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c249266d624f4fcb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90" yWindow="90" windowWidth="26280" windowHeight="12180" tabRatio="951"/>
  </bookViews>
  <sheets>
    <sheet name="SUMMARY" sheetId="12" r:id="rId1"/>
    <sheet name="Royalla Oct-16 to Dec-16" sheetId="4" r:id="rId2"/>
    <sheet name="Coonooer BWF Oct-16 to Dec-16" sheetId="11" r:id="rId3"/>
    <sheet name="Mugga Lane Oct-16 to Dec 16" sheetId="2" r:id="rId4"/>
  </sheets>
  <externalReferences>
    <externalReference r:id="rId5"/>
    <externalReference r:id="rId6"/>
    <externalReference r:id="rId7"/>
  </externalReferences>
  <definedNames>
    <definedName name="_xlnm._FilterDatabase" localSheetId="2" hidden="1">'Coonooer BWF Oct-16 to Dec-16'!$K$12:$M$4428</definedName>
    <definedName name="_xlnm._FilterDatabase" localSheetId="3" hidden="1">'Mugga Lane Oct-16 to Dec 16'!$K$14:$M$14</definedName>
    <definedName name="_xlnm._FilterDatabase" localSheetId="1" hidden="1">'Royalla Oct-16 to Dec-16'!$K$15:$M$15</definedName>
    <definedName name="a" localSheetId="2">#REF!</definedName>
    <definedName name="a" localSheetId="1">#REF!</definedName>
    <definedName name="a">#REF!</definedName>
    <definedName name="b" localSheetId="2">#REF!</definedName>
    <definedName name="b" localSheetId="1">#REF!</definedName>
    <definedName name="b">#REF!</definedName>
    <definedName name="CanStg3Start" localSheetId="2">#REF!</definedName>
    <definedName name="CanStg3Start" localSheetId="1">#REF!</definedName>
    <definedName name="CanStg3Start">#REF!</definedName>
    <definedName name="CompSetup" localSheetId="1">#REF!</definedName>
    <definedName name="CompSetup">#REF!</definedName>
    <definedName name="d" localSheetId="1">#REF!</definedName>
    <definedName name="d">#REF!</definedName>
    <definedName name="Data">'[1]Heating Degree Days'!$O$21:$Y$33</definedName>
    <definedName name="Day">'[2]Electricity Data Table Daily'!$A$56:$B$62</definedName>
    <definedName name="DaysLocal">[3]Personnel!$N$19</definedName>
    <definedName name="dfesafgsekdjfgweikfgafergraf" localSheetId="2">#REF!</definedName>
    <definedName name="dfesafgsekdjfgweikfgafergraf" localSheetId="1">#REF!</definedName>
    <definedName name="dfesafgsekdjfgweikfgafergraf">#REF!</definedName>
    <definedName name="Hotel">[3]Personnel!$N$16</definedName>
    <definedName name="June" localSheetId="2">#REF!</definedName>
    <definedName name="June" localSheetId="1">#REF!</definedName>
    <definedName name="June">#REF!</definedName>
    <definedName name="LocalFlight">[3]Personnel!$N$14</definedName>
    <definedName name="Meals">[3]Personnel!$N$16</definedName>
    <definedName name="NewEmplMonthly" localSheetId="2">#REF!</definedName>
    <definedName name="NewEmplMonthly" localSheetId="1">#REF!</definedName>
    <definedName name="NewEmplMonthly">#REF!</definedName>
    <definedName name="NewEmplTrip" localSheetId="2">#REF!</definedName>
    <definedName name="NewEmplTrip" localSheetId="1">#REF!</definedName>
    <definedName name="NewEmplTrip">#REF!</definedName>
    <definedName name="NMI">[2]NMI!$A$1:$B$7</definedName>
    <definedName name="OtherTravel">[3]Personnel!$N$18</definedName>
    <definedName name="Phone" localSheetId="2">#REF!</definedName>
    <definedName name="Phone" localSheetId="1">#REF!</definedName>
    <definedName name="Phone">#REF!</definedName>
    <definedName name="_xlnm.Print_Area" localSheetId="2">'Coonooer BWF Oct-16 to Dec-16'!$A$1:$J$1070</definedName>
    <definedName name="_xlnm.Print_Area" localSheetId="1">'Royalla Oct-16 to Dec-16'!#REF!</definedName>
    <definedName name="Recruit" localSheetId="2">#REF!</definedName>
    <definedName name="Recruit" localSheetId="1">#REF!</definedName>
    <definedName name="Recruit">#REF!</definedName>
    <definedName name="RentCar">[3]Personnel!$N$15</definedName>
    <definedName name="Stg1MWTravel" localSheetId="2">#REF!</definedName>
    <definedName name="Stg1MWTravel" localSheetId="1">#REF!</definedName>
    <definedName name="Stg1MWTravel">#REF!</definedName>
    <definedName name="Stg1Travel">[3]Personnel!$C$34</definedName>
    <definedName name="Stg1WTravel" localSheetId="2">#REF!</definedName>
    <definedName name="Stg1WTravel" localSheetId="1">#REF!</definedName>
    <definedName name="Stg1WTravel">#REF!</definedName>
    <definedName name="Stg2MidWestStart" localSheetId="2">#REF!</definedName>
    <definedName name="Stg2MidWestStart" localSheetId="1">#REF!</definedName>
    <definedName name="Stg2MidWestStart">#REF!</definedName>
    <definedName name="Stg2MidWestVal" localSheetId="2">#REF!</definedName>
    <definedName name="Stg2MidWestVal" localSheetId="1">#REF!</definedName>
    <definedName name="Stg2MidWestVal">#REF!</definedName>
    <definedName name="Stg2MWTravel" localSheetId="1">#REF!</definedName>
    <definedName name="Stg2MWTravel">#REF!</definedName>
    <definedName name="Stg2StartCosts" localSheetId="1">#REF!</definedName>
    <definedName name="Stg2StartCosts">#REF!</definedName>
    <definedName name="Stg2StartValue" localSheetId="1">#REF!</definedName>
    <definedName name="Stg2StartValue">#REF!</definedName>
    <definedName name="Stg2Travel">[3]Personnel!$E$34</definedName>
    <definedName name="Stg2WestStart" localSheetId="2">#REF!</definedName>
    <definedName name="Stg2WestStart" localSheetId="1">#REF!</definedName>
    <definedName name="Stg2WestStart">#REF!</definedName>
    <definedName name="Stg2WestVal" localSheetId="2">#REF!</definedName>
    <definedName name="Stg2WestVal" localSheetId="1">#REF!</definedName>
    <definedName name="Stg2WestVal">#REF!</definedName>
    <definedName name="Stg2WTravel" localSheetId="2">#REF!</definedName>
    <definedName name="Stg2WTravel" localSheetId="1">#REF!</definedName>
    <definedName name="Stg2WTravel">#REF!</definedName>
    <definedName name="Stg3Start" localSheetId="1">#REF!</definedName>
    <definedName name="Stg3Start">#REF!</definedName>
    <definedName name="Stg3StartCosts" localSheetId="1">#REF!</definedName>
    <definedName name="Stg3StartCosts">#REF!</definedName>
    <definedName name="Stg3StartValue" localSheetId="1">#REF!</definedName>
    <definedName name="Stg3StartValue">#REF!</definedName>
    <definedName name="Stg3Travel">[3]Personnel!$G$34</definedName>
    <definedName name="Stg3Val" localSheetId="2">#REF!</definedName>
    <definedName name="Stg3Val" localSheetId="1">#REF!</definedName>
    <definedName name="Stg3Val">#REF!</definedName>
    <definedName name="TM1REBUILDOPTION">1</definedName>
    <definedName name="vi" localSheetId="2">#REF!</definedName>
    <definedName name="vi" localSheetId="1">#REF!</definedName>
    <definedName name="vi" localSheetId="0">#REF!</definedName>
    <definedName name="vi">#REF!</definedName>
  </definedNames>
  <calcPr calcId="125725"/>
</workbook>
</file>

<file path=xl/calcChain.xml><?xml version="1.0" encoding="utf-8"?>
<calcChain xmlns="http://schemas.openxmlformats.org/spreadsheetml/2006/main">
  <c r="C21" i="12"/>
  <c r="F14" i="2"/>
  <c r="G14"/>
  <c r="H14"/>
  <c r="F15"/>
  <c r="G15"/>
  <c r="H15" s="1"/>
  <c r="F16"/>
  <c r="G16"/>
  <c r="H16"/>
  <c r="F17"/>
  <c r="G17"/>
  <c r="H17" s="1"/>
  <c r="F18"/>
  <c r="G18"/>
  <c r="H18"/>
  <c r="F19"/>
  <c r="G19"/>
  <c r="H19" s="1"/>
  <c r="F20"/>
  <c r="G20"/>
  <c r="H20"/>
  <c r="F21"/>
  <c r="G21"/>
  <c r="H21" s="1"/>
  <c r="F22"/>
  <c r="G22"/>
  <c r="H22"/>
  <c r="F23"/>
  <c r="G23"/>
  <c r="H23" s="1"/>
  <c r="F24"/>
  <c r="G24"/>
  <c r="H24"/>
  <c r="F25"/>
  <c r="G25"/>
  <c r="H25" s="1"/>
  <c r="F26"/>
  <c r="G26"/>
  <c r="H26"/>
  <c r="F27"/>
  <c r="G27"/>
  <c r="H27" s="1"/>
  <c r="F28"/>
  <c r="G28"/>
  <c r="H28"/>
  <c r="F29"/>
  <c r="G29"/>
  <c r="H29" s="1"/>
  <c r="F30"/>
  <c r="G30"/>
  <c r="H30"/>
  <c r="F31"/>
  <c r="G31"/>
  <c r="H31" s="1"/>
  <c r="F32"/>
  <c r="G32"/>
  <c r="H32"/>
  <c r="F33"/>
  <c r="G33"/>
  <c r="H33" s="1"/>
  <c r="F34"/>
  <c r="G34"/>
  <c r="H34"/>
  <c r="F35"/>
  <c r="G35"/>
  <c r="H35" s="1"/>
  <c r="F36"/>
  <c r="G36"/>
  <c r="H36"/>
  <c r="F37"/>
  <c r="G37"/>
  <c r="H37" s="1"/>
  <c r="F38"/>
  <c r="G38"/>
  <c r="H38"/>
  <c r="F39"/>
  <c r="G39"/>
  <c r="H39" s="1"/>
  <c r="F40"/>
  <c r="G40"/>
  <c r="H40"/>
  <c r="F41"/>
  <c r="G41"/>
  <c r="H41" s="1"/>
  <c r="F42"/>
  <c r="G42"/>
  <c r="H42"/>
  <c r="F43"/>
  <c r="G43"/>
  <c r="H43" s="1"/>
  <c r="F44"/>
  <c r="G44"/>
  <c r="H44"/>
  <c r="F45"/>
  <c r="G45"/>
  <c r="H45" s="1"/>
  <c r="F46"/>
  <c r="G46"/>
  <c r="H46"/>
  <c r="F47"/>
  <c r="G47"/>
  <c r="H47" s="1"/>
  <c r="F48"/>
  <c r="G48"/>
  <c r="H48"/>
  <c r="F49"/>
  <c r="G49"/>
  <c r="H49" s="1"/>
  <c r="F50"/>
  <c r="G50"/>
  <c r="H50"/>
  <c r="F51"/>
  <c r="G51"/>
  <c r="H51" s="1"/>
  <c r="F52"/>
  <c r="G52"/>
  <c r="H52"/>
  <c r="F53"/>
  <c r="G53"/>
  <c r="H53" s="1"/>
  <c r="F54"/>
  <c r="G54"/>
  <c r="H54"/>
  <c r="F55"/>
  <c r="G55"/>
  <c r="H55" s="1"/>
  <c r="F56"/>
  <c r="G56"/>
  <c r="H56"/>
  <c r="F57"/>
  <c r="G57"/>
  <c r="H57" s="1"/>
  <c r="F58"/>
  <c r="G58"/>
  <c r="H58"/>
  <c r="F59"/>
  <c r="G59"/>
  <c r="H59" s="1"/>
  <c r="F60"/>
  <c r="G60"/>
  <c r="H60"/>
  <c r="F61"/>
  <c r="G61"/>
  <c r="H61" s="1"/>
  <c r="F62"/>
  <c r="G62"/>
  <c r="H62"/>
  <c r="F63"/>
  <c r="G63"/>
  <c r="H63" s="1"/>
  <c r="F64"/>
  <c r="G64"/>
  <c r="H64"/>
  <c r="F65"/>
  <c r="G65"/>
  <c r="H65" s="1"/>
  <c r="F66"/>
  <c r="G66"/>
  <c r="H66"/>
  <c r="F67"/>
  <c r="G67"/>
  <c r="H67" s="1"/>
  <c r="F68"/>
  <c r="G68"/>
  <c r="H68"/>
  <c r="F69"/>
  <c r="G69"/>
  <c r="H69" s="1"/>
  <c r="F70"/>
  <c r="G70"/>
  <c r="H70"/>
  <c r="F71"/>
  <c r="G71"/>
  <c r="H71" s="1"/>
  <c r="F72"/>
  <c r="G72"/>
  <c r="H72"/>
  <c r="F73"/>
  <c r="G73"/>
  <c r="H73" s="1"/>
  <c r="F74"/>
  <c r="G74"/>
  <c r="H74"/>
  <c r="F75"/>
  <c r="G75"/>
  <c r="H75" s="1"/>
  <c r="F76"/>
  <c r="G76"/>
  <c r="H76"/>
  <c r="F77"/>
  <c r="G77"/>
  <c r="H77" s="1"/>
  <c r="F78"/>
  <c r="G78"/>
  <c r="H78"/>
  <c r="F79"/>
  <c r="G79"/>
  <c r="H79" s="1"/>
  <c r="F80"/>
  <c r="G80"/>
  <c r="H80"/>
  <c r="F81"/>
  <c r="G81"/>
  <c r="H81" s="1"/>
  <c r="F82"/>
  <c r="G82"/>
  <c r="H82"/>
  <c r="F83"/>
  <c r="G83"/>
  <c r="H83" s="1"/>
  <c r="F84"/>
  <c r="G84"/>
  <c r="H84"/>
  <c r="F85"/>
  <c r="G85"/>
  <c r="H85" s="1"/>
  <c r="F86"/>
  <c r="G86"/>
  <c r="H86"/>
  <c r="F87"/>
  <c r="G87"/>
  <c r="H87" s="1"/>
  <c r="F88"/>
  <c r="G88"/>
  <c r="H88"/>
  <c r="F89"/>
  <c r="G89"/>
  <c r="H89" s="1"/>
  <c r="F90"/>
  <c r="G90"/>
  <c r="H90"/>
  <c r="F91"/>
  <c r="G91"/>
  <c r="H91" s="1"/>
  <c r="F92"/>
  <c r="G92"/>
  <c r="H92"/>
  <c r="F93"/>
  <c r="G93"/>
  <c r="H93" s="1"/>
  <c r="F94"/>
  <c r="G94"/>
  <c r="H94"/>
  <c r="F95"/>
  <c r="G95"/>
  <c r="H95" s="1"/>
  <c r="F96"/>
  <c r="G96"/>
  <c r="H96"/>
  <c r="F97"/>
  <c r="G97"/>
  <c r="H97" s="1"/>
  <c r="F98"/>
  <c r="G98"/>
  <c r="H98"/>
  <c r="F99"/>
  <c r="G99"/>
  <c r="H99" s="1"/>
  <c r="F100"/>
  <c r="G100"/>
  <c r="H100"/>
  <c r="F101"/>
  <c r="G101"/>
  <c r="H101" s="1"/>
  <c r="F102"/>
  <c r="G102"/>
  <c r="H102"/>
  <c r="F103"/>
  <c r="G103"/>
  <c r="H103" s="1"/>
  <c r="F104"/>
  <c r="G104"/>
  <c r="H104"/>
  <c r="F105"/>
  <c r="G105"/>
  <c r="H105" s="1"/>
  <c r="F106"/>
  <c r="G106"/>
  <c r="H106"/>
  <c r="F107"/>
  <c r="G107"/>
  <c r="H107" s="1"/>
  <c r="F108"/>
  <c r="G108"/>
  <c r="H108"/>
  <c r="F109"/>
  <c r="G109"/>
  <c r="H109" s="1"/>
  <c r="F110"/>
  <c r="G110"/>
  <c r="H110"/>
  <c r="F111"/>
  <c r="G111"/>
  <c r="H111" s="1"/>
  <c r="F112"/>
  <c r="G112"/>
  <c r="H112"/>
  <c r="F113"/>
  <c r="G113"/>
  <c r="H113" s="1"/>
  <c r="F114"/>
  <c r="G114"/>
  <c r="H114"/>
  <c r="F115"/>
  <c r="G115"/>
  <c r="H115" s="1"/>
  <c r="F116"/>
  <c r="G116"/>
  <c r="H116"/>
  <c r="F117"/>
  <c r="G117"/>
  <c r="H117" s="1"/>
  <c r="F118"/>
  <c r="G118"/>
  <c r="H118"/>
  <c r="F119"/>
  <c r="G119"/>
  <c r="H119" s="1"/>
  <c r="F120"/>
  <c r="G120"/>
  <c r="H120"/>
  <c r="F121"/>
  <c r="G121"/>
  <c r="H121" s="1"/>
  <c r="F122"/>
  <c r="G122"/>
  <c r="H122"/>
  <c r="F123"/>
  <c r="G123"/>
  <c r="H123" s="1"/>
  <c r="F124"/>
  <c r="G124"/>
  <c r="H124"/>
  <c r="F125"/>
  <c r="G125"/>
  <c r="H125" s="1"/>
  <c r="F126"/>
  <c r="G126"/>
  <c r="H126"/>
  <c r="F127"/>
  <c r="G127"/>
  <c r="H127" s="1"/>
  <c r="F128"/>
  <c r="G128"/>
  <c r="H128"/>
  <c r="F129"/>
  <c r="G129"/>
  <c r="H129" s="1"/>
  <c r="F130"/>
  <c r="G130"/>
  <c r="H130"/>
  <c r="F131"/>
  <c r="G131"/>
  <c r="H131" s="1"/>
  <c r="F132"/>
  <c r="G132"/>
  <c r="H132"/>
  <c r="F133"/>
  <c r="G133"/>
  <c r="H133" s="1"/>
  <c r="F134"/>
  <c r="G134"/>
  <c r="H134"/>
  <c r="F135"/>
  <c r="G135"/>
  <c r="H135" s="1"/>
  <c r="F136"/>
  <c r="G136"/>
  <c r="H136"/>
  <c r="F137"/>
  <c r="G137"/>
  <c r="H137" s="1"/>
  <c r="F138"/>
  <c r="G138"/>
  <c r="H138"/>
  <c r="F139"/>
  <c r="G139"/>
  <c r="H139" s="1"/>
  <c r="F140"/>
  <c r="G140"/>
  <c r="H140"/>
  <c r="F141"/>
  <c r="G141"/>
  <c r="H141" s="1"/>
  <c r="F142"/>
  <c r="G142"/>
  <c r="H142"/>
  <c r="F143"/>
  <c r="G143"/>
  <c r="H143" s="1"/>
  <c r="F144"/>
  <c r="G144"/>
  <c r="H144"/>
  <c r="F145"/>
  <c r="G145"/>
  <c r="H145" s="1"/>
  <c r="F146"/>
  <c r="G146"/>
  <c r="H146"/>
  <c r="F147"/>
  <c r="G147"/>
  <c r="H147" s="1"/>
  <c r="F148"/>
  <c r="G148"/>
  <c r="H148"/>
  <c r="F149"/>
  <c r="G149"/>
  <c r="H149" s="1"/>
  <c r="F150"/>
  <c r="G150"/>
  <c r="H150"/>
  <c r="F151"/>
  <c r="G151"/>
  <c r="H151" s="1"/>
  <c r="F152"/>
  <c r="G152"/>
  <c r="H152"/>
  <c r="F153"/>
  <c r="G153"/>
  <c r="H153" s="1"/>
  <c r="F154"/>
  <c r="G154"/>
  <c r="H154"/>
  <c r="F155"/>
  <c r="G155"/>
  <c r="H155" s="1"/>
  <c r="F156"/>
  <c r="G156"/>
  <c r="H156"/>
  <c r="F157"/>
  <c r="G157"/>
  <c r="H157" s="1"/>
  <c r="F158"/>
  <c r="G158"/>
  <c r="H158"/>
  <c r="F159"/>
  <c r="G159"/>
  <c r="H159" s="1"/>
  <c r="F160"/>
  <c r="G160"/>
  <c r="H160"/>
  <c r="F161"/>
  <c r="G161"/>
  <c r="H161" s="1"/>
  <c r="F162"/>
  <c r="G162"/>
  <c r="H162"/>
  <c r="F163"/>
  <c r="G163"/>
  <c r="H163" s="1"/>
  <c r="F164"/>
  <c r="G164"/>
  <c r="H164"/>
  <c r="F165"/>
  <c r="G165"/>
  <c r="H165" s="1"/>
  <c r="F166"/>
  <c r="G166"/>
  <c r="H166"/>
  <c r="F167"/>
  <c r="G167"/>
  <c r="H167" s="1"/>
  <c r="F168"/>
  <c r="G168"/>
  <c r="H168"/>
  <c r="F169"/>
  <c r="G169"/>
  <c r="H169" s="1"/>
  <c r="F170"/>
  <c r="G170"/>
  <c r="H170"/>
  <c r="F171"/>
  <c r="G171"/>
  <c r="H171" s="1"/>
  <c r="F172"/>
  <c r="G172"/>
  <c r="H172"/>
  <c r="F173"/>
  <c r="G173"/>
  <c r="H173" s="1"/>
  <c r="F174"/>
  <c r="G174"/>
  <c r="H174"/>
  <c r="F175"/>
  <c r="G175"/>
  <c r="H175" s="1"/>
  <c r="F176"/>
  <c r="G176"/>
  <c r="H176"/>
  <c r="F177"/>
  <c r="G177"/>
  <c r="H177" s="1"/>
  <c r="F178"/>
  <c r="G178"/>
  <c r="H178"/>
  <c r="F179"/>
  <c r="G179"/>
  <c r="H179" s="1"/>
  <c r="F180"/>
  <c r="G180"/>
  <c r="H180"/>
  <c r="F181"/>
  <c r="G181"/>
  <c r="H181" s="1"/>
  <c r="F182"/>
  <c r="G182"/>
  <c r="H182"/>
  <c r="F183"/>
  <c r="G183"/>
  <c r="H183" s="1"/>
  <c r="F184"/>
  <c r="G184"/>
  <c r="H184"/>
  <c r="F185"/>
  <c r="G185"/>
  <c r="H185" s="1"/>
  <c r="F186"/>
  <c r="G186"/>
  <c r="H186"/>
  <c r="F187"/>
  <c r="G187"/>
  <c r="H187" s="1"/>
  <c r="F188"/>
  <c r="G188"/>
  <c r="H188"/>
  <c r="F189"/>
  <c r="G189"/>
  <c r="H189" s="1"/>
  <c r="F190"/>
  <c r="G190"/>
  <c r="H190"/>
  <c r="F191"/>
  <c r="G191"/>
  <c r="H191" s="1"/>
  <c r="F192"/>
  <c r="G192"/>
  <c r="H192"/>
  <c r="F193"/>
  <c r="G193"/>
  <c r="H193" s="1"/>
  <c r="F194"/>
  <c r="G194"/>
  <c r="H194"/>
  <c r="F195"/>
  <c r="G195"/>
  <c r="H195" s="1"/>
  <c r="F196"/>
  <c r="G196"/>
  <c r="H196"/>
  <c r="F197"/>
  <c r="G197"/>
  <c r="H197" s="1"/>
  <c r="F198"/>
  <c r="G198"/>
  <c r="H198"/>
  <c r="F199"/>
  <c r="G199"/>
  <c r="H199" s="1"/>
  <c r="F200"/>
  <c r="G200"/>
  <c r="H200"/>
  <c r="F201"/>
  <c r="G201"/>
  <c r="H201" s="1"/>
  <c r="F202"/>
  <c r="G202"/>
  <c r="H202"/>
  <c r="F203"/>
  <c r="G203"/>
  <c r="H203" s="1"/>
  <c r="F204"/>
  <c r="G204"/>
  <c r="H204"/>
  <c r="F205"/>
  <c r="G205"/>
  <c r="H205" s="1"/>
  <c r="F206"/>
  <c r="G206"/>
  <c r="H206"/>
  <c r="F207"/>
  <c r="G207"/>
  <c r="H207" s="1"/>
  <c r="F208"/>
  <c r="G208"/>
  <c r="H208"/>
  <c r="F209"/>
  <c r="G209"/>
  <c r="H209" s="1"/>
  <c r="F210"/>
  <c r="G210"/>
  <c r="H210"/>
  <c r="F211"/>
  <c r="G211"/>
  <c r="H211" s="1"/>
  <c r="F212"/>
  <c r="G212"/>
  <c r="H212"/>
  <c r="F213"/>
  <c r="G213"/>
  <c r="H213" s="1"/>
  <c r="F214"/>
  <c r="G214"/>
  <c r="H214"/>
  <c r="F215"/>
  <c r="G215"/>
  <c r="H215" s="1"/>
  <c r="F216"/>
  <c r="G216"/>
  <c r="H216"/>
  <c r="F217"/>
  <c r="G217"/>
  <c r="H217" s="1"/>
  <c r="F218"/>
  <c r="G218"/>
  <c r="H218"/>
  <c r="F219"/>
  <c r="G219"/>
  <c r="H219" s="1"/>
  <c r="F220"/>
  <c r="G220"/>
  <c r="H220"/>
  <c r="F221"/>
  <c r="G221"/>
  <c r="H221" s="1"/>
  <c r="F222"/>
  <c r="G222"/>
  <c r="H222"/>
  <c r="F223"/>
  <c r="G223"/>
  <c r="H223" s="1"/>
  <c r="F224"/>
  <c r="G224"/>
  <c r="H224"/>
  <c r="F225"/>
  <c r="G225"/>
  <c r="H225" s="1"/>
  <c r="F226"/>
  <c r="G226"/>
  <c r="H226"/>
  <c r="F227"/>
  <c r="G227"/>
  <c r="H227" s="1"/>
  <c r="F228"/>
  <c r="G228"/>
  <c r="H228"/>
  <c r="F229"/>
  <c r="G229"/>
  <c r="H229" s="1"/>
  <c r="F230"/>
  <c r="G230"/>
  <c r="H230"/>
  <c r="F231"/>
  <c r="G231"/>
  <c r="H231" s="1"/>
  <c r="F232"/>
  <c r="G232"/>
  <c r="H232"/>
  <c r="F233"/>
  <c r="G233"/>
  <c r="H233" s="1"/>
  <c r="F234"/>
  <c r="G234"/>
  <c r="H234"/>
  <c r="F235"/>
  <c r="G235"/>
  <c r="H235" s="1"/>
  <c r="F236"/>
  <c r="G236"/>
  <c r="H236"/>
  <c r="F237"/>
  <c r="G237"/>
  <c r="H237" s="1"/>
  <c r="F238"/>
  <c r="G238"/>
  <c r="H238"/>
  <c r="F239"/>
  <c r="G239"/>
  <c r="H239" s="1"/>
  <c r="F240"/>
  <c r="G240"/>
  <c r="H240"/>
  <c r="F241"/>
  <c r="G241"/>
  <c r="H241" s="1"/>
  <c r="F242"/>
  <c r="G242"/>
  <c r="H242"/>
  <c r="F243"/>
  <c r="G243"/>
  <c r="H243" s="1"/>
  <c r="F244"/>
  <c r="G244"/>
  <c r="H244"/>
  <c r="F245"/>
  <c r="G245"/>
  <c r="H245" s="1"/>
  <c r="F246"/>
  <c r="G246"/>
  <c r="H246"/>
  <c r="F247"/>
  <c r="G247"/>
  <c r="H247" s="1"/>
  <c r="F248"/>
  <c r="G248"/>
  <c r="H248"/>
  <c r="F249"/>
  <c r="G249"/>
  <c r="H249" s="1"/>
  <c r="F250"/>
  <c r="G250"/>
  <c r="H250"/>
  <c r="F251"/>
  <c r="G251"/>
  <c r="H251" s="1"/>
  <c r="F252"/>
  <c r="G252"/>
  <c r="H252"/>
  <c r="F253"/>
  <c r="G253"/>
  <c r="H253" s="1"/>
  <c r="F254"/>
  <c r="G254"/>
  <c r="H254"/>
  <c r="F255"/>
  <c r="G255"/>
  <c r="H255" s="1"/>
  <c r="F256"/>
  <c r="G256"/>
  <c r="H256"/>
  <c r="F257"/>
  <c r="G257"/>
  <c r="H257" s="1"/>
  <c r="F258"/>
  <c r="G258"/>
  <c r="H258"/>
  <c r="F259"/>
  <c r="G259"/>
  <c r="H259" s="1"/>
  <c r="F260"/>
  <c r="G260"/>
  <c r="H260"/>
  <c r="F261"/>
  <c r="G261"/>
  <c r="H261" s="1"/>
  <c r="F262"/>
  <c r="G262"/>
  <c r="H262"/>
  <c r="F263"/>
  <c r="G263"/>
  <c r="H263" s="1"/>
  <c r="F264"/>
  <c r="G264"/>
  <c r="H264"/>
  <c r="F265"/>
  <c r="G265"/>
  <c r="H265" s="1"/>
  <c r="F266"/>
  <c r="G266"/>
  <c r="H266"/>
  <c r="F267"/>
  <c r="G267"/>
  <c r="H267" s="1"/>
  <c r="F268"/>
  <c r="G268"/>
  <c r="H268"/>
  <c r="F269"/>
  <c r="G269"/>
  <c r="H269" s="1"/>
  <c r="F270"/>
  <c r="G270"/>
  <c r="H270"/>
  <c r="F271"/>
  <c r="G271"/>
  <c r="H271" s="1"/>
  <c r="F272"/>
  <c r="G272"/>
  <c r="H272"/>
  <c r="F273"/>
  <c r="G273"/>
  <c r="H273" s="1"/>
  <c r="F274"/>
  <c r="G274"/>
  <c r="H274"/>
  <c r="F275"/>
  <c r="G275"/>
  <c r="H275" s="1"/>
  <c r="F276"/>
  <c r="G276"/>
  <c r="H276"/>
  <c r="F277"/>
  <c r="G277"/>
  <c r="H277" s="1"/>
  <c r="F278"/>
  <c r="G278"/>
  <c r="H278"/>
  <c r="F279"/>
  <c r="G279"/>
  <c r="H279" s="1"/>
  <c r="F280"/>
  <c r="G280"/>
  <c r="H280"/>
  <c r="F281"/>
  <c r="G281"/>
  <c r="H281" s="1"/>
  <c r="F282"/>
  <c r="G282"/>
  <c r="H282"/>
  <c r="F283"/>
  <c r="G283"/>
  <c r="H283" s="1"/>
  <c r="F284"/>
  <c r="G284"/>
  <c r="H284"/>
  <c r="F285"/>
  <c r="G285"/>
  <c r="H285" s="1"/>
  <c r="F286"/>
  <c r="G286"/>
  <c r="H286"/>
  <c r="F287"/>
  <c r="G287"/>
  <c r="H287" s="1"/>
  <c r="F288"/>
  <c r="G288"/>
  <c r="H288"/>
  <c r="F289"/>
  <c r="G289"/>
  <c r="H289" s="1"/>
  <c r="F290"/>
  <c r="G290"/>
  <c r="H290"/>
  <c r="F291"/>
  <c r="G291"/>
  <c r="H291" s="1"/>
  <c r="F292"/>
  <c r="G292"/>
  <c r="H292"/>
  <c r="F293"/>
  <c r="G293"/>
  <c r="H293" s="1"/>
  <c r="F294"/>
  <c r="G294"/>
  <c r="H294"/>
  <c r="F295"/>
  <c r="G295"/>
  <c r="H295" s="1"/>
  <c r="F296"/>
  <c r="G296"/>
  <c r="H296"/>
  <c r="F297"/>
  <c r="G297"/>
  <c r="H297" s="1"/>
  <c r="F298"/>
  <c r="G298"/>
  <c r="H298"/>
  <c r="F299"/>
  <c r="G299"/>
  <c r="H299" s="1"/>
  <c r="F300"/>
  <c r="G300"/>
  <c r="H300"/>
  <c r="F301"/>
  <c r="G301"/>
  <c r="H301" s="1"/>
  <c r="F302"/>
  <c r="G302"/>
  <c r="H302"/>
  <c r="F303"/>
  <c r="G303"/>
  <c r="H303" s="1"/>
  <c r="F304"/>
  <c r="G304"/>
  <c r="H304"/>
  <c r="F305"/>
  <c r="G305"/>
  <c r="H305" s="1"/>
  <c r="F306"/>
  <c r="G306"/>
  <c r="H306"/>
  <c r="F307"/>
  <c r="G307"/>
  <c r="H307" s="1"/>
  <c r="F308"/>
  <c r="G308"/>
  <c r="H308"/>
  <c r="F309"/>
  <c r="G309"/>
  <c r="H309" s="1"/>
  <c r="F310"/>
  <c r="G310"/>
  <c r="H310"/>
  <c r="F311"/>
  <c r="G311"/>
  <c r="H311" s="1"/>
  <c r="F312"/>
  <c r="G312"/>
  <c r="H312"/>
  <c r="F313"/>
  <c r="G313"/>
  <c r="H313" s="1"/>
  <c r="F314"/>
  <c r="G314"/>
  <c r="H314"/>
  <c r="F315"/>
  <c r="G315"/>
  <c r="H315" s="1"/>
  <c r="F316"/>
  <c r="G316"/>
  <c r="H316"/>
  <c r="F317"/>
  <c r="G317"/>
  <c r="H317" s="1"/>
  <c r="F318"/>
  <c r="G318"/>
  <c r="H318"/>
  <c r="F319"/>
  <c r="G319"/>
  <c r="H319" s="1"/>
  <c r="F320"/>
  <c r="G320"/>
  <c r="H320"/>
  <c r="F321"/>
  <c r="G321"/>
  <c r="H321" s="1"/>
  <c r="F322"/>
  <c r="G322"/>
  <c r="H322"/>
  <c r="F323"/>
  <c r="G323"/>
  <c r="H323" s="1"/>
  <c r="F324"/>
  <c r="G324"/>
  <c r="H324"/>
  <c r="F325"/>
  <c r="G325"/>
  <c r="H325" s="1"/>
  <c r="F326"/>
  <c r="G326"/>
  <c r="H326"/>
  <c r="F327"/>
  <c r="G327"/>
  <c r="H327" s="1"/>
  <c r="F328"/>
  <c r="G328"/>
  <c r="H328"/>
  <c r="F329"/>
  <c r="G329"/>
  <c r="H329" s="1"/>
  <c r="F330"/>
  <c r="G330"/>
  <c r="H330"/>
  <c r="F331"/>
  <c r="G331"/>
  <c r="H331" s="1"/>
  <c r="F332"/>
  <c r="G332"/>
  <c r="H332"/>
  <c r="F333"/>
  <c r="G333"/>
  <c r="H333" s="1"/>
  <c r="F334"/>
  <c r="G334"/>
  <c r="H334"/>
  <c r="F335"/>
  <c r="G335"/>
  <c r="H335" s="1"/>
  <c r="F336"/>
  <c r="G336"/>
  <c r="H336"/>
  <c r="F337"/>
  <c r="G337"/>
  <c r="H337" s="1"/>
  <c r="F338"/>
  <c r="G338"/>
  <c r="H338"/>
  <c r="F339"/>
  <c r="G339"/>
  <c r="H339" s="1"/>
  <c r="F340"/>
  <c r="G340"/>
  <c r="H340"/>
  <c r="F341"/>
  <c r="G341"/>
  <c r="H341" s="1"/>
  <c r="F342"/>
  <c r="G342"/>
  <c r="H342"/>
  <c r="F343"/>
  <c r="G343"/>
  <c r="H343" s="1"/>
  <c r="F344"/>
  <c r="G344"/>
  <c r="H344"/>
  <c r="F345"/>
  <c r="G345"/>
  <c r="H345" s="1"/>
  <c r="F346"/>
  <c r="G346"/>
  <c r="H346"/>
  <c r="F347"/>
  <c r="G347"/>
  <c r="H347" s="1"/>
  <c r="F348"/>
  <c r="G348"/>
  <c r="H348"/>
  <c r="F349"/>
  <c r="G349"/>
  <c r="H349" s="1"/>
  <c r="F350"/>
  <c r="G350"/>
  <c r="H350"/>
  <c r="F351"/>
  <c r="G351"/>
  <c r="H351" s="1"/>
  <c r="F352"/>
  <c r="G352"/>
  <c r="H352"/>
  <c r="F353"/>
  <c r="G353"/>
  <c r="H353" s="1"/>
  <c r="F354"/>
  <c r="G354"/>
  <c r="H354"/>
  <c r="F355"/>
  <c r="G355"/>
  <c r="H355" s="1"/>
  <c r="F356"/>
  <c r="G356"/>
  <c r="H356"/>
  <c r="F357"/>
  <c r="G357"/>
  <c r="H357" s="1"/>
  <c r="F358"/>
  <c r="G358"/>
  <c r="H358"/>
  <c r="F359"/>
  <c r="G359"/>
  <c r="H359" s="1"/>
  <c r="F360"/>
  <c r="G360"/>
  <c r="H360"/>
  <c r="F361"/>
  <c r="G361"/>
  <c r="H361" s="1"/>
  <c r="F362"/>
  <c r="G362"/>
  <c r="H362"/>
  <c r="F363"/>
  <c r="G363"/>
  <c r="H363" s="1"/>
  <c r="F364"/>
  <c r="G364"/>
  <c r="H364"/>
  <c r="F365"/>
  <c r="G365"/>
  <c r="H365" s="1"/>
  <c r="F366"/>
  <c r="G366"/>
  <c r="H366"/>
  <c r="F367"/>
  <c r="G367"/>
  <c r="H367" s="1"/>
  <c r="F368"/>
  <c r="G368"/>
  <c r="H368"/>
  <c r="F369"/>
  <c r="G369"/>
  <c r="H369" s="1"/>
  <c r="F370"/>
  <c r="G370"/>
  <c r="H370"/>
  <c r="F371"/>
  <c r="G371"/>
  <c r="H371" s="1"/>
  <c r="F372"/>
  <c r="G372"/>
  <c r="H372"/>
  <c r="F373"/>
  <c r="G373"/>
  <c r="H373" s="1"/>
  <c r="F374"/>
  <c r="G374"/>
  <c r="H374"/>
  <c r="F375"/>
  <c r="G375"/>
  <c r="H375" s="1"/>
  <c r="F376"/>
  <c r="G376"/>
  <c r="H376"/>
  <c r="F377"/>
  <c r="G377"/>
  <c r="H377" s="1"/>
  <c r="F378"/>
  <c r="G378"/>
  <c r="H378"/>
  <c r="F379"/>
  <c r="G379"/>
  <c r="H379" s="1"/>
  <c r="F380"/>
  <c r="G380"/>
  <c r="H380"/>
  <c r="F381"/>
  <c r="G381"/>
  <c r="H381" s="1"/>
  <c r="F382"/>
  <c r="G382"/>
  <c r="H382"/>
  <c r="F383"/>
  <c r="G383"/>
  <c r="H383" s="1"/>
  <c r="F384"/>
  <c r="G384"/>
  <c r="H384"/>
  <c r="F385"/>
  <c r="G385"/>
  <c r="H385" s="1"/>
  <c r="F386"/>
  <c r="G386"/>
  <c r="H386"/>
  <c r="F387"/>
  <c r="G387"/>
  <c r="H387"/>
  <c r="F388"/>
  <c r="G388"/>
  <c r="H388" s="1"/>
  <c r="F389"/>
  <c r="G389"/>
  <c r="H389"/>
  <c r="F390"/>
  <c r="G390"/>
  <c r="H390" s="1"/>
  <c r="F391"/>
  <c r="G391"/>
  <c r="H391"/>
  <c r="F392"/>
  <c r="G392"/>
  <c r="H392" s="1"/>
  <c r="F393"/>
  <c r="G393"/>
  <c r="H393"/>
  <c r="F394"/>
  <c r="G394"/>
  <c r="H394" s="1"/>
  <c r="F395"/>
  <c r="G395"/>
  <c r="H395"/>
  <c r="F396"/>
  <c r="G396"/>
  <c r="H396" s="1"/>
  <c r="F397"/>
  <c r="G397"/>
  <c r="H397"/>
  <c r="F398"/>
  <c r="G398"/>
  <c r="H398" s="1"/>
  <c r="F399"/>
  <c r="G399"/>
  <c r="H399"/>
  <c r="F400"/>
  <c r="G400"/>
  <c r="H400" s="1"/>
  <c r="F401"/>
  <c r="G401"/>
  <c r="H401"/>
  <c r="F402"/>
  <c r="G402"/>
  <c r="H402" s="1"/>
  <c r="F403"/>
  <c r="G403"/>
  <c r="H403"/>
  <c r="F404"/>
  <c r="G404"/>
  <c r="H404" s="1"/>
  <c r="F405"/>
  <c r="G405"/>
  <c r="H405"/>
  <c r="F406"/>
  <c r="G406"/>
  <c r="H406" s="1"/>
  <c r="F407"/>
  <c r="G407"/>
  <c r="H407"/>
  <c r="F408"/>
  <c r="G408"/>
  <c r="H408" s="1"/>
  <c r="F409"/>
  <c r="G409"/>
  <c r="H409"/>
  <c r="F410"/>
  <c r="G410"/>
  <c r="H410" s="1"/>
  <c r="F411"/>
  <c r="G411"/>
  <c r="H411"/>
  <c r="F412"/>
  <c r="G412"/>
  <c r="H412" s="1"/>
  <c r="F413"/>
  <c r="G413"/>
  <c r="H413"/>
  <c r="F414"/>
  <c r="G414"/>
  <c r="H414" s="1"/>
  <c r="F415"/>
  <c r="G415"/>
  <c r="H415"/>
  <c r="F416"/>
  <c r="G416"/>
  <c r="H416" s="1"/>
  <c r="F417"/>
  <c r="G417"/>
  <c r="H417"/>
  <c r="F418"/>
  <c r="G418"/>
  <c r="H418" s="1"/>
  <c r="F419"/>
  <c r="G419"/>
  <c r="H419"/>
  <c r="F420"/>
  <c r="G420"/>
  <c r="H420" s="1"/>
  <c r="F421"/>
  <c r="G421"/>
  <c r="H421"/>
  <c r="F422"/>
  <c r="G422"/>
  <c r="H422" s="1"/>
  <c r="F423"/>
  <c r="G423"/>
  <c r="H423"/>
  <c r="F424"/>
  <c r="G424"/>
  <c r="H424" s="1"/>
  <c r="F425"/>
  <c r="G425"/>
  <c r="H425"/>
  <c r="F426"/>
  <c r="G426"/>
  <c r="H426" s="1"/>
  <c r="F427"/>
  <c r="G427"/>
  <c r="H427"/>
  <c r="F428"/>
  <c r="G428"/>
  <c r="H428" s="1"/>
  <c r="F429"/>
  <c r="G429"/>
  <c r="H429"/>
  <c r="F430"/>
  <c r="G430"/>
  <c r="H430" s="1"/>
  <c r="F431"/>
  <c r="G431"/>
  <c r="H431"/>
  <c r="F432"/>
  <c r="G432"/>
  <c r="H432" s="1"/>
  <c r="F433"/>
  <c r="G433"/>
  <c r="H433"/>
  <c r="F434"/>
  <c r="G434"/>
  <c r="H434" s="1"/>
  <c r="F435"/>
  <c r="G435"/>
  <c r="H435"/>
  <c r="F436"/>
  <c r="G436"/>
  <c r="H436" s="1"/>
  <c r="F437"/>
  <c r="G437"/>
  <c r="H437"/>
  <c r="F438"/>
  <c r="G438"/>
  <c r="H438" s="1"/>
  <c r="F439"/>
  <c r="G439"/>
  <c r="H439"/>
  <c r="F440"/>
  <c r="G440"/>
  <c r="H440" s="1"/>
  <c r="F441"/>
  <c r="G441"/>
  <c r="H441"/>
  <c r="F442"/>
  <c r="G442"/>
  <c r="H442" s="1"/>
  <c r="F443"/>
  <c r="G443"/>
  <c r="H443"/>
  <c r="F444"/>
  <c r="G444"/>
  <c r="H444" s="1"/>
  <c r="F445"/>
  <c r="G445"/>
  <c r="H445"/>
  <c r="F446"/>
  <c r="G446"/>
  <c r="H446" s="1"/>
  <c r="F447"/>
  <c r="G447"/>
  <c r="H447"/>
  <c r="F448"/>
  <c r="G448"/>
  <c r="H448" s="1"/>
  <c r="F449"/>
  <c r="G449"/>
  <c r="H449"/>
  <c r="F450"/>
  <c r="G450"/>
  <c r="H450" s="1"/>
  <c r="F451"/>
  <c r="G451"/>
  <c r="H451"/>
  <c r="F452"/>
  <c r="G452"/>
  <c r="H452" s="1"/>
  <c r="F453"/>
  <c r="G453"/>
  <c r="H453"/>
  <c r="F454"/>
  <c r="G454"/>
  <c r="H454" s="1"/>
  <c r="F455"/>
  <c r="G455"/>
  <c r="H455"/>
  <c r="F456"/>
  <c r="G456"/>
  <c r="H456" s="1"/>
  <c r="F457"/>
  <c r="G457"/>
  <c r="H457"/>
  <c r="F458"/>
  <c r="G458"/>
  <c r="H458" s="1"/>
  <c r="F459"/>
  <c r="G459"/>
  <c r="H459"/>
  <c r="F460"/>
  <c r="G460"/>
  <c r="H460" s="1"/>
  <c r="F461"/>
  <c r="G461"/>
  <c r="H461"/>
  <c r="F462"/>
  <c r="G462"/>
  <c r="H462" s="1"/>
  <c r="F463"/>
  <c r="G463"/>
  <c r="H463"/>
  <c r="F464"/>
  <c r="G464"/>
  <c r="H464" s="1"/>
  <c r="F465"/>
  <c r="G465"/>
  <c r="H465"/>
  <c r="F466"/>
  <c r="G466"/>
  <c r="H466" s="1"/>
  <c r="F467"/>
  <c r="G467"/>
  <c r="H467"/>
  <c r="F468"/>
  <c r="G468"/>
  <c r="H468" s="1"/>
  <c r="F469"/>
  <c r="G469"/>
  <c r="H469"/>
  <c r="F470"/>
  <c r="G470"/>
  <c r="H470" s="1"/>
  <c r="F471"/>
  <c r="G471"/>
  <c r="H471"/>
  <c r="F472"/>
  <c r="G472"/>
  <c r="H472" s="1"/>
  <c r="F473"/>
  <c r="G473"/>
  <c r="H473"/>
  <c r="F474"/>
  <c r="G474"/>
  <c r="H474" s="1"/>
  <c r="F475"/>
  <c r="G475"/>
  <c r="H475"/>
  <c r="F476"/>
  <c r="G476"/>
  <c r="H476" s="1"/>
  <c r="F477"/>
  <c r="G477"/>
  <c r="H477"/>
  <c r="F478"/>
  <c r="G478"/>
  <c r="H478" s="1"/>
  <c r="F479"/>
  <c r="G479"/>
  <c r="H479"/>
  <c r="F480"/>
  <c r="G480"/>
  <c r="H480" s="1"/>
  <c r="F481"/>
  <c r="G481"/>
  <c r="H481"/>
  <c r="F482"/>
  <c r="G482"/>
  <c r="H482" s="1"/>
  <c r="F483"/>
  <c r="G483"/>
  <c r="H483"/>
  <c r="F484"/>
  <c r="G484"/>
  <c r="H484" s="1"/>
  <c r="F485"/>
  <c r="G485"/>
  <c r="H485"/>
  <c r="F486"/>
  <c r="G486"/>
  <c r="H486" s="1"/>
  <c r="F487"/>
  <c r="G487"/>
  <c r="H487"/>
  <c r="F488"/>
  <c r="G488"/>
  <c r="H488" s="1"/>
  <c r="F489"/>
  <c r="G489"/>
  <c r="H489"/>
  <c r="F490"/>
  <c r="G490"/>
  <c r="H490" s="1"/>
  <c r="F491"/>
  <c r="G491"/>
  <c r="H491"/>
  <c r="F492"/>
  <c r="G492"/>
  <c r="H492" s="1"/>
  <c r="F493"/>
  <c r="G493"/>
  <c r="H493"/>
  <c r="F494"/>
  <c r="G494"/>
  <c r="H494" s="1"/>
  <c r="F495"/>
  <c r="G495"/>
  <c r="H495"/>
  <c r="F496"/>
  <c r="G496"/>
  <c r="H496" s="1"/>
  <c r="F497"/>
  <c r="G497"/>
  <c r="H497"/>
  <c r="F498"/>
  <c r="G498"/>
  <c r="H498" s="1"/>
  <c r="F499"/>
  <c r="G499"/>
  <c r="H499"/>
  <c r="F500"/>
  <c r="G500"/>
  <c r="H500" s="1"/>
  <c r="F501"/>
  <c r="G501"/>
  <c r="H501"/>
  <c r="F502"/>
  <c r="G502"/>
  <c r="H502" s="1"/>
  <c r="F503"/>
  <c r="G503"/>
  <c r="H503"/>
  <c r="F504"/>
  <c r="G504"/>
  <c r="H504" s="1"/>
  <c r="F505"/>
  <c r="G505"/>
  <c r="H505"/>
  <c r="F506"/>
  <c r="G506"/>
  <c r="H506" s="1"/>
  <c r="F507"/>
  <c r="G507"/>
  <c r="H507"/>
  <c r="F508"/>
  <c r="G508"/>
  <c r="H508" s="1"/>
  <c r="F509"/>
  <c r="G509"/>
  <c r="H509"/>
  <c r="F510"/>
  <c r="G510"/>
  <c r="H510" s="1"/>
  <c r="F511"/>
  <c r="G511"/>
  <c r="H511"/>
  <c r="F512"/>
  <c r="G512"/>
  <c r="H512" s="1"/>
  <c r="F513"/>
  <c r="G513"/>
  <c r="H513"/>
  <c r="F514"/>
  <c r="G514"/>
  <c r="H514" s="1"/>
  <c r="F515"/>
  <c r="G515"/>
  <c r="H515"/>
  <c r="F516"/>
  <c r="G516"/>
  <c r="H516" s="1"/>
  <c r="F517"/>
  <c r="G517"/>
  <c r="H517"/>
  <c r="F518"/>
  <c r="G518"/>
  <c r="H518" s="1"/>
  <c r="F519"/>
  <c r="G519"/>
  <c r="H519"/>
  <c r="F520"/>
  <c r="G520"/>
  <c r="H520" s="1"/>
  <c r="F521"/>
  <c r="G521"/>
  <c r="H521"/>
  <c r="F522"/>
  <c r="G522"/>
  <c r="H522" s="1"/>
  <c r="F523"/>
  <c r="G523"/>
  <c r="H523"/>
  <c r="F524"/>
  <c r="G524"/>
  <c r="H524" s="1"/>
  <c r="F525"/>
  <c r="G525"/>
  <c r="H525"/>
  <c r="F526"/>
  <c r="G526"/>
  <c r="H526" s="1"/>
  <c r="F527"/>
  <c r="G527"/>
  <c r="H527"/>
  <c r="F528"/>
  <c r="G528"/>
  <c r="H528" s="1"/>
  <c r="F529"/>
  <c r="G529"/>
  <c r="H529"/>
  <c r="F530"/>
  <c r="G530"/>
  <c r="H530" s="1"/>
  <c r="F531"/>
  <c r="G531"/>
  <c r="H531"/>
  <c r="F532"/>
  <c r="G532"/>
  <c r="H532" s="1"/>
  <c r="F533"/>
  <c r="G533"/>
  <c r="H533"/>
  <c r="F534"/>
  <c r="G534"/>
  <c r="H534" s="1"/>
  <c r="F535"/>
  <c r="G535"/>
  <c r="H535"/>
  <c r="F536"/>
  <c r="G536"/>
  <c r="H536" s="1"/>
  <c r="F537"/>
  <c r="G537"/>
  <c r="H537"/>
  <c r="F538"/>
  <c r="G538"/>
  <c r="H538" s="1"/>
  <c r="F539"/>
  <c r="G539"/>
  <c r="H539"/>
  <c r="F540"/>
  <c r="G540"/>
  <c r="H540" s="1"/>
  <c r="F541"/>
  <c r="G541"/>
  <c r="H541"/>
  <c r="F542"/>
  <c r="G542"/>
  <c r="H542" s="1"/>
  <c r="F543"/>
  <c r="G543"/>
  <c r="H543"/>
  <c r="F544"/>
  <c r="G544"/>
  <c r="H544" s="1"/>
  <c r="F545"/>
  <c r="G545"/>
  <c r="H545"/>
  <c r="F546"/>
  <c r="G546"/>
  <c r="H546" s="1"/>
  <c r="F547"/>
  <c r="G547"/>
  <c r="H547"/>
  <c r="F548"/>
  <c r="G548"/>
  <c r="H548" s="1"/>
  <c r="F549"/>
  <c r="G549"/>
  <c r="H549"/>
  <c r="F550"/>
  <c r="G550"/>
  <c r="H550" s="1"/>
  <c r="F551"/>
  <c r="G551"/>
  <c r="H551"/>
  <c r="F552"/>
  <c r="G552"/>
  <c r="H552" s="1"/>
  <c r="F553"/>
  <c r="G553"/>
  <c r="H553"/>
  <c r="F554"/>
  <c r="G554"/>
  <c r="H554" s="1"/>
  <c r="F555"/>
  <c r="G555"/>
  <c r="H555"/>
  <c r="F556"/>
  <c r="G556"/>
  <c r="H556" s="1"/>
  <c r="F557"/>
  <c r="G557"/>
  <c r="H557"/>
  <c r="F558"/>
  <c r="G558"/>
  <c r="H558" s="1"/>
  <c r="F559"/>
  <c r="G559"/>
  <c r="H559"/>
  <c r="F560"/>
  <c r="G560"/>
  <c r="H560" s="1"/>
  <c r="F561"/>
  <c r="G561"/>
  <c r="H561"/>
  <c r="F562"/>
  <c r="G562"/>
  <c r="H562" s="1"/>
  <c r="F563"/>
  <c r="G563"/>
  <c r="H563"/>
  <c r="F564"/>
  <c r="G564"/>
  <c r="H564" s="1"/>
  <c r="F565"/>
  <c r="G565"/>
  <c r="H565"/>
  <c r="F566"/>
  <c r="G566"/>
  <c r="H566" s="1"/>
  <c r="F567"/>
  <c r="G567"/>
  <c r="H567"/>
  <c r="F568"/>
  <c r="G568"/>
  <c r="H568" s="1"/>
  <c r="F569"/>
  <c r="G569"/>
  <c r="H569"/>
  <c r="F570"/>
  <c r="G570"/>
  <c r="H570" s="1"/>
  <c r="F571"/>
  <c r="G571"/>
  <c r="H571"/>
  <c r="F572"/>
  <c r="G572"/>
  <c r="H572" s="1"/>
  <c r="F573"/>
  <c r="G573"/>
  <c r="H573"/>
  <c r="F574"/>
  <c r="G574"/>
  <c r="H574" s="1"/>
  <c r="F575"/>
  <c r="G575"/>
  <c r="H575"/>
  <c r="F576"/>
  <c r="G576"/>
  <c r="H576" s="1"/>
  <c r="F577"/>
  <c r="G577"/>
  <c r="H577"/>
  <c r="F578"/>
  <c r="G578"/>
  <c r="H578" s="1"/>
  <c r="F579"/>
  <c r="G579"/>
  <c r="H579"/>
  <c r="F580"/>
  <c r="G580"/>
  <c r="H580" s="1"/>
  <c r="F581"/>
  <c r="G581"/>
  <c r="H581"/>
  <c r="F582"/>
  <c r="G582"/>
  <c r="H582" s="1"/>
  <c r="F583"/>
  <c r="G583"/>
  <c r="H583"/>
  <c r="F584"/>
  <c r="G584"/>
  <c r="H584" s="1"/>
  <c r="F585"/>
  <c r="G585"/>
  <c r="H585"/>
  <c r="F586"/>
  <c r="G586"/>
  <c r="H586" s="1"/>
  <c r="F587"/>
  <c r="G587"/>
  <c r="H587"/>
  <c r="F588"/>
  <c r="G588"/>
  <c r="H588" s="1"/>
  <c r="F589"/>
  <c r="G589"/>
  <c r="H589"/>
  <c r="F590"/>
  <c r="G590"/>
  <c r="H590" s="1"/>
  <c r="F591"/>
  <c r="G591"/>
  <c r="H591"/>
  <c r="F592"/>
  <c r="G592"/>
  <c r="H592" s="1"/>
  <c r="F593"/>
  <c r="G593"/>
  <c r="H593"/>
  <c r="F594"/>
  <c r="G594"/>
  <c r="H594" s="1"/>
  <c r="F595"/>
  <c r="G595"/>
  <c r="H595"/>
  <c r="F596"/>
  <c r="G596"/>
  <c r="H596" s="1"/>
  <c r="F597"/>
  <c r="G597"/>
  <c r="H597"/>
  <c r="F598"/>
  <c r="G598"/>
  <c r="H598" s="1"/>
  <c r="F599"/>
  <c r="G599"/>
  <c r="H599"/>
  <c r="F600"/>
  <c r="G600"/>
  <c r="H600" s="1"/>
  <c r="F601"/>
  <c r="G601"/>
  <c r="H601"/>
  <c r="F602"/>
  <c r="G602"/>
  <c r="H602" s="1"/>
  <c r="F603"/>
  <c r="G603"/>
  <c r="H603"/>
  <c r="F604"/>
  <c r="G604"/>
  <c r="H604" s="1"/>
  <c r="F605"/>
  <c r="G605"/>
  <c r="H605"/>
  <c r="F606"/>
  <c r="G606"/>
  <c r="H606" s="1"/>
  <c r="F607"/>
  <c r="G607"/>
  <c r="H607"/>
  <c r="F608"/>
  <c r="G608"/>
  <c r="H608" s="1"/>
  <c r="F609"/>
  <c r="G609"/>
  <c r="H609"/>
  <c r="F610"/>
  <c r="G610"/>
  <c r="H610" s="1"/>
  <c r="F611"/>
  <c r="G611"/>
  <c r="H611"/>
  <c r="F612"/>
  <c r="G612"/>
  <c r="H612" s="1"/>
  <c r="F613"/>
  <c r="G613"/>
  <c r="H613"/>
  <c r="F614"/>
  <c r="G614"/>
  <c r="H614" s="1"/>
  <c r="F615"/>
  <c r="G615"/>
  <c r="H615"/>
  <c r="F616"/>
  <c r="G616"/>
  <c r="H616" s="1"/>
  <c r="F617"/>
  <c r="G617"/>
  <c r="H617"/>
  <c r="F618"/>
  <c r="G618"/>
  <c r="H618" s="1"/>
  <c r="F619"/>
  <c r="G619"/>
  <c r="H619"/>
  <c r="F620"/>
  <c r="G620"/>
  <c r="H620" s="1"/>
  <c r="F621"/>
  <c r="G621"/>
  <c r="H621"/>
  <c r="F622"/>
  <c r="G622"/>
  <c r="H622" s="1"/>
  <c r="F623"/>
  <c r="G623"/>
  <c r="H623"/>
  <c r="F624"/>
  <c r="G624"/>
  <c r="H624" s="1"/>
  <c r="F625"/>
  <c r="G625"/>
  <c r="H625"/>
  <c r="F626"/>
  <c r="G626"/>
  <c r="H626" s="1"/>
  <c r="F627"/>
  <c r="G627"/>
  <c r="H627"/>
  <c r="F628"/>
  <c r="G628"/>
  <c r="H628" s="1"/>
  <c r="F629"/>
  <c r="G629"/>
  <c r="H629"/>
  <c r="F630"/>
  <c r="G630"/>
  <c r="H630" s="1"/>
  <c r="F631"/>
  <c r="G631"/>
  <c r="H631"/>
  <c r="F632"/>
  <c r="G632"/>
  <c r="H632" s="1"/>
  <c r="F633"/>
  <c r="G633"/>
  <c r="H633"/>
  <c r="F634"/>
  <c r="G634"/>
  <c r="H634" s="1"/>
  <c r="F635"/>
  <c r="G635"/>
  <c r="H635"/>
  <c r="F636"/>
  <c r="G636"/>
  <c r="H636" s="1"/>
  <c r="F637"/>
  <c r="G637"/>
  <c r="H637"/>
  <c r="F638"/>
  <c r="G638"/>
  <c r="H638" s="1"/>
  <c r="F639"/>
  <c r="G639"/>
  <c r="H639"/>
  <c r="F640"/>
  <c r="G640"/>
  <c r="H640" s="1"/>
  <c r="F641"/>
  <c r="G641"/>
  <c r="H641"/>
  <c r="F642"/>
  <c r="G642"/>
  <c r="H642" s="1"/>
  <c r="F643"/>
  <c r="G643"/>
  <c r="H643"/>
  <c r="F644"/>
  <c r="G644"/>
  <c r="H644" s="1"/>
  <c r="F645"/>
  <c r="G645"/>
  <c r="H645"/>
  <c r="F646"/>
  <c r="G646"/>
  <c r="H646" s="1"/>
  <c r="F647"/>
  <c r="G647"/>
  <c r="H647"/>
  <c r="F648"/>
  <c r="G648"/>
  <c r="H648" s="1"/>
  <c r="F649"/>
  <c r="G649"/>
  <c r="H649"/>
  <c r="F650"/>
  <c r="G650"/>
  <c r="H650" s="1"/>
  <c r="F651"/>
  <c r="G651"/>
  <c r="H651"/>
  <c r="F652"/>
  <c r="G652"/>
  <c r="H652" s="1"/>
  <c r="F653"/>
  <c r="G653"/>
  <c r="H653"/>
  <c r="F654"/>
  <c r="G654"/>
  <c r="H654" s="1"/>
  <c r="F655"/>
  <c r="G655"/>
  <c r="H655"/>
  <c r="F656"/>
  <c r="G656"/>
  <c r="H656" s="1"/>
  <c r="F657"/>
  <c r="G657"/>
  <c r="H657"/>
  <c r="F658"/>
  <c r="G658"/>
  <c r="H658" s="1"/>
  <c r="F659"/>
  <c r="G659"/>
  <c r="H659"/>
  <c r="F660"/>
  <c r="G660"/>
  <c r="H660" s="1"/>
  <c r="F661"/>
  <c r="G661"/>
  <c r="H661"/>
  <c r="F662"/>
  <c r="G662"/>
  <c r="H662" s="1"/>
  <c r="F663"/>
  <c r="G663"/>
  <c r="H663"/>
  <c r="F664"/>
  <c r="G664"/>
  <c r="H664" s="1"/>
  <c r="F665"/>
  <c r="G665"/>
  <c r="H665"/>
  <c r="F666"/>
  <c r="G666"/>
  <c r="H666" s="1"/>
  <c r="F667"/>
  <c r="G667"/>
  <c r="H667"/>
  <c r="F668"/>
  <c r="G668"/>
  <c r="H668" s="1"/>
  <c r="F669"/>
  <c r="G669"/>
  <c r="H669"/>
  <c r="F670"/>
  <c r="G670"/>
  <c r="H670" s="1"/>
  <c r="F671"/>
  <c r="G671"/>
  <c r="H671"/>
  <c r="F672"/>
  <c r="G672"/>
  <c r="H672" s="1"/>
  <c r="F673"/>
  <c r="G673"/>
  <c r="H673"/>
  <c r="F674"/>
  <c r="G674"/>
  <c r="H674" s="1"/>
  <c r="F675"/>
  <c r="G675"/>
  <c r="H675"/>
  <c r="F676"/>
  <c r="G676"/>
  <c r="H676" s="1"/>
  <c r="F677"/>
  <c r="G677"/>
  <c r="H677"/>
  <c r="F678"/>
  <c r="G678"/>
  <c r="H678" s="1"/>
  <c r="F679"/>
  <c r="G679"/>
  <c r="H679"/>
  <c r="F680"/>
  <c r="G680"/>
  <c r="H680" s="1"/>
  <c r="F681"/>
  <c r="G681"/>
  <c r="H681"/>
  <c r="F682"/>
  <c r="G682"/>
  <c r="H682" s="1"/>
  <c r="F683"/>
  <c r="G683"/>
  <c r="H683"/>
  <c r="F684"/>
  <c r="G684"/>
  <c r="H684" s="1"/>
  <c r="F685"/>
  <c r="G685"/>
  <c r="H685"/>
  <c r="F686"/>
  <c r="G686"/>
  <c r="H686" s="1"/>
  <c r="F687"/>
  <c r="G687"/>
  <c r="H687"/>
  <c r="F688"/>
  <c r="G688"/>
  <c r="H688" s="1"/>
  <c r="F689"/>
  <c r="G689"/>
  <c r="H689"/>
  <c r="F690"/>
  <c r="G690"/>
  <c r="H690" s="1"/>
  <c r="F691"/>
  <c r="G691"/>
  <c r="H691"/>
  <c r="F692"/>
  <c r="G692"/>
  <c r="H692" s="1"/>
  <c r="F693"/>
  <c r="G693"/>
  <c r="H693"/>
  <c r="F694"/>
  <c r="G694"/>
  <c r="H694" s="1"/>
  <c r="F695"/>
  <c r="G695"/>
  <c r="H695"/>
  <c r="F696"/>
  <c r="G696"/>
  <c r="H696" s="1"/>
  <c r="F697"/>
  <c r="G697"/>
  <c r="H697"/>
  <c r="F698"/>
  <c r="G698"/>
  <c r="H698" s="1"/>
  <c r="F699"/>
  <c r="G699"/>
  <c r="H699"/>
  <c r="F700"/>
  <c r="G700"/>
  <c r="H700" s="1"/>
  <c r="F701"/>
  <c r="G701"/>
  <c r="H701"/>
  <c r="F702"/>
  <c r="G702"/>
  <c r="H702" s="1"/>
  <c r="F703"/>
  <c r="G703"/>
  <c r="H703"/>
  <c r="F704"/>
  <c r="G704"/>
  <c r="H704" s="1"/>
  <c r="F705"/>
  <c r="G705"/>
  <c r="H705"/>
  <c r="F706"/>
  <c r="G706"/>
  <c r="H706" s="1"/>
  <c r="F707"/>
  <c r="G707"/>
  <c r="H707"/>
  <c r="F708"/>
  <c r="G708"/>
  <c r="H708" s="1"/>
  <c r="F709"/>
  <c r="G709"/>
  <c r="H709"/>
  <c r="F710"/>
  <c r="G710"/>
  <c r="H710" s="1"/>
  <c r="F711"/>
  <c r="G711"/>
  <c r="H711"/>
  <c r="F712"/>
  <c r="G712"/>
  <c r="H712" s="1"/>
  <c r="F713"/>
  <c r="G713"/>
  <c r="H713"/>
  <c r="F714"/>
  <c r="G714"/>
  <c r="H714" s="1"/>
  <c r="F715"/>
  <c r="G715"/>
  <c r="H715"/>
  <c r="F716"/>
  <c r="G716"/>
  <c r="H716" s="1"/>
  <c r="F717"/>
  <c r="G717"/>
  <c r="H717"/>
  <c r="F718"/>
  <c r="G718"/>
  <c r="H718" s="1"/>
  <c r="F719"/>
  <c r="G719"/>
  <c r="H719"/>
  <c r="F720"/>
  <c r="G720"/>
  <c r="H720" s="1"/>
  <c r="F721"/>
  <c r="G721"/>
  <c r="H721"/>
  <c r="F722"/>
  <c r="G722"/>
  <c r="H722" s="1"/>
  <c r="F723"/>
  <c r="G723"/>
  <c r="H723"/>
  <c r="F724"/>
  <c r="G724"/>
  <c r="H724" s="1"/>
  <c r="F725"/>
  <c r="G725"/>
  <c r="H725"/>
  <c r="F726"/>
  <c r="G726"/>
  <c r="H726" s="1"/>
  <c r="F727"/>
  <c r="G727"/>
  <c r="H727"/>
  <c r="F728"/>
  <c r="G728"/>
  <c r="H728" s="1"/>
  <c r="F729"/>
  <c r="G729"/>
  <c r="H729"/>
  <c r="F730"/>
  <c r="G730"/>
  <c r="H730" s="1"/>
  <c r="F731"/>
  <c r="G731"/>
  <c r="H731"/>
  <c r="F732"/>
  <c r="G732"/>
  <c r="H732" s="1"/>
  <c r="F733"/>
  <c r="G733"/>
  <c r="H733"/>
  <c r="F734"/>
  <c r="G734"/>
  <c r="H734" s="1"/>
  <c r="F735"/>
  <c r="G735"/>
  <c r="H735"/>
  <c r="F736"/>
  <c r="G736"/>
  <c r="H736" s="1"/>
  <c r="F737"/>
  <c r="G737"/>
  <c r="H737"/>
  <c r="F738"/>
  <c r="G738"/>
  <c r="H738" s="1"/>
  <c r="F739"/>
  <c r="G739"/>
  <c r="H739"/>
  <c r="F740"/>
  <c r="G740"/>
  <c r="H740" s="1"/>
  <c r="F741"/>
  <c r="G741"/>
  <c r="H741"/>
  <c r="F742"/>
  <c r="G742"/>
  <c r="H742" s="1"/>
  <c r="F743"/>
  <c r="G743"/>
  <c r="H743"/>
  <c r="F744"/>
  <c r="G744"/>
  <c r="H744" s="1"/>
  <c r="F745"/>
  <c r="G745"/>
  <c r="H745"/>
  <c r="F746"/>
  <c r="G746"/>
  <c r="H746" s="1"/>
  <c r="F747"/>
  <c r="G747"/>
  <c r="H747"/>
  <c r="F748"/>
  <c r="G748"/>
  <c r="H748" s="1"/>
  <c r="F749"/>
  <c r="G749"/>
  <c r="H749"/>
  <c r="F750"/>
  <c r="G750"/>
  <c r="H750" s="1"/>
  <c r="F751"/>
  <c r="G751"/>
  <c r="H751"/>
  <c r="F752"/>
  <c r="G752"/>
  <c r="H752" s="1"/>
  <c r="F753"/>
  <c r="G753"/>
  <c r="H753"/>
  <c r="F754"/>
  <c r="G754"/>
  <c r="H754" s="1"/>
  <c r="F755"/>
  <c r="G755"/>
  <c r="H755"/>
  <c r="F756"/>
  <c r="G756"/>
  <c r="H756" s="1"/>
  <c r="F757"/>
  <c r="G757"/>
  <c r="H757"/>
  <c r="F758"/>
  <c r="G758"/>
  <c r="H758" s="1"/>
  <c r="F759"/>
  <c r="G759"/>
  <c r="H759"/>
  <c r="F760"/>
  <c r="G760"/>
  <c r="H760" s="1"/>
  <c r="F761"/>
  <c r="G761"/>
  <c r="H761"/>
  <c r="F762"/>
  <c r="G762"/>
  <c r="H762" s="1"/>
  <c r="F763"/>
  <c r="G763"/>
  <c r="H763"/>
  <c r="F764"/>
  <c r="G764"/>
  <c r="H764" s="1"/>
  <c r="F765"/>
  <c r="G765"/>
  <c r="H765"/>
  <c r="F766"/>
  <c r="G766"/>
  <c r="H766" s="1"/>
  <c r="F767"/>
  <c r="G767"/>
  <c r="H767"/>
  <c r="F768"/>
  <c r="G768"/>
  <c r="H768" s="1"/>
  <c r="F769"/>
  <c r="G769"/>
  <c r="H769"/>
  <c r="F770"/>
  <c r="G770"/>
  <c r="H770" s="1"/>
  <c r="F771"/>
  <c r="G771"/>
  <c r="H771"/>
  <c r="F772"/>
  <c r="G772"/>
  <c r="H772" s="1"/>
  <c r="F773"/>
  <c r="G773"/>
  <c r="H773"/>
  <c r="F774"/>
  <c r="G774"/>
  <c r="H774" s="1"/>
  <c r="F775"/>
  <c r="G775"/>
  <c r="H775"/>
  <c r="F776"/>
  <c r="G776"/>
  <c r="H776" s="1"/>
  <c r="F777"/>
  <c r="G777"/>
  <c r="H777"/>
  <c r="F778"/>
  <c r="G778"/>
  <c r="H778" s="1"/>
  <c r="F779"/>
  <c r="G779"/>
  <c r="H779"/>
  <c r="F780"/>
  <c r="G780"/>
  <c r="H780" s="1"/>
  <c r="F781"/>
  <c r="G781"/>
  <c r="H781"/>
  <c r="F782"/>
  <c r="G782"/>
  <c r="H782" s="1"/>
  <c r="F783"/>
  <c r="G783"/>
  <c r="H783"/>
  <c r="F784"/>
  <c r="G784"/>
  <c r="H784" s="1"/>
  <c r="F785"/>
  <c r="G785"/>
  <c r="H785"/>
  <c r="F786"/>
  <c r="G786"/>
  <c r="H786" s="1"/>
  <c r="F787"/>
  <c r="G787"/>
  <c r="H787"/>
  <c r="F788"/>
  <c r="G788"/>
  <c r="H788" s="1"/>
  <c r="F789"/>
  <c r="G789"/>
  <c r="H789"/>
  <c r="F790"/>
  <c r="G790"/>
  <c r="H790" s="1"/>
  <c r="F791"/>
  <c r="G791"/>
  <c r="H791"/>
  <c r="F792"/>
  <c r="G792"/>
  <c r="H792" s="1"/>
  <c r="F793"/>
  <c r="G793"/>
  <c r="H793"/>
  <c r="F794"/>
  <c r="G794"/>
  <c r="H794" s="1"/>
  <c r="F795"/>
  <c r="G795"/>
  <c r="H795"/>
  <c r="F796"/>
  <c r="G796"/>
  <c r="H796" s="1"/>
  <c r="F797"/>
  <c r="G797"/>
  <c r="H797"/>
  <c r="F798"/>
  <c r="G798"/>
  <c r="H798" s="1"/>
  <c r="F799"/>
  <c r="G799"/>
  <c r="H799"/>
  <c r="F800"/>
  <c r="G800"/>
  <c r="H800" s="1"/>
  <c r="F801"/>
  <c r="G801"/>
  <c r="H801"/>
  <c r="F802"/>
  <c r="G802"/>
  <c r="H802" s="1"/>
  <c r="F803"/>
  <c r="G803"/>
  <c r="H803"/>
  <c r="F804"/>
  <c r="G804"/>
  <c r="H804" s="1"/>
  <c r="F805"/>
  <c r="G805"/>
  <c r="H805"/>
  <c r="F806"/>
  <c r="G806"/>
  <c r="H806" s="1"/>
  <c r="F807"/>
  <c r="G807"/>
  <c r="H807"/>
  <c r="F808"/>
  <c r="G808"/>
  <c r="H808" s="1"/>
  <c r="F809"/>
  <c r="G809"/>
  <c r="H809"/>
  <c r="F810"/>
  <c r="G810"/>
  <c r="H810" s="1"/>
  <c r="F811"/>
  <c r="G811"/>
  <c r="H811"/>
  <c r="F812"/>
  <c r="G812"/>
  <c r="H812" s="1"/>
  <c r="F813"/>
  <c r="G813"/>
  <c r="H813"/>
  <c r="F814"/>
  <c r="G814"/>
  <c r="H814" s="1"/>
  <c r="F815"/>
  <c r="G815"/>
  <c r="H815"/>
  <c r="F816"/>
  <c r="G816"/>
  <c r="H816" s="1"/>
  <c r="F817"/>
  <c r="G817"/>
  <c r="H817"/>
  <c r="F818"/>
  <c r="G818"/>
  <c r="H818" s="1"/>
  <c r="F819"/>
  <c r="G819"/>
  <c r="H819"/>
  <c r="F820"/>
  <c r="G820"/>
  <c r="H820" s="1"/>
  <c r="F821"/>
  <c r="G821"/>
  <c r="H821"/>
  <c r="F822"/>
  <c r="G822"/>
  <c r="H822" s="1"/>
  <c r="F823"/>
  <c r="G823"/>
  <c r="H823"/>
  <c r="F824"/>
  <c r="G824"/>
  <c r="H824" s="1"/>
  <c r="F825"/>
  <c r="G825"/>
  <c r="H825"/>
  <c r="F826"/>
  <c r="G826"/>
  <c r="H826" s="1"/>
  <c r="F827"/>
  <c r="G827"/>
  <c r="H827"/>
  <c r="F828"/>
  <c r="G828"/>
  <c r="H828" s="1"/>
  <c r="F829"/>
  <c r="G829"/>
  <c r="H829"/>
  <c r="F830"/>
  <c r="G830"/>
  <c r="H830" s="1"/>
  <c r="F831"/>
  <c r="G831"/>
  <c r="H831"/>
  <c r="F832"/>
  <c r="G832"/>
  <c r="H832" s="1"/>
  <c r="F833"/>
  <c r="G833"/>
  <c r="H833"/>
  <c r="F834"/>
  <c r="G834"/>
  <c r="H834" s="1"/>
  <c r="F835"/>
  <c r="G835"/>
  <c r="H835"/>
  <c r="F836"/>
  <c r="G836"/>
  <c r="H836" s="1"/>
  <c r="F837"/>
  <c r="G837"/>
  <c r="H837"/>
  <c r="F838"/>
  <c r="G838"/>
  <c r="H838" s="1"/>
  <c r="F839"/>
  <c r="G839"/>
  <c r="H839"/>
  <c r="F840"/>
  <c r="G840"/>
  <c r="H840" s="1"/>
  <c r="F841"/>
  <c r="G841"/>
  <c r="H841"/>
  <c r="F842"/>
  <c r="G842"/>
  <c r="H842" s="1"/>
  <c r="F843"/>
  <c r="G843"/>
  <c r="H843"/>
  <c r="F844"/>
  <c r="G844"/>
  <c r="H844" s="1"/>
  <c r="F845"/>
  <c r="G845"/>
  <c r="H845"/>
  <c r="F846"/>
  <c r="G846"/>
  <c r="H846" s="1"/>
  <c r="F847"/>
  <c r="G847"/>
  <c r="H847"/>
  <c r="F848"/>
  <c r="G848"/>
  <c r="H848" s="1"/>
  <c r="F849"/>
  <c r="G849"/>
  <c r="H849"/>
  <c r="F850"/>
  <c r="G850"/>
  <c r="H850" s="1"/>
  <c r="F851"/>
  <c r="G851"/>
  <c r="H851"/>
  <c r="F852"/>
  <c r="G852"/>
  <c r="H852" s="1"/>
  <c r="F853"/>
  <c r="G853"/>
  <c r="H853"/>
  <c r="F854"/>
  <c r="G854"/>
  <c r="H854" s="1"/>
  <c r="F855"/>
  <c r="G855"/>
  <c r="H855"/>
  <c r="F856"/>
  <c r="G856"/>
  <c r="H856" s="1"/>
  <c r="F857"/>
  <c r="G857"/>
  <c r="H857"/>
  <c r="F858"/>
  <c r="G858"/>
  <c r="H858" s="1"/>
  <c r="F859"/>
  <c r="G859"/>
  <c r="H859"/>
  <c r="F860"/>
  <c r="G860"/>
  <c r="H860" s="1"/>
  <c r="F861"/>
  <c r="G861"/>
  <c r="H861"/>
  <c r="F862"/>
  <c r="G862"/>
  <c r="H862" s="1"/>
  <c r="F863"/>
  <c r="G863"/>
  <c r="H863"/>
  <c r="F864"/>
  <c r="G864"/>
  <c r="H864" s="1"/>
  <c r="F865"/>
  <c r="G865"/>
  <c r="H865"/>
  <c r="F866"/>
  <c r="G866"/>
  <c r="H866" s="1"/>
  <c r="F867"/>
  <c r="G867"/>
  <c r="H867"/>
  <c r="F868"/>
  <c r="G868"/>
  <c r="H868" s="1"/>
  <c r="F869"/>
  <c r="G869"/>
  <c r="H869"/>
  <c r="F870"/>
  <c r="G870"/>
  <c r="H870" s="1"/>
  <c r="F871"/>
  <c r="G871"/>
  <c r="H871"/>
  <c r="F872"/>
  <c r="G872"/>
  <c r="H872" s="1"/>
  <c r="F873"/>
  <c r="G873"/>
  <c r="H873"/>
  <c r="F874"/>
  <c r="G874"/>
  <c r="H874" s="1"/>
  <c r="F875"/>
  <c r="G875"/>
  <c r="H875"/>
  <c r="F876"/>
  <c r="G876"/>
  <c r="H876" s="1"/>
  <c r="F877"/>
  <c r="G877"/>
  <c r="H877"/>
  <c r="F878"/>
  <c r="G878"/>
  <c r="H878" s="1"/>
  <c r="F879"/>
  <c r="G879"/>
  <c r="H879"/>
  <c r="F880"/>
  <c r="G880"/>
  <c r="H880" s="1"/>
  <c r="F881"/>
  <c r="G881"/>
  <c r="H881"/>
  <c r="F882"/>
  <c r="G882"/>
  <c r="H882" s="1"/>
  <c r="F883"/>
  <c r="G883"/>
  <c r="H883"/>
  <c r="F884"/>
  <c r="G884"/>
  <c r="H884" s="1"/>
  <c r="F885"/>
  <c r="G885"/>
  <c r="H885"/>
  <c r="F886"/>
  <c r="G886"/>
  <c r="H886" s="1"/>
  <c r="F887"/>
  <c r="G887"/>
  <c r="H887"/>
  <c r="F888"/>
  <c r="G888"/>
  <c r="H888" s="1"/>
  <c r="F889"/>
  <c r="G889"/>
  <c r="H889"/>
  <c r="F890"/>
  <c r="G890"/>
  <c r="H890" s="1"/>
  <c r="F891"/>
  <c r="G891"/>
  <c r="H891"/>
  <c r="F892"/>
  <c r="G892"/>
  <c r="H892" s="1"/>
  <c r="F893"/>
  <c r="G893"/>
  <c r="H893"/>
  <c r="F894"/>
  <c r="G894"/>
  <c r="H894" s="1"/>
  <c r="F895"/>
  <c r="G895"/>
  <c r="H895"/>
  <c r="F896"/>
  <c r="G896"/>
  <c r="H896" s="1"/>
  <c r="F897"/>
  <c r="G897"/>
  <c r="H897"/>
  <c r="F898"/>
  <c r="G898"/>
  <c r="H898" s="1"/>
  <c r="F899"/>
  <c r="G899"/>
  <c r="H899" s="1"/>
  <c r="F900"/>
  <c r="G900"/>
  <c r="H900"/>
  <c r="F901"/>
  <c r="G901"/>
  <c r="H901" s="1"/>
  <c r="F902"/>
  <c r="G902"/>
  <c r="H902"/>
  <c r="F903"/>
  <c r="G903"/>
  <c r="H903" s="1"/>
  <c r="F904"/>
  <c r="G904"/>
  <c r="H904"/>
  <c r="F905"/>
  <c r="G905"/>
  <c r="H905" s="1"/>
  <c r="F906"/>
  <c r="G906"/>
  <c r="H906"/>
  <c r="F907"/>
  <c r="G907"/>
  <c r="H907" s="1"/>
  <c r="F908"/>
  <c r="G908"/>
  <c r="H908"/>
  <c r="F909"/>
  <c r="G909"/>
  <c r="H909" s="1"/>
  <c r="F910"/>
  <c r="G910"/>
  <c r="H910"/>
  <c r="F911"/>
  <c r="G911"/>
  <c r="H911" s="1"/>
  <c r="F912"/>
  <c r="G912"/>
  <c r="H912"/>
  <c r="F913"/>
  <c r="G913"/>
  <c r="H913" s="1"/>
  <c r="F914"/>
  <c r="G914"/>
  <c r="H914"/>
  <c r="F915"/>
  <c r="G915"/>
  <c r="H915" s="1"/>
  <c r="F916"/>
  <c r="G916"/>
  <c r="H916"/>
  <c r="F917"/>
  <c r="G917"/>
  <c r="H917" s="1"/>
  <c r="F918"/>
  <c r="G918"/>
  <c r="H918"/>
  <c r="F919"/>
  <c r="G919"/>
  <c r="H919" s="1"/>
  <c r="F920"/>
  <c r="G920"/>
  <c r="H920"/>
  <c r="F921"/>
  <c r="G921"/>
  <c r="H921" s="1"/>
  <c r="F922"/>
  <c r="G922"/>
  <c r="H922"/>
  <c r="F923"/>
  <c r="G923"/>
  <c r="H923" s="1"/>
  <c r="F924"/>
  <c r="G924"/>
  <c r="H924"/>
  <c r="F925"/>
  <c r="G925"/>
  <c r="H925" s="1"/>
  <c r="F926"/>
  <c r="G926"/>
  <c r="H926"/>
  <c r="F927"/>
  <c r="G927"/>
  <c r="H927" s="1"/>
  <c r="F928"/>
  <c r="G928"/>
  <c r="H928"/>
  <c r="F929"/>
  <c r="G929"/>
  <c r="H929" s="1"/>
  <c r="F930"/>
  <c r="G930"/>
  <c r="H930"/>
  <c r="F931"/>
  <c r="G931"/>
  <c r="H931" s="1"/>
  <c r="F932"/>
  <c r="G932"/>
  <c r="H932"/>
  <c r="F933"/>
  <c r="G933"/>
  <c r="H933" s="1"/>
  <c r="F934"/>
  <c r="G934"/>
  <c r="H934"/>
  <c r="F935"/>
  <c r="G935"/>
  <c r="H935" s="1"/>
  <c r="F936"/>
  <c r="G936"/>
  <c r="H936"/>
  <c r="F937"/>
  <c r="G937"/>
  <c r="H937" s="1"/>
  <c r="F938"/>
  <c r="G938"/>
  <c r="H938"/>
  <c r="F939"/>
  <c r="G939"/>
  <c r="H939" s="1"/>
  <c r="F940"/>
  <c r="G940"/>
  <c r="H940"/>
  <c r="F941"/>
  <c r="G941"/>
  <c r="H941" s="1"/>
  <c r="F942"/>
  <c r="G942"/>
  <c r="H942"/>
  <c r="F943"/>
  <c r="G943"/>
  <c r="H943" s="1"/>
  <c r="F944"/>
  <c r="G944"/>
  <c r="H944"/>
  <c r="F945"/>
  <c r="G945"/>
  <c r="H945" s="1"/>
  <c r="F946"/>
  <c r="G946"/>
  <c r="H946"/>
  <c r="F947"/>
  <c r="G947"/>
  <c r="H947" s="1"/>
  <c r="F948"/>
  <c r="G948"/>
  <c r="H948"/>
  <c r="F949"/>
  <c r="G949"/>
  <c r="H949" s="1"/>
  <c r="F950"/>
  <c r="G950"/>
  <c r="H950"/>
  <c r="F951"/>
  <c r="G951"/>
  <c r="H951" s="1"/>
  <c r="F952"/>
  <c r="G952"/>
  <c r="H952"/>
  <c r="F953"/>
  <c r="G953"/>
  <c r="H953" s="1"/>
  <c r="F954"/>
  <c r="G954"/>
  <c r="H954"/>
  <c r="F955"/>
  <c r="G955"/>
  <c r="H955" s="1"/>
  <c r="F956"/>
  <c r="G956"/>
  <c r="H956"/>
  <c r="F957"/>
  <c r="G957"/>
  <c r="H957" s="1"/>
  <c r="F958"/>
  <c r="G958"/>
  <c r="H958"/>
  <c r="F959"/>
  <c r="G959"/>
  <c r="H959" s="1"/>
  <c r="F960"/>
  <c r="G960"/>
  <c r="H960"/>
  <c r="F961"/>
  <c r="G961"/>
  <c r="H961" s="1"/>
  <c r="F962"/>
  <c r="G962"/>
  <c r="H962"/>
  <c r="F963"/>
  <c r="G963"/>
  <c r="H963" s="1"/>
  <c r="F964"/>
  <c r="G964"/>
  <c r="H964"/>
  <c r="F965"/>
  <c r="G965"/>
  <c r="H965" s="1"/>
  <c r="F966"/>
  <c r="G966"/>
  <c r="H966"/>
  <c r="F967"/>
  <c r="G967"/>
  <c r="H967" s="1"/>
  <c r="F968"/>
  <c r="G968"/>
  <c r="H968"/>
  <c r="F969"/>
  <c r="G969"/>
  <c r="H969" s="1"/>
  <c r="F970"/>
  <c r="G970"/>
  <c r="H970"/>
  <c r="F971"/>
  <c r="G971"/>
  <c r="H971" s="1"/>
  <c r="F972"/>
  <c r="G972"/>
  <c r="H972"/>
  <c r="F973"/>
  <c r="G973"/>
  <c r="H973" s="1"/>
  <c r="F974"/>
  <c r="G974"/>
  <c r="H974"/>
  <c r="F975"/>
  <c r="G975"/>
  <c r="H975" s="1"/>
  <c r="F976"/>
  <c r="G976"/>
  <c r="H976"/>
  <c r="F977"/>
  <c r="G977"/>
  <c r="H977" s="1"/>
  <c r="F978"/>
  <c r="G978"/>
  <c r="H978"/>
  <c r="F979"/>
  <c r="G979"/>
  <c r="H979" s="1"/>
  <c r="F980"/>
  <c r="G980"/>
  <c r="H980"/>
  <c r="F981"/>
  <c r="G981"/>
  <c r="H981" s="1"/>
  <c r="F982"/>
  <c r="G982"/>
  <c r="H982"/>
  <c r="F983"/>
  <c r="G983"/>
  <c r="H983" s="1"/>
  <c r="F984"/>
  <c r="G984"/>
  <c r="H984"/>
  <c r="F985"/>
  <c r="G985"/>
  <c r="H985" s="1"/>
  <c r="F986"/>
  <c r="G986"/>
  <c r="H986"/>
  <c r="F987"/>
  <c r="G987"/>
  <c r="H987" s="1"/>
  <c r="F988"/>
  <c r="G988"/>
  <c r="H988"/>
  <c r="F989"/>
  <c r="G989"/>
  <c r="H989" s="1"/>
  <c r="F990"/>
  <c r="G990"/>
  <c r="H990"/>
  <c r="F991"/>
  <c r="G991"/>
  <c r="H991" s="1"/>
  <c r="F992"/>
  <c r="G992"/>
  <c r="H992"/>
  <c r="F993"/>
  <c r="G993"/>
  <c r="H993" s="1"/>
  <c r="F994"/>
  <c r="G994"/>
  <c r="H994"/>
  <c r="F995"/>
  <c r="G995"/>
  <c r="H995" s="1"/>
  <c r="F996"/>
  <c r="G996"/>
  <c r="H996"/>
  <c r="F997"/>
  <c r="G997"/>
  <c r="H997" s="1"/>
  <c r="F998"/>
  <c r="G998"/>
  <c r="H998"/>
  <c r="F999"/>
  <c r="G999"/>
  <c r="H999" s="1"/>
  <c r="F1000"/>
  <c r="G1000"/>
  <c r="H1000"/>
  <c r="F1001"/>
  <c r="G1001"/>
  <c r="H1001" s="1"/>
  <c r="F1002"/>
  <c r="G1002"/>
  <c r="H1002"/>
  <c r="F1003"/>
  <c r="G1003"/>
  <c r="H1003" s="1"/>
  <c r="F1004"/>
  <c r="G1004"/>
  <c r="H1004"/>
  <c r="F1005"/>
  <c r="G1005"/>
  <c r="H1005" s="1"/>
  <c r="F1006"/>
  <c r="G1006"/>
  <c r="H1006"/>
  <c r="F1007"/>
  <c r="G1007"/>
  <c r="H1007" s="1"/>
  <c r="F1008"/>
  <c r="G1008"/>
  <c r="H1008"/>
  <c r="F1009"/>
  <c r="G1009"/>
  <c r="H1009" s="1"/>
  <c r="F1010"/>
  <c r="G1010"/>
  <c r="H1010"/>
  <c r="F1011"/>
  <c r="G1011"/>
  <c r="H1011" s="1"/>
  <c r="F1012"/>
  <c r="G1012"/>
  <c r="H1012"/>
  <c r="F1013"/>
  <c r="G1013"/>
  <c r="H1013" s="1"/>
  <c r="F1014"/>
  <c r="G1014"/>
  <c r="H1014"/>
  <c r="F1015"/>
  <c r="G1015"/>
  <c r="H1015" s="1"/>
  <c r="F1016"/>
  <c r="G1016"/>
  <c r="H1016"/>
  <c r="F1017"/>
  <c r="G1017"/>
  <c r="H1017" s="1"/>
  <c r="F1018"/>
  <c r="G1018"/>
  <c r="H1018"/>
  <c r="F1019"/>
  <c r="G1019"/>
  <c r="H1019" s="1"/>
  <c r="F1020"/>
  <c r="G1020"/>
  <c r="H1020"/>
  <c r="F1021"/>
  <c r="G1021"/>
  <c r="H1021" s="1"/>
  <c r="F1022"/>
  <c r="G1022"/>
  <c r="H1022"/>
  <c r="F1023"/>
  <c r="G1023"/>
  <c r="H1023" s="1"/>
  <c r="F1024"/>
  <c r="G1024"/>
  <c r="H1024"/>
  <c r="F1025"/>
  <c r="G1025"/>
  <c r="H1025" s="1"/>
  <c r="F1026"/>
  <c r="G1026"/>
  <c r="H1026"/>
  <c r="F1027"/>
  <c r="G1027"/>
  <c r="H1027" s="1"/>
  <c r="F1028"/>
  <c r="G1028"/>
  <c r="H1028"/>
  <c r="F1029"/>
  <c r="G1029"/>
  <c r="H1029" s="1"/>
  <c r="F1030"/>
  <c r="G1030"/>
  <c r="H1030"/>
  <c r="F1031"/>
  <c r="G1031"/>
  <c r="H1031" s="1"/>
  <c r="F1032"/>
  <c r="G1032"/>
  <c r="H1032"/>
  <c r="F1033"/>
  <c r="G1033"/>
  <c r="H1033" s="1"/>
  <c r="F1034"/>
  <c r="G1034"/>
  <c r="H1034"/>
  <c r="F1035"/>
  <c r="G1035"/>
  <c r="H1035" s="1"/>
  <c r="F1036"/>
  <c r="G1036"/>
  <c r="H1036"/>
  <c r="F1037"/>
  <c r="G1037"/>
  <c r="H1037" s="1"/>
  <c r="F1038"/>
  <c r="G1038"/>
  <c r="H1038"/>
  <c r="F1039"/>
  <c r="G1039"/>
  <c r="H1039" s="1"/>
  <c r="F1040"/>
  <c r="G1040"/>
  <c r="H1040"/>
  <c r="F1041"/>
  <c r="G1041"/>
  <c r="H1041" s="1"/>
  <c r="F1042"/>
  <c r="G1042"/>
  <c r="H1042"/>
  <c r="F1043"/>
  <c r="G1043"/>
  <c r="H1043" s="1"/>
  <c r="F1044"/>
  <c r="G1044"/>
  <c r="H1044"/>
  <c r="F1045"/>
  <c r="G1045"/>
  <c r="H1045" s="1"/>
  <c r="F1046"/>
  <c r="G1046"/>
  <c r="H1046"/>
  <c r="F1047"/>
  <c r="G1047"/>
  <c r="H1047" s="1"/>
  <c r="F1048"/>
  <c r="G1048"/>
  <c r="H1048"/>
  <c r="F1049"/>
  <c r="G1049"/>
  <c r="H1049" s="1"/>
  <c r="F1050"/>
  <c r="G1050"/>
  <c r="H1050"/>
  <c r="F1051"/>
  <c r="G1051"/>
  <c r="H1051" s="1"/>
  <c r="F1052"/>
  <c r="G1052"/>
  <c r="H1052"/>
  <c r="F1053"/>
  <c r="G1053"/>
  <c r="H1053" s="1"/>
  <c r="F1054"/>
  <c r="G1054"/>
  <c r="H1054"/>
  <c r="F1055"/>
  <c r="G1055"/>
  <c r="H1055" s="1"/>
  <c r="F1056"/>
  <c r="G1056"/>
  <c r="H1056"/>
  <c r="F1057"/>
  <c r="G1057"/>
  <c r="H1057" s="1"/>
  <c r="F1058"/>
  <c r="G1058"/>
  <c r="H1058"/>
  <c r="F1059"/>
  <c r="G1059"/>
  <c r="H1059" s="1"/>
  <c r="F1060"/>
  <c r="G1060"/>
  <c r="H1060"/>
  <c r="F1061"/>
  <c r="G1061"/>
  <c r="H1061" s="1"/>
  <c r="F1062"/>
  <c r="G1062"/>
  <c r="H1062"/>
  <c r="F1063"/>
  <c r="G1063"/>
  <c r="H1063" s="1"/>
  <c r="F1064"/>
  <c r="G1064"/>
  <c r="H1064"/>
  <c r="F1065"/>
  <c r="G1065"/>
  <c r="H1065" s="1"/>
  <c r="F1066"/>
  <c r="G1066"/>
  <c r="H1066"/>
  <c r="F1067"/>
  <c r="G1067"/>
  <c r="H1067" s="1"/>
  <c r="F1068"/>
  <c r="G1068"/>
  <c r="H1068"/>
  <c r="F1069"/>
  <c r="G1069"/>
  <c r="H1069" s="1"/>
  <c r="F1070"/>
  <c r="G1070"/>
  <c r="H1070"/>
  <c r="F1071"/>
  <c r="G1071"/>
  <c r="H1071" s="1"/>
  <c r="F1072"/>
  <c r="G1072"/>
  <c r="H1072"/>
  <c r="F1073"/>
  <c r="G1073"/>
  <c r="H1073" s="1"/>
  <c r="F1074"/>
  <c r="G1074"/>
  <c r="H1074"/>
  <c r="F1075"/>
  <c r="G1075"/>
  <c r="H1075" s="1"/>
  <c r="F1076"/>
  <c r="G1076"/>
  <c r="H1076"/>
  <c r="F1077"/>
  <c r="G1077"/>
  <c r="H1077" s="1"/>
  <c r="F1078"/>
  <c r="G1078"/>
  <c r="H1078"/>
  <c r="F1079"/>
  <c r="G1079"/>
  <c r="H1079" s="1"/>
  <c r="F1080"/>
  <c r="G1080"/>
  <c r="H1080"/>
  <c r="F1081"/>
  <c r="G1081"/>
  <c r="H1081" s="1"/>
  <c r="F1082"/>
  <c r="G1082"/>
  <c r="H1082"/>
  <c r="F1083"/>
  <c r="G1083"/>
  <c r="H1083" s="1"/>
  <c r="F1084"/>
  <c r="G1084"/>
  <c r="H1084"/>
  <c r="F1085"/>
  <c r="G1085"/>
  <c r="H1085" s="1"/>
  <c r="F1086"/>
  <c r="G1086"/>
  <c r="H1086"/>
  <c r="F1087"/>
  <c r="G1087"/>
  <c r="H1087" s="1"/>
  <c r="F1088"/>
  <c r="G1088"/>
  <c r="H1088"/>
  <c r="F1089"/>
  <c r="G1089"/>
  <c r="H1089" s="1"/>
  <c r="F1090"/>
  <c r="G1090"/>
  <c r="H1090"/>
  <c r="F1091"/>
  <c r="G1091"/>
  <c r="H1091" s="1"/>
  <c r="F1092"/>
  <c r="G1092"/>
  <c r="H1092"/>
  <c r="F1093"/>
  <c r="G1093"/>
  <c r="H1093" s="1"/>
  <c r="F1094"/>
  <c r="G1094"/>
  <c r="H1094"/>
  <c r="F1095"/>
  <c r="G1095"/>
  <c r="H1095" s="1"/>
  <c r="F1096"/>
  <c r="G1096"/>
  <c r="H1096"/>
  <c r="F1097"/>
  <c r="G1097"/>
  <c r="H1097" s="1"/>
  <c r="F1098"/>
  <c r="G1098"/>
  <c r="H1098"/>
  <c r="F1099"/>
  <c r="G1099"/>
  <c r="H1099" s="1"/>
  <c r="F1100"/>
  <c r="G1100"/>
  <c r="H1100"/>
  <c r="F1101"/>
  <c r="G1101"/>
  <c r="H1101" s="1"/>
  <c r="F1102"/>
  <c r="G1102"/>
  <c r="H1102"/>
  <c r="F1103"/>
  <c r="G1103"/>
  <c r="H1103" s="1"/>
  <c r="F1104"/>
  <c r="G1104"/>
  <c r="H1104"/>
  <c r="F1105"/>
  <c r="G1105"/>
  <c r="H1105" s="1"/>
  <c r="F1106"/>
  <c r="G1106"/>
  <c r="H1106"/>
  <c r="F1107"/>
  <c r="G1107"/>
  <c r="H1107" s="1"/>
  <c r="F1108"/>
  <c r="G1108"/>
  <c r="H1108"/>
  <c r="F1109"/>
  <c r="G1109"/>
  <c r="H1109" s="1"/>
  <c r="F1110"/>
  <c r="G1110"/>
  <c r="H1110"/>
  <c r="F1111"/>
  <c r="G1111"/>
  <c r="H1111" s="1"/>
  <c r="F1112"/>
  <c r="G1112"/>
  <c r="H1112"/>
  <c r="F1113"/>
  <c r="G1113"/>
  <c r="H1113" s="1"/>
  <c r="F1114"/>
  <c r="G1114"/>
  <c r="H1114"/>
  <c r="F1115"/>
  <c r="G1115"/>
  <c r="H1115" s="1"/>
  <c r="F1116"/>
  <c r="G1116"/>
  <c r="H1116"/>
  <c r="F1117"/>
  <c r="G1117"/>
  <c r="H1117" s="1"/>
  <c r="F1118"/>
  <c r="G1118"/>
  <c r="H1118"/>
  <c r="F1119"/>
  <c r="G1119"/>
  <c r="H1119" s="1"/>
  <c r="F1120"/>
  <c r="G1120"/>
  <c r="H1120"/>
  <c r="F1121"/>
  <c r="G1121"/>
  <c r="H1121" s="1"/>
  <c r="F1122"/>
  <c r="G1122"/>
  <c r="H1122"/>
  <c r="F1123"/>
  <c r="G1123"/>
  <c r="H1123" s="1"/>
  <c r="F1124"/>
  <c r="G1124"/>
  <c r="H1124"/>
  <c r="F1125"/>
  <c r="G1125"/>
  <c r="H1125" s="1"/>
  <c r="F1126"/>
  <c r="G1126"/>
  <c r="H1126"/>
  <c r="F1127"/>
  <c r="G1127"/>
  <c r="H1127" s="1"/>
  <c r="F1128"/>
  <c r="G1128"/>
  <c r="H1128"/>
  <c r="F1129"/>
  <c r="G1129"/>
  <c r="H1129" s="1"/>
  <c r="F1130"/>
  <c r="G1130"/>
  <c r="H1130"/>
  <c r="F1131"/>
  <c r="G1131"/>
  <c r="H1131" s="1"/>
  <c r="F1132"/>
  <c r="G1132"/>
  <c r="H1132"/>
  <c r="F1133"/>
  <c r="G1133"/>
  <c r="H1133" s="1"/>
  <c r="F1134"/>
  <c r="G1134"/>
  <c r="H1134"/>
  <c r="F1135"/>
  <c r="G1135"/>
  <c r="H1135" s="1"/>
  <c r="F1136"/>
  <c r="G1136"/>
  <c r="H1136"/>
  <c r="F1137"/>
  <c r="G1137"/>
  <c r="H1137" s="1"/>
  <c r="F1138"/>
  <c r="G1138"/>
  <c r="H1138"/>
  <c r="F1139"/>
  <c r="G1139"/>
  <c r="H1139" s="1"/>
  <c r="F1140"/>
  <c r="G1140"/>
  <c r="H1140"/>
  <c r="F1141"/>
  <c r="G1141"/>
  <c r="H1141" s="1"/>
  <c r="F1142"/>
  <c r="G1142"/>
  <c r="H1142"/>
  <c r="F1143"/>
  <c r="G1143"/>
  <c r="H1143" s="1"/>
  <c r="F1144"/>
  <c r="G1144"/>
  <c r="H1144"/>
  <c r="F1145"/>
  <c r="G1145"/>
  <c r="H1145" s="1"/>
  <c r="F1146"/>
  <c r="G1146"/>
  <c r="H1146"/>
  <c r="F1147"/>
  <c r="G1147"/>
  <c r="H1147" s="1"/>
  <c r="F1148"/>
  <c r="G1148"/>
  <c r="H1148"/>
  <c r="F1149"/>
  <c r="G1149"/>
  <c r="H1149" s="1"/>
  <c r="F1150"/>
  <c r="G1150"/>
  <c r="H1150"/>
  <c r="F1151"/>
  <c r="G1151"/>
  <c r="H1151" s="1"/>
  <c r="F1152"/>
  <c r="G1152"/>
  <c r="H1152"/>
  <c r="F1153"/>
  <c r="G1153"/>
  <c r="H1153" s="1"/>
  <c r="F1154"/>
  <c r="G1154"/>
  <c r="H1154"/>
  <c r="F1155"/>
  <c r="G1155"/>
  <c r="H1155" s="1"/>
  <c r="F1156"/>
  <c r="G1156"/>
  <c r="H1156"/>
  <c r="F1157"/>
  <c r="G1157"/>
  <c r="H1157" s="1"/>
  <c r="F1158"/>
  <c r="G1158"/>
  <c r="H1158"/>
  <c r="F1159"/>
  <c r="G1159"/>
  <c r="H1159" s="1"/>
  <c r="F1160"/>
  <c r="G1160"/>
  <c r="H1160"/>
  <c r="F1161"/>
  <c r="G1161"/>
  <c r="H1161" s="1"/>
  <c r="F1162"/>
  <c r="G1162"/>
  <c r="H1162"/>
  <c r="F1163"/>
  <c r="G1163"/>
  <c r="H1163" s="1"/>
  <c r="F1164"/>
  <c r="G1164"/>
  <c r="H1164"/>
  <c r="F1165"/>
  <c r="G1165"/>
  <c r="H1165" s="1"/>
  <c r="F1166"/>
  <c r="G1166"/>
  <c r="H1166"/>
  <c r="F1167"/>
  <c r="G1167"/>
  <c r="H1167" s="1"/>
  <c r="F1168"/>
  <c r="G1168"/>
  <c r="H1168"/>
  <c r="F1169"/>
  <c r="G1169"/>
  <c r="H1169" s="1"/>
  <c r="F1170"/>
  <c r="G1170"/>
  <c r="H1170"/>
  <c r="F1171"/>
  <c r="G1171"/>
  <c r="H1171" s="1"/>
  <c r="F1172"/>
  <c r="G1172"/>
  <c r="H1172"/>
  <c r="F1173"/>
  <c r="G1173"/>
  <c r="H1173" s="1"/>
  <c r="F1174"/>
  <c r="G1174"/>
  <c r="H1174"/>
  <c r="F1175"/>
  <c r="G1175"/>
  <c r="H1175" s="1"/>
  <c r="F1176"/>
  <c r="G1176"/>
  <c r="H1176"/>
  <c r="F1177"/>
  <c r="G1177"/>
  <c r="H1177" s="1"/>
  <c r="F1178"/>
  <c r="G1178"/>
  <c r="H1178"/>
  <c r="F1179"/>
  <c r="G1179"/>
  <c r="H1179" s="1"/>
  <c r="F1180"/>
  <c r="G1180"/>
  <c r="H1180"/>
  <c r="F1181"/>
  <c r="G1181"/>
  <c r="H1181" s="1"/>
  <c r="F1182"/>
  <c r="G1182"/>
  <c r="H1182"/>
  <c r="F1183"/>
  <c r="G1183"/>
  <c r="H1183" s="1"/>
  <c r="F1184"/>
  <c r="G1184"/>
  <c r="H1184"/>
  <c r="F1185"/>
  <c r="G1185"/>
  <c r="H1185" s="1"/>
  <c r="F1186"/>
  <c r="G1186"/>
  <c r="H1186"/>
  <c r="F1187"/>
  <c r="G1187"/>
  <c r="H1187" s="1"/>
  <c r="F1188"/>
  <c r="G1188"/>
  <c r="H1188"/>
  <c r="F1189"/>
  <c r="G1189"/>
  <c r="H1189" s="1"/>
  <c r="F1190"/>
  <c r="G1190"/>
  <c r="H1190"/>
  <c r="F1191"/>
  <c r="G1191"/>
  <c r="H1191" s="1"/>
  <c r="F1192"/>
  <c r="G1192"/>
  <c r="H1192"/>
  <c r="F1193"/>
  <c r="G1193"/>
  <c r="H1193" s="1"/>
  <c r="F1194"/>
  <c r="G1194"/>
  <c r="H1194"/>
  <c r="F1195"/>
  <c r="G1195"/>
  <c r="H1195" s="1"/>
  <c r="F1196"/>
  <c r="G1196"/>
  <c r="H1196"/>
  <c r="F1197"/>
  <c r="G1197"/>
  <c r="H1197" s="1"/>
  <c r="F1198"/>
  <c r="G1198"/>
  <c r="H1198"/>
  <c r="F1199"/>
  <c r="G1199"/>
  <c r="H1199" s="1"/>
  <c r="F1200"/>
  <c r="G1200"/>
  <c r="H1200"/>
  <c r="F1201"/>
  <c r="G1201"/>
  <c r="H1201" s="1"/>
  <c r="F1202"/>
  <c r="G1202"/>
  <c r="H1202"/>
  <c r="F1203"/>
  <c r="G1203"/>
  <c r="H1203" s="1"/>
  <c r="F1204"/>
  <c r="G1204"/>
  <c r="H1204"/>
  <c r="F1205"/>
  <c r="G1205"/>
  <c r="H1205" s="1"/>
  <c r="F1206"/>
  <c r="G1206"/>
  <c r="H1206"/>
  <c r="F1207"/>
  <c r="G1207"/>
  <c r="H1207" s="1"/>
  <c r="F1208"/>
  <c r="G1208"/>
  <c r="H1208"/>
  <c r="F1209"/>
  <c r="G1209"/>
  <c r="H1209" s="1"/>
  <c r="F1210"/>
  <c r="G1210"/>
  <c r="H1210"/>
  <c r="F1211"/>
  <c r="G1211"/>
  <c r="H1211" s="1"/>
  <c r="F1212"/>
  <c r="G1212"/>
  <c r="H1212"/>
  <c r="F1213"/>
  <c r="G1213"/>
  <c r="H1213" s="1"/>
  <c r="F1214"/>
  <c r="G1214"/>
  <c r="H1214"/>
  <c r="F1215"/>
  <c r="G1215"/>
  <c r="H1215" s="1"/>
  <c r="F1216"/>
  <c r="G1216"/>
  <c r="H1216"/>
  <c r="F1217"/>
  <c r="G1217"/>
  <c r="H1217" s="1"/>
  <c r="F1218"/>
  <c r="G1218"/>
  <c r="H1218"/>
  <c r="F1219"/>
  <c r="G1219"/>
  <c r="H1219" s="1"/>
  <c r="F1220"/>
  <c r="G1220"/>
  <c r="H1220"/>
  <c r="F1221"/>
  <c r="G1221"/>
  <c r="H1221" s="1"/>
  <c r="F1222"/>
  <c r="G1222"/>
  <c r="H1222"/>
  <c r="F1223"/>
  <c r="G1223"/>
  <c r="H1223" s="1"/>
  <c r="F1224"/>
  <c r="G1224"/>
  <c r="H1224"/>
  <c r="F1225"/>
  <c r="G1225"/>
  <c r="H1225" s="1"/>
  <c r="F1226"/>
  <c r="G1226"/>
  <c r="H1226"/>
  <c r="F1227"/>
  <c r="G1227"/>
  <c r="H1227" s="1"/>
  <c r="F1228"/>
  <c r="G1228"/>
  <c r="H1228"/>
  <c r="F1229"/>
  <c r="G1229"/>
  <c r="H1229" s="1"/>
  <c r="F1230"/>
  <c r="G1230"/>
  <c r="H1230"/>
  <c r="F1231"/>
  <c r="G1231"/>
  <c r="H1231" s="1"/>
  <c r="F1232"/>
  <c r="G1232"/>
  <c r="H1232"/>
  <c r="F1233"/>
  <c r="G1233"/>
  <c r="H1233" s="1"/>
  <c r="F1234"/>
  <c r="G1234"/>
  <c r="H1234"/>
  <c r="F1235"/>
  <c r="G1235"/>
  <c r="H1235" s="1"/>
  <c r="F1236"/>
  <c r="G1236"/>
  <c r="H1236"/>
  <c r="F1237"/>
  <c r="G1237"/>
  <c r="H1237" s="1"/>
  <c r="F1238"/>
  <c r="G1238"/>
  <c r="H1238"/>
  <c r="F1239"/>
  <c r="G1239"/>
  <c r="H1239" s="1"/>
  <c r="F1240"/>
  <c r="G1240"/>
  <c r="H1240"/>
  <c r="F1241"/>
  <c r="G1241"/>
  <c r="H1241" s="1"/>
  <c r="F1242"/>
  <c r="G1242"/>
  <c r="H1242"/>
  <c r="F1243"/>
  <c r="G1243"/>
  <c r="H1243" s="1"/>
  <c r="F1244"/>
  <c r="G1244"/>
  <c r="H1244"/>
  <c r="F1245"/>
  <c r="G1245"/>
  <c r="H1245" s="1"/>
  <c r="F1246"/>
  <c r="G1246"/>
  <c r="H1246"/>
  <c r="F1247"/>
  <c r="G1247"/>
  <c r="H1247" s="1"/>
  <c r="F1248"/>
  <c r="G1248"/>
  <c r="H1248"/>
  <c r="F1249"/>
  <c r="G1249"/>
  <c r="H1249" s="1"/>
  <c r="F1250"/>
  <c r="G1250"/>
  <c r="H1250"/>
  <c r="F1251"/>
  <c r="G1251"/>
  <c r="H1251" s="1"/>
  <c r="F1252"/>
  <c r="G1252"/>
  <c r="H1252"/>
  <c r="F1253"/>
  <c r="G1253"/>
  <c r="H1253" s="1"/>
  <c r="F1254"/>
  <c r="G1254"/>
  <c r="H1254"/>
  <c r="F1255"/>
  <c r="G1255"/>
  <c r="H1255" s="1"/>
  <c r="F1256"/>
  <c r="G1256"/>
  <c r="H1256"/>
  <c r="F1257"/>
  <c r="G1257"/>
  <c r="H1257" s="1"/>
  <c r="F1258"/>
  <c r="G1258"/>
  <c r="H1258"/>
  <c r="F1259"/>
  <c r="G1259"/>
  <c r="H1259" s="1"/>
  <c r="F1260"/>
  <c r="G1260"/>
  <c r="H1260"/>
  <c r="F1261"/>
  <c r="G1261"/>
  <c r="H1261" s="1"/>
  <c r="F1262"/>
  <c r="G1262"/>
  <c r="H1262"/>
  <c r="F1263"/>
  <c r="G1263"/>
  <c r="H1263" s="1"/>
  <c r="F1264"/>
  <c r="G1264"/>
  <c r="H1264"/>
  <c r="F1265"/>
  <c r="G1265"/>
  <c r="H1265" s="1"/>
  <c r="F1266"/>
  <c r="G1266"/>
  <c r="H1266"/>
  <c r="F1267"/>
  <c r="G1267"/>
  <c r="H1267" s="1"/>
  <c r="F1268"/>
  <c r="G1268"/>
  <c r="H1268"/>
  <c r="F1269"/>
  <c r="G1269"/>
  <c r="H1269" s="1"/>
  <c r="F1270"/>
  <c r="G1270"/>
  <c r="H1270"/>
  <c r="F1271"/>
  <c r="G1271"/>
  <c r="H1271" s="1"/>
  <c r="F1272"/>
  <c r="G1272"/>
  <c r="H1272"/>
  <c r="F1273"/>
  <c r="G1273"/>
  <c r="H1273" s="1"/>
  <c r="F1274"/>
  <c r="G1274"/>
  <c r="H1274"/>
  <c r="F1275"/>
  <c r="G1275"/>
  <c r="H1275" s="1"/>
  <c r="F1276"/>
  <c r="G1276"/>
  <c r="H1276"/>
  <c r="F1277"/>
  <c r="G1277"/>
  <c r="H1277" s="1"/>
  <c r="F1278"/>
  <c r="G1278"/>
  <c r="H1278"/>
  <c r="F1279"/>
  <c r="G1279"/>
  <c r="H1279" s="1"/>
  <c r="F1280"/>
  <c r="G1280"/>
  <c r="H1280"/>
  <c r="F1281"/>
  <c r="G1281"/>
  <c r="H1281" s="1"/>
  <c r="F1282"/>
  <c r="G1282"/>
  <c r="H1282"/>
  <c r="F1283"/>
  <c r="G1283"/>
  <c r="H1283" s="1"/>
  <c r="F1284"/>
  <c r="G1284"/>
  <c r="H1284"/>
  <c r="F1285"/>
  <c r="G1285"/>
  <c r="H1285" s="1"/>
  <c r="F1286"/>
  <c r="G1286"/>
  <c r="H1286"/>
  <c r="F1287"/>
  <c r="G1287"/>
  <c r="H1287" s="1"/>
  <c r="F1288"/>
  <c r="G1288"/>
  <c r="H1288"/>
  <c r="F1289"/>
  <c r="G1289"/>
  <c r="H1289" s="1"/>
  <c r="F1290"/>
  <c r="G1290"/>
  <c r="H1290"/>
  <c r="F1291"/>
  <c r="G1291"/>
  <c r="H1291" s="1"/>
  <c r="F1292"/>
  <c r="G1292"/>
  <c r="H1292"/>
  <c r="F1293"/>
  <c r="G1293"/>
  <c r="H1293" s="1"/>
  <c r="F1294"/>
  <c r="G1294"/>
  <c r="H1294"/>
  <c r="F1295"/>
  <c r="G1295"/>
  <c r="H1295" s="1"/>
  <c r="F1296"/>
  <c r="G1296"/>
  <c r="H1296"/>
  <c r="F1297"/>
  <c r="G1297"/>
  <c r="H1297" s="1"/>
  <c r="F1298"/>
  <c r="G1298"/>
  <c r="H1298"/>
  <c r="F1299"/>
  <c r="G1299"/>
  <c r="H1299" s="1"/>
  <c r="F1300"/>
  <c r="G1300"/>
  <c r="H1300"/>
  <c r="F1301"/>
  <c r="G1301"/>
  <c r="H1301" s="1"/>
  <c r="F1302"/>
  <c r="G1302"/>
  <c r="H1302"/>
  <c r="F1303"/>
  <c r="G1303"/>
  <c r="H1303" s="1"/>
  <c r="F1304"/>
  <c r="G1304"/>
  <c r="H1304"/>
  <c r="F1305"/>
  <c r="G1305"/>
  <c r="H1305" s="1"/>
  <c r="F1306"/>
  <c r="G1306"/>
  <c r="H1306"/>
  <c r="F1307"/>
  <c r="G1307"/>
  <c r="H1307" s="1"/>
  <c r="F1308"/>
  <c r="G1308"/>
  <c r="H1308"/>
  <c r="F1309"/>
  <c r="G1309"/>
  <c r="H1309" s="1"/>
  <c r="F1310"/>
  <c r="G1310"/>
  <c r="H1310"/>
  <c r="F1311"/>
  <c r="G1311"/>
  <c r="H1311" s="1"/>
  <c r="F1312"/>
  <c r="G1312"/>
  <c r="H1312"/>
  <c r="F1313"/>
  <c r="G1313"/>
  <c r="H1313" s="1"/>
  <c r="F1314"/>
  <c r="G1314"/>
  <c r="H1314"/>
  <c r="F1315"/>
  <c r="G1315"/>
  <c r="H1315" s="1"/>
  <c r="F1316"/>
  <c r="G1316"/>
  <c r="H1316"/>
  <c r="F1317"/>
  <c r="G1317"/>
  <c r="H1317" s="1"/>
  <c r="F1318"/>
  <c r="G1318"/>
  <c r="H1318"/>
  <c r="F1319"/>
  <c r="G1319"/>
  <c r="H1319" s="1"/>
  <c r="F1320"/>
  <c r="G1320"/>
  <c r="H1320"/>
  <c r="F1321"/>
  <c r="G1321"/>
  <c r="H1321" s="1"/>
  <c r="F1322"/>
  <c r="G1322"/>
  <c r="H1322"/>
  <c r="F1323"/>
  <c r="G1323"/>
  <c r="H1323" s="1"/>
  <c r="F1324"/>
  <c r="G1324"/>
  <c r="H1324"/>
  <c r="F1325"/>
  <c r="G1325"/>
  <c r="H1325" s="1"/>
  <c r="F1326"/>
  <c r="G1326"/>
  <c r="H1326"/>
  <c r="F1327"/>
  <c r="G1327"/>
  <c r="H1327" s="1"/>
  <c r="F1328"/>
  <c r="G1328"/>
  <c r="H1328"/>
  <c r="F1329"/>
  <c r="G1329"/>
  <c r="H1329" s="1"/>
  <c r="F1330"/>
  <c r="G1330"/>
  <c r="H1330"/>
  <c r="F1331"/>
  <c r="G1331"/>
  <c r="H1331" s="1"/>
  <c r="F1332"/>
  <c r="G1332"/>
  <c r="H1332"/>
  <c r="F1333"/>
  <c r="G1333"/>
  <c r="H1333" s="1"/>
  <c r="F1334"/>
  <c r="G1334"/>
  <c r="H1334"/>
  <c r="F1335"/>
  <c r="G1335"/>
  <c r="H1335" s="1"/>
  <c r="F1336"/>
  <c r="G1336"/>
  <c r="H1336"/>
  <c r="F1337"/>
  <c r="G1337"/>
  <c r="H1337" s="1"/>
  <c r="F1338"/>
  <c r="G1338"/>
  <c r="H1338"/>
  <c r="F1339"/>
  <c r="G1339"/>
  <c r="H1339" s="1"/>
  <c r="F1340"/>
  <c r="G1340"/>
  <c r="H1340"/>
  <c r="F1341"/>
  <c r="G1341"/>
  <c r="H1341" s="1"/>
  <c r="F1342"/>
  <c r="G1342"/>
  <c r="H1342"/>
  <c r="F1343"/>
  <c r="G1343"/>
  <c r="H1343" s="1"/>
  <c r="F1344"/>
  <c r="G1344"/>
  <c r="H1344"/>
  <c r="F1345"/>
  <c r="G1345"/>
  <c r="H1345" s="1"/>
  <c r="F1346"/>
  <c r="G1346"/>
  <c r="H1346"/>
  <c r="F1347"/>
  <c r="G1347"/>
  <c r="H1347" s="1"/>
  <c r="F1348"/>
  <c r="G1348"/>
  <c r="H1348"/>
  <c r="F1349"/>
  <c r="G1349"/>
  <c r="H1349" s="1"/>
  <c r="F1350"/>
  <c r="G1350"/>
  <c r="H1350"/>
  <c r="F1351"/>
  <c r="G1351"/>
  <c r="H1351" s="1"/>
  <c r="F1352"/>
  <c r="G1352"/>
  <c r="H1352"/>
  <c r="F1353"/>
  <c r="G1353"/>
  <c r="H1353" s="1"/>
  <c r="F1354"/>
  <c r="G1354"/>
  <c r="H1354"/>
  <c r="F1355"/>
  <c r="G1355"/>
  <c r="H1355" s="1"/>
  <c r="F1356"/>
  <c r="G1356"/>
  <c r="H1356"/>
  <c r="F1357"/>
  <c r="G1357"/>
  <c r="H1357" s="1"/>
  <c r="F1358"/>
  <c r="G1358"/>
  <c r="H1358"/>
  <c r="F1359"/>
  <c r="G1359"/>
  <c r="H1359" s="1"/>
  <c r="F1360"/>
  <c r="G1360"/>
  <c r="H1360"/>
  <c r="F1361"/>
  <c r="G1361"/>
  <c r="H1361" s="1"/>
  <c r="F1362"/>
  <c r="G1362"/>
  <c r="H1362"/>
  <c r="F1363"/>
  <c r="G1363"/>
  <c r="H1363" s="1"/>
  <c r="F1364"/>
  <c r="G1364"/>
  <c r="H1364"/>
  <c r="F1365"/>
  <c r="G1365"/>
  <c r="H1365" s="1"/>
  <c r="F1366"/>
  <c r="G1366"/>
  <c r="H1366"/>
  <c r="F1367"/>
  <c r="G1367"/>
  <c r="H1367" s="1"/>
  <c r="F1368"/>
  <c r="G1368"/>
  <c r="H1368"/>
  <c r="F1369"/>
  <c r="G1369"/>
  <c r="H1369" s="1"/>
  <c r="F1370"/>
  <c r="G1370"/>
  <c r="H1370"/>
  <c r="F1371"/>
  <c r="G1371"/>
  <c r="H1371" s="1"/>
  <c r="F1372"/>
  <c r="G1372"/>
  <c r="H1372"/>
  <c r="F1373"/>
  <c r="G1373"/>
  <c r="H1373" s="1"/>
  <c r="F1374"/>
  <c r="G1374"/>
  <c r="H1374"/>
  <c r="F1375"/>
  <c r="G1375"/>
  <c r="H1375" s="1"/>
  <c r="F1376"/>
  <c r="G1376"/>
  <c r="H1376"/>
  <c r="F1377"/>
  <c r="G1377"/>
  <c r="H1377" s="1"/>
  <c r="F1378"/>
  <c r="G1378"/>
  <c r="H1378"/>
  <c r="F1379"/>
  <c r="G1379"/>
  <c r="H1379" s="1"/>
  <c r="F1380"/>
  <c r="G1380"/>
  <c r="H1380"/>
  <c r="F1381"/>
  <c r="G1381"/>
  <c r="H1381" s="1"/>
  <c r="F1382"/>
  <c r="G1382"/>
  <c r="H1382"/>
  <c r="F1383"/>
  <c r="G1383"/>
  <c r="H1383" s="1"/>
  <c r="F1384"/>
  <c r="G1384"/>
  <c r="H1384"/>
  <c r="F1385"/>
  <c r="G1385"/>
  <c r="H1385" s="1"/>
  <c r="F1386"/>
  <c r="G1386"/>
  <c r="H1386"/>
  <c r="F1387"/>
  <c r="G1387"/>
  <c r="H1387" s="1"/>
  <c r="F1388"/>
  <c r="G1388"/>
  <c r="H1388"/>
  <c r="F1389"/>
  <c r="G1389"/>
  <c r="H1389" s="1"/>
  <c r="F1390"/>
  <c r="G1390"/>
  <c r="H1390"/>
  <c r="F1391"/>
  <c r="G1391"/>
  <c r="H1391" s="1"/>
  <c r="F1392"/>
  <c r="G1392"/>
  <c r="H1392"/>
  <c r="F1393"/>
  <c r="G1393"/>
  <c r="H1393" s="1"/>
  <c r="F1394"/>
  <c r="G1394"/>
  <c r="H1394"/>
  <c r="F1395"/>
  <c r="G1395"/>
  <c r="H1395" s="1"/>
  <c r="F1396"/>
  <c r="G1396"/>
  <c r="H1396"/>
  <c r="F1397"/>
  <c r="G1397"/>
  <c r="H1397" s="1"/>
  <c r="F1398"/>
  <c r="G1398"/>
  <c r="H1398"/>
  <c r="F1399"/>
  <c r="G1399"/>
  <c r="H1399" s="1"/>
  <c r="F1400"/>
  <c r="G1400"/>
  <c r="H1400"/>
  <c r="F1401"/>
  <c r="G1401"/>
  <c r="H1401" s="1"/>
  <c r="F1402"/>
  <c r="G1402"/>
  <c r="H1402"/>
  <c r="F1403"/>
  <c r="G1403"/>
  <c r="H1403" s="1"/>
  <c r="F1404"/>
  <c r="G1404"/>
  <c r="H1404"/>
  <c r="F1405"/>
  <c r="G1405"/>
  <c r="H1405" s="1"/>
  <c r="F1406"/>
  <c r="G1406"/>
  <c r="H1406"/>
  <c r="F1407"/>
  <c r="G1407"/>
  <c r="H1407" s="1"/>
  <c r="F1408"/>
  <c r="G1408"/>
  <c r="H1408"/>
  <c r="F1409"/>
  <c r="G1409"/>
  <c r="H1409" s="1"/>
  <c r="F1410"/>
  <c r="G1410"/>
  <c r="H1410"/>
  <c r="F1411"/>
  <c r="G1411"/>
  <c r="H1411" s="1"/>
  <c r="F1412"/>
  <c r="G1412"/>
  <c r="H1412"/>
  <c r="F1413"/>
  <c r="G1413"/>
  <c r="H1413" s="1"/>
  <c r="F1414"/>
  <c r="G1414"/>
  <c r="H1414"/>
  <c r="F1415"/>
  <c r="G1415"/>
  <c r="H1415" s="1"/>
  <c r="F1416"/>
  <c r="G1416"/>
  <c r="H1416"/>
  <c r="F1417"/>
  <c r="G1417"/>
  <c r="H1417" s="1"/>
  <c r="F1418"/>
  <c r="G1418"/>
  <c r="H1418"/>
  <c r="F1419"/>
  <c r="G1419"/>
  <c r="H1419" s="1"/>
  <c r="F1420"/>
  <c r="G1420"/>
  <c r="H1420"/>
  <c r="F1421"/>
  <c r="G1421"/>
  <c r="H1421" s="1"/>
  <c r="F1422"/>
  <c r="G1422"/>
  <c r="H1422"/>
  <c r="F1423"/>
  <c r="G1423"/>
  <c r="H1423" s="1"/>
  <c r="F1424"/>
  <c r="G1424"/>
  <c r="H1424"/>
  <c r="F1425"/>
  <c r="G1425"/>
  <c r="H1425" s="1"/>
  <c r="F1426"/>
  <c r="G1426"/>
  <c r="H1426"/>
  <c r="F1427"/>
  <c r="G1427"/>
  <c r="H1427" s="1"/>
  <c r="F1428"/>
  <c r="G1428"/>
  <c r="H1428"/>
  <c r="F1429"/>
  <c r="G1429"/>
  <c r="H1429" s="1"/>
  <c r="F1430"/>
  <c r="G1430"/>
  <c r="H1430"/>
  <c r="F1431"/>
  <c r="G1431"/>
  <c r="H1431" s="1"/>
  <c r="F1432"/>
  <c r="G1432"/>
  <c r="H1432"/>
  <c r="F1433"/>
  <c r="G1433"/>
  <c r="H1433" s="1"/>
  <c r="F1434"/>
  <c r="G1434"/>
  <c r="H1434"/>
  <c r="F1435"/>
  <c r="G1435"/>
  <c r="H1435" s="1"/>
  <c r="F1436"/>
  <c r="G1436"/>
  <c r="H1436"/>
  <c r="F1437"/>
  <c r="G1437"/>
  <c r="H1437" s="1"/>
  <c r="F1438"/>
  <c r="G1438"/>
  <c r="H1438"/>
  <c r="F1439"/>
  <c r="G1439"/>
  <c r="H1439" s="1"/>
  <c r="F1440"/>
  <c r="G1440"/>
  <c r="H1440"/>
  <c r="F1441"/>
  <c r="G1441"/>
  <c r="H1441" s="1"/>
  <c r="F1442"/>
  <c r="G1442"/>
  <c r="H1442"/>
  <c r="F1443"/>
  <c r="G1443"/>
  <c r="H1443" s="1"/>
  <c r="F1444"/>
  <c r="G1444"/>
  <c r="H1444"/>
  <c r="F1445"/>
  <c r="G1445"/>
  <c r="H1445" s="1"/>
  <c r="F1446"/>
  <c r="G1446"/>
  <c r="H1446"/>
  <c r="F1447"/>
  <c r="G1447"/>
  <c r="H1447" s="1"/>
  <c r="F1448"/>
  <c r="G1448"/>
  <c r="H1448"/>
  <c r="F1449"/>
  <c r="G1449"/>
  <c r="H1449" s="1"/>
  <c r="F1450"/>
  <c r="G1450"/>
  <c r="H1450"/>
  <c r="F1451"/>
  <c r="G1451"/>
  <c r="H1451" s="1"/>
  <c r="F1452"/>
  <c r="G1452"/>
  <c r="H1452"/>
  <c r="F1453"/>
  <c r="G1453"/>
  <c r="H1453" s="1"/>
  <c r="F1454"/>
  <c r="G1454"/>
  <c r="H1454"/>
  <c r="F1455"/>
  <c r="G1455"/>
  <c r="H1455" s="1"/>
  <c r="F1456"/>
  <c r="G1456"/>
  <c r="H1456"/>
  <c r="F1457"/>
  <c r="G1457"/>
  <c r="H1457" s="1"/>
  <c r="F1458"/>
  <c r="G1458"/>
  <c r="H1458"/>
  <c r="F1459"/>
  <c r="G1459"/>
  <c r="H1459" s="1"/>
  <c r="F1460"/>
  <c r="G1460"/>
  <c r="H1460"/>
  <c r="F1461"/>
  <c r="G1461"/>
  <c r="H1461" s="1"/>
  <c r="F1462"/>
  <c r="G1462"/>
  <c r="H1462"/>
  <c r="F1463"/>
  <c r="G1463"/>
  <c r="H1463" s="1"/>
  <c r="F1464"/>
  <c r="G1464"/>
  <c r="H1464"/>
  <c r="F1465"/>
  <c r="G1465"/>
  <c r="H1465" s="1"/>
  <c r="F1466"/>
  <c r="G1466"/>
  <c r="H1466"/>
  <c r="F1467"/>
  <c r="G1467"/>
  <c r="H1467" s="1"/>
  <c r="F1468"/>
  <c r="G1468"/>
  <c r="H1468"/>
  <c r="F1469"/>
  <c r="G1469"/>
  <c r="H1469" s="1"/>
  <c r="F1470"/>
  <c r="G1470"/>
  <c r="H1470"/>
  <c r="F1471"/>
  <c r="G1471"/>
  <c r="H1471" s="1"/>
  <c r="F1472"/>
  <c r="G1472"/>
  <c r="H1472"/>
  <c r="F1473"/>
  <c r="G1473"/>
  <c r="H1473" s="1"/>
  <c r="F1474"/>
  <c r="G1474"/>
  <c r="H1474"/>
  <c r="F1475"/>
  <c r="G1475"/>
  <c r="H1475" s="1"/>
  <c r="F1476"/>
  <c r="G1476"/>
  <c r="H1476"/>
  <c r="F1477"/>
  <c r="G1477"/>
  <c r="H1477" s="1"/>
  <c r="F1478"/>
  <c r="G1478"/>
  <c r="H1478"/>
  <c r="F1479"/>
  <c r="G1479"/>
  <c r="H1479" s="1"/>
  <c r="F1480"/>
  <c r="G1480"/>
  <c r="H1480"/>
  <c r="F1481"/>
  <c r="G1481"/>
  <c r="H1481" s="1"/>
  <c r="F1482"/>
  <c r="G1482"/>
  <c r="H1482"/>
  <c r="F1483"/>
  <c r="G1483"/>
  <c r="H1483" s="1"/>
  <c r="F1484"/>
  <c r="G1484"/>
  <c r="H1484"/>
  <c r="F1485"/>
  <c r="G1485"/>
  <c r="H1485" s="1"/>
  <c r="F1486"/>
  <c r="G1486"/>
  <c r="H1486"/>
  <c r="F1487"/>
  <c r="G1487"/>
  <c r="H1487" s="1"/>
  <c r="F1488"/>
  <c r="G1488"/>
  <c r="H1488"/>
  <c r="F1489"/>
  <c r="G1489"/>
  <c r="H1489" s="1"/>
  <c r="F1490"/>
  <c r="G1490"/>
  <c r="H1490"/>
  <c r="F1491"/>
  <c r="G1491"/>
  <c r="H1491" s="1"/>
  <c r="F1492"/>
  <c r="G1492"/>
  <c r="H1492"/>
  <c r="F1493"/>
  <c r="G1493"/>
  <c r="H1493" s="1"/>
  <c r="F1494"/>
  <c r="G1494"/>
  <c r="H1494"/>
  <c r="F1495"/>
  <c r="G1495"/>
  <c r="H1495" s="1"/>
  <c r="F1496"/>
  <c r="G1496"/>
  <c r="H1496"/>
  <c r="F1497"/>
  <c r="G1497"/>
  <c r="H1497" s="1"/>
  <c r="F1498"/>
  <c r="G1498"/>
  <c r="H1498"/>
  <c r="F1499"/>
  <c r="G1499"/>
  <c r="H1499" s="1"/>
  <c r="F1500"/>
  <c r="G1500"/>
  <c r="H1500"/>
  <c r="F1501"/>
  <c r="G1501"/>
  <c r="H1501" s="1"/>
  <c r="F1502"/>
  <c r="G1502"/>
  <c r="H1502"/>
  <c r="F1503"/>
  <c r="G1503"/>
  <c r="H1503" s="1"/>
  <c r="F1504"/>
  <c r="G1504"/>
  <c r="H1504"/>
  <c r="F1505"/>
  <c r="G1505"/>
  <c r="H1505" s="1"/>
  <c r="F1506"/>
  <c r="G1506"/>
  <c r="H1506"/>
  <c r="F1507"/>
  <c r="G1507"/>
  <c r="H1507" s="1"/>
  <c r="F1508"/>
  <c r="G1508"/>
  <c r="H1508"/>
  <c r="F1509"/>
  <c r="G1509"/>
  <c r="H1509" s="1"/>
  <c r="F1510"/>
  <c r="G1510"/>
  <c r="H1510"/>
  <c r="F1511"/>
  <c r="G1511"/>
  <c r="H1511" s="1"/>
  <c r="F1512"/>
  <c r="G1512"/>
  <c r="H1512"/>
  <c r="F1513"/>
  <c r="G1513"/>
  <c r="H1513" s="1"/>
  <c r="F1514"/>
  <c r="G1514"/>
  <c r="H1514"/>
  <c r="F1515"/>
  <c r="G1515"/>
  <c r="H1515" s="1"/>
  <c r="F1516"/>
  <c r="G1516"/>
  <c r="H1516"/>
  <c r="F1517"/>
  <c r="G1517"/>
  <c r="H1517" s="1"/>
  <c r="F1518"/>
  <c r="G1518"/>
  <c r="H1518"/>
  <c r="F1519"/>
  <c r="G1519"/>
  <c r="H1519" s="1"/>
  <c r="F1520"/>
  <c r="G1520"/>
  <c r="H1520"/>
  <c r="F1521"/>
  <c r="G1521"/>
  <c r="H1521" s="1"/>
  <c r="F1522"/>
  <c r="G1522"/>
  <c r="H1522"/>
  <c r="F1523"/>
  <c r="G1523"/>
  <c r="H1523" s="1"/>
  <c r="F1524"/>
  <c r="G1524"/>
  <c r="H1524"/>
  <c r="F1525"/>
  <c r="G1525"/>
  <c r="H1525" s="1"/>
  <c r="F1526"/>
  <c r="G1526"/>
  <c r="H1526"/>
  <c r="F1527"/>
  <c r="G1527"/>
  <c r="H1527" s="1"/>
  <c r="F1528"/>
  <c r="G1528"/>
  <c r="H1528"/>
  <c r="F1529"/>
  <c r="G1529"/>
  <c r="H1529" s="1"/>
  <c r="F1530"/>
  <c r="G1530"/>
  <c r="H1530"/>
  <c r="F1531"/>
  <c r="G1531"/>
  <c r="H1531" s="1"/>
  <c r="F1532"/>
  <c r="G1532"/>
  <c r="H1532"/>
  <c r="F1533"/>
  <c r="G1533"/>
  <c r="H1533" s="1"/>
  <c r="F1534"/>
  <c r="G1534"/>
  <c r="H1534"/>
  <c r="F1535"/>
  <c r="G1535"/>
  <c r="H1535" s="1"/>
  <c r="F1536"/>
  <c r="G1536"/>
  <c r="H1536"/>
  <c r="F1537"/>
  <c r="G1537"/>
  <c r="H1537" s="1"/>
  <c r="F1538"/>
  <c r="G1538"/>
  <c r="H1538"/>
  <c r="F1539"/>
  <c r="G1539"/>
  <c r="H1539" s="1"/>
  <c r="F1540"/>
  <c r="G1540"/>
  <c r="H1540"/>
  <c r="F1541"/>
  <c r="G1541"/>
  <c r="H1541" s="1"/>
  <c r="F1542"/>
  <c r="G1542"/>
  <c r="H1542"/>
  <c r="F1543"/>
  <c r="G1543"/>
  <c r="H1543" s="1"/>
  <c r="F1544"/>
  <c r="G1544"/>
  <c r="H1544"/>
  <c r="F1545"/>
  <c r="G1545"/>
  <c r="H1545" s="1"/>
  <c r="F1546"/>
  <c r="G1546"/>
  <c r="H1546"/>
  <c r="F1547"/>
  <c r="G1547"/>
  <c r="H1547" s="1"/>
  <c r="F1548"/>
  <c r="G1548"/>
  <c r="H1548"/>
  <c r="F1549"/>
  <c r="G1549"/>
  <c r="H1549" s="1"/>
  <c r="F1550"/>
  <c r="G1550"/>
  <c r="H1550"/>
  <c r="F1551"/>
  <c r="G1551"/>
  <c r="H1551" s="1"/>
  <c r="F1552"/>
  <c r="G1552"/>
  <c r="H1552"/>
  <c r="F1553"/>
  <c r="G1553"/>
  <c r="H1553" s="1"/>
  <c r="F1554"/>
  <c r="G1554"/>
  <c r="H1554"/>
  <c r="F1555"/>
  <c r="G1555"/>
  <c r="H1555" s="1"/>
  <c r="F1556"/>
  <c r="G1556"/>
  <c r="H1556"/>
  <c r="F1557"/>
  <c r="G1557"/>
  <c r="H1557" s="1"/>
  <c r="F1558"/>
  <c r="G1558"/>
  <c r="H1558"/>
  <c r="F1559"/>
  <c r="G1559"/>
  <c r="H1559" s="1"/>
  <c r="F1560"/>
  <c r="G1560"/>
  <c r="H1560"/>
  <c r="F1561"/>
  <c r="G1561"/>
  <c r="H1561" s="1"/>
  <c r="F1562"/>
  <c r="G1562"/>
  <c r="H1562"/>
  <c r="F1563"/>
  <c r="G1563"/>
  <c r="H1563" s="1"/>
  <c r="F1564"/>
  <c r="G1564"/>
  <c r="H1564"/>
  <c r="F1565"/>
  <c r="G1565"/>
  <c r="H1565" s="1"/>
  <c r="F1566"/>
  <c r="G1566"/>
  <c r="H1566"/>
  <c r="F1567"/>
  <c r="G1567"/>
  <c r="H1567" s="1"/>
  <c r="F1568"/>
  <c r="G1568"/>
  <c r="H1568"/>
  <c r="F1569"/>
  <c r="G1569"/>
  <c r="H1569" s="1"/>
  <c r="F1570"/>
  <c r="G1570"/>
  <c r="H1570"/>
  <c r="F1571"/>
  <c r="G1571"/>
  <c r="H1571" s="1"/>
  <c r="F1572"/>
  <c r="G1572"/>
  <c r="H1572"/>
  <c r="F1573"/>
  <c r="G1573"/>
  <c r="H1573" s="1"/>
  <c r="F1574"/>
  <c r="G1574"/>
  <c r="H1574"/>
  <c r="F1575"/>
  <c r="G1575"/>
  <c r="H1575" s="1"/>
  <c r="F1576"/>
  <c r="G1576"/>
  <c r="H1576"/>
  <c r="F1577"/>
  <c r="G1577"/>
  <c r="H1577" s="1"/>
  <c r="F1578"/>
  <c r="G1578"/>
  <c r="H1578"/>
  <c r="F1579"/>
  <c r="G1579"/>
  <c r="H1579" s="1"/>
  <c r="F1580"/>
  <c r="G1580"/>
  <c r="H1580"/>
  <c r="F1581"/>
  <c r="G1581"/>
  <c r="H1581" s="1"/>
  <c r="F1582"/>
  <c r="G1582"/>
  <c r="H1582"/>
  <c r="F1583"/>
  <c r="G1583"/>
  <c r="H1583" s="1"/>
  <c r="F1584"/>
  <c r="G1584"/>
  <c r="H1584"/>
  <c r="F1585"/>
  <c r="G1585"/>
  <c r="H1585" s="1"/>
  <c r="F1586"/>
  <c r="G1586"/>
  <c r="H1586"/>
  <c r="F1587"/>
  <c r="G1587"/>
  <c r="H1587" s="1"/>
  <c r="F1588"/>
  <c r="G1588"/>
  <c r="H1588"/>
  <c r="F1589"/>
  <c r="G1589"/>
  <c r="H1589" s="1"/>
  <c r="F1590"/>
  <c r="G1590"/>
  <c r="H1590"/>
  <c r="F1591"/>
  <c r="G1591"/>
  <c r="H1591" s="1"/>
  <c r="F1592"/>
  <c r="G1592"/>
  <c r="H1592"/>
  <c r="F1593"/>
  <c r="G1593"/>
  <c r="H1593" s="1"/>
  <c r="F1594"/>
  <c r="G1594"/>
  <c r="H1594"/>
  <c r="F1595"/>
  <c r="G1595"/>
  <c r="H1595" s="1"/>
  <c r="F1596"/>
  <c r="G1596"/>
  <c r="H1596"/>
  <c r="F1597"/>
  <c r="G1597"/>
  <c r="H1597" s="1"/>
  <c r="F1598"/>
  <c r="G1598"/>
  <c r="H1598"/>
  <c r="F1599"/>
  <c r="G1599"/>
  <c r="H1599" s="1"/>
  <c r="F1600"/>
  <c r="G1600"/>
  <c r="H1600"/>
  <c r="F1601"/>
  <c r="G1601"/>
  <c r="H1601" s="1"/>
  <c r="F1602"/>
  <c r="G1602"/>
  <c r="H1602"/>
  <c r="F1603"/>
  <c r="G1603"/>
  <c r="H1603" s="1"/>
  <c r="F1604"/>
  <c r="G1604"/>
  <c r="H1604"/>
  <c r="F1605"/>
  <c r="G1605"/>
  <c r="H1605" s="1"/>
  <c r="F1606"/>
  <c r="G1606"/>
  <c r="H1606"/>
  <c r="F1607"/>
  <c r="G1607"/>
  <c r="H1607" s="1"/>
  <c r="F1608"/>
  <c r="G1608"/>
  <c r="H1608"/>
  <c r="F1609"/>
  <c r="G1609"/>
  <c r="H1609" s="1"/>
  <c r="F1610"/>
  <c r="G1610"/>
  <c r="H1610"/>
  <c r="F1611"/>
  <c r="G1611"/>
  <c r="H1611" s="1"/>
  <c r="F1612"/>
  <c r="G1612"/>
  <c r="H1612"/>
  <c r="F1613"/>
  <c r="G1613"/>
  <c r="H1613" s="1"/>
  <c r="F1614"/>
  <c r="G1614"/>
  <c r="H1614"/>
  <c r="F1615"/>
  <c r="G1615"/>
  <c r="H1615" s="1"/>
  <c r="F1616"/>
  <c r="G1616"/>
  <c r="H1616"/>
  <c r="F1617"/>
  <c r="G1617"/>
  <c r="H1617" s="1"/>
  <c r="F1618"/>
  <c r="G1618"/>
  <c r="H1618"/>
  <c r="F1619"/>
  <c r="G1619"/>
  <c r="H1619" s="1"/>
  <c r="F1620"/>
  <c r="G1620"/>
  <c r="H1620"/>
  <c r="F1621"/>
  <c r="G1621"/>
  <c r="H1621" s="1"/>
  <c r="F1622"/>
  <c r="G1622"/>
  <c r="H1622"/>
  <c r="F1623"/>
  <c r="G1623"/>
  <c r="H1623" s="1"/>
  <c r="F1624"/>
  <c r="G1624"/>
  <c r="H1624"/>
  <c r="F1625"/>
  <c r="G1625"/>
  <c r="H1625" s="1"/>
  <c r="F1626"/>
  <c r="G1626"/>
  <c r="H1626"/>
  <c r="F1627"/>
  <c r="G1627"/>
  <c r="H1627" s="1"/>
  <c r="F1628"/>
  <c r="G1628"/>
  <c r="H1628"/>
  <c r="F1629"/>
  <c r="G1629"/>
  <c r="H1629" s="1"/>
  <c r="F1630"/>
  <c r="G1630"/>
  <c r="H1630"/>
  <c r="F1631"/>
  <c r="G1631"/>
  <c r="H1631" s="1"/>
  <c r="F1632"/>
  <c r="G1632"/>
  <c r="H1632"/>
  <c r="F1633"/>
  <c r="G1633"/>
  <c r="H1633" s="1"/>
  <c r="F1634"/>
  <c r="G1634"/>
  <c r="H1634"/>
  <c r="F1635"/>
  <c r="G1635"/>
  <c r="H1635" s="1"/>
  <c r="F1636"/>
  <c r="G1636"/>
  <c r="H1636"/>
  <c r="F1637"/>
  <c r="G1637"/>
  <c r="H1637" s="1"/>
  <c r="F1638"/>
  <c r="G1638"/>
  <c r="H1638"/>
  <c r="F1639"/>
  <c r="G1639"/>
  <c r="H1639" s="1"/>
  <c r="F1640"/>
  <c r="G1640"/>
  <c r="H1640"/>
  <c r="F1641"/>
  <c r="G1641"/>
  <c r="H1641" s="1"/>
  <c r="F1642"/>
  <c r="G1642"/>
  <c r="H1642"/>
  <c r="F1643"/>
  <c r="G1643"/>
  <c r="H1643" s="1"/>
  <c r="F1644"/>
  <c r="G1644"/>
  <c r="H1644"/>
  <c r="F1645"/>
  <c r="G1645"/>
  <c r="H1645" s="1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F3103"/>
  <c r="F3107" s="1"/>
  <c r="B15" i="12" s="1"/>
  <c r="B11" i="2"/>
  <c r="F13" i="11"/>
  <c r="G13"/>
  <c r="H13"/>
  <c r="F14"/>
  <c r="G14"/>
  <c r="H14" s="1"/>
  <c r="F15"/>
  <c r="G15"/>
  <c r="H15" s="1"/>
  <c r="F16"/>
  <c r="G16"/>
  <c r="H16"/>
  <c r="F17"/>
  <c r="G17"/>
  <c r="H17" s="1"/>
  <c r="F18"/>
  <c r="G18"/>
  <c r="H18"/>
  <c r="F19"/>
  <c r="G19"/>
  <c r="H19" s="1"/>
  <c r="F20"/>
  <c r="G20"/>
  <c r="H20"/>
  <c r="F21"/>
  <c r="G21"/>
  <c r="H21" s="1"/>
  <c r="F22"/>
  <c r="G22"/>
  <c r="H22"/>
  <c r="F23"/>
  <c r="G23"/>
  <c r="H23" s="1"/>
  <c r="F24"/>
  <c r="G24"/>
  <c r="H24"/>
  <c r="F25"/>
  <c r="G25"/>
  <c r="H25" s="1"/>
  <c r="F26"/>
  <c r="G26"/>
  <c r="H26"/>
  <c r="F27"/>
  <c r="G27"/>
  <c r="H27" s="1"/>
  <c r="F28"/>
  <c r="G28"/>
  <c r="H28"/>
  <c r="F29"/>
  <c r="G29"/>
  <c r="H29" s="1"/>
  <c r="F30"/>
  <c r="G30"/>
  <c r="H30"/>
  <c r="F31"/>
  <c r="G31"/>
  <c r="H31" s="1"/>
  <c r="F32"/>
  <c r="G32"/>
  <c r="H32"/>
  <c r="F33"/>
  <c r="G33"/>
  <c r="H33" s="1"/>
  <c r="F34"/>
  <c r="G34"/>
  <c r="H34"/>
  <c r="F35"/>
  <c r="G35"/>
  <c r="H35" s="1"/>
  <c r="F36"/>
  <c r="G36"/>
  <c r="H36"/>
  <c r="F37"/>
  <c r="G37"/>
  <c r="H37" s="1"/>
  <c r="F38"/>
  <c r="G38"/>
  <c r="H38"/>
  <c r="F39"/>
  <c r="G39"/>
  <c r="H39" s="1"/>
  <c r="F40"/>
  <c r="G40"/>
  <c r="H40"/>
  <c r="F41"/>
  <c r="G41"/>
  <c r="H41" s="1"/>
  <c r="F42"/>
  <c r="G42"/>
  <c r="H42"/>
  <c r="F43"/>
  <c r="G43"/>
  <c r="H43" s="1"/>
  <c r="F44"/>
  <c r="G44"/>
  <c r="H44"/>
  <c r="F45"/>
  <c r="G45"/>
  <c r="H45" s="1"/>
  <c r="F46"/>
  <c r="G46"/>
  <c r="H46"/>
  <c r="F47"/>
  <c r="G47"/>
  <c r="H47" s="1"/>
  <c r="F48"/>
  <c r="G48"/>
  <c r="H48"/>
  <c r="F49"/>
  <c r="G49"/>
  <c r="H49" s="1"/>
  <c r="F50"/>
  <c r="G50"/>
  <c r="H50"/>
  <c r="F51"/>
  <c r="G51"/>
  <c r="H51" s="1"/>
  <c r="F52"/>
  <c r="G52"/>
  <c r="H52"/>
  <c r="F53"/>
  <c r="G53"/>
  <c r="H53" s="1"/>
  <c r="F54"/>
  <c r="G54"/>
  <c r="H54"/>
  <c r="F55"/>
  <c r="G55"/>
  <c r="H55" s="1"/>
  <c r="F56"/>
  <c r="G56"/>
  <c r="H56"/>
  <c r="F57"/>
  <c r="G57"/>
  <c r="H57" s="1"/>
  <c r="F58"/>
  <c r="G58"/>
  <c r="H58"/>
  <c r="F59"/>
  <c r="G59"/>
  <c r="H59" s="1"/>
  <c r="F60"/>
  <c r="G60"/>
  <c r="H60"/>
  <c r="F61"/>
  <c r="G61"/>
  <c r="H61" s="1"/>
  <c r="F62"/>
  <c r="G62"/>
  <c r="H62"/>
  <c r="F63"/>
  <c r="G63"/>
  <c r="H63" s="1"/>
  <c r="F64"/>
  <c r="G64"/>
  <c r="H64"/>
  <c r="F65"/>
  <c r="G65"/>
  <c r="H65" s="1"/>
  <c r="F66"/>
  <c r="G66"/>
  <c r="H66"/>
  <c r="F67"/>
  <c r="G67"/>
  <c r="H67" s="1"/>
  <c r="F68"/>
  <c r="G68"/>
  <c r="H68"/>
  <c r="F69"/>
  <c r="G69"/>
  <c r="H69" s="1"/>
  <c r="F70"/>
  <c r="G70"/>
  <c r="H70"/>
  <c r="F71"/>
  <c r="G71"/>
  <c r="H71" s="1"/>
  <c r="F72"/>
  <c r="G72"/>
  <c r="H72"/>
  <c r="F73"/>
  <c r="G73"/>
  <c r="H73" s="1"/>
  <c r="F74"/>
  <c r="G74"/>
  <c r="H74"/>
  <c r="F75"/>
  <c r="G75"/>
  <c r="H75" s="1"/>
  <c r="F76"/>
  <c r="G76"/>
  <c r="H76"/>
  <c r="F77"/>
  <c r="G77"/>
  <c r="H77" s="1"/>
  <c r="F78"/>
  <c r="G78"/>
  <c r="H78"/>
  <c r="F79"/>
  <c r="G79"/>
  <c r="H79" s="1"/>
  <c r="F80"/>
  <c r="G80"/>
  <c r="H80"/>
  <c r="F81"/>
  <c r="G81"/>
  <c r="H81" s="1"/>
  <c r="F82"/>
  <c r="G82"/>
  <c r="H82"/>
  <c r="F83"/>
  <c r="G83"/>
  <c r="H83" s="1"/>
  <c r="F84"/>
  <c r="G84"/>
  <c r="H84"/>
  <c r="F85"/>
  <c r="G85"/>
  <c r="H85" s="1"/>
  <c r="F86"/>
  <c r="G86"/>
  <c r="H86"/>
  <c r="F87"/>
  <c r="G87"/>
  <c r="H87" s="1"/>
  <c r="F88"/>
  <c r="G88"/>
  <c r="H88"/>
  <c r="F89"/>
  <c r="G89"/>
  <c r="H89" s="1"/>
  <c r="F90"/>
  <c r="G90"/>
  <c r="H90"/>
  <c r="F91"/>
  <c r="G91"/>
  <c r="H91" s="1"/>
  <c r="F92"/>
  <c r="G92"/>
  <c r="H92"/>
  <c r="F93"/>
  <c r="G93"/>
  <c r="H93" s="1"/>
  <c r="F94"/>
  <c r="G94"/>
  <c r="H94"/>
  <c r="F95"/>
  <c r="G95"/>
  <c r="H95" s="1"/>
  <c r="F96"/>
  <c r="G96"/>
  <c r="H96"/>
  <c r="F97"/>
  <c r="G97"/>
  <c r="H97" s="1"/>
  <c r="F98"/>
  <c r="G98"/>
  <c r="H98"/>
  <c r="F99"/>
  <c r="G99"/>
  <c r="H99" s="1"/>
  <c r="F100"/>
  <c r="G100"/>
  <c r="H100"/>
  <c r="F101"/>
  <c r="G101"/>
  <c r="H101" s="1"/>
  <c r="F102"/>
  <c r="G102"/>
  <c r="H102"/>
  <c r="F103"/>
  <c r="G103"/>
  <c r="H103" s="1"/>
  <c r="F104"/>
  <c r="G104"/>
  <c r="H104"/>
  <c r="F105"/>
  <c r="G105"/>
  <c r="H105" s="1"/>
  <c r="F106"/>
  <c r="G106"/>
  <c r="H106"/>
  <c r="F107"/>
  <c r="G107"/>
  <c r="H107" s="1"/>
  <c r="F108"/>
  <c r="G108"/>
  <c r="H108"/>
  <c r="F109"/>
  <c r="G109"/>
  <c r="H109" s="1"/>
  <c r="F110"/>
  <c r="G110"/>
  <c r="H110"/>
  <c r="F111"/>
  <c r="G111"/>
  <c r="H111" s="1"/>
  <c r="F112"/>
  <c r="G112"/>
  <c r="H112"/>
  <c r="F113"/>
  <c r="G113"/>
  <c r="H113" s="1"/>
  <c r="F114"/>
  <c r="G114"/>
  <c r="H114"/>
  <c r="F115"/>
  <c r="G115"/>
  <c r="H115" s="1"/>
  <c r="F116"/>
  <c r="G116"/>
  <c r="H116"/>
  <c r="F117"/>
  <c r="G117"/>
  <c r="H117" s="1"/>
  <c r="F118"/>
  <c r="G118"/>
  <c r="H118"/>
  <c r="F119"/>
  <c r="G119"/>
  <c r="H119" s="1"/>
  <c r="F120"/>
  <c r="G120"/>
  <c r="H120"/>
  <c r="F121"/>
  <c r="G121"/>
  <c r="H121" s="1"/>
  <c r="F122"/>
  <c r="G122"/>
  <c r="H122"/>
  <c r="F123"/>
  <c r="G123"/>
  <c r="H123" s="1"/>
  <c r="F124"/>
  <c r="G124"/>
  <c r="H124"/>
  <c r="F125"/>
  <c r="G125"/>
  <c r="H125" s="1"/>
  <c r="F126"/>
  <c r="G126"/>
  <c r="H126"/>
  <c r="F127"/>
  <c r="G127"/>
  <c r="H127" s="1"/>
  <c r="F128"/>
  <c r="G128"/>
  <c r="H128"/>
  <c r="F129"/>
  <c r="G129"/>
  <c r="H129" s="1"/>
  <c r="F130"/>
  <c r="G130"/>
  <c r="H130"/>
  <c r="F131"/>
  <c r="G131"/>
  <c r="H131" s="1"/>
  <c r="F132"/>
  <c r="G132"/>
  <c r="H132"/>
  <c r="F133"/>
  <c r="G133"/>
  <c r="H133" s="1"/>
  <c r="F134"/>
  <c r="G134"/>
  <c r="H134"/>
  <c r="F135"/>
  <c r="G135"/>
  <c r="H135" s="1"/>
  <c r="F136"/>
  <c r="G136"/>
  <c r="H136"/>
  <c r="F137"/>
  <c r="G137"/>
  <c r="H137" s="1"/>
  <c r="F138"/>
  <c r="G138"/>
  <c r="H138"/>
  <c r="F139"/>
  <c r="G139"/>
  <c r="H139" s="1"/>
  <c r="F140"/>
  <c r="G140"/>
  <c r="H140"/>
  <c r="F141"/>
  <c r="G141"/>
  <c r="H141" s="1"/>
  <c r="F142"/>
  <c r="G142"/>
  <c r="H142"/>
  <c r="F143"/>
  <c r="G143"/>
  <c r="H143" s="1"/>
  <c r="F144"/>
  <c r="G144"/>
  <c r="H144"/>
  <c r="F145"/>
  <c r="G145"/>
  <c r="H145" s="1"/>
  <c r="F146"/>
  <c r="G146"/>
  <c r="H146"/>
  <c r="F147"/>
  <c r="G147"/>
  <c r="H147" s="1"/>
  <c r="F148"/>
  <c r="G148"/>
  <c r="H148"/>
  <c r="F149"/>
  <c r="G149"/>
  <c r="H149" s="1"/>
  <c r="F150"/>
  <c r="G150"/>
  <c r="H150"/>
  <c r="F151"/>
  <c r="G151"/>
  <c r="H151" s="1"/>
  <c r="F152"/>
  <c r="G152"/>
  <c r="H152"/>
  <c r="F153"/>
  <c r="G153"/>
  <c r="H153" s="1"/>
  <c r="F154"/>
  <c r="G154"/>
  <c r="H154"/>
  <c r="F155"/>
  <c r="G155"/>
  <c r="H155" s="1"/>
  <c r="F156"/>
  <c r="G156"/>
  <c r="H156"/>
  <c r="F157"/>
  <c r="G157"/>
  <c r="H157" s="1"/>
  <c r="F158"/>
  <c r="G158"/>
  <c r="H158"/>
  <c r="F159"/>
  <c r="G159"/>
  <c r="H159" s="1"/>
  <c r="F160"/>
  <c r="G160"/>
  <c r="H160"/>
  <c r="F161"/>
  <c r="G161"/>
  <c r="H161" s="1"/>
  <c r="F162"/>
  <c r="G162"/>
  <c r="H162"/>
  <c r="F163"/>
  <c r="G163"/>
  <c r="H163" s="1"/>
  <c r="F164"/>
  <c r="G164"/>
  <c r="H164"/>
  <c r="F165"/>
  <c r="G165"/>
  <c r="H165" s="1"/>
  <c r="F166"/>
  <c r="G166"/>
  <c r="H166"/>
  <c r="F167"/>
  <c r="G167"/>
  <c r="H167" s="1"/>
  <c r="F168"/>
  <c r="G168"/>
  <c r="H168"/>
  <c r="F169"/>
  <c r="G169"/>
  <c r="H169" s="1"/>
  <c r="F170"/>
  <c r="G170"/>
  <c r="H170"/>
  <c r="F171"/>
  <c r="G171"/>
  <c r="H171" s="1"/>
  <c r="F172"/>
  <c r="G172"/>
  <c r="H172"/>
  <c r="F173"/>
  <c r="G173"/>
  <c r="H173" s="1"/>
  <c r="F174"/>
  <c r="G174"/>
  <c r="H174"/>
  <c r="F175"/>
  <c r="G175"/>
  <c r="H175" s="1"/>
  <c r="F176"/>
  <c r="G176"/>
  <c r="H176"/>
  <c r="F177"/>
  <c r="G177"/>
  <c r="H177" s="1"/>
  <c r="F178"/>
  <c r="G178"/>
  <c r="H178"/>
  <c r="F179"/>
  <c r="G179"/>
  <c r="H179" s="1"/>
  <c r="F180"/>
  <c r="G180"/>
  <c r="H180"/>
  <c r="F181"/>
  <c r="G181"/>
  <c r="H181" s="1"/>
  <c r="F182"/>
  <c r="G182"/>
  <c r="H182"/>
  <c r="F183"/>
  <c r="G183"/>
  <c r="H183" s="1"/>
  <c r="F184"/>
  <c r="G184"/>
  <c r="H184"/>
  <c r="F185"/>
  <c r="G185"/>
  <c r="H185" s="1"/>
  <c r="F186"/>
  <c r="G186"/>
  <c r="H186"/>
  <c r="F187"/>
  <c r="G187"/>
  <c r="H187" s="1"/>
  <c r="F188"/>
  <c r="G188"/>
  <c r="H188"/>
  <c r="F189"/>
  <c r="G189"/>
  <c r="H189" s="1"/>
  <c r="F190"/>
  <c r="G190"/>
  <c r="H190"/>
  <c r="F191"/>
  <c r="G191"/>
  <c r="H191" s="1"/>
  <c r="F192"/>
  <c r="G192"/>
  <c r="H192"/>
  <c r="F193"/>
  <c r="G193"/>
  <c r="H193" s="1"/>
  <c r="F194"/>
  <c r="G194"/>
  <c r="H194"/>
  <c r="F195"/>
  <c r="G195"/>
  <c r="H195" s="1"/>
  <c r="F196"/>
  <c r="G196"/>
  <c r="H196"/>
  <c r="F197"/>
  <c r="G197"/>
  <c r="H197" s="1"/>
  <c r="F198"/>
  <c r="G198"/>
  <c r="H198"/>
  <c r="F199"/>
  <c r="G199"/>
  <c r="H199" s="1"/>
  <c r="F200"/>
  <c r="G200"/>
  <c r="H200"/>
  <c r="F201"/>
  <c r="G201"/>
  <c r="H201" s="1"/>
  <c r="F202"/>
  <c r="G202"/>
  <c r="H202"/>
  <c r="F203"/>
  <c r="G203"/>
  <c r="H203" s="1"/>
  <c r="F204"/>
  <c r="G204"/>
  <c r="H204"/>
  <c r="F205"/>
  <c r="G205"/>
  <c r="H205" s="1"/>
  <c r="F206"/>
  <c r="G206"/>
  <c r="H206"/>
  <c r="F207"/>
  <c r="G207"/>
  <c r="H207" s="1"/>
  <c r="F208"/>
  <c r="G208"/>
  <c r="H208"/>
  <c r="F209"/>
  <c r="G209"/>
  <c r="H209" s="1"/>
  <c r="F210"/>
  <c r="G210"/>
  <c r="H210"/>
  <c r="F211"/>
  <c r="G211"/>
  <c r="H211" s="1"/>
  <c r="F212"/>
  <c r="G212"/>
  <c r="H212"/>
  <c r="F213"/>
  <c r="G213"/>
  <c r="H213" s="1"/>
  <c r="F214"/>
  <c r="G214"/>
  <c r="H214"/>
  <c r="F215"/>
  <c r="G215"/>
  <c r="H215" s="1"/>
  <c r="F216"/>
  <c r="G216"/>
  <c r="H216"/>
  <c r="F217"/>
  <c r="G217"/>
  <c r="H217" s="1"/>
  <c r="F218"/>
  <c r="G218"/>
  <c r="H218"/>
  <c r="F219"/>
  <c r="G219"/>
  <c r="H219" s="1"/>
  <c r="F220"/>
  <c r="G220"/>
  <c r="H220"/>
  <c r="F221"/>
  <c r="G221"/>
  <c r="H221" s="1"/>
  <c r="F222"/>
  <c r="G222"/>
  <c r="H222"/>
  <c r="F223"/>
  <c r="G223"/>
  <c r="H223" s="1"/>
  <c r="F224"/>
  <c r="G224"/>
  <c r="H224"/>
  <c r="F225"/>
  <c r="G225"/>
  <c r="H225" s="1"/>
  <c r="F226"/>
  <c r="G226"/>
  <c r="H226"/>
  <c r="F227"/>
  <c r="G227"/>
  <c r="H227" s="1"/>
  <c r="F228"/>
  <c r="G228"/>
  <c r="H228"/>
  <c r="F229"/>
  <c r="G229"/>
  <c r="H229" s="1"/>
  <c r="F230"/>
  <c r="G230"/>
  <c r="H230"/>
  <c r="F231"/>
  <c r="G231"/>
  <c r="H231" s="1"/>
  <c r="F232"/>
  <c r="G232"/>
  <c r="H232"/>
  <c r="F233"/>
  <c r="G233"/>
  <c r="H233" s="1"/>
  <c r="F234"/>
  <c r="G234"/>
  <c r="H234"/>
  <c r="F235"/>
  <c r="G235"/>
  <c r="H235" s="1"/>
  <c r="F236"/>
  <c r="G236"/>
  <c r="H236"/>
  <c r="F237"/>
  <c r="G237"/>
  <c r="H237" s="1"/>
  <c r="F238"/>
  <c r="G238"/>
  <c r="H238"/>
  <c r="F239"/>
  <c r="G239"/>
  <c r="H239" s="1"/>
  <c r="F240"/>
  <c r="G240"/>
  <c r="H240"/>
  <c r="F241"/>
  <c r="G241"/>
  <c r="H241" s="1"/>
  <c r="F242"/>
  <c r="G242"/>
  <c r="H242"/>
  <c r="F243"/>
  <c r="G243"/>
  <c r="H243" s="1"/>
  <c r="F244"/>
  <c r="G244"/>
  <c r="H244"/>
  <c r="F245"/>
  <c r="G245"/>
  <c r="H245" s="1"/>
  <c r="F246"/>
  <c r="G246"/>
  <c r="H246"/>
  <c r="F247"/>
  <c r="G247"/>
  <c r="H247" s="1"/>
  <c r="F248"/>
  <c r="G248"/>
  <c r="H248"/>
  <c r="F249"/>
  <c r="G249"/>
  <c r="H249" s="1"/>
  <c r="F250"/>
  <c r="G250"/>
  <c r="H250"/>
  <c r="F251"/>
  <c r="G251"/>
  <c r="H251" s="1"/>
  <c r="F252"/>
  <c r="G252"/>
  <c r="H252"/>
  <c r="F253"/>
  <c r="G253"/>
  <c r="H253" s="1"/>
  <c r="F254"/>
  <c r="G254"/>
  <c r="H254"/>
  <c r="F255"/>
  <c r="G255"/>
  <c r="H255" s="1"/>
  <c r="F256"/>
  <c r="G256"/>
  <c r="H256"/>
  <c r="F257"/>
  <c r="G257"/>
  <c r="H257" s="1"/>
  <c r="F258"/>
  <c r="G258"/>
  <c r="H258"/>
  <c r="F259"/>
  <c r="G259"/>
  <c r="H259" s="1"/>
  <c r="F260"/>
  <c r="G260"/>
  <c r="H260"/>
  <c r="F261"/>
  <c r="G261"/>
  <c r="H261" s="1"/>
  <c r="F262"/>
  <c r="G262"/>
  <c r="H262"/>
  <c r="F263"/>
  <c r="G263"/>
  <c r="H263" s="1"/>
  <c r="F264"/>
  <c r="G264"/>
  <c r="H264"/>
  <c r="F265"/>
  <c r="G265"/>
  <c r="H265" s="1"/>
  <c r="F266"/>
  <c r="G266"/>
  <c r="H266"/>
  <c r="F267"/>
  <c r="G267"/>
  <c r="H267" s="1"/>
  <c r="F268"/>
  <c r="G268"/>
  <c r="H268"/>
  <c r="F269"/>
  <c r="G269"/>
  <c r="H269" s="1"/>
  <c r="F270"/>
  <c r="G270"/>
  <c r="H270"/>
  <c r="F271"/>
  <c r="G271"/>
  <c r="H271" s="1"/>
  <c r="F272"/>
  <c r="G272"/>
  <c r="H272"/>
  <c r="F273"/>
  <c r="G273"/>
  <c r="H273" s="1"/>
  <c r="F274"/>
  <c r="G274"/>
  <c r="H274"/>
  <c r="F275"/>
  <c r="G275"/>
  <c r="H275" s="1"/>
  <c r="F276"/>
  <c r="G276"/>
  <c r="H276"/>
  <c r="F277"/>
  <c r="G277"/>
  <c r="H277" s="1"/>
  <c r="F278"/>
  <c r="G278"/>
  <c r="H278"/>
  <c r="F279"/>
  <c r="G279"/>
  <c r="H279" s="1"/>
  <c r="F280"/>
  <c r="G280"/>
  <c r="H280"/>
  <c r="F281"/>
  <c r="G281"/>
  <c r="H281" s="1"/>
  <c r="F282"/>
  <c r="G282"/>
  <c r="H282"/>
  <c r="F283"/>
  <c r="G283"/>
  <c r="H283" s="1"/>
  <c r="F284"/>
  <c r="G284"/>
  <c r="H284"/>
  <c r="F285"/>
  <c r="G285"/>
  <c r="H285" s="1"/>
  <c r="F286"/>
  <c r="G286"/>
  <c r="H286"/>
  <c r="F287"/>
  <c r="G287"/>
  <c r="H287" s="1"/>
  <c r="F288"/>
  <c r="G288"/>
  <c r="H288"/>
  <c r="F289"/>
  <c r="G289"/>
  <c r="H289" s="1"/>
  <c r="F290"/>
  <c r="G290"/>
  <c r="H290"/>
  <c r="F291"/>
  <c r="G291"/>
  <c r="H291" s="1"/>
  <c r="F292"/>
  <c r="G292"/>
  <c r="H292"/>
  <c r="F293"/>
  <c r="G293"/>
  <c r="H293" s="1"/>
  <c r="F294"/>
  <c r="G294"/>
  <c r="H294"/>
  <c r="F295"/>
  <c r="G295"/>
  <c r="H295" s="1"/>
  <c r="F296"/>
  <c r="G296"/>
  <c r="H296"/>
  <c r="F297"/>
  <c r="G297"/>
  <c r="H297" s="1"/>
  <c r="F298"/>
  <c r="G298"/>
  <c r="H298"/>
  <c r="F299"/>
  <c r="G299"/>
  <c r="H299" s="1"/>
  <c r="F300"/>
  <c r="G300"/>
  <c r="H300"/>
  <c r="F301"/>
  <c r="G301"/>
  <c r="H301" s="1"/>
  <c r="F302"/>
  <c r="G302"/>
  <c r="H302"/>
  <c r="F303"/>
  <c r="G303"/>
  <c r="H303" s="1"/>
  <c r="F304"/>
  <c r="G304"/>
  <c r="H304"/>
  <c r="F305"/>
  <c r="G305"/>
  <c r="H305" s="1"/>
  <c r="F306"/>
  <c r="G306"/>
  <c r="H306"/>
  <c r="F307"/>
  <c r="G307"/>
  <c r="H307" s="1"/>
  <c r="F308"/>
  <c r="G308"/>
  <c r="H308"/>
  <c r="F309"/>
  <c r="G309"/>
  <c r="H309" s="1"/>
  <c r="F310"/>
  <c r="G310"/>
  <c r="H310"/>
  <c r="F311"/>
  <c r="G311"/>
  <c r="H311" s="1"/>
  <c r="F312"/>
  <c r="G312"/>
  <c r="H312"/>
  <c r="F313"/>
  <c r="G313"/>
  <c r="H313" s="1"/>
  <c r="F314"/>
  <c r="G314"/>
  <c r="H314"/>
  <c r="F315"/>
  <c r="G315"/>
  <c r="H315" s="1"/>
  <c r="F316"/>
  <c r="G316"/>
  <c r="H316"/>
  <c r="F317"/>
  <c r="G317"/>
  <c r="H317" s="1"/>
  <c r="F318"/>
  <c r="G318"/>
  <c r="H318"/>
  <c r="F319"/>
  <c r="G319"/>
  <c r="H319" s="1"/>
  <c r="F320"/>
  <c r="G320"/>
  <c r="H320"/>
  <c r="F321"/>
  <c r="G321"/>
  <c r="H321" s="1"/>
  <c r="F322"/>
  <c r="G322"/>
  <c r="H322"/>
  <c r="F323"/>
  <c r="G323"/>
  <c r="H323" s="1"/>
  <c r="F324"/>
  <c r="G324"/>
  <c r="H324"/>
  <c r="F325"/>
  <c r="G325"/>
  <c r="H325" s="1"/>
  <c r="F326"/>
  <c r="G326"/>
  <c r="H326"/>
  <c r="F327"/>
  <c r="G327"/>
  <c r="H327" s="1"/>
  <c r="F328"/>
  <c r="G328"/>
  <c r="H328"/>
  <c r="F329"/>
  <c r="G329"/>
  <c r="H329" s="1"/>
  <c r="F330"/>
  <c r="G330"/>
  <c r="H330"/>
  <c r="F331"/>
  <c r="G331"/>
  <c r="H331" s="1"/>
  <c r="F332"/>
  <c r="G332"/>
  <c r="H332"/>
  <c r="F333"/>
  <c r="G333"/>
  <c r="H333" s="1"/>
  <c r="F334"/>
  <c r="G334"/>
  <c r="H334"/>
  <c r="F335"/>
  <c r="G335"/>
  <c r="H335" s="1"/>
  <c r="F336"/>
  <c r="G336"/>
  <c r="H336"/>
  <c r="F337"/>
  <c r="G337"/>
  <c r="H337" s="1"/>
  <c r="F338"/>
  <c r="G338"/>
  <c r="H338"/>
  <c r="F339"/>
  <c r="G339"/>
  <c r="H339" s="1"/>
  <c r="F340"/>
  <c r="G340"/>
  <c r="H340"/>
  <c r="F341"/>
  <c r="G341"/>
  <c r="H341" s="1"/>
  <c r="F342"/>
  <c r="G342"/>
  <c r="H342"/>
  <c r="F343"/>
  <c r="G343"/>
  <c r="H343" s="1"/>
  <c r="F344"/>
  <c r="G344"/>
  <c r="H344"/>
  <c r="F345"/>
  <c r="G345"/>
  <c r="H345" s="1"/>
  <c r="F346"/>
  <c r="G346"/>
  <c r="H346"/>
  <c r="F347"/>
  <c r="G347"/>
  <c r="H347" s="1"/>
  <c r="F348"/>
  <c r="G348"/>
  <c r="H348"/>
  <c r="F349"/>
  <c r="G349"/>
  <c r="H349" s="1"/>
  <c r="F350"/>
  <c r="G350"/>
  <c r="H350"/>
  <c r="F351"/>
  <c r="G351"/>
  <c r="H351" s="1"/>
  <c r="F352"/>
  <c r="G352"/>
  <c r="H352"/>
  <c r="F353"/>
  <c r="G353"/>
  <c r="H353" s="1"/>
  <c r="F354"/>
  <c r="G354"/>
  <c r="H354"/>
  <c r="F355"/>
  <c r="G355"/>
  <c r="H355" s="1"/>
  <c r="F356"/>
  <c r="G356"/>
  <c r="H356"/>
  <c r="F357"/>
  <c r="G357"/>
  <c r="H357" s="1"/>
  <c r="F358"/>
  <c r="G358"/>
  <c r="H358"/>
  <c r="F359"/>
  <c r="G359"/>
  <c r="H359" s="1"/>
  <c r="F360"/>
  <c r="G360"/>
  <c r="H360"/>
  <c r="F361"/>
  <c r="G361"/>
  <c r="H361" s="1"/>
  <c r="F362"/>
  <c r="G362"/>
  <c r="H362"/>
  <c r="F363"/>
  <c r="G363"/>
  <c r="H363" s="1"/>
  <c r="F364"/>
  <c r="G364"/>
  <c r="H364"/>
  <c r="F365"/>
  <c r="G365"/>
  <c r="H365" s="1"/>
  <c r="F366"/>
  <c r="G366"/>
  <c r="H366"/>
  <c r="F367"/>
  <c r="G367"/>
  <c r="H367" s="1"/>
  <c r="F368"/>
  <c r="G368"/>
  <c r="H368"/>
  <c r="F369"/>
  <c r="G369"/>
  <c r="H369" s="1"/>
  <c r="F370"/>
  <c r="G370"/>
  <c r="H370"/>
  <c r="F371"/>
  <c r="G371"/>
  <c r="H371" s="1"/>
  <c r="F372"/>
  <c r="G372"/>
  <c r="H372"/>
  <c r="F373"/>
  <c r="G373"/>
  <c r="H373" s="1"/>
  <c r="F374"/>
  <c r="G374"/>
  <c r="H374"/>
  <c r="F375"/>
  <c r="G375"/>
  <c r="H375" s="1"/>
  <c r="F376"/>
  <c r="G376"/>
  <c r="H376"/>
  <c r="F377"/>
  <c r="G377"/>
  <c r="H377" s="1"/>
  <c r="F378"/>
  <c r="G378"/>
  <c r="H378"/>
  <c r="F379"/>
  <c r="G379"/>
  <c r="H379" s="1"/>
  <c r="F380"/>
  <c r="G380"/>
  <c r="H380"/>
  <c r="F381"/>
  <c r="G381"/>
  <c r="H381" s="1"/>
  <c r="F382"/>
  <c r="G382"/>
  <c r="H382"/>
  <c r="F383"/>
  <c r="G383"/>
  <c r="H383" s="1"/>
  <c r="F384"/>
  <c r="G384"/>
  <c r="H384"/>
  <c r="F385"/>
  <c r="G385"/>
  <c r="H385" s="1"/>
  <c r="F386"/>
  <c r="G386"/>
  <c r="H386"/>
  <c r="F387"/>
  <c r="G387"/>
  <c r="H387" s="1"/>
  <c r="F388"/>
  <c r="G388"/>
  <c r="H388"/>
  <c r="F389"/>
  <c r="G389"/>
  <c r="H389" s="1"/>
  <c r="F390"/>
  <c r="G390"/>
  <c r="H390"/>
  <c r="F391"/>
  <c r="G391"/>
  <c r="H391" s="1"/>
  <c r="F392"/>
  <c r="G392"/>
  <c r="H392"/>
  <c r="F393"/>
  <c r="G393"/>
  <c r="H393" s="1"/>
  <c r="F394"/>
  <c r="G394"/>
  <c r="H394"/>
  <c r="F395"/>
  <c r="G395"/>
  <c r="H395" s="1"/>
  <c r="F396"/>
  <c r="G396"/>
  <c r="H396"/>
  <c r="F397"/>
  <c r="G397"/>
  <c r="H397" s="1"/>
  <c r="F398"/>
  <c r="G398"/>
  <c r="H398"/>
  <c r="F399"/>
  <c r="G399"/>
  <c r="H399" s="1"/>
  <c r="F400"/>
  <c r="G400"/>
  <c r="H400"/>
  <c r="F401"/>
  <c r="G401"/>
  <c r="H401" s="1"/>
  <c r="F402"/>
  <c r="G402"/>
  <c r="H402"/>
  <c r="F403"/>
  <c r="G403"/>
  <c r="H403" s="1"/>
  <c r="F404"/>
  <c r="G404"/>
  <c r="H404"/>
  <c r="F405"/>
  <c r="G405"/>
  <c r="H405" s="1"/>
  <c r="F406"/>
  <c r="G406"/>
  <c r="H406"/>
  <c r="F407"/>
  <c r="G407"/>
  <c r="H407" s="1"/>
  <c r="F408"/>
  <c r="G408"/>
  <c r="H408"/>
  <c r="F409"/>
  <c r="G409"/>
  <c r="H409" s="1"/>
  <c r="F410"/>
  <c r="G410"/>
  <c r="H410"/>
  <c r="F411"/>
  <c r="G411"/>
  <c r="H411" s="1"/>
  <c r="F412"/>
  <c r="G412"/>
  <c r="H412"/>
  <c r="F413"/>
  <c r="G413"/>
  <c r="H413" s="1"/>
  <c r="F414"/>
  <c r="G414"/>
  <c r="H414"/>
  <c r="F415"/>
  <c r="G415"/>
  <c r="H415" s="1"/>
  <c r="F416"/>
  <c r="G416"/>
  <c r="H416"/>
  <c r="F417"/>
  <c r="G417"/>
  <c r="H417" s="1"/>
  <c r="F418"/>
  <c r="G418"/>
  <c r="H418"/>
  <c r="F419"/>
  <c r="G419"/>
  <c r="H419" s="1"/>
  <c r="F420"/>
  <c r="G420"/>
  <c r="H420"/>
  <c r="F421"/>
  <c r="G421"/>
  <c r="H421" s="1"/>
  <c r="F422"/>
  <c r="G422"/>
  <c r="H422"/>
  <c r="F423"/>
  <c r="G423"/>
  <c r="H423" s="1"/>
  <c r="F424"/>
  <c r="G424"/>
  <c r="H424"/>
  <c r="F425"/>
  <c r="G425"/>
  <c r="H425" s="1"/>
  <c r="F426"/>
  <c r="G426"/>
  <c r="H426"/>
  <c r="F427"/>
  <c r="G427"/>
  <c r="H427" s="1"/>
  <c r="F428"/>
  <c r="G428"/>
  <c r="H428"/>
  <c r="F429"/>
  <c r="G429"/>
  <c r="H429" s="1"/>
  <c r="F430"/>
  <c r="G430"/>
  <c r="H430"/>
  <c r="F431"/>
  <c r="G431"/>
  <c r="H431" s="1"/>
  <c r="F432"/>
  <c r="G432"/>
  <c r="H432"/>
  <c r="F433"/>
  <c r="G433"/>
  <c r="H433" s="1"/>
  <c r="F434"/>
  <c r="G434"/>
  <c r="H434"/>
  <c r="F435"/>
  <c r="G435"/>
  <c r="H435" s="1"/>
  <c r="F436"/>
  <c r="G436"/>
  <c r="H436"/>
  <c r="F437"/>
  <c r="G437"/>
  <c r="H437" s="1"/>
  <c r="F438"/>
  <c r="G438"/>
  <c r="H438"/>
  <c r="F439"/>
  <c r="G439"/>
  <c r="H439" s="1"/>
  <c r="F440"/>
  <c r="G440"/>
  <c r="H440"/>
  <c r="F441"/>
  <c r="G441"/>
  <c r="H441" s="1"/>
  <c r="F442"/>
  <c r="G442"/>
  <c r="H442"/>
  <c r="F443"/>
  <c r="G443"/>
  <c r="H443" s="1"/>
  <c r="F444"/>
  <c r="G444"/>
  <c r="H444"/>
  <c r="F445"/>
  <c r="G445"/>
  <c r="H445" s="1"/>
  <c r="F446"/>
  <c r="G446"/>
  <c r="H446"/>
  <c r="F447"/>
  <c r="G447"/>
  <c r="H447" s="1"/>
  <c r="F448"/>
  <c r="G448"/>
  <c r="H448"/>
  <c r="F449"/>
  <c r="G449"/>
  <c r="H449" s="1"/>
  <c r="F450"/>
  <c r="G450"/>
  <c r="H450"/>
  <c r="F451"/>
  <c r="G451"/>
  <c r="H451" s="1"/>
  <c r="F452"/>
  <c r="G452"/>
  <c r="H452"/>
  <c r="F453"/>
  <c r="G453"/>
  <c r="H453" s="1"/>
  <c r="F454"/>
  <c r="G454"/>
  <c r="H454"/>
  <c r="F455"/>
  <c r="G455"/>
  <c r="H455" s="1"/>
  <c r="F456"/>
  <c r="G456"/>
  <c r="H456"/>
  <c r="F457"/>
  <c r="G457"/>
  <c r="H457" s="1"/>
  <c r="F458"/>
  <c r="G458"/>
  <c r="H458"/>
  <c r="F459"/>
  <c r="G459"/>
  <c r="H459" s="1"/>
  <c r="F460"/>
  <c r="G460"/>
  <c r="H460"/>
  <c r="F461"/>
  <c r="G461"/>
  <c r="H461" s="1"/>
  <c r="F462"/>
  <c r="G462"/>
  <c r="H462"/>
  <c r="F463"/>
  <c r="G463"/>
  <c r="H463" s="1"/>
  <c r="F464"/>
  <c r="G464"/>
  <c r="H464"/>
  <c r="F465"/>
  <c r="G465"/>
  <c r="H465" s="1"/>
  <c r="F466"/>
  <c r="G466"/>
  <c r="H466"/>
  <c r="F467"/>
  <c r="G467"/>
  <c r="H467" s="1"/>
  <c r="F468"/>
  <c r="G468"/>
  <c r="H468"/>
  <c r="F469"/>
  <c r="G469"/>
  <c r="H469" s="1"/>
  <c r="F470"/>
  <c r="G470"/>
  <c r="H470"/>
  <c r="F471"/>
  <c r="G471"/>
  <c r="H471" s="1"/>
  <c r="F472"/>
  <c r="G472"/>
  <c r="H472"/>
  <c r="F473"/>
  <c r="G473"/>
  <c r="H473" s="1"/>
  <c r="F474"/>
  <c r="G474"/>
  <c r="H474"/>
  <c r="F475"/>
  <c r="G475"/>
  <c r="H475" s="1"/>
  <c r="F476"/>
  <c r="G476"/>
  <c r="H476"/>
  <c r="F477"/>
  <c r="G477"/>
  <c r="H477" s="1"/>
  <c r="F478"/>
  <c r="G478"/>
  <c r="H478"/>
  <c r="F479"/>
  <c r="G479"/>
  <c r="H479" s="1"/>
  <c r="F480"/>
  <c r="G480"/>
  <c r="H480"/>
  <c r="F481"/>
  <c r="G481"/>
  <c r="H481" s="1"/>
  <c r="F482"/>
  <c r="G482"/>
  <c r="H482"/>
  <c r="F483"/>
  <c r="G483"/>
  <c r="H483" s="1"/>
  <c r="F484"/>
  <c r="G484"/>
  <c r="H484"/>
  <c r="F485"/>
  <c r="G485"/>
  <c r="H485" s="1"/>
  <c r="F486"/>
  <c r="G486"/>
  <c r="H486"/>
  <c r="F487"/>
  <c r="G487"/>
  <c r="H487" s="1"/>
  <c r="F488"/>
  <c r="G488"/>
  <c r="H488"/>
  <c r="F489"/>
  <c r="G489"/>
  <c r="H489" s="1"/>
  <c r="F490"/>
  <c r="G490"/>
  <c r="H490"/>
  <c r="F491"/>
  <c r="G491"/>
  <c r="H491" s="1"/>
  <c r="F492"/>
  <c r="G492"/>
  <c r="H492"/>
  <c r="F493"/>
  <c r="G493"/>
  <c r="H493" s="1"/>
  <c r="F494"/>
  <c r="G494"/>
  <c r="H494"/>
  <c r="F495"/>
  <c r="G495"/>
  <c r="H495" s="1"/>
  <c r="F496"/>
  <c r="G496"/>
  <c r="H496"/>
  <c r="F497"/>
  <c r="G497"/>
  <c r="H497" s="1"/>
  <c r="F498"/>
  <c r="G498"/>
  <c r="H498"/>
  <c r="F499"/>
  <c r="G499"/>
  <c r="H499" s="1"/>
  <c r="F500"/>
  <c r="G500"/>
  <c r="H500"/>
  <c r="F501"/>
  <c r="G501"/>
  <c r="H501" s="1"/>
  <c r="F502"/>
  <c r="G502"/>
  <c r="H502"/>
  <c r="F503"/>
  <c r="G503"/>
  <c r="H503" s="1"/>
  <c r="F504"/>
  <c r="G504"/>
  <c r="H504"/>
  <c r="F505"/>
  <c r="G505"/>
  <c r="H505" s="1"/>
  <c r="F506"/>
  <c r="G506"/>
  <c r="H506"/>
  <c r="F507"/>
  <c r="G507"/>
  <c r="H507" s="1"/>
  <c r="F508"/>
  <c r="G508"/>
  <c r="H508"/>
  <c r="F509"/>
  <c r="G509"/>
  <c r="H509" s="1"/>
  <c r="F510"/>
  <c r="G510"/>
  <c r="H510"/>
  <c r="F511"/>
  <c r="G511"/>
  <c r="H511" s="1"/>
  <c r="F512"/>
  <c r="G512"/>
  <c r="H512"/>
  <c r="F513"/>
  <c r="G513"/>
  <c r="H513" s="1"/>
  <c r="F514"/>
  <c r="G514"/>
  <c r="H514"/>
  <c r="F515"/>
  <c r="G515"/>
  <c r="H515" s="1"/>
  <c r="F516"/>
  <c r="G516"/>
  <c r="H516"/>
  <c r="F517"/>
  <c r="G517"/>
  <c r="H517" s="1"/>
  <c r="F518"/>
  <c r="G518"/>
  <c r="H518"/>
  <c r="F519"/>
  <c r="G519"/>
  <c r="H519" s="1"/>
  <c r="F520"/>
  <c r="G520"/>
  <c r="H520"/>
  <c r="F521"/>
  <c r="G521"/>
  <c r="H521" s="1"/>
  <c r="F522"/>
  <c r="G522"/>
  <c r="H522"/>
  <c r="F523"/>
  <c r="G523"/>
  <c r="H523" s="1"/>
  <c r="F524"/>
  <c r="G524"/>
  <c r="H524"/>
  <c r="F525"/>
  <c r="G525"/>
  <c r="H525" s="1"/>
  <c r="F526"/>
  <c r="G526"/>
  <c r="H526"/>
  <c r="F527"/>
  <c r="G527"/>
  <c r="H527" s="1"/>
  <c r="F528"/>
  <c r="G528"/>
  <c r="H528"/>
  <c r="F529"/>
  <c r="G529"/>
  <c r="H529" s="1"/>
  <c r="F530"/>
  <c r="G530"/>
  <c r="H530"/>
  <c r="F531"/>
  <c r="G531"/>
  <c r="H531" s="1"/>
  <c r="F532"/>
  <c r="G532"/>
  <c r="H532"/>
  <c r="F533"/>
  <c r="G533"/>
  <c r="H533" s="1"/>
  <c r="F534"/>
  <c r="G534"/>
  <c r="H534"/>
  <c r="F535"/>
  <c r="G535"/>
  <c r="H535" s="1"/>
  <c r="F536"/>
  <c r="G536"/>
  <c r="H536"/>
  <c r="F537"/>
  <c r="G537"/>
  <c r="H537" s="1"/>
  <c r="F538"/>
  <c r="G538"/>
  <c r="H538"/>
  <c r="F539"/>
  <c r="G539"/>
  <c r="H539" s="1"/>
  <c r="F540"/>
  <c r="G540"/>
  <c r="H540"/>
  <c r="F541"/>
  <c r="G541"/>
  <c r="H541" s="1"/>
  <c r="F542"/>
  <c r="G542"/>
  <c r="H542"/>
  <c r="F543"/>
  <c r="G543"/>
  <c r="H543" s="1"/>
  <c r="F544"/>
  <c r="G544"/>
  <c r="H544"/>
  <c r="F545"/>
  <c r="G545"/>
  <c r="H545" s="1"/>
  <c r="F546"/>
  <c r="G546"/>
  <c r="H546"/>
  <c r="F547"/>
  <c r="G547"/>
  <c r="H547" s="1"/>
  <c r="F548"/>
  <c r="G548"/>
  <c r="H548"/>
  <c r="F549"/>
  <c r="G549"/>
  <c r="H549" s="1"/>
  <c r="F550"/>
  <c r="G550"/>
  <c r="H550"/>
  <c r="F551"/>
  <c r="G551"/>
  <c r="H551" s="1"/>
  <c r="F552"/>
  <c r="G552"/>
  <c r="H552"/>
  <c r="F553"/>
  <c r="G553"/>
  <c r="H553" s="1"/>
  <c r="F554"/>
  <c r="G554"/>
  <c r="H554"/>
  <c r="F555"/>
  <c r="G555"/>
  <c r="H555" s="1"/>
  <c r="F556"/>
  <c r="G556"/>
  <c r="H556"/>
  <c r="F557"/>
  <c r="G557"/>
  <c r="H557" s="1"/>
  <c r="F558"/>
  <c r="G558"/>
  <c r="H558"/>
  <c r="F559"/>
  <c r="G559"/>
  <c r="H559" s="1"/>
  <c r="F560"/>
  <c r="G560"/>
  <c r="H560"/>
  <c r="F561"/>
  <c r="G561"/>
  <c r="H561" s="1"/>
  <c r="F562"/>
  <c r="G562"/>
  <c r="H562"/>
  <c r="F563"/>
  <c r="G563"/>
  <c r="H563" s="1"/>
  <c r="F564"/>
  <c r="G564"/>
  <c r="H564"/>
  <c r="F565"/>
  <c r="G565"/>
  <c r="H565" s="1"/>
  <c r="F566"/>
  <c r="G566"/>
  <c r="H566"/>
  <c r="F567"/>
  <c r="G567"/>
  <c r="H567" s="1"/>
  <c r="F568"/>
  <c r="G568"/>
  <c r="H568"/>
  <c r="F569"/>
  <c r="G569"/>
  <c r="H569" s="1"/>
  <c r="F570"/>
  <c r="G570"/>
  <c r="H570"/>
  <c r="F571"/>
  <c r="G571"/>
  <c r="H571" s="1"/>
  <c r="F572"/>
  <c r="G572"/>
  <c r="H572"/>
  <c r="F573"/>
  <c r="G573"/>
  <c r="H573" s="1"/>
  <c r="F574"/>
  <c r="G574"/>
  <c r="H574"/>
  <c r="F575"/>
  <c r="G575"/>
  <c r="H575" s="1"/>
  <c r="F576"/>
  <c r="G576"/>
  <c r="H576"/>
  <c r="F577"/>
  <c r="G577"/>
  <c r="H577" s="1"/>
  <c r="F578"/>
  <c r="G578"/>
  <c r="H578"/>
  <c r="F579"/>
  <c r="G579"/>
  <c r="H579" s="1"/>
  <c r="F580"/>
  <c r="G580"/>
  <c r="H580"/>
  <c r="F581"/>
  <c r="G581"/>
  <c r="H581" s="1"/>
  <c r="F582"/>
  <c r="G582"/>
  <c r="H582"/>
  <c r="F583"/>
  <c r="G583"/>
  <c r="H583" s="1"/>
  <c r="F584"/>
  <c r="G584"/>
  <c r="H584"/>
  <c r="F585"/>
  <c r="G585"/>
  <c r="H585" s="1"/>
  <c r="F586"/>
  <c r="G586"/>
  <c r="H586"/>
  <c r="F587"/>
  <c r="G587"/>
  <c r="H587" s="1"/>
  <c r="F588"/>
  <c r="G588"/>
  <c r="H588"/>
  <c r="F589"/>
  <c r="G589"/>
  <c r="H589" s="1"/>
  <c r="F590"/>
  <c r="G590"/>
  <c r="H590"/>
  <c r="F591"/>
  <c r="G591"/>
  <c r="H591" s="1"/>
  <c r="F592"/>
  <c r="G592"/>
  <c r="H592"/>
  <c r="F593"/>
  <c r="G593"/>
  <c r="H593" s="1"/>
  <c r="F594"/>
  <c r="G594"/>
  <c r="H594"/>
  <c r="F595"/>
  <c r="G595"/>
  <c r="H595" s="1"/>
  <c r="F596"/>
  <c r="G596"/>
  <c r="H596"/>
  <c r="F597"/>
  <c r="G597"/>
  <c r="H597" s="1"/>
  <c r="F598"/>
  <c r="G598"/>
  <c r="H598"/>
  <c r="F599"/>
  <c r="G599"/>
  <c r="H599" s="1"/>
  <c r="F600"/>
  <c r="G600"/>
  <c r="H600"/>
  <c r="F601"/>
  <c r="G601"/>
  <c r="H601" s="1"/>
  <c r="F602"/>
  <c r="G602"/>
  <c r="H602"/>
  <c r="F603"/>
  <c r="G603"/>
  <c r="H603" s="1"/>
  <c r="F604"/>
  <c r="G604"/>
  <c r="H604"/>
  <c r="F605"/>
  <c r="G605"/>
  <c r="H605" s="1"/>
  <c r="F606"/>
  <c r="G606"/>
  <c r="H606"/>
  <c r="F607"/>
  <c r="G607"/>
  <c r="H607" s="1"/>
  <c r="F608"/>
  <c r="G608"/>
  <c r="H608"/>
  <c r="F609"/>
  <c r="G609"/>
  <c r="H609" s="1"/>
  <c r="F610"/>
  <c r="G610"/>
  <c r="H610"/>
  <c r="F611"/>
  <c r="G611"/>
  <c r="H611" s="1"/>
  <c r="F612"/>
  <c r="G612"/>
  <c r="H612"/>
  <c r="F613"/>
  <c r="G613"/>
  <c r="H613" s="1"/>
  <c r="F614"/>
  <c r="G614"/>
  <c r="H614"/>
  <c r="F615"/>
  <c r="G615"/>
  <c r="H615" s="1"/>
  <c r="F616"/>
  <c r="G616"/>
  <c r="H616"/>
  <c r="F617"/>
  <c r="G617"/>
  <c r="H617" s="1"/>
  <c r="F618"/>
  <c r="G618"/>
  <c r="H618"/>
  <c r="F619"/>
  <c r="G619"/>
  <c r="H619" s="1"/>
  <c r="F620"/>
  <c r="G620"/>
  <c r="H620"/>
  <c r="F621"/>
  <c r="G621"/>
  <c r="H621" s="1"/>
  <c r="F622"/>
  <c r="G622"/>
  <c r="H622"/>
  <c r="F623"/>
  <c r="G623"/>
  <c r="H623" s="1"/>
  <c r="F624"/>
  <c r="G624"/>
  <c r="H624"/>
  <c r="F625"/>
  <c r="G625"/>
  <c r="H625" s="1"/>
  <c r="F626"/>
  <c r="G626"/>
  <c r="H626"/>
  <c r="F627"/>
  <c r="G627"/>
  <c r="H627" s="1"/>
  <c r="F628"/>
  <c r="G628"/>
  <c r="H628"/>
  <c r="F629"/>
  <c r="G629"/>
  <c r="H629" s="1"/>
  <c r="F630"/>
  <c r="G630"/>
  <c r="H630"/>
  <c r="F631"/>
  <c r="G631"/>
  <c r="H631" s="1"/>
  <c r="F632"/>
  <c r="G632"/>
  <c r="H632"/>
  <c r="F633"/>
  <c r="G633"/>
  <c r="H633" s="1"/>
  <c r="F634"/>
  <c r="G634"/>
  <c r="H634"/>
  <c r="F635"/>
  <c r="G635"/>
  <c r="H635" s="1"/>
  <c r="F636"/>
  <c r="G636"/>
  <c r="H636"/>
  <c r="F637"/>
  <c r="G637"/>
  <c r="H637" s="1"/>
  <c r="F638"/>
  <c r="G638"/>
  <c r="H638"/>
  <c r="F639"/>
  <c r="G639"/>
  <c r="H639" s="1"/>
  <c r="F640"/>
  <c r="G640"/>
  <c r="H640"/>
  <c r="F641"/>
  <c r="G641"/>
  <c r="H641" s="1"/>
  <c r="F642"/>
  <c r="G642"/>
  <c r="H642"/>
  <c r="F643"/>
  <c r="G643"/>
  <c r="H643" s="1"/>
  <c r="F644"/>
  <c r="G644"/>
  <c r="H644"/>
  <c r="F645"/>
  <c r="G645"/>
  <c r="H645" s="1"/>
  <c r="F646"/>
  <c r="G646"/>
  <c r="H646"/>
  <c r="F647"/>
  <c r="G647"/>
  <c r="H647" s="1"/>
  <c r="F648"/>
  <c r="G648"/>
  <c r="H648"/>
  <c r="F649"/>
  <c r="G649"/>
  <c r="H649" s="1"/>
  <c r="F650"/>
  <c r="G650"/>
  <c r="H650"/>
  <c r="F651"/>
  <c r="G651"/>
  <c r="H651" s="1"/>
  <c r="F652"/>
  <c r="G652"/>
  <c r="H652"/>
  <c r="F653"/>
  <c r="G653"/>
  <c r="H653" s="1"/>
  <c r="F654"/>
  <c r="G654"/>
  <c r="H654"/>
  <c r="F655"/>
  <c r="G655"/>
  <c r="H655" s="1"/>
  <c r="F656"/>
  <c r="G656"/>
  <c r="H656"/>
  <c r="F657"/>
  <c r="G657"/>
  <c r="H657" s="1"/>
  <c r="F658"/>
  <c r="G658"/>
  <c r="H658"/>
  <c r="F659"/>
  <c r="G659"/>
  <c r="H659" s="1"/>
  <c r="F660"/>
  <c r="G660"/>
  <c r="H660"/>
  <c r="F661"/>
  <c r="G661"/>
  <c r="H661" s="1"/>
  <c r="F662"/>
  <c r="G662"/>
  <c r="H662"/>
  <c r="F663"/>
  <c r="G663"/>
  <c r="H663" s="1"/>
  <c r="F664"/>
  <c r="G664"/>
  <c r="H664"/>
  <c r="F665"/>
  <c r="G665"/>
  <c r="H665" s="1"/>
  <c r="F666"/>
  <c r="G666"/>
  <c r="H666"/>
  <c r="F667"/>
  <c r="G667"/>
  <c r="H667" s="1"/>
  <c r="F668"/>
  <c r="G668"/>
  <c r="H668"/>
  <c r="F669"/>
  <c r="G669"/>
  <c r="H669" s="1"/>
  <c r="F670"/>
  <c r="G670"/>
  <c r="H670"/>
  <c r="F671"/>
  <c r="G671"/>
  <c r="H671" s="1"/>
  <c r="F672"/>
  <c r="G672"/>
  <c r="H672"/>
  <c r="F673"/>
  <c r="G673"/>
  <c r="H673" s="1"/>
  <c r="F674"/>
  <c r="G674"/>
  <c r="H674"/>
  <c r="F675"/>
  <c r="G675"/>
  <c r="H675" s="1"/>
  <c r="F676"/>
  <c r="G676"/>
  <c r="H676"/>
  <c r="F677"/>
  <c r="G677"/>
  <c r="H677" s="1"/>
  <c r="F678"/>
  <c r="G678"/>
  <c r="H678"/>
  <c r="F679"/>
  <c r="G679"/>
  <c r="H679" s="1"/>
  <c r="F680"/>
  <c r="G680"/>
  <c r="H680"/>
  <c r="F681"/>
  <c r="G681"/>
  <c r="H681" s="1"/>
  <c r="F682"/>
  <c r="G682"/>
  <c r="H682"/>
  <c r="F683"/>
  <c r="G683"/>
  <c r="H683" s="1"/>
  <c r="F684"/>
  <c r="G684"/>
  <c r="H684"/>
  <c r="F685"/>
  <c r="G685"/>
  <c r="H685" s="1"/>
  <c r="F686"/>
  <c r="G686"/>
  <c r="H686"/>
  <c r="F687"/>
  <c r="G687"/>
  <c r="H687" s="1"/>
  <c r="F688"/>
  <c r="G688"/>
  <c r="H688"/>
  <c r="F689"/>
  <c r="G689"/>
  <c r="H689" s="1"/>
  <c r="F690"/>
  <c r="G690"/>
  <c r="H690"/>
  <c r="F691"/>
  <c r="G691"/>
  <c r="H691" s="1"/>
  <c r="F692"/>
  <c r="G692"/>
  <c r="H692"/>
  <c r="F693"/>
  <c r="G693"/>
  <c r="H693" s="1"/>
  <c r="F694"/>
  <c r="G694"/>
  <c r="H694"/>
  <c r="F695"/>
  <c r="G695"/>
  <c r="H695" s="1"/>
  <c r="F696"/>
  <c r="G696"/>
  <c r="H696"/>
  <c r="F697"/>
  <c r="G697"/>
  <c r="H697" s="1"/>
  <c r="F698"/>
  <c r="G698"/>
  <c r="H698"/>
  <c r="F699"/>
  <c r="G699"/>
  <c r="H699" s="1"/>
  <c r="F700"/>
  <c r="G700"/>
  <c r="H700"/>
  <c r="F701"/>
  <c r="G701"/>
  <c r="H701" s="1"/>
  <c r="F702"/>
  <c r="G702"/>
  <c r="H702"/>
  <c r="F703"/>
  <c r="G703"/>
  <c r="H703" s="1"/>
  <c r="F704"/>
  <c r="G704"/>
  <c r="H704"/>
  <c r="F705"/>
  <c r="G705"/>
  <c r="H705" s="1"/>
  <c r="F706"/>
  <c r="G706"/>
  <c r="H706"/>
  <c r="F707"/>
  <c r="G707"/>
  <c r="H707" s="1"/>
  <c r="F708"/>
  <c r="G708"/>
  <c r="H708"/>
  <c r="F709"/>
  <c r="G709"/>
  <c r="H709" s="1"/>
  <c r="F710"/>
  <c r="G710"/>
  <c r="H710"/>
  <c r="F711"/>
  <c r="G711"/>
  <c r="H711" s="1"/>
  <c r="F712"/>
  <c r="G712"/>
  <c r="H712"/>
  <c r="F713"/>
  <c r="G713"/>
  <c r="H713" s="1"/>
  <c r="F714"/>
  <c r="G714"/>
  <c r="H714"/>
  <c r="F715"/>
  <c r="G715"/>
  <c r="H715" s="1"/>
  <c r="F716"/>
  <c r="G716"/>
  <c r="H716"/>
  <c r="F717"/>
  <c r="G717"/>
  <c r="H717" s="1"/>
  <c r="F718"/>
  <c r="G718"/>
  <c r="H718"/>
  <c r="F719"/>
  <c r="G719"/>
  <c r="H719" s="1"/>
  <c r="F720"/>
  <c r="G720"/>
  <c r="H720"/>
  <c r="F721"/>
  <c r="G721"/>
  <c r="H721" s="1"/>
  <c r="F722"/>
  <c r="G722"/>
  <c r="H722"/>
  <c r="F723"/>
  <c r="G723"/>
  <c r="H723" s="1"/>
  <c r="F724"/>
  <c r="G724"/>
  <c r="H724"/>
  <c r="F725"/>
  <c r="G725"/>
  <c r="H725" s="1"/>
  <c r="F726"/>
  <c r="G726"/>
  <c r="H726"/>
  <c r="F727"/>
  <c r="G727"/>
  <c r="H727" s="1"/>
  <c r="F728"/>
  <c r="G728"/>
  <c r="H728"/>
  <c r="F729"/>
  <c r="G729"/>
  <c r="H729" s="1"/>
  <c r="F730"/>
  <c r="G730"/>
  <c r="H730"/>
  <c r="F731"/>
  <c r="G731"/>
  <c r="H731" s="1"/>
  <c r="F732"/>
  <c r="G732"/>
  <c r="H732"/>
  <c r="F733"/>
  <c r="G733"/>
  <c r="H733" s="1"/>
  <c r="F734"/>
  <c r="G734"/>
  <c r="H734"/>
  <c r="F735"/>
  <c r="G735"/>
  <c r="H735" s="1"/>
  <c r="F736"/>
  <c r="G736"/>
  <c r="H736"/>
  <c r="F737"/>
  <c r="G737"/>
  <c r="H737" s="1"/>
  <c r="F738"/>
  <c r="G738"/>
  <c r="H738"/>
  <c r="F739"/>
  <c r="G739"/>
  <c r="H739" s="1"/>
  <c r="F740"/>
  <c r="G740"/>
  <c r="H740"/>
  <c r="F741"/>
  <c r="G741"/>
  <c r="H741" s="1"/>
  <c r="F742"/>
  <c r="G742"/>
  <c r="H742"/>
  <c r="F743"/>
  <c r="G743"/>
  <c r="H743" s="1"/>
  <c r="F744"/>
  <c r="G744"/>
  <c r="H744"/>
  <c r="F745"/>
  <c r="G745"/>
  <c r="H745" s="1"/>
  <c r="F746"/>
  <c r="G746"/>
  <c r="H746"/>
  <c r="F747"/>
  <c r="G747"/>
  <c r="H747" s="1"/>
  <c r="F748"/>
  <c r="G748"/>
  <c r="H748"/>
  <c r="F749"/>
  <c r="G749"/>
  <c r="H749" s="1"/>
  <c r="F750"/>
  <c r="G750"/>
  <c r="H750"/>
  <c r="F751"/>
  <c r="G751"/>
  <c r="H751" s="1"/>
  <c r="F752"/>
  <c r="G752"/>
  <c r="H752"/>
  <c r="F753"/>
  <c r="G753"/>
  <c r="H753" s="1"/>
  <c r="F754"/>
  <c r="G754"/>
  <c r="H754"/>
  <c r="F755"/>
  <c r="G755"/>
  <c r="H755" s="1"/>
  <c r="F756"/>
  <c r="G756"/>
  <c r="H756"/>
  <c r="F757"/>
  <c r="G757"/>
  <c r="H757" s="1"/>
  <c r="F758"/>
  <c r="G758"/>
  <c r="H758"/>
  <c r="F759"/>
  <c r="G759"/>
  <c r="H759" s="1"/>
  <c r="F760"/>
  <c r="G760"/>
  <c r="H760"/>
  <c r="F761"/>
  <c r="G761"/>
  <c r="H761" s="1"/>
  <c r="F762"/>
  <c r="G762"/>
  <c r="H762"/>
  <c r="F763"/>
  <c r="G763"/>
  <c r="H763" s="1"/>
  <c r="F764"/>
  <c r="G764"/>
  <c r="H764"/>
  <c r="F765"/>
  <c r="G765"/>
  <c r="H765" s="1"/>
  <c r="F766"/>
  <c r="G766"/>
  <c r="H766"/>
  <c r="F767"/>
  <c r="G767"/>
  <c r="H767" s="1"/>
  <c r="F768"/>
  <c r="G768"/>
  <c r="H768"/>
  <c r="F769"/>
  <c r="G769"/>
  <c r="H769" s="1"/>
  <c r="F770"/>
  <c r="G770"/>
  <c r="H770"/>
  <c r="F771"/>
  <c r="G771"/>
  <c r="H771" s="1"/>
  <c r="F772"/>
  <c r="G772"/>
  <c r="H772"/>
  <c r="F773"/>
  <c r="G773"/>
  <c r="H773" s="1"/>
  <c r="F774"/>
  <c r="G774"/>
  <c r="H774"/>
  <c r="F775"/>
  <c r="G775"/>
  <c r="H775" s="1"/>
  <c r="F776"/>
  <c r="G776"/>
  <c r="H776"/>
  <c r="F777"/>
  <c r="G777"/>
  <c r="H777" s="1"/>
  <c r="F778"/>
  <c r="G778"/>
  <c r="H778"/>
  <c r="F779"/>
  <c r="G779"/>
  <c r="H779" s="1"/>
  <c r="F780"/>
  <c r="G780"/>
  <c r="H780"/>
  <c r="F781"/>
  <c r="G781"/>
  <c r="H781" s="1"/>
  <c r="F782"/>
  <c r="G782"/>
  <c r="H782"/>
  <c r="F783"/>
  <c r="G783"/>
  <c r="H783" s="1"/>
  <c r="F784"/>
  <c r="G784"/>
  <c r="H784"/>
  <c r="F785"/>
  <c r="G785"/>
  <c r="H785" s="1"/>
  <c r="F786"/>
  <c r="G786"/>
  <c r="H786"/>
  <c r="F787"/>
  <c r="G787"/>
  <c r="H787" s="1"/>
  <c r="F788"/>
  <c r="G788"/>
  <c r="H788"/>
  <c r="F789"/>
  <c r="G789"/>
  <c r="H789" s="1"/>
  <c r="F790"/>
  <c r="G790"/>
  <c r="H790"/>
  <c r="F791"/>
  <c r="G791"/>
  <c r="H791" s="1"/>
  <c r="F792"/>
  <c r="G792"/>
  <c r="H792"/>
  <c r="F793"/>
  <c r="G793"/>
  <c r="H793" s="1"/>
  <c r="F794"/>
  <c r="G794"/>
  <c r="H794"/>
  <c r="F795"/>
  <c r="G795"/>
  <c r="H795" s="1"/>
  <c r="F796"/>
  <c r="G796"/>
  <c r="H796"/>
  <c r="F797"/>
  <c r="G797"/>
  <c r="H797" s="1"/>
  <c r="F798"/>
  <c r="G798"/>
  <c r="H798"/>
  <c r="F799"/>
  <c r="G799"/>
  <c r="H799" s="1"/>
  <c r="F800"/>
  <c r="G800"/>
  <c r="H800"/>
  <c r="F801"/>
  <c r="G801"/>
  <c r="H801" s="1"/>
  <c r="F802"/>
  <c r="G802"/>
  <c r="H802"/>
  <c r="F803"/>
  <c r="G803"/>
  <c r="H803" s="1"/>
  <c r="F804"/>
  <c r="G804"/>
  <c r="H804"/>
  <c r="F805"/>
  <c r="G805"/>
  <c r="H805" s="1"/>
  <c r="F806"/>
  <c r="G806"/>
  <c r="H806"/>
  <c r="F807"/>
  <c r="G807"/>
  <c r="H807" s="1"/>
  <c r="F808"/>
  <c r="G808"/>
  <c r="H808"/>
  <c r="F809"/>
  <c r="G809"/>
  <c r="H809" s="1"/>
  <c r="F810"/>
  <c r="G810"/>
  <c r="H810"/>
  <c r="F811"/>
  <c r="G811"/>
  <c r="H811" s="1"/>
  <c r="F812"/>
  <c r="G812"/>
  <c r="H812"/>
  <c r="F813"/>
  <c r="G813"/>
  <c r="H813" s="1"/>
  <c r="F814"/>
  <c r="G814"/>
  <c r="H814"/>
  <c r="F815"/>
  <c r="G815"/>
  <c r="H815" s="1"/>
  <c r="F816"/>
  <c r="G816"/>
  <c r="H816"/>
  <c r="F817"/>
  <c r="G817"/>
  <c r="H817" s="1"/>
  <c r="F818"/>
  <c r="G818"/>
  <c r="H818"/>
  <c r="F819"/>
  <c r="G819"/>
  <c r="H819" s="1"/>
  <c r="F820"/>
  <c r="G820"/>
  <c r="H820"/>
  <c r="F821"/>
  <c r="G821"/>
  <c r="H821" s="1"/>
  <c r="F822"/>
  <c r="G822"/>
  <c r="H822"/>
  <c r="F823"/>
  <c r="G823"/>
  <c r="H823" s="1"/>
  <c r="F824"/>
  <c r="G824"/>
  <c r="H824"/>
  <c r="F825"/>
  <c r="G825"/>
  <c r="H825" s="1"/>
  <c r="F826"/>
  <c r="G826"/>
  <c r="H826"/>
  <c r="F827"/>
  <c r="G827"/>
  <c r="H827" s="1"/>
  <c r="F828"/>
  <c r="G828"/>
  <c r="H828"/>
  <c r="F829"/>
  <c r="G829"/>
  <c r="H829" s="1"/>
  <c r="F830"/>
  <c r="G830"/>
  <c r="H830"/>
  <c r="F831"/>
  <c r="G831"/>
  <c r="H831" s="1"/>
  <c r="F832"/>
  <c r="G832"/>
  <c r="H832"/>
  <c r="F833"/>
  <c r="G833"/>
  <c r="H833" s="1"/>
  <c r="F834"/>
  <c r="G834"/>
  <c r="H834"/>
  <c r="F835"/>
  <c r="G835"/>
  <c r="H835" s="1"/>
  <c r="F836"/>
  <c r="G836"/>
  <c r="H836"/>
  <c r="F837"/>
  <c r="G837"/>
  <c r="H837" s="1"/>
  <c r="F838"/>
  <c r="G838"/>
  <c r="H838"/>
  <c r="F839"/>
  <c r="G839"/>
  <c r="H839" s="1"/>
  <c r="F840"/>
  <c r="G840"/>
  <c r="H840"/>
  <c r="F841"/>
  <c r="G841"/>
  <c r="H841" s="1"/>
  <c r="F842"/>
  <c r="G842"/>
  <c r="H842"/>
  <c r="F843"/>
  <c r="G843"/>
  <c r="H843" s="1"/>
  <c r="F844"/>
  <c r="G844"/>
  <c r="H844"/>
  <c r="F845"/>
  <c r="G845"/>
  <c r="H845" s="1"/>
  <c r="F846"/>
  <c r="G846"/>
  <c r="H846"/>
  <c r="F847"/>
  <c r="G847"/>
  <c r="H847" s="1"/>
  <c r="F848"/>
  <c r="G848"/>
  <c r="H848"/>
  <c r="F849"/>
  <c r="G849"/>
  <c r="H849" s="1"/>
  <c r="F850"/>
  <c r="G850"/>
  <c r="H850"/>
  <c r="F851"/>
  <c r="G851"/>
  <c r="H851" s="1"/>
  <c r="F852"/>
  <c r="G852"/>
  <c r="H852"/>
  <c r="F853"/>
  <c r="G853"/>
  <c r="H853" s="1"/>
  <c r="F854"/>
  <c r="G854"/>
  <c r="H854"/>
  <c r="F855"/>
  <c r="G855"/>
  <c r="H855" s="1"/>
  <c r="F856"/>
  <c r="G856"/>
  <c r="H856"/>
  <c r="F857"/>
  <c r="G857"/>
  <c r="H857" s="1"/>
  <c r="F858"/>
  <c r="G858"/>
  <c r="H858"/>
  <c r="F859"/>
  <c r="G859"/>
  <c r="H859" s="1"/>
  <c r="F860"/>
  <c r="G860"/>
  <c r="H860"/>
  <c r="F861"/>
  <c r="G861"/>
  <c r="H861" s="1"/>
  <c r="F862"/>
  <c r="G862"/>
  <c r="H862"/>
  <c r="F863"/>
  <c r="G863"/>
  <c r="H863" s="1"/>
  <c r="F864"/>
  <c r="G864"/>
  <c r="H864"/>
  <c r="F865"/>
  <c r="G865"/>
  <c r="H865" s="1"/>
  <c r="F866"/>
  <c r="G866"/>
  <c r="H866"/>
  <c r="F867"/>
  <c r="G867"/>
  <c r="H867" s="1"/>
  <c r="F868"/>
  <c r="G868"/>
  <c r="H868"/>
  <c r="F869"/>
  <c r="G869"/>
  <c r="H869" s="1"/>
  <c r="F870"/>
  <c r="G870"/>
  <c r="H870"/>
  <c r="F871"/>
  <c r="G871"/>
  <c r="H871" s="1"/>
  <c r="F872"/>
  <c r="G872"/>
  <c r="H872"/>
  <c r="F873"/>
  <c r="G873"/>
  <c r="H873" s="1"/>
  <c r="F874"/>
  <c r="G874"/>
  <c r="H874"/>
  <c r="F875"/>
  <c r="G875"/>
  <c r="H875" s="1"/>
  <c r="F876"/>
  <c r="G876"/>
  <c r="H876"/>
  <c r="F877"/>
  <c r="G877"/>
  <c r="H877" s="1"/>
  <c r="F878"/>
  <c r="G878"/>
  <c r="H878"/>
  <c r="F879"/>
  <c r="G879"/>
  <c r="H879" s="1"/>
  <c r="F880"/>
  <c r="G880"/>
  <c r="H880"/>
  <c r="F881"/>
  <c r="G881"/>
  <c r="H881" s="1"/>
  <c r="F882"/>
  <c r="G882"/>
  <c r="H882"/>
  <c r="F883"/>
  <c r="G883"/>
  <c r="H883" s="1"/>
  <c r="F884"/>
  <c r="G884"/>
  <c r="H884"/>
  <c r="F885"/>
  <c r="G885"/>
  <c r="H885" s="1"/>
  <c r="F886"/>
  <c r="G886"/>
  <c r="H886"/>
  <c r="F887"/>
  <c r="G887"/>
  <c r="H887" s="1"/>
  <c r="F888"/>
  <c r="G888"/>
  <c r="H888"/>
  <c r="F889"/>
  <c r="G889"/>
  <c r="H889" s="1"/>
  <c r="F890"/>
  <c r="G890"/>
  <c r="H890"/>
  <c r="F891"/>
  <c r="G891"/>
  <c r="H891" s="1"/>
  <c r="F892"/>
  <c r="G892"/>
  <c r="H892"/>
  <c r="F893"/>
  <c r="G893"/>
  <c r="H893" s="1"/>
  <c r="F894"/>
  <c r="G894"/>
  <c r="H894"/>
  <c r="F895"/>
  <c r="G895"/>
  <c r="H895" s="1"/>
  <c r="F896"/>
  <c r="G896"/>
  <c r="H896"/>
  <c r="F897"/>
  <c r="G897"/>
  <c r="H897" s="1"/>
  <c r="F898"/>
  <c r="G898"/>
  <c r="H898"/>
  <c r="F899"/>
  <c r="G899"/>
  <c r="H899" s="1"/>
  <c r="F900"/>
  <c r="G900"/>
  <c r="H900"/>
  <c r="F901"/>
  <c r="G901"/>
  <c r="H901" s="1"/>
  <c r="F902"/>
  <c r="G902"/>
  <c r="H902"/>
  <c r="F903"/>
  <c r="G903"/>
  <c r="H903" s="1"/>
  <c r="F904"/>
  <c r="G904"/>
  <c r="H904"/>
  <c r="F905"/>
  <c r="G905"/>
  <c r="H905" s="1"/>
  <c r="F906"/>
  <c r="G906"/>
  <c r="H906"/>
  <c r="F907"/>
  <c r="G907"/>
  <c r="H907" s="1"/>
  <c r="F908"/>
  <c r="G908"/>
  <c r="H908"/>
  <c r="F909"/>
  <c r="G909"/>
  <c r="H909" s="1"/>
  <c r="F910"/>
  <c r="G910"/>
  <c r="H910"/>
  <c r="F911"/>
  <c r="G911"/>
  <c r="H911" s="1"/>
  <c r="F912"/>
  <c r="G912"/>
  <c r="H912"/>
  <c r="F913"/>
  <c r="G913"/>
  <c r="H913" s="1"/>
  <c r="F914"/>
  <c r="G914"/>
  <c r="H914"/>
  <c r="F915"/>
  <c r="G915"/>
  <c r="H915" s="1"/>
  <c r="F916"/>
  <c r="G916"/>
  <c r="H916"/>
  <c r="F917"/>
  <c r="G917"/>
  <c r="H917" s="1"/>
  <c r="F918"/>
  <c r="G918"/>
  <c r="H918"/>
  <c r="F919"/>
  <c r="G919"/>
  <c r="H919" s="1"/>
  <c r="F920"/>
  <c r="G920"/>
  <c r="H920"/>
  <c r="F921"/>
  <c r="G921"/>
  <c r="H921" s="1"/>
  <c r="F922"/>
  <c r="G922"/>
  <c r="H922"/>
  <c r="F923"/>
  <c r="G923"/>
  <c r="H923" s="1"/>
  <c r="F924"/>
  <c r="G924"/>
  <c r="H924"/>
  <c r="F925"/>
  <c r="G925"/>
  <c r="H925" s="1"/>
  <c r="F926"/>
  <c r="G926"/>
  <c r="H926"/>
  <c r="F927"/>
  <c r="G927"/>
  <c r="H927" s="1"/>
  <c r="F928"/>
  <c r="G928"/>
  <c r="H928"/>
  <c r="F929"/>
  <c r="G929"/>
  <c r="H929" s="1"/>
  <c r="F930"/>
  <c r="G930"/>
  <c r="H930"/>
  <c r="F931"/>
  <c r="G931"/>
  <c r="H931" s="1"/>
  <c r="F932"/>
  <c r="G932"/>
  <c r="H932"/>
  <c r="F933"/>
  <c r="G933"/>
  <c r="H933" s="1"/>
  <c r="F934"/>
  <c r="G934"/>
  <c r="H934"/>
  <c r="F935"/>
  <c r="G935"/>
  <c r="H935" s="1"/>
  <c r="F936"/>
  <c r="G936"/>
  <c r="H936"/>
  <c r="F937"/>
  <c r="G937"/>
  <c r="H937" s="1"/>
  <c r="F938"/>
  <c r="G938"/>
  <c r="H938"/>
  <c r="F939"/>
  <c r="G939"/>
  <c r="H939" s="1"/>
  <c r="F940"/>
  <c r="G940"/>
  <c r="H940"/>
  <c r="F941"/>
  <c r="G941"/>
  <c r="H941" s="1"/>
  <c r="F942"/>
  <c r="G942"/>
  <c r="H942"/>
  <c r="F943"/>
  <c r="G943"/>
  <c r="H943" s="1"/>
  <c r="F944"/>
  <c r="G944"/>
  <c r="H944"/>
  <c r="F945"/>
  <c r="G945"/>
  <c r="H945" s="1"/>
  <c r="F946"/>
  <c r="G946"/>
  <c r="H946"/>
  <c r="F947"/>
  <c r="G947"/>
  <c r="H947" s="1"/>
  <c r="F948"/>
  <c r="G948"/>
  <c r="H948"/>
  <c r="F949"/>
  <c r="G949"/>
  <c r="H949" s="1"/>
  <c r="F950"/>
  <c r="G950"/>
  <c r="H950"/>
  <c r="F951"/>
  <c r="G951"/>
  <c r="H951" s="1"/>
  <c r="F952"/>
  <c r="G952"/>
  <c r="H952"/>
  <c r="F953"/>
  <c r="G953"/>
  <c r="H953" s="1"/>
  <c r="F954"/>
  <c r="G954"/>
  <c r="H954"/>
  <c r="F955"/>
  <c r="G955"/>
  <c r="H955" s="1"/>
  <c r="F956"/>
  <c r="G956"/>
  <c r="H956"/>
  <c r="F957"/>
  <c r="G957"/>
  <c r="H957" s="1"/>
  <c r="F958"/>
  <c r="G958"/>
  <c r="H958"/>
  <c r="F959"/>
  <c r="G959"/>
  <c r="H959" s="1"/>
  <c r="F960"/>
  <c r="G960"/>
  <c r="H960"/>
  <c r="F961"/>
  <c r="G961"/>
  <c r="H961" s="1"/>
  <c r="F962"/>
  <c r="G962"/>
  <c r="H962"/>
  <c r="F963"/>
  <c r="G963"/>
  <c r="H963" s="1"/>
  <c r="F964"/>
  <c r="G964"/>
  <c r="H964"/>
  <c r="F965"/>
  <c r="G965"/>
  <c r="H965" s="1"/>
  <c r="F966"/>
  <c r="G966"/>
  <c r="H966"/>
  <c r="F967"/>
  <c r="G967"/>
  <c r="H967" s="1"/>
  <c r="F968"/>
  <c r="G968"/>
  <c r="H968"/>
  <c r="F969"/>
  <c r="G969"/>
  <c r="H969" s="1"/>
  <c r="F970"/>
  <c r="G970"/>
  <c r="H970"/>
  <c r="F971"/>
  <c r="G971"/>
  <c r="H971" s="1"/>
  <c r="F972"/>
  <c r="G972"/>
  <c r="H972"/>
  <c r="F973"/>
  <c r="G973"/>
  <c r="H973" s="1"/>
  <c r="F974"/>
  <c r="G974"/>
  <c r="H974"/>
  <c r="F975"/>
  <c r="G975"/>
  <c r="H975" s="1"/>
  <c r="F976"/>
  <c r="G976"/>
  <c r="H976"/>
  <c r="F977"/>
  <c r="G977"/>
  <c r="H977" s="1"/>
  <c r="F978"/>
  <c r="G978"/>
  <c r="H978"/>
  <c r="F979"/>
  <c r="G979"/>
  <c r="H979" s="1"/>
  <c r="F980"/>
  <c r="G980"/>
  <c r="H980"/>
  <c r="F981"/>
  <c r="G981"/>
  <c r="H981" s="1"/>
  <c r="F982"/>
  <c r="G982"/>
  <c r="H982"/>
  <c r="F983"/>
  <c r="G983"/>
  <c r="H983" s="1"/>
  <c r="F984"/>
  <c r="G984"/>
  <c r="H984"/>
  <c r="F985"/>
  <c r="G985"/>
  <c r="H985" s="1"/>
  <c r="F986"/>
  <c r="G986"/>
  <c r="H986"/>
  <c r="F987"/>
  <c r="G987"/>
  <c r="H987" s="1"/>
  <c r="F988"/>
  <c r="G988"/>
  <c r="H988"/>
  <c r="F989"/>
  <c r="G989"/>
  <c r="H989" s="1"/>
  <c r="F990"/>
  <c r="G990"/>
  <c r="H990"/>
  <c r="F991"/>
  <c r="G991"/>
  <c r="H991" s="1"/>
  <c r="F992"/>
  <c r="G992"/>
  <c r="H992"/>
  <c r="F993"/>
  <c r="G993"/>
  <c r="H993" s="1"/>
  <c r="F994"/>
  <c r="G994"/>
  <c r="H994"/>
  <c r="F995"/>
  <c r="G995"/>
  <c r="H995" s="1"/>
  <c r="F996"/>
  <c r="G996"/>
  <c r="H996"/>
  <c r="F997"/>
  <c r="G997"/>
  <c r="H997" s="1"/>
  <c r="F998"/>
  <c r="G998"/>
  <c r="H998"/>
  <c r="F999"/>
  <c r="G999"/>
  <c r="H999" s="1"/>
  <c r="F1000"/>
  <c r="G1000"/>
  <c r="H1000"/>
  <c r="F1001"/>
  <c r="G1001"/>
  <c r="H1001" s="1"/>
  <c r="F1002"/>
  <c r="G1002"/>
  <c r="H1002"/>
  <c r="F1003"/>
  <c r="G1003"/>
  <c r="H1003" s="1"/>
  <c r="F1004"/>
  <c r="G1004"/>
  <c r="H1004"/>
  <c r="F1005"/>
  <c r="G1005"/>
  <c r="H1005" s="1"/>
  <c r="F1006"/>
  <c r="G1006"/>
  <c r="H1006"/>
  <c r="F1007"/>
  <c r="G1007"/>
  <c r="H1007" s="1"/>
  <c r="F1008"/>
  <c r="G1008"/>
  <c r="H1008"/>
  <c r="F1009"/>
  <c r="G1009"/>
  <c r="H1009" s="1"/>
  <c r="F1010"/>
  <c r="G1010"/>
  <c r="H1010"/>
  <c r="F1011"/>
  <c r="G1011"/>
  <c r="H1011" s="1"/>
  <c r="F1012"/>
  <c r="G1012"/>
  <c r="H1012"/>
  <c r="F1013"/>
  <c r="G1013"/>
  <c r="H1013" s="1"/>
  <c r="F1014"/>
  <c r="G1014"/>
  <c r="H1014"/>
  <c r="F1015"/>
  <c r="G1015"/>
  <c r="H1015" s="1"/>
  <c r="F1016"/>
  <c r="G1016"/>
  <c r="H1016"/>
  <c r="F1017"/>
  <c r="G1017"/>
  <c r="H1017" s="1"/>
  <c r="F1018"/>
  <c r="G1018"/>
  <c r="H1018"/>
  <c r="F1019"/>
  <c r="G1019"/>
  <c r="H1019" s="1"/>
  <c r="F1020"/>
  <c r="G1020"/>
  <c r="H1020"/>
  <c r="F1021"/>
  <c r="G1021"/>
  <c r="H1021" s="1"/>
  <c r="F1022"/>
  <c r="G1022"/>
  <c r="H1022"/>
  <c r="F1023"/>
  <c r="G1023"/>
  <c r="H1023" s="1"/>
  <c r="F1024"/>
  <c r="G1024"/>
  <c r="H1024"/>
  <c r="F1025"/>
  <c r="G1025"/>
  <c r="H1025" s="1"/>
  <c r="F1026"/>
  <c r="G1026"/>
  <c r="H1026"/>
  <c r="F1027"/>
  <c r="G1027"/>
  <c r="H1027" s="1"/>
  <c r="F1028"/>
  <c r="G1028"/>
  <c r="H1028"/>
  <c r="F1029"/>
  <c r="G1029"/>
  <c r="H1029" s="1"/>
  <c r="F1030"/>
  <c r="G1030"/>
  <c r="H1030"/>
  <c r="F1031"/>
  <c r="G1031"/>
  <c r="H1031" s="1"/>
  <c r="F1032"/>
  <c r="G1032"/>
  <c r="H1032"/>
  <c r="F1033"/>
  <c r="G1033"/>
  <c r="H1033" s="1"/>
  <c r="F1034"/>
  <c r="G1034"/>
  <c r="H1034"/>
  <c r="F1035"/>
  <c r="G1035"/>
  <c r="H1035" s="1"/>
  <c r="F1036"/>
  <c r="G1036"/>
  <c r="H1036"/>
  <c r="F1037"/>
  <c r="G1037"/>
  <c r="H1037" s="1"/>
  <c r="F1038"/>
  <c r="G1038"/>
  <c r="H1038"/>
  <c r="F1039"/>
  <c r="G1039"/>
  <c r="H1039" s="1"/>
  <c r="F1040"/>
  <c r="G1040"/>
  <c r="H1040"/>
  <c r="F1041"/>
  <c r="G1041"/>
  <c r="H1041" s="1"/>
  <c r="F1042"/>
  <c r="G1042"/>
  <c r="H1042"/>
  <c r="F1043"/>
  <c r="G1043"/>
  <c r="H1043" s="1"/>
  <c r="F1044"/>
  <c r="G1044"/>
  <c r="H1044"/>
  <c r="F1045"/>
  <c r="G1045"/>
  <c r="H1045" s="1"/>
  <c r="F1046"/>
  <c r="G1046"/>
  <c r="H1046"/>
  <c r="F1047"/>
  <c r="G1047"/>
  <c r="H1047" s="1"/>
  <c r="F1048"/>
  <c r="G1048"/>
  <c r="H1048"/>
  <c r="F1049"/>
  <c r="G1049"/>
  <c r="H1049" s="1"/>
  <c r="F1050"/>
  <c r="G1050"/>
  <c r="H1050"/>
  <c r="F1051"/>
  <c r="G1051"/>
  <c r="H1051" s="1"/>
  <c r="F1052"/>
  <c r="G1052"/>
  <c r="H1052"/>
  <c r="F1053"/>
  <c r="G1053"/>
  <c r="H1053" s="1"/>
  <c r="F1054"/>
  <c r="G1054"/>
  <c r="H1054"/>
  <c r="F1055"/>
  <c r="G1055"/>
  <c r="H1055" s="1"/>
  <c r="F1056"/>
  <c r="G1056"/>
  <c r="H1056"/>
  <c r="F1057"/>
  <c r="G1057"/>
  <c r="H1057" s="1"/>
  <c r="F1058"/>
  <c r="G1058"/>
  <c r="H1058"/>
  <c r="F1059"/>
  <c r="G1059"/>
  <c r="H1059" s="1"/>
  <c r="F1060"/>
  <c r="G1060"/>
  <c r="H1060"/>
  <c r="F1061"/>
  <c r="G1061"/>
  <c r="H1061" s="1"/>
  <c r="F1062"/>
  <c r="G1062"/>
  <c r="H1062"/>
  <c r="F1063"/>
  <c r="G1063"/>
  <c r="H1063" s="1"/>
  <c r="F1064"/>
  <c r="G1064"/>
  <c r="H1064"/>
  <c r="F1065"/>
  <c r="G1065"/>
  <c r="H1065" s="1"/>
  <c r="F1066"/>
  <c r="G1066"/>
  <c r="H1066"/>
  <c r="F1067"/>
  <c r="G1067"/>
  <c r="H1067" s="1"/>
  <c r="F1068"/>
  <c r="G1068"/>
  <c r="H1068"/>
  <c r="F1069"/>
  <c r="G1069"/>
  <c r="H1069" s="1"/>
  <c r="F1070"/>
  <c r="G1070"/>
  <c r="H1070"/>
  <c r="F1071"/>
  <c r="G1071"/>
  <c r="H1071" s="1"/>
  <c r="F1072"/>
  <c r="G1072"/>
  <c r="H1072"/>
  <c r="F1073"/>
  <c r="G1073"/>
  <c r="H1073" s="1"/>
  <c r="F1074"/>
  <c r="G1074"/>
  <c r="H1074"/>
  <c r="F1075"/>
  <c r="G1075"/>
  <c r="H1075" s="1"/>
  <c r="F1076"/>
  <c r="G1076"/>
  <c r="H1076"/>
  <c r="F1077"/>
  <c r="G1077"/>
  <c r="H1077" s="1"/>
  <c r="F1078"/>
  <c r="G1078"/>
  <c r="H1078"/>
  <c r="F1079"/>
  <c r="G1079"/>
  <c r="H1079" s="1"/>
  <c r="F1080"/>
  <c r="G1080"/>
  <c r="H1080"/>
  <c r="F1081"/>
  <c r="G1081"/>
  <c r="H1081" s="1"/>
  <c r="F1082"/>
  <c r="G1082"/>
  <c r="H1082"/>
  <c r="F1083"/>
  <c r="G1083"/>
  <c r="H1083" s="1"/>
  <c r="F1084"/>
  <c r="G1084"/>
  <c r="H1084"/>
  <c r="F1085"/>
  <c r="G1085"/>
  <c r="H1085" s="1"/>
  <c r="F1086"/>
  <c r="G1086"/>
  <c r="H1086"/>
  <c r="F1087"/>
  <c r="G1087"/>
  <c r="H1087" s="1"/>
  <c r="F1088"/>
  <c r="G1088"/>
  <c r="H1088"/>
  <c r="F1089"/>
  <c r="G1089"/>
  <c r="H1089" s="1"/>
  <c r="F1090"/>
  <c r="G1090"/>
  <c r="H1090"/>
  <c r="F1091"/>
  <c r="G1091"/>
  <c r="H1091" s="1"/>
  <c r="F1092"/>
  <c r="G1092"/>
  <c r="H1092"/>
  <c r="F1093"/>
  <c r="G1093"/>
  <c r="H1093" s="1"/>
  <c r="F1094"/>
  <c r="G1094"/>
  <c r="H1094"/>
  <c r="F1095"/>
  <c r="G1095"/>
  <c r="H1095" s="1"/>
  <c r="F1096"/>
  <c r="G1096"/>
  <c r="H1096"/>
  <c r="F1097"/>
  <c r="G1097"/>
  <c r="H1097" s="1"/>
  <c r="F1098"/>
  <c r="G1098"/>
  <c r="H1098"/>
  <c r="F1099"/>
  <c r="G1099"/>
  <c r="H1099" s="1"/>
  <c r="F1100"/>
  <c r="G1100"/>
  <c r="H1100"/>
  <c r="F1101"/>
  <c r="G1101"/>
  <c r="H1101" s="1"/>
  <c r="F1102"/>
  <c r="G1102"/>
  <c r="H1102"/>
  <c r="F1103"/>
  <c r="G1103"/>
  <c r="H1103" s="1"/>
  <c r="F1104"/>
  <c r="G1104"/>
  <c r="H1104"/>
  <c r="F1105"/>
  <c r="G1105"/>
  <c r="H1105" s="1"/>
  <c r="F1106"/>
  <c r="G1106"/>
  <c r="H1106"/>
  <c r="F1107"/>
  <c r="G1107"/>
  <c r="H1107" s="1"/>
  <c r="F1108"/>
  <c r="G1108"/>
  <c r="H1108"/>
  <c r="F1109"/>
  <c r="G1109"/>
  <c r="H1109" s="1"/>
  <c r="F1110"/>
  <c r="G1110"/>
  <c r="H1110"/>
  <c r="F1111"/>
  <c r="G1111"/>
  <c r="H1111" s="1"/>
  <c r="F1112"/>
  <c r="G1112"/>
  <c r="H1112"/>
  <c r="F1113"/>
  <c r="G1113"/>
  <c r="H1113" s="1"/>
  <c r="F1114"/>
  <c r="G1114"/>
  <c r="H1114"/>
  <c r="F1115"/>
  <c r="G1115"/>
  <c r="H1115" s="1"/>
  <c r="F1116"/>
  <c r="G1116"/>
  <c r="H1116"/>
  <c r="F1117"/>
  <c r="G1117"/>
  <c r="H1117" s="1"/>
  <c r="F1118"/>
  <c r="G1118"/>
  <c r="H1118"/>
  <c r="F1119"/>
  <c r="G1119"/>
  <c r="H1119" s="1"/>
  <c r="F1120"/>
  <c r="G1120"/>
  <c r="H1120"/>
  <c r="F1121"/>
  <c r="G1121"/>
  <c r="H1121" s="1"/>
  <c r="F1122"/>
  <c r="G1122"/>
  <c r="H1122"/>
  <c r="F1123"/>
  <c r="G1123"/>
  <c r="H1123" s="1"/>
  <c r="F1124"/>
  <c r="G1124"/>
  <c r="H1124"/>
  <c r="F1125"/>
  <c r="G1125"/>
  <c r="H1125" s="1"/>
  <c r="F1126"/>
  <c r="G1126"/>
  <c r="H1126"/>
  <c r="F1127"/>
  <c r="G1127"/>
  <c r="H1127" s="1"/>
  <c r="F1128"/>
  <c r="G1128"/>
  <c r="H1128"/>
  <c r="F1129"/>
  <c r="G1129"/>
  <c r="H1129" s="1"/>
  <c r="F1130"/>
  <c r="G1130"/>
  <c r="H1130"/>
  <c r="F1131"/>
  <c r="G1131"/>
  <c r="H1131" s="1"/>
  <c r="F1132"/>
  <c r="G1132"/>
  <c r="H1132"/>
  <c r="F1133"/>
  <c r="G1133"/>
  <c r="H1133" s="1"/>
  <c r="F1134"/>
  <c r="G1134"/>
  <c r="H1134"/>
  <c r="F1135"/>
  <c r="G1135"/>
  <c r="H1135" s="1"/>
  <c r="F1136"/>
  <c r="G1136"/>
  <c r="H1136"/>
  <c r="F1137"/>
  <c r="G1137"/>
  <c r="H1137" s="1"/>
  <c r="F1138"/>
  <c r="G1138"/>
  <c r="H1138"/>
  <c r="F1139"/>
  <c r="G1139"/>
  <c r="H1139" s="1"/>
  <c r="F1140"/>
  <c r="G1140"/>
  <c r="H1140"/>
  <c r="F1141"/>
  <c r="G1141"/>
  <c r="H1141" s="1"/>
  <c r="F1142"/>
  <c r="G1142"/>
  <c r="H1142"/>
  <c r="F1143"/>
  <c r="G1143"/>
  <c r="H1143" s="1"/>
  <c r="F1144"/>
  <c r="G1144"/>
  <c r="H1144"/>
  <c r="F1145"/>
  <c r="G1145"/>
  <c r="H1145" s="1"/>
  <c r="F1146"/>
  <c r="G1146"/>
  <c r="H1146"/>
  <c r="F1147"/>
  <c r="G1147"/>
  <c r="H1147" s="1"/>
  <c r="F1148"/>
  <c r="G1148"/>
  <c r="H1148"/>
  <c r="F1149"/>
  <c r="G1149"/>
  <c r="H1149" s="1"/>
  <c r="F1150"/>
  <c r="G1150"/>
  <c r="H1150"/>
  <c r="F1151"/>
  <c r="G1151"/>
  <c r="H1151" s="1"/>
  <c r="F1152"/>
  <c r="G1152"/>
  <c r="H1152"/>
  <c r="F1153"/>
  <c r="G1153"/>
  <c r="H1153" s="1"/>
  <c r="F1154"/>
  <c r="G1154"/>
  <c r="H1154"/>
  <c r="F1155"/>
  <c r="G1155"/>
  <c r="H1155" s="1"/>
  <c r="F1156"/>
  <c r="G1156"/>
  <c r="H1156"/>
  <c r="F1157"/>
  <c r="G1157"/>
  <c r="H1157" s="1"/>
  <c r="F1158"/>
  <c r="G1158"/>
  <c r="H1158"/>
  <c r="F1159"/>
  <c r="G1159"/>
  <c r="H1159" s="1"/>
  <c r="F1160"/>
  <c r="G1160"/>
  <c r="H1160"/>
  <c r="F1161"/>
  <c r="G1161"/>
  <c r="H1161" s="1"/>
  <c r="F1162"/>
  <c r="G1162"/>
  <c r="H1162"/>
  <c r="F1163"/>
  <c r="G1163"/>
  <c r="H1163" s="1"/>
  <c r="F1164"/>
  <c r="G1164"/>
  <c r="H1164"/>
  <c r="F1165"/>
  <c r="G1165"/>
  <c r="H1165" s="1"/>
  <c r="F1166"/>
  <c r="G1166"/>
  <c r="H1166"/>
  <c r="F1167"/>
  <c r="G1167"/>
  <c r="H1167" s="1"/>
  <c r="F1168"/>
  <c r="G1168"/>
  <c r="H1168"/>
  <c r="F1169"/>
  <c r="G1169"/>
  <c r="H1169" s="1"/>
  <c r="F1170"/>
  <c r="G1170"/>
  <c r="H1170"/>
  <c r="F1171"/>
  <c r="G1171"/>
  <c r="H1171" s="1"/>
  <c r="F1172"/>
  <c r="G1172"/>
  <c r="H1172"/>
  <c r="F1173"/>
  <c r="G1173"/>
  <c r="H1173" s="1"/>
  <c r="F1174"/>
  <c r="G1174"/>
  <c r="H1174"/>
  <c r="F1175"/>
  <c r="G1175"/>
  <c r="H1175" s="1"/>
  <c r="F1176"/>
  <c r="G1176"/>
  <c r="H1176"/>
  <c r="F1177"/>
  <c r="G1177"/>
  <c r="H1177" s="1"/>
  <c r="F1178"/>
  <c r="G1178"/>
  <c r="H1178"/>
  <c r="F1179"/>
  <c r="G1179"/>
  <c r="H1179" s="1"/>
  <c r="F1180"/>
  <c r="G1180"/>
  <c r="H1180"/>
  <c r="F1181"/>
  <c r="G1181"/>
  <c r="H1181" s="1"/>
  <c r="F1182"/>
  <c r="G1182"/>
  <c r="H1182"/>
  <c r="F1183"/>
  <c r="G1183"/>
  <c r="H1183" s="1"/>
  <c r="F1184"/>
  <c r="G1184"/>
  <c r="H1184"/>
  <c r="F1185"/>
  <c r="G1185"/>
  <c r="H1185" s="1"/>
  <c r="F1186"/>
  <c r="G1186"/>
  <c r="H1186"/>
  <c r="F1187"/>
  <c r="G1187"/>
  <c r="H1187" s="1"/>
  <c r="F1188"/>
  <c r="G1188"/>
  <c r="H1188"/>
  <c r="F1189"/>
  <c r="G1189"/>
  <c r="H1189" s="1"/>
  <c r="F1190"/>
  <c r="G1190"/>
  <c r="H1190"/>
  <c r="F1191"/>
  <c r="G1191"/>
  <c r="H1191" s="1"/>
  <c r="F1192"/>
  <c r="G1192"/>
  <c r="H1192"/>
  <c r="F1193"/>
  <c r="G1193"/>
  <c r="H1193" s="1"/>
  <c r="F1194"/>
  <c r="G1194"/>
  <c r="H1194"/>
  <c r="F1195"/>
  <c r="G1195"/>
  <c r="H1195" s="1"/>
  <c r="F1196"/>
  <c r="G1196"/>
  <c r="H1196"/>
  <c r="F1197"/>
  <c r="G1197"/>
  <c r="H1197" s="1"/>
  <c r="F1198"/>
  <c r="G1198"/>
  <c r="H1198"/>
  <c r="F1199"/>
  <c r="G1199"/>
  <c r="H1199" s="1"/>
  <c r="F1200"/>
  <c r="G1200"/>
  <c r="H1200"/>
  <c r="F1201"/>
  <c r="G1201"/>
  <c r="H1201" s="1"/>
  <c r="F1202"/>
  <c r="G1202"/>
  <c r="H1202"/>
  <c r="F1203"/>
  <c r="G1203"/>
  <c r="H1203" s="1"/>
  <c r="F1204"/>
  <c r="G1204"/>
  <c r="H1204"/>
  <c r="F1205"/>
  <c r="G1205"/>
  <c r="H1205" s="1"/>
  <c r="F1206"/>
  <c r="G1206"/>
  <c r="H1206"/>
  <c r="F1207"/>
  <c r="G1207"/>
  <c r="H1207" s="1"/>
  <c r="F1208"/>
  <c r="G1208"/>
  <c r="H1208"/>
  <c r="F1209"/>
  <c r="G1209"/>
  <c r="H1209" s="1"/>
  <c r="F1210"/>
  <c r="G1210"/>
  <c r="H1210"/>
  <c r="F1211"/>
  <c r="G1211"/>
  <c r="H1211" s="1"/>
  <c r="F1212"/>
  <c r="G1212"/>
  <c r="H1212"/>
  <c r="F1213"/>
  <c r="G1213"/>
  <c r="H1213" s="1"/>
  <c r="F1214"/>
  <c r="G1214"/>
  <c r="H1214"/>
  <c r="F1215"/>
  <c r="G1215"/>
  <c r="H1215" s="1"/>
  <c r="F1216"/>
  <c r="G1216"/>
  <c r="H1216"/>
  <c r="F1217"/>
  <c r="G1217"/>
  <c r="H1217" s="1"/>
  <c r="F1218"/>
  <c r="G1218"/>
  <c r="H1218"/>
  <c r="F1219"/>
  <c r="G1219"/>
  <c r="H1219" s="1"/>
  <c r="F1220"/>
  <c r="G1220"/>
  <c r="H1220"/>
  <c r="F1221"/>
  <c r="G1221"/>
  <c r="H1221" s="1"/>
  <c r="F1222"/>
  <c r="G1222"/>
  <c r="H1222"/>
  <c r="F1223"/>
  <c r="G1223"/>
  <c r="H1223" s="1"/>
  <c r="F1224"/>
  <c r="G1224"/>
  <c r="H1224"/>
  <c r="F1225"/>
  <c r="G1225"/>
  <c r="H1225" s="1"/>
  <c r="F1226"/>
  <c r="G1226"/>
  <c r="H1226"/>
  <c r="F1227"/>
  <c r="G1227"/>
  <c r="H1227" s="1"/>
  <c r="F1228"/>
  <c r="G1228"/>
  <c r="H1228"/>
  <c r="F1229"/>
  <c r="G1229"/>
  <c r="H1229" s="1"/>
  <c r="F1230"/>
  <c r="G1230"/>
  <c r="H1230"/>
  <c r="F1231"/>
  <c r="G1231"/>
  <c r="H1231" s="1"/>
  <c r="F1232"/>
  <c r="G1232"/>
  <c r="H1232"/>
  <c r="F1233"/>
  <c r="G1233"/>
  <c r="H1233" s="1"/>
  <c r="F1234"/>
  <c r="G1234"/>
  <c r="H1234"/>
  <c r="F1235"/>
  <c r="G1235"/>
  <c r="H1235" s="1"/>
  <c r="F1236"/>
  <c r="G1236"/>
  <c r="H1236"/>
  <c r="F1237"/>
  <c r="G1237"/>
  <c r="H1237" s="1"/>
  <c r="F1238"/>
  <c r="G1238"/>
  <c r="H1238"/>
  <c r="F1239"/>
  <c r="G1239"/>
  <c r="H1239" s="1"/>
  <c r="F1240"/>
  <c r="G1240"/>
  <c r="H1240"/>
  <c r="F1241"/>
  <c r="G1241"/>
  <c r="H1241" s="1"/>
  <c r="F1242"/>
  <c r="G1242"/>
  <c r="H1242"/>
  <c r="F1243"/>
  <c r="G1243"/>
  <c r="H1243" s="1"/>
  <c r="F1244"/>
  <c r="G1244"/>
  <c r="H1244"/>
  <c r="F1245"/>
  <c r="G1245"/>
  <c r="H1245" s="1"/>
  <c r="F1246"/>
  <c r="G1246"/>
  <c r="H1246"/>
  <c r="F1247"/>
  <c r="G1247"/>
  <c r="H1247" s="1"/>
  <c r="F1248"/>
  <c r="G1248"/>
  <c r="H1248"/>
  <c r="F1249"/>
  <c r="G1249"/>
  <c r="H1249" s="1"/>
  <c r="F1250"/>
  <c r="G1250"/>
  <c r="H1250"/>
  <c r="F1251"/>
  <c r="G1251"/>
  <c r="H1251" s="1"/>
  <c r="F1252"/>
  <c r="G1252"/>
  <c r="H1252"/>
  <c r="F1253"/>
  <c r="G1253"/>
  <c r="H1253" s="1"/>
  <c r="F1254"/>
  <c r="G1254"/>
  <c r="H1254"/>
  <c r="F1255"/>
  <c r="G1255"/>
  <c r="H1255" s="1"/>
  <c r="F1256"/>
  <c r="G1256"/>
  <c r="H1256"/>
  <c r="F1257"/>
  <c r="G1257"/>
  <c r="H1257" s="1"/>
  <c r="F1258"/>
  <c r="G1258"/>
  <c r="H1258"/>
  <c r="F1259"/>
  <c r="G1259"/>
  <c r="H1259" s="1"/>
  <c r="F1260"/>
  <c r="G1260"/>
  <c r="H1260"/>
  <c r="F1261"/>
  <c r="G1261"/>
  <c r="H1261" s="1"/>
  <c r="F1262"/>
  <c r="G1262"/>
  <c r="H1262"/>
  <c r="F1263"/>
  <c r="G1263"/>
  <c r="H1263" s="1"/>
  <c r="F1264"/>
  <c r="G1264"/>
  <c r="H1264"/>
  <c r="F1265"/>
  <c r="G1265"/>
  <c r="H1265" s="1"/>
  <c r="F1266"/>
  <c r="G1266"/>
  <c r="H1266"/>
  <c r="F1267"/>
  <c r="G1267"/>
  <c r="H1267" s="1"/>
  <c r="F1268"/>
  <c r="G1268"/>
  <c r="H1268"/>
  <c r="F1269"/>
  <c r="G1269"/>
  <c r="H1269" s="1"/>
  <c r="F1270"/>
  <c r="G1270"/>
  <c r="H1270"/>
  <c r="F1271"/>
  <c r="G1271"/>
  <c r="H1271" s="1"/>
  <c r="F1272"/>
  <c r="G1272"/>
  <c r="H1272"/>
  <c r="F1273"/>
  <c r="G1273"/>
  <c r="H1273" s="1"/>
  <c r="F1274"/>
  <c r="G1274"/>
  <c r="H1274"/>
  <c r="F1275"/>
  <c r="G1275"/>
  <c r="H1275" s="1"/>
  <c r="F1276"/>
  <c r="G1276"/>
  <c r="H1276"/>
  <c r="F1277"/>
  <c r="G1277"/>
  <c r="H1277" s="1"/>
  <c r="F1278"/>
  <c r="G1278"/>
  <c r="H1278"/>
  <c r="F1279"/>
  <c r="G1279"/>
  <c r="H1279" s="1"/>
  <c r="F1280"/>
  <c r="G1280"/>
  <c r="H1280"/>
  <c r="F1281"/>
  <c r="G1281"/>
  <c r="H1281" s="1"/>
  <c r="F1282"/>
  <c r="G1282"/>
  <c r="H1282"/>
  <c r="F1283"/>
  <c r="G1283"/>
  <c r="H1283" s="1"/>
  <c r="F1284"/>
  <c r="G1284"/>
  <c r="H1284"/>
  <c r="F1285"/>
  <c r="G1285"/>
  <c r="H1285" s="1"/>
  <c r="F1286"/>
  <c r="G1286"/>
  <c r="H1286"/>
  <c r="F1287"/>
  <c r="G1287"/>
  <c r="H1287" s="1"/>
  <c r="F1288"/>
  <c r="G1288"/>
  <c r="H1288"/>
  <c r="F1289"/>
  <c r="G1289"/>
  <c r="H1289" s="1"/>
  <c r="F1290"/>
  <c r="G1290"/>
  <c r="H1290"/>
  <c r="F1291"/>
  <c r="G1291"/>
  <c r="H1291" s="1"/>
  <c r="F1292"/>
  <c r="G1292"/>
  <c r="H1292"/>
  <c r="F1293"/>
  <c r="G1293"/>
  <c r="H1293" s="1"/>
  <c r="F1294"/>
  <c r="G1294"/>
  <c r="H1294"/>
  <c r="F1295"/>
  <c r="G1295"/>
  <c r="H1295" s="1"/>
  <c r="F1296"/>
  <c r="G1296"/>
  <c r="H1296"/>
  <c r="F1297"/>
  <c r="G1297"/>
  <c r="H1297" s="1"/>
  <c r="F1298"/>
  <c r="G1298"/>
  <c r="H1298"/>
  <c r="F1299"/>
  <c r="G1299"/>
  <c r="H1299" s="1"/>
  <c r="F1300"/>
  <c r="G1300"/>
  <c r="H1300"/>
  <c r="F1301"/>
  <c r="G1301"/>
  <c r="H1301" s="1"/>
  <c r="F1302"/>
  <c r="G1302"/>
  <c r="H1302"/>
  <c r="F1303"/>
  <c r="G1303"/>
  <c r="H1303" s="1"/>
  <c r="F1304"/>
  <c r="G1304"/>
  <c r="H1304"/>
  <c r="F1305"/>
  <c r="G1305"/>
  <c r="H1305" s="1"/>
  <c r="F1306"/>
  <c r="G1306"/>
  <c r="H1306"/>
  <c r="F1307"/>
  <c r="G1307"/>
  <c r="H1307" s="1"/>
  <c r="F1308"/>
  <c r="G1308"/>
  <c r="H1308"/>
  <c r="F1309"/>
  <c r="G1309"/>
  <c r="H1309" s="1"/>
  <c r="F1310"/>
  <c r="G1310"/>
  <c r="H1310"/>
  <c r="F1311"/>
  <c r="G1311"/>
  <c r="H1311" s="1"/>
  <c r="F1312"/>
  <c r="G1312"/>
  <c r="H1312"/>
  <c r="F1313"/>
  <c r="G1313"/>
  <c r="H1313" s="1"/>
  <c r="F1314"/>
  <c r="G1314"/>
  <c r="H1314"/>
  <c r="F1315"/>
  <c r="G1315"/>
  <c r="H1315" s="1"/>
  <c r="F1316"/>
  <c r="G1316"/>
  <c r="H1316"/>
  <c r="F1317"/>
  <c r="G1317"/>
  <c r="H1317" s="1"/>
  <c r="F1318"/>
  <c r="G1318"/>
  <c r="H1318"/>
  <c r="F1319"/>
  <c r="G1319"/>
  <c r="H1319" s="1"/>
  <c r="F1320"/>
  <c r="G1320"/>
  <c r="H1320"/>
  <c r="F1321"/>
  <c r="G1321"/>
  <c r="H1321" s="1"/>
  <c r="F1322"/>
  <c r="G1322"/>
  <c r="H1322"/>
  <c r="F1323"/>
  <c r="G1323"/>
  <c r="H1323" s="1"/>
  <c r="F1324"/>
  <c r="G1324"/>
  <c r="H1324"/>
  <c r="F1325"/>
  <c r="G1325"/>
  <c r="H1325" s="1"/>
  <c r="F1326"/>
  <c r="G1326"/>
  <c r="H1326"/>
  <c r="F1327"/>
  <c r="G1327"/>
  <c r="H1327" s="1"/>
  <c r="F1328"/>
  <c r="G1328"/>
  <c r="H1328"/>
  <c r="F1329"/>
  <c r="G1329"/>
  <c r="H1329" s="1"/>
  <c r="F1330"/>
  <c r="G1330"/>
  <c r="H1330"/>
  <c r="F1331"/>
  <c r="G1331"/>
  <c r="H1331" s="1"/>
  <c r="F1332"/>
  <c r="G1332"/>
  <c r="H1332"/>
  <c r="F1333"/>
  <c r="G1333"/>
  <c r="H1333" s="1"/>
  <c r="F1334"/>
  <c r="G1334"/>
  <c r="H1334"/>
  <c r="F1335"/>
  <c r="G1335"/>
  <c r="H1335" s="1"/>
  <c r="F1336"/>
  <c r="G1336"/>
  <c r="H1336"/>
  <c r="F1337"/>
  <c r="G1337"/>
  <c r="H1337" s="1"/>
  <c r="F1338"/>
  <c r="G1338"/>
  <c r="H1338"/>
  <c r="F1339"/>
  <c r="G1339"/>
  <c r="H1339" s="1"/>
  <c r="F1340"/>
  <c r="G1340"/>
  <c r="H1340"/>
  <c r="F1341"/>
  <c r="G1341"/>
  <c r="H1341" s="1"/>
  <c r="F1342"/>
  <c r="G1342"/>
  <c r="H1342"/>
  <c r="F1343"/>
  <c r="G1343"/>
  <c r="H1343" s="1"/>
  <c r="F1344"/>
  <c r="G1344"/>
  <c r="H1344"/>
  <c r="F1345"/>
  <c r="G1345"/>
  <c r="H1345" s="1"/>
  <c r="F1346"/>
  <c r="G1346"/>
  <c r="H1346"/>
  <c r="F1347"/>
  <c r="G1347"/>
  <c r="H1347" s="1"/>
  <c r="F1348"/>
  <c r="G1348"/>
  <c r="H1348"/>
  <c r="F1349"/>
  <c r="G1349"/>
  <c r="H1349" s="1"/>
  <c r="F1350"/>
  <c r="G1350"/>
  <c r="H1350"/>
  <c r="F1351"/>
  <c r="G1351"/>
  <c r="H1351" s="1"/>
  <c r="F1352"/>
  <c r="G1352"/>
  <c r="H1352"/>
  <c r="F1353"/>
  <c r="G1353"/>
  <c r="H1353" s="1"/>
  <c r="F1354"/>
  <c r="G1354"/>
  <c r="H1354"/>
  <c r="F1355"/>
  <c r="G1355"/>
  <c r="H1355" s="1"/>
  <c r="F1356"/>
  <c r="G1356"/>
  <c r="H1356"/>
  <c r="F1357"/>
  <c r="G1357"/>
  <c r="H1357" s="1"/>
  <c r="F1358"/>
  <c r="G1358"/>
  <c r="H1358"/>
  <c r="F1359"/>
  <c r="G1359"/>
  <c r="H1359" s="1"/>
  <c r="F1360"/>
  <c r="G1360"/>
  <c r="H1360"/>
  <c r="F1361"/>
  <c r="G1361"/>
  <c r="H1361" s="1"/>
  <c r="F1362"/>
  <c r="G1362"/>
  <c r="H1362"/>
  <c r="F1363"/>
  <c r="G1363"/>
  <c r="H1363" s="1"/>
  <c r="F1364"/>
  <c r="G1364"/>
  <c r="H1364"/>
  <c r="F1365"/>
  <c r="G1365"/>
  <c r="H1365" s="1"/>
  <c r="F1366"/>
  <c r="G1366"/>
  <c r="H1366"/>
  <c r="F1367"/>
  <c r="G1367"/>
  <c r="H1367" s="1"/>
  <c r="F1368"/>
  <c r="G1368"/>
  <c r="H1368"/>
  <c r="F1369"/>
  <c r="G1369"/>
  <c r="H1369" s="1"/>
  <c r="F1370"/>
  <c r="G1370"/>
  <c r="H1370"/>
  <c r="F1371"/>
  <c r="G1371"/>
  <c r="H1371" s="1"/>
  <c r="F1372"/>
  <c r="G1372"/>
  <c r="H1372"/>
  <c r="F1373"/>
  <c r="G1373"/>
  <c r="H1373" s="1"/>
  <c r="F1374"/>
  <c r="G1374"/>
  <c r="H1374"/>
  <c r="F1375"/>
  <c r="G1375"/>
  <c r="H1375" s="1"/>
  <c r="F1376"/>
  <c r="G1376"/>
  <c r="H1376"/>
  <c r="F1377"/>
  <c r="G1377"/>
  <c r="H1377" s="1"/>
  <c r="F1378"/>
  <c r="G1378"/>
  <c r="H1378"/>
  <c r="F1379"/>
  <c r="G1379"/>
  <c r="H1379" s="1"/>
  <c r="F1380"/>
  <c r="G1380"/>
  <c r="H1380"/>
  <c r="F1381"/>
  <c r="G1381"/>
  <c r="H1381" s="1"/>
  <c r="F1382"/>
  <c r="G1382"/>
  <c r="H1382"/>
  <c r="F1383"/>
  <c r="G1383"/>
  <c r="H1383" s="1"/>
  <c r="F1384"/>
  <c r="G1384"/>
  <c r="H1384"/>
  <c r="F1385"/>
  <c r="G1385"/>
  <c r="H1385" s="1"/>
  <c r="F1386"/>
  <c r="G1386"/>
  <c r="H1386"/>
  <c r="F1387"/>
  <c r="G1387"/>
  <c r="H1387" s="1"/>
  <c r="F1388"/>
  <c r="G1388"/>
  <c r="H1388"/>
  <c r="F1389"/>
  <c r="G1389"/>
  <c r="H1389" s="1"/>
  <c r="F1390"/>
  <c r="G1390"/>
  <c r="H1390"/>
  <c r="F1391"/>
  <c r="G1391"/>
  <c r="H1391" s="1"/>
  <c r="F1392"/>
  <c r="G1392"/>
  <c r="H1392"/>
  <c r="F1393"/>
  <c r="G1393"/>
  <c r="H1393" s="1"/>
  <c r="F1394"/>
  <c r="G1394"/>
  <c r="H1394"/>
  <c r="F1395"/>
  <c r="G1395"/>
  <c r="H1395" s="1"/>
  <c r="F1396"/>
  <c r="G1396"/>
  <c r="H1396"/>
  <c r="F1397"/>
  <c r="G1397"/>
  <c r="H1397" s="1"/>
  <c r="F1398"/>
  <c r="G1398"/>
  <c r="H1398"/>
  <c r="F1399"/>
  <c r="G1399"/>
  <c r="H1399" s="1"/>
  <c r="F1400"/>
  <c r="G1400"/>
  <c r="H1400"/>
  <c r="F1401"/>
  <c r="G1401"/>
  <c r="H1401" s="1"/>
  <c r="F1402"/>
  <c r="G1402"/>
  <c r="H1402"/>
  <c r="F1403"/>
  <c r="G1403"/>
  <c r="H1403" s="1"/>
  <c r="F1404"/>
  <c r="G1404"/>
  <c r="H1404"/>
  <c r="F1405"/>
  <c r="G1405"/>
  <c r="H1405" s="1"/>
  <c r="F1406"/>
  <c r="G1406"/>
  <c r="H1406"/>
  <c r="F1407"/>
  <c r="G1407"/>
  <c r="H1407" s="1"/>
  <c r="F1408"/>
  <c r="G1408"/>
  <c r="H1408"/>
  <c r="F1409"/>
  <c r="G1409"/>
  <c r="H1409" s="1"/>
  <c r="F1410"/>
  <c r="G1410"/>
  <c r="H1410"/>
  <c r="F1411"/>
  <c r="G1411"/>
  <c r="H1411" s="1"/>
  <c r="F1412"/>
  <c r="G1412"/>
  <c r="H1412"/>
  <c r="F1413"/>
  <c r="G1413"/>
  <c r="H1413" s="1"/>
  <c r="F1414"/>
  <c r="G1414"/>
  <c r="H1414"/>
  <c r="F1415"/>
  <c r="G1415"/>
  <c r="H1415" s="1"/>
  <c r="F1416"/>
  <c r="G1416"/>
  <c r="H1416"/>
  <c r="F1417"/>
  <c r="G1417"/>
  <c r="H1417" s="1"/>
  <c r="F1418"/>
  <c r="G1418"/>
  <c r="H1418"/>
  <c r="F1419"/>
  <c r="G1419"/>
  <c r="H1419" s="1"/>
  <c r="F1420"/>
  <c r="G1420"/>
  <c r="H1420"/>
  <c r="F1421"/>
  <c r="G1421"/>
  <c r="H1421" s="1"/>
  <c r="F1422"/>
  <c r="G1422"/>
  <c r="H1422"/>
  <c r="F1423"/>
  <c r="G1423"/>
  <c r="H1423" s="1"/>
  <c r="F1424"/>
  <c r="G1424"/>
  <c r="H1424"/>
  <c r="F1425"/>
  <c r="G1425"/>
  <c r="H1425" s="1"/>
  <c r="F1426"/>
  <c r="G1426"/>
  <c r="H1426"/>
  <c r="F1427"/>
  <c r="G1427"/>
  <c r="H1427" s="1"/>
  <c r="F1428"/>
  <c r="G1428"/>
  <c r="H1428"/>
  <c r="F1429"/>
  <c r="G1429"/>
  <c r="H1429" s="1"/>
  <c r="F1430"/>
  <c r="G1430"/>
  <c r="H1430"/>
  <c r="F1431"/>
  <c r="G1431"/>
  <c r="H1431" s="1"/>
  <c r="F1432"/>
  <c r="G1432"/>
  <c r="H1432"/>
  <c r="F1433"/>
  <c r="G1433"/>
  <c r="H1433" s="1"/>
  <c r="F1434"/>
  <c r="G1434"/>
  <c r="H1434"/>
  <c r="F1435"/>
  <c r="G1435"/>
  <c r="H1435" s="1"/>
  <c r="F1436"/>
  <c r="G1436"/>
  <c r="H1436"/>
  <c r="F1437"/>
  <c r="G1437"/>
  <c r="H1437" s="1"/>
  <c r="F1438"/>
  <c r="G1438"/>
  <c r="H1438"/>
  <c r="F1439"/>
  <c r="G1439"/>
  <c r="H1439" s="1"/>
  <c r="F1440"/>
  <c r="G1440"/>
  <c r="H1440"/>
  <c r="F1441"/>
  <c r="G1441"/>
  <c r="H1441" s="1"/>
  <c r="F1442"/>
  <c r="G1442"/>
  <c r="H1442"/>
  <c r="F1443"/>
  <c r="G1443"/>
  <c r="H1443" s="1"/>
  <c r="F1444"/>
  <c r="G1444"/>
  <c r="H1444"/>
  <c r="F1445"/>
  <c r="G1445"/>
  <c r="H1445" s="1"/>
  <c r="F1446"/>
  <c r="G1446"/>
  <c r="H1446"/>
  <c r="F1447"/>
  <c r="G1447"/>
  <c r="H1447" s="1"/>
  <c r="F1448"/>
  <c r="G1448"/>
  <c r="H1448"/>
  <c r="F1449"/>
  <c r="G1449"/>
  <c r="H1449" s="1"/>
  <c r="F1450"/>
  <c r="G1450"/>
  <c r="H1450"/>
  <c r="F1451"/>
  <c r="G1451"/>
  <c r="H1451" s="1"/>
  <c r="F1452"/>
  <c r="G1452"/>
  <c r="H1452"/>
  <c r="F1453"/>
  <c r="G1453"/>
  <c r="H1453" s="1"/>
  <c r="F1454"/>
  <c r="G1454"/>
  <c r="H1454"/>
  <c r="F1455"/>
  <c r="G1455"/>
  <c r="H1455" s="1"/>
  <c r="F1456"/>
  <c r="G1456"/>
  <c r="H1456"/>
  <c r="F1457"/>
  <c r="G1457"/>
  <c r="H1457" s="1"/>
  <c r="F1458"/>
  <c r="G1458"/>
  <c r="H1458"/>
  <c r="F1459"/>
  <c r="G1459"/>
  <c r="H1459" s="1"/>
  <c r="F1460"/>
  <c r="G1460"/>
  <c r="H1460"/>
  <c r="F1461"/>
  <c r="G1461"/>
  <c r="H1461" s="1"/>
  <c r="F1462"/>
  <c r="G1462"/>
  <c r="H1462"/>
  <c r="F1463"/>
  <c r="G1463"/>
  <c r="H1463" s="1"/>
  <c r="F1464"/>
  <c r="G1464"/>
  <c r="H1464"/>
  <c r="F1465"/>
  <c r="G1465"/>
  <c r="H1465" s="1"/>
  <c r="F1466"/>
  <c r="G1466"/>
  <c r="H1466"/>
  <c r="F1467"/>
  <c r="G1467"/>
  <c r="H1467" s="1"/>
  <c r="F1468"/>
  <c r="G1468"/>
  <c r="H1468"/>
  <c r="F1469"/>
  <c r="G1469"/>
  <c r="H1469" s="1"/>
  <c r="F1470"/>
  <c r="G1470"/>
  <c r="H1470"/>
  <c r="F1471"/>
  <c r="G1471"/>
  <c r="H1471" s="1"/>
  <c r="F1472"/>
  <c r="G1472"/>
  <c r="H1472"/>
  <c r="F1473"/>
  <c r="G1473"/>
  <c r="H1473" s="1"/>
  <c r="F1474"/>
  <c r="G1474"/>
  <c r="H1474"/>
  <c r="F1475"/>
  <c r="G1475"/>
  <c r="H1475" s="1"/>
  <c r="F1476"/>
  <c r="G1476"/>
  <c r="H1476"/>
  <c r="F1477"/>
  <c r="G1477"/>
  <c r="H1477" s="1"/>
  <c r="F1478"/>
  <c r="G1478"/>
  <c r="H1478"/>
  <c r="F1479"/>
  <c r="G1479"/>
  <c r="H1479" s="1"/>
  <c r="F1480"/>
  <c r="G1480"/>
  <c r="H1480"/>
  <c r="F1481"/>
  <c r="G1481"/>
  <c r="H1481" s="1"/>
  <c r="F1482"/>
  <c r="G1482"/>
  <c r="H1482"/>
  <c r="F1483"/>
  <c r="G1483"/>
  <c r="H1483" s="1"/>
  <c r="F1484"/>
  <c r="G1484"/>
  <c r="H1484"/>
  <c r="F1485"/>
  <c r="G1485"/>
  <c r="H1485" s="1"/>
  <c r="F1486"/>
  <c r="G1486"/>
  <c r="H1486"/>
  <c r="F1487"/>
  <c r="G1487"/>
  <c r="H1487" s="1"/>
  <c r="F1488"/>
  <c r="G1488"/>
  <c r="H1488"/>
  <c r="F1489"/>
  <c r="G1489"/>
  <c r="H1489" s="1"/>
  <c r="F1490"/>
  <c r="G1490"/>
  <c r="H1490"/>
  <c r="F1491"/>
  <c r="G1491"/>
  <c r="H1491" s="1"/>
  <c r="F1492"/>
  <c r="G1492"/>
  <c r="H1492"/>
  <c r="F1493"/>
  <c r="G1493"/>
  <c r="H1493" s="1"/>
  <c r="F1494"/>
  <c r="G1494"/>
  <c r="H1494"/>
  <c r="F1495"/>
  <c r="G1495"/>
  <c r="H1495" s="1"/>
  <c r="F1496"/>
  <c r="G1496"/>
  <c r="H1496"/>
  <c r="F1497"/>
  <c r="G1497"/>
  <c r="H1497" s="1"/>
  <c r="F1498"/>
  <c r="G1498"/>
  <c r="H1498"/>
  <c r="F1499"/>
  <c r="G1499"/>
  <c r="H1499" s="1"/>
  <c r="F1500"/>
  <c r="G1500"/>
  <c r="H1500"/>
  <c r="F1501"/>
  <c r="G1501"/>
  <c r="H1501" s="1"/>
  <c r="F1502"/>
  <c r="G1502"/>
  <c r="H1502"/>
  <c r="F1503"/>
  <c r="G1503"/>
  <c r="H1503" s="1"/>
  <c r="F1504"/>
  <c r="G1504"/>
  <c r="H1504"/>
  <c r="F1505"/>
  <c r="G1505"/>
  <c r="H1505" s="1"/>
  <c r="F1506"/>
  <c r="G1506"/>
  <c r="H1506"/>
  <c r="F1507"/>
  <c r="G1507"/>
  <c r="H1507" s="1"/>
  <c r="F1508"/>
  <c r="G1508"/>
  <c r="H1508"/>
  <c r="F1509"/>
  <c r="G1509"/>
  <c r="H1509" s="1"/>
  <c r="F1510"/>
  <c r="G1510"/>
  <c r="H1510"/>
  <c r="F1511"/>
  <c r="G1511"/>
  <c r="H1511" s="1"/>
  <c r="F1512"/>
  <c r="G1512"/>
  <c r="H1512"/>
  <c r="F1513"/>
  <c r="G1513"/>
  <c r="H1513" s="1"/>
  <c r="F1514"/>
  <c r="G1514"/>
  <c r="H1514"/>
  <c r="F1515"/>
  <c r="G1515"/>
  <c r="H1515" s="1"/>
  <c r="F1516"/>
  <c r="G1516"/>
  <c r="H1516"/>
  <c r="F1517"/>
  <c r="G1517"/>
  <c r="H1517" s="1"/>
  <c r="F1518"/>
  <c r="G1518"/>
  <c r="H1518"/>
  <c r="F1519"/>
  <c r="G1519"/>
  <c r="H1519" s="1"/>
  <c r="F1520"/>
  <c r="G1520"/>
  <c r="H1520"/>
  <c r="F1521"/>
  <c r="G1521"/>
  <c r="H1521" s="1"/>
  <c r="F1522"/>
  <c r="G1522"/>
  <c r="H1522"/>
  <c r="F1523"/>
  <c r="G1523"/>
  <c r="H1523" s="1"/>
  <c r="F1524"/>
  <c r="G1524"/>
  <c r="H1524"/>
  <c r="F1525"/>
  <c r="G1525"/>
  <c r="H1525" s="1"/>
  <c r="F1526"/>
  <c r="G1526"/>
  <c r="H1526"/>
  <c r="F1527"/>
  <c r="G1527"/>
  <c r="H1527" s="1"/>
  <c r="F1528"/>
  <c r="G1528"/>
  <c r="H1528"/>
  <c r="F1529"/>
  <c r="G1529"/>
  <c r="H1529" s="1"/>
  <c r="F1530"/>
  <c r="G1530"/>
  <c r="H1530"/>
  <c r="F1531"/>
  <c r="G1531"/>
  <c r="H1531" s="1"/>
  <c r="F1532"/>
  <c r="G1532"/>
  <c r="H1532"/>
  <c r="F1533"/>
  <c r="G1533"/>
  <c r="H1533" s="1"/>
  <c r="F1534"/>
  <c r="G1534"/>
  <c r="H1534"/>
  <c r="F1535"/>
  <c r="G1535"/>
  <c r="H1535" s="1"/>
  <c r="F1536"/>
  <c r="G1536"/>
  <c r="H1536"/>
  <c r="F1537"/>
  <c r="G1537"/>
  <c r="H1537" s="1"/>
  <c r="F1538"/>
  <c r="G1538"/>
  <c r="H1538"/>
  <c r="F1539"/>
  <c r="G1539"/>
  <c r="H1539" s="1"/>
  <c r="F1540"/>
  <c r="G1540"/>
  <c r="H1540"/>
  <c r="F1541"/>
  <c r="G1541"/>
  <c r="H1541" s="1"/>
  <c r="F1542"/>
  <c r="G1542"/>
  <c r="H1542"/>
  <c r="F1543"/>
  <c r="G1543"/>
  <c r="H1543" s="1"/>
  <c r="F1544"/>
  <c r="G1544"/>
  <c r="H1544"/>
  <c r="F1545"/>
  <c r="G1545"/>
  <c r="H1545" s="1"/>
  <c r="F1546"/>
  <c r="G1546"/>
  <c r="H1546"/>
  <c r="F1547"/>
  <c r="G1547"/>
  <c r="H1547" s="1"/>
  <c r="F1548"/>
  <c r="G1548"/>
  <c r="H1548"/>
  <c r="F1549"/>
  <c r="G1549"/>
  <c r="H1549" s="1"/>
  <c r="F1550"/>
  <c r="G1550"/>
  <c r="H1550"/>
  <c r="F1551"/>
  <c r="G1551"/>
  <c r="H1551" s="1"/>
  <c r="F1552"/>
  <c r="G1552"/>
  <c r="H1552"/>
  <c r="F1553"/>
  <c r="G1553"/>
  <c r="H1553" s="1"/>
  <c r="F1554"/>
  <c r="G1554"/>
  <c r="H1554"/>
  <c r="F1555"/>
  <c r="G1555"/>
  <c r="H1555" s="1"/>
  <c r="F1556"/>
  <c r="G1556"/>
  <c r="H1556"/>
  <c r="F1557"/>
  <c r="G1557"/>
  <c r="H1557" s="1"/>
  <c r="F1558"/>
  <c r="G1558"/>
  <c r="H1558"/>
  <c r="F1559"/>
  <c r="G1559"/>
  <c r="H1559" s="1"/>
  <c r="F1560"/>
  <c r="G1560"/>
  <c r="H1560"/>
  <c r="F1561"/>
  <c r="G1561"/>
  <c r="H1561" s="1"/>
  <c r="F1562"/>
  <c r="G1562"/>
  <c r="H1562"/>
  <c r="F1563"/>
  <c r="G1563"/>
  <c r="H1563" s="1"/>
  <c r="F1564"/>
  <c r="G1564"/>
  <c r="H1564"/>
  <c r="F1565"/>
  <c r="G1565"/>
  <c r="H1565" s="1"/>
  <c r="F1566"/>
  <c r="G1566"/>
  <c r="H1566"/>
  <c r="F1567"/>
  <c r="G1567"/>
  <c r="H1567" s="1"/>
  <c r="F1568"/>
  <c r="G1568"/>
  <c r="H1568"/>
  <c r="F1569"/>
  <c r="G1569"/>
  <c r="H1569" s="1"/>
  <c r="F1570"/>
  <c r="G1570"/>
  <c r="H1570"/>
  <c r="F1571"/>
  <c r="G1571"/>
  <c r="H1571" s="1"/>
  <c r="F1572"/>
  <c r="G1572"/>
  <c r="H1572"/>
  <c r="F1573"/>
  <c r="G1573"/>
  <c r="H1573" s="1"/>
  <c r="F1574"/>
  <c r="G1574"/>
  <c r="H1574"/>
  <c r="F1575"/>
  <c r="G1575"/>
  <c r="H1575" s="1"/>
  <c r="F1576"/>
  <c r="G1576"/>
  <c r="H1576"/>
  <c r="F1577"/>
  <c r="G1577"/>
  <c r="H1577" s="1"/>
  <c r="F1578"/>
  <c r="G1578"/>
  <c r="H1578"/>
  <c r="F1579"/>
  <c r="G1579"/>
  <c r="H1579" s="1"/>
  <c r="F1580"/>
  <c r="G1580"/>
  <c r="H1580"/>
  <c r="F1581"/>
  <c r="G1581"/>
  <c r="H1581" s="1"/>
  <c r="F1582"/>
  <c r="G1582"/>
  <c r="H1582"/>
  <c r="F1583"/>
  <c r="G1583"/>
  <c r="H1583" s="1"/>
  <c r="F1584"/>
  <c r="G1584"/>
  <c r="H1584"/>
  <c r="F1585"/>
  <c r="G1585"/>
  <c r="H1585" s="1"/>
  <c r="F1586"/>
  <c r="G1586"/>
  <c r="H1586"/>
  <c r="F1587"/>
  <c r="G1587"/>
  <c r="H1587" s="1"/>
  <c r="F1588"/>
  <c r="G1588"/>
  <c r="H1588"/>
  <c r="F1589"/>
  <c r="G1589"/>
  <c r="H1589" s="1"/>
  <c r="F1590"/>
  <c r="G1590"/>
  <c r="H1590"/>
  <c r="F1591"/>
  <c r="G1591"/>
  <c r="H1591" s="1"/>
  <c r="F1592"/>
  <c r="G1592"/>
  <c r="H1592"/>
  <c r="F1593"/>
  <c r="G1593"/>
  <c r="H1593" s="1"/>
  <c r="F1594"/>
  <c r="G1594"/>
  <c r="H1594"/>
  <c r="F1595"/>
  <c r="G1595"/>
  <c r="H1595" s="1"/>
  <c r="F1596"/>
  <c r="G1596"/>
  <c r="H1596"/>
  <c r="F1597"/>
  <c r="G1597"/>
  <c r="H1597" s="1"/>
  <c r="F1598"/>
  <c r="G1598"/>
  <c r="H1598"/>
  <c r="F1599"/>
  <c r="G1599"/>
  <c r="H1599" s="1"/>
  <c r="F1600"/>
  <c r="G1600"/>
  <c r="H1600"/>
  <c r="F1601"/>
  <c r="G1601"/>
  <c r="H1601" s="1"/>
  <c r="F1602"/>
  <c r="G1602"/>
  <c r="H1602"/>
  <c r="F1603"/>
  <c r="G1603"/>
  <c r="H1603" s="1"/>
  <c r="F1604"/>
  <c r="G1604"/>
  <c r="H1604"/>
  <c r="F1605"/>
  <c r="G1605"/>
  <c r="H1605" s="1"/>
  <c r="F1606"/>
  <c r="G1606"/>
  <c r="H1606"/>
  <c r="F1607"/>
  <c r="G1607"/>
  <c r="H1607" s="1"/>
  <c r="F1608"/>
  <c r="G1608"/>
  <c r="H1608"/>
  <c r="F1609"/>
  <c r="G1609"/>
  <c r="H1609" s="1"/>
  <c r="F1610"/>
  <c r="G1610"/>
  <c r="H1610"/>
  <c r="F1611"/>
  <c r="G1611"/>
  <c r="H1611" s="1"/>
  <c r="F1612"/>
  <c r="G1612"/>
  <c r="H1612"/>
  <c r="F1613"/>
  <c r="G1613"/>
  <c r="H1613" s="1"/>
  <c r="F1614"/>
  <c r="G1614"/>
  <c r="H1614"/>
  <c r="F1615"/>
  <c r="G1615"/>
  <c r="H1615" s="1"/>
  <c r="F1616"/>
  <c r="G1616"/>
  <c r="H1616"/>
  <c r="F1617"/>
  <c r="G1617"/>
  <c r="H1617" s="1"/>
  <c r="F1618"/>
  <c r="G1618"/>
  <c r="H1618"/>
  <c r="F1619"/>
  <c r="G1619"/>
  <c r="H1619" s="1"/>
  <c r="F1620"/>
  <c r="G1620"/>
  <c r="H1620"/>
  <c r="F1621"/>
  <c r="G1621"/>
  <c r="H1621" s="1"/>
  <c r="F1622"/>
  <c r="G1622"/>
  <c r="H1622"/>
  <c r="F1623"/>
  <c r="G1623"/>
  <c r="H1623" s="1"/>
  <c r="F1624"/>
  <c r="G1624"/>
  <c r="H1624"/>
  <c r="F1625"/>
  <c r="G1625"/>
  <c r="H1625" s="1"/>
  <c r="F1626"/>
  <c r="G1626"/>
  <c r="H1626"/>
  <c r="F1627"/>
  <c r="G1627"/>
  <c r="H1627" s="1"/>
  <c r="F1628"/>
  <c r="G1628"/>
  <c r="H1628"/>
  <c r="F1629"/>
  <c r="G1629"/>
  <c r="H1629" s="1"/>
  <c r="F1630"/>
  <c r="G1630"/>
  <c r="H1630"/>
  <c r="F1631"/>
  <c r="G1631"/>
  <c r="H1631" s="1"/>
  <c r="F1632"/>
  <c r="G1632"/>
  <c r="H1632"/>
  <c r="F1633"/>
  <c r="G1633"/>
  <c r="H1633" s="1"/>
  <c r="F1634"/>
  <c r="G1634"/>
  <c r="H1634"/>
  <c r="F1635"/>
  <c r="G1635"/>
  <c r="H1635" s="1"/>
  <c r="F1636"/>
  <c r="G1636"/>
  <c r="H1636"/>
  <c r="F1637"/>
  <c r="G1637"/>
  <c r="H1637" s="1"/>
  <c r="F1638"/>
  <c r="G1638"/>
  <c r="H1638"/>
  <c r="F1639"/>
  <c r="G1639"/>
  <c r="H1639" s="1"/>
  <c r="F1640"/>
  <c r="G1640"/>
  <c r="H1640"/>
  <c r="F1641"/>
  <c r="G1641"/>
  <c r="H1641" s="1"/>
  <c r="F1642"/>
  <c r="G1642"/>
  <c r="H1642"/>
  <c r="F1643"/>
  <c r="G1643"/>
  <c r="H1643" s="1"/>
  <c r="F1644"/>
  <c r="G1644"/>
  <c r="H1644"/>
  <c r="F1645"/>
  <c r="G1645"/>
  <c r="H1645" s="1"/>
  <c r="F1646"/>
  <c r="G1646"/>
  <c r="H1646"/>
  <c r="F1647"/>
  <c r="G1647"/>
  <c r="H1647" s="1"/>
  <c r="F1648"/>
  <c r="G1648"/>
  <c r="H1648"/>
  <c r="F1649"/>
  <c r="G1649"/>
  <c r="H1649" s="1"/>
  <c r="F1650"/>
  <c r="G1650"/>
  <c r="H1650"/>
  <c r="F1651"/>
  <c r="G1651"/>
  <c r="H1651" s="1"/>
  <c r="F1652"/>
  <c r="G1652"/>
  <c r="H1652"/>
  <c r="F1653"/>
  <c r="G1653"/>
  <c r="H1653" s="1"/>
  <c r="F1654"/>
  <c r="G1654"/>
  <c r="H1654"/>
  <c r="F1655"/>
  <c r="G1655"/>
  <c r="H1655" s="1"/>
  <c r="F1656"/>
  <c r="G1656"/>
  <c r="H1656"/>
  <c r="F1657"/>
  <c r="G1657"/>
  <c r="H1657" s="1"/>
  <c r="F1658"/>
  <c r="G1658"/>
  <c r="H1658"/>
  <c r="F1659"/>
  <c r="G1659"/>
  <c r="H1659" s="1"/>
  <c r="F1660"/>
  <c r="G1660"/>
  <c r="H1660"/>
  <c r="F1661"/>
  <c r="G1661"/>
  <c r="H1661" s="1"/>
  <c r="F1662"/>
  <c r="G1662"/>
  <c r="H1662"/>
  <c r="F1663"/>
  <c r="G1663"/>
  <c r="H1663" s="1"/>
  <c r="F1664"/>
  <c r="G1664"/>
  <c r="H1664"/>
  <c r="F1665"/>
  <c r="G1665"/>
  <c r="H1665" s="1"/>
  <c r="F1666"/>
  <c r="G1666"/>
  <c r="H1666"/>
  <c r="F1667"/>
  <c r="G1667"/>
  <c r="H1667" s="1"/>
  <c r="F1668"/>
  <c r="G1668"/>
  <c r="H1668"/>
  <c r="F1669"/>
  <c r="G1669"/>
  <c r="H1669" s="1"/>
  <c r="F1670"/>
  <c r="G1670"/>
  <c r="H1670"/>
  <c r="F1671"/>
  <c r="G1671"/>
  <c r="H1671" s="1"/>
  <c r="F1672"/>
  <c r="G1672"/>
  <c r="H1672"/>
  <c r="F1673"/>
  <c r="G1673"/>
  <c r="H1673" s="1"/>
  <c r="F1674"/>
  <c r="G1674"/>
  <c r="H1674"/>
  <c r="F1675"/>
  <c r="G1675"/>
  <c r="H1675" s="1"/>
  <c r="F1676"/>
  <c r="G1676"/>
  <c r="H1676"/>
  <c r="F1677"/>
  <c r="G1677"/>
  <c r="H1677" s="1"/>
  <c r="F1678"/>
  <c r="G1678"/>
  <c r="H1678"/>
  <c r="F1679"/>
  <c r="G1679"/>
  <c r="H1679" s="1"/>
  <c r="F1680"/>
  <c r="G1680"/>
  <c r="H1680"/>
  <c r="F1681"/>
  <c r="G1681"/>
  <c r="H1681" s="1"/>
  <c r="F1682"/>
  <c r="G1682"/>
  <c r="H1682"/>
  <c r="F1683"/>
  <c r="G1683"/>
  <c r="H1683" s="1"/>
  <c r="F1684"/>
  <c r="G1684"/>
  <c r="H1684"/>
  <c r="F1685"/>
  <c r="G1685"/>
  <c r="H1685" s="1"/>
  <c r="F1686"/>
  <c r="G1686"/>
  <c r="H1686"/>
  <c r="F1687"/>
  <c r="G1687"/>
  <c r="H1687" s="1"/>
  <c r="F1688"/>
  <c r="G1688"/>
  <c r="H1688"/>
  <c r="F1689"/>
  <c r="G1689"/>
  <c r="H1689" s="1"/>
  <c r="F1690"/>
  <c r="G1690"/>
  <c r="H1690"/>
  <c r="F1691"/>
  <c r="G1691"/>
  <c r="H1691" s="1"/>
  <c r="F1692"/>
  <c r="G1692"/>
  <c r="H1692"/>
  <c r="F1693"/>
  <c r="G1693"/>
  <c r="H1693" s="1"/>
  <c r="F1694"/>
  <c r="G1694"/>
  <c r="H1694"/>
  <c r="F1695"/>
  <c r="G1695"/>
  <c r="H1695" s="1"/>
  <c r="F1696"/>
  <c r="G1696"/>
  <c r="H1696"/>
  <c r="F1697"/>
  <c r="G1697"/>
  <c r="H1697" s="1"/>
  <c r="F1698"/>
  <c r="G1698"/>
  <c r="H1698"/>
  <c r="F1699"/>
  <c r="G1699"/>
  <c r="H1699" s="1"/>
  <c r="F1700"/>
  <c r="G1700"/>
  <c r="H1700"/>
  <c r="F1701"/>
  <c r="G1701"/>
  <c r="H1701" s="1"/>
  <c r="F1702"/>
  <c r="G1702"/>
  <c r="H1702"/>
  <c r="F1703"/>
  <c r="G1703"/>
  <c r="H1703" s="1"/>
  <c r="F1704"/>
  <c r="G1704"/>
  <c r="H1704"/>
  <c r="F1705"/>
  <c r="G1705"/>
  <c r="H1705" s="1"/>
  <c r="F1706"/>
  <c r="G1706"/>
  <c r="H1706"/>
  <c r="F1707"/>
  <c r="G1707"/>
  <c r="H1707" s="1"/>
  <c r="F1708"/>
  <c r="G1708"/>
  <c r="H1708"/>
  <c r="F1709"/>
  <c r="G1709"/>
  <c r="H1709" s="1"/>
  <c r="F1710"/>
  <c r="G1710"/>
  <c r="H1710"/>
  <c r="F1711"/>
  <c r="G1711"/>
  <c r="H1711" s="1"/>
  <c r="F1712"/>
  <c r="G1712"/>
  <c r="H1712"/>
  <c r="F1713"/>
  <c r="G1713"/>
  <c r="H1713" s="1"/>
  <c r="F1714"/>
  <c r="G1714"/>
  <c r="H1714"/>
  <c r="F1715"/>
  <c r="G1715"/>
  <c r="H1715" s="1"/>
  <c r="F1716"/>
  <c r="G1716"/>
  <c r="H1716"/>
  <c r="F1717"/>
  <c r="G1717"/>
  <c r="H1717" s="1"/>
  <c r="F1718"/>
  <c r="G1718"/>
  <c r="H1718"/>
  <c r="F1719"/>
  <c r="G1719"/>
  <c r="H1719" s="1"/>
  <c r="F1720"/>
  <c r="G1720"/>
  <c r="H1720"/>
  <c r="F1721"/>
  <c r="G1721"/>
  <c r="H1721" s="1"/>
  <c r="F1722"/>
  <c r="G1722"/>
  <c r="H1722"/>
  <c r="F1723"/>
  <c r="G1723"/>
  <c r="H1723" s="1"/>
  <c r="F1724"/>
  <c r="G1724"/>
  <c r="H1724"/>
  <c r="F1725"/>
  <c r="G1725"/>
  <c r="H1725" s="1"/>
  <c r="F1726"/>
  <c r="G1726"/>
  <c r="H1726"/>
  <c r="F1727"/>
  <c r="G1727"/>
  <c r="H1727" s="1"/>
  <c r="F1728"/>
  <c r="G1728"/>
  <c r="H1728"/>
  <c r="F1729"/>
  <c r="G1729"/>
  <c r="H1729" s="1"/>
  <c r="F1730"/>
  <c r="G1730"/>
  <c r="H1730"/>
  <c r="F1731"/>
  <c r="G1731"/>
  <c r="H1731" s="1"/>
  <c r="F1732"/>
  <c r="G1732"/>
  <c r="H1732"/>
  <c r="F1733"/>
  <c r="G1733"/>
  <c r="H1733" s="1"/>
  <c r="F1734"/>
  <c r="G1734"/>
  <c r="H1734"/>
  <c r="F1735"/>
  <c r="G1735"/>
  <c r="H1735" s="1"/>
  <c r="F1736"/>
  <c r="G1736"/>
  <c r="H1736"/>
  <c r="F1737"/>
  <c r="G1737"/>
  <c r="H1737" s="1"/>
  <c r="F1738"/>
  <c r="G1738"/>
  <c r="H1738"/>
  <c r="F1739"/>
  <c r="G1739"/>
  <c r="H1739" s="1"/>
  <c r="F1740"/>
  <c r="G1740"/>
  <c r="H1740"/>
  <c r="F1741"/>
  <c r="G1741"/>
  <c r="H1741" s="1"/>
  <c r="F1742"/>
  <c r="G1742"/>
  <c r="H1742"/>
  <c r="F1743"/>
  <c r="G1743"/>
  <c r="H1743" s="1"/>
  <c r="F1744"/>
  <c r="G1744"/>
  <c r="H1744"/>
  <c r="F1745"/>
  <c r="G1745"/>
  <c r="H1745" s="1"/>
  <c r="F1746"/>
  <c r="G1746"/>
  <c r="H1746"/>
  <c r="F1747"/>
  <c r="G1747"/>
  <c r="H1747" s="1"/>
  <c r="F1748"/>
  <c r="G1748"/>
  <c r="H1748"/>
  <c r="F1749"/>
  <c r="G1749"/>
  <c r="H1749" s="1"/>
  <c r="F1750"/>
  <c r="G1750"/>
  <c r="H1750"/>
  <c r="F1751"/>
  <c r="G1751"/>
  <c r="H1751" s="1"/>
  <c r="F1752"/>
  <c r="G1752"/>
  <c r="H1752"/>
  <c r="F1753"/>
  <c r="G1753"/>
  <c r="H1753" s="1"/>
  <c r="F1754"/>
  <c r="G1754"/>
  <c r="H1754"/>
  <c r="F1755"/>
  <c r="G1755"/>
  <c r="H1755" s="1"/>
  <c r="F1756"/>
  <c r="G1756"/>
  <c r="H1756"/>
  <c r="F1757"/>
  <c r="G1757"/>
  <c r="H1757" s="1"/>
  <c r="F1758"/>
  <c r="G1758"/>
  <c r="H1758"/>
  <c r="F1759"/>
  <c r="G1759"/>
  <c r="H1759" s="1"/>
  <c r="F1760"/>
  <c r="G1760"/>
  <c r="H1760"/>
  <c r="F1761"/>
  <c r="G1761"/>
  <c r="H1761" s="1"/>
  <c r="F1762"/>
  <c r="G1762"/>
  <c r="H1762"/>
  <c r="F1763"/>
  <c r="G1763"/>
  <c r="H1763" s="1"/>
  <c r="F1764"/>
  <c r="G1764"/>
  <c r="H1764"/>
  <c r="F1765"/>
  <c r="G1765"/>
  <c r="H1765" s="1"/>
  <c r="F1766"/>
  <c r="G1766"/>
  <c r="H1766"/>
  <c r="F1767"/>
  <c r="G1767"/>
  <c r="H1767" s="1"/>
  <c r="F1768"/>
  <c r="G1768"/>
  <c r="H1768"/>
  <c r="F1769"/>
  <c r="G1769"/>
  <c r="H1769" s="1"/>
  <c r="F1770"/>
  <c r="G1770"/>
  <c r="H1770"/>
  <c r="F1771"/>
  <c r="G1771"/>
  <c r="H1771" s="1"/>
  <c r="F1772"/>
  <c r="G1772"/>
  <c r="H1772"/>
  <c r="F1773"/>
  <c r="G1773"/>
  <c r="H1773" s="1"/>
  <c r="F1774"/>
  <c r="G1774"/>
  <c r="H1774"/>
  <c r="F1775"/>
  <c r="G1775"/>
  <c r="H1775" s="1"/>
  <c r="F1776"/>
  <c r="G1776"/>
  <c r="H1776"/>
  <c r="F1777"/>
  <c r="G1777"/>
  <c r="H1777" s="1"/>
  <c r="F1778"/>
  <c r="G1778"/>
  <c r="H1778"/>
  <c r="F1779"/>
  <c r="G1779"/>
  <c r="H1779" s="1"/>
  <c r="F1780"/>
  <c r="G1780"/>
  <c r="H1780"/>
  <c r="F1781"/>
  <c r="G1781"/>
  <c r="H1781" s="1"/>
  <c r="F1782"/>
  <c r="G1782"/>
  <c r="H1782"/>
  <c r="F1783"/>
  <c r="G1783"/>
  <c r="H1783" s="1"/>
  <c r="F1784"/>
  <c r="G1784"/>
  <c r="H1784"/>
  <c r="F1785"/>
  <c r="G1785"/>
  <c r="H1785" s="1"/>
  <c r="F1786"/>
  <c r="G1786"/>
  <c r="H1786"/>
  <c r="F1787"/>
  <c r="G1787"/>
  <c r="H1787" s="1"/>
  <c r="F1788"/>
  <c r="G1788"/>
  <c r="H1788"/>
  <c r="F1789"/>
  <c r="G1789"/>
  <c r="H1789" s="1"/>
  <c r="F1790"/>
  <c r="G1790"/>
  <c r="H1790"/>
  <c r="F1791"/>
  <c r="G1791"/>
  <c r="H1791" s="1"/>
  <c r="F1792"/>
  <c r="G1792"/>
  <c r="H1792"/>
  <c r="F1793"/>
  <c r="G1793"/>
  <c r="H1793" s="1"/>
  <c r="F1794"/>
  <c r="G1794"/>
  <c r="H1794"/>
  <c r="F1795"/>
  <c r="G1795"/>
  <c r="H1795" s="1"/>
  <c r="F1796"/>
  <c r="G1796"/>
  <c r="H1796"/>
  <c r="F1797"/>
  <c r="G1797"/>
  <c r="H1797" s="1"/>
  <c r="F1798"/>
  <c r="G1798"/>
  <c r="H1798"/>
  <c r="F1799"/>
  <c r="G1799"/>
  <c r="H1799" s="1"/>
  <c r="F1800"/>
  <c r="G1800"/>
  <c r="H1800"/>
  <c r="F1801"/>
  <c r="G1801"/>
  <c r="H1801" s="1"/>
  <c r="F1802"/>
  <c r="G1802"/>
  <c r="H1802"/>
  <c r="F1803"/>
  <c r="G1803"/>
  <c r="H1803" s="1"/>
  <c r="F1804"/>
  <c r="G1804"/>
  <c r="H1804"/>
  <c r="F1805"/>
  <c r="G1805"/>
  <c r="H1805" s="1"/>
  <c r="F1806"/>
  <c r="G1806"/>
  <c r="H1806"/>
  <c r="F1807"/>
  <c r="G1807"/>
  <c r="H1807" s="1"/>
  <c r="F1808"/>
  <c r="G1808"/>
  <c r="H1808"/>
  <c r="F1809"/>
  <c r="G1809"/>
  <c r="H1809" s="1"/>
  <c r="F1810"/>
  <c r="G1810"/>
  <c r="H1810"/>
  <c r="F1811"/>
  <c r="G1811"/>
  <c r="H1811" s="1"/>
  <c r="F1812"/>
  <c r="G1812"/>
  <c r="H1812"/>
  <c r="F1813"/>
  <c r="G1813"/>
  <c r="H1813" s="1"/>
  <c r="F1814"/>
  <c r="G1814"/>
  <c r="H1814"/>
  <c r="F1815"/>
  <c r="G1815"/>
  <c r="H1815" s="1"/>
  <c r="F1816"/>
  <c r="G1816"/>
  <c r="H1816"/>
  <c r="F1817"/>
  <c r="G1817"/>
  <c r="H1817" s="1"/>
  <c r="F1818"/>
  <c r="G1818"/>
  <c r="H1818"/>
  <c r="F1819"/>
  <c r="G1819"/>
  <c r="H1819" s="1"/>
  <c r="F1820"/>
  <c r="G1820"/>
  <c r="H1820"/>
  <c r="F1821"/>
  <c r="G1821"/>
  <c r="H1821" s="1"/>
  <c r="F1822"/>
  <c r="G1822"/>
  <c r="H1822"/>
  <c r="F1823"/>
  <c r="G1823"/>
  <c r="H1823" s="1"/>
  <c r="F1824"/>
  <c r="G1824"/>
  <c r="H1824"/>
  <c r="F1825"/>
  <c r="G1825"/>
  <c r="H1825" s="1"/>
  <c r="F1826"/>
  <c r="G1826"/>
  <c r="H1826"/>
  <c r="F1827"/>
  <c r="G1827"/>
  <c r="H1827" s="1"/>
  <c r="F1828"/>
  <c r="G1828"/>
  <c r="H1828"/>
  <c r="F1829"/>
  <c r="G1829"/>
  <c r="H1829" s="1"/>
  <c r="F1830"/>
  <c r="G1830"/>
  <c r="H1830"/>
  <c r="F1831"/>
  <c r="G1831"/>
  <c r="H1831" s="1"/>
  <c r="F1832"/>
  <c r="G1832"/>
  <c r="H1832"/>
  <c r="F1833"/>
  <c r="G1833"/>
  <c r="H1833" s="1"/>
  <c r="F1834"/>
  <c r="G1834"/>
  <c r="H1834"/>
  <c r="F1835"/>
  <c r="G1835"/>
  <c r="H1835" s="1"/>
  <c r="F1836"/>
  <c r="G1836"/>
  <c r="H1836"/>
  <c r="F1837"/>
  <c r="G1837"/>
  <c r="H1837" s="1"/>
  <c r="F1838"/>
  <c r="G1838"/>
  <c r="H1838"/>
  <c r="F1839"/>
  <c r="G1839"/>
  <c r="H1839" s="1"/>
  <c r="F1840"/>
  <c r="G1840"/>
  <c r="H1840"/>
  <c r="F1841"/>
  <c r="G1841"/>
  <c r="H1841" s="1"/>
  <c r="F1842"/>
  <c r="G1842"/>
  <c r="H1842"/>
  <c r="F1843"/>
  <c r="G1843"/>
  <c r="H1843" s="1"/>
  <c r="F1844"/>
  <c r="G1844"/>
  <c r="H1844"/>
  <c r="F1845"/>
  <c r="G1845"/>
  <c r="H1845" s="1"/>
  <c r="F1846"/>
  <c r="G1846"/>
  <c r="H1846"/>
  <c r="F1847"/>
  <c r="G1847"/>
  <c r="H1847" s="1"/>
  <c r="F1848"/>
  <c r="G1848"/>
  <c r="H1848"/>
  <c r="F1849"/>
  <c r="G1849"/>
  <c r="H1849" s="1"/>
  <c r="F1850"/>
  <c r="G1850"/>
  <c r="H1850"/>
  <c r="F1851"/>
  <c r="G1851"/>
  <c r="H1851" s="1"/>
  <c r="F1852"/>
  <c r="G1852"/>
  <c r="H1852"/>
  <c r="F1853"/>
  <c r="G1853"/>
  <c r="H1853" s="1"/>
  <c r="F1854"/>
  <c r="G1854"/>
  <c r="H1854"/>
  <c r="F1855"/>
  <c r="G1855"/>
  <c r="H1855" s="1"/>
  <c r="F1856"/>
  <c r="G1856"/>
  <c r="H1856"/>
  <c r="F1857"/>
  <c r="G1857"/>
  <c r="H1857" s="1"/>
  <c r="F1858"/>
  <c r="G1858"/>
  <c r="H1858"/>
  <c r="F1859"/>
  <c r="G1859"/>
  <c r="H1859" s="1"/>
  <c r="F1860"/>
  <c r="G1860"/>
  <c r="H1860"/>
  <c r="F1861"/>
  <c r="G1861"/>
  <c r="H1861" s="1"/>
  <c r="F1862"/>
  <c r="G1862"/>
  <c r="H1862"/>
  <c r="F1863"/>
  <c r="G1863"/>
  <c r="H1863" s="1"/>
  <c r="F1864"/>
  <c r="G1864"/>
  <c r="H1864"/>
  <c r="F1865"/>
  <c r="G1865"/>
  <c r="H1865" s="1"/>
  <c r="F1866"/>
  <c r="G1866"/>
  <c r="H1866"/>
  <c r="F1867"/>
  <c r="G1867"/>
  <c r="H1867" s="1"/>
  <c r="F1868"/>
  <c r="G1868"/>
  <c r="H1868"/>
  <c r="F1869"/>
  <c r="G1869"/>
  <c r="H1869" s="1"/>
  <c r="F1870"/>
  <c r="G1870"/>
  <c r="H1870"/>
  <c r="F1871"/>
  <c r="G1871"/>
  <c r="H1871" s="1"/>
  <c r="F1872"/>
  <c r="G1872"/>
  <c r="H1872"/>
  <c r="F1873"/>
  <c r="G1873"/>
  <c r="H1873" s="1"/>
  <c r="F1874"/>
  <c r="G1874"/>
  <c r="H1874"/>
  <c r="F1875"/>
  <c r="G1875"/>
  <c r="H1875" s="1"/>
  <c r="F1876"/>
  <c r="G1876"/>
  <c r="H1876"/>
  <c r="F1877"/>
  <c r="G1877"/>
  <c r="H1877" s="1"/>
  <c r="F1878"/>
  <c r="G1878"/>
  <c r="H1878"/>
  <c r="F1879"/>
  <c r="G1879"/>
  <c r="H1879" s="1"/>
  <c r="F1880"/>
  <c r="G1880"/>
  <c r="H1880"/>
  <c r="F1881"/>
  <c r="G1881"/>
  <c r="H1881" s="1"/>
  <c r="F1882"/>
  <c r="G1882"/>
  <c r="H1882"/>
  <c r="F1883"/>
  <c r="G1883"/>
  <c r="H1883" s="1"/>
  <c r="F1884"/>
  <c r="G1884"/>
  <c r="H1884"/>
  <c r="F1885"/>
  <c r="G1885"/>
  <c r="H1885" s="1"/>
  <c r="F1886"/>
  <c r="G1886"/>
  <c r="H1886"/>
  <c r="F1887"/>
  <c r="G1887"/>
  <c r="H1887" s="1"/>
  <c r="F1888"/>
  <c r="G1888"/>
  <c r="H1888"/>
  <c r="F1889"/>
  <c r="G1889"/>
  <c r="H1889" s="1"/>
  <c r="F1890"/>
  <c r="G1890"/>
  <c r="H1890"/>
  <c r="F1891"/>
  <c r="G1891"/>
  <c r="H1891" s="1"/>
  <c r="F1892"/>
  <c r="G1892"/>
  <c r="H1892"/>
  <c r="F1893"/>
  <c r="G1893"/>
  <c r="H1893" s="1"/>
  <c r="F1894"/>
  <c r="G1894"/>
  <c r="H1894"/>
  <c r="F1895"/>
  <c r="G1895"/>
  <c r="H1895" s="1"/>
  <c r="F1896"/>
  <c r="G1896"/>
  <c r="H1896"/>
  <c r="F1897"/>
  <c r="G1897"/>
  <c r="H1897" s="1"/>
  <c r="F1898"/>
  <c r="G1898"/>
  <c r="H1898"/>
  <c r="F1899"/>
  <c r="G1899"/>
  <c r="H1899" s="1"/>
  <c r="F1900"/>
  <c r="G1900"/>
  <c r="H1900"/>
  <c r="F1901"/>
  <c r="G1901"/>
  <c r="H1901" s="1"/>
  <c r="F1902"/>
  <c r="G1902"/>
  <c r="H1902"/>
  <c r="F1903"/>
  <c r="G1903"/>
  <c r="H1903" s="1"/>
  <c r="F1904"/>
  <c r="G1904"/>
  <c r="H1904"/>
  <c r="F1905"/>
  <c r="G1905"/>
  <c r="H1905" s="1"/>
  <c r="F1906"/>
  <c r="G1906"/>
  <c r="H1906"/>
  <c r="F1907"/>
  <c r="G1907"/>
  <c r="H1907" s="1"/>
  <c r="F1908"/>
  <c r="G1908"/>
  <c r="H1908"/>
  <c r="F1909"/>
  <c r="G1909"/>
  <c r="H1909" s="1"/>
  <c r="F1910"/>
  <c r="G1910"/>
  <c r="H1910"/>
  <c r="F1911"/>
  <c r="G1911"/>
  <c r="H1911" s="1"/>
  <c r="F1912"/>
  <c r="G1912"/>
  <c r="H1912"/>
  <c r="F1913"/>
  <c r="G1913"/>
  <c r="H1913" s="1"/>
  <c r="F1914"/>
  <c r="G1914"/>
  <c r="H1914"/>
  <c r="F1915"/>
  <c r="G1915"/>
  <c r="H1915" s="1"/>
  <c r="F1916"/>
  <c r="G1916"/>
  <c r="H1916"/>
  <c r="F1917"/>
  <c r="G1917"/>
  <c r="H1917" s="1"/>
  <c r="F1918"/>
  <c r="G1918"/>
  <c r="H1918"/>
  <c r="F1919"/>
  <c r="G1919"/>
  <c r="H1919" s="1"/>
  <c r="F1920"/>
  <c r="G1920"/>
  <c r="H1920"/>
  <c r="F1921"/>
  <c r="G1921"/>
  <c r="H1921" s="1"/>
  <c r="F1922"/>
  <c r="G1922"/>
  <c r="H1922"/>
  <c r="F1923"/>
  <c r="G1923"/>
  <c r="H1923" s="1"/>
  <c r="F1924"/>
  <c r="G1924"/>
  <c r="H1924"/>
  <c r="F1925"/>
  <c r="G1925"/>
  <c r="H1925" s="1"/>
  <c r="F1926"/>
  <c r="G1926"/>
  <c r="H1926"/>
  <c r="F1927"/>
  <c r="G1927"/>
  <c r="H1927" s="1"/>
  <c r="F1928"/>
  <c r="G1928"/>
  <c r="H1928"/>
  <c r="F1929"/>
  <c r="G1929"/>
  <c r="H1929" s="1"/>
  <c r="F1930"/>
  <c r="G1930"/>
  <c r="H1930"/>
  <c r="F1931"/>
  <c r="G1931"/>
  <c r="H1931" s="1"/>
  <c r="F1932"/>
  <c r="G1932"/>
  <c r="H1932"/>
  <c r="F1933"/>
  <c r="G1933"/>
  <c r="H1933" s="1"/>
  <c r="F1934"/>
  <c r="G1934"/>
  <c r="H1934"/>
  <c r="F1935"/>
  <c r="G1935"/>
  <c r="H1935" s="1"/>
  <c r="F1936"/>
  <c r="G1936"/>
  <c r="H1936"/>
  <c r="F1937"/>
  <c r="G1937"/>
  <c r="H1937" s="1"/>
  <c r="F1938"/>
  <c r="G1938"/>
  <c r="H1938"/>
  <c r="F1939"/>
  <c r="G1939"/>
  <c r="H1939" s="1"/>
  <c r="F1940"/>
  <c r="G1940"/>
  <c r="H1940"/>
  <c r="F1941"/>
  <c r="G1941"/>
  <c r="H1941" s="1"/>
  <c r="F1942"/>
  <c r="G1942"/>
  <c r="H1942"/>
  <c r="F1943"/>
  <c r="G1943"/>
  <c r="H1943" s="1"/>
  <c r="F1944"/>
  <c r="G1944"/>
  <c r="H1944"/>
  <c r="F1945"/>
  <c r="G1945"/>
  <c r="H1945" s="1"/>
  <c r="F1946"/>
  <c r="G1946"/>
  <c r="H1946"/>
  <c r="F1947"/>
  <c r="G1947"/>
  <c r="H1947" s="1"/>
  <c r="F1948"/>
  <c r="G1948"/>
  <c r="H1948"/>
  <c r="F1949"/>
  <c r="G1949"/>
  <c r="H1949" s="1"/>
  <c r="F1950"/>
  <c r="G1950"/>
  <c r="H1950"/>
  <c r="F1951"/>
  <c r="G1951"/>
  <c r="H1951" s="1"/>
  <c r="F1952"/>
  <c r="G1952"/>
  <c r="H1952"/>
  <c r="F1953"/>
  <c r="G1953"/>
  <c r="H1953" s="1"/>
  <c r="F1954"/>
  <c r="G1954"/>
  <c r="H1954"/>
  <c r="F1955"/>
  <c r="G1955"/>
  <c r="H1955" s="1"/>
  <c r="F1956"/>
  <c r="G1956"/>
  <c r="H1956"/>
  <c r="F1957"/>
  <c r="G1957"/>
  <c r="H1957" s="1"/>
  <c r="F1958"/>
  <c r="G1958"/>
  <c r="H1958"/>
  <c r="F1959"/>
  <c r="G1959"/>
  <c r="H1959" s="1"/>
  <c r="F1960"/>
  <c r="G1960"/>
  <c r="H1960"/>
  <c r="F1961"/>
  <c r="G1961"/>
  <c r="H1961" s="1"/>
  <c r="F1962"/>
  <c r="G1962"/>
  <c r="H1962"/>
  <c r="F1963"/>
  <c r="G1963"/>
  <c r="H1963" s="1"/>
  <c r="F1964"/>
  <c r="G1964"/>
  <c r="H1964"/>
  <c r="F1965"/>
  <c r="G1965"/>
  <c r="H1965" s="1"/>
  <c r="F1966"/>
  <c r="G1966"/>
  <c r="H1966"/>
  <c r="F1967"/>
  <c r="G1967"/>
  <c r="H1967" s="1"/>
  <c r="F1968"/>
  <c r="G1968"/>
  <c r="H1968"/>
  <c r="F1969"/>
  <c r="G1969"/>
  <c r="H1969" s="1"/>
  <c r="F1970"/>
  <c r="G1970"/>
  <c r="H1970"/>
  <c r="F1971"/>
  <c r="G1971"/>
  <c r="H1971" s="1"/>
  <c r="F1972"/>
  <c r="G1972"/>
  <c r="H1972"/>
  <c r="F1973"/>
  <c r="G1973"/>
  <c r="H1973" s="1"/>
  <c r="F1974"/>
  <c r="G1974"/>
  <c r="H1974"/>
  <c r="F1975"/>
  <c r="G1975"/>
  <c r="H1975" s="1"/>
  <c r="F1976"/>
  <c r="G1976"/>
  <c r="H1976"/>
  <c r="F1977"/>
  <c r="G1977"/>
  <c r="H1977" s="1"/>
  <c r="F1978"/>
  <c r="G1978"/>
  <c r="H1978"/>
  <c r="F1979"/>
  <c r="G1979"/>
  <c r="H1979" s="1"/>
  <c r="F1980"/>
  <c r="G1980"/>
  <c r="H1980"/>
  <c r="F1981"/>
  <c r="G1981"/>
  <c r="H1981" s="1"/>
  <c r="F1982"/>
  <c r="G1982"/>
  <c r="H1982"/>
  <c r="F1983"/>
  <c r="G1983"/>
  <c r="H1983" s="1"/>
  <c r="F1984"/>
  <c r="G1984"/>
  <c r="H1984"/>
  <c r="F1985"/>
  <c r="G1985"/>
  <c r="H1985" s="1"/>
  <c r="F1986"/>
  <c r="G1986"/>
  <c r="H1986"/>
  <c r="F1987"/>
  <c r="G1987"/>
  <c r="H1987" s="1"/>
  <c r="F1988"/>
  <c r="G1988"/>
  <c r="H1988"/>
  <c r="F1989"/>
  <c r="G1989"/>
  <c r="H1989" s="1"/>
  <c r="F1990"/>
  <c r="G1990"/>
  <c r="H1990"/>
  <c r="F1991"/>
  <c r="G1991"/>
  <c r="H1991" s="1"/>
  <c r="F1992"/>
  <c r="G1992"/>
  <c r="H1992"/>
  <c r="F1993"/>
  <c r="G1993"/>
  <c r="H1993" s="1"/>
  <c r="F1994"/>
  <c r="G1994"/>
  <c r="H1994"/>
  <c r="F1995"/>
  <c r="G1995"/>
  <c r="H1995" s="1"/>
  <c r="F1996"/>
  <c r="G1996"/>
  <c r="H1996"/>
  <c r="F1997"/>
  <c r="G1997"/>
  <c r="H1997" s="1"/>
  <c r="F1998"/>
  <c r="G1998"/>
  <c r="H1998"/>
  <c r="F1999"/>
  <c r="G1999"/>
  <c r="H1999" s="1"/>
  <c r="F2000"/>
  <c r="G2000"/>
  <c r="H2000"/>
  <c r="F2001"/>
  <c r="G2001"/>
  <c r="H2001" s="1"/>
  <c r="F2002"/>
  <c r="G2002"/>
  <c r="H2002"/>
  <c r="F2003"/>
  <c r="G2003"/>
  <c r="H2003" s="1"/>
  <c r="F2004"/>
  <c r="G2004"/>
  <c r="H2004"/>
  <c r="F2005"/>
  <c r="G2005"/>
  <c r="H2005" s="1"/>
  <c r="F2006"/>
  <c r="G2006"/>
  <c r="H2006"/>
  <c r="F2007"/>
  <c r="G2007"/>
  <c r="H2007" s="1"/>
  <c r="F2008"/>
  <c r="G2008"/>
  <c r="H2008"/>
  <c r="F2009"/>
  <c r="G2009"/>
  <c r="H2009" s="1"/>
  <c r="F2010"/>
  <c r="G2010"/>
  <c r="H2010"/>
  <c r="F2011"/>
  <c r="G2011"/>
  <c r="H2011" s="1"/>
  <c r="F2012"/>
  <c r="G2012"/>
  <c r="H2012"/>
  <c r="F2013"/>
  <c r="G2013"/>
  <c r="H2013" s="1"/>
  <c r="F2014"/>
  <c r="G2014"/>
  <c r="H2014"/>
  <c r="F2015"/>
  <c r="G2015"/>
  <c r="H2015" s="1"/>
  <c r="F2016"/>
  <c r="G2016"/>
  <c r="H2016"/>
  <c r="F2017"/>
  <c r="G2017"/>
  <c r="H2017" s="1"/>
  <c r="F2018"/>
  <c r="G2018"/>
  <c r="H2018"/>
  <c r="F2019"/>
  <c r="G2019"/>
  <c r="H2019" s="1"/>
  <c r="F2020"/>
  <c r="G2020"/>
  <c r="H2020"/>
  <c r="F2021"/>
  <c r="G2021"/>
  <c r="H2021" s="1"/>
  <c r="F2022"/>
  <c r="G2022"/>
  <c r="H2022"/>
  <c r="F2023"/>
  <c r="G2023"/>
  <c r="H2023" s="1"/>
  <c r="F2024"/>
  <c r="G2024"/>
  <c r="H2024"/>
  <c r="F2025"/>
  <c r="G2025"/>
  <c r="H2025" s="1"/>
  <c r="F2026"/>
  <c r="G2026"/>
  <c r="H2026"/>
  <c r="F2027"/>
  <c r="G2027"/>
  <c r="H2027" s="1"/>
  <c r="F2028"/>
  <c r="G2028"/>
  <c r="H2028"/>
  <c r="F2029"/>
  <c r="G2029"/>
  <c r="H2029" s="1"/>
  <c r="F2030"/>
  <c r="G2030"/>
  <c r="H2030"/>
  <c r="F2031"/>
  <c r="G2031"/>
  <c r="H2031" s="1"/>
  <c r="F2032"/>
  <c r="G2032"/>
  <c r="H2032"/>
  <c r="F2033"/>
  <c r="G2033"/>
  <c r="H2033" s="1"/>
  <c r="F2034"/>
  <c r="G2034"/>
  <c r="H2034"/>
  <c r="F2035"/>
  <c r="G2035"/>
  <c r="H2035" s="1"/>
  <c r="F2036"/>
  <c r="G2036"/>
  <c r="H2036"/>
  <c r="F2037"/>
  <c r="G2037"/>
  <c r="H2037" s="1"/>
  <c r="F2038"/>
  <c r="G2038"/>
  <c r="H2038"/>
  <c r="F2039"/>
  <c r="G2039"/>
  <c r="H2039" s="1"/>
  <c r="F2040"/>
  <c r="G2040"/>
  <c r="H2040"/>
  <c r="F2041"/>
  <c r="G2041"/>
  <c r="H2041" s="1"/>
  <c r="F2042"/>
  <c r="G2042"/>
  <c r="H2042"/>
  <c r="F2043"/>
  <c r="G2043"/>
  <c r="H2043" s="1"/>
  <c r="F2044"/>
  <c r="G2044"/>
  <c r="H2044"/>
  <c r="F2045"/>
  <c r="G2045"/>
  <c r="H2045" s="1"/>
  <c r="F2046"/>
  <c r="G2046"/>
  <c r="H2046"/>
  <c r="F2047"/>
  <c r="G2047"/>
  <c r="H2047" s="1"/>
  <c r="F2048"/>
  <c r="G2048"/>
  <c r="H2048"/>
  <c r="F2049"/>
  <c r="G2049"/>
  <c r="H2049" s="1"/>
  <c r="F2050"/>
  <c r="G2050"/>
  <c r="H2050"/>
  <c r="F2051"/>
  <c r="G2051"/>
  <c r="H2051" s="1"/>
  <c r="F2052"/>
  <c r="G2052"/>
  <c r="H2052"/>
  <c r="F2053"/>
  <c r="G2053"/>
  <c r="H2053" s="1"/>
  <c r="F2054"/>
  <c r="G2054"/>
  <c r="H2054"/>
  <c r="F2055"/>
  <c r="G2055"/>
  <c r="H2055" s="1"/>
  <c r="F2056"/>
  <c r="G2056"/>
  <c r="H2056"/>
  <c r="F2057"/>
  <c r="G2057"/>
  <c r="H2057" s="1"/>
  <c r="F2058"/>
  <c r="G2058"/>
  <c r="H2058"/>
  <c r="F2059"/>
  <c r="G2059"/>
  <c r="H2059" s="1"/>
  <c r="F2060"/>
  <c r="G2060"/>
  <c r="H2060"/>
  <c r="F2061"/>
  <c r="G2061"/>
  <c r="H2061" s="1"/>
  <c r="F2062"/>
  <c r="G2062"/>
  <c r="H2062"/>
  <c r="F2063"/>
  <c r="G2063"/>
  <c r="H2063" s="1"/>
  <c r="F2064"/>
  <c r="G2064"/>
  <c r="H2064"/>
  <c r="F2065"/>
  <c r="G2065"/>
  <c r="H2065" s="1"/>
  <c r="F2066"/>
  <c r="G2066"/>
  <c r="H2066"/>
  <c r="F2067"/>
  <c r="G2067"/>
  <c r="H2067" s="1"/>
  <c r="F2068"/>
  <c r="G2068"/>
  <c r="H2068"/>
  <c r="F2069"/>
  <c r="G2069"/>
  <c r="H2069" s="1"/>
  <c r="F2070"/>
  <c r="G2070"/>
  <c r="H2070"/>
  <c r="F2071"/>
  <c r="G2071"/>
  <c r="H2071" s="1"/>
  <c r="F2072"/>
  <c r="G2072"/>
  <c r="H2072"/>
  <c r="F2073"/>
  <c r="G2073"/>
  <c r="H2073" s="1"/>
  <c r="F2074"/>
  <c r="G2074"/>
  <c r="H2074"/>
  <c r="F2075"/>
  <c r="G2075"/>
  <c r="H2075" s="1"/>
  <c r="F2076"/>
  <c r="G2076"/>
  <c r="H2076"/>
  <c r="F2077"/>
  <c r="G2077"/>
  <c r="H2077" s="1"/>
  <c r="F2078"/>
  <c r="G2078"/>
  <c r="H2078"/>
  <c r="F2079"/>
  <c r="G2079"/>
  <c r="H2079" s="1"/>
  <c r="F2080"/>
  <c r="G2080"/>
  <c r="H2080"/>
  <c r="F2081"/>
  <c r="G2081"/>
  <c r="H2081" s="1"/>
  <c r="F2082"/>
  <c r="G2082"/>
  <c r="H2082"/>
  <c r="F2083"/>
  <c r="G2083"/>
  <c r="H2083" s="1"/>
  <c r="F2084"/>
  <c r="G2084"/>
  <c r="H2084"/>
  <c r="F2085"/>
  <c r="G2085"/>
  <c r="H2085" s="1"/>
  <c r="F2086"/>
  <c r="G2086"/>
  <c r="H2086"/>
  <c r="F2087"/>
  <c r="G2087"/>
  <c r="H2087" s="1"/>
  <c r="F2088"/>
  <c r="G2088"/>
  <c r="H2088"/>
  <c r="F2089"/>
  <c r="G2089"/>
  <c r="H2089" s="1"/>
  <c r="F2090"/>
  <c r="G2090"/>
  <c r="H2090"/>
  <c r="F2091"/>
  <c r="G2091"/>
  <c r="H2091" s="1"/>
  <c r="F2092"/>
  <c r="G2092"/>
  <c r="H2092"/>
  <c r="F2093"/>
  <c r="G2093"/>
  <c r="H2093" s="1"/>
  <c r="F2094"/>
  <c r="G2094"/>
  <c r="H2094"/>
  <c r="F2095"/>
  <c r="G2095"/>
  <c r="H2095" s="1"/>
  <c r="F2096"/>
  <c r="G2096"/>
  <c r="H2096"/>
  <c r="F2097"/>
  <c r="G2097"/>
  <c r="H2097" s="1"/>
  <c r="F2098"/>
  <c r="G2098"/>
  <c r="H2098"/>
  <c r="F2099"/>
  <c r="G2099"/>
  <c r="H2099" s="1"/>
  <c r="F2100"/>
  <c r="G2100"/>
  <c r="H2100"/>
  <c r="F2101"/>
  <c r="G2101"/>
  <c r="H2101" s="1"/>
  <c r="F2102"/>
  <c r="G2102"/>
  <c r="H2102"/>
  <c r="F2103"/>
  <c r="G2103"/>
  <c r="H2103" s="1"/>
  <c r="F2104"/>
  <c r="G2104"/>
  <c r="H2104"/>
  <c r="F2105"/>
  <c r="G2105"/>
  <c r="H2105" s="1"/>
  <c r="F2106"/>
  <c r="G2106"/>
  <c r="H2106"/>
  <c r="F2107"/>
  <c r="G2107"/>
  <c r="H2107" s="1"/>
  <c r="F2108"/>
  <c r="G2108"/>
  <c r="H2108"/>
  <c r="F2109"/>
  <c r="G2109"/>
  <c r="H2109" s="1"/>
  <c r="F2110"/>
  <c r="G2110"/>
  <c r="H2110"/>
  <c r="F2111"/>
  <c r="G2111"/>
  <c r="H2111" s="1"/>
  <c r="F2112"/>
  <c r="G2112"/>
  <c r="H2112"/>
  <c r="F2113"/>
  <c r="G2113"/>
  <c r="H2113" s="1"/>
  <c r="F2114"/>
  <c r="G2114"/>
  <c r="H2114"/>
  <c r="F2115"/>
  <c r="G2115"/>
  <c r="H2115" s="1"/>
  <c r="F2116"/>
  <c r="G2116"/>
  <c r="H2116"/>
  <c r="F2117"/>
  <c r="G2117"/>
  <c r="H2117" s="1"/>
  <c r="F2118"/>
  <c r="G2118"/>
  <c r="H2118"/>
  <c r="F2119"/>
  <c r="G2119"/>
  <c r="H2119" s="1"/>
  <c r="F2120"/>
  <c r="G2120"/>
  <c r="H2120"/>
  <c r="F2121"/>
  <c r="G2121"/>
  <c r="H2121" s="1"/>
  <c r="F2122"/>
  <c r="G2122"/>
  <c r="H2122"/>
  <c r="F2123"/>
  <c r="G2123"/>
  <c r="H2123" s="1"/>
  <c r="F2124"/>
  <c r="G2124"/>
  <c r="H2124"/>
  <c r="F2125"/>
  <c r="G2125"/>
  <c r="H2125" s="1"/>
  <c r="F2126"/>
  <c r="G2126"/>
  <c r="H2126"/>
  <c r="F2127"/>
  <c r="G2127"/>
  <c r="H2127" s="1"/>
  <c r="F2128"/>
  <c r="G2128"/>
  <c r="H2128"/>
  <c r="F2129"/>
  <c r="G2129"/>
  <c r="H2129" s="1"/>
  <c r="F2130"/>
  <c r="G2130"/>
  <c r="H2130"/>
  <c r="F2131"/>
  <c r="G2131"/>
  <c r="H2131" s="1"/>
  <c r="F2132"/>
  <c r="G2132"/>
  <c r="H2132"/>
  <c r="F2133"/>
  <c r="G2133"/>
  <c r="H2133" s="1"/>
  <c r="F2134"/>
  <c r="G2134"/>
  <c r="H2134"/>
  <c r="F2135"/>
  <c r="G2135"/>
  <c r="H2135" s="1"/>
  <c r="F2136"/>
  <c r="G2136"/>
  <c r="H2136"/>
  <c r="F2137"/>
  <c r="G2137"/>
  <c r="H2137" s="1"/>
  <c r="F2138"/>
  <c r="G2138"/>
  <c r="H2138"/>
  <c r="F2139"/>
  <c r="G2139"/>
  <c r="H2139" s="1"/>
  <c r="F2140"/>
  <c r="G2140"/>
  <c r="H2140"/>
  <c r="F2141"/>
  <c r="G2141"/>
  <c r="H2141" s="1"/>
  <c r="F2142"/>
  <c r="G2142"/>
  <c r="H2142"/>
  <c r="F2143"/>
  <c r="G2143"/>
  <c r="H2143" s="1"/>
  <c r="F2144"/>
  <c r="G2144"/>
  <c r="H2144"/>
  <c r="F2145"/>
  <c r="G2145"/>
  <c r="H2145" s="1"/>
  <c r="F2146"/>
  <c r="G2146"/>
  <c r="H2146"/>
  <c r="F2147"/>
  <c r="G2147"/>
  <c r="H2147" s="1"/>
  <c r="F2148"/>
  <c r="G2148"/>
  <c r="H2148"/>
  <c r="F2149"/>
  <c r="G2149"/>
  <c r="H2149" s="1"/>
  <c r="F2150"/>
  <c r="G2150"/>
  <c r="H2150"/>
  <c r="F2151"/>
  <c r="G2151"/>
  <c r="H2151" s="1"/>
  <c r="F2152"/>
  <c r="G2152"/>
  <c r="H2152"/>
  <c r="F2153"/>
  <c r="G2153"/>
  <c r="H2153" s="1"/>
  <c r="F2154"/>
  <c r="G2154"/>
  <c r="H2154"/>
  <c r="F2155"/>
  <c r="G2155"/>
  <c r="H2155" s="1"/>
  <c r="F2156"/>
  <c r="G2156"/>
  <c r="H2156"/>
  <c r="F2157"/>
  <c r="G2157"/>
  <c r="H2157" s="1"/>
  <c r="F2158"/>
  <c r="G2158"/>
  <c r="H2158"/>
  <c r="F2159"/>
  <c r="G2159"/>
  <c r="H2159" s="1"/>
  <c r="F2160"/>
  <c r="G2160"/>
  <c r="H2160"/>
  <c r="F2161"/>
  <c r="G2161"/>
  <c r="H2161" s="1"/>
  <c r="F2162"/>
  <c r="G2162"/>
  <c r="H2162"/>
  <c r="F2163"/>
  <c r="G2163"/>
  <c r="H2163" s="1"/>
  <c r="F2164"/>
  <c r="G2164"/>
  <c r="H2164"/>
  <c r="F2165"/>
  <c r="G2165"/>
  <c r="H2165" s="1"/>
  <c r="F2166"/>
  <c r="G2166"/>
  <c r="H2166"/>
  <c r="F2167"/>
  <c r="G2167"/>
  <c r="H2167" s="1"/>
  <c r="F2168"/>
  <c r="G2168"/>
  <c r="H2168"/>
  <c r="F2169"/>
  <c r="G2169"/>
  <c r="H2169" s="1"/>
  <c r="F2170"/>
  <c r="G2170"/>
  <c r="H2170"/>
  <c r="F2171"/>
  <c r="G2171"/>
  <c r="H2171" s="1"/>
  <c r="F2172"/>
  <c r="G2172"/>
  <c r="H2172"/>
  <c r="F2173"/>
  <c r="G2173"/>
  <c r="H2173" s="1"/>
  <c r="F2174"/>
  <c r="G2174"/>
  <c r="H2174"/>
  <c r="F2175"/>
  <c r="G2175"/>
  <c r="H2175" s="1"/>
  <c r="F2176"/>
  <c r="G2176"/>
  <c r="H2176"/>
  <c r="F2177"/>
  <c r="G2177"/>
  <c r="H2177" s="1"/>
  <c r="F2178"/>
  <c r="G2178"/>
  <c r="H2178"/>
  <c r="F2179"/>
  <c r="G2179"/>
  <c r="H2179" s="1"/>
  <c r="F2180"/>
  <c r="G2180"/>
  <c r="H2180"/>
  <c r="F2181"/>
  <c r="G2181"/>
  <c r="H2181" s="1"/>
  <c r="F2182"/>
  <c r="G2182"/>
  <c r="H2182"/>
  <c r="F2183"/>
  <c r="G2183"/>
  <c r="H2183" s="1"/>
  <c r="F2184"/>
  <c r="G2184"/>
  <c r="H2184"/>
  <c r="F2185"/>
  <c r="G2185"/>
  <c r="H2185" s="1"/>
  <c r="F2186"/>
  <c r="G2186"/>
  <c r="H2186"/>
  <c r="F2187"/>
  <c r="G2187"/>
  <c r="H2187" s="1"/>
  <c r="F2188"/>
  <c r="G2188"/>
  <c r="H2188"/>
  <c r="F2189"/>
  <c r="G2189"/>
  <c r="H2189" s="1"/>
  <c r="F2190"/>
  <c r="G2190"/>
  <c r="H2190"/>
  <c r="F2191"/>
  <c r="G2191"/>
  <c r="H2191" s="1"/>
  <c r="F2192"/>
  <c r="G2192"/>
  <c r="H2192"/>
  <c r="F2193"/>
  <c r="G2193"/>
  <c r="H2193" s="1"/>
  <c r="F2194"/>
  <c r="G2194"/>
  <c r="H2194"/>
  <c r="F2195"/>
  <c r="G2195"/>
  <c r="H2195" s="1"/>
  <c r="F2196"/>
  <c r="G2196"/>
  <c r="H2196"/>
  <c r="F2197"/>
  <c r="G2197"/>
  <c r="H2197" s="1"/>
  <c r="F2198"/>
  <c r="G2198"/>
  <c r="H2198"/>
  <c r="F2199"/>
  <c r="G2199"/>
  <c r="H2199" s="1"/>
  <c r="F2200"/>
  <c r="G2200"/>
  <c r="H2200"/>
  <c r="F2201"/>
  <c r="G2201"/>
  <c r="H2201" s="1"/>
  <c r="F2202"/>
  <c r="G2202"/>
  <c r="H2202"/>
  <c r="F2203"/>
  <c r="G2203"/>
  <c r="H2203" s="1"/>
  <c r="F2204"/>
  <c r="G2204"/>
  <c r="H2204"/>
  <c r="F2205"/>
  <c r="G2205"/>
  <c r="H2205" s="1"/>
  <c r="F2206"/>
  <c r="G2206"/>
  <c r="H2206"/>
  <c r="F2207"/>
  <c r="G2207"/>
  <c r="H2207" s="1"/>
  <c r="F2208"/>
  <c r="G2208"/>
  <c r="H2208"/>
  <c r="F2209"/>
  <c r="G2209"/>
  <c r="H2209" s="1"/>
  <c r="F2210"/>
  <c r="G2210"/>
  <c r="H2210"/>
  <c r="F2211"/>
  <c r="G2211"/>
  <c r="H2211" s="1"/>
  <c r="F2212"/>
  <c r="G2212"/>
  <c r="H2212"/>
  <c r="F2213"/>
  <c r="G2213"/>
  <c r="H2213" s="1"/>
  <c r="F2214"/>
  <c r="G2214"/>
  <c r="H2214"/>
  <c r="F2215"/>
  <c r="G2215"/>
  <c r="H2215" s="1"/>
  <c r="F2216"/>
  <c r="G2216"/>
  <c r="H2216"/>
  <c r="F2217"/>
  <c r="G2217"/>
  <c r="H2217" s="1"/>
  <c r="F2218"/>
  <c r="G2218"/>
  <c r="H2218"/>
  <c r="F2219"/>
  <c r="G2219"/>
  <c r="H2219" s="1"/>
  <c r="F2220"/>
  <c r="G2220"/>
  <c r="H2220"/>
  <c r="F2221"/>
  <c r="G2221"/>
  <c r="H2221" s="1"/>
  <c r="F2222"/>
  <c r="G2222"/>
  <c r="H2222"/>
  <c r="F2223"/>
  <c r="G2223"/>
  <c r="H2223" s="1"/>
  <c r="F2224"/>
  <c r="G2224"/>
  <c r="H2224"/>
  <c r="F2225"/>
  <c r="G2225"/>
  <c r="H2225" s="1"/>
  <c r="F2226"/>
  <c r="G2226"/>
  <c r="H2226"/>
  <c r="F2227"/>
  <c r="G2227"/>
  <c r="H2227" s="1"/>
  <c r="F2228"/>
  <c r="G2228"/>
  <c r="H2228"/>
  <c r="F2229"/>
  <c r="G2229"/>
  <c r="H2229" s="1"/>
  <c r="F2230"/>
  <c r="G2230"/>
  <c r="H2230"/>
  <c r="F2231"/>
  <c r="G2231"/>
  <c r="H2231" s="1"/>
  <c r="F2232"/>
  <c r="G2232"/>
  <c r="H2232"/>
  <c r="F2233"/>
  <c r="G2233"/>
  <c r="H2233" s="1"/>
  <c r="F2234"/>
  <c r="G2234"/>
  <c r="H2234"/>
  <c r="F2235"/>
  <c r="G2235"/>
  <c r="H2235" s="1"/>
  <c r="F2236"/>
  <c r="G2236"/>
  <c r="H2236"/>
  <c r="F2237"/>
  <c r="G2237"/>
  <c r="H2237" s="1"/>
  <c r="F2238"/>
  <c r="G2238"/>
  <c r="H2238"/>
  <c r="F2239"/>
  <c r="G2239"/>
  <c r="H2239" s="1"/>
  <c r="F2240"/>
  <c r="G2240"/>
  <c r="H2240"/>
  <c r="F2241"/>
  <c r="G2241"/>
  <c r="H2241" s="1"/>
  <c r="F2242"/>
  <c r="G2242"/>
  <c r="H2242"/>
  <c r="F2243"/>
  <c r="G2243"/>
  <c r="H2243" s="1"/>
  <c r="F2244"/>
  <c r="G2244"/>
  <c r="H2244"/>
  <c r="F2245"/>
  <c r="G2245"/>
  <c r="H2245" s="1"/>
  <c r="F2246"/>
  <c r="G2246"/>
  <c r="H2246"/>
  <c r="F2247"/>
  <c r="G2247"/>
  <c r="H2247" s="1"/>
  <c r="F2248"/>
  <c r="G2248"/>
  <c r="H2248"/>
  <c r="F2249"/>
  <c r="G2249"/>
  <c r="H2249" s="1"/>
  <c r="F2250"/>
  <c r="G2250"/>
  <c r="H2250"/>
  <c r="F2251"/>
  <c r="G2251"/>
  <c r="H2251" s="1"/>
  <c r="F2252"/>
  <c r="G2252"/>
  <c r="H2252"/>
  <c r="F2253"/>
  <c r="G2253"/>
  <c r="H2253" s="1"/>
  <c r="F2254"/>
  <c r="G2254"/>
  <c r="H2254"/>
  <c r="F2255"/>
  <c r="G2255"/>
  <c r="H2255" s="1"/>
  <c r="F2256"/>
  <c r="G2256"/>
  <c r="H2256"/>
  <c r="F2257"/>
  <c r="G2257"/>
  <c r="H2257" s="1"/>
  <c r="F2258"/>
  <c r="G2258"/>
  <c r="H2258"/>
  <c r="F2259"/>
  <c r="G2259"/>
  <c r="H2259" s="1"/>
  <c r="F2260"/>
  <c r="G2260"/>
  <c r="H2260"/>
  <c r="F2261"/>
  <c r="G2261"/>
  <c r="H2261" s="1"/>
  <c r="F2262"/>
  <c r="G2262"/>
  <c r="H2262"/>
  <c r="F2263"/>
  <c r="G2263"/>
  <c r="H2263" s="1"/>
  <c r="F2264"/>
  <c r="G2264"/>
  <c r="H2264"/>
  <c r="F2265"/>
  <c r="G2265"/>
  <c r="H2265" s="1"/>
  <c r="F2266"/>
  <c r="G2266"/>
  <c r="H2266"/>
  <c r="F2267"/>
  <c r="G2267"/>
  <c r="H2267" s="1"/>
  <c r="F2268"/>
  <c r="G2268"/>
  <c r="H2268"/>
  <c r="F2269"/>
  <c r="G2269"/>
  <c r="H2269" s="1"/>
  <c r="F2270"/>
  <c r="G2270"/>
  <c r="H2270"/>
  <c r="F2271"/>
  <c r="G2271"/>
  <c r="H2271" s="1"/>
  <c r="F2272"/>
  <c r="G2272"/>
  <c r="H2272"/>
  <c r="F2273"/>
  <c r="G2273"/>
  <c r="H2273" s="1"/>
  <c r="F2274"/>
  <c r="G2274"/>
  <c r="H2274"/>
  <c r="F2275"/>
  <c r="G2275"/>
  <c r="H2275" s="1"/>
  <c r="F2276"/>
  <c r="G2276"/>
  <c r="H2276"/>
  <c r="F2277"/>
  <c r="G2277"/>
  <c r="H2277" s="1"/>
  <c r="F2278"/>
  <c r="G2278"/>
  <c r="H2278"/>
  <c r="F2279"/>
  <c r="G2279"/>
  <c r="H2279" s="1"/>
  <c r="F2280"/>
  <c r="G2280"/>
  <c r="H2280"/>
  <c r="F2281"/>
  <c r="G2281"/>
  <c r="H2281" s="1"/>
  <c r="F2282"/>
  <c r="G2282"/>
  <c r="H2282"/>
  <c r="F2283"/>
  <c r="G2283"/>
  <c r="H2283" s="1"/>
  <c r="F2284"/>
  <c r="G2284"/>
  <c r="H2284"/>
  <c r="F2285"/>
  <c r="G2285"/>
  <c r="H2285" s="1"/>
  <c r="F2286"/>
  <c r="G2286"/>
  <c r="H2286"/>
  <c r="F2287"/>
  <c r="G2287"/>
  <c r="H2287" s="1"/>
  <c r="F2288"/>
  <c r="G2288"/>
  <c r="H2288"/>
  <c r="F2289"/>
  <c r="G2289"/>
  <c r="H2289" s="1"/>
  <c r="F2290"/>
  <c r="G2290"/>
  <c r="H2290"/>
  <c r="F2291"/>
  <c r="G2291"/>
  <c r="H2291" s="1"/>
  <c r="F2292"/>
  <c r="G2292"/>
  <c r="H2292"/>
  <c r="F2293"/>
  <c r="G2293"/>
  <c r="H2293" s="1"/>
  <c r="F2294"/>
  <c r="G2294"/>
  <c r="H2294"/>
  <c r="F2295"/>
  <c r="G2295"/>
  <c r="H2295" s="1"/>
  <c r="F2296"/>
  <c r="G2296"/>
  <c r="H2296"/>
  <c r="F2297"/>
  <c r="G2297"/>
  <c r="H2297" s="1"/>
  <c r="F2298"/>
  <c r="G2298"/>
  <c r="H2298"/>
  <c r="F2299"/>
  <c r="G2299"/>
  <c r="H2299" s="1"/>
  <c r="F2300"/>
  <c r="G2300"/>
  <c r="H2300"/>
  <c r="F2301"/>
  <c r="G2301"/>
  <c r="H2301" s="1"/>
  <c r="F2302"/>
  <c r="G2302"/>
  <c r="H2302"/>
  <c r="F2303"/>
  <c r="G2303"/>
  <c r="H2303" s="1"/>
  <c r="F2304"/>
  <c r="G2304"/>
  <c r="H2304"/>
  <c r="F2305"/>
  <c r="G2305"/>
  <c r="H2305" s="1"/>
  <c r="F2306"/>
  <c r="G2306"/>
  <c r="H2306"/>
  <c r="F2307"/>
  <c r="G2307"/>
  <c r="H2307" s="1"/>
  <c r="F2308"/>
  <c r="G2308"/>
  <c r="H2308"/>
  <c r="F2309"/>
  <c r="G2309"/>
  <c r="H2309" s="1"/>
  <c r="F2310"/>
  <c r="G2310"/>
  <c r="H2310"/>
  <c r="F2311"/>
  <c r="G2311"/>
  <c r="H2311" s="1"/>
  <c r="F2312"/>
  <c r="G2312"/>
  <c r="H2312"/>
  <c r="F2313"/>
  <c r="G2313"/>
  <c r="H2313" s="1"/>
  <c r="F2314"/>
  <c r="G2314"/>
  <c r="H2314"/>
  <c r="F2315"/>
  <c r="G2315"/>
  <c r="H2315" s="1"/>
  <c r="F2316"/>
  <c r="G2316"/>
  <c r="H2316"/>
  <c r="F2317"/>
  <c r="G2317"/>
  <c r="H2317" s="1"/>
  <c r="F2318"/>
  <c r="G2318"/>
  <c r="H2318"/>
  <c r="F2319"/>
  <c r="G2319"/>
  <c r="H2319" s="1"/>
  <c r="F2320"/>
  <c r="G2320"/>
  <c r="H2320"/>
  <c r="F2321"/>
  <c r="G2321"/>
  <c r="H2321" s="1"/>
  <c r="F2322"/>
  <c r="G2322"/>
  <c r="H2322"/>
  <c r="F2323"/>
  <c r="G2323"/>
  <c r="H2323" s="1"/>
  <c r="F2324"/>
  <c r="G2324"/>
  <c r="H2324"/>
  <c r="F2325"/>
  <c r="G2325"/>
  <c r="H2325" s="1"/>
  <c r="F2326"/>
  <c r="G2326"/>
  <c r="H2326"/>
  <c r="F2327"/>
  <c r="G2327"/>
  <c r="H2327" s="1"/>
  <c r="F2328"/>
  <c r="G2328"/>
  <c r="H2328"/>
  <c r="F2329"/>
  <c r="G2329"/>
  <c r="H2329" s="1"/>
  <c r="F2330"/>
  <c r="G2330"/>
  <c r="H2330"/>
  <c r="F2331"/>
  <c r="G2331"/>
  <c r="H2331" s="1"/>
  <c r="F2332"/>
  <c r="G2332"/>
  <c r="H2332"/>
  <c r="F2333"/>
  <c r="G2333"/>
  <c r="H2333" s="1"/>
  <c r="F2334"/>
  <c r="G2334"/>
  <c r="H2334"/>
  <c r="F2335"/>
  <c r="G2335"/>
  <c r="H2335" s="1"/>
  <c r="F2336"/>
  <c r="G2336"/>
  <c r="H2336"/>
  <c r="F2337"/>
  <c r="G2337"/>
  <c r="H2337" s="1"/>
  <c r="F2338"/>
  <c r="G2338"/>
  <c r="H2338"/>
  <c r="F2339"/>
  <c r="G2339"/>
  <c r="H2339" s="1"/>
  <c r="F2340"/>
  <c r="G2340"/>
  <c r="H2340"/>
  <c r="F2341"/>
  <c r="G2341"/>
  <c r="H2341" s="1"/>
  <c r="F2342"/>
  <c r="G2342"/>
  <c r="H2342"/>
  <c r="F2343"/>
  <c r="G2343"/>
  <c r="H2343" s="1"/>
  <c r="F2344"/>
  <c r="G2344"/>
  <c r="H2344"/>
  <c r="F2345"/>
  <c r="G2345"/>
  <c r="H2345" s="1"/>
  <c r="F2346"/>
  <c r="G2346"/>
  <c r="H2346"/>
  <c r="F2347"/>
  <c r="G2347"/>
  <c r="H2347" s="1"/>
  <c r="F2348"/>
  <c r="G2348"/>
  <c r="H2348"/>
  <c r="F2349"/>
  <c r="G2349"/>
  <c r="H2349" s="1"/>
  <c r="F2350"/>
  <c r="G2350"/>
  <c r="H2350"/>
  <c r="F2351"/>
  <c r="G2351"/>
  <c r="H2351" s="1"/>
  <c r="F2352"/>
  <c r="G2352"/>
  <c r="H2352"/>
  <c r="F2353"/>
  <c r="G2353"/>
  <c r="H2353" s="1"/>
  <c r="F2354"/>
  <c r="G2354"/>
  <c r="H2354"/>
  <c r="F2355"/>
  <c r="G2355"/>
  <c r="H2355" s="1"/>
  <c r="F2356"/>
  <c r="G2356"/>
  <c r="H2356"/>
  <c r="F2357"/>
  <c r="G2357"/>
  <c r="H2357" s="1"/>
  <c r="F2358"/>
  <c r="G2358"/>
  <c r="H2358"/>
  <c r="F2359"/>
  <c r="G2359"/>
  <c r="H2359" s="1"/>
  <c r="F2360"/>
  <c r="G2360"/>
  <c r="H2360"/>
  <c r="F2361"/>
  <c r="G2361"/>
  <c r="H2361" s="1"/>
  <c r="F2362"/>
  <c r="G2362"/>
  <c r="H2362"/>
  <c r="F2363"/>
  <c r="G2363"/>
  <c r="H2363" s="1"/>
  <c r="F2364"/>
  <c r="G2364"/>
  <c r="H2364"/>
  <c r="F2365"/>
  <c r="G2365"/>
  <c r="H2365" s="1"/>
  <c r="F2366"/>
  <c r="G2366"/>
  <c r="H2366"/>
  <c r="F2367"/>
  <c r="G2367"/>
  <c r="H2367" s="1"/>
  <c r="F2368"/>
  <c r="G2368"/>
  <c r="H2368"/>
  <c r="F2369"/>
  <c r="G2369"/>
  <c r="H2369" s="1"/>
  <c r="F2370"/>
  <c r="G2370"/>
  <c r="H2370"/>
  <c r="F2371"/>
  <c r="G2371"/>
  <c r="H2371" s="1"/>
  <c r="F2372"/>
  <c r="G2372"/>
  <c r="H2372"/>
  <c r="F2373"/>
  <c r="G2373"/>
  <c r="H2373" s="1"/>
  <c r="F2374"/>
  <c r="G2374"/>
  <c r="H2374"/>
  <c r="F2375"/>
  <c r="G2375"/>
  <c r="H2375" s="1"/>
  <c r="F2376"/>
  <c r="G2376"/>
  <c r="H2376"/>
  <c r="F2377"/>
  <c r="G2377"/>
  <c r="H2377" s="1"/>
  <c r="F2378"/>
  <c r="G2378"/>
  <c r="H2378"/>
  <c r="F2379"/>
  <c r="G2379"/>
  <c r="H2379" s="1"/>
  <c r="F2380"/>
  <c r="G2380"/>
  <c r="H2380"/>
  <c r="F2381"/>
  <c r="G2381"/>
  <c r="H2381" s="1"/>
  <c r="F2382"/>
  <c r="G2382"/>
  <c r="H2382"/>
  <c r="F2383"/>
  <c r="G2383"/>
  <c r="H2383" s="1"/>
  <c r="F2384"/>
  <c r="G2384"/>
  <c r="H2384"/>
  <c r="F2385"/>
  <c r="G2385"/>
  <c r="H2385" s="1"/>
  <c r="F2386"/>
  <c r="G2386"/>
  <c r="H2386"/>
  <c r="F2387"/>
  <c r="G2387"/>
  <c r="H2387" s="1"/>
  <c r="F2388"/>
  <c r="G2388"/>
  <c r="H2388"/>
  <c r="F2389"/>
  <c r="G2389"/>
  <c r="H2389" s="1"/>
  <c r="F2390"/>
  <c r="G2390"/>
  <c r="H2390"/>
  <c r="F2391"/>
  <c r="G2391"/>
  <c r="H2391" s="1"/>
  <c r="F2392"/>
  <c r="G2392"/>
  <c r="H2392"/>
  <c r="F2393"/>
  <c r="G2393"/>
  <c r="H2393" s="1"/>
  <c r="F2394"/>
  <c r="G2394"/>
  <c r="H2394"/>
  <c r="F2395"/>
  <c r="G2395"/>
  <c r="H2395" s="1"/>
  <c r="F2396"/>
  <c r="G2396"/>
  <c r="H2396"/>
  <c r="F2397"/>
  <c r="G2397"/>
  <c r="H2397" s="1"/>
  <c r="F2398"/>
  <c r="G2398"/>
  <c r="H2398"/>
  <c r="F2399"/>
  <c r="G2399"/>
  <c r="H2399" s="1"/>
  <c r="F2400"/>
  <c r="G2400"/>
  <c r="H2400"/>
  <c r="F2401"/>
  <c r="G2401"/>
  <c r="H2401" s="1"/>
  <c r="F2402"/>
  <c r="G2402"/>
  <c r="H2402"/>
  <c r="F2403"/>
  <c r="G2403"/>
  <c r="H2403" s="1"/>
  <c r="F2404"/>
  <c r="G2404"/>
  <c r="H2404"/>
  <c r="F2405"/>
  <c r="G2405"/>
  <c r="H2405" s="1"/>
  <c r="F2406"/>
  <c r="G2406"/>
  <c r="H2406"/>
  <c r="F2407"/>
  <c r="G2407"/>
  <c r="H2407" s="1"/>
  <c r="F2408"/>
  <c r="G2408"/>
  <c r="H2408"/>
  <c r="F2409"/>
  <c r="G2409"/>
  <c r="H2409" s="1"/>
  <c r="F2410"/>
  <c r="G2410"/>
  <c r="H2410"/>
  <c r="F2411"/>
  <c r="G2411"/>
  <c r="H2411" s="1"/>
  <c r="F2412"/>
  <c r="G2412"/>
  <c r="H2412"/>
  <c r="F2413"/>
  <c r="G2413"/>
  <c r="H2413" s="1"/>
  <c r="F2414"/>
  <c r="G2414"/>
  <c r="H2414"/>
  <c r="F2415"/>
  <c r="G2415"/>
  <c r="H2415" s="1"/>
  <c r="F2416"/>
  <c r="G2416"/>
  <c r="H2416"/>
  <c r="F2417"/>
  <c r="G2417"/>
  <c r="H2417" s="1"/>
  <c r="F2418"/>
  <c r="G2418"/>
  <c r="H2418"/>
  <c r="F2419"/>
  <c r="G2419"/>
  <c r="H2419" s="1"/>
  <c r="F2420"/>
  <c r="G2420"/>
  <c r="H2420"/>
  <c r="F2421"/>
  <c r="G2421"/>
  <c r="H2421" s="1"/>
  <c r="F2422"/>
  <c r="G2422"/>
  <c r="H2422"/>
  <c r="F2423"/>
  <c r="G2423"/>
  <c r="H2423" s="1"/>
  <c r="F2424"/>
  <c r="G2424"/>
  <c r="H2424"/>
  <c r="F2425"/>
  <c r="G2425"/>
  <c r="H2425" s="1"/>
  <c r="F2426"/>
  <c r="G2426"/>
  <c r="H2426"/>
  <c r="F2427"/>
  <c r="G2427"/>
  <c r="H2427" s="1"/>
  <c r="F2428"/>
  <c r="G2428"/>
  <c r="H2428"/>
  <c r="F2429"/>
  <c r="G2429"/>
  <c r="H2429" s="1"/>
  <c r="F2430"/>
  <c r="G2430"/>
  <c r="H2430"/>
  <c r="F2431"/>
  <c r="G2431"/>
  <c r="H2431" s="1"/>
  <c r="F2432"/>
  <c r="G2432"/>
  <c r="H2432"/>
  <c r="F2433"/>
  <c r="G2433"/>
  <c r="H2433" s="1"/>
  <c r="F2434"/>
  <c r="G2434"/>
  <c r="H2434"/>
  <c r="F2435"/>
  <c r="G2435"/>
  <c r="H2435" s="1"/>
  <c r="F2436"/>
  <c r="G2436"/>
  <c r="H2436"/>
  <c r="F2437"/>
  <c r="G2437"/>
  <c r="H2437" s="1"/>
  <c r="F2438"/>
  <c r="G2438"/>
  <c r="H2438"/>
  <c r="F2439"/>
  <c r="G2439"/>
  <c r="H2439" s="1"/>
  <c r="F2440"/>
  <c r="G2440"/>
  <c r="H2440"/>
  <c r="F2441"/>
  <c r="G2441"/>
  <c r="H2441" s="1"/>
  <c r="F2442"/>
  <c r="G2442"/>
  <c r="H2442"/>
  <c r="F2443"/>
  <c r="G2443"/>
  <c r="H2443" s="1"/>
  <c r="F2444"/>
  <c r="G2444"/>
  <c r="H2444"/>
  <c r="F2445"/>
  <c r="G2445"/>
  <c r="H2445" s="1"/>
  <c r="F2446"/>
  <c r="G2446"/>
  <c r="H2446"/>
  <c r="F2447"/>
  <c r="G2447"/>
  <c r="H2447" s="1"/>
  <c r="F2448"/>
  <c r="G2448"/>
  <c r="H2448"/>
  <c r="F2449"/>
  <c r="G2449"/>
  <c r="H2449" s="1"/>
  <c r="F2450"/>
  <c r="G2450"/>
  <c r="H2450"/>
  <c r="F2451"/>
  <c r="G2451"/>
  <c r="H2451" s="1"/>
  <c r="F2452"/>
  <c r="G2452"/>
  <c r="H2452"/>
  <c r="F2453"/>
  <c r="G2453"/>
  <c r="H2453" s="1"/>
  <c r="F2454"/>
  <c r="G2454"/>
  <c r="H2454"/>
  <c r="F2455"/>
  <c r="G2455"/>
  <c r="H2455" s="1"/>
  <c r="F2456"/>
  <c r="G2456"/>
  <c r="H2456"/>
  <c r="F2457"/>
  <c r="G2457"/>
  <c r="H2457" s="1"/>
  <c r="F2458"/>
  <c r="G2458"/>
  <c r="H2458"/>
  <c r="F2459"/>
  <c r="G2459"/>
  <c r="H2459" s="1"/>
  <c r="F2460"/>
  <c r="G2460"/>
  <c r="H2460"/>
  <c r="F2461"/>
  <c r="G2461"/>
  <c r="H2461" s="1"/>
  <c r="F2462"/>
  <c r="G2462"/>
  <c r="H2462"/>
  <c r="F2463"/>
  <c r="G2463"/>
  <c r="H2463" s="1"/>
  <c r="F2464"/>
  <c r="G2464"/>
  <c r="H2464"/>
  <c r="F2465"/>
  <c r="G2465"/>
  <c r="H2465" s="1"/>
  <c r="F2466"/>
  <c r="G2466"/>
  <c r="H2466"/>
  <c r="F2467"/>
  <c r="G2467"/>
  <c r="H2467" s="1"/>
  <c r="F2468"/>
  <c r="G2468"/>
  <c r="H2468"/>
  <c r="F2469"/>
  <c r="G2469"/>
  <c r="H2469" s="1"/>
  <c r="F2470"/>
  <c r="G2470"/>
  <c r="H2470"/>
  <c r="F2471"/>
  <c r="G2471"/>
  <c r="H2471" s="1"/>
  <c r="F2472"/>
  <c r="G2472"/>
  <c r="H2472"/>
  <c r="F2473"/>
  <c r="G2473"/>
  <c r="H2473" s="1"/>
  <c r="F2474"/>
  <c r="G2474"/>
  <c r="H2474"/>
  <c r="F2475"/>
  <c r="G2475"/>
  <c r="H2475" s="1"/>
  <c r="F2476"/>
  <c r="G2476"/>
  <c r="H2476"/>
  <c r="F2477"/>
  <c r="G2477"/>
  <c r="H2477" s="1"/>
  <c r="F2478"/>
  <c r="G2478"/>
  <c r="H2478"/>
  <c r="F2479"/>
  <c r="G2479"/>
  <c r="H2479" s="1"/>
  <c r="F2480"/>
  <c r="G2480"/>
  <c r="H2480"/>
  <c r="F2481"/>
  <c r="G2481"/>
  <c r="H2481" s="1"/>
  <c r="F2482"/>
  <c r="G2482"/>
  <c r="H2482"/>
  <c r="F2483"/>
  <c r="G2483"/>
  <c r="H2483" s="1"/>
  <c r="F2484"/>
  <c r="G2484"/>
  <c r="H2484"/>
  <c r="F2485"/>
  <c r="G2485"/>
  <c r="H2485" s="1"/>
  <c r="F2486"/>
  <c r="G2486"/>
  <c r="H2486"/>
  <c r="F2487"/>
  <c r="G2487"/>
  <c r="H2487" s="1"/>
  <c r="F2488"/>
  <c r="G2488"/>
  <c r="H2488"/>
  <c r="F2489"/>
  <c r="G2489"/>
  <c r="H2489" s="1"/>
  <c r="F2490"/>
  <c r="G2490"/>
  <c r="H2490"/>
  <c r="F2491"/>
  <c r="G2491"/>
  <c r="H2491" s="1"/>
  <c r="F2492"/>
  <c r="G2492"/>
  <c r="H2492"/>
  <c r="F2493"/>
  <c r="G2493"/>
  <c r="H2493" s="1"/>
  <c r="F2494"/>
  <c r="G2494"/>
  <c r="H2494"/>
  <c r="F2495"/>
  <c r="G2495"/>
  <c r="H2495" s="1"/>
  <c r="F2496"/>
  <c r="G2496"/>
  <c r="H2496"/>
  <c r="F2497"/>
  <c r="G2497"/>
  <c r="H2497" s="1"/>
  <c r="F2498"/>
  <c r="G2498"/>
  <c r="H2498"/>
  <c r="F2499"/>
  <c r="G2499"/>
  <c r="H2499" s="1"/>
  <c r="F2500"/>
  <c r="G2500"/>
  <c r="H2500"/>
  <c r="F2501"/>
  <c r="G2501"/>
  <c r="H2501" s="1"/>
  <c r="F2502"/>
  <c r="G2502"/>
  <c r="H2502"/>
  <c r="F2503"/>
  <c r="G2503"/>
  <c r="H2503" s="1"/>
  <c r="F2504"/>
  <c r="G2504"/>
  <c r="H2504"/>
  <c r="F2505"/>
  <c r="G2505"/>
  <c r="H2505" s="1"/>
  <c r="F2506"/>
  <c r="G2506"/>
  <c r="H2506"/>
  <c r="F2507"/>
  <c r="G2507"/>
  <c r="H2507" s="1"/>
  <c r="F2508"/>
  <c r="G2508"/>
  <c r="H2508"/>
  <c r="F2509"/>
  <c r="G2509"/>
  <c r="H2509" s="1"/>
  <c r="F2510"/>
  <c r="G2510"/>
  <c r="H2510"/>
  <c r="F2511"/>
  <c r="G2511"/>
  <c r="H2511" s="1"/>
  <c r="F2512"/>
  <c r="G2512"/>
  <c r="H2512"/>
  <c r="F2513"/>
  <c r="G2513"/>
  <c r="H2513" s="1"/>
  <c r="F2514"/>
  <c r="G2514"/>
  <c r="H2514"/>
  <c r="F2515"/>
  <c r="G2515"/>
  <c r="H2515" s="1"/>
  <c r="F2516"/>
  <c r="G2516"/>
  <c r="H2516"/>
  <c r="F2517"/>
  <c r="G2517"/>
  <c r="H2517" s="1"/>
  <c r="F2518"/>
  <c r="G2518"/>
  <c r="H2518"/>
  <c r="F2519"/>
  <c r="G2519"/>
  <c r="H2519" s="1"/>
  <c r="F2520"/>
  <c r="G2520"/>
  <c r="H2520"/>
  <c r="F2521"/>
  <c r="G2521"/>
  <c r="H2521" s="1"/>
  <c r="F2522"/>
  <c r="G2522"/>
  <c r="H2522"/>
  <c r="F2523"/>
  <c r="G2523"/>
  <c r="H2523" s="1"/>
  <c r="F2524"/>
  <c r="G2524"/>
  <c r="H2524"/>
  <c r="F2525"/>
  <c r="G2525"/>
  <c r="H2525" s="1"/>
  <c r="F2526"/>
  <c r="G2526"/>
  <c r="H2526"/>
  <c r="F2527"/>
  <c r="G2527"/>
  <c r="H2527" s="1"/>
  <c r="F2528"/>
  <c r="G2528"/>
  <c r="H2528"/>
  <c r="F2529"/>
  <c r="G2529"/>
  <c r="H2529" s="1"/>
  <c r="F2530"/>
  <c r="G2530"/>
  <c r="H2530"/>
  <c r="F2531"/>
  <c r="G2531"/>
  <c r="H2531" s="1"/>
  <c r="F2532"/>
  <c r="G2532"/>
  <c r="H2532"/>
  <c r="F2533"/>
  <c r="G2533"/>
  <c r="H2533" s="1"/>
  <c r="F2534"/>
  <c r="G2534"/>
  <c r="H2534"/>
  <c r="F2535"/>
  <c r="G2535"/>
  <c r="H2535" s="1"/>
  <c r="F2536"/>
  <c r="G2536"/>
  <c r="H2536"/>
  <c r="F2537"/>
  <c r="G2537"/>
  <c r="H2537" s="1"/>
  <c r="F2538"/>
  <c r="G2538"/>
  <c r="H2538"/>
  <c r="F2539"/>
  <c r="G2539"/>
  <c r="H2539" s="1"/>
  <c r="F2540"/>
  <c r="G2540"/>
  <c r="H2540"/>
  <c r="F2541"/>
  <c r="G2541"/>
  <c r="H2541" s="1"/>
  <c r="F2542"/>
  <c r="G2542"/>
  <c r="H2542"/>
  <c r="F2543"/>
  <c r="G2543"/>
  <c r="H2543" s="1"/>
  <c r="F2544"/>
  <c r="G2544"/>
  <c r="H2544"/>
  <c r="F2545"/>
  <c r="G2545"/>
  <c r="H2545" s="1"/>
  <c r="F2546"/>
  <c r="G2546"/>
  <c r="H2546"/>
  <c r="F2547"/>
  <c r="G2547"/>
  <c r="H2547" s="1"/>
  <c r="F2548"/>
  <c r="G2548"/>
  <c r="H2548"/>
  <c r="F2549"/>
  <c r="G2549"/>
  <c r="H2549" s="1"/>
  <c r="F2550"/>
  <c r="G2550"/>
  <c r="H2550"/>
  <c r="F2551"/>
  <c r="G2551"/>
  <c r="H2551" s="1"/>
  <c r="F2552"/>
  <c r="G2552"/>
  <c r="H2552"/>
  <c r="F2553"/>
  <c r="G2553"/>
  <c r="H2553" s="1"/>
  <c r="F2554"/>
  <c r="G2554"/>
  <c r="H2554"/>
  <c r="F2555"/>
  <c r="G2555"/>
  <c r="H2555" s="1"/>
  <c r="F2556"/>
  <c r="G2556"/>
  <c r="H2556"/>
  <c r="F2557"/>
  <c r="G2557"/>
  <c r="H2557" s="1"/>
  <c r="F2558"/>
  <c r="G2558"/>
  <c r="H2558"/>
  <c r="F2559"/>
  <c r="G2559"/>
  <c r="H2559" s="1"/>
  <c r="F2560"/>
  <c r="G2560"/>
  <c r="H2560"/>
  <c r="F2561"/>
  <c r="G2561"/>
  <c r="H2561" s="1"/>
  <c r="F2562"/>
  <c r="G2562"/>
  <c r="H2562"/>
  <c r="F2563"/>
  <c r="G2563"/>
  <c r="H2563" s="1"/>
  <c r="F2564"/>
  <c r="G2564"/>
  <c r="H2564"/>
  <c r="F2565"/>
  <c r="G2565"/>
  <c r="H2565" s="1"/>
  <c r="F2566"/>
  <c r="G2566"/>
  <c r="H2566"/>
  <c r="F2567"/>
  <c r="G2567"/>
  <c r="H2567" s="1"/>
  <c r="F2568"/>
  <c r="G2568"/>
  <c r="H2568"/>
  <c r="F2569"/>
  <c r="G2569"/>
  <c r="H2569" s="1"/>
  <c r="F2570"/>
  <c r="G2570"/>
  <c r="H2570"/>
  <c r="F2571"/>
  <c r="G2571"/>
  <c r="H2571" s="1"/>
  <c r="F2572"/>
  <c r="G2572"/>
  <c r="H2572"/>
  <c r="F2573"/>
  <c r="G2573"/>
  <c r="H2573" s="1"/>
  <c r="F2574"/>
  <c r="G2574"/>
  <c r="H2574"/>
  <c r="F2575"/>
  <c r="G2575"/>
  <c r="H2575" s="1"/>
  <c r="F2576"/>
  <c r="G2576"/>
  <c r="H2576"/>
  <c r="F2577"/>
  <c r="G2577"/>
  <c r="H2577" s="1"/>
  <c r="F2578"/>
  <c r="G2578"/>
  <c r="H2578"/>
  <c r="F2579"/>
  <c r="G2579"/>
  <c r="H2579" s="1"/>
  <c r="F2580"/>
  <c r="G2580"/>
  <c r="H2580"/>
  <c r="F2581"/>
  <c r="G2581"/>
  <c r="H2581" s="1"/>
  <c r="F2582"/>
  <c r="G2582"/>
  <c r="H2582"/>
  <c r="F2583"/>
  <c r="G2583"/>
  <c r="H2583" s="1"/>
  <c r="F2584"/>
  <c r="G2584"/>
  <c r="H2584"/>
  <c r="F2585"/>
  <c r="G2585"/>
  <c r="H2585" s="1"/>
  <c r="F2586"/>
  <c r="G2586"/>
  <c r="H2586"/>
  <c r="F2587"/>
  <c r="G2587"/>
  <c r="H2587" s="1"/>
  <c r="F2588"/>
  <c r="G2588"/>
  <c r="H2588"/>
  <c r="F2589"/>
  <c r="G2589"/>
  <c r="H2589" s="1"/>
  <c r="F2590"/>
  <c r="G2590"/>
  <c r="H2590"/>
  <c r="F2591"/>
  <c r="G2591"/>
  <c r="H2591" s="1"/>
  <c r="F2592"/>
  <c r="G2592"/>
  <c r="H2592"/>
  <c r="F2593"/>
  <c r="G2593"/>
  <c r="H2593" s="1"/>
  <c r="F2594"/>
  <c r="G2594"/>
  <c r="H2594"/>
  <c r="F2595"/>
  <c r="G2595"/>
  <c r="H2595" s="1"/>
  <c r="F2596"/>
  <c r="G2596"/>
  <c r="H2596"/>
  <c r="F2597"/>
  <c r="G2597"/>
  <c r="H2597" s="1"/>
  <c r="F2598"/>
  <c r="G2598"/>
  <c r="H2598"/>
  <c r="F2599"/>
  <c r="G2599"/>
  <c r="H2599" s="1"/>
  <c r="F2600"/>
  <c r="G2600"/>
  <c r="H2600"/>
  <c r="F2601"/>
  <c r="G2601"/>
  <c r="H2601" s="1"/>
  <c r="F2602"/>
  <c r="G2602"/>
  <c r="H2602"/>
  <c r="F2603"/>
  <c r="G2603"/>
  <c r="H2603" s="1"/>
  <c r="F2604"/>
  <c r="G2604"/>
  <c r="H2604"/>
  <c r="F2605"/>
  <c r="G2605"/>
  <c r="H2605" s="1"/>
  <c r="F2606"/>
  <c r="G2606"/>
  <c r="H2606"/>
  <c r="F2607"/>
  <c r="G2607"/>
  <c r="H2607" s="1"/>
  <c r="F2608"/>
  <c r="G2608"/>
  <c r="H2608"/>
  <c r="F2609"/>
  <c r="G2609"/>
  <c r="H2609" s="1"/>
  <c r="F2610"/>
  <c r="G2610"/>
  <c r="H2610"/>
  <c r="F2611"/>
  <c r="G2611"/>
  <c r="H2611" s="1"/>
  <c r="F2612"/>
  <c r="G2612"/>
  <c r="H2612"/>
  <c r="F2613"/>
  <c r="G2613"/>
  <c r="H2613" s="1"/>
  <c r="F2614"/>
  <c r="G2614"/>
  <c r="H2614"/>
  <c r="F2615"/>
  <c r="G2615"/>
  <c r="H2615" s="1"/>
  <c r="F2616"/>
  <c r="G2616"/>
  <c r="H2616"/>
  <c r="F2617"/>
  <c r="G2617"/>
  <c r="H2617" s="1"/>
  <c r="F2618"/>
  <c r="G2618"/>
  <c r="H2618"/>
  <c r="F2619"/>
  <c r="G2619"/>
  <c r="H2619" s="1"/>
  <c r="F2620"/>
  <c r="G2620"/>
  <c r="H2620"/>
  <c r="F2621"/>
  <c r="G2621"/>
  <c r="H2621" s="1"/>
  <c r="F2622"/>
  <c r="G2622"/>
  <c r="H2622"/>
  <c r="F2623"/>
  <c r="G2623"/>
  <c r="H2623" s="1"/>
  <c r="F2624"/>
  <c r="G2624"/>
  <c r="H2624"/>
  <c r="F2625"/>
  <c r="G2625"/>
  <c r="H2625" s="1"/>
  <c r="F2626"/>
  <c r="G2626"/>
  <c r="H2626"/>
  <c r="F2627"/>
  <c r="G2627"/>
  <c r="H2627" s="1"/>
  <c r="F2628"/>
  <c r="G2628"/>
  <c r="H2628"/>
  <c r="F2629"/>
  <c r="G2629"/>
  <c r="H2629" s="1"/>
  <c r="F2630"/>
  <c r="G2630"/>
  <c r="H2630"/>
  <c r="F2631"/>
  <c r="G2631"/>
  <c r="H2631" s="1"/>
  <c r="F2632"/>
  <c r="G2632"/>
  <c r="H2632"/>
  <c r="F2633"/>
  <c r="G2633"/>
  <c r="H2633" s="1"/>
  <c r="F2634"/>
  <c r="G2634"/>
  <c r="H2634"/>
  <c r="F2635"/>
  <c r="G2635"/>
  <c r="H2635" s="1"/>
  <c r="F2636"/>
  <c r="G2636"/>
  <c r="H2636"/>
  <c r="F2637"/>
  <c r="G2637"/>
  <c r="H2637" s="1"/>
  <c r="F2638"/>
  <c r="G2638"/>
  <c r="H2638"/>
  <c r="F2639"/>
  <c r="G2639"/>
  <c r="H2639" s="1"/>
  <c r="F2640"/>
  <c r="G2640"/>
  <c r="H2640"/>
  <c r="F2641"/>
  <c r="G2641"/>
  <c r="H2641" s="1"/>
  <c r="F2642"/>
  <c r="G2642"/>
  <c r="H2642"/>
  <c r="F2643"/>
  <c r="G2643"/>
  <c r="H2643" s="1"/>
  <c r="F2644"/>
  <c r="G2644"/>
  <c r="H2644"/>
  <c r="F2645"/>
  <c r="G2645"/>
  <c r="H2645" s="1"/>
  <c r="F2646"/>
  <c r="G2646"/>
  <c r="H2646"/>
  <c r="F2647"/>
  <c r="G2647"/>
  <c r="H2647" s="1"/>
  <c r="F2648"/>
  <c r="G2648"/>
  <c r="H2648"/>
  <c r="F2649"/>
  <c r="G2649"/>
  <c r="H2649" s="1"/>
  <c r="F2650"/>
  <c r="G2650"/>
  <c r="H2650"/>
  <c r="F2651"/>
  <c r="G2651"/>
  <c r="H2651" s="1"/>
  <c r="F2652"/>
  <c r="G2652"/>
  <c r="H2652"/>
  <c r="F2653"/>
  <c r="G2653"/>
  <c r="H2653" s="1"/>
  <c r="F2654"/>
  <c r="G2654"/>
  <c r="H2654"/>
  <c r="F2655"/>
  <c r="G2655"/>
  <c r="H2655" s="1"/>
  <c r="F2656"/>
  <c r="G2656"/>
  <c r="H2656"/>
  <c r="F2657"/>
  <c r="G2657"/>
  <c r="H2657" s="1"/>
  <c r="F2658"/>
  <c r="G2658"/>
  <c r="H2658"/>
  <c r="F2659"/>
  <c r="G2659"/>
  <c r="H2659" s="1"/>
  <c r="F2660"/>
  <c r="G2660"/>
  <c r="H2660"/>
  <c r="F2661"/>
  <c r="G2661"/>
  <c r="H2661" s="1"/>
  <c r="F2662"/>
  <c r="G2662"/>
  <c r="H2662"/>
  <c r="F2663"/>
  <c r="G2663"/>
  <c r="H2663" s="1"/>
  <c r="F2664"/>
  <c r="G2664"/>
  <c r="H2664"/>
  <c r="F2665"/>
  <c r="G2665"/>
  <c r="H2665" s="1"/>
  <c r="F2666"/>
  <c r="G2666"/>
  <c r="H2666"/>
  <c r="F2667"/>
  <c r="G2667"/>
  <c r="H2667" s="1"/>
  <c r="F2668"/>
  <c r="G2668"/>
  <c r="H2668"/>
  <c r="F2669"/>
  <c r="G2669"/>
  <c r="H2669" s="1"/>
  <c r="F2670"/>
  <c r="G2670"/>
  <c r="H2670"/>
  <c r="F2671"/>
  <c r="G2671"/>
  <c r="H2671" s="1"/>
  <c r="F2672"/>
  <c r="G2672"/>
  <c r="H2672"/>
  <c r="F2673"/>
  <c r="G2673"/>
  <c r="H2673" s="1"/>
  <c r="F2674"/>
  <c r="G2674"/>
  <c r="H2674"/>
  <c r="F2675"/>
  <c r="G2675"/>
  <c r="H2675" s="1"/>
  <c r="F2676"/>
  <c r="G2676"/>
  <c r="H2676"/>
  <c r="F2677"/>
  <c r="G2677"/>
  <c r="H2677" s="1"/>
  <c r="F2678"/>
  <c r="G2678"/>
  <c r="H2678"/>
  <c r="F2679"/>
  <c r="G2679"/>
  <c r="H2679" s="1"/>
  <c r="F2680"/>
  <c r="G2680"/>
  <c r="H2680"/>
  <c r="F2681"/>
  <c r="G2681"/>
  <c r="H2681" s="1"/>
  <c r="F2682"/>
  <c r="G2682"/>
  <c r="H2682"/>
  <c r="F2683"/>
  <c r="G2683"/>
  <c r="H2683" s="1"/>
  <c r="F2684"/>
  <c r="G2684"/>
  <c r="H2684"/>
  <c r="F2685"/>
  <c r="G2685"/>
  <c r="H2685" s="1"/>
  <c r="F2686"/>
  <c r="G2686"/>
  <c r="H2686"/>
  <c r="F2687"/>
  <c r="G2687"/>
  <c r="H2687" s="1"/>
  <c r="F2688"/>
  <c r="G2688"/>
  <c r="H2688"/>
  <c r="F2689"/>
  <c r="G2689"/>
  <c r="H2689" s="1"/>
  <c r="F2690"/>
  <c r="G2690"/>
  <c r="H2690"/>
  <c r="F2691"/>
  <c r="G2691"/>
  <c r="H2691" s="1"/>
  <c r="F2692"/>
  <c r="G2692"/>
  <c r="H2692"/>
  <c r="F2693"/>
  <c r="G2693"/>
  <c r="H2693" s="1"/>
  <c r="F2694"/>
  <c r="G2694"/>
  <c r="H2694"/>
  <c r="F2695"/>
  <c r="G2695"/>
  <c r="H2695" s="1"/>
  <c r="F2696"/>
  <c r="G2696"/>
  <c r="H2696"/>
  <c r="F2697"/>
  <c r="G2697"/>
  <c r="H2697" s="1"/>
  <c r="F2698"/>
  <c r="G2698"/>
  <c r="H2698"/>
  <c r="F2699"/>
  <c r="G2699"/>
  <c r="H2699" s="1"/>
  <c r="F2700"/>
  <c r="G2700"/>
  <c r="H2700"/>
  <c r="F2701"/>
  <c r="G2701"/>
  <c r="H2701" s="1"/>
  <c r="F2702"/>
  <c r="G2702"/>
  <c r="H2702"/>
  <c r="F2703"/>
  <c r="G2703"/>
  <c r="H2703" s="1"/>
  <c r="F2704"/>
  <c r="G2704"/>
  <c r="H2704"/>
  <c r="F2705"/>
  <c r="G2705"/>
  <c r="H2705" s="1"/>
  <c r="F2706"/>
  <c r="G2706"/>
  <c r="H2706"/>
  <c r="F2707"/>
  <c r="G2707"/>
  <c r="H2707" s="1"/>
  <c r="F2708"/>
  <c r="G2708"/>
  <c r="H2708"/>
  <c r="F2709"/>
  <c r="G2709"/>
  <c r="H2709" s="1"/>
  <c r="F2710"/>
  <c r="G2710"/>
  <c r="H2710"/>
  <c r="F2711"/>
  <c r="G2711"/>
  <c r="H2711" s="1"/>
  <c r="F2712"/>
  <c r="G2712"/>
  <c r="H2712"/>
  <c r="F2713"/>
  <c r="G2713"/>
  <c r="H2713" s="1"/>
  <c r="F2714"/>
  <c r="G2714"/>
  <c r="H2714"/>
  <c r="F2715"/>
  <c r="G2715"/>
  <c r="H2715" s="1"/>
  <c r="F2716"/>
  <c r="G2716"/>
  <c r="H2716"/>
  <c r="F2717"/>
  <c r="G2717"/>
  <c r="H2717" s="1"/>
  <c r="F2718"/>
  <c r="G2718"/>
  <c r="H2718"/>
  <c r="F2719"/>
  <c r="G2719"/>
  <c r="H2719" s="1"/>
  <c r="F2720"/>
  <c r="G2720"/>
  <c r="H2720"/>
  <c r="F2721"/>
  <c r="G2721"/>
  <c r="H2721" s="1"/>
  <c r="F2722"/>
  <c r="G2722"/>
  <c r="H2722"/>
  <c r="F2723"/>
  <c r="G2723"/>
  <c r="H2723" s="1"/>
  <c r="F2724"/>
  <c r="G2724"/>
  <c r="H2724"/>
  <c r="F2725"/>
  <c r="G2725"/>
  <c r="H2725" s="1"/>
  <c r="F2726"/>
  <c r="G2726"/>
  <c r="H2726"/>
  <c r="F2727"/>
  <c r="G2727"/>
  <c r="H2727" s="1"/>
  <c r="F2728"/>
  <c r="G2728"/>
  <c r="H2728"/>
  <c r="F2729"/>
  <c r="G2729"/>
  <c r="H2729" s="1"/>
  <c r="F2730"/>
  <c r="G2730"/>
  <c r="H2730"/>
  <c r="F2731"/>
  <c r="G2731"/>
  <c r="H2731" s="1"/>
  <c r="F2732"/>
  <c r="G2732"/>
  <c r="H2732"/>
  <c r="F2733"/>
  <c r="G2733"/>
  <c r="H2733" s="1"/>
  <c r="F2734"/>
  <c r="G2734"/>
  <c r="H2734"/>
  <c r="F2735"/>
  <c r="G2735"/>
  <c r="H2735" s="1"/>
  <c r="F2736"/>
  <c r="G2736"/>
  <c r="H2736"/>
  <c r="F2737"/>
  <c r="G2737"/>
  <c r="H2737" s="1"/>
  <c r="F2738"/>
  <c r="G2738"/>
  <c r="H2738"/>
  <c r="F2739"/>
  <c r="G2739"/>
  <c r="H2739" s="1"/>
  <c r="F2740"/>
  <c r="G2740"/>
  <c r="H2740"/>
  <c r="F2741"/>
  <c r="G2741"/>
  <c r="H2741" s="1"/>
  <c r="F2742"/>
  <c r="G2742"/>
  <c r="H2742"/>
  <c r="F2743"/>
  <c r="G2743"/>
  <c r="H2743" s="1"/>
  <c r="F2744"/>
  <c r="G2744"/>
  <c r="H2744"/>
  <c r="F2745"/>
  <c r="G2745"/>
  <c r="H2745" s="1"/>
  <c r="F2746"/>
  <c r="G2746"/>
  <c r="H2746"/>
  <c r="F2747"/>
  <c r="G2747"/>
  <c r="H2747" s="1"/>
  <c r="F2748"/>
  <c r="G2748"/>
  <c r="H2748"/>
  <c r="F2749"/>
  <c r="G2749"/>
  <c r="H2749" s="1"/>
  <c r="F2750"/>
  <c r="G2750"/>
  <c r="H2750"/>
  <c r="F2751"/>
  <c r="G2751"/>
  <c r="H2751" s="1"/>
  <c r="F2752"/>
  <c r="G2752"/>
  <c r="H2752"/>
  <c r="F2753"/>
  <c r="G2753"/>
  <c r="H2753" s="1"/>
  <c r="F2754"/>
  <c r="G2754"/>
  <c r="H2754"/>
  <c r="F2755"/>
  <c r="G2755"/>
  <c r="H2755" s="1"/>
  <c r="F2756"/>
  <c r="G2756"/>
  <c r="H2756"/>
  <c r="F2757"/>
  <c r="G2757"/>
  <c r="H2757" s="1"/>
  <c r="F2758"/>
  <c r="G2758"/>
  <c r="H2758"/>
  <c r="F2759"/>
  <c r="G2759"/>
  <c r="H2759" s="1"/>
  <c r="F2760"/>
  <c r="G2760"/>
  <c r="H2760"/>
  <c r="F2761"/>
  <c r="G2761"/>
  <c r="H2761" s="1"/>
  <c r="F2762"/>
  <c r="G2762"/>
  <c r="H2762"/>
  <c r="F2763"/>
  <c r="G2763"/>
  <c r="H2763" s="1"/>
  <c r="F2764"/>
  <c r="G2764"/>
  <c r="H2764"/>
  <c r="F2765"/>
  <c r="G2765"/>
  <c r="H2765" s="1"/>
  <c r="F2766"/>
  <c r="G2766"/>
  <c r="H2766"/>
  <c r="F2767"/>
  <c r="G2767"/>
  <c r="H2767" s="1"/>
  <c r="F2768"/>
  <c r="G2768"/>
  <c r="H2768"/>
  <c r="F2769"/>
  <c r="G2769"/>
  <c r="H2769" s="1"/>
  <c r="F2770"/>
  <c r="G2770"/>
  <c r="H2770"/>
  <c r="F2771"/>
  <c r="G2771"/>
  <c r="H2771" s="1"/>
  <c r="F2772"/>
  <c r="G2772"/>
  <c r="H2772"/>
  <c r="F2773"/>
  <c r="G2773"/>
  <c r="H2773" s="1"/>
  <c r="F2774"/>
  <c r="G2774"/>
  <c r="H2774"/>
  <c r="F2775"/>
  <c r="G2775"/>
  <c r="H2775" s="1"/>
  <c r="F2776"/>
  <c r="G2776"/>
  <c r="H2776"/>
  <c r="F2777"/>
  <c r="G2777"/>
  <c r="H2777" s="1"/>
  <c r="F2778"/>
  <c r="G2778"/>
  <c r="H2778"/>
  <c r="F2779"/>
  <c r="G2779"/>
  <c r="H2779" s="1"/>
  <c r="F2780"/>
  <c r="G2780"/>
  <c r="H2780"/>
  <c r="F2781"/>
  <c r="G2781"/>
  <c r="H2781" s="1"/>
  <c r="F2782"/>
  <c r="G2782"/>
  <c r="H2782"/>
  <c r="F2783"/>
  <c r="G2783"/>
  <c r="H2783" s="1"/>
  <c r="F2784"/>
  <c r="G2784"/>
  <c r="H2784"/>
  <c r="F2785"/>
  <c r="G2785"/>
  <c r="H2785" s="1"/>
  <c r="F2786"/>
  <c r="G2786"/>
  <c r="H2786"/>
  <c r="F2787"/>
  <c r="G2787"/>
  <c r="H2787" s="1"/>
  <c r="F2788"/>
  <c r="G2788"/>
  <c r="H2788"/>
  <c r="F2789"/>
  <c r="G2789"/>
  <c r="H2789" s="1"/>
  <c r="F2790"/>
  <c r="G2790"/>
  <c r="H2790"/>
  <c r="F2791"/>
  <c r="G2791"/>
  <c r="H2791" s="1"/>
  <c r="F2792"/>
  <c r="G2792"/>
  <c r="H2792"/>
  <c r="F2793"/>
  <c r="G2793"/>
  <c r="H2793" s="1"/>
  <c r="F2794"/>
  <c r="G2794"/>
  <c r="H2794"/>
  <c r="F2795"/>
  <c r="G2795"/>
  <c r="H2795" s="1"/>
  <c r="F2796"/>
  <c r="G2796"/>
  <c r="H2796"/>
  <c r="F2797"/>
  <c r="G2797"/>
  <c r="H2797" s="1"/>
  <c r="F2798"/>
  <c r="G2798"/>
  <c r="H2798"/>
  <c r="F2799"/>
  <c r="G2799"/>
  <c r="H2799" s="1"/>
  <c r="F2800"/>
  <c r="G2800"/>
  <c r="H2800"/>
  <c r="F2801"/>
  <c r="G2801"/>
  <c r="H2801" s="1"/>
  <c r="F2802"/>
  <c r="G2802"/>
  <c r="H2802"/>
  <c r="F2803"/>
  <c r="G2803"/>
  <c r="H2803" s="1"/>
  <c r="F2804"/>
  <c r="G2804"/>
  <c r="H2804"/>
  <c r="F2805"/>
  <c r="G2805"/>
  <c r="H2805" s="1"/>
  <c r="F2806"/>
  <c r="G2806"/>
  <c r="H2806"/>
  <c r="F2807"/>
  <c r="G2807"/>
  <c r="H2807" s="1"/>
  <c r="F2808"/>
  <c r="G2808"/>
  <c r="H2808"/>
  <c r="F2809"/>
  <c r="G2809"/>
  <c r="H2809" s="1"/>
  <c r="F2810"/>
  <c r="G2810"/>
  <c r="H2810"/>
  <c r="F2811"/>
  <c r="G2811"/>
  <c r="H2811" s="1"/>
  <c r="F2812"/>
  <c r="G2812"/>
  <c r="H2812"/>
  <c r="F2813"/>
  <c r="G2813"/>
  <c r="H2813" s="1"/>
  <c r="F2814"/>
  <c r="G2814"/>
  <c r="H2814"/>
  <c r="F2815"/>
  <c r="G2815"/>
  <c r="H2815" s="1"/>
  <c r="F2816"/>
  <c r="G2816"/>
  <c r="H2816"/>
  <c r="F2817"/>
  <c r="G2817"/>
  <c r="H2817" s="1"/>
  <c r="F2818"/>
  <c r="G2818"/>
  <c r="H2818"/>
  <c r="F2819"/>
  <c r="G2819"/>
  <c r="H2819" s="1"/>
  <c r="F2820"/>
  <c r="G2820"/>
  <c r="H2820"/>
  <c r="F2821"/>
  <c r="G2821"/>
  <c r="H2821" s="1"/>
  <c r="F2822"/>
  <c r="G2822"/>
  <c r="H2822"/>
  <c r="F2823"/>
  <c r="G2823"/>
  <c r="H2823" s="1"/>
  <c r="F2824"/>
  <c r="G2824"/>
  <c r="H2824"/>
  <c r="F2825"/>
  <c r="G2825"/>
  <c r="H2825" s="1"/>
  <c r="F2826"/>
  <c r="G2826"/>
  <c r="H2826"/>
  <c r="F2827"/>
  <c r="G2827"/>
  <c r="H2827" s="1"/>
  <c r="F2828"/>
  <c r="G2828"/>
  <c r="H2828"/>
  <c r="F2829"/>
  <c r="G2829"/>
  <c r="H2829" s="1"/>
  <c r="F2830"/>
  <c r="G2830"/>
  <c r="H2830"/>
  <c r="F2831"/>
  <c r="G2831"/>
  <c r="H2831" s="1"/>
  <c r="F2832"/>
  <c r="G2832"/>
  <c r="H2832"/>
  <c r="F2833"/>
  <c r="G2833"/>
  <c r="H2833" s="1"/>
  <c r="F2834"/>
  <c r="G2834"/>
  <c r="H2834"/>
  <c r="F2835"/>
  <c r="G2835"/>
  <c r="H2835" s="1"/>
  <c r="F2836"/>
  <c r="G2836"/>
  <c r="H2836"/>
  <c r="F2837"/>
  <c r="G2837"/>
  <c r="H2837" s="1"/>
  <c r="F2838"/>
  <c r="G2838"/>
  <c r="H2838"/>
  <c r="F2839"/>
  <c r="G2839"/>
  <c r="H2839" s="1"/>
  <c r="F2840"/>
  <c r="G2840"/>
  <c r="H2840"/>
  <c r="F2841"/>
  <c r="G2841"/>
  <c r="H2841" s="1"/>
  <c r="F2842"/>
  <c r="G2842"/>
  <c r="H2842"/>
  <c r="F2843"/>
  <c r="G2843"/>
  <c r="H2843" s="1"/>
  <c r="F2844"/>
  <c r="G2844"/>
  <c r="H2844"/>
  <c r="F2845"/>
  <c r="G2845"/>
  <c r="H2845" s="1"/>
  <c r="F2846"/>
  <c r="G2846"/>
  <c r="H2846"/>
  <c r="F2847"/>
  <c r="G2847"/>
  <c r="H2847" s="1"/>
  <c r="F2848"/>
  <c r="G2848"/>
  <c r="H2848"/>
  <c r="F2849"/>
  <c r="G2849"/>
  <c r="H2849" s="1"/>
  <c r="F2850"/>
  <c r="G2850"/>
  <c r="H2850"/>
  <c r="F2851"/>
  <c r="G2851"/>
  <c r="H2851" s="1"/>
  <c r="F2852"/>
  <c r="G2852"/>
  <c r="H2852"/>
  <c r="F2853"/>
  <c r="G2853"/>
  <c r="H2853" s="1"/>
  <c r="F2854"/>
  <c r="G2854"/>
  <c r="H2854"/>
  <c r="F2855"/>
  <c r="G2855"/>
  <c r="H2855" s="1"/>
  <c r="F2856"/>
  <c r="G2856"/>
  <c r="H2856"/>
  <c r="F2857"/>
  <c r="G2857"/>
  <c r="H2857" s="1"/>
  <c r="F2858"/>
  <c r="G2858"/>
  <c r="H2858"/>
  <c r="F2859"/>
  <c r="G2859"/>
  <c r="H2859" s="1"/>
  <c r="F2860"/>
  <c r="G2860"/>
  <c r="H2860"/>
  <c r="F2861"/>
  <c r="G2861"/>
  <c r="H2861" s="1"/>
  <c r="F2862"/>
  <c r="G2862"/>
  <c r="H2862"/>
  <c r="F2863"/>
  <c r="G2863"/>
  <c r="H2863" s="1"/>
  <c r="F2864"/>
  <c r="G2864"/>
  <c r="H2864"/>
  <c r="F2865"/>
  <c r="G2865"/>
  <c r="H2865" s="1"/>
  <c r="F2866"/>
  <c r="G2866"/>
  <c r="H2866"/>
  <c r="F2867"/>
  <c r="G2867"/>
  <c r="H2867" s="1"/>
  <c r="F2868"/>
  <c r="G2868"/>
  <c r="H2868"/>
  <c r="F2869"/>
  <c r="G2869"/>
  <c r="H2869" s="1"/>
  <c r="F2870"/>
  <c r="G2870"/>
  <c r="H2870"/>
  <c r="F2871"/>
  <c r="G2871"/>
  <c r="H2871" s="1"/>
  <c r="F2872"/>
  <c r="G2872"/>
  <c r="H2872"/>
  <c r="F2873"/>
  <c r="G2873"/>
  <c r="H2873" s="1"/>
  <c r="F2874"/>
  <c r="G2874"/>
  <c r="H2874"/>
  <c r="F2875"/>
  <c r="G2875"/>
  <c r="H2875" s="1"/>
  <c r="F2876"/>
  <c r="G2876"/>
  <c r="H2876"/>
  <c r="F2877"/>
  <c r="G2877"/>
  <c r="H2877" s="1"/>
  <c r="F2878"/>
  <c r="G2878"/>
  <c r="H2878"/>
  <c r="F2879"/>
  <c r="G2879"/>
  <c r="H2879" s="1"/>
  <c r="F2880"/>
  <c r="G2880"/>
  <c r="H2880"/>
  <c r="F2881"/>
  <c r="G2881"/>
  <c r="H2881" s="1"/>
  <c r="F2882"/>
  <c r="G2882"/>
  <c r="H2882"/>
  <c r="F2883"/>
  <c r="G2883"/>
  <c r="H2883" s="1"/>
  <c r="F2884"/>
  <c r="G2884"/>
  <c r="H2884"/>
  <c r="F2885"/>
  <c r="G2885"/>
  <c r="H2885" s="1"/>
  <c r="F2886"/>
  <c r="G2886"/>
  <c r="H2886"/>
  <c r="F2887"/>
  <c r="G2887"/>
  <c r="H2887" s="1"/>
  <c r="F2888"/>
  <c r="G2888"/>
  <c r="H2888"/>
  <c r="F2889"/>
  <c r="G2889"/>
  <c r="H2889" s="1"/>
  <c r="F2890"/>
  <c r="G2890"/>
  <c r="H2890"/>
  <c r="F2891"/>
  <c r="G2891"/>
  <c r="H2891" s="1"/>
  <c r="F2892"/>
  <c r="G2892"/>
  <c r="H2892"/>
  <c r="F2893"/>
  <c r="G2893"/>
  <c r="H2893" s="1"/>
  <c r="F2894"/>
  <c r="G2894"/>
  <c r="H2894"/>
  <c r="F2895"/>
  <c r="G2895"/>
  <c r="H2895" s="1"/>
  <c r="F2896"/>
  <c r="G2896"/>
  <c r="H2896"/>
  <c r="F2897"/>
  <c r="G2897"/>
  <c r="H2897" s="1"/>
  <c r="F2898"/>
  <c r="G2898"/>
  <c r="H2898"/>
  <c r="F2899"/>
  <c r="G2899"/>
  <c r="H2899" s="1"/>
  <c r="F2900"/>
  <c r="G2900"/>
  <c r="H2900"/>
  <c r="F2901"/>
  <c r="G2901"/>
  <c r="H2901" s="1"/>
  <c r="F2902"/>
  <c r="G2902"/>
  <c r="H2902"/>
  <c r="F2903"/>
  <c r="G2903"/>
  <c r="H2903" s="1"/>
  <c r="F2904"/>
  <c r="G2904"/>
  <c r="H2904"/>
  <c r="F2905"/>
  <c r="G2905"/>
  <c r="H2905" s="1"/>
  <c r="F2906"/>
  <c r="G2906"/>
  <c r="H2906"/>
  <c r="F2907"/>
  <c r="G2907"/>
  <c r="H2907" s="1"/>
  <c r="F2908"/>
  <c r="G2908"/>
  <c r="H2908"/>
  <c r="F2909"/>
  <c r="G2909"/>
  <c r="H2909" s="1"/>
  <c r="F2910"/>
  <c r="G2910"/>
  <c r="H2910"/>
  <c r="F2911"/>
  <c r="G2911"/>
  <c r="H2911" s="1"/>
  <c r="F2912"/>
  <c r="G2912"/>
  <c r="H2912"/>
  <c r="F2913"/>
  <c r="G2913"/>
  <c r="H2913" s="1"/>
  <c r="F2914"/>
  <c r="G2914"/>
  <c r="H2914"/>
  <c r="F2915"/>
  <c r="G2915"/>
  <c r="H2915" s="1"/>
  <c r="F2916"/>
  <c r="G2916"/>
  <c r="H2916"/>
  <c r="F2917"/>
  <c r="G2917"/>
  <c r="H2917" s="1"/>
  <c r="F2918"/>
  <c r="G2918"/>
  <c r="H2918"/>
  <c r="F2919"/>
  <c r="G2919"/>
  <c r="H2919" s="1"/>
  <c r="F2920"/>
  <c r="G2920"/>
  <c r="H2920"/>
  <c r="F2921"/>
  <c r="G2921"/>
  <c r="H2921" s="1"/>
  <c r="F2922"/>
  <c r="G2922"/>
  <c r="H2922"/>
  <c r="F2923"/>
  <c r="G2923"/>
  <c r="H2923" s="1"/>
  <c r="F2924"/>
  <c r="G2924"/>
  <c r="H2924"/>
  <c r="F2925"/>
  <c r="G2925"/>
  <c r="H2925" s="1"/>
  <c r="F2926"/>
  <c r="G2926"/>
  <c r="H2926"/>
  <c r="F2927"/>
  <c r="G2927"/>
  <c r="H2927" s="1"/>
  <c r="F2928"/>
  <c r="G2928"/>
  <c r="H2928"/>
  <c r="F2929"/>
  <c r="G2929"/>
  <c r="H2929" s="1"/>
  <c r="F2930"/>
  <c r="G2930"/>
  <c r="H2930"/>
  <c r="F2931"/>
  <c r="G2931"/>
  <c r="H2931" s="1"/>
  <c r="F2932"/>
  <c r="G2932"/>
  <c r="H2932"/>
  <c r="F2933"/>
  <c r="G2933"/>
  <c r="H2933" s="1"/>
  <c r="F2934"/>
  <c r="G2934"/>
  <c r="H2934"/>
  <c r="F2935"/>
  <c r="G2935"/>
  <c r="H2935" s="1"/>
  <c r="F2936"/>
  <c r="G2936"/>
  <c r="H2936"/>
  <c r="F2937"/>
  <c r="G2937"/>
  <c r="H2937" s="1"/>
  <c r="F2938"/>
  <c r="G2938"/>
  <c r="H2938"/>
  <c r="F2939"/>
  <c r="G2939"/>
  <c r="H2939" s="1"/>
  <c r="F2940"/>
  <c r="G2940"/>
  <c r="H2940"/>
  <c r="F2941"/>
  <c r="G2941"/>
  <c r="H2941" s="1"/>
  <c r="F2942"/>
  <c r="G2942"/>
  <c r="H2942"/>
  <c r="F2943"/>
  <c r="G2943"/>
  <c r="H2943" s="1"/>
  <c r="F2944"/>
  <c r="G2944"/>
  <c r="H2944"/>
  <c r="F2945"/>
  <c r="G2945"/>
  <c r="H2945" s="1"/>
  <c r="F2946"/>
  <c r="G2946"/>
  <c r="H2946"/>
  <c r="F2947"/>
  <c r="G2947"/>
  <c r="H2947" s="1"/>
  <c r="F2948"/>
  <c r="G2948"/>
  <c r="H2948"/>
  <c r="F2949"/>
  <c r="G2949"/>
  <c r="H2949" s="1"/>
  <c r="F2950"/>
  <c r="G2950"/>
  <c r="H2950"/>
  <c r="F2951"/>
  <c r="G2951"/>
  <c r="H2951" s="1"/>
  <c r="F2952"/>
  <c r="G2952"/>
  <c r="H2952"/>
  <c r="F2953"/>
  <c r="G2953"/>
  <c r="H2953" s="1"/>
  <c r="F2954"/>
  <c r="G2954"/>
  <c r="H2954"/>
  <c r="F2955"/>
  <c r="G2955"/>
  <c r="H2955" s="1"/>
  <c r="F2956"/>
  <c r="G2956"/>
  <c r="H2956"/>
  <c r="F2957"/>
  <c r="G2957"/>
  <c r="H2957" s="1"/>
  <c r="F2958"/>
  <c r="G2958"/>
  <c r="H2958"/>
  <c r="F2959"/>
  <c r="G2959"/>
  <c r="H2959" s="1"/>
  <c r="F2960"/>
  <c r="G2960"/>
  <c r="H2960"/>
  <c r="F2961"/>
  <c r="G2961"/>
  <c r="H2961" s="1"/>
  <c r="F2962"/>
  <c r="G2962"/>
  <c r="H2962"/>
  <c r="F2963"/>
  <c r="G2963"/>
  <c r="H2963" s="1"/>
  <c r="F2964"/>
  <c r="G2964"/>
  <c r="H2964"/>
  <c r="F2965"/>
  <c r="G2965"/>
  <c r="H2965" s="1"/>
  <c r="F2966"/>
  <c r="G2966"/>
  <c r="H2966"/>
  <c r="F2967"/>
  <c r="G2967"/>
  <c r="H2967" s="1"/>
  <c r="F2968"/>
  <c r="G2968"/>
  <c r="H2968"/>
  <c r="F2969"/>
  <c r="G2969"/>
  <c r="H2969" s="1"/>
  <c r="F2970"/>
  <c r="G2970"/>
  <c r="H2970"/>
  <c r="F2971"/>
  <c r="G2971"/>
  <c r="H2971" s="1"/>
  <c r="F2972"/>
  <c r="G2972"/>
  <c r="H2972"/>
  <c r="F2973"/>
  <c r="G2973"/>
  <c r="H2973" s="1"/>
  <c r="F2974"/>
  <c r="G2974"/>
  <c r="H2974"/>
  <c r="F2975"/>
  <c r="G2975"/>
  <c r="H2975" s="1"/>
  <c r="F2976"/>
  <c r="G2976"/>
  <c r="H2976"/>
  <c r="F2977"/>
  <c r="G2977"/>
  <c r="H2977" s="1"/>
  <c r="F2978"/>
  <c r="G2978"/>
  <c r="H2978"/>
  <c r="F2979"/>
  <c r="G2979"/>
  <c r="H2979" s="1"/>
  <c r="F2980"/>
  <c r="G2980"/>
  <c r="H2980"/>
  <c r="F2981"/>
  <c r="G2981"/>
  <c r="H2981" s="1"/>
  <c r="F2982"/>
  <c r="G2982"/>
  <c r="H2982"/>
  <c r="F2983"/>
  <c r="G2983"/>
  <c r="H2983" s="1"/>
  <c r="F2984"/>
  <c r="G2984"/>
  <c r="H2984"/>
  <c r="F2985"/>
  <c r="G2985"/>
  <c r="H2985" s="1"/>
  <c r="F2986"/>
  <c r="G2986"/>
  <c r="H2986"/>
  <c r="F2987"/>
  <c r="G2987"/>
  <c r="H2987" s="1"/>
  <c r="F2988"/>
  <c r="G2988"/>
  <c r="H2988"/>
  <c r="F2989"/>
  <c r="G2989"/>
  <c r="H2989" s="1"/>
  <c r="F2990"/>
  <c r="G2990"/>
  <c r="H2990"/>
  <c r="F2991"/>
  <c r="G2991"/>
  <c r="H2991" s="1"/>
  <c r="F2992"/>
  <c r="G2992"/>
  <c r="H2992"/>
  <c r="F2993"/>
  <c r="G2993"/>
  <c r="H2993" s="1"/>
  <c r="F2994"/>
  <c r="G2994"/>
  <c r="H2994"/>
  <c r="F2995"/>
  <c r="G2995"/>
  <c r="H2995" s="1"/>
  <c r="F2996"/>
  <c r="G2996"/>
  <c r="H2996"/>
  <c r="F2997"/>
  <c r="G2997"/>
  <c r="H2997" s="1"/>
  <c r="F2998"/>
  <c r="G2998"/>
  <c r="H2998"/>
  <c r="F2999"/>
  <c r="G2999"/>
  <c r="H2999" s="1"/>
  <c r="F3000"/>
  <c r="G3000"/>
  <c r="H3000"/>
  <c r="F3001"/>
  <c r="G3001"/>
  <c r="H3001" s="1"/>
  <c r="F3002"/>
  <c r="G3002"/>
  <c r="H3002"/>
  <c r="F3003"/>
  <c r="G3003"/>
  <c r="H3003" s="1"/>
  <c r="F3004"/>
  <c r="G3004"/>
  <c r="H3004"/>
  <c r="F3005"/>
  <c r="G3005"/>
  <c r="H3005" s="1"/>
  <c r="F3006"/>
  <c r="G3006"/>
  <c r="H3006"/>
  <c r="F3007"/>
  <c r="G3007"/>
  <c r="H3007" s="1"/>
  <c r="F3008"/>
  <c r="G3008"/>
  <c r="H3008"/>
  <c r="F3009"/>
  <c r="G3009"/>
  <c r="H3009" s="1"/>
  <c r="F3010"/>
  <c r="G3010"/>
  <c r="H3010"/>
  <c r="F3011"/>
  <c r="G3011"/>
  <c r="H3011" s="1"/>
  <c r="F3012"/>
  <c r="G3012"/>
  <c r="H3012"/>
  <c r="F3013"/>
  <c r="G3013"/>
  <c r="H3013" s="1"/>
  <c r="F3014"/>
  <c r="G3014"/>
  <c r="H3014"/>
  <c r="F3015"/>
  <c r="G3015"/>
  <c r="H3015" s="1"/>
  <c r="F3016"/>
  <c r="G3016"/>
  <c r="H3016"/>
  <c r="F3017"/>
  <c r="G3017"/>
  <c r="H3017" s="1"/>
  <c r="F3018"/>
  <c r="G3018"/>
  <c r="H3018"/>
  <c r="F3019"/>
  <c r="G3019"/>
  <c r="H3019" s="1"/>
  <c r="F3020"/>
  <c r="G3020"/>
  <c r="H3020"/>
  <c r="F3021"/>
  <c r="G3021"/>
  <c r="H3021" s="1"/>
  <c r="F3022"/>
  <c r="G3022"/>
  <c r="H3022"/>
  <c r="F3023"/>
  <c r="G3023"/>
  <c r="H3023" s="1"/>
  <c r="F3024"/>
  <c r="G3024"/>
  <c r="H3024"/>
  <c r="F3025"/>
  <c r="G3025"/>
  <c r="H3025" s="1"/>
  <c r="F3026"/>
  <c r="G3026"/>
  <c r="H3026"/>
  <c r="F3027"/>
  <c r="G3027"/>
  <c r="H3027" s="1"/>
  <c r="F3028"/>
  <c r="G3028"/>
  <c r="H3028"/>
  <c r="F3029"/>
  <c r="G3029"/>
  <c r="H3029" s="1"/>
  <c r="F3030"/>
  <c r="G3030"/>
  <c r="H3030"/>
  <c r="F3031"/>
  <c r="G3031"/>
  <c r="H3031" s="1"/>
  <c r="F3032"/>
  <c r="G3032"/>
  <c r="H3032"/>
  <c r="F3033"/>
  <c r="G3033"/>
  <c r="H3033" s="1"/>
  <c r="F3034"/>
  <c r="G3034"/>
  <c r="H3034"/>
  <c r="F3035"/>
  <c r="G3035"/>
  <c r="H3035" s="1"/>
  <c r="F3036"/>
  <c r="G3036"/>
  <c r="H3036"/>
  <c r="F3037"/>
  <c r="G3037"/>
  <c r="H3037" s="1"/>
  <c r="F3038"/>
  <c r="G3038"/>
  <c r="H3038"/>
  <c r="F3039"/>
  <c r="G3039"/>
  <c r="H3039" s="1"/>
  <c r="F3040"/>
  <c r="G3040"/>
  <c r="H3040"/>
  <c r="F3041"/>
  <c r="G3041"/>
  <c r="H3041" s="1"/>
  <c r="F3042"/>
  <c r="G3042"/>
  <c r="H3042"/>
  <c r="F3043"/>
  <c r="G3043"/>
  <c r="H3043" s="1"/>
  <c r="F3044"/>
  <c r="G3044"/>
  <c r="H3044"/>
  <c r="F3045"/>
  <c r="G3045"/>
  <c r="H3045" s="1"/>
  <c r="F3046"/>
  <c r="G3046"/>
  <c r="H3046"/>
  <c r="F3047"/>
  <c r="G3047"/>
  <c r="H3047" s="1"/>
  <c r="F3048"/>
  <c r="G3048"/>
  <c r="H3048"/>
  <c r="F3049"/>
  <c r="G3049"/>
  <c r="H3049" s="1"/>
  <c r="F3050"/>
  <c r="G3050"/>
  <c r="H3050"/>
  <c r="F3051"/>
  <c r="G3051"/>
  <c r="H3051" s="1"/>
  <c r="F3052"/>
  <c r="G3052"/>
  <c r="H3052"/>
  <c r="F3053"/>
  <c r="G3053"/>
  <c r="H3053" s="1"/>
  <c r="F3054"/>
  <c r="G3054"/>
  <c r="H3054"/>
  <c r="F3055"/>
  <c r="G3055"/>
  <c r="H3055" s="1"/>
  <c r="F3056"/>
  <c r="G3056"/>
  <c r="H3056"/>
  <c r="F3057"/>
  <c r="G3057"/>
  <c r="H3057" s="1"/>
  <c r="F3058"/>
  <c r="G3058"/>
  <c r="H3058"/>
  <c r="F3059"/>
  <c r="G3059"/>
  <c r="H3059" s="1"/>
  <c r="F3060"/>
  <c r="G3060"/>
  <c r="H3060"/>
  <c r="F3061"/>
  <c r="G3061"/>
  <c r="H3061" s="1"/>
  <c r="F3062"/>
  <c r="G3062"/>
  <c r="H3062"/>
  <c r="F3063"/>
  <c r="G3063"/>
  <c r="H3063" s="1"/>
  <c r="F3064"/>
  <c r="G3064"/>
  <c r="H3064"/>
  <c r="F3065"/>
  <c r="G3065"/>
  <c r="H3065" s="1"/>
  <c r="F3066"/>
  <c r="G3066"/>
  <c r="H3066"/>
  <c r="F3067"/>
  <c r="G3067"/>
  <c r="H3067" s="1"/>
  <c r="F3068"/>
  <c r="G3068"/>
  <c r="H3068"/>
  <c r="F3069"/>
  <c r="G3069"/>
  <c r="H3069" s="1"/>
  <c r="F3070"/>
  <c r="G3070"/>
  <c r="H3070"/>
  <c r="F3071"/>
  <c r="G3071"/>
  <c r="H3071" s="1"/>
  <c r="F3072"/>
  <c r="G3072"/>
  <c r="H3072"/>
  <c r="F3073"/>
  <c r="G3073"/>
  <c r="H3073" s="1"/>
  <c r="F3074"/>
  <c r="G3074"/>
  <c r="H3074"/>
  <c r="F3075"/>
  <c r="G3075"/>
  <c r="H3075" s="1"/>
  <c r="F3076"/>
  <c r="G3076"/>
  <c r="H3076"/>
  <c r="F3077"/>
  <c r="G3077"/>
  <c r="H3077" s="1"/>
  <c r="F3078"/>
  <c r="G3078"/>
  <c r="H3078"/>
  <c r="F3079"/>
  <c r="G3079"/>
  <c r="H3079" s="1"/>
  <c r="F3080"/>
  <c r="G3080"/>
  <c r="H3080"/>
  <c r="F3081"/>
  <c r="G3081"/>
  <c r="H3081" s="1"/>
  <c r="F3082"/>
  <c r="G3082"/>
  <c r="H3082"/>
  <c r="F3083"/>
  <c r="G3083"/>
  <c r="H3083" s="1"/>
  <c r="F3084"/>
  <c r="G3084"/>
  <c r="H3084"/>
  <c r="F3085"/>
  <c r="G3085"/>
  <c r="H3085" s="1"/>
  <c r="F3086"/>
  <c r="G3086"/>
  <c r="H3086"/>
  <c r="F3087"/>
  <c r="G3087"/>
  <c r="H3087" s="1"/>
  <c r="F3088"/>
  <c r="G3088"/>
  <c r="H3088"/>
  <c r="F3089"/>
  <c r="G3089"/>
  <c r="H3089" s="1"/>
  <c r="F3090"/>
  <c r="G3090"/>
  <c r="H3090"/>
  <c r="F3091"/>
  <c r="G3091"/>
  <c r="H3091" s="1"/>
  <c r="F3092"/>
  <c r="G3092"/>
  <c r="H3092"/>
  <c r="F3093"/>
  <c r="G3093"/>
  <c r="H3093" s="1"/>
  <c r="F3094"/>
  <c r="G3094"/>
  <c r="H3094"/>
  <c r="F3095"/>
  <c r="G3095"/>
  <c r="H3095" s="1"/>
  <c r="F3096"/>
  <c r="G3096"/>
  <c r="H3096"/>
  <c r="F3097"/>
  <c r="G3097"/>
  <c r="H3097" s="1"/>
  <c r="F3098"/>
  <c r="G3098"/>
  <c r="H3098"/>
  <c r="F3099"/>
  <c r="G3099"/>
  <c r="H3099" s="1"/>
  <c r="F3100"/>
  <c r="G3100"/>
  <c r="H3100"/>
  <c r="F3101"/>
  <c r="G3101"/>
  <c r="H3101" s="1"/>
  <c r="F3102"/>
  <c r="G3102"/>
  <c r="H3102"/>
  <c r="F3103"/>
  <c r="G3103"/>
  <c r="H3103" s="1"/>
  <c r="F3104"/>
  <c r="G3104"/>
  <c r="H3104"/>
  <c r="F3105"/>
  <c r="G3105"/>
  <c r="H3105" s="1"/>
  <c r="F3106"/>
  <c r="G3106"/>
  <c r="H3106"/>
  <c r="F3107"/>
  <c r="G3107"/>
  <c r="H3107" s="1"/>
  <c r="F3108"/>
  <c r="G3108"/>
  <c r="H3108"/>
  <c r="F3109"/>
  <c r="G3109"/>
  <c r="H3109" s="1"/>
  <c r="F3110"/>
  <c r="G3110"/>
  <c r="H3110"/>
  <c r="F3111"/>
  <c r="G3111"/>
  <c r="H3111" s="1"/>
  <c r="F3112"/>
  <c r="G3112"/>
  <c r="H3112"/>
  <c r="F3113"/>
  <c r="G3113"/>
  <c r="H3113" s="1"/>
  <c r="F3114"/>
  <c r="G3114"/>
  <c r="H3114"/>
  <c r="F3115"/>
  <c r="G3115"/>
  <c r="H3115" s="1"/>
  <c r="F3116"/>
  <c r="G3116"/>
  <c r="H3116"/>
  <c r="F3117"/>
  <c r="G3117"/>
  <c r="H3117" s="1"/>
  <c r="F3118"/>
  <c r="G3118"/>
  <c r="H3118"/>
  <c r="F3119"/>
  <c r="G3119"/>
  <c r="H3119" s="1"/>
  <c r="F3120"/>
  <c r="G3120"/>
  <c r="H3120"/>
  <c r="F3121"/>
  <c r="G3121"/>
  <c r="H3121" s="1"/>
  <c r="F3122"/>
  <c r="G3122"/>
  <c r="H3122"/>
  <c r="F3123"/>
  <c r="G3123"/>
  <c r="H3123" s="1"/>
  <c r="F3124"/>
  <c r="G3124"/>
  <c r="H3124"/>
  <c r="F3125"/>
  <c r="G3125"/>
  <c r="H3125" s="1"/>
  <c r="F3126"/>
  <c r="G3126"/>
  <c r="H3126"/>
  <c r="F3127"/>
  <c r="G3127"/>
  <c r="H3127" s="1"/>
  <c r="F3128"/>
  <c r="G3128"/>
  <c r="H3128"/>
  <c r="F3129"/>
  <c r="G3129"/>
  <c r="H3129" s="1"/>
  <c r="F3130"/>
  <c r="G3130"/>
  <c r="H3130"/>
  <c r="F3131"/>
  <c r="G3131"/>
  <c r="H3131" s="1"/>
  <c r="F3132"/>
  <c r="G3132"/>
  <c r="H3132"/>
  <c r="F3133"/>
  <c r="G3133"/>
  <c r="H3133" s="1"/>
  <c r="F3134"/>
  <c r="G3134"/>
  <c r="H3134"/>
  <c r="F3135"/>
  <c r="G3135"/>
  <c r="H3135" s="1"/>
  <c r="F3136"/>
  <c r="G3136"/>
  <c r="H3136"/>
  <c r="F3137"/>
  <c r="G3137"/>
  <c r="H3137" s="1"/>
  <c r="F3138"/>
  <c r="G3138"/>
  <c r="H3138"/>
  <c r="F3139"/>
  <c r="G3139"/>
  <c r="H3139" s="1"/>
  <c r="F3140"/>
  <c r="G3140"/>
  <c r="H3140"/>
  <c r="F3141"/>
  <c r="G3141"/>
  <c r="H3141" s="1"/>
  <c r="F3142"/>
  <c r="G3142"/>
  <c r="H3142"/>
  <c r="F3143"/>
  <c r="G3143"/>
  <c r="H3143" s="1"/>
  <c r="F3144"/>
  <c r="G3144"/>
  <c r="H3144"/>
  <c r="F3145"/>
  <c r="G3145"/>
  <c r="H3145" s="1"/>
  <c r="F3146"/>
  <c r="G3146"/>
  <c r="H3146"/>
  <c r="F3147"/>
  <c r="G3147"/>
  <c r="H3147" s="1"/>
  <c r="F3148"/>
  <c r="G3148"/>
  <c r="H3148"/>
  <c r="F3149"/>
  <c r="G3149"/>
  <c r="H3149" s="1"/>
  <c r="F3150"/>
  <c r="G3150"/>
  <c r="H3150"/>
  <c r="F3151"/>
  <c r="G3151"/>
  <c r="H3151" s="1"/>
  <c r="F3152"/>
  <c r="G3152"/>
  <c r="H3152"/>
  <c r="F3153"/>
  <c r="G3153"/>
  <c r="H3153" s="1"/>
  <c r="F3154"/>
  <c r="G3154"/>
  <c r="H3154"/>
  <c r="F3155"/>
  <c r="G3155"/>
  <c r="H3155" s="1"/>
  <c r="F3156"/>
  <c r="G3156"/>
  <c r="H3156"/>
  <c r="F3157"/>
  <c r="G3157"/>
  <c r="H3157" s="1"/>
  <c r="F3158"/>
  <c r="G3158"/>
  <c r="H3158"/>
  <c r="F3159"/>
  <c r="G3159"/>
  <c r="H3159" s="1"/>
  <c r="F3160"/>
  <c r="G3160"/>
  <c r="H3160"/>
  <c r="F3161"/>
  <c r="G3161"/>
  <c r="H3161" s="1"/>
  <c r="F3162"/>
  <c r="G3162"/>
  <c r="H3162"/>
  <c r="F3163"/>
  <c r="G3163"/>
  <c r="H3163" s="1"/>
  <c r="F3164"/>
  <c r="G3164"/>
  <c r="H3164"/>
  <c r="F3165"/>
  <c r="G3165"/>
  <c r="H3165" s="1"/>
  <c r="F3166"/>
  <c r="G3166"/>
  <c r="H3166"/>
  <c r="F3167"/>
  <c r="G3167"/>
  <c r="H3167" s="1"/>
  <c r="F3168"/>
  <c r="G3168"/>
  <c r="H3168"/>
  <c r="F3169"/>
  <c r="G3169"/>
  <c r="H3169" s="1"/>
  <c r="F3170"/>
  <c r="G3170"/>
  <c r="H3170"/>
  <c r="F3171"/>
  <c r="G3171"/>
  <c r="H3171" s="1"/>
  <c r="F3172"/>
  <c r="G3172"/>
  <c r="H3172"/>
  <c r="F3173"/>
  <c r="G3173"/>
  <c r="H3173" s="1"/>
  <c r="F3174"/>
  <c r="G3174"/>
  <c r="H3174"/>
  <c r="F3175"/>
  <c r="G3175"/>
  <c r="H3175" s="1"/>
  <c r="F3176"/>
  <c r="G3176"/>
  <c r="H3176"/>
  <c r="F3177"/>
  <c r="G3177"/>
  <c r="H3177" s="1"/>
  <c r="F3178"/>
  <c r="G3178"/>
  <c r="H3178"/>
  <c r="F3179"/>
  <c r="G3179"/>
  <c r="H3179" s="1"/>
  <c r="F3180"/>
  <c r="G3180"/>
  <c r="H3180"/>
  <c r="F3181"/>
  <c r="G3181"/>
  <c r="H3181" s="1"/>
  <c r="F3182"/>
  <c r="G3182"/>
  <c r="H3182"/>
  <c r="F3183"/>
  <c r="G3183"/>
  <c r="H3183" s="1"/>
  <c r="F3184"/>
  <c r="G3184"/>
  <c r="H3184"/>
  <c r="F3185"/>
  <c r="G3185"/>
  <c r="H3185" s="1"/>
  <c r="F3186"/>
  <c r="G3186"/>
  <c r="H3186"/>
  <c r="F3187"/>
  <c r="G3187"/>
  <c r="H3187" s="1"/>
  <c r="F3188"/>
  <c r="G3188"/>
  <c r="H3188"/>
  <c r="F3189"/>
  <c r="G3189"/>
  <c r="H3189" s="1"/>
  <c r="F3190"/>
  <c r="G3190"/>
  <c r="H3190"/>
  <c r="F3191"/>
  <c r="G3191"/>
  <c r="H3191" s="1"/>
  <c r="F3192"/>
  <c r="G3192"/>
  <c r="H3192"/>
  <c r="F3193"/>
  <c r="G3193"/>
  <c r="H3193" s="1"/>
  <c r="F3194"/>
  <c r="G3194"/>
  <c r="H3194"/>
  <c r="F3195"/>
  <c r="G3195"/>
  <c r="H3195" s="1"/>
  <c r="F3196"/>
  <c r="G3196"/>
  <c r="H3196"/>
  <c r="F3197"/>
  <c r="G3197"/>
  <c r="H3197" s="1"/>
  <c r="F3198"/>
  <c r="G3198"/>
  <c r="H3198"/>
  <c r="F3199"/>
  <c r="G3199"/>
  <c r="H3199" s="1"/>
  <c r="F3200"/>
  <c r="G3200"/>
  <c r="H3200"/>
  <c r="F3201"/>
  <c r="G3201"/>
  <c r="H3201" s="1"/>
  <c r="F3202"/>
  <c r="G3202"/>
  <c r="H3202"/>
  <c r="F3203"/>
  <c r="G3203"/>
  <c r="H3203" s="1"/>
  <c r="F3204"/>
  <c r="G3204"/>
  <c r="H3204"/>
  <c r="F3205"/>
  <c r="G3205"/>
  <c r="H3205" s="1"/>
  <c r="F3206"/>
  <c r="G3206"/>
  <c r="H3206"/>
  <c r="F3207"/>
  <c r="G3207"/>
  <c r="H3207" s="1"/>
  <c r="F3208"/>
  <c r="G3208"/>
  <c r="H3208"/>
  <c r="F3209"/>
  <c r="G3209"/>
  <c r="H3209" s="1"/>
  <c r="F3210"/>
  <c r="G3210"/>
  <c r="H3210"/>
  <c r="F3211"/>
  <c r="G3211"/>
  <c r="H3211" s="1"/>
  <c r="F3212"/>
  <c r="G3212"/>
  <c r="H3212"/>
  <c r="F3213"/>
  <c r="G3213"/>
  <c r="H3213" s="1"/>
  <c r="F3214"/>
  <c r="G3214"/>
  <c r="H3214"/>
  <c r="F3215"/>
  <c r="G3215"/>
  <c r="H3215" s="1"/>
  <c r="F3216"/>
  <c r="G3216"/>
  <c r="H3216"/>
  <c r="F3217"/>
  <c r="G3217"/>
  <c r="H3217" s="1"/>
  <c r="F3218"/>
  <c r="G3218"/>
  <c r="H3218"/>
  <c r="F3219"/>
  <c r="G3219"/>
  <c r="H3219" s="1"/>
  <c r="F3220"/>
  <c r="G3220"/>
  <c r="H3220"/>
  <c r="F3221"/>
  <c r="G3221"/>
  <c r="H3221" s="1"/>
  <c r="F3222"/>
  <c r="G3222"/>
  <c r="H3222"/>
  <c r="F3223"/>
  <c r="G3223"/>
  <c r="H3223" s="1"/>
  <c r="F3224"/>
  <c r="G3224"/>
  <c r="H3224"/>
  <c r="F3225"/>
  <c r="G3225"/>
  <c r="H3225" s="1"/>
  <c r="F3226"/>
  <c r="G3226"/>
  <c r="H3226"/>
  <c r="F3227"/>
  <c r="G3227"/>
  <c r="H3227" s="1"/>
  <c r="F3228"/>
  <c r="G3228"/>
  <c r="H3228"/>
  <c r="F3229"/>
  <c r="G3229"/>
  <c r="H3229" s="1"/>
  <c r="F3230"/>
  <c r="G3230"/>
  <c r="H3230"/>
  <c r="F3231"/>
  <c r="G3231"/>
  <c r="H3231" s="1"/>
  <c r="F3232"/>
  <c r="G3232"/>
  <c r="H3232"/>
  <c r="F3233"/>
  <c r="G3233"/>
  <c r="H3233" s="1"/>
  <c r="F3234"/>
  <c r="G3234"/>
  <c r="H3234"/>
  <c r="F3235"/>
  <c r="G3235"/>
  <c r="H3235" s="1"/>
  <c r="F3236"/>
  <c r="G3236"/>
  <c r="H3236"/>
  <c r="F3237"/>
  <c r="G3237"/>
  <c r="H3237" s="1"/>
  <c r="F3238"/>
  <c r="G3238"/>
  <c r="H3238"/>
  <c r="F3239"/>
  <c r="G3239"/>
  <c r="H3239" s="1"/>
  <c r="F3240"/>
  <c r="G3240"/>
  <c r="H3240"/>
  <c r="F3241"/>
  <c r="G3241"/>
  <c r="H3241" s="1"/>
  <c r="F3242"/>
  <c r="G3242"/>
  <c r="H3242"/>
  <c r="F3243"/>
  <c r="G3243"/>
  <c r="H3243" s="1"/>
  <c r="F3244"/>
  <c r="G3244"/>
  <c r="H3244"/>
  <c r="F3245"/>
  <c r="G3245"/>
  <c r="H3245" s="1"/>
  <c r="F3246"/>
  <c r="G3246"/>
  <c r="H3246"/>
  <c r="F3247"/>
  <c r="G3247"/>
  <c r="H3247" s="1"/>
  <c r="F3248"/>
  <c r="G3248"/>
  <c r="H3248"/>
  <c r="F3249"/>
  <c r="G3249"/>
  <c r="H3249" s="1"/>
  <c r="F3250"/>
  <c r="G3250"/>
  <c r="H3250"/>
  <c r="F3251"/>
  <c r="G3251"/>
  <c r="H3251" s="1"/>
  <c r="F3252"/>
  <c r="G3252"/>
  <c r="H3252"/>
  <c r="F3253"/>
  <c r="G3253"/>
  <c r="H3253" s="1"/>
  <c r="F3254"/>
  <c r="G3254"/>
  <c r="H3254"/>
  <c r="F3255"/>
  <c r="G3255"/>
  <c r="H3255" s="1"/>
  <c r="F3256"/>
  <c r="G3256"/>
  <c r="H3256"/>
  <c r="F3257"/>
  <c r="G3257"/>
  <c r="H3257" s="1"/>
  <c r="F3258"/>
  <c r="G3258"/>
  <c r="H3258"/>
  <c r="F3259"/>
  <c r="G3259"/>
  <c r="H3259" s="1"/>
  <c r="F3260"/>
  <c r="G3260"/>
  <c r="H3260"/>
  <c r="F3261"/>
  <c r="G3261"/>
  <c r="H3261" s="1"/>
  <c r="F3262"/>
  <c r="G3262"/>
  <c r="H3262"/>
  <c r="F3263"/>
  <c r="G3263"/>
  <c r="H3263" s="1"/>
  <c r="F3264"/>
  <c r="G3264"/>
  <c r="H3264"/>
  <c r="F3265"/>
  <c r="G3265"/>
  <c r="H3265" s="1"/>
  <c r="F3266"/>
  <c r="G3266"/>
  <c r="H3266"/>
  <c r="F3267"/>
  <c r="G3267"/>
  <c r="H3267" s="1"/>
  <c r="F3268"/>
  <c r="G3268"/>
  <c r="H3268"/>
  <c r="F3269"/>
  <c r="G3269"/>
  <c r="H3269" s="1"/>
  <c r="F3270"/>
  <c r="G3270"/>
  <c r="H3270"/>
  <c r="F3271"/>
  <c r="G3271"/>
  <c r="H3271" s="1"/>
  <c r="F3272"/>
  <c r="G3272"/>
  <c r="H3272"/>
  <c r="F3273"/>
  <c r="G3273"/>
  <c r="H3273" s="1"/>
  <c r="F3274"/>
  <c r="G3274"/>
  <c r="H3274"/>
  <c r="F3275"/>
  <c r="G3275"/>
  <c r="H3275" s="1"/>
  <c r="F3276"/>
  <c r="G3276"/>
  <c r="H3276"/>
  <c r="F3277"/>
  <c r="G3277"/>
  <c r="H3277" s="1"/>
  <c r="F3278"/>
  <c r="G3278"/>
  <c r="H3278"/>
  <c r="F3279"/>
  <c r="G3279"/>
  <c r="H3279" s="1"/>
  <c r="F3280"/>
  <c r="G3280"/>
  <c r="H3280"/>
  <c r="F3281"/>
  <c r="G3281"/>
  <c r="H3281" s="1"/>
  <c r="F3282"/>
  <c r="G3282"/>
  <c r="H3282"/>
  <c r="F3283"/>
  <c r="G3283"/>
  <c r="H3283" s="1"/>
  <c r="F3284"/>
  <c r="G3284"/>
  <c r="H3284"/>
  <c r="F3285"/>
  <c r="G3285"/>
  <c r="H3285" s="1"/>
  <c r="F3286"/>
  <c r="G3286"/>
  <c r="H3286"/>
  <c r="F3287"/>
  <c r="G3287"/>
  <c r="H3287" s="1"/>
  <c r="F3288"/>
  <c r="G3288"/>
  <c r="H3288"/>
  <c r="F3289"/>
  <c r="G3289"/>
  <c r="H3289" s="1"/>
  <c r="F3290"/>
  <c r="G3290"/>
  <c r="H3290"/>
  <c r="F3291"/>
  <c r="G3291"/>
  <c r="H3291" s="1"/>
  <c r="F3292"/>
  <c r="G3292"/>
  <c r="H3292"/>
  <c r="F3293"/>
  <c r="G3293"/>
  <c r="H3293" s="1"/>
  <c r="F3294"/>
  <c r="G3294"/>
  <c r="H3294"/>
  <c r="F3295"/>
  <c r="G3295"/>
  <c r="H3295" s="1"/>
  <c r="F3296"/>
  <c r="G3296"/>
  <c r="H3296"/>
  <c r="F3297"/>
  <c r="G3297"/>
  <c r="H3297" s="1"/>
  <c r="F3298"/>
  <c r="G3298"/>
  <c r="H3298"/>
  <c r="F3299"/>
  <c r="G3299"/>
  <c r="H3299" s="1"/>
  <c r="F3300"/>
  <c r="G3300"/>
  <c r="H3300"/>
  <c r="F3301"/>
  <c r="G3301"/>
  <c r="H3301" s="1"/>
  <c r="F3302"/>
  <c r="G3302"/>
  <c r="H3302"/>
  <c r="F3303"/>
  <c r="G3303"/>
  <c r="H3303" s="1"/>
  <c r="F3304"/>
  <c r="G3304"/>
  <c r="H3304"/>
  <c r="F3305"/>
  <c r="G3305"/>
  <c r="H3305" s="1"/>
  <c r="F3306"/>
  <c r="G3306"/>
  <c r="H3306"/>
  <c r="F3307"/>
  <c r="G3307"/>
  <c r="H3307" s="1"/>
  <c r="F3308"/>
  <c r="G3308"/>
  <c r="H3308"/>
  <c r="F3309"/>
  <c r="G3309"/>
  <c r="H3309" s="1"/>
  <c r="F3310"/>
  <c r="G3310"/>
  <c r="H3310"/>
  <c r="F3311"/>
  <c r="G3311"/>
  <c r="H3311" s="1"/>
  <c r="F3312"/>
  <c r="G3312"/>
  <c r="H3312"/>
  <c r="F3313"/>
  <c r="G3313"/>
  <c r="H3313" s="1"/>
  <c r="F3314"/>
  <c r="G3314"/>
  <c r="H3314"/>
  <c r="F3315"/>
  <c r="G3315"/>
  <c r="H3315" s="1"/>
  <c r="F3316"/>
  <c r="G3316"/>
  <c r="H3316"/>
  <c r="F3317"/>
  <c r="G3317"/>
  <c r="H3317" s="1"/>
  <c r="F3318"/>
  <c r="G3318"/>
  <c r="H3318"/>
  <c r="F3319"/>
  <c r="G3319"/>
  <c r="H3319" s="1"/>
  <c r="F3320"/>
  <c r="G3320"/>
  <c r="H3320"/>
  <c r="F3321"/>
  <c r="G3321"/>
  <c r="H3321" s="1"/>
  <c r="F3322"/>
  <c r="G3322"/>
  <c r="H3322"/>
  <c r="F3323"/>
  <c r="G3323"/>
  <c r="H3323" s="1"/>
  <c r="F3324"/>
  <c r="G3324"/>
  <c r="H3324"/>
  <c r="F3325"/>
  <c r="G3325"/>
  <c r="H3325" s="1"/>
  <c r="F3326"/>
  <c r="G3326"/>
  <c r="H3326"/>
  <c r="F3327"/>
  <c r="G3327"/>
  <c r="H3327" s="1"/>
  <c r="F3328"/>
  <c r="G3328"/>
  <c r="H3328"/>
  <c r="F3329"/>
  <c r="G3329"/>
  <c r="H3329" s="1"/>
  <c r="F3330"/>
  <c r="G3330"/>
  <c r="H3330"/>
  <c r="F3331"/>
  <c r="G3331"/>
  <c r="H3331" s="1"/>
  <c r="F3332"/>
  <c r="G3332"/>
  <c r="H3332"/>
  <c r="F3333"/>
  <c r="G3333"/>
  <c r="H3333" s="1"/>
  <c r="F3334"/>
  <c r="G3334"/>
  <c r="H3334"/>
  <c r="F3335"/>
  <c r="G3335"/>
  <c r="H3335" s="1"/>
  <c r="F3336"/>
  <c r="G3336"/>
  <c r="H3336"/>
  <c r="F3337"/>
  <c r="G3337"/>
  <c r="H3337" s="1"/>
  <c r="F3338"/>
  <c r="G3338"/>
  <c r="H3338"/>
  <c r="F3339"/>
  <c r="G3339"/>
  <c r="H3339" s="1"/>
  <c r="F3340"/>
  <c r="G3340"/>
  <c r="H3340"/>
  <c r="F3341"/>
  <c r="G3341"/>
  <c r="H3341" s="1"/>
  <c r="F3342"/>
  <c r="G3342"/>
  <c r="H3342"/>
  <c r="F3343"/>
  <c r="G3343"/>
  <c r="H3343" s="1"/>
  <c r="F3344"/>
  <c r="G3344"/>
  <c r="H3344"/>
  <c r="F3345"/>
  <c r="G3345"/>
  <c r="H3345" s="1"/>
  <c r="F3346"/>
  <c r="G3346"/>
  <c r="H3346"/>
  <c r="F3347"/>
  <c r="G3347"/>
  <c r="H3347" s="1"/>
  <c r="F3348"/>
  <c r="G3348"/>
  <c r="H3348"/>
  <c r="F3349"/>
  <c r="G3349"/>
  <c r="H3349" s="1"/>
  <c r="F3350"/>
  <c r="G3350"/>
  <c r="H3350"/>
  <c r="F3351"/>
  <c r="G3351"/>
  <c r="H3351" s="1"/>
  <c r="F3352"/>
  <c r="G3352"/>
  <c r="H3352"/>
  <c r="F3353"/>
  <c r="G3353"/>
  <c r="H3353" s="1"/>
  <c r="F3354"/>
  <c r="G3354"/>
  <c r="H3354"/>
  <c r="F3355"/>
  <c r="G3355"/>
  <c r="H3355" s="1"/>
  <c r="F3356"/>
  <c r="G3356"/>
  <c r="H3356"/>
  <c r="F3357"/>
  <c r="G3357"/>
  <c r="H3357" s="1"/>
  <c r="F3358"/>
  <c r="G3358"/>
  <c r="H3358"/>
  <c r="F3359"/>
  <c r="G3359"/>
  <c r="H3359" s="1"/>
  <c r="F3360"/>
  <c r="G3360"/>
  <c r="H3360"/>
  <c r="F3361"/>
  <c r="G3361"/>
  <c r="H3361" s="1"/>
  <c r="F3362"/>
  <c r="G3362"/>
  <c r="H3362"/>
  <c r="F3363"/>
  <c r="G3363"/>
  <c r="H3363" s="1"/>
  <c r="F3364"/>
  <c r="G3364"/>
  <c r="H3364"/>
  <c r="F3365"/>
  <c r="G3365"/>
  <c r="H3365" s="1"/>
  <c r="F3366"/>
  <c r="G3366"/>
  <c r="H3366"/>
  <c r="F3367"/>
  <c r="G3367"/>
  <c r="H3367" s="1"/>
  <c r="F3368"/>
  <c r="G3368"/>
  <c r="H3368"/>
  <c r="F3369"/>
  <c r="G3369"/>
  <c r="H3369" s="1"/>
  <c r="F3370"/>
  <c r="G3370"/>
  <c r="H3370"/>
  <c r="F3371"/>
  <c r="G3371"/>
  <c r="H3371" s="1"/>
  <c r="F3372"/>
  <c r="G3372"/>
  <c r="H3372"/>
  <c r="F3373"/>
  <c r="G3373"/>
  <c r="H3373" s="1"/>
  <c r="F3374"/>
  <c r="G3374"/>
  <c r="H3374"/>
  <c r="F3375"/>
  <c r="G3375"/>
  <c r="H3375" s="1"/>
  <c r="F3376"/>
  <c r="G3376"/>
  <c r="H3376"/>
  <c r="F3377"/>
  <c r="G3377"/>
  <c r="H3377" s="1"/>
  <c r="F3378"/>
  <c r="G3378"/>
  <c r="H3378"/>
  <c r="F3379"/>
  <c r="G3379"/>
  <c r="H3379" s="1"/>
  <c r="F3380"/>
  <c r="G3380"/>
  <c r="H3380"/>
  <c r="F3381"/>
  <c r="G3381"/>
  <c r="H3381" s="1"/>
  <c r="F3382"/>
  <c r="G3382"/>
  <c r="H3382"/>
  <c r="F3383"/>
  <c r="G3383"/>
  <c r="H3383" s="1"/>
  <c r="F3384"/>
  <c r="G3384"/>
  <c r="H3384"/>
  <c r="F3385"/>
  <c r="G3385"/>
  <c r="H3385" s="1"/>
  <c r="F3386"/>
  <c r="G3386"/>
  <c r="H3386"/>
  <c r="F3387"/>
  <c r="G3387"/>
  <c r="H3387" s="1"/>
  <c r="F3388"/>
  <c r="G3388"/>
  <c r="H3388"/>
  <c r="F3389"/>
  <c r="G3389"/>
  <c r="H3389" s="1"/>
  <c r="F3390"/>
  <c r="G3390"/>
  <c r="H3390"/>
  <c r="F3391"/>
  <c r="G3391"/>
  <c r="H3391" s="1"/>
  <c r="F3392"/>
  <c r="G3392"/>
  <c r="H3392"/>
  <c r="F3393"/>
  <c r="G3393"/>
  <c r="H3393" s="1"/>
  <c r="F3394"/>
  <c r="G3394"/>
  <c r="H3394"/>
  <c r="F3395"/>
  <c r="G3395"/>
  <c r="H3395" s="1"/>
  <c r="F3396"/>
  <c r="G3396"/>
  <c r="H3396"/>
  <c r="F3397"/>
  <c r="G3397"/>
  <c r="H3397" s="1"/>
  <c r="F3398"/>
  <c r="G3398"/>
  <c r="H3398"/>
  <c r="F3399"/>
  <c r="G3399"/>
  <c r="H3399" s="1"/>
  <c r="F3400"/>
  <c r="G3400"/>
  <c r="H3400"/>
  <c r="F3401"/>
  <c r="G3401"/>
  <c r="H3401" s="1"/>
  <c r="F3402"/>
  <c r="G3402"/>
  <c r="H3402"/>
  <c r="F3403"/>
  <c r="G3403"/>
  <c r="H3403" s="1"/>
  <c r="F3404"/>
  <c r="G3404"/>
  <c r="H3404"/>
  <c r="F3405"/>
  <c r="G3405"/>
  <c r="H3405" s="1"/>
  <c r="F3406"/>
  <c r="G3406"/>
  <c r="H3406"/>
  <c r="F3407"/>
  <c r="G3407"/>
  <c r="H3407" s="1"/>
  <c r="F3408"/>
  <c r="G3408"/>
  <c r="H3408"/>
  <c r="F3409"/>
  <c r="G3409"/>
  <c r="H3409" s="1"/>
  <c r="F3410"/>
  <c r="G3410"/>
  <c r="H3410"/>
  <c r="F3411"/>
  <c r="G3411"/>
  <c r="H3411" s="1"/>
  <c r="F3412"/>
  <c r="G3412"/>
  <c r="H3412"/>
  <c r="F3413"/>
  <c r="G3413"/>
  <c r="H3413" s="1"/>
  <c r="F3414"/>
  <c r="G3414"/>
  <c r="H3414"/>
  <c r="F3415"/>
  <c r="G3415"/>
  <c r="H3415" s="1"/>
  <c r="F3416"/>
  <c r="G3416"/>
  <c r="H3416"/>
  <c r="F3417"/>
  <c r="G3417"/>
  <c r="H3417" s="1"/>
  <c r="F3418"/>
  <c r="G3418"/>
  <c r="H3418"/>
  <c r="F3419"/>
  <c r="G3419"/>
  <c r="H3419" s="1"/>
  <c r="F3420"/>
  <c r="G3420"/>
  <c r="H3420"/>
  <c r="F3421"/>
  <c r="G3421"/>
  <c r="H3421" s="1"/>
  <c r="F3422"/>
  <c r="G3422"/>
  <c r="H3422"/>
  <c r="F3423"/>
  <c r="G3423"/>
  <c r="H3423" s="1"/>
  <c r="F3424"/>
  <c r="G3424"/>
  <c r="H3424"/>
  <c r="F3425"/>
  <c r="G3425"/>
  <c r="H3425" s="1"/>
  <c r="F3426"/>
  <c r="G3426"/>
  <c r="H3426"/>
  <c r="F3427"/>
  <c r="G3427"/>
  <c r="H3427" s="1"/>
  <c r="F3428"/>
  <c r="G3428"/>
  <c r="H3428"/>
  <c r="F3429"/>
  <c r="G3429"/>
  <c r="H3429" s="1"/>
  <c r="F3430"/>
  <c r="G3430"/>
  <c r="H3430"/>
  <c r="F3431"/>
  <c r="G3431"/>
  <c r="H3431" s="1"/>
  <c r="F3432"/>
  <c r="G3432"/>
  <c r="H3432"/>
  <c r="F3433"/>
  <c r="G3433"/>
  <c r="H3433" s="1"/>
  <c r="F3434"/>
  <c r="G3434"/>
  <c r="H3434"/>
  <c r="F3435"/>
  <c r="G3435"/>
  <c r="H3435" s="1"/>
  <c r="F3436"/>
  <c r="G3436"/>
  <c r="H3436"/>
  <c r="F3437"/>
  <c r="G3437"/>
  <c r="H3437" s="1"/>
  <c r="F3438"/>
  <c r="G3438"/>
  <c r="H3438"/>
  <c r="F3439"/>
  <c r="G3439"/>
  <c r="H3439" s="1"/>
  <c r="F3440"/>
  <c r="G3440"/>
  <c r="H3440"/>
  <c r="F3441"/>
  <c r="G3441"/>
  <c r="H3441" s="1"/>
  <c r="F3442"/>
  <c r="G3442"/>
  <c r="H3442"/>
  <c r="F3443"/>
  <c r="G3443"/>
  <c r="H3443" s="1"/>
  <c r="F3444"/>
  <c r="G3444"/>
  <c r="H3444"/>
  <c r="F3445"/>
  <c r="G3445"/>
  <c r="H3445" s="1"/>
  <c r="F3446"/>
  <c r="G3446"/>
  <c r="H3446"/>
  <c r="F3447"/>
  <c r="G3447"/>
  <c r="H3447" s="1"/>
  <c r="F3448"/>
  <c r="G3448"/>
  <c r="H3448"/>
  <c r="F3449"/>
  <c r="G3449"/>
  <c r="H3449" s="1"/>
  <c r="F3450"/>
  <c r="G3450"/>
  <c r="H3450"/>
  <c r="F3451"/>
  <c r="G3451"/>
  <c r="H3451" s="1"/>
  <c r="F3452"/>
  <c r="G3452"/>
  <c r="H3452"/>
  <c r="F3453"/>
  <c r="G3453"/>
  <c r="H3453" s="1"/>
  <c r="F3454"/>
  <c r="G3454"/>
  <c r="H3454"/>
  <c r="F3455"/>
  <c r="G3455"/>
  <c r="H3455" s="1"/>
  <c r="F3456"/>
  <c r="G3456"/>
  <c r="H3456"/>
  <c r="F3457"/>
  <c r="G3457"/>
  <c r="H3457" s="1"/>
  <c r="F3458"/>
  <c r="G3458"/>
  <c r="H3458"/>
  <c r="F3459"/>
  <c r="G3459"/>
  <c r="H3459" s="1"/>
  <c r="F3460"/>
  <c r="G3460"/>
  <c r="H3460"/>
  <c r="F3461"/>
  <c r="G3461"/>
  <c r="H3461" s="1"/>
  <c r="F3462"/>
  <c r="G3462"/>
  <c r="H3462"/>
  <c r="F3463"/>
  <c r="G3463"/>
  <c r="H3463" s="1"/>
  <c r="F3464"/>
  <c r="G3464"/>
  <c r="H3464"/>
  <c r="F3465"/>
  <c r="G3465"/>
  <c r="H3465" s="1"/>
  <c r="F3466"/>
  <c r="G3466"/>
  <c r="H3466"/>
  <c r="F3467"/>
  <c r="G3467"/>
  <c r="H3467" s="1"/>
  <c r="F3468"/>
  <c r="G3468"/>
  <c r="H3468"/>
  <c r="F3469"/>
  <c r="G3469"/>
  <c r="H3469" s="1"/>
  <c r="F3470"/>
  <c r="G3470"/>
  <c r="H3470"/>
  <c r="F3471"/>
  <c r="G3471"/>
  <c r="H3471" s="1"/>
  <c r="F3472"/>
  <c r="G3472"/>
  <c r="H3472"/>
  <c r="F3473"/>
  <c r="G3473"/>
  <c r="H3473" s="1"/>
  <c r="F3474"/>
  <c r="G3474"/>
  <c r="H3474"/>
  <c r="F3475"/>
  <c r="G3475"/>
  <c r="H3475" s="1"/>
  <c r="F3476"/>
  <c r="G3476"/>
  <c r="H3476"/>
  <c r="F3477"/>
  <c r="G3477"/>
  <c r="H3477" s="1"/>
  <c r="F3478"/>
  <c r="G3478"/>
  <c r="H3478"/>
  <c r="F3479"/>
  <c r="G3479"/>
  <c r="H3479" s="1"/>
  <c r="F3480"/>
  <c r="G3480"/>
  <c r="H3480"/>
  <c r="F3481"/>
  <c r="G3481"/>
  <c r="H3481" s="1"/>
  <c r="F3482"/>
  <c r="G3482"/>
  <c r="H3482"/>
  <c r="F3483"/>
  <c r="G3483"/>
  <c r="H3483" s="1"/>
  <c r="F3484"/>
  <c r="G3484"/>
  <c r="H3484"/>
  <c r="F3485"/>
  <c r="G3485"/>
  <c r="H3485" s="1"/>
  <c r="F3486"/>
  <c r="G3486"/>
  <c r="H3486"/>
  <c r="F3487"/>
  <c r="G3487"/>
  <c r="H3487" s="1"/>
  <c r="F3488"/>
  <c r="G3488"/>
  <c r="H3488"/>
  <c r="F3489"/>
  <c r="G3489"/>
  <c r="H3489" s="1"/>
  <c r="F3490"/>
  <c r="G3490"/>
  <c r="H3490"/>
  <c r="F3491"/>
  <c r="G3491"/>
  <c r="H3491" s="1"/>
  <c r="F3492"/>
  <c r="G3492"/>
  <c r="H3492"/>
  <c r="F3493"/>
  <c r="G3493"/>
  <c r="H3493" s="1"/>
  <c r="F3494"/>
  <c r="G3494"/>
  <c r="H3494"/>
  <c r="F3495"/>
  <c r="G3495"/>
  <c r="H3495" s="1"/>
  <c r="F3496"/>
  <c r="G3496"/>
  <c r="H3496"/>
  <c r="F3497"/>
  <c r="G3497"/>
  <c r="H3497" s="1"/>
  <c r="F3498"/>
  <c r="G3498"/>
  <c r="H3498"/>
  <c r="F3499"/>
  <c r="G3499"/>
  <c r="H3499" s="1"/>
  <c r="F3500"/>
  <c r="G3500"/>
  <c r="H3500"/>
  <c r="F3501"/>
  <c r="G3501"/>
  <c r="H3501" s="1"/>
  <c r="F3502"/>
  <c r="G3502"/>
  <c r="H3502"/>
  <c r="F3503"/>
  <c r="G3503"/>
  <c r="H3503" s="1"/>
  <c r="F3504"/>
  <c r="G3504"/>
  <c r="H3504"/>
  <c r="F3505"/>
  <c r="G3505"/>
  <c r="H3505" s="1"/>
  <c r="F3506"/>
  <c r="G3506"/>
  <c r="H3506"/>
  <c r="F3507"/>
  <c r="G3507"/>
  <c r="H3507" s="1"/>
  <c r="F3508"/>
  <c r="G3508"/>
  <c r="H3508"/>
  <c r="F3509"/>
  <c r="G3509"/>
  <c r="H3509" s="1"/>
  <c r="F3510"/>
  <c r="G3510"/>
  <c r="H3510"/>
  <c r="F3511"/>
  <c r="G3511"/>
  <c r="H3511" s="1"/>
  <c r="F3512"/>
  <c r="G3512"/>
  <c r="H3512"/>
  <c r="F3513"/>
  <c r="G3513"/>
  <c r="H3513" s="1"/>
  <c r="F3514"/>
  <c r="G3514"/>
  <c r="H3514"/>
  <c r="F3515"/>
  <c r="G3515"/>
  <c r="H3515" s="1"/>
  <c r="F3516"/>
  <c r="G3516"/>
  <c r="H3516"/>
  <c r="F3517"/>
  <c r="G3517"/>
  <c r="H3517" s="1"/>
  <c r="F3518"/>
  <c r="G3518"/>
  <c r="H3518"/>
  <c r="F3519"/>
  <c r="G3519"/>
  <c r="H3519" s="1"/>
  <c r="F3520"/>
  <c r="G3520"/>
  <c r="H3520"/>
  <c r="F3521"/>
  <c r="G3521"/>
  <c r="H3521" s="1"/>
  <c r="F3522"/>
  <c r="G3522"/>
  <c r="H3522"/>
  <c r="F3523"/>
  <c r="G3523"/>
  <c r="H3523" s="1"/>
  <c r="F3524"/>
  <c r="G3524"/>
  <c r="H3524"/>
  <c r="F3525"/>
  <c r="G3525"/>
  <c r="H3525" s="1"/>
  <c r="F3526"/>
  <c r="G3526"/>
  <c r="H3526"/>
  <c r="F3527"/>
  <c r="G3527"/>
  <c r="H3527" s="1"/>
  <c r="F3528"/>
  <c r="G3528"/>
  <c r="H3528"/>
  <c r="F3529"/>
  <c r="G3529"/>
  <c r="H3529" s="1"/>
  <c r="F3530"/>
  <c r="G3530"/>
  <c r="H3530"/>
  <c r="F3531"/>
  <c r="G3531"/>
  <c r="H3531" s="1"/>
  <c r="F3532"/>
  <c r="G3532"/>
  <c r="H3532"/>
  <c r="F3533"/>
  <c r="G3533"/>
  <c r="H3533" s="1"/>
  <c r="F3534"/>
  <c r="G3534"/>
  <c r="H3534"/>
  <c r="F3535"/>
  <c r="G3535"/>
  <c r="H3535" s="1"/>
  <c r="F3536"/>
  <c r="G3536"/>
  <c r="H3536"/>
  <c r="F3537"/>
  <c r="G3537"/>
  <c r="H3537" s="1"/>
  <c r="F3538"/>
  <c r="G3538"/>
  <c r="H3538"/>
  <c r="F3539"/>
  <c r="G3539"/>
  <c r="H3539" s="1"/>
  <c r="F3540"/>
  <c r="G3540"/>
  <c r="H3540"/>
  <c r="F3541"/>
  <c r="G3541"/>
  <c r="H3541" s="1"/>
  <c r="F3542"/>
  <c r="G3542"/>
  <c r="H3542"/>
  <c r="F3543"/>
  <c r="G3543"/>
  <c r="H3543" s="1"/>
  <c r="F3544"/>
  <c r="G3544"/>
  <c r="H3544"/>
  <c r="F3545"/>
  <c r="G3545"/>
  <c r="H3545" s="1"/>
  <c r="F3546"/>
  <c r="G3546"/>
  <c r="H3546"/>
  <c r="F3547"/>
  <c r="G3547"/>
  <c r="H3547" s="1"/>
  <c r="F3548"/>
  <c r="G3548"/>
  <c r="H3548"/>
  <c r="F3549"/>
  <c r="G3549"/>
  <c r="H3549" s="1"/>
  <c r="F3550"/>
  <c r="G3550"/>
  <c r="H3550"/>
  <c r="F3551"/>
  <c r="G3551"/>
  <c r="H3551" s="1"/>
  <c r="F3552"/>
  <c r="G3552"/>
  <c r="H3552"/>
  <c r="F3553"/>
  <c r="G3553"/>
  <c r="H3553" s="1"/>
  <c r="F3554"/>
  <c r="G3554"/>
  <c r="H3554"/>
  <c r="F3555"/>
  <c r="G3555"/>
  <c r="H3555" s="1"/>
  <c r="F3556"/>
  <c r="G3556"/>
  <c r="H3556"/>
  <c r="F3557"/>
  <c r="G3557"/>
  <c r="H3557" s="1"/>
  <c r="F3558"/>
  <c r="G3558"/>
  <c r="H3558"/>
  <c r="F3559"/>
  <c r="G3559"/>
  <c r="H3559" s="1"/>
  <c r="F3560"/>
  <c r="G3560"/>
  <c r="H3560"/>
  <c r="F3561"/>
  <c r="G3561"/>
  <c r="H3561" s="1"/>
  <c r="F3562"/>
  <c r="G3562"/>
  <c r="H3562"/>
  <c r="F3563"/>
  <c r="G3563"/>
  <c r="H3563" s="1"/>
  <c r="F3564"/>
  <c r="G3564"/>
  <c r="H3564"/>
  <c r="F3565"/>
  <c r="G3565"/>
  <c r="H3565" s="1"/>
  <c r="F3566"/>
  <c r="G3566"/>
  <c r="H3566"/>
  <c r="F3567"/>
  <c r="G3567"/>
  <c r="H3567" s="1"/>
  <c r="F3568"/>
  <c r="G3568"/>
  <c r="H3568"/>
  <c r="F3569"/>
  <c r="G3569"/>
  <c r="H3569" s="1"/>
  <c r="F3570"/>
  <c r="G3570"/>
  <c r="H3570"/>
  <c r="F3571"/>
  <c r="G3571"/>
  <c r="H3571" s="1"/>
  <c r="F3572"/>
  <c r="G3572"/>
  <c r="H3572"/>
  <c r="F3573"/>
  <c r="G3573"/>
  <c r="H3573" s="1"/>
  <c r="F3574"/>
  <c r="G3574"/>
  <c r="H3574"/>
  <c r="F3575"/>
  <c r="G3575"/>
  <c r="H3575" s="1"/>
  <c r="F3576"/>
  <c r="G3576"/>
  <c r="H3576"/>
  <c r="F3577"/>
  <c r="G3577"/>
  <c r="H3577" s="1"/>
  <c r="F3578"/>
  <c r="G3578"/>
  <c r="H3578"/>
  <c r="F3579"/>
  <c r="G3579"/>
  <c r="H3579" s="1"/>
  <c r="F3580"/>
  <c r="G3580"/>
  <c r="H3580"/>
  <c r="F3581"/>
  <c r="G3581"/>
  <c r="H3581" s="1"/>
  <c r="F3582"/>
  <c r="G3582"/>
  <c r="H3582"/>
  <c r="F3583"/>
  <c r="G3583"/>
  <c r="H3583" s="1"/>
  <c r="F3584"/>
  <c r="G3584"/>
  <c r="H3584"/>
  <c r="F3585"/>
  <c r="G3585"/>
  <c r="H3585" s="1"/>
  <c r="F3586"/>
  <c r="G3586"/>
  <c r="H3586"/>
  <c r="F3587"/>
  <c r="G3587"/>
  <c r="H3587" s="1"/>
  <c r="F3588"/>
  <c r="G3588"/>
  <c r="H3588"/>
  <c r="F3589"/>
  <c r="G3589"/>
  <c r="H3589" s="1"/>
  <c r="F3590"/>
  <c r="G3590"/>
  <c r="H3590"/>
  <c r="F3591"/>
  <c r="G3591"/>
  <c r="H3591" s="1"/>
  <c r="F3592"/>
  <c r="G3592"/>
  <c r="H3592"/>
  <c r="F3593"/>
  <c r="G3593"/>
  <c r="H3593" s="1"/>
  <c r="F3594"/>
  <c r="G3594"/>
  <c r="H3594"/>
  <c r="F3595"/>
  <c r="G3595"/>
  <c r="H3595" s="1"/>
  <c r="F3596"/>
  <c r="G3596"/>
  <c r="H3596"/>
  <c r="F3597"/>
  <c r="G3597"/>
  <c r="H3597" s="1"/>
  <c r="F3598"/>
  <c r="G3598"/>
  <c r="H3598"/>
  <c r="F3599"/>
  <c r="G3599"/>
  <c r="H3599" s="1"/>
  <c r="F3600"/>
  <c r="G3600"/>
  <c r="H3600"/>
  <c r="F3601"/>
  <c r="G3601"/>
  <c r="H3601" s="1"/>
  <c r="F3602"/>
  <c r="G3602"/>
  <c r="H3602"/>
  <c r="F3603"/>
  <c r="G3603"/>
  <c r="H3603" s="1"/>
  <c r="F3604"/>
  <c r="G3604"/>
  <c r="H3604"/>
  <c r="F3605"/>
  <c r="G3605"/>
  <c r="H3605" s="1"/>
  <c r="F3606"/>
  <c r="G3606"/>
  <c r="H3606"/>
  <c r="F3607"/>
  <c r="G3607"/>
  <c r="H3607" s="1"/>
  <c r="F3608"/>
  <c r="G3608"/>
  <c r="H3608"/>
  <c r="F3609"/>
  <c r="G3609"/>
  <c r="H3609" s="1"/>
  <c r="F3610"/>
  <c r="G3610"/>
  <c r="H3610"/>
  <c r="F3611"/>
  <c r="G3611"/>
  <c r="H3611" s="1"/>
  <c r="F3612"/>
  <c r="G3612"/>
  <c r="H3612"/>
  <c r="F3613"/>
  <c r="G3613"/>
  <c r="H3613" s="1"/>
  <c r="F3614"/>
  <c r="G3614"/>
  <c r="H3614"/>
  <c r="F3615"/>
  <c r="G3615"/>
  <c r="H3615" s="1"/>
  <c r="F3616"/>
  <c r="G3616"/>
  <c r="H3616"/>
  <c r="F3617"/>
  <c r="G3617"/>
  <c r="H3617" s="1"/>
  <c r="F3618"/>
  <c r="G3618"/>
  <c r="H3618"/>
  <c r="F3619"/>
  <c r="G3619"/>
  <c r="H3619" s="1"/>
  <c r="F3620"/>
  <c r="G3620"/>
  <c r="H3620"/>
  <c r="F3621"/>
  <c r="G3621"/>
  <c r="H3621" s="1"/>
  <c r="F3622"/>
  <c r="G3622"/>
  <c r="H3622"/>
  <c r="F3623"/>
  <c r="G3623"/>
  <c r="H3623" s="1"/>
  <c r="F3624"/>
  <c r="G3624"/>
  <c r="H3624"/>
  <c r="F3625"/>
  <c r="G3625"/>
  <c r="H3625" s="1"/>
  <c r="F3626"/>
  <c r="G3626"/>
  <c r="H3626"/>
  <c r="F3627"/>
  <c r="G3627"/>
  <c r="H3627" s="1"/>
  <c r="F3628"/>
  <c r="G3628"/>
  <c r="H3628"/>
  <c r="F3629"/>
  <c r="G3629"/>
  <c r="H3629" s="1"/>
  <c r="F3630"/>
  <c r="G3630"/>
  <c r="H3630"/>
  <c r="F3631"/>
  <c r="G3631"/>
  <c r="H3631" s="1"/>
  <c r="F3632"/>
  <c r="G3632"/>
  <c r="H3632"/>
  <c r="F3633"/>
  <c r="G3633"/>
  <c r="H3633" s="1"/>
  <c r="F3634"/>
  <c r="G3634"/>
  <c r="H3634"/>
  <c r="F3635"/>
  <c r="G3635"/>
  <c r="H3635" s="1"/>
  <c r="F3636"/>
  <c r="G3636"/>
  <c r="H3636"/>
  <c r="F3637"/>
  <c r="G3637"/>
  <c r="H3637" s="1"/>
  <c r="F3638"/>
  <c r="G3638"/>
  <c r="H3638"/>
  <c r="F3639"/>
  <c r="G3639"/>
  <c r="H3639" s="1"/>
  <c r="F3640"/>
  <c r="G3640"/>
  <c r="H3640"/>
  <c r="F3641"/>
  <c r="G3641"/>
  <c r="H3641" s="1"/>
  <c r="F3642"/>
  <c r="G3642"/>
  <c r="H3642"/>
  <c r="F3643"/>
  <c r="G3643"/>
  <c r="H3643" s="1"/>
  <c r="F3644"/>
  <c r="G3644"/>
  <c r="H3644"/>
  <c r="F3645"/>
  <c r="G3645"/>
  <c r="H3645" s="1"/>
  <c r="F3646"/>
  <c r="G3646"/>
  <c r="H3646"/>
  <c r="F3647"/>
  <c r="G3647"/>
  <c r="H3647" s="1"/>
  <c r="F3648"/>
  <c r="G3648"/>
  <c r="H3648"/>
  <c r="F3649"/>
  <c r="G3649"/>
  <c r="H3649" s="1"/>
  <c r="F3650"/>
  <c r="G3650"/>
  <c r="H3650"/>
  <c r="F3651"/>
  <c r="G3651"/>
  <c r="H3651" s="1"/>
  <c r="F3652"/>
  <c r="G3652"/>
  <c r="H3652"/>
  <c r="F3653"/>
  <c r="G3653"/>
  <c r="H3653" s="1"/>
  <c r="F3654"/>
  <c r="G3654"/>
  <c r="H3654"/>
  <c r="F3655"/>
  <c r="G3655"/>
  <c r="H3655" s="1"/>
  <c r="F3656"/>
  <c r="G3656"/>
  <c r="H3656"/>
  <c r="F3657"/>
  <c r="G3657"/>
  <c r="H3657" s="1"/>
  <c r="F3658"/>
  <c r="G3658"/>
  <c r="H3658"/>
  <c r="F3659"/>
  <c r="G3659"/>
  <c r="H3659" s="1"/>
  <c r="F3660"/>
  <c r="G3660"/>
  <c r="H3660"/>
  <c r="F3661"/>
  <c r="G3661"/>
  <c r="H3661" s="1"/>
  <c r="F3662"/>
  <c r="G3662"/>
  <c r="H3662"/>
  <c r="F3663"/>
  <c r="G3663"/>
  <c r="H3663" s="1"/>
  <c r="F3664"/>
  <c r="G3664"/>
  <c r="H3664"/>
  <c r="F3665"/>
  <c r="G3665"/>
  <c r="H3665" s="1"/>
  <c r="F3666"/>
  <c r="G3666"/>
  <c r="H3666"/>
  <c r="F3667"/>
  <c r="G3667"/>
  <c r="H3667" s="1"/>
  <c r="F3668"/>
  <c r="G3668"/>
  <c r="H3668"/>
  <c r="F3669"/>
  <c r="G3669"/>
  <c r="H3669" s="1"/>
  <c r="F3670"/>
  <c r="G3670"/>
  <c r="H3670"/>
  <c r="F3671"/>
  <c r="G3671"/>
  <c r="H3671" s="1"/>
  <c r="F3672"/>
  <c r="G3672"/>
  <c r="H3672"/>
  <c r="F3673"/>
  <c r="G3673"/>
  <c r="H3673" s="1"/>
  <c r="F3674"/>
  <c r="G3674"/>
  <c r="H3674"/>
  <c r="F3675"/>
  <c r="G3675"/>
  <c r="H3675" s="1"/>
  <c r="F3676"/>
  <c r="G3676"/>
  <c r="H3676"/>
  <c r="F3677"/>
  <c r="G3677"/>
  <c r="H3677" s="1"/>
  <c r="F3678"/>
  <c r="G3678"/>
  <c r="H3678"/>
  <c r="F3679"/>
  <c r="G3679"/>
  <c r="H3679" s="1"/>
  <c r="F3680"/>
  <c r="G3680"/>
  <c r="H3680"/>
  <c r="F3681"/>
  <c r="G3681"/>
  <c r="H3681" s="1"/>
  <c r="F3682"/>
  <c r="G3682"/>
  <c r="H3682"/>
  <c r="F3683"/>
  <c r="G3683"/>
  <c r="H3683" s="1"/>
  <c r="F3684"/>
  <c r="G3684"/>
  <c r="H3684"/>
  <c r="F3685"/>
  <c r="G3685"/>
  <c r="H3685" s="1"/>
  <c r="F3686"/>
  <c r="G3686"/>
  <c r="H3686"/>
  <c r="F3687"/>
  <c r="G3687"/>
  <c r="H3687" s="1"/>
  <c r="F3688"/>
  <c r="G3688"/>
  <c r="H3688"/>
  <c r="F3689"/>
  <c r="G3689"/>
  <c r="H3689" s="1"/>
  <c r="F3690"/>
  <c r="G3690"/>
  <c r="H3690"/>
  <c r="F3691"/>
  <c r="G3691"/>
  <c r="H3691" s="1"/>
  <c r="F3692"/>
  <c r="G3692"/>
  <c r="H3692"/>
  <c r="F3693"/>
  <c r="G3693"/>
  <c r="H3693" s="1"/>
  <c r="F3694"/>
  <c r="G3694"/>
  <c r="H3694"/>
  <c r="F3695"/>
  <c r="G3695"/>
  <c r="H3695" s="1"/>
  <c r="F3696"/>
  <c r="G3696"/>
  <c r="H3696"/>
  <c r="F3697"/>
  <c r="G3697"/>
  <c r="H3697" s="1"/>
  <c r="F3698"/>
  <c r="G3698"/>
  <c r="H3698"/>
  <c r="F3699"/>
  <c r="G3699"/>
  <c r="H3699" s="1"/>
  <c r="F3700"/>
  <c r="G3700"/>
  <c r="H3700"/>
  <c r="F3701"/>
  <c r="G3701"/>
  <c r="H3701" s="1"/>
  <c r="F3702"/>
  <c r="G3702"/>
  <c r="H3702"/>
  <c r="F3703"/>
  <c r="G3703"/>
  <c r="H3703" s="1"/>
  <c r="F3704"/>
  <c r="G3704"/>
  <c r="H3704"/>
  <c r="F3705"/>
  <c r="G3705"/>
  <c r="H3705" s="1"/>
  <c r="F3706"/>
  <c r="G3706"/>
  <c r="H3706"/>
  <c r="F3707"/>
  <c r="G3707"/>
  <c r="H3707" s="1"/>
  <c r="F3708"/>
  <c r="G3708"/>
  <c r="H3708"/>
  <c r="F3709"/>
  <c r="G3709"/>
  <c r="H3709" s="1"/>
  <c r="F3710"/>
  <c r="G3710"/>
  <c r="H3710"/>
  <c r="F3711"/>
  <c r="G3711"/>
  <c r="H3711" s="1"/>
  <c r="F3712"/>
  <c r="G3712"/>
  <c r="H3712"/>
  <c r="F3713"/>
  <c r="G3713"/>
  <c r="H3713" s="1"/>
  <c r="F3714"/>
  <c r="G3714"/>
  <c r="H3714"/>
  <c r="F3715"/>
  <c r="G3715"/>
  <c r="H3715" s="1"/>
  <c r="F3716"/>
  <c r="G3716"/>
  <c r="H3716"/>
  <c r="F3717"/>
  <c r="G3717"/>
  <c r="H3717" s="1"/>
  <c r="F3718"/>
  <c r="G3718"/>
  <c r="H3718"/>
  <c r="F3719"/>
  <c r="G3719"/>
  <c r="H3719" s="1"/>
  <c r="F3720"/>
  <c r="G3720"/>
  <c r="H3720"/>
  <c r="F3721"/>
  <c r="G3721"/>
  <c r="H3721" s="1"/>
  <c r="F3722"/>
  <c r="G3722"/>
  <c r="H3722"/>
  <c r="F3723"/>
  <c r="G3723"/>
  <c r="H3723" s="1"/>
  <c r="F3724"/>
  <c r="G3724"/>
  <c r="H3724"/>
  <c r="F3725"/>
  <c r="G3725"/>
  <c r="H3725" s="1"/>
  <c r="F3726"/>
  <c r="G3726"/>
  <c r="H3726"/>
  <c r="F3727"/>
  <c r="G3727"/>
  <c r="H3727" s="1"/>
  <c r="F3728"/>
  <c r="G3728"/>
  <c r="H3728"/>
  <c r="F3729"/>
  <c r="G3729"/>
  <c r="H3729" s="1"/>
  <c r="F3730"/>
  <c r="G3730"/>
  <c r="H3730"/>
  <c r="F3731"/>
  <c r="G3731"/>
  <c r="H3731" s="1"/>
  <c r="F3732"/>
  <c r="G3732"/>
  <c r="H3732"/>
  <c r="F3733"/>
  <c r="G3733"/>
  <c r="H3733" s="1"/>
  <c r="F3734"/>
  <c r="G3734"/>
  <c r="H3734"/>
  <c r="F3735"/>
  <c r="G3735"/>
  <c r="H3735" s="1"/>
  <c r="F3736"/>
  <c r="G3736"/>
  <c r="H3736"/>
  <c r="F3737"/>
  <c r="G3737"/>
  <c r="H3737" s="1"/>
  <c r="F3738"/>
  <c r="G3738"/>
  <c r="H3738"/>
  <c r="F3739"/>
  <c r="G3739"/>
  <c r="H3739" s="1"/>
  <c r="F3740"/>
  <c r="G3740"/>
  <c r="H3740"/>
  <c r="F3741"/>
  <c r="G3741"/>
  <c r="H3741" s="1"/>
  <c r="F3742"/>
  <c r="G3742"/>
  <c r="H3742"/>
  <c r="F3743"/>
  <c r="G3743"/>
  <c r="H3743" s="1"/>
  <c r="F3744"/>
  <c r="G3744"/>
  <c r="H3744"/>
  <c r="F3745"/>
  <c r="G3745"/>
  <c r="H3745" s="1"/>
  <c r="F3746"/>
  <c r="G3746"/>
  <c r="H3746"/>
  <c r="F3747"/>
  <c r="G3747"/>
  <c r="H3747" s="1"/>
  <c r="F3748"/>
  <c r="G3748"/>
  <c r="H3748"/>
  <c r="F3749"/>
  <c r="G3749"/>
  <c r="H3749" s="1"/>
  <c r="F3750"/>
  <c r="G3750"/>
  <c r="H3750"/>
  <c r="F3751"/>
  <c r="G3751"/>
  <c r="H3751" s="1"/>
  <c r="F3752"/>
  <c r="G3752"/>
  <c r="H3752"/>
  <c r="F3753"/>
  <c r="G3753"/>
  <c r="H3753" s="1"/>
  <c r="F3754"/>
  <c r="G3754"/>
  <c r="H3754"/>
  <c r="F3755"/>
  <c r="G3755"/>
  <c r="H3755" s="1"/>
  <c r="F3756"/>
  <c r="G3756"/>
  <c r="H3756"/>
  <c r="F3757"/>
  <c r="G3757"/>
  <c r="H3757" s="1"/>
  <c r="F3758"/>
  <c r="G3758"/>
  <c r="H3758"/>
  <c r="F3759"/>
  <c r="G3759"/>
  <c r="H3759" s="1"/>
  <c r="F3760"/>
  <c r="G3760"/>
  <c r="H3760"/>
  <c r="F3761"/>
  <c r="G3761"/>
  <c r="H3761" s="1"/>
  <c r="F3762"/>
  <c r="G3762"/>
  <c r="H3762"/>
  <c r="F3763"/>
  <c r="G3763"/>
  <c r="H3763" s="1"/>
  <c r="F3764"/>
  <c r="G3764"/>
  <c r="H3764"/>
  <c r="F3765"/>
  <c r="G3765"/>
  <c r="H3765" s="1"/>
  <c r="F3766"/>
  <c r="G3766"/>
  <c r="H3766"/>
  <c r="F3767"/>
  <c r="G3767"/>
  <c r="H3767" s="1"/>
  <c r="F3768"/>
  <c r="G3768"/>
  <c r="H3768"/>
  <c r="F3769"/>
  <c r="G3769"/>
  <c r="H3769" s="1"/>
  <c r="F3770"/>
  <c r="G3770"/>
  <c r="H3770"/>
  <c r="F3771"/>
  <c r="G3771"/>
  <c r="H3771" s="1"/>
  <c r="F3772"/>
  <c r="G3772"/>
  <c r="H3772"/>
  <c r="F3773"/>
  <c r="G3773"/>
  <c r="H3773" s="1"/>
  <c r="F3774"/>
  <c r="G3774"/>
  <c r="H3774"/>
  <c r="F3775"/>
  <c r="G3775"/>
  <c r="H3775" s="1"/>
  <c r="F3776"/>
  <c r="G3776"/>
  <c r="H3776"/>
  <c r="F3777"/>
  <c r="G3777"/>
  <c r="H3777" s="1"/>
  <c r="F3778"/>
  <c r="G3778"/>
  <c r="H3778"/>
  <c r="F3779"/>
  <c r="G3779"/>
  <c r="H3779" s="1"/>
  <c r="F3780"/>
  <c r="G3780"/>
  <c r="H3780"/>
  <c r="F3781"/>
  <c r="G3781"/>
  <c r="H3781" s="1"/>
  <c r="F3782"/>
  <c r="G3782"/>
  <c r="H3782"/>
  <c r="F3783"/>
  <c r="G3783"/>
  <c r="H3783" s="1"/>
  <c r="F3784"/>
  <c r="G3784"/>
  <c r="H3784"/>
  <c r="F3785"/>
  <c r="G3785"/>
  <c r="H3785" s="1"/>
  <c r="F3786"/>
  <c r="G3786"/>
  <c r="H3786"/>
  <c r="F3787"/>
  <c r="G3787"/>
  <c r="H3787" s="1"/>
  <c r="F3788"/>
  <c r="G3788"/>
  <c r="H3788"/>
  <c r="F3789"/>
  <c r="G3789"/>
  <c r="H3789" s="1"/>
  <c r="F3790"/>
  <c r="G3790"/>
  <c r="H3790"/>
  <c r="F3791"/>
  <c r="G3791"/>
  <c r="H3791" s="1"/>
  <c r="F3792"/>
  <c r="G3792"/>
  <c r="H3792"/>
  <c r="F3793"/>
  <c r="G3793"/>
  <c r="H3793" s="1"/>
  <c r="F3794"/>
  <c r="G3794"/>
  <c r="H3794"/>
  <c r="F3795"/>
  <c r="G3795"/>
  <c r="H3795" s="1"/>
  <c r="F3796"/>
  <c r="G3796"/>
  <c r="H3796"/>
  <c r="F3797"/>
  <c r="G3797"/>
  <c r="H3797" s="1"/>
  <c r="F3798"/>
  <c r="G3798"/>
  <c r="H3798"/>
  <c r="F3799"/>
  <c r="G3799"/>
  <c r="H3799" s="1"/>
  <c r="F3800"/>
  <c r="G3800"/>
  <c r="H3800"/>
  <c r="F3801"/>
  <c r="G3801"/>
  <c r="H3801" s="1"/>
  <c r="F3802"/>
  <c r="G3802"/>
  <c r="H3802"/>
  <c r="F3803"/>
  <c r="G3803"/>
  <c r="H3803" s="1"/>
  <c r="F3804"/>
  <c r="G3804"/>
  <c r="H3804"/>
  <c r="F3805"/>
  <c r="G3805"/>
  <c r="H3805" s="1"/>
  <c r="F3806"/>
  <c r="G3806"/>
  <c r="H3806"/>
  <c r="F3807"/>
  <c r="G3807"/>
  <c r="H3807" s="1"/>
  <c r="F3808"/>
  <c r="G3808"/>
  <c r="H3808"/>
  <c r="F3809"/>
  <c r="G3809"/>
  <c r="H3809" s="1"/>
  <c r="F3810"/>
  <c r="G3810"/>
  <c r="H3810"/>
  <c r="F3811"/>
  <c r="G3811"/>
  <c r="H3811" s="1"/>
  <c r="F3812"/>
  <c r="G3812"/>
  <c r="H3812"/>
  <c r="F3813"/>
  <c r="G3813"/>
  <c r="H3813" s="1"/>
  <c r="F3814"/>
  <c r="G3814"/>
  <c r="H3814"/>
  <c r="F3815"/>
  <c r="G3815"/>
  <c r="H3815" s="1"/>
  <c r="F3816"/>
  <c r="G3816"/>
  <c r="H3816"/>
  <c r="F3817"/>
  <c r="G3817"/>
  <c r="H3817" s="1"/>
  <c r="F3818"/>
  <c r="G3818"/>
  <c r="H3818"/>
  <c r="F3819"/>
  <c r="G3819"/>
  <c r="H3819" s="1"/>
  <c r="F3820"/>
  <c r="G3820"/>
  <c r="H3820"/>
  <c r="F3821"/>
  <c r="G3821"/>
  <c r="H3821" s="1"/>
  <c r="F3822"/>
  <c r="G3822"/>
  <c r="H3822"/>
  <c r="F3823"/>
  <c r="G3823"/>
  <c r="H3823" s="1"/>
  <c r="F3824"/>
  <c r="G3824"/>
  <c r="H3824"/>
  <c r="F3825"/>
  <c r="G3825"/>
  <c r="H3825" s="1"/>
  <c r="F3826"/>
  <c r="G3826"/>
  <c r="H3826"/>
  <c r="F3827"/>
  <c r="G3827"/>
  <c r="H3827" s="1"/>
  <c r="F3828"/>
  <c r="G3828"/>
  <c r="H3828"/>
  <c r="F3829"/>
  <c r="G3829"/>
  <c r="H3829" s="1"/>
  <c r="F3830"/>
  <c r="G3830"/>
  <c r="H3830"/>
  <c r="F3831"/>
  <c r="G3831"/>
  <c r="H3831" s="1"/>
  <c r="F3832"/>
  <c r="G3832"/>
  <c r="H3832"/>
  <c r="F3833"/>
  <c r="G3833"/>
  <c r="H3833" s="1"/>
  <c r="F3834"/>
  <c r="G3834"/>
  <c r="H3834"/>
  <c r="F3835"/>
  <c r="G3835"/>
  <c r="H3835" s="1"/>
  <c r="F3836"/>
  <c r="G3836"/>
  <c r="H3836"/>
  <c r="F3837"/>
  <c r="G3837"/>
  <c r="H3837" s="1"/>
  <c r="F3838"/>
  <c r="G3838"/>
  <c r="H3838"/>
  <c r="F3839"/>
  <c r="G3839"/>
  <c r="H3839" s="1"/>
  <c r="F3840"/>
  <c r="G3840"/>
  <c r="H3840"/>
  <c r="F3841"/>
  <c r="G3841"/>
  <c r="H3841" s="1"/>
  <c r="F3842"/>
  <c r="G3842"/>
  <c r="H3842"/>
  <c r="F3843"/>
  <c r="G3843"/>
  <c r="H3843" s="1"/>
  <c r="F3844"/>
  <c r="G3844"/>
  <c r="H3844"/>
  <c r="F3845"/>
  <c r="G3845"/>
  <c r="H3845" s="1"/>
  <c r="F3846"/>
  <c r="G3846"/>
  <c r="H3846"/>
  <c r="F3847"/>
  <c r="G3847"/>
  <c r="H3847" s="1"/>
  <c r="F3848"/>
  <c r="G3848"/>
  <c r="H3848"/>
  <c r="F3849"/>
  <c r="G3849"/>
  <c r="H3849" s="1"/>
  <c r="F3850"/>
  <c r="G3850"/>
  <c r="H3850"/>
  <c r="F3851"/>
  <c r="G3851"/>
  <c r="H3851" s="1"/>
  <c r="F3852"/>
  <c r="G3852"/>
  <c r="H3852"/>
  <c r="F3853"/>
  <c r="G3853"/>
  <c r="H3853" s="1"/>
  <c r="F3854"/>
  <c r="G3854"/>
  <c r="H3854"/>
  <c r="F3855"/>
  <c r="G3855"/>
  <c r="H3855" s="1"/>
  <c r="F3856"/>
  <c r="G3856"/>
  <c r="H3856"/>
  <c r="F3857"/>
  <c r="G3857"/>
  <c r="H3857" s="1"/>
  <c r="F3858"/>
  <c r="G3858"/>
  <c r="H3858"/>
  <c r="F3859"/>
  <c r="G3859"/>
  <c r="H3859" s="1"/>
  <c r="F3860"/>
  <c r="G3860"/>
  <c r="H3860"/>
  <c r="F3861"/>
  <c r="G3861"/>
  <c r="H3861" s="1"/>
  <c r="F3862"/>
  <c r="G3862"/>
  <c r="H3862"/>
  <c r="F3863"/>
  <c r="G3863"/>
  <c r="H3863" s="1"/>
  <c r="F3864"/>
  <c r="G3864"/>
  <c r="H3864"/>
  <c r="F3865"/>
  <c r="G3865"/>
  <c r="H3865" s="1"/>
  <c r="F3866"/>
  <c r="G3866"/>
  <c r="H3866"/>
  <c r="F3867"/>
  <c r="G3867"/>
  <c r="H3867" s="1"/>
  <c r="F3868"/>
  <c r="G3868"/>
  <c r="H3868"/>
  <c r="F3869"/>
  <c r="G3869"/>
  <c r="H3869" s="1"/>
  <c r="F3870"/>
  <c r="G3870"/>
  <c r="H3870"/>
  <c r="F3871"/>
  <c r="G3871"/>
  <c r="H3871" s="1"/>
  <c r="F3872"/>
  <c r="G3872"/>
  <c r="H3872"/>
  <c r="F3873"/>
  <c r="G3873"/>
  <c r="H3873" s="1"/>
  <c r="F3874"/>
  <c r="G3874"/>
  <c r="H3874"/>
  <c r="F3875"/>
  <c r="G3875"/>
  <c r="H3875" s="1"/>
  <c r="F3876"/>
  <c r="G3876"/>
  <c r="H3876"/>
  <c r="F3877"/>
  <c r="G3877"/>
  <c r="H3877" s="1"/>
  <c r="F3878"/>
  <c r="G3878"/>
  <c r="H3878"/>
  <c r="F3879"/>
  <c r="G3879"/>
  <c r="H3879" s="1"/>
  <c r="F3880"/>
  <c r="G3880"/>
  <c r="H3880"/>
  <c r="F3881"/>
  <c r="G3881"/>
  <c r="H3881" s="1"/>
  <c r="F3882"/>
  <c r="G3882"/>
  <c r="H3882"/>
  <c r="F3883"/>
  <c r="G3883"/>
  <c r="H3883" s="1"/>
  <c r="F3884"/>
  <c r="G3884"/>
  <c r="H3884"/>
  <c r="F3885"/>
  <c r="G3885"/>
  <c r="H3885" s="1"/>
  <c r="F3886"/>
  <c r="G3886"/>
  <c r="H3886"/>
  <c r="F3887"/>
  <c r="G3887"/>
  <c r="H3887" s="1"/>
  <c r="F3888"/>
  <c r="G3888"/>
  <c r="H3888"/>
  <c r="F3889"/>
  <c r="G3889"/>
  <c r="H3889" s="1"/>
  <c r="F3890"/>
  <c r="G3890"/>
  <c r="H3890"/>
  <c r="F3891"/>
  <c r="G3891"/>
  <c r="H3891" s="1"/>
  <c r="F3892"/>
  <c r="G3892"/>
  <c r="H3892"/>
  <c r="F3893"/>
  <c r="G3893"/>
  <c r="H3893" s="1"/>
  <c r="F3894"/>
  <c r="G3894"/>
  <c r="H3894"/>
  <c r="F3895"/>
  <c r="G3895"/>
  <c r="H3895" s="1"/>
  <c r="F3896"/>
  <c r="G3896"/>
  <c r="H3896"/>
  <c r="F3897"/>
  <c r="G3897"/>
  <c r="H3897" s="1"/>
  <c r="F3898"/>
  <c r="G3898"/>
  <c r="H3898"/>
  <c r="F3899"/>
  <c r="G3899"/>
  <c r="H3899" s="1"/>
  <c r="F3900"/>
  <c r="G3900"/>
  <c r="H3900"/>
  <c r="F3901"/>
  <c r="G3901"/>
  <c r="H3901" s="1"/>
  <c r="F3902"/>
  <c r="G3902"/>
  <c r="H3902"/>
  <c r="F3903"/>
  <c r="G3903"/>
  <c r="H3903" s="1"/>
  <c r="F3904"/>
  <c r="G3904"/>
  <c r="H3904"/>
  <c r="F3905"/>
  <c r="G3905"/>
  <c r="H3905" s="1"/>
  <c r="F3906"/>
  <c r="G3906"/>
  <c r="H3906"/>
  <c r="F3907"/>
  <c r="G3907"/>
  <c r="H3907" s="1"/>
  <c r="F3908"/>
  <c r="G3908"/>
  <c r="H3908"/>
  <c r="F3909"/>
  <c r="G3909"/>
  <c r="H3909" s="1"/>
  <c r="F3910"/>
  <c r="G3910"/>
  <c r="H3910"/>
  <c r="F3911"/>
  <c r="G3911"/>
  <c r="H3911" s="1"/>
  <c r="F3912"/>
  <c r="G3912"/>
  <c r="H3912"/>
  <c r="F3913"/>
  <c r="G3913"/>
  <c r="H3913" s="1"/>
  <c r="F3914"/>
  <c r="G3914"/>
  <c r="H3914"/>
  <c r="F3915"/>
  <c r="G3915"/>
  <c r="H3915" s="1"/>
  <c r="F3916"/>
  <c r="G3916"/>
  <c r="H3916"/>
  <c r="F3917"/>
  <c r="G3917"/>
  <c r="H3917" s="1"/>
  <c r="F3918"/>
  <c r="G3918"/>
  <c r="H3918"/>
  <c r="F3919"/>
  <c r="G3919"/>
  <c r="H3919" s="1"/>
  <c r="F3920"/>
  <c r="G3920"/>
  <c r="H3920"/>
  <c r="F3921"/>
  <c r="G3921"/>
  <c r="H3921" s="1"/>
  <c r="F3922"/>
  <c r="G3922"/>
  <c r="H3922"/>
  <c r="F3923"/>
  <c r="G3923"/>
  <c r="H3923" s="1"/>
  <c r="F3924"/>
  <c r="G3924"/>
  <c r="H3924"/>
  <c r="F3925"/>
  <c r="G3925"/>
  <c r="H3925" s="1"/>
  <c r="F3926"/>
  <c r="G3926"/>
  <c r="H3926"/>
  <c r="F3927"/>
  <c r="G3927"/>
  <c r="H3927" s="1"/>
  <c r="F3928"/>
  <c r="G3928"/>
  <c r="H3928"/>
  <c r="F3929"/>
  <c r="G3929"/>
  <c r="H3929" s="1"/>
  <c r="F3930"/>
  <c r="G3930"/>
  <c r="H3930"/>
  <c r="F3931"/>
  <c r="G3931"/>
  <c r="H3931" s="1"/>
  <c r="F3932"/>
  <c r="G3932"/>
  <c r="H3932"/>
  <c r="F3933"/>
  <c r="G3933"/>
  <c r="H3933" s="1"/>
  <c r="F3934"/>
  <c r="G3934"/>
  <c r="H3934"/>
  <c r="F3935"/>
  <c r="G3935"/>
  <c r="H3935" s="1"/>
  <c r="F3936"/>
  <c r="G3936"/>
  <c r="H3936"/>
  <c r="F3937"/>
  <c r="G3937"/>
  <c r="H3937" s="1"/>
  <c r="F3938"/>
  <c r="G3938"/>
  <c r="H3938"/>
  <c r="F3939"/>
  <c r="G3939"/>
  <c r="H3939" s="1"/>
  <c r="F3940"/>
  <c r="G3940"/>
  <c r="H3940"/>
  <c r="F3941"/>
  <c r="G3941"/>
  <c r="H3941" s="1"/>
  <c r="F3942"/>
  <c r="G3942"/>
  <c r="H3942"/>
  <c r="F3943"/>
  <c r="G3943"/>
  <c r="H3943" s="1"/>
  <c r="F3944"/>
  <c r="G3944"/>
  <c r="H3944"/>
  <c r="F3945"/>
  <c r="G3945"/>
  <c r="H3945" s="1"/>
  <c r="F3946"/>
  <c r="G3946"/>
  <c r="H3946"/>
  <c r="F3947"/>
  <c r="G3947"/>
  <c r="H3947" s="1"/>
  <c r="F3948"/>
  <c r="G3948"/>
  <c r="H3948"/>
  <c r="F3949"/>
  <c r="G3949"/>
  <c r="H3949" s="1"/>
  <c r="F3950"/>
  <c r="G3950"/>
  <c r="H3950"/>
  <c r="F3951"/>
  <c r="G3951"/>
  <c r="H3951" s="1"/>
  <c r="F3952"/>
  <c r="G3952"/>
  <c r="H3952"/>
  <c r="F3953"/>
  <c r="G3953"/>
  <c r="H3953" s="1"/>
  <c r="F3954"/>
  <c r="G3954"/>
  <c r="H3954"/>
  <c r="F3955"/>
  <c r="G3955"/>
  <c r="H3955" s="1"/>
  <c r="F3956"/>
  <c r="G3956"/>
  <c r="H3956"/>
  <c r="F3957"/>
  <c r="G3957"/>
  <c r="H3957" s="1"/>
  <c r="F3958"/>
  <c r="G3958"/>
  <c r="H3958"/>
  <c r="F3959"/>
  <c r="G3959"/>
  <c r="H3959" s="1"/>
  <c r="F3960"/>
  <c r="G3960"/>
  <c r="H3960"/>
  <c r="F3961"/>
  <c r="G3961"/>
  <c r="H3961" s="1"/>
  <c r="F3962"/>
  <c r="G3962"/>
  <c r="H3962"/>
  <c r="F3963"/>
  <c r="G3963"/>
  <c r="H3963" s="1"/>
  <c r="F3964"/>
  <c r="G3964"/>
  <c r="H3964"/>
  <c r="F3965"/>
  <c r="G3965"/>
  <c r="H3965" s="1"/>
  <c r="F3966"/>
  <c r="G3966"/>
  <c r="H3966"/>
  <c r="F3967"/>
  <c r="G3967"/>
  <c r="H3967" s="1"/>
  <c r="F3968"/>
  <c r="G3968"/>
  <c r="H3968"/>
  <c r="F3969"/>
  <c r="G3969"/>
  <c r="H3969" s="1"/>
  <c r="F3970"/>
  <c r="G3970"/>
  <c r="H3970"/>
  <c r="F3971"/>
  <c r="G3971"/>
  <c r="H3971" s="1"/>
  <c r="F3972"/>
  <c r="G3972"/>
  <c r="H3972"/>
  <c r="F3973"/>
  <c r="G3973"/>
  <c r="H3973" s="1"/>
  <c r="F3974"/>
  <c r="G3974"/>
  <c r="H3974"/>
  <c r="F3975"/>
  <c r="G3975"/>
  <c r="H3975" s="1"/>
  <c r="F3976"/>
  <c r="G3976"/>
  <c r="H3976"/>
  <c r="F3977"/>
  <c r="G3977"/>
  <c r="H3977" s="1"/>
  <c r="F3978"/>
  <c r="G3978"/>
  <c r="H3978"/>
  <c r="F3979"/>
  <c r="G3979"/>
  <c r="H3979" s="1"/>
  <c r="F3980"/>
  <c r="G3980"/>
  <c r="H3980"/>
  <c r="F3981"/>
  <c r="G3981"/>
  <c r="H3981" s="1"/>
  <c r="F3982"/>
  <c r="G3982"/>
  <c r="H3982"/>
  <c r="F3983"/>
  <c r="G3983"/>
  <c r="H3983" s="1"/>
  <c r="F3984"/>
  <c r="G3984"/>
  <c r="H3984"/>
  <c r="F3985"/>
  <c r="G3985"/>
  <c r="H3985" s="1"/>
  <c r="F3986"/>
  <c r="G3986"/>
  <c r="H3986"/>
  <c r="F3987"/>
  <c r="G3987"/>
  <c r="H3987" s="1"/>
  <c r="F3988"/>
  <c r="G3988"/>
  <c r="H3988"/>
  <c r="F3989"/>
  <c r="G3989"/>
  <c r="H3989" s="1"/>
  <c r="F3990"/>
  <c r="G3990"/>
  <c r="H3990"/>
  <c r="F3991"/>
  <c r="G3991"/>
  <c r="H3991" s="1"/>
  <c r="F3992"/>
  <c r="G3992"/>
  <c r="H3992"/>
  <c r="F3993"/>
  <c r="G3993"/>
  <c r="H3993" s="1"/>
  <c r="F3994"/>
  <c r="G3994"/>
  <c r="H3994"/>
  <c r="F3995"/>
  <c r="G3995"/>
  <c r="H3995" s="1"/>
  <c r="F3996"/>
  <c r="G3996"/>
  <c r="H3996"/>
  <c r="F3997"/>
  <c r="G3997"/>
  <c r="H3997" s="1"/>
  <c r="F3998"/>
  <c r="G3998"/>
  <c r="H3998"/>
  <c r="F3999"/>
  <c r="G3999"/>
  <c r="H3999" s="1"/>
  <c r="F4000"/>
  <c r="G4000"/>
  <c r="H4000"/>
  <c r="F4001"/>
  <c r="G4001"/>
  <c r="H4001" s="1"/>
  <c r="F4002"/>
  <c r="G4002"/>
  <c r="H4002"/>
  <c r="F4003"/>
  <c r="G4003"/>
  <c r="H4003" s="1"/>
  <c r="F4004"/>
  <c r="G4004"/>
  <c r="H4004"/>
  <c r="F4005"/>
  <c r="G4005"/>
  <c r="H4005" s="1"/>
  <c r="F4006"/>
  <c r="G4006"/>
  <c r="H4006"/>
  <c r="F4007"/>
  <c r="G4007"/>
  <c r="H4007" s="1"/>
  <c r="F4008"/>
  <c r="G4008"/>
  <c r="H4008"/>
  <c r="F4009"/>
  <c r="G4009"/>
  <c r="H4009" s="1"/>
  <c r="F4010"/>
  <c r="G4010"/>
  <c r="H4010"/>
  <c r="F4011"/>
  <c r="G4011"/>
  <c r="H4011" s="1"/>
  <c r="F4012"/>
  <c r="G4012"/>
  <c r="H4012"/>
  <c r="F4013"/>
  <c r="G4013"/>
  <c r="H4013" s="1"/>
  <c r="F4014"/>
  <c r="G4014"/>
  <c r="H4014"/>
  <c r="F4015"/>
  <c r="G4015"/>
  <c r="H4015" s="1"/>
  <c r="F4016"/>
  <c r="G4016"/>
  <c r="H4016"/>
  <c r="F4017"/>
  <c r="G4017"/>
  <c r="H4017" s="1"/>
  <c r="F4018"/>
  <c r="G4018"/>
  <c r="H4018"/>
  <c r="F4019"/>
  <c r="G4019"/>
  <c r="H4019" s="1"/>
  <c r="F4020"/>
  <c r="G4020"/>
  <c r="H4020"/>
  <c r="F4021"/>
  <c r="G4021"/>
  <c r="H4021" s="1"/>
  <c r="F4022"/>
  <c r="G4022"/>
  <c r="H4022"/>
  <c r="F4023"/>
  <c r="G4023"/>
  <c r="H4023" s="1"/>
  <c r="F4024"/>
  <c r="G4024"/>
  <c r="H4024"/>
  <c r="F4025"/>
  <c r="G4025"/>
  <c r="H4025" s="1"/>
  <c r="F4026"/>
  <c r="G4026"/>
  <c r="H4026"/>
  <c r="F4027"/>
  <c r="G4027"/>
  <c r="H4027" s="1"/>
  <c r="F4028"/>
  <c r="G4028"/>
  <c r="H4028"/>
  <c r="F4029"/>
  <c r="G4029"/>
  <c r="H4029" s="1"/>
  <c r="F4030"/>
  <c r="G4030"/>
  <c r="H4030"/>
  <c r="F4031"/>
  <c r="G4031"/>
  <c r="H4031" s="1"/>
  <c r="F4032"/>
  <c r="G4032"/>
  <c r="H4032"/>
  <c r="F4033"/>
  <c r="G4033"/>
  <c r="H4033" s="1"/>
  <c r="F4034"/>
  <c r="G4034"/>
  <c r="H4034"/>
  <c r="F4035"/>
  <c r="G4035"/>
  <c r="H4035" s="1"/>
  <c r="F4036"/>
  <c r="G4036"/>
  <c r="H4036"/>
  <c r="F4037"/>
  <c r="G4037"/>
  <c r="H4037" s="1"/>
  <c r="F4038"/>
  <c r="G4038"/>
  <c r="H4038"/>
  <c r="F4039"/>
  <c r="G4039"/>
  <c r="H4039" s="1"/>
  <c r="F4040"/>
  <c r="G4040"/>
  <c r="H4040"/>
  <c r="F4041"/>
  <c r="G4041"/>
  <c r="H4041" s="1"/>
  <c r="F4042"/>
  <c r="G4042"/>
  <c r="H4042"/>
  <c r="F4043"/>
  <c r="G4043"/>
  <c r="H4043" s="1"/>
  <c r="F4044"/>
  <c r="G4044"/>
  <c r="H4044"/>
  <c r="F4045"/>
  <c r="G4045"/>
  <c r="H4045" s="1"/>
  <c r="F4046"/>
  <c r="G4046"/>
  <c r="H4046"/>
  <c r="F4047"/>
  <c r="G4047"/>
  <c r="H4047" s="1"/>
  <c r="F4048"/>
  <c r="G4048"/>
  <c r="H4048"/>
  <c r="F4049"/>
  <c r="G4049"/>
  <c r="H4049" s="1"/>
  <c r="F4050"/>
  <c r="G4050"/>
  <c r="H4050"/>
  <c r="F4051"/>
  <c r="G4051"/>
  <c r="H4051" s="1"/>
  <c r="F4052"/>
  <c r="G4052"/>
  <c r="H4052"/>
  <c r="F4053"/>
  <c r="G4053"/>
  <c r="H4053" s="1"/>
  <c r="F4054"/>
  <c r="G4054"/>
  <c r="H4054"/>
  <c r="F4055"/>
  <c r="G4055"/>
  <c r="H4055" s="1"/>
  <c r="F4056"/>
  <c r="G4056"/>
  <c r="H4056"/>
  <c r="F4057"/>
  <c r="G4057"/>
  <c r="H4057" s="1"/>
  <c r="F4058"/>
  <c r="G4058"/>
  <c r="H4058"/>
  <c r="F4059"/>
  <c r="G4059"/>
  <c r="H4059" s="1"/>
  <c r="F4060"/>
  <c r="G4060"/>
  <c r="H4060"/>
  <c r="F4061"/>
  <c r="G4061"/>
  <c r="H4061" s="1"/>
  <c r="F4062"/>
  <c r="G4062"/>
  <c r="H4062"/>
  <c r="F4063"/>
  <c r="G4063"/>
  <c r="H4063" s="1"/>
  <c r="F4064"/>
  <c r="G4064"/>
  <c r="H4064"/>
  <c r="F4065"/>
  <c r="G4065"/>
  <c r="H4065" s="1"/>
  <c r="F4066"/>
  <c r="G4066"/>
  <c r="H4066"/>
  <c r="F4067"/>
  <c r="G4067"/>
  <c r="H4067" s="1"/>
  <c r="F4068"/>
  <c r="G4068"/>
  <c r="H4068"/>
  <c r="F4069"/>
  <c r="G4069"/>
  <c r="H4069" s="1"/>
  <c r="F4070"/>
  <c r="G4070"/>
  <c r="H4070"/>
  <c r="F4071"/>
  <c r="G4071"/>
  <c r="H4071" s="1"/>
  <c r="F4072"/>
  <c r="G4072"/>
  <c r="H4072"/>
  <c r="F4073"/>
  <c r="G4073"/>
  <c r="H4073" s="1"/>
  <c r="F4074"/>
  <c r="G4074"/>
  <c r="H4074"/>
  <c r="F4075"/>
  <c r="G4075"/>
  <c r="H4075" s="1"/>
  <c r="F4076"/>
  <c r="G4076"/>
  <c r="H4076"/>
  <c r="F4077"/>
  <c r="G4077"/>
  <c r="H4077" s="1"/>
  <c r="F4078"/>
  <c r="G4078"/>
  <c r="H4078"/>
  <c r="F4079"/>
  <c r="G4079"/>
  <c r="H4079" s="1"/>
  <c r="F4080"/>
  <c r="G4080"/>
  <c r="H4080"/>
  <c r="F4081"/>
  <c r="G4081"/>
  <c r="H4081" s="1"/>
  <c r="F4082"/>
  <c r="G4082"/>
  <c r="H4082"/>
  <c r="F4083"/>
  <c r="G4083"/>
  <c r="H4083" s="1"/>
  <c r="F4084"/>
  <c r="G4084"/>
  <c r="H4084"/>
  <c r="F4085"/>
  <c r="G4085"/>
  <c r="H4085" s="1"/>
  <c r="F4086"/>
  <c r="G4086"/>
  <c r="H4086"/>
  <c r="F4087"/>
  <c r="G4087"/>
  <c r="H4087" s="1"/>
  <c r="F4088"/>
  <c r="G4088"/>
  <c r="H4088"/>
  <c r="F4089"/>
  <c r="G4089"/>
  <c r="H4089" s="1"/>
  <c r="F4090"/>
  <c r="G4090"/>
  <c r="H4090"/>
  <c r="F4091"/>
  <c r="G4091"/>
  <c r="H4091" s="1"/>
  <c r="F4092"/>
  <c r="G4092"/>
  <c r="H4092"/>
  <c r="F4093"/>
  <c r="G4093"/>
  <c r="H4093" s="1"/>
  <c r="F4094"/>
  <c r="G4094"/>
  <c r="H4094"/>
  <c r="F4095"/>
  <c r="G4095"/>
  <c r="H4095" s="1"/>
  <c r="F4096"/>
  <c r="G4096"/>
  <c r="H4096"/>
  <c r="F4097"/>
  <c r="G4097"/>
  <c r="H4097" s="1"/>
  <c r="F4098"/>
  <c r="G4098"/>
  <c r="H4098"/>
  <c r="F4099"/>
  <c r="G4099"/>
  <c r="H4099" s="1"/>
  <c r="F4100"/>
  <c r="G4100"/>
  <c r="H4100"/>
  <c r="F4101"/>
  <c r="G4101"/>
  <c r="H4101" s="1"/>
  <c r="F4102"/>
  <c r="G4102"/>
  <c r="H4102"/>
  <c r="F4103"/>
  <c r="G4103"/>
  <c r="H4103" s="1"/>
  <c r="F4104"/>
  <c r="G4104"/>
  <c r="H4104"/>
  <c r="F4105"/>
  <c r="G4105"/>
  <c r="H4105" s="1"/>
  <c r="F4106"/>
  <c r="G4106"/>
  <c r="H4106"/>
  <c r="F4107"/>
  <c r="G4107"/>
  <c r="H4107" s="1"/>
  <c r="F4108"/>
  <c r="G4108"/>
  <c r="H4108"/>
  <c r="F4109"/>
  <c r="G4109"/>
  <c r="H4109" s="1"/>
  <c r="F4110"/>
  <c r="G4110"/>
  <c r="H4110"/>
  <c r="F4111"/>
  <c r="G4111"/>
  <c r="H4111" s="1"/>
  <c r="F4112"/>
  <c r="G4112"/>
  <c r="H4112"/>
  <c r="F4113"/>
  <c r="G4113"/>
  <c r="H4113" s="1"/>
  <c r="F4114"/>
  <c r="G4114"/>
  <c r="H4114"/>
  <c r="F4115"/>
  <c r="G4115"/>
  <c r="H4115" s="1"/>
  <c r="F4116"/>
  <c r="G4116"/>
  <c r="H4116"/>
  <c r="F4117"/>
  <c r="G4117"/>
  <c r="H4117" s="1"/>
  <c r="F4118"/>
  <c r="G4118"/>
  <c r="H4118"/>
  <c r="F4119"/>
  <c r="G4119"/>
  <c r="H4119" s="1"/>
  <c r="F4120"/>
  <c r="G4120"/>
  <c r="H4120"/>
  <c r="F4121"/>
  <c r="G4121"/>
  <c r="H4121" s="1"/>
  <c r="F4122"/>
  <c r="G4122"/>
  <c r="H4122"/>
  <c r="F4123"/>
  <c r="G4123"/>
  <c r="H4123" s="1"/>
  <c r="F4124"/>
  <c r="G4124"/>
  <c r="H4124"/>
  <c r="F4125"/>
  <c r="G4125"/>
  <c r="H4125" s="1"/>
  <c r="F4126"/>
  <c r="G4126"/>
  <c r="H4126"/>
  <c r="F4127"/>
  <c r="G4127"/>
  <c r="H4127" s="1"/>
  <c r="F4128"/>
  <c r="G4128"/>
  <c r="H4128"/>
  <c r="F4129"/>
  <c r="G4129"/>
  <c r="H4129" s="1"/>
  <c r="F4130"/>
  <c r="G4130"/>
  <c r="H4130"/>
  <c r="F4131"/>
  <c r="G4131"/>
  <c r="H4131" s="1"/>
  <c r="F4132"/>
  <c r="G4132"/>
  <c r="H4132"/>
  <c r="F4133"/>
  <c r="G4133"/>
  <c r="H4133" s="1"/>
  <c r="F4134"/>
  <c r="G4134"/>
  <c r="H4134"/>
  <c r="F4135"/>
  <c r="G4135"/>
  <c r="H4135" s="1"/>
  <c r="F4136"/>
  <c r="G4136"/>
  <c r="H4136"/>
  <c r="F4137"/>
  <c r="G4137"/>
  <c r="H4137" s="1"/>
  <c r="F4138"/>
  <c r="G4138"/>
  <c r="H4138"/>
  <c r="F4139"/>
  <c r="G4139"/>
  <c r="H4139" s="1"/>
  <c r="F4140"/>
  <c r="G4140"/>
  <c r="H4140"/>
  <c r="F4141"/>
  <c r="G4141"/>
  <c r="H4141" s="1"/>
  <c r="F4142"/>
  <c r="G4142"/>
  <c r="H4142"/>
  <c r="F4143"/>
  <c r="G4143"/>
  <c r="H4143" s="1"/>
  <c r="F4144"/>
  <c r="G4144"/>
  <c r="H4144"/>
  <c r="F4145"/>
  <c r="G4145"/>
  <c r="H4145" s="1"/>
  <c r="F4146"/>
  <c r="G4146"/>
  <c r="H4146"/>
  <c r="F4147"/>
  <c r="G4147"/>
  <c r="H4147" s="1"/>
  <c r="F4148"/>
  <c r="G4148"/>
  <c r="H4148"/>
  <c r="F4149"/>
  <c r="G4149"/>
  <c r="H4149" s="1"/>
  <c r="F4150"/>
  <c r="G4150"/>
  <c r="H4150"/>
  <c r="F4151"/>
  <c r="G4151"/>
  <c r="H4151" s="1"/>
  <c r="F4152"/>
  <c r="G4152"/>
  <c r="H4152"/>
  <c r="F4153"/>
  <c r="G4153"/>
  <c r="H4153" s="1"/>
  <c r="F4154"/>
  <c r="G4154"/>
  <c r="H4154"/>
  <c r="F4155"/>
  <c r="G4155"/>
  <c r="H4155" s="1"/>
  <c r="F4156"/>
  <c r="G4156"/>
  <c r="H4156"/>
  <c r="F4157"/>
  <c r="G4157"/>
  <c r="H4157" s="1"/>
  <c r="F4158"/>
  <c r="G4158"/>
  <c r="H4158"/>
  <c r="F4159"/>
  <c r="G4159"/>
  <c r="H4159" s="1"/>
  <c r="F4160"/>
  <c r="G4160"/>
  <c r="H4160"/>
  <c r="F4161"/>
  <c r="G4161"/>
  <c r="H4161" s="1"/>
  <c r="F4162"/>
  <c r="G4162"/>
  <c r="H4162"/>
  <c r="F4163"/>
  <c r="G4163"/>
  <c r="H4163" s="1"/>
  <c r="F4164"/>
  <c r="G4164"/>
  <c r="H4164"/>
  <c r="F4165"/>
  <c r="G4165"/>
  <c r="H4165" s="1"/>
  <c r="F4166"/>
  <c r="G4166"/>
  <c r="H4166"/>
  <c r="F4167"/>
  <c r="G4167"/>
  <c r="H4167" s="1"/>
  <c r="F4168"/>
  <c r="G4168"/>
  <c r="H4168"/>
  <c r="F4169"/>
  <c r="G4169"/>
  <c r="H4169" s="1"/>
  <c r="F4170"/>
  <c r="G4170"/>
  <c r="H4170"/>
  <c r="F4171"/>
  <c r="G4171"/>
  <c r="H4171" s="1"/>
  <c r="F4172"/>
  <c r="G4172"/>
  <c r="H4172"/>
  <c r="F4173"/>
  <c r="G4173"/>
  <c r="H4173" s="1"/>
  <c r="F4174"/>
  <c r="G4174"/>
  <c r="H4174"/>
  <c r="F4175"/>
  <c r="G4175"/>
  <c r="H4175" s="1"/>
  <c r="F4176"/>
  <c r="G4176"/>
  <c r="H4176"/>
  <c r="F4177"/>
  <c r="G4177"/>
  <c r="H4177" s="1"/>
  <c r="F4178"/>
  <c r="G4178"/>
  <c r="H4178"/>
  <c r="F4179"/>
  <c r="G4179"/>
  <c r="H4179" s="1"/>
  <c r="F4180"/>
  <c r="G4180"/>
  <c r="H4180"/>
  <c r="F4181"/>
  <c r="G4181"/>
  <c r="H4181" s="1"/>
  <c r="F4182"/>
  <c r="G4182"/>
  <c r="H4182"/>
  <c r="F4183"/>
  <c r="G4183"/>
  <c r="H4183" s="1"/>
  <c r="F4184"/>
  <c r="G4184"/>
  <c r="H4184"/>
  <c r="F4185"/>
  <c r="G4185"/>
  <c r="H4185" s="1"/>
  <c r="F4186"/>
  <c r="G4186"/>
  <c r="H4186"/>
  <c r="F4187"/>
  <c r="G4187"/>
  <c r="H4187" s="1"/>
  <c r="F4188"/>
  <c r="G4188"/>
  <c r="H4188"/>
  <c r="F4189"/>
  <c r="G4189"/>
  <c r="H4189" s="1"/>
  <c r="F4190"/>
  <c r="G4190"/>
  <c r="H4190"/>
  <c r="F4191"/>
  <c r="G4191"/>
  <c r="H4191" s="1"/>
  <c r="F4192"/>
  <c r="G4192"/>
  <c r="H4192"/>
  <c r="F4193"/>
  <c r="G4193"/>
  <c r="H4193" s="1"/>
  <c r="F4194"/>
  <c r="G4194"/>
  <c r="H4194"/>
  <c r="F4195"/>
  <c r="G4195"/>
  <c r="H4195" s="1"/>
  <c r="F4196"/>
  <c r="G4196"/>
  <c r="H4196"/>
  <c r="F4197"/>
  <c r="G4197"/>
  <c r="H4197" s="1"/>
  <c r="F4198"/>
  <c r="G4198"/>
  <c r="H4198"/>
  <c r="F4199"/>
  <c r="G4199"/>
  <c r="H4199" s="1"/>
  <c r="F4200"/>
  <c r="G4200"/>
  <c r="H4200"/>
  <c r="F4201"/>
  <c r="G4201"/>
  <c r="H4201" s="1"/>
  <c r="F4202"/>
  <c r="G4202"/>
  <c r="H4202"/>
  <c r="F4203"/>
  <c r="G4203"/>
  <c r="H4203" s="1"/>
  <c r="F4204"/>
  <c r="G4204"/>
  <c r="H4204"/>
  <c r="F4205"/>
  <c r="G4205"/>
  <c r="H4205" s="1"/>
  <c r="F4206"/>
  <c r="G4206"/>
  <c r="H4206"/>
  <c r="F4207"/>
  <c r="G4207"/>
  <c r="H4207" s="1"/>
  <c r="F4208"/>
  <c r="G4208"/>
  <c r="H4208"/>
  <c r="F4209"/>
  <c r="G4209"/>
  <c r="H4209" s="1"/>
  <c r="F4210"/>
  <c r="G4210"/>
  <c r="H4210"/>
  <c r="F4211"/>
  <c r="G4211"/>
  <c r="H4211" s="1"/>
  <c r="F4212"/>
  <c r="G4212"/>
  <c r="H4212"/>
  <c r="F4213"/>
  <c r="G4213"/>
  <c r="H4213" s="1"/>
  <c r="F4214"/>
  <c r="G4214"/>
  <c r="H4214"/>
  <c r="F4215"/>
  <c r="G4215"/>
  <c r="H4215" s="1"/>
  <c r="F4216"/>
  <c r="G4216"/>
  <c r="H4216"/>
  <c r="F4217"/>
  <c r="G4217"/>
  <c r="H4217" s="1"/>
  <c r="F4218"/>
  <c r="G4218"/>
  <c r="H4218"/>
  <c r="F4219"/>
  <c r="G4219"/>
  <c r="H4219" s="1"/>
  <c r="F4220"/>
  <c r="G4220"/>
  <c r="H4220"/>
  <c r="F4221"/>
  <c r="G4221"/>
  <c r="H4221" s="1"/>
  <c r="F4222"/>
  <c r="G4222"/>
  <c r="H4222"/>
  <c r="F4223"/>
  <c r="G4223"/>
  <c r="H4223" s="1"/>
  <c r="F4224"/>
  <c r="G4224"/>
  <c r="H4224"/>
  <c r="F4225"/>
  <c r="G4225"/>
  <c r="H4225" s="1"/>
  <c r="F4226"/>
  <c r="G4226"/>
  <c r="H4226"/>
  <c r="F4227"/>
  <c r="G4227"/>
  <c r="H4227" s="1"/>
  <c r="F4228"/>
  <c r="G4228"/>
  <c r="H4228"/>
  <c r="F4229"/>
  <c r="G4229"/>
  <c r="H4229" s="1"/>
  <c r="F4230"/>
  <c r="G4230"/>
  <c r="H4230"/>
  <c r="F4231"/>
  <c r="G4231"/>
  <c r="H4231" s="1"/>
  <c r="F4232"/>
  <c r="G4232"/>
  <c r="H4232"/>
  <c r="F4233"/>
  <c r="G4233"/>
  <c r="H4233" s="1"/>
  <c r="F4234"/>
  <c r="G4234"/>
  <c r="H4234"/>
  <c r="F4235"/>
  <c r="G4235"/>
  <c r="H4235" s="1"/>
  <c r="F4236"/>
  <c r="G4236"/>
  <c r="H4236"/>
  <c r="F4237"/>
  <c r="G4237"/>
  <c r="H4237" s="1"/>
  <c r="F4238"/>
  <c r="G4238"/>
  <c r="H4238"/>
  <c r="F4239"/>
  <c r="G4239"/>
  <c r="H4239" s="1"/>
  <c r="F4240"/>
  <c r="G4240"/>
  <c r="H4240"/>
  <c r="F4241"/>
  <c r="G4241"/>
  <c r="H4241" s="1"/>
  <c r="F4242"/>
  <c r="G4242"/>
  <c r="H4242"/>
  <c r="F4243"/>
  <c r="G4243"/>
  <c r="H4243" s="1"/>
  <c r="F4244"/>
  <c r="G4244"/>
  <c r="H4244"/>
  <c r="F4245"/>
  <c r="G4245"/>
  <c r="H4245" s="1"/>
  <c r="F4246"/>
  <c r="G4246"/>
  <c r="H4246"/>
  <c r="F4247"/>
  <c r="G4247"/>
  <c r="H4247" s="1"/>
  <c r="F4248"/>
  <c r="G4248"/>
  <c r="H4248"/>
  <c r="F4249"/>
  <c r="G4249"/>
  <c r="H4249" s="1"/>
  <c r="F4250"/>
  <c r="G4250"/>
  <c r="H4250"/>
  <c r="F4251"/>
  <c r="G4251"/>
  <c r="H4251" s="1"/>
  <c r="F4252"/>
  <c r="G4252"/>
  <c r="H4252"/>
  <c r="F4253"/>
  <c r="G4253"/>
  <c r="H4253" s="1"/>
  <c r="F4254"/>
  <c r="G4254"/>
  <c r="H4254"/>
  <c r="F4255"/>
  <c r="G4255"/>
  <c r="H4255" s="1"/>
  <c r="F4256"/>
  <c r="G4256"/>
  <c r="H4256"/>
  <c r="F4257"/>
  <c r="G4257"/>
  <c r="H4257" s="1"/>
  <c r="F4258"/>
  <c r="G4258"/>
  <c r="H4258"/>
  <c r="F4259"/>
  <c r="G4259"/>
  <c r="H4259" s="1"/>
  <c r="F4260"/>
  <c r="G4260"/>
  <c r="H4260"/>
  <c r="F4261"/>
  <c r="G4261"/>
  <c r="H4261" s="1"/>
  <c r="F4262"/>
  <c r="G4262"/>
  <c r="H4262"/>
  <c r="F4263"/>
  <c r="G4263"/>
  <c r="H4263" s="1"/>
  <c r="F4264"/>
  <c r="G4264"/>
  <c r="H4264"/>
  <c r="F4265"/>
  <c r="G4265"/>
  <c r="H4265" s="1"/>
  <c r="F4266"/>
  <c r="G4266"/>
  <c r="H4266"/>
  <c r="F4267"/>
  <c r="G4267"/>
  <c r="H4267" s="1"/>
  <c r="F4268"/>
  <c r="G4268"/>
  <c r="H4268"/>
  <c r="F4269"/>
  <c r="G4269"/>
  <c r="H4269" s="1"/>
  <c r="F4270"/>
  <c r="G4270"/>
  <c r="H4270"/>
  <c r="F4271"/>
  <c r="G4271"/>
  <c r="H4271" s="1"/>
  <c r="F4272"/>
  <c r="G4272"/>
  <c r="H4272"/>
  <c r="F4273"/>
  <c r="G4273"/>
  <c r="H4273" s="1"/>
  <c r="F4274"/>
  <c r="G4274"/>
  <c r="H4274"/>
  <c r="F4275"/>
  <c r="G4275"/>
  <c r="H4275" s="1"/>
  <c r="F4276"/>
  <c r="G4276"/>
  <c r="H4276"/>
  <c r="F4277"/>
  <c r="G4277"/>
  <c r="H4277" s="1"/>
  <c r="F4278"/>
  <c r="G4278"/>
  <c r="H4278"/>
  <c r="F4279"/>
  <c r="G4279"/>
  <c r="H4279" s="1"/>
  <c r="F4280"/>
  <c r="G4280"/>
  <c r="H4280"/>
  <c r="F4281"/>
  <c r="G4281"/>
  <c r="H4281" s="1"/>
  <c r="F4282"/>
  <c r="G4282"/>
  <c r="H4282"/>
  <c r="F4283"/>
  <c r="G4283"/>
  <c r="H4283" s="1"/>
  <c r="F4284"/>
  <c r="G4284"/>
  <c r="H4284"/>
  <c r="F4285"/>
  <c r="G4285"/>
  <c r="H4285" s="1"/>
  <c r="F4286"/>
  <c r="G4286"/>
  <c r="H4286"/>
  <c r="F4287"/>
  <c r="G4287"/>
  <c r="H4287" s="1"/>
  <c r="F4288"/>
  <c r="G4288"/>
  <c r="H4288"/>
  <c r="F4289"/>
  <c r="G4289"/>
  <c r="H4289" s="1"/>
  <c r="F4290"/>
  <c r="G4290"/>
  <c r="H4290"/>
  <c r="F4291"/>
  <c r="G4291"/>
  <c r="H4291" s="1"/>
  <c r="F4292"/>
  <c r="G4292"/>
  <c r="H4292"/>
  <c r="F4293"/>
  <c r="G4293"/>
  <c r="H4293" s="1"/>
  <c r="F4294"/>
  <c r="G4294"/>
  <c r="H4294"/>
  <c r="F4295"/>
  <c r="G4295"/>
  <c r="H4295" s="1"/>
  <c r="F4296"/>
  <c r="G4296"/>
  <c r="H4296"/>
  <c r="F4297"/>
  <c r="G4297"/>
  <c r="H4297" s="1"/>
  <c r="F4298"/>
  <c r="G4298"/>
  <c r="H4298"/>
  <c r="F4299"/>
  <c r="G4299"/>
  <c r="H4299" s="1"/>
  <c r="F4300"/>
  <c r="G4300"/>
  <c r="H4300"/>
  <c r="F4301"/>
  <c r="G4301"/>
  <c r="H4301" s="1"/>
  <c r="F4302"/>
  <c r="G4302"/>
  <c r="H4302"/>
  <c r="F4303"/>
  <c r="G4303"/>
  <c r="H4303" s="1"/>
  <c r="F4304"/>
  <c r="G4304"/>
  <c r="H4304"/>
  <c r="F4305"/>
  <c r="G4305"/>
  <c r="H4305" s="1"/>
  <c r="F4306"/>
  <c r="G4306"/>
  <c r="H4306"/>
  <c r="F4307"/>
  <c r="G4307"/>
  <c r="H4307" s="1"/>
  <c r="F4308"/>
  <c r="G4308"/>
  <c r="H4308"/>
  <c r="F4309"/>
  <c r="G4309"/>
  <c r="H4309" s="1"/>
  <c r="F4310"/>
  <c r="G4310"/>
  <c r="H4310"/>
  <c r="F4311"/>
  <c r="G4311"/>
  <c r="H4311" s="1"/>
  <c r="F4312"/>
  <c r="G4312"/>
  <c r="H4312"/>
  <c r="F4313"/>
  <c r="G4313"/>
  <c r="H4313" s="1"/>
  <c r="F4314"/>
  <c r="G4314"/>
  <c r="H4314"/>
  <c r="F4315"/>
  <c r="G4315"/>
  <c r="H4315" s="1"/>
  <c r="F4316"/>
  <c r="G4316"/>
  <c r="H4316"/>
  <c r="F4317"/>
  <c r="G4317"/>
  <c r="H4317" s="1"/>
  <c r="F4318"/>
  <c r="G4318"/>
  <c r="H4318"/>
  <c r="F4319"/>
  <c r="G4319"/>
  <c r="H4319" s="1"/>
  <c r="F4320"/>
  <c r="G4320"/>
  <c r="H4320"/>
  <c r="F4321"/>
  <c r="G4321"/>
  <c r="H4321" s="1"/>
  <c r="F4322"/>
  <c r="G4322"/>
  <c r="H4322"/>
  <c r="F4323"/>
  <c r="G4323"/>
  <c r="H4323" s="1"/>
  <c r="F4324"/>
  <c r="G4324"/>
  <c r="H4324"/>
  <c r="F4325"/>
  <c r="G4325"/>
  <c r="H4325" s="1"/>
  <c r="F4326"/>
  <c r="G4326"/>
  <c r="H4326"/>
  <c r="F4327"/>
  <c r="G4327"/>
  <c r="H4327" s="1"/>
  <c r="F4328"/>
  <c r="G4328"/>
  <c r="H4328"/>
  <c r="F4329"/>
  <c r="G4329"/>
  <c r="H4329" s="1"/>
  <c r="F4330"/>
  <c r="G4330"/>
  <c r="H4330"/>
  <c r="F4331"/>
  <c r="G4331"/>
  <c r="H4331" s="1"/>
  <c r="F4332"/>
  <c r="G4332"/>
  <c r="H4332"/>
  <c r="F4333"/>
  <c r="G4333"/>
  <c r="H4333" s="1"/>
  <c r="F4334"/>
  <c r="G4334"/>
  <c r="H4334"/>
  <c r="F4335"/>
  <c r="G4335"/>
  <c r="H4335" s="1"/>
  <c r="F4336"/>
  <c r="G4336"/>
  <c r="H4336"/>
  <c r="F4337"/>
  <c r="G4337"/>
  <c r="H4337" s="1"/>
  <c r="F4338"/>
  <c r="G4338"/>
  <c r="H4338"/>
  <c r="F4339"/>
  <c r="G4339"/>
  <c r="H4339" s="1"/>
  <c r="F4340"/>
  <c r="G4340"/>
  <c r="H4340"/>
  <c r="F4341"/>
  <c r="G4341"/>
  <c r="H4341" s="1"/>
  <c r="F4342"/>
  <c r="G4342"/>
  <c r="H4342"/>
  <c r="F4343"/>
  <c r="G4343"/>
  <c r="H4343" s="1"/>
  <c r="F4344"/>
  <c r="G4344"/>
  <c r="H4344"/>
  <c r="F4345"/>
  <c r="G4345"/>
  <c r="H4345" s="1"/>
  <c r="F4346"/>
  <c r="G4346"/>
  <c r="H4346"/>
  <c r="F4347"/>
  <c r="G4347"/>
  <c r="H4347" s="1"/>
  <c r="F4348"/>
  <c r="G4348"/>
  <c r="H4348"/>
  <c r="F4349"/>
  <c r="G4349"/>
  <c r="H4349" s="1"/>
  <c r="F4350"/>
  <c r="G4350"/>
  <c r="H4350"/>
  <c r="F4351"/>
  <c r="G4351"/>
  <c r="H4351" s="1"/>
  <c r="F4352"/>
  <c r="G4352"/>
  <c r="H4352"/>
  <c r="F4353"/>
  <c r="G4353"/>
  <c r="H4353" s="1"/>
  <c r="F4354"/>
  <c r="G4354"/>
  <c r="H4354"/>
  <c r="F4355"/>
  <c r="G4355"/>
  <c r="H4355" s="1"/>
  <c r="F4356"/>
  <c r="G4356"/>
  <c r="H4356"/>
  <c r="F4357"/>
  <c r="G4357"/>
  <c r="H4357" s="1"/>
  <c r="F4358"/>
  <c r="G4358"/>
  <c r="H4358"/>
  <c r="F4359"/>
  <c r="G4359"/>
  <c r="H4359" s="1"/>
  <c r="F4360"/>
  <c r="G4360"/>
  <c r="H4360"/>
  <c r="F4361"/>
  <c r="G4361"/>
  <c r="H4361" s="1"/>
  <c r="F4362"/>
  <c r="G4362"/>
  <c r="H4362"/>
  <c r="F4363"/>
  <c r="G4363"/>
  <c r="H4363" s="1"/>
  <c r="F4364"/>
  <c r="G4364"/>
  <c r="H4364"/>
  <c r="F4365"/>
  <c r="G4365"/>
  <c r="H4365" s="1"/>
  <c r="F4366"/>
  <c r="G4366"/>
  <c r="H4366"/>
  <c r="F4367"/>
  <c r="G4367"/>
  <c r="H4367" s="1"/>
  <c r="F4368"/>
  <c r="G4368"/>
  <c r="H4368"/>
  <c r="F4369"/>
  <c r="G4369"/>
  <c r="H4369" s="1"/>
  <c r="F4370"/>
  <c r="G4370"/>
  <c r="H4370"/>
  <c r="F4371"/>
  <c r="G4371"/>
  <c r="H4371" s="1"/>
  <c r="F4372"/>
  <c r="G4372"/>
  <c r="H4372"/>
  <c r="F4373"/>
  <c r="G4373"/>
  <c r="H4373" s="1"/>
  <c r="F4374"/>
  <c r="G4374"/>
  <c r="H4374"/>
  <c r="F4375"/>
  <c r="G4375"/>
  <c r="H4375" s="1"/>
  <c r="F4376"/>
  <c r="G4376"/>
  <c r="H4376"/>
  <c r="F4377"/>
  <c r="G4377"/>
  <c r="H4377" s="1"/>
  <c r="F4378"/>
  <c r="G4378"/>
  <c r="H4378"/>
  <c r="F4379"/>
  <c r="G4379"/>
  <c r="H4379" s="1"/>
  <c r="F4380"/>
  <c r="G4380"/>
  <c r="H4380"/>
  <c r="F4381"/>
  <c r="G4381"/>
  <c r="H4381" s="1"/>
  <c r="F4382"/>
  <c r="G4382"/>
  <c r="H4382"/>
  <c r="F4383"/>
  <c r="G4383"/>
  <c r="H4383" s="1"/>
  <c r="F4384"/>
  <c r="G4384"/>
  <c r="H4384"/>
  <c r="F4385"/>
  <c r="G4385"/>
  <c r="H4385" s="1"/>
  <c r="F4386"/>
  <c r="G4386"/>
  <c r="H4386"/>
  <c r="F4387"/>
  <c r="G4387"/>
  <c r="H4387" s="1"/>
  <c r="F4388"/>
  <c r="G4388"/>
  <c r="H4388"/>
  <c r="F4389"/>
  <c r="G4389"/>
  <c r="H4389" s="1"/>
  <c r="F4390"/>
  <c r="G4390"/>
  <c r="H4390"/>
  <c r="F4391"/>
  <c r="G4391"/>
  <c r="H4391" s="1"/>
  <c r="F4392"/>
  <c r="G4392"/>
  <c r="H4392"/>
  <c r="F4393"/>
  <c r="G4393"/>
  <c r="H4393" s="1"/>
  <c r="F4394"/>
  <c r="G4394"/>
  <c r="H4394"/>
  <c r="F4395"/>
  <c r="G4395"/>
  <c r="H4395" s="1"/>
  <c r="F4396"/>
  <c r="G4396"/>
  <c r="H4396"/>
  <c r="F4397"/>
  <c r="G4397"/>
  <c r="H4397" s="1"/>
  <c r="F4398"/>
  <c r="G4398"/>
  <c r="H4398"/>
  <c r="F4399"/>
  <c r="G4399"/>
  <c r="H4399" s="1"/>
  <c r="F4400"/>
  <c r="G4400"/>
  <c r="H4400"/>
  <c r="F4401"/>
  <c r="G4401"/>
  <c r="H4401" s="1"/>
  <c r="F4402"/>
  <c r="G4402"/>
  <c r="H4402"/>
  <c r="F4403"/>
  <c r="G4403"/>
  <c r="H4403" s="1"/>
  <c r="F4404"/>
  <c r="G4404"/>
  <c r="H4404"/>
  <c r="F4405"/>
  <c r="G4405"/>
  <c r="H4405" s="1"/>
  <c r="F4406"/>
  <c r="G4406"/>
  <c r="H4406"/>
  <c r="F4407"/>
  <c r="G4407"/>
  <c r="H4407" s="1"/>
  <c r="F4408"/>
  <c r="G4408"/>
  <c r="H4408"/>
  <c r="F4409"/>
  <c r="G4409"/>
  <c r="H4409" s="1"/>
  <c r="F4410"/>
  <c r="G4410"/>
  <c r="H4410"/>
  <c r="F4411"/>
  <c r="G4411"/>
  <c r="H4411" s="1"/>
  <c r="F4412"/>
  <c r="G4412"/>
  <c r="H4412"/>
  <c r="F4413"/>
  <c r="G4413"/>
  <c r="H4413" s="1"/>
  <c r="F4414"/>
  <c r="G4414"/>
  <c r="H4414"/>
  <c r="F4415"/>
  <c r="G4415"/>
  <c r="H4415" s="1"/>
  <c r="F4416"/>
  <c r="G4416"/>
  <c r="H4416"/>
  <c r="F4417"/>
  <c r="G4417"/>
  <c r="H4417" s="1"/>
  <c r="F4418"/>
  <c r="G4418"/>
  <c r="H4418"/>
  <c r="F4419"/>
  <c r="G4419"/>
  <c r="H4419" s="1"/>
  <c r="F4420"/>
  <c r="G4420"/>
  <c r="H4420"/>
  <c r="F4421"/>
  <c r="G4421"/>
  <c r="H4421" s="1"/>
  <c r="F4422"/>
  <c r="G4422"/>
  <c r="H4422"/>
  <c r="F4423"/>
  <c r="G4423"/>
  <c r="H4423" s="1"/>
  <c r="F4424"/>
  <c r="G4424"/>
  <c r="H4424"/>
  <c r="F4425"/>
  <c r="G4425"/>
  <c r="H4425" s="1"/>
  <c r="F4426"/>
  <c r="G4426"/>
  <c r="H4426"/>
  <c r="F4427"/>
  <c r="G4427"/>
  <c r="H4427" s="1"/>
  <c r="F4428"/>
  <c r="G4428"/>
  <c r="H4428"/>
  <c r="F4430"/>
  <c r="F4434" s="1"/>
  <c r="B14" i="12" s="1"/>
  <c r="B13" i="4"/>
  <c r="F16"/>
  <c r="G16"/>
  <c r="H16"/>
  <c r="F17"/>
  <c r="G17"/>
  <c r="H17" s="1"/>
  <c r="F18"/>
  <c r="G18"/>
  <c r="H18"/>
  <c r="F19"/>
  <c r="G19"/>
  <c r="H19" s="1"/>
  <c r="F20"/>
  <c r="G20"/>
  <c r="H20"/>
  <c r="F21"/>
  <c r="G21"/>
  <c r="H21" s="1"/>
  <c r="F22"/>
  <c r="G22"/>
  <c r="H22"/>
  <c r="F23"/>
  <c r="G23"/>
  <c r="H23" s="1"/>
  <c r="F24"/>
  <c r="G24"/>
  <c r="H24"/>
  <c r="F25"/>
  <c r="G25"/>
  <c r="H25" s="1"/>
  <c r="F26"/>
  <c r="G26"/>
  <c r="H26"/>
  <c r="F27"/>
  <c r="G27"/>
  <c r="H27" s="1"/>
  <c r="F28"/>
  <c r="G28"/>
  <c r="H28"/>
  <c r="F29"/>
  <c r="G29"/>
  <c r="H29" s="1"/>
  <c r="F30"/>
  <c r="G30"/>
  <c r="H30"/>
  <c r="F31"/>
  <c r="G31"/>
  <c r="H31" s="1"/>
  <c r="F32"/>
  <c r="G32"/>
  <c r="H32"/>
  <c r="F33"/>
  <c r="G33"/>
  <c r="H33" s="1"/>
  <c r="F34"/>
  <c r="G34"/>
  <c r="H34"/>
  <c r="F35"/>
  <c r="G35"/>
  <c r="H35" s="1"/>
  <c r="F36"/>
  <c r="G36"/>
  <c r="H36"/>
  <c r="F37"/>
  <c r="G37"/>
  <c r="H37" s="1"/>
  <c r="F38"/>
  <c r="G38"/>
  <c r="H38"/>
  <c r="F39"/>
  <c r="G39"/>
  <c r="H39" s="1"/>
  <c r="F40"/>
  <c r="G40"/>
  <c r="H40"/>
  <c r="F41"/>
  <c r="G41"/>
  <c r="H41" s="1"/>
  <c r="F42"/>
  <c r="G42"/>
  <c r="H42"/>
  <c r="F43"/>
  <c r="G43"/>
  <c r="H43" s="1"/>
  <c r="F44"/>
  <c r="G44"/>
  <c r="H44"/>
  <c r="F45"/>
  <c r="G45"/>
  <c r="H45" s="1"/>
  <c r="F46"/>
  <c r="G46"/>
  <c r="H46"/>
  <c r="F47"/>
  <c r="G47"/>
  <c r="H47" s="1"/>
  <c r="F48"/>
  <c r="G48"/>
  <c r="H48"/>
  <c r="F49"/>
  <c r="G49"/>
  <c r="H49" s="1"/>
  <c r="F50"/>
  <c r="G50"/>
  <c r="H50"/>
  <c r="F51"/>
  <c r="G51"/>
  <c r="H51" s="1"/>
  <c r="F52"/>
  <c r="G52"/>
  <c r="H52"/>
  <c r="F53"/>
  <c r="G53"/>
  <c r="H53" s="1"/>
  <c r="F54"/>
  <c r="G54"/>
  <c r="H54"/>
  <c r="F55"/>
  <c r="G55"/>
  <c r="H55" s="1"/>
  <c r="F56"/>
  <c r="G56"/>
  <c r="H56"/>
  <c r="F57"/>
  <c r="G57"/>
  <c r="H57" s="1"/>
  <c r="F58"/>
  <c r="G58"/>
  <c r="H58"/>
  <c r="F59"/>
  <c r="G59"/>
  <c r="H59" s="1"/>
  <c r="F60"/>
  <c r="G60"/>
  <c r="H60"/>
  <c r="F61"/>
  <c r="G61"/>
  <c r="H61" s="1"/>
  <c r="F62"/>
  <c r="G62"/>
  <c r="H62"/>
  <c r="F63"/>
  <c r="G63"/>
  <c r="H63" s="1"/>
  <c r="F64"/>
  <c r="G64"/>
  <c r="H64"/>
  <c r="F65"/>
  <c r="G65"/>
  <c r="H65" s="1"/>
  <c r="F66"/>
  <c r="G66"/>
  <c r="H66"/>
  <c r="F67"/>
  <c r="G67"/>
  <c r="H67" s="1"/>
  <c r="F68"/>
  <c r="G68"/>
  <c r="H68"/>
  <c r="F69"/>
  <c r="G69"/>
  <c r="H69" s="1"/>
  <c r="F70"/>
  <c r="G70"/>
  <c r="H70"/>
  <c r="F71"/>
  <c r="G71"/>
  <c r="H71" s="1"/>
  <c r="F72"/>
  <c r="G72"/>
  <c r="H72"/>
  <c r="F73"/>
  <c r="G73"/>
  <c r="H73" s="1"/>
  <c r="F74"/>
  <c r="G74"/>
  <c r="H74"/>
  <c r="F75"/>
  <c r="G75"/>
  <c r="H75" s="1"/>
  <c r="F76"/>
  <c r="G76"/>
  <c r="H76"/>
  <c r="F77"/>
  <c r="G77"/>
  <c r="H77" s="1"/>
  <c r="F78"/>
  <c r="G78"/>
  <c r="H78"/>
  <c r="F79"/>
  <c r="G79"/>
  <c r="H79" s="1"/>
  <c r="F80"/>
  <c r="G80"/>
  <c r="H80"/>
  <c r="F81"/>
  <c r="G81"/>
  <c r="H81" s="1"/>
  <c r="F82"/>
  <c r="G82"/>
  <c r="H82"/>
  <c r="F83"/>
  <c r="G83"/>
  <c r="H83" s="1"/>
  <c r="F84"/>
  <c r="G84"/>
  <c r="H84"/>
  <c r="F85"/>
  <c r="G85"/>
  <c r="H85" s="1"/>
  <c r="F86"/>
  <c r="G86"/>
  <c r="H86"/>
  <c r="F87"/>
  <c r="G87"/>
  <c r="H87" s="1"/>
  <c r="F88"/>
  <c r="G88"/>
  <c r="H88"/>
  <c r="F89"/>
  <c r="G89"/>
  <c r="H89" s="1"/>
  <c r="F90"/>
  <c r="G90"/>
  <c r="H90"/>
  <c r="F91"/>
  <c r="G91"/>
  <c r="H91" s="1"/>
  <c r="F92"/>
  <c r="G92"/>
  <c r="H92"/>
  <c r="F93"/>
  <c r="G93"/>
  <c r="H93" s="1"/>
  <c r="F94"/>
  <c r="G94"/>
  <c r="H94"/>
  <c r="F95"/>
  <c r="G95"/>
  <c r="H95" s="1"/>
  <c r="F96"/>
  <c r="G96"/>
  <c r="H96"/>
  <c r="F97"/>
  <c r="G97"/>
  <c r="H97" s="1"/>
  <c r="F98"/>
  <c r="G98"/>
  <c r="H98"/>
  <c r="F99"/>
  <c r="G99"/>
  <c r="H99" s="1"/>
  <c r="F100"/>
  <c r="G100"/>
  <c r="H100"/>
  <c r="F101"/>
  <c r="G101"/>
  <c r="H101" s="1"/>
  <c r="F102"/>
  <c r="G102"/>
  <c r="H102"/>
  <c r="F103"/>
  <c r="G103"/>
  <c r="H103" s="1"/>
  <c r="F104"/>
  <c r="G104"/>
  <c r="H104"/>
  <c r="F105"/>
  <c r="G105"/>
  <c r="H105" s="1"/>
  <c r="F106"/>
  <c r="G106"/>
  <c r="H106"/>
  <c r="F107"/>
  <c r="G107"/>
  <c r="H107" s="1"/>
  <c r="F108"/>
  <c r="G108"/>
  <c r="H108"/>
  <c r="F109"/>
  <c r="G109"/>
  <c r="H109" s="1"/>
  <c r="F110"/>
  <c r="G110"/>
  <c r="H110"/>
  <c r="F111"/>
  <c r="G111"/>
  <c r="H111" s="1"/>
  <c r="F112"/>
  <c r="G112"/>
  <c r="H112"/>
  <c r="F113"/>
  <c r="G113"/>
  <c r="H113" s="1"/>
  <c r="F114"/>
  <c r="G114"/>
  <c r="H114"/>
  <c r="F115"/>
  <c r="G115"/>
  <c r="H115" s="1"/>
  <c r="F116"/>
  <c r="G116"/>
  <c r="H116"/>
  <c r="F117"/>
  <c r="G117"/>
  <c r="H117" s="1"/>
  <c r="F118"/>
  <c r="G118"/>
  <c r="H118"/>
  <c r="F119"/>
  <c r="G119"/>
  <c r="H119" s="1"/>
  <c r="F120"/>
  <c r="G120"/>
  <c r="H120"/>
  <c r="F121"/>
  <c r="G121"/>
  <c r="H121" s="1"/>
  <c r="F122"/>
  <c r="G122"/>
  <c r="H122"/>
  <c r="F123"/>
  <c r="G123"/>
  <c r="H123" s="1"/>
  <c r="F124"/>
  <c r="G124"/>
  <c r="H124"/>
  <c r="F125"/>
  <c r="G125"/>
  <c r="H125" s="1"/>
  <c r="F126"/>
  <c r="G126"/>
  <c r="H126"/>
  <c r="F127"/>
  <c r="G127"/>
  <c r="H127" s="1"/>
  <c r="F128"/>
  <c r="G128"/>
  <c r="H128"/>
  <c r="F129"/>
  <c r="G129"/>
  <c r="H129" s="1"/>
  <c r="F130"/>
  <c r="G130"/>
  <c r="H130"/>
  <c r="F131"/>
  <c r="G131"/>
  <c r="H131" s="1"/>
  <c r="F132"/>
  <c r="G132"/>
  <c r="H132"/>
  <c r="F133"/>
  <c r="G133"/>
  <c r="H133" s="1"/>
  <c r="F134"/>
  <c r="G134"/>
  <c r="H134"/>
  <c r="F135"/>
  <c r="G135"/>
  <c r="H135" s="1"/>
  <c r="F136"/>
  <c r="G136"/>
  <c r="H136"/>
  <c r="F137"/>
  <c r="G137"/>
  <c r="H137" s="1"/>
  <c r="F138"/>
  <c r="G138"/>
  <c r="H138"/>
  <c r="F139"/>
  <c r="G139"/>
  <c r="H139" s="1"/>
  <c r="F140"/>
  <c r="G140"/>
  <c r="H140"/>
  <c r="F141"/>
  <c r="G141"/>
  <c r="H141" s="1"/>
  <c r="F142"/>
  <c r="G142"/>
  <c r="H142"/>
  <c r="F143"/>
  <c r="G143"/>
  <c r="H143" s="1"/>
  <c r="F144"/>
  <c r="G144"/>
  <c r="H144"/>
  <c r="F145"/>
  <c r="G145"/>
  <c r="H145" s="1"/>
  <c r="F146"/>
  <c r="G146"/>
  <c r="H146"/>
  <c r="F147"/>
  <c r="G147"/>
  <c r="H147" s="1"/>
  <c r="F148"/>
  <c r="G148"/>
  <c r="H148"/>
  <c r="F149"/>
  <c r="G149"/>
  <c r="H149" s="1"/>
  <c r="F150"/>
  <c r="G150"/>
  <c r="H150"/>
  <c r="F151"/>
  <c r="G151"/>
  <c r="H151" s="1"/>
  <c r="F152"/>
  <c r="G152"/>
  <c r="H152"/>
  <c r="F153"/>
  <c r="G153"/>
  <c r="H153" s="1"/>
  <c r="F154"/>
  <c r="G154"/>
  <c r="H154"/>
  <c r="F155"/>
  <c r="G155"/>
  <c r="H155" s="1"/>
  <c r="F156"/>
  <c r="G156"/>
  <c r="H156"/>
  <c r="F157"/>
  <c r="G157"/>
  <c r="H157" s="1"/>
  <c r="F158"/>
  <c r="G158"/>
  <c r="H158"/>
  <c r="F159"/>
  <c r="G159"/>
  <c r="H159" s="1"/>
  <c r="F160"/>
  <c r="G160"/>
  <c r="H160"/>
  <c r="F161"/>
  <c r="G161"/>
  <c r="H161" s="1"/>
  <c r="F162"/>
  <c r="G162"/>
  <c r="H162"/>
  <c r="F163"/>
  <c r="G163"/>
  <c r="H163" s="1"/>
  <c r="F164"/>
  <c r="G164"/>
  <c r="H164"/>
  <c r="F165"/>
  <c r="G165"/>
  <c r="H165" s="1"/>
  <c r="F166"/>
  <c r="G166"/>
  <c r="H166"/>
  <c r="F167"/>
  <c r="G167"/>
  <c r="H167" s="1"/>
  <c r="F168"/>
  <c r="G168"/>
  <c r="H168"/>
  <c r="F169"/>
  <c r="G169"/>
  <c r="H169" s="1"/>
  <c r="F170"/>
  <c r="G170"/>
  <c r="H170"/>
  <c r="F171"/>
  <c r="G171"/>
  <c r="H171" s="1"/>
  <c r="F172"/>
  <c r="G172"/>
  <c r="H172"/>
  <c r="F173"/>
  <c r="G173"/>
  <c r="H173" s="1"/>
  <c r="F174"/>
  <c r="G174"/>
  <c r="H174"/>
  <c r="F175"/>
  <c r="G175"/>
  <c r="H175" s="1"/>
  <c r="F176"/>
  <c r="G176"/>
  <c r="H176"/>
  <c r="F177"/>
  <c r="G177"/>
  <c r="H177" s="1"/>
  <c r="F178"/>
  <c r="G178"/>
  <c r="H178"/>
  <c r="F179"/>
  <c r="G179"/>
  <c r="H179" s="1"/>
  <c r="F180"/>
  <c r="G180"/>
  <c r="H180"/>
  <c r="F181"/>
  <c r="G181"/>
  <c r="H181" s="1"/>
  <c r="F182"/>
  <c r="G182"/>
  <c r="H182"/>
  <c r="F183"/>
  <c r="G183"/>
  <c r="H183" s="1"/>
  <c r="F184"/>
  <c r="G184"/>
  <c r="H184"/>
  <c r="F185"/>
  <c r="G185"/>
  <c r="H185" s="1"/>
  <c r="F186"/>
  <c r="G186"/>
  <c r="H186"/>
  <c r="F187"/>
  <c r="G187"/>
  <c r="H187" s="1"/>
  <c r="F188"/>
  <c r="G188"/>
  <c r="H188"/>
  <c r="F189"/>
  <c r="G189"/>
  <c r="H189" s="1"/>
  <c r="F190"/>
  <c r="G190"/>
  <c r="H190"/>
  <c r="F191"/>
  <c r="G191"/>
  <c r="H191" s="1"/>
  <c r="F192"/>
  <c r="G192"/>
  <c r="H192"/>
  <c r="F193"/>
  <c r="G193"/>
  <c r="H193" s="1"/>
  <c r="F194"/>
  <c r="G194"/>
  <c r="H194"/>
  <c r="F195"/>
  <c r="G195"/>
  <c r="H195" s="1"/>
  <c r="F196"/>
  <c r="G196"/>
  <c r="H196"/>
  <c r="F197"/>
  <c r="G197"/>
  <c r="H197" s="1"/>
  <c r="F198"/>
  <c r="G198"/>
  <c r="H198"/>
  <c r="F199"/>
  <c r="G199"/>
  <c r="H199" s="1"/>
  <c r="F200"/>
  <c r="G200"/>
  <c r="H200"/>
  <c r="F201"/>
  <c r="G201"/>
  <c r="H201" s="1"/>
  <c r="F202"/>
  <c r="G202"/>
  <c r="H202"/>
  <c r="F203"/>
  <c r="G203"/>
  <c r="H203" s="1"/>
  <c r="F204"/>
  <c r="G204"/>
  <c r="H204"/>
  <c r="F205"/>
  <c r="G205"/>
  <c r="H205" s="1"/>
  <c r="F206"/>
  <c r="G206"/>
  <c r="H206"/>
  <c r="F207"/>
  <c r="G207"/>
  <c r="H207" s="1"/>
  <c r="F208"/>
  <c r="G208"/>
  <c r="H208"/>
  <c r="F209"/>
  <c r="G209"/>
  <c r="H209" s="1"/>
  <c r="F210"/>
  <c r="G210"/>
  <c r="H210"/>
  <c r="F211"/>
  <c r="G211"/>
  <c r="H211" s="1"/>
  <c r="F212"/>
  <c r="G212"/>
  <c r="H212"/>
  <c r="F213"/>
  <c r="G213"/>
  <c r="H213" s="1"/>
  <c r="F214"/>
  <c r="G214"/>
  <c r="H214"/>
  <c r="F215"/>
  <c r="G215"/>
  <c r="H215" s="1"/>
  <c r="F216"/>
  <c r="G216"/>
  <c r="H216"/>
  <c r="F217"/>
  <c r="G217"/>
  <c r="H217" s="1"/>
  <c r="F218"/>
  <c r="G218"/>
  <c r="H218"/>
  <c r="F219"/>
  <c r="G219"/>
  <c r="H219" s="1"/>
  <c r="F220"/>
  <c r="G220"/>
  <c r="H220"/>
  <c r="F221"/>
  <c r="G221"/>
  <c r="H221" s="1"/>
  <c r="F222"/>
  <c r="G222"/>
  <c r="H222"/>
  <c r="F223"/>
  <c r="G223"/>
  <c r="H223" s="1"/>
  <c r="F224"/>
  <c r="G224"/>
  <c r="H224"/>
  <c r="F225"/>
  <c r="G225"/>
  <c r="H225" s="1"/>
  <c r="F226"/>
  <c r="G226"/>
  <c r="H226"/>
  <c r="F227"/>
  <c r="G227"/>
  <c r="H227" s="1"/>
  <c r="F228"/>
  <c r="G228"/>
  <c r="H228"/>
  <c r="F229"/>
  <c r="G229"/>
  <c r="H229" s="1"/>
  <c r="F230"/>
  <c r="G230"/>
  <c r="H230"/>
  <c r="F231"/>
  <c r="G231"/>
  <c r="H231" s="1"/>
  <c r="F232"/>
  <c r="G232"/>
  <c r="H232"/>
  <c r="F233"/>
  <c r="G233"/>
  <c r="H233" s="1"/>
  <c r="F234"/>
  <c r="G234"/>
  <c r="H234"/>
  <c r="F235"/>
  <c r="G235"/>
  <c r="H235" s="1"/>
  <c r="F236"/>
  <c r="G236"/>
  <c r="H236"/>
  <c r="F237"/>
  <c r="G237"/>
  <c r="H237" s="1"/>
  <c r="F238"/>
  <c r="G238"/>
  <c r="H238"/>
  <c r="F239"/>
  <c r="G239"/>
  <c r="H239" s="1"/>
  <c r="F240"/>
  <c r="G240"/>
  <c r="H240"/>
  <c r="F241"/>
  <c r="G241"/>
  <c r="H241" s="1"/>
  <c r="F242"/>
  <c r="G242"/>
  <c r="H242"/>
  <c r="F243"/>
  <c r="G243"/>
  <c r="H243" s="1"/>
  <c r="F244"/>
  <c r="G244"/>
  <c r="H244"/>
  <c r="F245"/>
  <c r="G245"/>
  <c r="H245" s="1"/>
  <c r="F246"/>
  <c r="G246"/>
  <c r="H246"/>
  <c r="F247"/>
  <c r="G247"/>
  <c r="H247" s="1"/>
  <c r="F248"/>
  <c r="G248"/>
  <c r="H248"/>
  <c r="F249"/>
  <c r="G249"/>
  <c r="H249" s="1"/>
  <c r="F250"/>
  <c r="G250"/>
  <c r="H250"/>
  <c r="F251"/>
  <c r="G251"/>
  <c r="H251" s="1"/>
  <c r="F252"/>
  <c r="G252"/>
  <c r="H252"/>
  <c r="F253"/>
  <c r="G253"/>
  <c r="H253" s="1"/>
  <c r="F254"/>
  <c r="G254"/>
  <c r="H254"/>
  <c r="F255"/>
  <c r="G255"/>
  <c r="H255" s="1"/>
  <c r="F256"/>
  <c r="G256"/>
  <c r="H256"/>
  <c r="F257"/>
  <c r="G257"/>
  <c r="H257" s="1"/>
  <c r="F258"/>
  <c r="G258"/>
  <c r="H258"/>
  <c r="F259"/>
  <c r="G259"/>
  <c r="H259" s="1"/>
  <c r="F260"/>
  <c r="G260"/>
  <c r="H260"/>
  <c r="F261"/>
  <c r="G261"/>
  <c r="H261" s="1"/>
  <c r="F262"/>
  <c r="G262"/>
  <c r="H262"/>
  <c r="F263"/>
  <c r="G263"/>
  <c r="H263" s="1"/>
  <c r="F264"/>
  <c r="G264"/>
  <c r="H264"/>
  <c r="F265"/>
  <c r="G265"/>
  <c r="H265" s="1"/>
  <c r="F266"/>
  <c r="G266"/>
  <c r="H266"/>
  <c r="F267"/>
  <c r="G267"/>
  <c r="H267" s="1"/>
  <c r="F268"/>
  <c r="G268"/>
  <c r="H268"/>
  <c r="F269"/>
  <c r="G269"/>
  <c r="H269" s="1"/>
  <c r="F270"/>
  <c r="G270"/>
  <c r="H270"/>
  <c r="F271"/>
  <c r="G271"/>
  <c r="H271" s="1"/>
  <c r="F272"/>
  <c r="G272"/>
  <c r="H272"/>
  <c r="F273"/>
  <c r="G273"/>
  <c r="H273" s="1"/>
  <c r="F274"/>
  <c r="G274"/>
  <c r="H274"/>
  <c r="F275"/>
  <c r="G275"/>
  <c r="H275" s="1"/>
  <c r="F276"/>
  <c r="G276"/>
  <c r="H276"/>
  <c r="F277"/>
  <c r="G277"/>
  <c r="H277" s="1"/>
  <c r="F278"/>
  <c r="G278"/>
  <c r="H278"/>
  <c r="F279"/>
  <c r="G279"/>
  <c r="H279" s="1"/>
  <c r="F280"/>
  <c r="G280"/>
  <c r="H280"/>
  <c r="F281"/>
  <c r="G281"/>
  <c r="H281" s="1"/>
  <c r="F282"/>
  <c r="G282"/>
  <c r="H282"/>
  <c r="F283"/>
  <c r="G283"/>
  <c r="H283" s="1"/>
  <c r="F284"/>
  <c r="G284"/>
  <c r="H284"/>
  <c r="F285"/>
  <c r="G285"/>
  <c r="H285" s="1"/>
  <c r="F286"/>
  <c r="G286"/>
  <c r="H286"/>
  <c r="F287"/>
  <c r="G287"/>
  <c r="H287" s="1"/>
  <c r="F288"/>
  <c r="G288"/>
  <c r="H288"/>
  <c r="F289"/>
  <c r="G289"/>
  <c r="H289" s="1"/>
  <c r="F290"/>
  <c r="G290"/>
  <c r="H290"/>
  <c r="F291"/>
  <c r="G291"/>
  <c r="H291" s="1"/>
  <c r="F292"/>
  <c r="G292"/>
  <c r="H292"/>
  <c r="F293"/>
  <c r="G293"/>
  <c r="H293" s="1"/>
  <c r="F294"/>
  <c r="G294"/>
  <c r="H294"/>
  <c r="F295"/>
  <c r="G295"/>
  <c r="H295" s="1"/>
  <c r="F296"/>
  <c r="G296"/>
  <c r="H296"/>
  <c r="F297"/>
  <c r="G297"/>
  <c r="H297" s="1"/>
  <c r="F298"/>
  <c r="G298"/>
  <c r="H298"/>
  <c r="F299"/>
  <c r="G299"/>
  <c r="H299" s="1"/>
  <c r="F300"/>
  <c r="G300"/>
  <c r="H300"/>
  <c r="F301"/>
  <c r="G301"/>
  <c r="H301" s="1"/>
  <c r="F302"/>
  <c r="G302"/>
  <c r="H302"/>
  <c r="F303"/>
  <c r="G303"/>
  <c r="H303" s="1"/>
  <c r="F304"/>
  <c r="G304"/>
  <c r="H304"/>
  <c r="F305"/>
  <c r="G305"/>
  <c r="H305" s="1"/>
  <c r="F306"/>
  <c r="G306"/>
  <c r="H306"/>
  <c r="F307"/>
  <c r="G307"/>
  <c r="H307" s="1"/>
  <c r="F308"/>
  <c r="G308"/>
  <c r="H308"/>
  <c r="F309"/>
  <c r="G309"/>
  <c r="H309" s="1"/>
  <c r="F310"/>
  <c r="G310"/>
  <c r="H310"/>
  <c r="F311"/>
  <c r="G311"/>
  <c r="H311" s="1"/>
  <c r="F312"/>
  <c r="G312"/>
  <c r="H312"/>
  <c r="F313"/>
  <c r="G313"/>
  <c r="H313" s="1"/>
  <c r="F314"/>
  <c r="G314"/>
  <c r="H314"/>
  <c r="F315"/>
  <c r="G315"/>
  <c r="H315" s="1"/>
  <c r="F316"/>
  <c r="G316"/>
  <c r="H316"/>
  <c r="F317"/>
  <c r="G317"/>
  <c r="H317" s="1"/>
  <c r="F318"/>
  <c r="G318"/>
  <c r="H318"/>
  <c r="F319"/>
  <c r="G319"/>
  <c r="H319" s="1"/>
  <c r="F320"/>
  <c r="G320"/>
  <c r="H320"/>
  <c r="F321"/>
  <c r="G321"/>
  <c r="H321" s="1"/>
  <c r="F322"/>
  <c r="G322"/>
  <c r="H322"/>
  <c r="F323"/>
  <c r="G323"/>
  <c r="H323" s="1"/>
  <c r="F324"/>
  <c r="G324"/>
  <c r="H324"/>
  <c r="F325"/>
  <c r="G325"/>
  <c r="H325" s="1"/>
  <c r="F326"/>
  <c r="G326"/>
  <c r="H326"/>
  <c r="F327"/>
  <c r="G327"/>
  <c r="H327" s="1"/>
  <c r="F328"/>
  <c r="G328"/>
  <c r="H328"/>
  <c r="F329"/>
  <c r="G329"/>
  <c r="H329" s="1"/>
  <c r="F330"/>
  <c r="G330"/>
  <c r="H330"/>
  <c r="F331"/>
  <c r="G331"/>
  <c r="H331" s="1"/>
  <c r="F332"/>
  <c r="G332"/>
  <c r="H332"/>
  <c r="F333"/>
  <c r="G333"/>
  <c r="H333" s="1"/>
  <c r="F334"/>
  <c r="G334"/>
  <c r="H334"/>
  <c r="F335"/>
  <c r="G335"/>
  <c r="H335" s="1"/>
  <c r="F336"/>
  <c r="G336"/>
  <c r="H336"/>
  <c r="F337"/>
  <c r="G337"/>
  <c r="H337" s="1"/>
  <c r="F338"/>
  <c r="G338"/>
  <c r="H338"/>
  <c r="F339"/>
  <c r="G339"/>
  <c r="H339" s="1"/>
  <c r="F340"/>
  <c r="G340"/>
  <c r="H340"/>
  <c r="F341"/>
  <c r="G341"/>
  <c r="H341" s="1"/>
  <c r="F342"/>
  <c r="G342"/>
  <c r="H342"/>
  <c r="F343"/>
  <c r="G343"/>
  <c r="H343" s="1"/>
  <c r="F344"/>
  <c r="G344"/>
  <c r="H344"/>
  <c r="F345"/>
  <c r="G345"/>
  <c r="H345" s="1"/>
  <c r="F346"/>
  <c r="G346"/>
  <c r="H346"/>
  <c r="F347"/>
  <c r="G347"/>
  <c r="H347" s="1"/>
  <c r="F348"/>
  <c r="G348"/>
  <c r="H348"/>
  <c r="F349"/>
  <c r="G349"/>
  <c r="H349" s="1"/>
  <c r="F350"/>
  <c r="G350"/>
  <c r="H350"/>
  <c r="F351"/>
  <c r="G351"/>
  <c r="H351" s="1"/>
  <c r="F352"/>
  <c r="G352"/>
  <c r="H352"/>
  <c r="F353"/>
  <c r="G353"/>
  <c r="H353" s="1"/>
  <c r="F354"/>
  <c r="G354"/>
  <c r="H354"/>
  <c r="F355"/>
  <c r="G355"/>
  <c r="H355" s="1"/>
  <c r="F356"/>
  <c r="G356"/>
  <c r="H356"/>
  <c r="F357"/>
  <c r="G357"/>
  <c r="H357" s="1"/>
  <c r="F358"/>
  <c r="G358"/>
  <c r="H358"/>
  <c r="F359"/>
  <c r="G359"/>
  <c r="H359" s="1"/>
  <c r="F360"/>
  <c r="G360"/>
  <c r="H360"/>
  <c r="F361"/>
  <c r="G361"/>
  <c r="H361" s="1"/>
  <c r="F362"/>
  <c r="G362"/>
  <c r="H362"/>
  <c r="F363"/>
  <c r="G363"/>
  <c r="H363" s="1"/>
  <c r="F364"/>
  <c r="G364"/>
  <c r="H364"/>
  <c r="F365"/>
  <c r="G365"/>
  <c r="H365" s="1"/>
  <c r="F366"/>
  <c r="G366"/>
  <c r="H366"/>
  <c r="F367"/>
  <c r="G367"/>
  <c r="H367" s="1"/>
  <c r="F368"/>
  <c r="G368"/>
  <c r="H368"/>
  <c r="F369"/>
  <c r="G369"/>
  <c r="H369"/>
  <c r="F370"/>
  <c r="G370"/>
  <c r="H370" s="1"/>
  <c r="F371"/>
  <c r="G371"/>
  <c r="H371"/>
  <c r="F372"/>
  <c r="G372"/>
  <c r="H372" s="1"/>
  <c r="F373"/>
  <c r="G373"/>
  <c r="H373"/>
  <c r="F374"/>
  <c r="G374"/>
  <c r="H374" s="1"/>
  <c r="F375"/>
  <c r="G375"/>
  <c r="H375"/>
  <c r="F376"/>
  <c r="G376"/>
  <c r="H376" s="1"/>
  <c r="F377"/>
  <c r="G377"/>
  <c r="H377"/>
  <c r="F378"/>
  <c r="G378"/>
  <c r="H378" s="1"/>
  <c r="F379"/>
  <c r="G379"/>
  <c r="H379"/>
  <c r="F380"/>
  <c r="G380"/>
  <c r="H380" s="1"/>
  <c r="F381"/>
  <c r="G381"/>
  <c r="H381"/>
  <c r="F382"/>
  <c r="G382"/>
  <c r="H382" s="1"/>
  <c r="F383"/>
  <c r="G383"/>
  <c r="H383"/>
  <c r="F384"/>
  <c r="G384"/>
  <c r="H384" s="1"/>
  <c r="F385"/>
  <c r="G385"/>
  <c r="H385"/>
  <c r="F386"/>
  <c r="G386"/>
  <c r="H386" s="1"/>
  <c r="F387"/>
  <c r="G387"/>
  <c r="H387"/>
  <c r="F388"/>
  <c r="G388"/>
  <c r="H388" s="1"/>
  <c r="F389"/>
  <c r="G389"/>
  <c r="H389"/>
  <c r="F390"/>
  <c r="G390"/>
  <c r="H390" s="1"/>
  <c r="F391"/>
  <c r="G391"/>
  <c r="H391"/>
  <c r="F392"/>
  <c r="G392"/>
  <c r="H392" s="1"/>
  <c r="F393"/>
  <c r="G393"/>
  <c r="H393"/>
  <c r="F394"/>
  <c r="G394"/>
  <c r="H394" s="1"/>
  <c r="F395"/>
  <c r="G395"/>
  <c r="H395"/>
  <c r="F396"/>
  <c r="G396"/>
  <c r="H396" s="1"/>
  <c r="F397"/>
  <c r="G397"/>
  <c r="H397"/>
  <c r="F398"/>
  <c r="G398"/>
  <c r="H398" s="1"/>
  <c r="F399"/>
  <c r="G399"/>
  <c r="H399"/>
  <c r="F400"/>
  <c r="G400"/>
  <c r="H400" s="1"/>
  <c r="F401"/>
  <c r="G401"/>
  <c r="H401"/>
  <c r="F402"/>
  <c r="G402"/>
  <c r="H402" s="1"/>
  <c r="F403"/>
  <c r="G403"/>
  <c r="H403"/>
  <c r="F404"/>
  <c r="G404"/>
  <c r="H404" s="1"/>
  <c r="F405"/>
  <c r="G405"/>
  <c r="H405"/>
  <c r="F406"/>
  <c r="G406"/>
  <c r="H406" s="1"/>
  <c r="F407"/>
  <c r="G407"/>
  <c r="H407"/>
  <c r="F408"/>
  <c r="G408"/>
  <c r="H408" s="1"/>
  <c r="F409"/>
  <c r="G409"/>
  <c r="H409"/>
  <c r="F410"/>
  <c r="G410"/>
  <c r="H410" s="1"/>
  <c r="F411"/>
  <c r="G411"/>
  <c r="H411"/>
  <c r="F412"/>
  <c r="G412"/>
  <c r="H412" s="1"/>
  <c r="F413"/>
  <c r="G413"/>
  <c r="H413"/>
  <c r="F414"/>
  <c r="G414"/>
  <c r="H414" s="1"/>
  <c r="F415"/>
  <c r="G415"/>
  <c r="H415"/>
  <c r="F416"/>
  <c r="G416"/>
  <c r="H416" s="1"/>
  <c r="F417"/>
  <c r="G417"/>
  <c r="H417"/>
  <c r="F418"/>
  <c r="G418"/>
  <c r="H418" s="1"/>
  <c r="F419"/>
  <c r="G419"/>
  <c r="H419"/>
  <c r="F420"/>
  <c r="G420"/>
  <c r="H420" s="1"/>
  <c r="F421"/>
  <c r="G421"/>
  <c r="H421"/>
  <c r="F422"/>
  <c r="G422"/>
  <c r="H422" s="1"/>
  <c r="F423"/>
  <c r="G423"/>
  <c r="H423"/>
  <c r="F424"/>
  <c r="G424"/>
  <c r="H424" s="1"/>
  <c r="F425"/>
  <c r="G425"/>
  <c r="H425"/>
  <c r="F426"/>
  <c r="G426"/>
  <c r="H426" s="1"/>
  <c r="F427"/>
  <c r="G427"/>
  <c r="H427"/>
  <c r="F428"/>
  <c r="G428"/>
  <c r="H428" s="1"/>
  <c r="F429"/>
  <c r="G429"/>
  <c r="H429"/>
  <c r="F430"/>
  <c r="G430"/>
  <c r="H430" s="1"/>
  <c r="F431"/>
  <c r="G431"/>
  <c r="H431"/>
  <c r="F432"/>
  <c r="G432"/>
  <c r="H432" s="1"/>
  <c r="F433"/>
  <c r="G433"/>
  <c r="H433"/>
  <c r="F434"/>
  <c r="G434"/>
  <c r="H434" s="1"/>
  <c r="F435"/>
  <c r="G435"/>
  <c r="H435"/>
  <c r="F436"/>
  <c r="G436"/>
  <c r="H436" s="1"/>
  <c r="F437"/>
  <c r="G437"/>
  <c r="H437"/>
  <c r="F438"/>
  <c r="G438"/>
  <c r="H438" s="1"/>
  <c r="F439"/>
  <c r="G439"/>
  <c r="H439"/>
  <c r="F440"/>
  <c r="G440"/>
  <c r="H440" s="1"/>
  <c r="F441"/>
  <c r="G441"/>
  <c r="H441"/>
  <c r="F442"/>
  <c r="G442"/>
  <c r="H442" s="1"/>
  <c r="F443"/>
  <c r="G443"/>
  <c r="H443"/>
  <c r="F444"/>
  <c r="G444"/>
  <c r="H444" s="1"/>
  <c r="F445"/>
  <c r="G445"/>
  <c r="H445"/>
  <c r="F446"/>
  <c r="G446"/>
  <c r="H446" s="1"/>
  <c r="F447"/>
  <c r="G447"/>
  <c r="H447"/>
  <c r="F448"/>
  <c r="G448"/>
  <c r="H448" s="1"/>
  <c r="F449"/>
  <c r="G449"/>
  <c r="H449"/>
  <c r="F450"/>
  <c r="G450"/>
  <c r="H450" s="1"/>
  <c r="F451"/>
  <c r="G451"/>
  <c r="H451"/>
  <c r="F452"/>
  <c r="G452"/>
  <c r="H452" s="1"/>
  <c r="F453"/>
  <c r="G453"/>
  <c r="H453"/>
  <c r="F454"/>
  <c r="G454"/>
  <c r="H454" s="1"/>
  <c r="F455"/>
  <c r="G455"/>
  <c r="H455"/>
  <c r="F456"/>
  <c r="G456"/>
  <c r="H456" s="1"/>
  <c r="F457"/>
  <c r="G457"/>
  <c r="H457"/>
  <c r="F458"/>
  <c r="G458"/>
  <c r="H458" s="1"/>
  <c r="F459"/>
  <c r="G459"/>
  <c r="H459"/>
  <c r="F460"/>
  <c r="G460"/>
  <c r="H460" s="1"/>
  <c r="F461"/>
  <c r="G461"/>
  <c r="H461"/>
  <c r="F462"/>
  <c r="G462"/>
  <c r="H462" s="1"/>
  <c r="F463"/>
  <c r="G463"/>
  <c r="H463"/>
  <c r="F464"/>
  <c r="G464"/>
  <c r="H464" s="1"/>
  <c r="F465"/>
  <c r="G465"/>
  <c r="H465"/>
  <c r="F466"/>
  <c r="G466"/>
  <c r="H466" s="1"/>
  <c r="F467"/>
  <c r="G467"/>
  <c r="H467"/>
  <c r="F468"/>
  <c r="G468"/>
  <c r="H468" s="1"/>
  <c r="F469"/>
  <c r="G469"/>
  <c r="H469"/>
  <c r="F470"/>
  <c r="G470"/>
  <c r="H470" s="1"/>
  <c r="F471"/>
  <c r="G471"/>
  <c r="H471"/>
  <c r="F472"/>
  <c r="G472"/>
  <c r="H472" s="1"/>
  <c r="F473"/>
  <c r="G473"/>
  <c r="H473"/>
  <c r="F474"/>
  <c r="G474"/>
  <c r="H474" s="1"/>
  <c r="F475"/>
  <c r="G475"/>
  <c r="H475"/>
  <c r="F476"/>
  <c r="G476"/>
  <c r="H476" s="1"/>
  <c r="F477"/>
  <c r="G477"/>
  <c r="H477"/>
  <c r="F478"/>
  <c r="G478"/>
  <c r="H478" s="1"/>
  <c r="F479"/>
  <c r="G479"/>
  <c r="H479"/>
  <c r="F480"/>
  <c r="G480"/>
  <c r="H480" s="1"/>
  <c r="F481"/>
  <c r="G481"/>
  <c r="H481"/>
  <c r="F482"/>
  <c r="G482"/>
  <c r="H482" s="1"/>
  <c r="F483"/>
  <c r="G483"/>
  <c r="H483"/>
  <c r="F484"/>
  <c r="G484"/>
  <c r="H484" s="1"/>
  <c r="F485"/>
  <c r="G485"/>
  <c r="H485"/>
  <c r="F486"/>
  <c r="G486"/>
  <c r="H486" s="1"/>
  <c r="F487"/>
  <c r="G487"/>
  <c r="H487"/>
  <c r="F488"/>
  <c r="G488"/>
  <c r="H488" s="1"/>
  <c r="F489"/>
  <c r="G489"/>
  <c r="H489"/>
  <c r="F490"/>
  <c r="G490"/>
  <c r="H490" s="1"/>
  <c r="F491"/>
  <c r="G491"/>
  <c r="H491"/>
  <c r="F492"/>
  <c r="G492"/>
  <c r="H492" s="1"/>
  <c r="F493"/>
  <c r="G493"/>
  <c r="H493"/>
  <c r="F494"/>
  <c r="G494"/>
  <c r="H494" s="1"/>
  <c r="F495"/>
  <c r="G495"/>
  <c r="H495"/>
  <c r="F496"/>
  <c r="G496"/>
  <c r="H496" s="1"/>
  <c r="F497"/>
  <c r="G497"/>
  <c r="H497"/>
  <c r="F498"/>
  <c r="G498"/>
  <c r="H498" s="1"/>
  <c r="F499"/>
  <c r="G499"/>
  <c r="H499"/>
  <c r="F500"/>
  <c r="G500"/>
  <c r="H500" s="1"/>
  <c r="F501"/>
  <c r="G501"/>
  <c r="H501"/>
  <c r="F502"/>
  <c r="G502"/>
  <c r="H502" s="1"/>
  <c r="F503"/>
  <c r="G503"/>
  <c r="H503"/>
  <c r="F504"/>
  <c r="G504"/>
  <c r="H504" s="1"/>
  <c r="F505"/>
  <c r="G505"/>
  <c r="H505"/>
  <c r="F506"/>
  <c r="G506"/>
  <c r="H506" s="1"/>
  <c r="F507"/>
  <c r="G507"/>
  <c r="H507"/>
  <c r="F508"/>
  <c r="G508"/>
  <c r="H508" s="1"/>
  <c r="F509"/>
  <c r="G509"/>
  <c r="H509"/>
  <c r="F510"/>
  <c r="G510"/>
  <c r="H510" s="1"/>
  <c r="F511"/>
  <c r="G511"/>
  <c r="H511"/>
  <c r="F512"/>
  <c r="G512"/>
  <c r="H512" s="1"/>
  <c r="F513"/>
  <c r="G513"/>
  <c r="H513"/>
  <c r="F514"/>
  <c r="G514"/>
  <c r="H514" s="1"/>
  <c r="F515"/>
  <c r="G515"/>
  <c r="H515"/>
  <c r="F516"/>
  <c r="G516"/>
  <c r="H516" s="1"/>
  <c r="F517"/>
  <c r="G517"/>
  <c r="H517"/>
  <c r="F518"/>
  <c r="G518"/>
  <c r="H518" s="1"/>
  <c r="F519"/>
  <c r="G519"/>
  <c r="H519"/>
  <c r="F520"/>
  <c r="G520"/>
  <c r="H520" s="1"/>
  <c r="F521"/>
  <c r="G521"/>
  <c r="H521"/>
  <c r="F522"/>
  <c r="G522"/>
  <c r="H522" s="1"/>
  <c r="F523"/>
  <c r="G523"/>
  <c r="H523"/>
  <c r="F524"/>
  <c r="G524"/>
  <c r="H524" s="1"/>
  <c r="F525"/>
  <c r="G525"/>
  <c r="H525"/>
  <c r="F526"/>
  <c r="G526"/>
  <c r="H526" s="1"/>
  <c r="F527"/>
  <c r="G527"/>
  <c r="H527"/>
  <c r="F528"/>
  <c r="G528"/>
  <c r="H528" s="1"/>
  <c r="F529"/>
  <c r="G529"/>
  <c r="H529"/>
  <c r="F530"/>
  <c r="G530"/>
  <c r="H530" s="1"/>
  <c r="F531"/>
  <c r="G531"/>
  <c r="H531"/>
  <c r="F532"/>
  <c r="G532"/>
  <c r="H532" s="1"/>
  <c r="F533"/>
  <c r="G533"/>
  <c r="H533"/>
  <c r="F534"/>
  <c r="G534"/>
  <c r="H534" s="1"/>
  <c r="F535"/>
  <c r="G535"/>
  <c r="H535"/>
  <c r="F536"/>
  <c r="G536"/>
  <c r="H536" s="1"/>
  <c r="F537"/>
  <c r="G537"/>
  <c r="H537"/>
  <c r="F538"/>
  <c r="G538"/>
  <c r="H538" s="1"/>
  <c r="F539"/>
  <c r="G539"/>
  <c r="H539"/>
  <c r="F540"/>
  <c r="G540"/>
  <c r="H540" s="1"/>
  <c r="F541"/>
  <c r="G541"/>
  <c r="H541"/>
  <c r="F542"/>
  <c r="G542"/>
  <c r="H542" s="1"/>
  <c r="F543"/>
  <c r="G543"/>
  <c r="H543"/>
  <c r="F544"/>
  <c r="G544"/>
  <c r="H544" s="1"/>
  <c r="F545"/>
  <c r="G545"/>
  <c r="H545"/>
  <c r="F546"/>
  <c r="G546"/>
  <c r="H546" s="1"/>
  <c r="F547"/>
  <c r="G547"/>
  <c r="H547"/>
  <c r="F548"/>
  <c r="G548"/>
  <c r="H548" s="1"/>
  <c r="F549"/>
  <c r="G549"/>
  <c r="H549"/>
  <c r="F550"/>
  <c r="G550"/>
  <c r="H550" s="1"/>
  <c r="F551"/>
  <c r="G551"/>
  <c r="H551"/>
  <c r="F552"/>
  <c r="G552"/>
  <c r="H552" s="1"/>
  <c r="F553"/>
  <c r="G553"/>
  <c r="H553"/>
  <c r="F554"/>
  <c r="G554"/>
  <c r="H554" s="1"/>
  <c r="F555"/>
  <c r="G555"/>
  <c r="H555"/>
  <c r="F556"/>
  <c r="G556"/>
  <c r="H556" s="1"/>
  <c r="F557"/>
  <c r="G557"/>
  <c r="H557"/>
  <c r="F558"/>
  <c r="G558"/>
  <c r="H558" s="1"/>
  <c r="F559"/>
  <c r="G559"/>
  <c r="H559"/>
  <c r="F560"/>
  <c r="G560"/>
  <c r="H560" s="1"/>
  <c r="F561"/>
  <c r="G561"/>
  <c r="H561"/>
  <c r="F562"/>
  <c r="G562"/>
  <c r="H562" s="1"/>
  <c r="F563"/>
  <c r="G563"/>
  <c r="H563"/>
  <c r="F564"/>
  <c r="G564"/>
  <c r="H564" s="1"/>
  <c r="F565"/>
  <c r="G565"/>
  <c r="H565"/>
  <c r="F566"/>
  <c r="G566"/>
  <c r="H566" s="1"/>
  <c r="F567"/>
  <c r="G567"/>
  <c r="H567"/>
  <c r="F568"/>
  <c r="G568"/>
  <c r="H568" s="1"/>
  <c r="F569"/>
  <c r="G569"/>
  <c r="H569"/>
  <c r="F570"/>
  <c r="G570"/>
  <c r="H570" s="1"/>
  <c r="F571"/>
  <c r="G571"/>
  <c r="H571"/>
  <c r="F572"/>
  <c r="G572"/>
  <c r="H572" s="1"/>
  <c r="F573"/>
  <c r="G573"/>
  <c r="H573"/>
  <c r="F574"/>
  <c r="G574"/>
  <c r="H574" s="1"/>
  <c r="F575"/>
  <c r="G575"/>
  <c r="H575"/>
  <c r="F576"/>
  <c r="G576"/>
  <c r="H576" s="1"/>
  <c r="F577"/>
  <c r="G577"/>
  <c r="H577"/>
  <c r="F578"/>
  <c r="G578"/>
  <c r="H578" s="1"/>
  <c r="F579"/>
  <c r="G579"/>
  <c r="H579"/>
  <c r="F580"/>
  <c r="G580"/>
  <c r="H580" s="1"/>
  <c r="F581"/>
  <c r="G581"/>
  <c r="H581"/>
  <c r="F582"/>
  <c r="G582"/>
  <c r="H582" s="1"/>
  <c r="F583"/>
  <c r="G583"/>
  <c r="H583"/>
  <c r="F584"/>
  <c r="G584"/>
  <c r="H584" s="1"/>
  <c r="F585"/>
  <c r="G585"/>
  <c r="H585"/>
  <c r="F586"/>
  <c r="G586"/>
  <c r="H586" s="1"/>
  <c r="F587"/>
  <c r="G587"/>
  <c r="H587"/>
  <c r="F588"/>
  <c r="G588"/>
  <c r="H588" s="1"/>
  <c r="F589"/>
  <c r="G589"/>
  <c r="H589"/>
  <c r="F590"/>
  <c r="G590"/>
  <c r="H590" s="1"/>
  <c r="F591"/>
  <c r="G591"/>
  <c r="H591"/>
  <c r="F592"/>
  <c r="G592"/>
  <c r="H592" s="1"/>
  <c r="F593"/>
  <c r="G593"/>
  <c r="H593"/>
  <c r="F594"/>
  <c r="G594"/>
  <c r="H594" s="1"/>
  <c r="F595"/>
  <c r="G595"/>
  <c r="H595"/>
  <c r="F596"/>
  <c r="G596"/>
  <c r="H596" s="1"/>
  <c r="F597"/>
  <c r="G597"/>
  <c r="H597"/>
  <c r="F598"/>
  <c r="G598"/>
  <c r="H598" s="1"/>
  <c r="F599"/>
  <c r="G599"/>
  <c r="H599"/>
  <c r="F600"/>
  <c r="G600"/>
  <c r="H600" s="1"/>
  <c r="F601"/>
  <c r="G601"/>
  <c r="H601"/>
  <c r="F602"/>
  <c r="G602"/>
  <c r="H602" s="1"/>
  <c r="F603"/>
  <c r="G603"/>
  <c r="H603"/>
  <c r="F604"/>
  <c r="G604"/>
  <c r="H604" s="1"/>
  <c r="F605"/>
  <c r="G605"/>
  <c r="H605"/>
  <c r="F606"/>
  <c r="G606"/>
  <c r="H606" s="1"/>
  <c r="F607"/>
  <c r="G607"/>
  <c r="H607"/>
  <c r="F608"/>
  <c r="G608"/>
  <c r="H608" s="1"/>
  <c r="F609"/>
  <c r="G609"/>
  <c r="H609"/>
  <c r="F610"/>
  <c r="G610"/>
  <c r="H610" s="1"/>
  <c r="F611"/>
  <c r="G611"/>
  <c r="H611"/>
  <c r="F612"/>
  <c r="G612"/>
  <c r="H612" s="1"/>
  <c r="F613"/>
  <c r="G613"/>
  <c r="H613"/>
  <c r="F614"/>
  <c r="G614"/>
  <c r="H614" s="1"/>
  <c r="F615"/>
  <c r="G615"/>
  <c r="H615"/>
  <c r="F616"/>
  <c r="G616"/>
  <c r="H616" s="1"/>
  <c r="F617"/>
  <c r="G617"/>
  <c r="H617"/>
  <c r="F618"/>
  <c r="G618"/>
  <c r="H618" s="1"/>
  <c r="F619"/>
  <c r="G619"/>
  <c r="H619"/>
  <c r="F620"/>
  <c r="G620"/>
  <c r="H620" s="1"/>
  <c r="F621"/>
  <c r="G621"/>
  <c r="H621"/>
  <c r="F622"/>
  <c r="G622"/>
  <c r="H622" s="1"/>
  <c r="F623"/>
  <c r="G623"/>
  <c r="H623"/>
  <c r="F624"/>
  <c r="G624"/>
  <c r="H624" s="1"/>
  <c r="F625"/>
  <c r="G625"/>
  <c r="H625"/>
  <c r="F626"/>
  <c r="G626"/>
  <c r="H626" s="1"/>
  <c r="F627"/>
  <c r="G627"/>
  <c r="H627"/>
  <c r="F628"/>
  <c r="G628"/>
  <c r="H628" s="1"/>
  <c r="F629"/>
  <c r="G629"/>
  <c r="H629"/>
  <c r="F630"/>
  <c r="G630"/>
  <c r="H630" s="1"/>
  <c r="F631"/>
  <c r="G631"/>
  <c r="H631"/>
  <c r="F632"/>
  <c r="G632"/>
  <c r="H632" s="1"/>
  <c r="F633"/>
  <c r="G633"/>
  <c r="H633"/>
  <c r="F634"/>
  <c r="G634"/>
  <c r="H634" s="1"/>
  <c r="F635"/>
  <c r="G635"/>
  <c r="H635"/>
  <c r="F636"/>
  <c r="G636"/>
  <c r="H636" s="1"/>
  <c r="F637"/>
  <c r="G637"/>
  <c r="H637"/>
  <c r="F638"/>
  <c r="G638"/>
  <c r="H638" s="1"/>
  <c r="F639"/>
  <c r="G639"/>
  <c r="H639"/>
  <c r="F640"/>
  <c r="G640"/>
  <c r="H640" s="1"/>
  <c r="F641"/>
  <c r="G641"/>
  <c r="H641"/>
  <c r="F642"/>
  <c r="G642"/>
  <c r="H642" s="1"/>
  <c r="F643"/>
  <c r="G643"/>
  <c r="H643"/>
  <c r="F644"/>
  <c r="G644"/>
  <c r="H644" s="1"/>
  <c r="F645"/>
  <c r="G645"/>
  <c r="H645"/>
  <c r="F646"/>
  <c r="G646"/>
  <c r="H646" s="1"/>
  <c r="F647"/>
  <c r="G647"/>
  <c r="H647"/>
  <c r="F648"/>
  <c r="G648"/>
  <c r="H648" s="1"/>
  <c r="F649"/>
  <c r="G649"/>
  <c r="H649"/>
  <c r="F650"/>
  <c r="G650"/>
  <c r="H650" s="1"/>
  <c r="F651"/>
  <c r="G651"/>
  <c r="H651"/>
  <c r="F652"/>
  <c r="G652"/>
  <c r="H652" s="1"/>
  <c r="F653"/>
  <c r="G653"/>
  <c r="H653"/>
  <c r="F654"/>
  <c r="G654"/>
  <c r="H654" s="1"/>
  <c r="F655"/>
  <c r="G655"/>
  <c r="H655"/>
  <c r="F656"/>
  <c r="G656"/>
  <c r="H656" s="1"/>
  <c r="F657"/>
  <c r="G657"/>
  <c r="H657"/>
  <c r="F658"/>
  <c r="G658"/>
  <c r="H658" s="1"/>
  <c r="F659"/>
  <c r="G659"/>
  <c r="H659"/>
  <c r="F660"/>
  <c r="G660"/>
  <c r="H660" s="1"/>
  <c r="F661"/>
  <c r="G661"/>
  <c r="H661"/>
  <c r="F662"/>
  <c r="G662"/>
  <c r="H662" s="1"/>
  <c r="F663"/>
  <c r="G663"/>
  <c r="H663"/>
  <c r="F664"/>
  <c r="G664"/>
  <c r="H664" s="1"/>
  <c r="F665"/>
  <c r="G665"/>
  <c r="H665"/>
  <c r="F666"/>
  <c r="G666"/>
  <c r="H666" s="1"/>
  <c r="F667"/>
  <c r="G667"/>
  <c r="H667"/>
  <c r="F668"/>
  <c r="G668"/>
  <c r="H668" s="1"/>
  <c r="F669"/>
  <c r="G669"/>
  <c r="H669"/>
  <c r="F670"/>
  <c r="G670"/>
  <c r="H670" s="1"/>
  <c r="F671"/>
  <c r="G671"/>
  <c r="H671"/>
  <c r="F672"/>
  <c r="G672"/>
  <c r="H672" s="1"/>
  <c r="F673"/>
  <c r="G673"/>
  <c r="H673"/>
  <c r="F674"/>
  <c r="G674"/>
  <c r="H674" s="1"/>
  <c r="F675"/>
  <c r="G675"/>
  <c r="H675"/>
  <c r="F676"/>
  <c r="G676"/>
  <c r="H676" s="1"/>
  <c r="F677"/>
  <c r="G677"/>
  <c r="H677"/>
  <c r="F678"/>
  <c r="G678"/>
  <c r="H678" s="1"/>
  <c r="F679"/>
  <c r="G679"/>
  <c r="H679"/>
  <c r="F680"/>
  <c r="G680"/>
  <c r="H680" s="1"/>
  <c r="F681"/>
  <c r="G681"/>
  <c r="H681"/>
  <c r="F682"/>
  <c r="G682"/>
  <c r="H682" s="1"/>
  <c r="F683"/>
  <c r="G683"/>
  <c r="H683"/>
  <c r="F684"/>
  <c r="G684"/>
  <c r="H684" s="1"/>
  <c r="F685"/>
  <c r="G685"/>
  <c r="H685"/>
  <c r="F686"/>
  <c r="G686"/>
  <c r="H686" s="1"/>
  <c r="F687"/>
  <c r="G687"/>
  <c r="H687"/>
  <c r="F688"/>
  <c r="G688"/>
  <c r="H688" s="1"/>
  <c r="F689"/>
  <c r="G689"/>
  <c r="H689"/>
  <c r="F690"/>
  <c r="G690"/>
  <c r="H690" s="1"/>
  <c r="F691"/>
  <c r="G691"/>
  <c r="H691"/>
  <c r="F692"/>
  <c r="G692"/>
  <c r="H692" s="1"/>
  <c r="F693"/>
  <c r="G693"/>
  <c r="H693"/>
  <c r="F694"/>
  <c r="G694"/>
  <c r="H694" s="1"/>
  <c r="F695"/>
  <c r="G695"/>
  <c r="H695"/>
  <c r="F696"/>
  <c r="G696"/>
  <c r="H696" s="1"/>
  <c r="F697"/>
  <c r="G697"/>
  <c r="H697"/>
  <c r="F698"/>
  <c r="G698"/>
  <c r="H698" s="1"/>
  <c r="F699"/>
  <c r="G699"/>
  <c r="H699"/>
  <c r="F700"/>
  <c r="G700"/>
  <c r="H700" s="1"/>
  <c r="F701"/>
  <c r="G701"/>
  <c r="H701"/>
  <c r="F702"/>
  <c r="G702"/>
  <c r="H702" s="1"/>
  <c r="F703"/>
  <c r="G703"/>
  <c r="H703"/>
  <c r="F704"/>
  <c r="G704"/>
  <c r="H704" s="1"/>
  <c r="F705"/>
  <c r="G705"/>
  <c r="H705"/>
  <c r="F706"/>
  <c r="G706"/>
  <c r="H706" s="1"/>
  <c r="F707"/>
  <c r="G707"/>
  <c r="H707"/>
  <c r="F708"/>
  <c r="G708"/>
  <c r="H708" s="1"/>
  <c r="F709"/>
  <c r="G709"/>
  <c r="H709"/>
  <c r="F710"/>
  <c r="G710"/>
  <c r="H710" s="1"/>
  <c r="F711"/>
  <c r="G711"/>
  <c r="H711"/>
  <c r="F712"/>
  <c r="G712"/>
  <c r="H712" s="1"/>
  <c r="F713"/>
  <c r="G713"/>
  <c r="H713"/>
  <c r="F714"/>
  <c r="G714"/>
  <c r="H714" s="1"/>
  <c r="F715"/>
  <c r="G715"/>
  <c r="H715"/>
  <c r="F716"/>
  <c r="G716"/>
  <c r="H716" s="1"/>
  <c r="F717"/>
  <c r="G717"/>
  <c r="H717"/>
  <c r="F718"/>
  <c r="G718"/>
  <c r="H718" s="1"/>
  <c r="F719"/>
  <c r="G719"/>
  <c r="H719"/>
  <c r="F720"/>
  <c r="G720"/>
  <c r="H720" s="1"/>
  <c r="F721"/>
  <c r="G721"/>
  <c r="H721"/>
  <c r="F722"/>
  <c r="G722"/>
  <c r="H722" s="1"/>
  <c r="F723"/>
  <c r="G723"/>
  <c r="H723"/>
  <c r="F724"/>
  <c r="G724"/>
  <c r="H724" s="1"/>
  <c r="F725"/>
  <c r="G725"/>
  <c r="H725"/>
  <c r="F726"/>
  <c r="G726"/>
  <c r="H726" s="1"/>
  <c r="F727"/>
  <c r="G727"/>
  <c r="H727"/>
  <c r="F728"/>
  <c r="G728"/>
  <c r="H728" s="1"/>
  <c r="F729"/>
  <c r="G729"/>
  <c r="H729"/>
  <c r="F730"/>
  <c r="G730"/>
  <c r="H730" s="1"/>
  <c r="F731"/>
  <c r="G731"/>
  <c r="H731"/>
  <c r="F732"/>
  <c r="G732"/>
  <c r="H732" s="1"/>
  <c r="F733"/>
  <c r="G733"/>
  <c r="H733"/>
  <c r="F734"/>
  <c r="G734"/>
  <c r="H734" s="1"/>
  <c r="F735"/>
  <c r="G735"/>
  <c r="H735"/>
  <c r="F736"/>
  <c r="G736"/>
  <c r="H736" s="1"/>
  <c r="F737"/>
  <c r="G737"/>
  <c r="H737"/>
  <c r="F738"/>
  <c r="G738"/>
  <c r="H738" s="1"/>
  <c r="F739"/>
  <c r="G739"/>
  <c r="H739"/>
  <c r="F740"/>
  <c r="G740"/>
  <c r="H740" s="1"/>
  <c r="F741"/>
  <c r="G741"/>
  <c r="H741"/>
  <c r="F742"/>
  <c r="G742"/>
  <c r="H742" s="1"/>
  <c r="F743"/>
  <c r="G743"/>
  <c r="H743"/>
  <c r="F744"/>
  <c r="G744"/>
  <c r="H744" s="1"/>
  <c r="F745"/>
  <c r="G745"/>
  <c r="H745"/>
  <c r="F746"/>
  <c r="G746"/>
  <c r="H746" s="1"/>
  <c r="F747"/>
  <c r="G747"/>
  <c r="H747"/>
  <c r="F748"/>
  <c r="G748"/>
  <c r="H748" s="1"/>
  <c r="F749"/>
  <c r="G749"/>
  <c r="H749"/>
  <c r="F750"/>
  <c r="G750"/>
  <c r="H750" s="1"/>
  <c r="F751"/>
  <c r="G751"/>
  <c r="H751"/>
  <c r="F752"/>
  <c r="G752"/>
  <c r="H752" s="1"/>
  <c r="F753"/>
  <c r="G753"/>
  <c r="H753"/>
  <c r="F754"/>
  <c r="G754"/>
  <c r="H754" s="1"/>
  <c r="F755"/>
  <c r="G755"/>
  <c r="H755"/>
  <c r="F756"/>
  <c r="G756"/>
  <c r="H756" s="1"/>
  <c r="F757"/>
  <c r="G757"/>
  <c r="H757"/>
  <c r="F758"/>
  <c r="G758"/>
  <c r="H758" s="1"/>
  <c r="F759"/>
  <c r="G759"/>
  <c r="H759"/>
  <c r="F760"/>
  <c r="G760"/>
  <c r="H760" s="1"/>
  <c r="F761"/>
  <c r="G761"/>
  <c r="H761"/>
  <c r="F762"/>
  <c r="G762"/>
  <c r="H762" s="1"/>
  <c r="F763"/>
  <c r="G763"/>
  <c r="H763"/>
  <c r="F764"/>
  <c r="G764"/>
  <c r="H764" s="1"/>
  <c r="F765"/>
  <c r="G765"/>
  <c r="H765"/>
  <c r="F766"/>
  <c r="G766"/>
  <c r="H766" s="1"/>
  <c r="F767"/>
  <c r="G767"/>
  <c r="H767"/>
  <c r="F768"/>
  <c r="G768"/>
  <c r="H768" s="1"/>
  <c r="F769"/>
  <c r="G769"/>
  <c r="H769"/>
  <c r="F770"/>
  <c r="G770"/>
  <c r="H770" s="1"/>
  <c r="F771"/>
  <c r="G771"/>
  <c r="H771"/>
  <c r="F772"/>
  <c r="G772"/>
  <c r="H772" s="1"/>
  <c r="F773"/>
  <c r="G773"/>
  <c r="H773"/>
  <c r="F774"/>
  <c r="G774"/>
  <c r="H774" s="1"/>
  <c r="F775"/>
  <c r="G775"/>
  <c r="H775"/>
  <c r="F776"/>
  <c r="G776"/>
  <c r="H776" s="1"/>
  <c r="F777"/>
  <c r="G777"/>
  <c r="H777"/>
  <c r="F778"/>
  <c r="G778"/>
  <c r="H778" s="1"/>
  <c r="F779"/>
  <c r="G779"/>
  <c r="H779"/>
  <c r="F780"/>
  <c r="G780"/>
  <c r="H780" s="1"/>
  <c r="F781"/>
  <c r="G781"/>
  <c r="H781"/>
  <c r="F782"/>
  <c r="G782"/>
  <c r="H782" s="1"/>
  <c r="F783"/>
  <c r="G783"/>
  <c r="H783"/>
  <c r="F784"/>
  <c r="G784"/>
  <c r="H784" s="1"/>
  <c r="F785"/>
  <c r="G785"/>
  <c r="H785"/>
  <c r="F786"/>
  <c r="G786"/>
  <c r="H786" s="1"/>
  <c r="F787"/>
  <c r="G787"/>
  <c r="H787"/>
  <c r="F788"/>
  <c r="G788"/>
  <c r="H788" s="1"/>
  <c r="F789"/>
  <c r="G789"/>
  <c r="H789"/>
  <c r="F790"/>
  <c r="G790"/>
  <c r="H790" s="1"/>
  <c r="F791"/>
  <c r="G791"/>
  <c r="H791"/>
  <c r="F792"/>
  <c r="G792"/>
  <c r="H792" s="1"/>
  <c r="F793"/>
  <c r="G793"/>
  <c r="H793"/>
  <c r="F794"/>
  <c r="G794"/>
  <c r="H794" s="1"/>
  <c r="F795"/>
  <c r="G795"/>
  <c r="H795"/>
  <c r="F796"/>
  <c r="G796"/>
  <c r="H796" s="1"/>
  <c r="F797"/>
  <c r="G797"/>
  <c r="H797"/>
  <c r="F798"/>
  <c r="G798"/>
  <c r="H798" s="1"/>
  <c r="F799"/>
  <c r="G799"/>
  <c r="H799"/>
  <c r="F800"/>
  <c r="G800"/>
  <c r="H800" s="1"/>
  <c r="F801"/>
  <c r="G801"/>
  <c r="H801"/>
  <c r="F802"/>
  <c r="G802"/>
  <c r="H802" s="1"/>
  <c r="F803"/>
  <c r="G803"/>
  <c r="H803"/>
  <c r="F804"/>
  <c r="G804"/>
  <c r="H804" s="1"/>
  <c r="F805"/>
  <c r="G805"/>
  <c r="H805"/>
  <c r="F806"/>
  <c r="G806"/>
  <c r="H806" s="1"/>
  <c r="F807"/>
  <c r="G807"/>
  <c r="H807"/>
  <c r="F808"/>
  <c r="G808"/>
  <c r="H808" s="1"/>
  <c r="F809"/>
  <c r="G809"/>
  <c r="H809"/>
  <c r="F810"/>
  <c r="G810"/>
  <c r="H810" s="1"/>
  <c r="F811"/>
  <c r="G811"/>
  <c r="H811"/>
  <c r="F812"/>
  <c r="G812"/>
  <c r="H812" s="1"/>
  <c r="F813"/>
  <c r="G813"/>
  <c r="H813"/>
  <c r="F814"/>
  <c r="G814"/>
  <c r="H814" s="1"/>
  <c r="F815"/>
  <c r="G815"/>
  <c r="H815"/>
  <c r="F816"/>
  <c r="G816"/>
  <c r="H816" s="1"/>
  <c r="F817"/>
  <c r="G817"/>
  <c r="H817"/>
  <c r="F818"/>
  <c r="G818"/>
  <c r="H818" s="1"/>
  <c r="F819"/>
  <c r="G819"/>
  <c r="H819"/>
  <c r="F820"/>
  <c r="G820"/>
  <c r="H820" s="1"/>
  <c r="F821"/>
  <c r="G821"/>
  <c r="H821"/>
  <c r="F822"/>
  <c r="G822"/>
  <c r="H822" s="1"/>
  <c r="F823"/>
  <c r="G823"/>
  <c r="H823"/>
  <c r="F824"/>
  <c r="G824"/>
  <c r="H824" s="1"/>
  <c r="F825"/>
  <c r="G825"/>
  <c r="H825"/>
  <c r="F826"/>
  <c r="G826"/>
  <c r="H826" s="1"/>
  <c r="F827"/>
  <c r="G827"/>
  <c r="H827"/>
  <c r="F828"/>
  <c r="G828"/>
  <c r="H828" s="1"/>
  <c r="F829"/>
  <c r="G829"/>
  <c r="H829"/>
  <c r="F830"/>
  <c r="G830"/>
  <c r="H830" s="1"/>
  <c r="F831"/>
  <c r="G831"/>
  <c r="H831"/>
  <c r="F832"/>
  <c r="G832"/>
  <c r="H832" s="1"/>
  <c r="F833"/>
  <c r="G833"/>
  <c r="H833"/>
  <c r="F834"/>
  <c r="G834"/>
  <c r="H834" s="1"/>
  <c r="F835"/>
  <c r="G835"/>
  <c r="H835"/>
  <c r="F836"/>
  <c r="G836"/>
  <c r="H836" s="1"/>
  <c r="F837"/>
  <c r="G837"/>
  <c r="H837"/>
  <c r="F838"/>
  <c r="G838"/>
  <c r="H838" s="1"/>
  <c r="F839"/>
  <c r="G839"/>
  <c r="H839"/>
  <c r="F840"/>
  <c r="G840"/>
  <c r="H840" s="1"/>
  <c r="F841"/>
  <c r="G841"/>
  <c r="H841"/>
  <c r="F842"/>
  <c r="G842"/>
  <c r="H842" s="1"/>
  <c r="F843"/>
  <c r="G843"/>
  <c r="H843"/>
  <c r="F844"/>
  <c r="G844"/>
  <c r="H844" s="1"/>
  <c r="F845"/>
  <c r="G845"/>
  <c r="H845"/>
  <c r="F846"/>
  <c r="G846"/>
  <c r="H846" s="1"/>
  <c r="F847"/>
  <c r="G847"/>
  <c r="H847"/>
  <c r="F848"/>
  <c r="G848"/>
  <c r="H848" s="1"/>
  <c r="F849"/>
  <c r="G849"/>
  <c r="H849"/>
  <c r="F850"/>
  <c r="G850"/>
  <c r="H850" s="1"/>
  <c r="F851"/>
  <c r="G851"/>
  <c r="H851"/>
  <c r="F852"/>
  <c r="G852"/>
  <c r="H852" s="1"/>
  <c r="F853"/>
  <c r="G853"/>
  <c r="H853"/>
  <c r="F854"/>
  <c r="G854"/>
  <c r="H854" s="1"/>
  <c r="F855"/>
  <c r="G855"/>
  <c r="H855"/>
  <c r="F856"/>
  <c r="G856"/>
  <c r="H856" s="1"/>
  <c r="F857"/>
  <c r="G857"/>
  <c r="H857"/>
  <c r="F858"/>
  <c r="G858"/>
  <c r="H858" s="1"/>
  <c r="F859"/>
  <c r="G859"/>
  <c r="H859"/>
  <c r="F860"/>
  <c r="G860"/>
  <c r="H860" s="1"/>
  <c r="F861"/>
  <c r="G861"/>
  <c r="H861"/>
  <c r="F862"/>
  <c r="G862"/>
  <c r="H862" s="1"/>
  <c r="F863"/>
  <c r="G863"/>
  <c r="H863"/>
  <c r="F864"/>
  <c r="G864"/>
  <c r="H864" s="1"/>
  <c r="F865"/>
  <c r="G865"/>
  <c r="H865"/>
  <c r="F866"/>
  <c r="G866"/>
  <c r="H866" s="1"/>
  <c r="F867"/>
  <c r="G867"/>
  <c r="H867"/>
  <c r="F868"/>
  <c r="G868"/>
  <c r="H868" s="1"/>
  <c r="F869"/>
  <c r="G869"/>
  <c r="H869"/>
  <c r="F870"/>
  <c r="G870"/>
  <c r="H870" s="1"/>
  <c r="F871"/>
  <c r="G871"/>
  <c r="H871"/>
  <c r="F872"/>
  <c r="G872"/>
  <c r="H872" s="1"/>
  <c r="F873"/>
  <c r="G873"/>
  <c r="H873"/>
  <c r="F874"/>
  <c r="G874"/>
  <c r="H874" s="1"/>
  <c r="F875"/>
  <c r="G875"/>
  <c r="H875"/>
  <c r="F876"/>
  <c r="G876"/>
  <c r="H876" s="1"/>
  <c r="F877"/>
  <c r="G877"/>
  <c r="H877" s="1"/>
  <c r="F878"/>
  <c r="G878"/>
  <c r="H878"/>
  <c r="F879"/>
  <c r="G879"/>
  <c r="H879" s="1"/>
  <c r="F880"/>
  <c r="G880"/>
  <c r="H880"/>
  <c r="F881"/>
  <c r="G881"/>
  <c r="H881" s="1"/>
  <c r="F882"/>
  <c r="G882"/>
  <c r="H882"/>
  <c r="F883"/>
  <c r="G883"/>
  <c r="H883" s="1"/>
  <c r="F884"/>
  <c r="G884"/>
  <c r="H884"/>
  <c r="F885"/>
  <c r="G885"/>
  <c r="H885" s="1"/>
  <c r="F886"/>
  <c r="G886"/>
  <c r="H886"/>
  <c r="F887"/>
  <c r="G887"/>
  <c r="H887" s="1"/>
  <c r="F888"/>
  <c r="G888"/>
  <c r="H888"/>
  <c r="F889"/>
  <c r="G889"/>
  <c r="H889" s="1"/>
  <c r="F890"/>
  <c r="G890"/>
  <c r="H890"/>
  <c r="F891"/>
  <c r="G891"/>
  <c r="H891" s="1"/>
  <c r="F892"/>
  <c r="G892"/>
  <c r="H892"/>
  <c r="F893"/>
  <c r="G893"/>
  <c r="H893" s="1"/>
  <c r="F894"/>
  <c r="G894"/>
  <c r="H894"/>
  <c r="F895"/>
  <c r="G895"/>
  <c r="H895" s="1"/>
  <c r="F896"/>
  <c r="G896"/>
  <c r="H896"/>
  <c r="F897"/>
  <c r="G897"/>
  <c r="H897" s="1"/>
  <c r="F898"/>
  <c r="G898"/>
  <c r="H898"/>
  <c r="F899"/>
  <c r="G899"/>
  <c r="H899" s="1"/>
  <c r="F900"/>
  <c r="G900"/>
  <c r="H900"/>
  <c r="F901"/>
  <c r="G901"/>
  <c r="H901" s="1"/>
  <c r="F902"/>
  <c r="G902"/>
  <c r="H902"/>
  <c r="F903"/>
  <c r="G903"/>
  <c r="H903" s="1"/>
  <c r="F904"/>
  <c r="G904"/>
  <c r="H904"/>
  <c r="F905"/>
  <c r="G905"/>
  <c r="H905" s="1"/>
  <c r="F906"/>
  <c r="G906"/>
  <c r="H906"/>
  <c r="F907"/>
  <c r="G907"/>
  <c r="H907" s="1"/>
  <c r="F908"/>
  <c r="G908"/>
  <c r="H908"/>
  <c r="F909"/>
  <c r="G909"/>
  <c r="H909" s="1"/>
  <c r="F910"/>
  <c r="G910"/>
  <c r="H910"/>
  <c r="F911"/>
  <c r="G911"/>
  <c r="H911" s="1"/>
  <c r="F912"/>
  <c r="G912"/>
  <c r="H912"/>
  <c r="F913"/>
  <c r="G913"/>
  <c r="H913" s="1"/>
  <c r="F914"/>
  <c r="G914"/>
  <c r="H914"/>
  <c r="F915"/>
  <c r="G915"/>
  <c r="H915" s="1"/>
  <c r="F916"/>
  <c r="G916"/>
  <c r="H916"/>
  <c r="F917"/>
  <c r="G917"/>
  <c r="H917" s="1"/>
  <c r="F918"/>
  <c r="G918"/>
  <c r="H918"/>
  <c r="F919"/>
  <c r="G919"/>
  <c r="H919" s="1"/>
  <c r="F920"/>
  <c r="G920"/>
  <c r="H920"/>
  <c r="F921"/>
  <c r="G921"/>
  <c r="H921" s="1"/>
  <c r="F922"/>
  <c r="G922"/>
  <c r="H922"/>
  <c r="F923"/>
  <c r="G923"/>
  <c r="H923" s="1"/>
  <c r="F924"/>
  <c r="G924"/>
  <c r="H924"/>
  <c r="F925"/>
  <c r="G925"/>
  <c r="H925" s="1"/>
  <c r="F926"/>
  <c r="G926"/>
  <c r="H926"/>
  <c r="F927"/>
  <c r="G927"/>
  <c r="H927" s="1"/>
  <c r="F928"/>
  <c r="G928"/>
  <c r="H928"/>
  <c r="F929"/>
  <c r="G929"/>
  <c r="H929" s="1"/>
  <c r="F930"/>
  <c r="G930"/>
  <c r="H930"/>
  <c r="F931"/>
  <c r="G931"/>
  <c r="H931" s="1"/>
  <c r="F932"/>
  <c r="G932"/>
  <c r="H932"/>
  <c r="F933"/>
  <c r="G933"/>
  <c r="H933" s="1"/>
  <c r="F934"/>
  <c r="G934"/>
  <c r="H934"/>
  <c r="F935"/>
  <c r="G935"/>
  <c r="H935" s="1"/>
  <c r="F936"/>
  <c r="G936"/>
  <c r="H936"/>
  <c r="F937"/>
  <c r="G937"/>
  <c r="H937" s="1"/>
  <c r="F938"/>
  <c r="G938"/>
  <c r="H938"/>
  <c r="F939"/>
  <c r="G939"/>
  <c r="H939" s="1"/>
  <c r="F940"/>
  <c r="G940"/>
  <c r="H940"/>
  <c r="F941"/>
  <c r="G941"/>
  <c r="H941" s="1"/>
  <c r="F942"/>
  <c r="G942"/>
  <c r="H942"/>
  <c r="F943"/>
  <c r="G943"/>
  <c r="H943" s="1"/>
  <c r="F944"/>
  <c r="G944"/>
  <c r="H944"/>
  <c r="F945"/>
  <c r="G945"/>
  <c r="H945" s="1"/>
  <c r="F946"/>
  <c r="G946"/>
  <c r="H946"/>
  <c r="F947"/>
  <c r="G947"/>
  <c r="H947" s="1"/>
  <c r="F948"/>
  <c r="G948"/>
  <c r="H948"/>
  <c r="F949"/>
  <c r="G949"/>
  <c r="H949" s="1"/>
  <c r="F950"/>
  <c r="G950"/>
  <c r="H950"/>
  <c r="F951"/>
  <c r="G951"/>
  <c r="H951" s="1"/>
  <c r="F952"/>
  <c r="G952"/>
  <c r="H952"/>
  <c r="F953"/>
  <c r="G953"/>
  <c r="H953" s="1"/>
  <c r="F954"/>
  <c r="G954"/>
  <c r="H954"/>
  <c r="F955"/>
  <c r="G955"/>
  <c r="H955" s="1"/>
  <c r="F956"/>
  <c r="G956"/>
  <c r="H956"/>
  <c r="F957"/>
  <c r="G957"/>
  <c r="H957" s="1"/>
  <c r="F958"/>
  <c r="G958"/>
  <c r="H958"/>
  <c r="F959"/>
  <c r="G959"/>
  <c r="H959" s="1"/>
  <c r="F960"/>
  <c r="G960"/>
  <c r="H960"/>
  <c r="F961"/>
  <c r="G961"/>
  <c r="H961" s="1"/>
  <c r="F962"/>
  <c r="G962"/>
  <c r="H962"/>
  <c r="F963"/>
  <c r="G963"/>
  <c r="H963" s="1"/>
  <c r="F964"/>
  <c r="G964"/>
  <c r="H964"/>
  <c r="F965"/>
  <c r="G965"/>
  <c r="H965" s="1"/>
  <c r="F966"/>
  <c r="G966"/>
  <c r="H966"/>
  <c r="F967"/>
  <c r="G967"/>
  <c r="H967" s="1"/>
  <c r="F968"/>
  <c r="G968"/>
  <c r="H968"/>
  <c r="F969"/>
  <c r="G969"/>
  <c r="H969" s="1"/>
  <c r="F970"/>
  <c r="G970"/>
  <c r="H970"/>
  <c r="F971"/>
  <c r="G971"/>
  <c r="H971" s="1"/>
  <c r="F972"/>
  <c r="G972"/>
  <c r="H972"/>
  <c r="F973"/>
  <c r="G973"/>
  <c r="H973" s="1"/>
  <c r="F974"/>
  <c r="G974"/>
  <c r="H974"/>
  <c r="F975"/>
  <c r="G975"/>
  <c r="H975" s="1"/>
  <c r="F976"/>
  <c r="G976"/>
  <c r="H976"/>
  <c r="F977"/>
  <c r="G977"/>
  <c r="H977" s="1"/>
  <c r="F978"/>
  <c r="G978"/>
  <c r="H978"/>
  <c r="F979"/>
  <c r="G979"/>
  <c r="H979" s="1"/>
  <c r="F980"/>
  <c r="G980"/>
  <c r="H980"/>
  <c r="F981"/>
  <c r="G981"/>
  <c r="H981" s="1"/>
  <c r="F982"/>
  <c r="G982"/>
  <c r="H982"/>
  <c r="F983"/>
  <c r="G983"/>
  <c r="H983" s="1"/>
  <c r="F984"/>
  <c r="G984"/>
  <c r="H984"/>
  <c r="F985"/>
  <c r="G985"/>
  <c r="H985" s="1"/>
  <c r="F986"/>
  <c r="G986"/>
  <c r="H986"/>
  <c r="F987"/>
  <c r="G987"/>
  <c r="H987" s="1"/>
  <c r="F988"/>
  <c r="G988"/>
  <c r="H988"/>
  <c r="F989"/>
  <c r="G989"/>
  <c r="H989" s="1"/>
  <c r="F990"/>
  <c r="G990"/>
  <c r="H990"/>
  <c r="F991"/>
  <c r="G991"/>
  <c r="H991" s="1"/>
  <c r="F992"/>
  <c r="G992"/>
  <c r="H992"/>
  <c r="F993"/>
  <c r="G993"/>
  <c r="H993" s="1"/>
  <c r="F994"/>
  <c r="G994"/>
  <c r="H994"/>
  <c r="F995"/>
  <c r="G995"/>
  <c r="H995" s="1"/>
  <c r="F996"/>
  <c r="G996"/>
  <c r="H996"/>
  <c r="F997"/>
  <c r="G997"/>
  <c r="H997" s="1"/>
  <c r="F998"/>
  <c r="G998"/>
  <c r="H998"/>
  <c r="F999"/>
  <c r="G999"/>
  <c r="H999" s="1"/>
  <c r="F1000"/>
  <c r="G1000"/>
  <c r="H1000"/>
  <c r="F1001"/>
  <c r="G1001"/>
  <c r="H1001" s="1"/>
  <c r="F1002"/>
  <c r="G1002"/>
  <c r="H1002"/>
  <c r="F1003"/>
  <c r="G1003"/>
  <c r="H1003" s="1"/>
  <c r="F1004"/>
  <c r="G1004"/>
  <c r="H1004"/>
  <c r="F1005"/>
  <c r="G1005"/>
  <c r="H1005" s="1"/>
  <c r="F1006"/>
  <c r="G1006"/>
  <c r="H1006"/>
  <c r="F1007"/>
  <c r="G1007"/>
  <c r="H1007" s="1"/>
  <c r="F1008"/>
  <c r="G1008"/>
  <c r="H1008"/>
  <c r="F1009"/>
  <c r="G1009"/>
  <c r="H1009" s="1"/>
  <c r="F1010"/>
  <c r="G1010"/>
  <c r="H1010"/>
  <c r="F1011"/>
  <c r="G1011"/>
  <c r="H1011" s="1"/>
  <c r="F1012"/>
  <c r="G1012"/>
  <c r="H1012"/>
  <c r="F1013"/>
  <c r="G1013"/>
  <c r="H1013" s="1"/>
  <c r="F1014"/>
  <c r="G1014"/>
  <c r="H1014"/>
  <c r="F1015"/>
  <c r="G1015"/>
  <c r="H1015" s="1"/>
  <c r="F1016"/>
  <c r="G1016"/>
  <c r="H1016"/>
  <c r="F1017"/>
  <c r="G1017"/>
  <c r="H1017" s="1"/>
  <c r="F1018"/>
  <c r="G1018"/>
  <c r="H1018"/>
  <c r="F1019"/>
  <c r="G1019"/>
  <c r="H1019" s="1"/>
  <c r="F1020"/>
  <c r="G1020"/>
  <c r="H1020"/>
  <c r="F1021"/>
  <c r="G1021"/>
  <c r="H1021" s="1"/>
  <c r="F1022"/>
  <c r="G1022"/>
  <c r="H1022"/>
  <c r="F1023"/>
  <c r="G1023"/>
  <c r="H1023" s="1"/>
  <c r="F1024"/>
  <c r="G1024"/>
  <c r="H1024"/>
  <c r="F1025"/>
  <c r="G1025"/>
  <c r="H1025" s="1"/>
  <c r="F1026"/>
  <c r="G1026"/>
  <c r="H1026"/>
  <c r="F1027"/>
  <c r="G1027"/>
  <c r="H1027" s="1"/>
  <c r="F1028"/>
  <c r="G1028"/>
  <c r="H1028"/>
  <c r="F1029"/>
  <c r="G1029"/>
  <c r="H1029" s="1"/>
  <c r="F1030"/>
  <c r="G1030"/>
  <c r="H1030"/>
  <c r="F1031"/>
  <c r="G1031"/>
  <c r="H1031" s="1"/>
  <c r="F1032"/>
  <c r="G1032"/>
  <c r="H1032"/>
  <c r="F1033"/>
  <c r="G1033"/>
  <c r="H1033" s="1"/>
  <c r="F1034"/>
  <c r="G1034"/>
  <c r="H1034"/>
  <c r="F1035"/>
  <c r="G1035"/>
  <c r="H1035" s="1"/>
  <c r="F1036"/>
  <c r="G1036"/>
  <c r="H1036"/>
  <c r="F1037"/>
  <c r="G1037"/>
  <c r="H1037" s="1"/>
  <c r="F1038"/>
  <c r="G1038"/>
  <c r="H1038"/>
  <c r="F1039"/>
  <c r="G1039"/>
  <c r="H1039" s="1"/>
  <c r="F1040"/>
  <c r="G1040"/>
  <c r="H1040"/>
  <c r="F1041"/>
  <c r="G1041"/>
  <c r="H1041" s="1"/>
  <c r="F1042"/>
  <c r="G1042"/>
  <c r="H1042"/>
  <c r="F1043"/>
  <c r="G1043"/>
  <c r="H1043" s="1"/>
  <c r="F1044"/>
  <c r="G1044"/>
  <c r="H1044"/>
  <c r="F1045"/>
  <c r="G1045"/>
  <c r="H1045" s="1"/>
  <c r="F1046"/>
  <c r="G1046"/>
  <c r="H1046"/>
  <c r="F1047"/>
  <c r="G1047"/>
  <c r="H1047" s="1"/>
  <c r="F1048"/>
  <c r="G1048"/>
  <c r="H1048"/>
  <c r="F1049"/>
  <c r="G1049"/>
  <c r="H1049" s="1"/>
  <c r="F1050"/>
  <c r="G1050"/>
  <c r="H1050"/>
  <c r="F1051"/>
  <c r="G1051"/>
  <c r="H1051" s="1"/>
  <c r="F1052"/>
  <c r="G1052"/>
  <c r="H1052"/>
  <c r="F1053"/>
  <c r="G1053"/>
  <c r="H1053" s="1"/>
  <c r="F1054"/>
  <c r="G1054"/>
  <c r="H1054"/>
  <c r="F1055"/>
  <c r="G1055"/>
  <c r="H1055" s="1"/>
  <c r="F1056"/>
  <c r="G1056"/>
  <c r="H1056"/>
  <c r="F1057"/>
  <c r="G1057"/>
  <c r="H1057" s="1"/>
  <c r="F1058"/>
  <c r="G1058"/>
  <c r="H1058"/>
  <c r="F1059"/>
  <c r="G1059"/>
  <c r="H1059" s="1"/>
  <c r="F1060"/>
  <c r="G1060"/>
  <c r="H1060"/>
  <c r="F1061"/>
  <c r="G1061"/>
  <c r="H1061" s="1"/>
  <c r="F1062"/>
  <c r="G1062"/>
  <c r="H1062"/>
  <c r="F1063"/>
  <c r="G1063"/>
  <c r="H1063" s="1"/>
  <c r="F1064"/>
  <c r="G1064"/>
  <c r="H1064"/>
  <c r="F1065"/>
  <c r="G1065"/>
  <c r="H1065" s="1"/>
  <c r="F1066"/>
  <c r="G1066"/>
  <c r="H1066"/>
  <c r="F1067"/>
  <c r="G1067"/>
  <c r="H1067" s="1"/>
  <c r="F1068"/>
  <c r="G1068"/>
  <c r="H1068"/>
  <c r="F1069"/>
  <c r="G1069"/>
  <c r="H1069" s="1"/>
  <c r="F1070"/>
  <c r="G1070"/>
  <c r="H1070"/>
  <c r="F1071"/>
  <c r="G1071"/>
  <c r="H1071" s="1"/>
  <c r="F1072"/>
  <c r="G1072"/>
  <c r="H1072"/>
  <c r="F1073"/>
  <c r="G1073"/>
  <c r="H1073" s="1"/>
  <c r="F1074"/>
  <c r="G1074"/>
  <c r="H1074"/>
  <c r="F1075"/>
  <c r="G1075"/>
  <c r="H1075" s="1"/>
  <c r="F1076"/>
  <c r="G1076"/>
  <c r="H1076"/>
  <c r="F1077"/>
  <c r="G1077"/>
  <c r="H1077" s="1"/>
  <c r="F1078"/>
  <c r="G1078"/>
  <c r="H1078"/>
  <c r="F1079"/>
  <c r="G1079"/>
  <c r="H1079" s="1"/>
  <c r="F1080"/>
  <c r="G1080"/>
  <c r="H1080"/>
  <c r="F1081"/>
  <c r="G1081"/>
  <c r="H1081" s="1"/>
  <c r="F1082"/>
  <c r="G1082"/>
  <c r="H1082"/>
  <c r="F1083"/>
  <c r="G1083"/>
  <c r="H1083" s="1"/>
  <c r="F1084"/>
  <c r="G1084"/>
  <c r="H1084"/>
  <c r="F1085"/>
  <c r="G1085"/>
  <c r="H1085" s="1"/>
  <c r="F1086"/>
  <c r="G1086"/>
  <c r="H1086"/>
  <c r="F1087"/>
  <c r="G1087"/>
  <c r="H1087" s="1"/>
  <c r="F1088"/>
  <c r="G1088"/>
  <c r="H1088"/>
  <c r="F1089"/>
  <c r="G1089"/>
  <c r="H1089" s="1"/>
  <c r="F1090"/>
  <c r="G1090"/>
  <c r="H1090"/>
  <c r="F1091"/>
  <c r="G1091"/>
  <c r="H1091" s="1"/>
  <c r="F1092"/>
  <c r="G1092"/>
  <c r="H1092"/>
  <c r="F1093"/>
  <c r="G1093"/>
  <c r="H1093" s="1"/>
  <c r="F1094"/>
  <c r="G1094"/>
  <c r="H1094"/>
  <c r="F1095"/>
  <c r="G1095"/>
  <c r="H1095" s="1"/>
  <c r="F1096"/>
  <c r="G1096"/>
  <c r="H1096"/>
  <c r="F1097"/>
  <c r="G1097"/>
  <c r="H1097" s="1"/>
  <c r="F1098"/>
  <c r="G1098"/>
  <c r="H1098"/>
  <c r="F1099"/>
  <c r="G1099"/>
  <c r="H1099" s="1"/>
  <c r="F1100"/>
  <c r="G1100"/>
  <c r="H1100"/>
  <c r="F1101"/>
  <c r="G1101"/>
  <c r="H1101" s="1"/>
  <c r="F1102"/>
  <c r="G1102"/>
  <c r="H1102"/>
  <c r="F1103"/>
  <c r="G1103"/>
  <c r="H1103" s="1"/>
  <c r="F1104"/>
  <c r="G1104"/>
  <c r="H1104"/>
  <c r="F1105"/>
  <c r="G1105"/>
  <c r="H1105" s="1"/>
  <c r="F1106"/>
  <c r="G1106"/>
  <c r="H1106"/>
  <c r="F1107"/>
  <c r="G1107"/>
  <c r="H1107" s="1"/>
  <c r="F1108"/>
  <c r="G1108"/>
  <c r="H1108"/>
  <c r="F1109"/>
  <c r="G1109"/>
  <c r="H1109" s="1"/>
  <c r="F1110"/>
  <c r="G1110"/>
  <c r="H1110"/>
  <c r="F1111"/>
  <c r="G1111"/>
  <c r="H1111" s="1"/>
  <c r="F1112"/>
  <c r="G1112"/>
  <c r="H1112"/>
  <c r="F1113"/>
  <c r="G1113"/>
  <c r="H1113" s="1"/>
  <c r="F1114"/>
  <c r="G1114"/>
  <c r="H1114"/>
  <c r="F1115"/>
  <c r="G1115"/>
  <c r="H1115" s="1"/>
  <c r="F1116"/>
  <c r="G1116"/>
  <c r="H1116"/>
  <c r="F1117"/>
  <c r="G1117"/>
  <c r="H1117" s="1"/>
  <c r="F1118"/>
  <c r="G1118"/>
  <c r="H1118"/>
  <c r="F1119"/>
  <c r="G1119"/>
  <c r="H1119" s="1"/>
  <c r="F1120"/>
  <c r="G1120"/>
  <c r="H1120"/>
  <c r="F1121"/>
  <c r="G1121"/>
  <c r="H1121" s="1"/>
  <c r="F1122"/>
  <c r="G1122"/>
  <c r="H1122"/>
  <c r="F1123"/>
  <c r="G1123"/>
  <c r="H1123" s="1"/>
  <c r="F1124"/>
  <c r="G1124"/>
  <c r="H1124"/>
  <c r="F1125"/>
  <c r="G1125"/>
  <c r="H1125" s="1"/>
  <c r="F1126"/>
  <c r="G1126"/>
  <c r="H1126"/>
  <c r="F1127"/>
  <c r="G1127"/>
  <c r="H1127" s="1"/>
  <c r="F1128"/>
  <c r="G1128"/>
  <c r="H1128"/>
  <c r="F1129"/>
  <c r="G1129"/>
  <c r="H1129" s="1"/>
  <c r="F1130"/>
  <c r="G1130"/>
  <c r="H1130"/>
  <c r="F1131"/>
  <c r="G1131"/>
  <c r="H1131" s="1"/>
  <c r="F1132"/>
  <c r="G1132"/>
  <c r="H1132"/>
  <c r="F1133"/>
  <c r="G1133"/>
  <c r="H1133" s="1"/>
  <c r="F1134"/>
  <c r="G1134"/>
  <c r="H1134"/>
  <c r="F1135"/>
  <c r="G1135"/>
  <c r="H1135" s="1"/>
  <c r="F1136"/>
  <c r="G1136"/>
  <c r="H1136"/>
  <c r="F1137"/>
  <c r="G1137"/>
  <c r="H1137" s="1"/>
  <c r="F1138"/>
  <c r="G1138"/>
  <c r="H1138"/>
  <c r="F1139"/>
  <c r="G1139"/>
  <c r="H1139" s="1"/>
  <c r="F1140"/>
  <c r="G1140"/>
  <c r="H1140"/>
  <c r="F1141"/>
  <c r="G1141"/>
  <c r="H1141" s="1"/>
  <c r="F1142"/>
  <c r="G1142"/>
  <c r="H1142"/>
  <c r="F1143"/>
  <c r="G1143"/>
  <c r="H1143" s="1"/>
  <c r="F1144"/>
  <c r="G1144"/>
  <c r="H1144"/>
  <c r="F1145"/>
  <c r="G1145"/>
  <c r="H1145" s="1"/>
  <c r="F1146"/>
  <c r="G1146"/>
  <c r="H1146"/>
  <c r="F1147"/>
  <c r="G1147"/>
  <c r="H1147" s="1"/>
  <c r="F1148"/>
  <c r="G1148"/>
  <c r="H1148"/>
  <c r="F1149"/>
  <c r="G1149"/>
  <c r="H1149" s="1"/>
  <c r="F1150"/>
  <c r="G1150"/>
  <c r="H1150"/>
  <c r="F1151"/>
  <c r="G1151"/>
  <c r="H1151" s="1"/>
  <c r="F1152"/>
  <c r="G1152"/>
  <c r="H1152"/>
  <c r="F1153"/>
  <c r="G1153"/>
  <c r="H1153" s="1"/>
  <c r="F1154"/>
  <c r="G1154"/>
  <c r="H1154"/>
  <c r="F1155"/>
  <c r="G1155"/>
  <c r="H1155" s="1"/>
  <c r="F1156"/>
  <c r="G1156"/>
  <c r="H1156"/>
  <c r="F1157"/>
  <c r="G1157"/>
  <c r="H1157" s="1"/>
  <c r="F1158"/>
  <c r="G1158"/>
  <c r="H1158"/>
  <c r="F1159"/>
  <c r="G1159"/>
  <c r="H1159" s="1"/>
  <c r="F1160"/>
  <c r="G1160"/>
  <c r="H1160"/>
  <c r="F1161"/>
  <c r="G1161"/>
  <c r="H1161" s="1"/>
  <c r="F1162"/>
  <c r="G1162"/>
  <c r="H1162"/>
  <c r="F1163"/>
  <c r="G1163"/>
  <c r="H1163" s="1"/>
  <c r="F1164"/>
  <c r="G1164"/>
  <c r="H1164"/>
  <c r="F1165"/>
  <c r="G1165"/>
  <c r="H1165" s="1"/>
  <c r="F1166"/>
  <c r="G1166"/>
  <c r="H1166"/>
  <c r="F1167"/>
  <c r="G1167"/>
  <c r="H1167" s="1"/>
  <c r="F1168"/>
  <c r="G1168"/>
  <c r="H1168"/>
  <c r="F1169"/>
  <c r="G1169"/>
  <c r="H1169" s="1"/>
  <c r="F1170"/>
  <c r="G1170"/>
  <c r="H1170"/>
  <c r="F1171"/>
  <c r="G1171"/>
  <c r="H1171" s="1"/>
  <c r="F1172"/>
  <c r="G1172"/>
  <c r="H1172"/>
  <c r="F1173"/>
  <c r="G1173"/>
  <c r="H1173" s="1"/>
  <c r="F1174"/>
  <c r="G1174"/>
  <c r="H1174"/>
  <c r="F1175"/>
  <c r="G1175"/>
  <c r="H1175"/>
  <c r="F1176"/>
  <c r="G1176"/>
  <c r="H1176" s="1"/>
  <c r="F1177"/>
  <c r="G1177"/>
  <c r="H1177"/>
  <c r="F1178"/>
  <c r="G1178"/>
  <c r="H1178" s="1"/>
  <c r="F1179"/>
  <c r="G1179"/>
  <c r="H1179"/>
  <c r="F1180"/>
  <c r="G1180"/>
  <c r="H1180" s="1"/>
  <c r="F1181"/>
  <c r="G1181"/>
  <c r="H1181"/>
  <c r="F1182"/>
  <c r="G1182"/>
  <c r="H1182" s="1"/>
  <c r="F1183"/>
  <c r="G1183"/>
  <c r="H1183"/>
  <c r="F1184"/>
  <c r="G1184"/>
  <c r="H1184" s="1"/>
  <c r="F1185"/>
  <c r="G1185"/>
  <c r="H1185"/>
  <c r="F1186"/>
  <c r="G1186"/>
  <c r="H1186" s="1"/>
  <c r="F1187"/>
  <c r="G1187"/>
  <c r="H1187"/>
  <c r="F1188"/>
  <c r="G1188"/>
  <c r="H1188" s="1"/>
  <c r="F1189"/>
  <c r="G1189"/>
  <c r="H1189"/>
  <c r="F1190"/>
  <c r="G1190"/>
  <c r="H1190" s="1"/>
  <c r="F1191"/>
  <c r="G1191"/>
  <c r="H1191"/>
  <c r="F1192"/>
  <c r="G1192"/>
  <c r="H1192" s="1"/>
  <c r="F1193"/>
  <c r="G1193"/>
  <c r="H1193"/>
  <c r="F1194"/>
  <c r="G1194"/>
  <c r="H1194" s="1"/>
  <c r="F1195"/>
  <c r="G1195"/>
  <c r="H1195"/>
  <c r="F1196"/>
  <c r="G1196"/>
  <c r="H1196" s="1"/>
  <c r="F1197"/>
  <c r="G1197"/>
  <c r="H1197"/>
  <c r="F1198"/>
  <c r="G1198"/>
  <c r="H1198" s="1"/>
  <c r="F1199"/>
  <c r="G1199"/>
  <c r="H1199"/>
  <c r="F1200"/>
  <c r="G1200"/>
  <c r="H1200" s="1"/>
  <c r="F1201"/>
  <c r="G1201"/>
  <c r="H1201"/>
  <c r="F1202"/>
  <c r="G1202"/>
  <c r="H1202" s="1"/>
  <c r="F1203"/>
  <c r="G1203"/>
  <c r="H1203"/>
  <c r="F1204"/>
  <c r="G1204"/>
  <c r="H1204" s="1"/>
  <c r="F1205"/>
  <c r="G1205"/>
  <c r="H1205"/>
  <c r="F1206"/>
  <c r="G1206"/>
  <c r="H1206" s="1"/>
  <c r="F1207"/>
  <c r="G1207"/>
  <c r="H1207"/>
  <c r="F1208"/>
  <c r="G1208"/>
  <c r="H1208" s="1"/>
  <c r="F1209"/>
  <c r="G1209"/>
  <c r="H1209"/>
  <c r="F1210"/>
  <c r="G1210"/>
  <c r="H1210" s="1"/>
  <c r="F1211"/>
  <c r="G1211"/>
  <c r="H1211"/>
  <c r="F1212"/>
  <c r="G1212"/>
  <c r="H1212" s="1"/>
  <c r="F1213"/>
  <c r="G1213"/>
  <c r="H1213"/>
  <c r="F1214"/>
  <c r="G1214"/>
  <c r="H1214" s="1"/>
  <c r="F1215"/>
  <c r="G1215"/>
  <c r="H1215"/>
  <c r="F1216"/>
  <c r="G1216"/>
  <c r="H1216" s="1"/>
  <c r="F1217"/>
  <c r="G1217"/>
  <c r="H1217"/>
  <c r="F1218"/>
  <c r="G1218"/>
  <c r="H1218" s="1"/>
  <c r="F1219"/>
  <c r="G1219"/>
  <c r="H1219"/>
  <c r="F1220"/>
  <c r="G1220"/>
  <c r="H1220" s="1"/>
  <c r="F1221"/>
  <c r="G1221"/>
  <c r="H1221"/>
  <c r="F1222"/>
  <c r="G1222"/>
  <c r="H1222" s="1"/>
  <c r="F1223"/>
  <c r="G1223"/>
  <c r="H1223"/>
  <c r="F1224"/>
  <c r="G1224"/>
  <c r="H1224" s="1"/>
  <c r="F1225"/>
  <c r="G1225"/>
  <c r="H1225"/>
  <c r="F1226"/>
  <c r="G1226"/>
  <c r="H1226" s="1"/>
  <c r="F1227"/>
  <c r="G1227"/>
  <c r="H1227"/>
  <c r="F1228"/>
  <c r="G1228"/>
  <c r="H1228" s="1"/>
  <c r="F1229"/>
  <c r="G1229"/>
  <c r="H1229"/>
  <c r="F1230"/>
  <c r="G1230"/>
  <c r="H1230" s="1"/>
  <c r="F1231"/>
  <c r="G1231"/>
  <c r="H1231"/>
  <c r="F1232"/>
  <c r="G1232"/>
  <c r="H1232" s="1"/>
  <c r="F1233"/>
  <c r="G1233"/>
  <c r="H1233"/>
  <c r="F1234"/>
  <c r="G1234"/>
  <c r="H1234" s="1"/>
  <c r="F1235"/>
  <c r="G1235"/>
  <c r="H1235"/>
  <c r="F1236"/>
  <c r="G1236"/>
  <c r="H1236" s="1"/>
  <c r="F1237"/>
  <c r="G1237"/>
  <c r="H1237"/>
  <c r="F1238"/>
  <c r="G1238"/>
  <c r="H1238" s="1"/>
  <c r="F1239"/>
  <c r="G1239"/>
  <c r="H1239"/>
  <c r="F1240"/>
  <c r="G1240"/>
  <c r="H1240" s="1"/>
  <c r="F1241"/>
  <c r="G1241"/>
  <c r="H1241"/>
  <c r="F1242"/>
  <c r="G1242"/>
  <c r="H1242" s="1"/>
  <c r="F1243"/>
  <c r="G1243"/>
  <c r="H1243"/>
  <c r="F1244"/>
  <c r="G1244"/>
  <c r="H1244" s="1"/>
  <c r="F1245"/>
  <c r="G1245"/>
  <c r="H1245"/>
  <c r="F1246"/>
  <c r="G1246"/>
  <c r="H1246" s="1"/>
  <c r="F1247"/>
  <c r="G1247"/>
  <c r="H1247"/>
  <c r="F1248"/>
  <c r="G1248"/>
  <c r="H1248" s="1"/>
  <c r="F1249"/>
  <c r="G1249"/>
  <c r="H1249"/>
  <c r="F1250"/>
  <c r="G1250"/>
  <c r="H1250" s="1"/>
  <c r="F1251"/>
  <c r="G1251"/>
  <c r="H1251"/>
  <c r="F1252"/>
  <c r="G1252"/>
  <c r="H1252" s="1"/>
  <c r="F1253"/>
  <c r="G1253"/>
  <c r="H1253"/>
  <c r="F1254"/>
  <c r="G1254"/>
  <c r="H1254" s="1"/>
  <c r="F1255"/>
  <c r="G1255"/>
  <c r="H1255"/>
  <c r="F1256"/>
  <c r="G1256"/>
  <c r="H1256" s="1"/>
  <c r="F1257"/>
  <c r="G1257"/>
  <c r="H1257"/>
  <c r="F1258"/>
  <c r="G1258"/>
  <c r="H1258" s="1"/>
  <c r="F1259"/>
  <c r="G1259"/>
  <c r="H1259"/>
  <c r="F1260"/>
  <c r="G1260"/>
  <c r="H1260" s="1"/>
  <c r="F1261"/>
  <c r="G1261"/>
  <c r="H1261"/>
  <c r="F1262"/>
  <c r="G1262"/>
  <c r="H1262" s="1"/>
  <c r="F1263"/>
  <c r="G1263"/>
  <c r="H1263"/>
  <c r="F1264"/>
  <c r="G1264"/>
  <c r="H1264" s="1"/>
  <c r="F1265"/>
  <c r="G1265"/>
  <c r="H1265"/>
  <c r="F1266"/>
  <c r="G1266"/>
  <c r="H1266" s="1"/>
  <c r="F1267"/>
  <c r="G1267"/>
  <c r="H1267"/>
  <c r="F1268"/>
  <c r="G1268"/>
  <c r="H1268" s="1"/>
  <c r="F1269"/>
  <c r="G1269"/>
  <c r="H1269"/>
  <c r="F1270"/>
  <c r="G1270"/>
  <c r="H1270" s="1"/>
  <c r="F1271"/>
  <c r="G1271"/>
  <c r="H1271"/>
  <c r="F1272"/>
  <c r="G1272"/>
  <c r="H1272" s="1"/>
  <c r="F1273"/>
  <c r="G1273"/>
  <c r="H1273"/>
  <c r="F1274"/>
  <c r="G1274"/>
  <c r="H1274" s="1"/>
  <c r="F1275"/>
  <c r="G1275"/>
  <c r="H1275"/>
  <c r="F1276"/>
  <c r="G1276"/>
  <c r="H1276" s="1"/>
  <c r="F1277"/>
  <c r="G1277"/>
  <c r="H1277"/>
  <c r="F1278"/>
  <c r="G1278"/>
  <c r="H1278" s="1"/>
  <c r="F1279"/>
  <c r="G1279"/>
  <c r="H1279"/>
  <c r="F1280"/>
  <c r="G1280"/>
  <c r="H1280" s="1"/>
  <c r="F1281"/>
  <c r="G1281"/>
  <c r="H1281"/>
  <c r="F1282"/>
  <c r="G1282"/>
  <c r="H1282" s="1"/>
  <c r="F1283"/>
  <c r="G1283"/>
  <c r="H1283"/>
  <c r="F1284"/>
  <c r="G1284"/>
  <c r="H1284" s="1"/>
  <c r="F1285"/>
  <c r="G1285"/>
  <c r="H1285"/>
  <c r="F1286"/>
  <c r="G1286"/>
  <c r="H1286" s="1"/>
  <c r="F1287"/>
  <c r="G1287"/>
  <c r="H1287"/>
  <c r="F1288"/>
  <c r="G1288"/>
  <c r="H1288" s="1"/>
  <c r="F1289"/>
  <c r="G1289"/>
  <c r="H1289"/>
  <c r="F1290"/>
  <c r="G1290"/>
  <c r="H1290" s="1"/>
  <c r="F1291"/>
  <c r="G1291"/>
  <c r="H1291"/>
  <c r="F1292"/>
  <c r="G1292"/>
  <c r="H1292" s="1"/>
  <c r="F1293"/>
  <c r="G1293"/>
  <c r="H1293"/>
  <c r="F1294"/>
  <c r="G1294"/>
  <c r="H1294" s="1"/>
  <c r="F1295"/>
  <c r="G1295"/>
  <c r="H1295"/>
  <c r="F1296"/>
  <c r="G1296"/>
  <c r="H1296" s="1"/>
  <c r="F1297"/>
  <c r="G1297"/>
  <c r="H1297"/>
  <c r="F1298"/>
  <c r="G1298"/>
  <c r="H1298" s="1"/>
  <c r="F1299"/>
  <c r="G1299"/>
  <c r="H1299"/>
  <c r="F1300"/>
  <c r="G1300"/>
  <c r="H1300" s="1"/>
  <c r="F1301"/>
  <c r="G1301"/>
  <c r="H1301"/>
  <c r="F1302"/>
  <c r="G1302"/>
  <c r="H1302" s="1"/>
  <c r="F1303"/>
  <c r="G1303"/>
  <c r="H1303"/>
  <c r="F1304"/>
  <c r="G1304"/>
  <c r="H1304" s="1"/>
  <c r="F1305"/>
  <c r="G1305"/>
  <c r="H1305"/>
  <c r="F1306"/>
  <c r="G1306"/>
  <c r="H1306" s="1"/>
  <c r="F1307"/>
  <c r="G1307"/>
  <c r="H1307"/>
  <c r="F1308"/>
  <c r="G1308"/>
  <c r="H1308" s="1"/>
  <c r="F1309"/>
  <c r="G1309"/>
  <c r="H1309"/>
  <c r="F1310"/>
  <c r="G1310"/>
  <c r="H1310" s="1"/>
  <c r="F1311"/>
  <c r="G1311"/>
  <c r="H1311"/>
  <c r="F1312"/>
  <c r="G1312"/>
  <c r="H1312" s="1"/>
  <c r="F1313"/>
  <c r="G1313"/>
  <c r="H1313"/>
  <c r="F1314"/>
  <c r="G1314"/>
  <c r="H1314" s="1"/>
  <c r="F1315"/>
  <c r="G1315"/>
  <c r="H1315"/>
  <c r="F1316"/>
  <c r="G1316"/>
  <c r="H1316" s="1"/>
  <c r="F1317"/>
  <c r="G1317"/>
  <c r="H1317"/>
  <c r="F1318"/>
  <c r="G1318"/>
  <c r="H1318" s="1"/>
  <c r="F1319"/>
  <c r="G1319"/>
  <c r="H1319"/>
  <c r="F1320"/>
  <c r="G1320"/>
  <c r="H1320" s="1"/>
  <c r="F1321"/>
  <c r="G1321"/>
  <c r="H1321"/>
  <c r="F1322"/>
  <c r="G1322"/>
  <c r="H1322" s="1"/>
  <c r="F1323"/>
  <c r="G1323"/>
  <c r="H1323"/>
  <c r="F1324"/>
  <c r="G1324"/>
  <c r="H1324" s="1"/>
  <c r="F1325"/>
  <c r="G1325"/>
  <c r="H1325"/>
  <c r="F1326"/>
  <c r="G1326"/>
  <c r="H1326" s="1"/>
  <c r="F1327"/>
  <c r="G1327"/>
  <c r="H1327"/>
  <c r="F1328"/>
  <c r="G1328"/>
  <c r="H1328" s="1"/>
  <c r="F1329"/>
  <c r="G1329"/>
  <c r="H1329"/>
  <c r="F1330"/>
  <c r="G1330"/>
  <c r="H1330" s="1"/>
  <c r="F1331"/>
  <c r="G1331"/>
  <c r="H1331"/>
  <c r="F1332"/>
  <c r="G1332"/>
  <c r="H1332" s="1"/>
  <c r="F1333"/>
  <c r="G1333"/>
  <c r="H1333"/>
  <c r="F1334"/>
  <c r="G1334"/>
  <c r="H1334" s="1"/>
  <c r="F1335"/>
  <c r="G1335"/>
  <c r="H1335"/>
  <c r="F1336"/>
  <c r="G1336"/>
  <c r="H1336" s="1"/>
  <c r="F1337"/>
  <c r="G1337"/>
  <c r="H1337"/>
  <c r="F1338"/>
  <c r="G1338"/>
  <c r="H1338" s="1"/>
  <c r="F1339"/>
  <c r="G1339"/>
  <c r="H1339"/>
  <c r="F1340"/>
  <c r="G1340"/>
  <c r="H1340" s="1"/>
  <c r="F1341"/>
  <c r="G1341"/>
  <c r="H1341"/>
  <c r="F1342"/>
  <c r="G1342"/>
  <c r="H1342" s="1"/>
  <c r="F1343"/>
  <c r="G1343"/>
  <c r="H1343"/>
  <c r="F1344"/>
  <c r="G1344"/>
  <c r="H1344" s="1"/>
  <c r="F1345"/>
  <c r="G1345"/>
  <c r="H1345"/>
  <c r="F1346"/>
  <c r="G1346"/>
  <c r="H1346" s="1"/>
  <c r="F1347"/>
  <c r="G1347"/>
  <c r="H1347"/>
  <c r="F1348"/>
  <c r="G1348"/>
  <c r="H1348" s="1"/>
  <c r="F1349"/>
  <c r="G1349"/>
  <c r="H1349"/>
  <c r="F1350"/>
  <c r="G1350"/>
  <c r="H1350" s="1"/>
  <c r="F1351"/>
  <c r="G1351"/>
  <c r="H1351"/>
  <c r="F1352"/>
  <c r="G1352"/>
  <c r="H1352" s="1"/>
  <c r="F1353"/>
  <c r="G1353"/>
  <c r="H1353"/>
  <c r="F1354"/>
  <c r="G1354"/>
  <c r="H1354" s="1"/>
  <c r="F1355"/>
  <c r="G1355"/>
  <c r="H1355"/>
  <c r="F1356"/>
  <c r="G1356"/>
  <c r="H1356" s="1"/>
  <c r="F1357"/>
  <c r="G1357"/>
  <c r="H1357"/>
  <c r="F1358"/>
  <c r="G1358"/>
  <c r="H1358" s="1"/>
  <c r="F1359"/>
  <c r="G1359"/>
  <c r="H1359"/>
  <c r="F1360"/>
  <c r="G1360"/>
  <c r="H1360" s="1"/>
  <c r="F1361"/>
  <c r="G1361"/>
  <c r="H1361"/>
  <c r="F1362"/>
  <c r="G1362"/>
  <c r="H1362" s="1"/>
  <c r="F1363"/>
  <c r="G1363"/>
  <c r="H1363"/>
  <c r="F1364"/>
  <c r="G1364"/>
  <c r="H1364" s="1"/>
  <c r="F1365"/>
  <c r="G1365"/>
  <c r="H1365"/>
  <c r="F1366"/>
  <c r="G1366"/>
  <c r="H1366" s="1"/>
  <c r="F1367"/>
  <c r="G1367"/>
  <c r="H1367"/>
  <c r="F1368"/>
  <c r="G1368"/>
  <c r="H1368" s="1"/>
  <c r="F1369"/>
  <c r="G1369"/>
  <c r="H1369"/>
  <c r="F1370"/>
  <c r="G1370"/>
  <c r="H1370" s="1"/>
  <c r="F1371"/>
  <c r="G1371"/>
  <c r="H1371"/>
  <c r="F1372"/>
  <c r="G1372"/>
  <c r="H1372" s="1"/>
  <c r="F1373"/>
  <c r="G1373"/>
  <c r="H1373"/>
  <c r="F1374"/>
  <c r="G1374"/>
  <c r="H1374" s="1"/>
  <c r="F1375"/>
  <c r="G1375"/>
  <c r="H1375"/>
  <c r="F1376"/>
  <c r="G1376"/>
  <c r="H1376" s="1"/>
  <c r="F1377"/>
  <c r="G1377"/>
  <c r="H1377"/>
  <c r="F1378"/>
  <c r="G1378"/>
  <c r="H1378" s="1"/>
  <c r="F1379"/>
  <c r="G1379"/>
  <c r="H1379"/>
  <c r="F1380"/>
  <c r="G1380"/>
  <c r="H1380" s="1"/>
  <c r="F1381"/>
  <c r="G1381"/>
  <c r="H1381"/>
  <c r="F1382"/>
  <c r="G1382"/>
  <c r="H1382" s="1"/>
  <c r="F1383"/>
  <c r="G1383"/>
  <c r="H1383"/>
  <c r="F1384"/>
  <c r="G1384"/>
  <c r="H1384" s="1"/>
  <c r="F1385"/>
  <c r="G1385"/>
  <c r="H1385"/>
  <c r="F1386"/>
  <c r="G1386"/>
  <c r="H1386" s="1"/>
  <c r="F1387"/>
  <c r="G1387"/>
  <c r="H1387"/>
  <c r="F1388"/>
  <c r="G1388"/>
  <c r="H1388" s="1"/>
  <c r="F1389"/>
  <c r="G1389"/>
  <c r="H1389"/>
  <c r="F1390"/>
  <c r="G1390"/>
  <c r="H1390" s="1"/>
  <c r="F1391"/>
  <c r="G1391"/>
  <c r="H1391"/>
  <c r="F1392"/>
  <c r="G1392"/>
  <c r="H1392" s="1"/>
  <c r="F1393"/>
  <c r="G1393"/>
  <c r="H1393"/>
  <c r="F1394"/>
  <c r="G1394"/>
  <c r="H1394" s="1"/>
  <c r="F1395"/>
  <c r="G1395"/>
  <c r="H1395"/>
  <c r="F1396"/>
  <c r="G1396"/>
  <c r="H1396" s="1"/>
  <c r="F1397"/>
  <c r="G1397"/>
  <c r="H1397"/>
  <c r="F1398"/>
  <c r="G1398"/>
  <c r="H1398" s="1"/>
  <c r="F1399"/>
  <c r="G1399"/>
  <c r="H1399"/>
  <c r="F1400"/>
  <c r="G1400"/>
  <c r="H1400" s="1"/>
  <c r="F1401"/>
  <c r="G1401"/>
  <c r="H1401"/>
  <c r="F1402"/>
  <c r="G1402"/>
  <c r="H1402" s="1"/>
  <c r="F1403"/>
  <c r="G1403"/>
  <c r="H1403"/>
  <c r="F1404"/>
  <c r="G1404"/>
  <c r="H1404" s="1"/>
  <c r="F1405"/>
  <c r="G1405"/>
  <c r="H1405"/>
  <c r="F1406"/>
  <c r="G1406"/>
  <c r="H1406" s="1"/>
  <c r="F1407"/>
  <c r="G1407"/>
  <c r="H1407"/>
  <c r="F1408"/>
  <c r="G1408"/>
  <c r="H1408" s="1"/>
  <c r="F1409"/>
  <c r="G1409"/>
  <c r="H1409"/>
  <c r="F1410"/>
  <c r="G1410"/>
  <c r="H1410" s="1"/>
  <c r="F1411"/>
  <c r="G1411"/>
  <c r="H1411"/>
  <c r="F1412"/>
  <c r="G1412"/>
  <c r="H1412" s="1"/>
  <c r="F1413"/>
  <c r="G1413"/>
  <c r="H1413"/>
  <c r="F1414"/>
  <c r="G1414"/>
  <c r="H1414" s="1"/>
  <c r="F1415"/>
  <c r="G1415"/>
  <c r="H1415"/>
  <c r="F1416"/>
  <c r="G1416"/>
  <c r="H1416" s="1"/>
  <c r="F1417"/>
  <c r="G1417"/>
  <c r="H1417"/>
  <c r="F1418"/>
  <c r="G1418"/>
  <c r="H1418" s="1"/>
  <c r="F1419"/>
  <c r="G1419"/>
  <c r="H1419"/>
  <c r="F1420"/>
  <c r="G1420"/>
  <c r="H1420" s="1"/>
  <c r="F1421"/>
  <c r="G1421"/>
  <c r="H1421"/>
  <c r="F1422"/>
  <c r="G1422"/>
  <c r="H1422" s="1"/>
  <c r="F1423"/>
  <c r="G1423"/>
  <c r="H1423"/>
  <c r="F1424"/>
  <c r="G1424"/>
  <c r="H1424" s="1"/>
  <c r="F1425"/>
  <c r="G1425"/>
  <c r="H1425"/>
  <c r="F1426"/>
  <c r="G1426"/>
  <c r="H1426" s="1"/>
  <c r="F1427"/>
  <c r="G1427"/>
  <c r="H1427"/>
  <c r="F1428"/>
  <c r="G1428"/>
  <c r="H1428" s="1"/>
  <c r="F1429"/>
  <c r="G1429"/>
  <c r="H1429"/>
  <c r="F1430"/>
  <c r="G1430"/>
  <c r="H1430" s="1"/>
  <c r="F1431"/>
  <c r="G1431"/>
  <c r="H1431"/>
  <c r="F1432"/>
  <c r="G1432"/>
  <c r="H1432" s="1"/>
  <c r="F1433"/>
  <c r="G1433"/>
  <c r="H1433"/>
  <c r="F1434"/>
  <c r="G1434"/>
  <c r="H1434" s="1"/>
  <c r="F1435"/>
  <c r="G1435"/>
  <c r="H1435"/>
  <c r="F1436"/>
  <c r="G1436"/>
  <c r="H1436" s="1"/>
  <c r="F1437"/>
  <c r="G1437"/>
  <c r="H1437"/>
  <c r="F1438"/>
  <c r="G1438"/>
  <c r="H1438" s="1"/>
  <c r="F1439"/>
  <c r="G1439"/>
  <c r="H1439"/>
  <c r="F1440"/>
  <c r="G1440"/>
  <c r="H1440" s="1"/>
  <c r="F1441"/>
  <c r="G1441"/>
  <c r="H1441"/>
  <c r="F1442"/>
  <c r="G1442"/>
  <c r="H1442" s="1"/>
  <c r="F1443"/>
  <c r="G1443"/>
  <c r="H1443"/>
  <c r="F1444"/>
  <c r="G1444"/>
  <c r="H1444" s="1"/>
  <c r="F1445"/>
  <c r="G1445"/>
  <c r="H1445"/>
  <c r="F1446"/>
  <c r="G1446"/>
  <c r="H1446" s="1"/>
  <c r="F1447"/>
  <c r="G1447"/>
  <c r="H1447"/>
  <c r="F1448"/>
  <c r="G1448"/>
  <c r="H1448" s="1"/>
  <c r="F1449"/>
  <c r="G1449"/>
  <c r="H1449"/>
  <c r="F1450"/>
  <c r="G1450"/>
  <c r="H1450" s="1"/>
  <c r="F1451"/>
  <c r="G1451"/>
  <c r="H1451"/>
  <c r="F1452"/>
  <c r="G1452"/>
  <c r="H1452" s="1"/>
  <c r="F1453"/>
  <c r="G1453"/>
  <c r="H1453"/>
  <c r="F1454"/>
  <c r="G1454"/>
  <c r="H1454" s="1"/>
  <c r="F1455"/>
  <c r="G1455"/>
  <c r="H1455"/>
  <c r="F1456"/>
  <c r="G1456"/>
  <c r="H1456" s="1"/>
  <c r="F1457"/>
  <c r="G1457"/>
  <c r="H1457"/>
  <c r="F1458"/>
  <c r="G1458"/>
  <c r="H1458" s="1"/>
  <c r="F1459"/>
  <c r="G1459"/>
  <c r="H1459"/>
  <c r="F1460"/>
  <c r="G1460"/>
  <c r="H1460" s="1"/>
  <c r="F1461"/>
  <c r="G1461"/>
  <c r="H1461"/>
  <c r="F1462"/>
  <c r="G1462"/>
  <c r="H1462" s="1"/>
  <c r="F1463"/>
  <c r="G1463"/>
  <c r="H1463"/>
  <c r="F1464"/>
  <c r="G1464"/>
  <c r="H1464" s="1"/>
  <c r="F1465"/>
  <c r="G1465"/>
  <c r="H1465"/>
  <c r="F1466"/>
  <c r="G1466"/>
  <c r="H1466" s="1"/>
  <c r="F1467"/>
  <c r="G1467"/>
  <c r="H1467"/>
  <c r="F1468"/>
  <c r="G1468"/>
  <c r="H1468" s="1"/>
  <c r="F1469"/>
  <c r="G1469"/>
  <c r="H1469"/>
  <c r="F1470"/>
  <c r="G1470"/>
  <c r="H1470" s="1"/>
  <c r="F1471"/>
  <c r="G1471"/>
  <c r="H1471"/>
  <c r="F1472"/>
  <c r="G1472"/>
  <c r="H1472" s="1"/>
  <c r="F1473"/>
  <c r="G1473"/>
  <c r="H1473"/>
  <c r="F1474"/>
  <c r="G1474"/>
  <c r="H1474" s="1"/>
  <c r="F1475"/>
  <c r="G1475"/>
  <c r="H1475"/>
  <c r="F1476"/>
  <c r="G1476"/>
  <c r="H1476" s="1"/>
  <c r="F1477"/>
  <c r="G1477"/>
  <c r="H1477"/>
  <c r="F1478"/>
  <c r="G1478"/>
  <c r="H1478" s="1"/>
  <c r="F1479"/>
  <c r="G1479"/>
  <c r="H1479"/>
  <c r="F1480"/>
  <c r="G1480"/>
  <c r="H1480" s="1"/>
  <c r="F1481"/>
  <c r="G1481"/>
  <c r="H1481"/>
  <c r="F1482"/>
  <c r="G1482"/>
  <c r="H1482" s="1"/>
  <c r="F1483"/>
  <c r="G1483"/>
  <c r="H1483"/>
  <c r="F1484"/>
  <c r="G1484"/>
  <c r="H1484" s="1"/>
  <c r="F1485"/>
  <c r="G1485"/>
  <c r="H1485"/>
  <c r="F1486"/>
  <c r="G1486"/>
  <c r="H1486" s="1"/>
  <c r="F1487"/>
  <c r="G1487"/>
  <c r="H1487"/>
  <c r="F1488"/>
  <c r="G1488"/>
  <c r="H1488" s="1"/>
  <c r="F1489"/>
  <c r="G1489"/>
  <c r="H1489"/>
  <c r="F1490"/>
  <c r="G1490"/>
  <c r="H1490" s="1"/>
  <c r="F1491"/>
  <c r="G1491"/>
  <c r="H1491"/>
  <c r="F1492"/>
  <c r="G1492"/>
  <c r="H1492" s="1"/>
  <c r="F1493"/>
  <c r="G1493"/>
  <c r="H1493"/>
  <c r="F1494"/>
  <c r="G1494"/>
  <c r="H1494" s="1"/>
  <c r="F1495"/>
  <c r="G1495"/>
  <c r="H1495"/>
  <c r="F1496"/>
  <c r="G1496"/>
  <c r="H1496" s="1"/>
  <c r="F1497"/>
  <c r="G1497"/>
  <c r="H1497"/>
  <c r="F1498"/>
  <c r="G1498"/>
  <c r="H1498" s="1"/>
  <c r="F1499"/>
  <c r="G1499"/>
  <c r="H1499"/>
  <c r="F1500"/>
  <c r="G1500"/>
  <c r="H1500" s="1"/>
  <c r="F1501"/>
  <c r="G1501"/>
  <c r="H1501"/>
  <c r="F1502"/>
  <c r="G1502"/>
  <c r="H1502" s="1"/>
  <c r="F1503"/>
  <c r="G1503"/>
  <c r="H1503"/>
  <c r="F1504"/>
  <c r="G1504"/>
  <c r="H1504" s="1"/>
  <c r="F1505"/>
  <c r="G1505"/>
  <c r="H1505"/>
  <c r="F1506"/>
  <c r="G1506"/>
  <c r="H1506" s="1"/>
  <c r="F1507"/>
  <c r="G1507"/>
  <c r="H1507"/>
  <c r="F1508"/>
  <c r="G1508"/>
  <c r="H1508" s="1"/>
  <c r="F1509"/>
  <c r="G1509"/>
  <c r="H1509"/>
  <c r="F1510"/>
  <c r="G1510"/>
  <c r="H1510" s="1"/>
  <c r="F1511"/>
  <c r="G1511"/>
  <c r="H1511"/>
  <c r="F1512"/>
  <c r="G1512"/>
  <c r="H1512" s="1"/>
  <c r="F1513"/>
  <c r="G1513"/>
  <c r="H1513"/>
  <c r="F1514"/>
  <c r="G1514"/>
  <c r="H1514" s="1"/>
  <c r="F1515"/>
  <c r="G1515"/>
  <c r="H1515"/>
  <c r="F1516"/>
  <c r="G1516"/>
  <c r="H1516" s="1"/>
  <c r="F1517"/>
  <c r="G1517"/>
  <c r="H1517"/>
  <c r="F1518"/>
  <c r="G1518"/>
  <c r="H1518" s="1"/>
  <c r="F1519"/>
  <c r="G1519"/>
  <c r="H1519"/>
  <c r="F1520"/>
  <c r="G1520"/>
  <c r="H1520" s="1"/>
  <c r="F1521"/>
  <c r="G1521"/>
  <c r="H1521"/>
  <c r="F1522"/>
  <c r="G1522"/>
  <c r="H1522" s="1"/>
  <c r="F1523"/>
  <c r="G1523"/>
  <c r="H1523"/>
  <c r="F1524"/>
  <c r="G1524"/>
  <c r="H1524" s="1"/>
  <c r="F1525"/>
  <c r="G1525"/>
  <c r="H1525"/>
  <c r="F1526"/>
  <c r="G1526"/>
  <c r="H1526" s="1"/>
  <c r="F1527"/>
  <c r="G1527"/>
  <c r="H1527" s="1"/>
  <c r="F1528"/>
  <c r="G1528"/>
  <c r="H1528"/>
  <c r="F1529"/>
  <c r="G1529"/>
  <c r="H1529" s="1"/>
  <c r="F1530"/>
  <c r="G1530"/>
  <c r="H1530"/>
  <c r="F1531"/>
  <c r="G1531"/>
  <c r="H1531" s="1"/>
  <c r="F1532"/>
  <c r="G1532"/>
  <c r="H1532"/>
  <c r="F1533"/>
  <c r="G1533"/>
  <c r="H1533" s="1"/>
  <c r="F1534"/>
  <c r="G1534"/>
  <c r="H1534"/>
  <c r="F1535"/>
  <c r="G1535"/>
  <c r="H1535" s="1"/>
  <c r="F1536"/>
  <c r="G1536"/>
  <c r="H1536"/>
  <c r="F1537"/>
  <c r="G1537"/>
  <c r="H1537" s="1"/>
  <c r="F1538"/>
  <c r="G1538"/>
  <c r="H1538"/>
  <c r="F1539"/>
  <c r="G1539"/>
  <c r="H1539" s="1"/>
  <c r="F1540"/>
  <c r="G1540"/>
  <c r="H1540"/>
  <c r="F1541"/>
  <c r="G1541"/>
  <c r="H1541" s="1"/>
  <c r="F1542"/>
  <c r="G1542"/>
  <c r="H1542"/>
  <c r="F1543"/>
  <c r="G1543"/>
  <c r="H1543" s="1"/>
  <c r="F1544"/>
  <c r="G1544"/>
  <c r="H1544"/>
  <c r="F1545"/>
  <c r="G1545"/>
  <c r="H1545" s="1"/>
  <c r="F1546"/>
  <c r="G1546"/>
  <c r="H1546"/>
  <c r="F1547"/>
  <c r="G1547"/>
  <c r="H1547" s="1"/>
  <c r="F1548"/>
  <c r="G1548"/>
  <c r="H1548"/>
  <c r="F1549"/>
  <c r="G1549"/>
  <c r="H1549" s="1"/>
  <c r="F1550"/>
  <c r="G1550"/>
  <c r="H1550"/>
  <c r="F1551"/>
  <c r="G1551"/>
  <c r="H1551" s="1"/>
  <c r="F1552"/>
  <c r="G1552"/>
  <c r="H1552"/>
  <c r="F1553"/>
  <c r="G1553"/>
  <c r="H1553" s="1"/>
  <c r="F1554"/>
  <c r="G1554"/>
  <c r="H1554"/>
  <c r="F1555"/>
  <c r="G1555"/>
  <c r="H1555" s="1"/>
  <c r="F1556"/>
  <c r="G1556"/>
  <c r="H1556"/>
  <c r="F1557"/>
  <c r="G1557"/>
  <c r="H1557" s="1"/>
  <c r="F1558"/>
  <c r="G1558"/>
  <c r="H1558"/>
  <c r="F1559"/>
  <c r="G1559"/>
  <c r="H1559" s="1"/>
  <c r="F1560"/>
  <c r="G1560"/>
  <c r="H1560"/>
  <c r="F1561"/>
  <c r="G1561"/>
  <c r="H1561" s="1"/>
  <c r="F1562"/>
  <c r="G1562"/>
  <c r="H1562"/>
  <c r="F1563"/>
  <c r="G1563"/>
  <c r="H1563" s="1"/>
  <c r="F1564"/>
  <c r="G1564"/>
  <c r="H1564"/>
  <c r="F1565"/>
  <c r="G1565"/>
  <c r="H1565" s="1"/>
  <c r="F1566"/>
  <c r="G1566"/>
  <c r="H1566"/>
  <c r="F1567"/>
  <c r="G1567"/>
  <c r="H1567" s="1"/>
  <c r="F1568"/>
  <c r="G1568"/>
  <c r="H1568"/>
  <c r="F1569"/>
  <c r="G1569"/>
  <c r="H1569" s="1"/>
  <c r="F1570"/>
  <c r="G1570"/>
  <c r="H1570"/>
  <c r="F1571"/>
  <c r="G1571"/>
  <c r="H1571" s="1"/>
  <c r="F1572"/>
  <c r="G1572"/>
  <c r="H1572"/>
  <c r="F1573"/>
  <c r="G1573"/>
  <c r="H1573" s="1"/>
  <c r="F1574"/>
  <c r="G1574"/>
  <c r="H1574"/>
  <c r="F1575"/>
  <c r="G1575"/>
  <c r="H1575" s="1"/>
  <c r="F1576"/>
  <c r="G1576"/>
  <c r="H1576"/>
  <c r="F1577"/>
  <c r="G1577"/>
  <c r="H1577" s="1"/>
  <c r="F1578"/>
  <c r="G1578"/>
  <c r="H1578"/>
  <c r="F1579"/>
  <c r="G1579"/>
  <c r="H1579" s="1"/>
  <c r="F1580"/>
  <c r="G1580"/>
  <c r="H1580"/>
  <c r="F1581"/>
  <c r="G1581"/>
  <c r="H1581" s="1"/>
  <c r="F1582"/>
  <c r="G1582"/>
  <c r="H1582"/>
  <c r="F1583"/>
  <c r="G1583"/>
  <c r="H1583" s="1"/>
  <c r="F1584"/>
  <c r="G1584"/>
  <c r="H1584"/>
  <c r="F1585"/>
  <c r="G1585"/>
  <c r="H1585" s="1"/>
  <c r="F1586"/>
  <c r="G1586"/>
  <c r="H1586"/>
  <c r="F1587"/>
  <c r="G1587"/>
  <c r="H1587" s="1"/>
  <c r="F1588"/>
  <c r="G1588"/>
  <c r="H1588"/>
  <c r="F1589"/>
  <c r="G1589"/>
  <c r="H1589" s="1"/>
  <c r="F1590"/>
  <c r="G1590"/>
  <c r="H1590"/>
  <c r="F1591"/>
  <c r="G1591"/>
  <c r="H1591" s="1"/>
  <c r="F1592"/>
  <c r="G1592"/>
  <c r="H1592"/>
  <c r="F1593"/>
  <c r="G1593"/>
  <c r="H1593" s="1"/>
  <c r="F1594"/>
  <c r="G1594"/>
  <c r="H1594"/>
  <c r="F1595"/>
  <c r="G1595"/>
  <c r="H1595" s="1"/>
  <c r="F1596"/>
  <c r="G1596"/>
  <c r="H1596"/>
  <c r="F1597"/>
  <c r="G1597"/>
  <c r="H1597" s="1"/>
  <c r="F1598"/>
  <c r="G1598"/>
  <c r="H1598"/>
  <c r="F1599"/>
  <c r="G1599"/>
  <c r="H1599" s="1"/>
  <c r="F1600"/>
  <c r="G1600"/>
  <c r="H1600"/>
  <c r="F1601"/>
  <c r="G1601"/>
  <c r="H1601" s="1"/>
  <c r="F1602"/>
  <c r="G1602"/>
  <c r="H1602"/>
  <c r="F1603"/>
  <c r="G1603"/>
  <c r="H1603" s="1"/>
  <c r="F1604"/>
  <c r="G1604"/>
  <c r="H1604"/>
  <c r="F1605"/>
  <c r="G1605"/>
  <c r="H1605" s="1"/>
  <c r="F1606"/>
  <c r="G1606"/>
  <c r="H1606"/>
  <c r="F1607"/>
  <c r="G1607"/>
  <c r="H1607" s="1"/>
  <c r="F1608"/>
  <c r="G1608"/>
  <c r="H1608"/>
  <c r="F1609"/>
  <c r="G1609"/>
  <c r="H1609" s="1"/>
  <c r="F1610"/>
  <c r="G1610"/>
  <c r="H1610"/>
  <c r="F1611"/>
  <c r="G1611"/>
  <c r="H1611" s="1"/>
  <c r="F1612"/>
  <c r="G1612"/>
  <c r="H1612"/>
  <c r="F1613"/>
  <c r="G1613"/>
  <c r="H1613" s="1"/>
  <c r="F1614"/>
  <c r="G1614"/>
  <c r="H1614"/>
  <c r="F1615"/>
  <c r="G1615"/>
  <c r="H1615" s="1"/>
  <c r="F1616"/>
  <c r="G1616"/>
  <c r="H1616"/>
  <c r="F1617"/>
  <c r="G1617"/>
  <c r="H1617" s="1"/>
  <c r="F1618"/>
  <c r="G1618"/>
  <c r="H1618"/>
  <c r="F1619"/>
  <c r="G1619"/>
  <c r="H1619" s="1"/>
  <c r="F1620"/>
  <c r="G1620"/>
  <c r="H1620"/>
  <c r="F1621"/>
  <c r="G1621"/>
  <c r="H1621" s="1"/>
  <c r="F1622"/>
  <c r="G1622"/>
  <c r="H1622"/>
  <c r="F1623"/>
  <c r="G1623"/>
  <c r="H1623" s="1"/>
  <c r="F1624"/>
  <c r="G1624"/>
  <c r="H1624"/>
  <c r="F1625"/>
  <c r="G1625"/>
  <c r="H1625" s="1"/>
  <c r="F1626"/>
  <c r="G1626"/>
  <c r="H1626"/>
  <c r="F1627"/>
  <c r="G1627"/>
  <c r="H1627" s="1"/>
  <c r="F1628"/>
  <c r="G1628"/>
  <c r="H1628"/>
  <c r="F1629"/>
  <c r="G1629"/>
  <c r="H1629" s="1"/>
  <c r="F1630"/>
  <c r="G1630"/>
  <c r="H1630"/>
  <c r="F1631"/>
  <c r="G1631"/>
  <c r="H1631" s="1"/>
  <c r="F1632"/>
  <c r="G1632"/>
  <c r="H1632"/>
  <c r="F1633"/>
  <c r="G1633"/>
  <c r="H1633" s="1"/>
  <c r="F1634"/>
  <c r="G1634"/>
  <c r="H1634"/>
  <c r="F1635"/>
  <c r="G1635"/>
  <c r="H1635" s="1"/>
  <c r="F1636"/>
  <c r="G1636"/>
  <c r="H1636"/>
  <c r="F1637"/>
  <c r="G1637"/>
  <c r="H1637" s="1"/>
  <c r="F1638"/>
  <c r="G1638"/>
  <c r="H1638"/>
  <c r="F1639"/>
  <c r="G1639"/>
  <c r="H1639" s="1"/>
  <c r="F1640"/>
  <c r="G1640"/>
  <c r="H1640"/>
  <c r="F1641"/>
  <c r="G1641"/>
  <c r="H1641" s="1"/>
  <c r="F1642"/>
  <c r="G1642"/>
  <c r="H1642"/>
  <c r="F1643"/>
  <c r="G1643"/>
  <c r="H1643" s="1"/>
  <c r="F1644"/>
  <c r="G1644"/>
  <c r="H1644"/>
  <c r="F1645"/>
  <c r="G1645"/>
  <c r="H1645" s="1"/>
  <c r="F1646"/>
  <c r="G1646"/>
  <c r="H1646"/>
  <c r="F1647"/>
  <c r="G1647"/>
  <c r="H1647" s="1"/>
  <c r="F1648"/>
  <c r="G1648"/>
  <c r="H1648"/>
  <c r="F1649"/>
  <c r="G1649"/>
  <c r="H1649" s="1"/>
  <c r="F1650"/>
  <c r="G1650"/>
  <c r="H1650"/>
  <c r="F1651"/>
  <c r="G1651"/>
  <c r="H1651" s="1"/>
  <c r="F1652"/>
  <c r="G1652"/>
  <c r="H1652"/>
  <c r="F1653"/>
  <c r="G1653"/>
  <c r="H1653" s="1"/>
  <c r="F1654"/>
  <c r="G1654"/>
  <c r="H1654"/>
  <c r="F1655"/>
  <c r="G1655"/>
  <c r="H1655" s="1"/>
  <c r="F1656"/>
  <c r="G1656"/>
  <c r="H1656"/>
  <c r="F1657"/>
  <c r="G1657"/>
  <c r="H1657" s="1"/>
  <c r="F1658"/>
  <c r="G1658"/>
  <c r="H1658"/>
  <c r="F1659"/>
  <c r="G1659"/>
  <c r="H1659" s="1"/>
  <c r="F1660"/>
  <c r="G1660"/>
  <c r="H1660"/>
  <c r="F1661"/>
  <c r="G1661"/>
  <c r="H1661" s="1"/>
  <c r="F1662"/>
  <c r="G1662"/>
  <c r="H1662"/>
  <c r="F1663"/>
  <c r="G1663"/>
  <c r="H1663" s="1"/>
  <c r="F1664"/>
  <c r="G1664"/>
  <c r="H1664"/>
  <c r="F1665"/>
  <c r="G1665"/>
  <c r="H1665" s="1"/>
  <c r="F1666"/>
  <c r="G1666"/>
  <c r="H1666"/>
  <c r="F1667"/>
  <c r="G1667"/>
  <c r="H1667" s="1"/>
  <c r="F1668"/>
  <c r="G1668"/>
  <c r="H1668"/>
  <c r="F1669"/>
  <c r="G1669"/>
  <c r="H1669" s="1"/>
  <c r="F1670"/>
  <c r="G1670"/>
  <c r="H1670"/>
  <c r="F1671"/>
  <c r="G1671"/>
  <c r="H1671" s="1"/>
  <c r="F1672"/>
  <c r="G1672"/>
  <c r="H1672"/>
  <c r="F1673"/>
  <c r="G1673"/>
  <c r="H1673" s="1"/>
  <c r="F1674"/>
  <c r="G1674"/>
  <c r="H1674"/>
  <c r="F1675"/>
  <c r="G1675"/>
  <c r="H1675" s="1"/>
  <c r="F1676"/>
  <c r="G1676"/>
  <c r="H1676"/>
  <c r="F1677"/>
  <c r="G1677"/>
  <c r="H1677" s="1"/>
  <c r="F1678"/>
  <c r="G1678"/>
  <c r="H1678"/>
  <c r="F1679"/>
  <c r="G1679"/>
  <c r="H1679" s="1"/>
  <c r="F1680"/>
  <c r="G1680"/>
  <c r="H1680"/>
  <c r="F1681"/>
  <c r="G1681"/>
  <c r="H1681" s="1"/>
  <c r="F1682"/>
  <c r="G1682"/>
  <c r="H1682"/>
  <c r="F1683"/>
  <c r="G1683"/>
  <c r="H1683" s="1"/>
  <c r="F1684"/>
  <c r="G1684"/>
  <c r="H1684"/>
  <c r="F1685"/>
  <c r="G1685"/>
  <c r="H1685" s="1"/>
  <c r="F1686"/>
  <c r="G1686"/>
  <c r="H1686"/>
  <c r="F1687"/>
  <c r="G1687"/>
  <c r="H1687" s="1"/>
  <c r="F1688"/>
  <c r="G1688"/>
  <c r="H1688"/>
  <c r="F1689"/>
  <c r="G1689"/>
  <c r="H1689" s="1"/>
  <c r="F1690"/>
  <c r="G1690"/>
  <c r="H1690"/>
  <c r="F1691"/>
  <c r="G1691"/>
  <c r="H1691" s="1"/>
  <c r="F1692"/>
  <c r="G1692"/>
  <c r="H1692"/>
  <c r="F1693"/>
  <c r="G1693"/>
  <c r="H1693" s="1"/>
  <c r="F1694"/>
  <c r="G1694"/>
  <c r="H1694"/>
  <c r="F1695"/>
  <c r="G1695"/>
  <c r="H1695" s="1"/>
  <c r="F1696"/>
  <c r="G1696"/>
  <c r="H1696"/>
  <c r="F1697"/>
  <c r="G1697"/>
  <c r="H1697" s="1"/>
  <c r="F1698"/>
  <c r="G1698"/>
  <c r="H1698"/>
  <c r="F1699"/>
  <c r="G1699"/>
  <c r="H1699" s="1"/>
  <c r="F1700"/>
  <c r="G1700"/>
  <c r="H1700"/>
  <c r="F1701"/>
  <c r="G1701"/>
  <c r="H1701" s="1"/>
  <c r="F1702"/>
  <c r="G1702"/>
  <c r="H1702"/>
  <c r="F1703"/>
  <c r="G1703"/>
  <c r="H1703" s="1"/>
  <c r="F1704"/>
  <c r="G1704"/>
  <c r="H1704"/>
  <c r="F1705"/>
  <c r="G1705"/>
  <c r="H1705" s="1"/>
  <c r="F1706"/>
  <c r="G1706"/>
  <c r="H1706"/>
  <c r="F1707"/>
  <c r="G1707"/>
  <c r="H1707" s="1"/>
  <c r="F1708"/>
  <c r="G1708"/>
  <c r="H1708"/>
  <c r="F1709"/>
  <c r="G1709"/>
  <c r="H1709" s="1"/>
  <c r="F1710"/>
  <c r="G1710"/>
  <c r="H1710"/>
  <c r="F1711"/>
  <c r="G1711"/>
  <c r="H1711" s="1"/>
  <c r="F1712"/>
  <c r="G1712"/>
  <c r="H1712"/>
  <c r="F1713"/>
  <c r="G1713"/>
  <c r="H1713" s="1"/>
  <c r="F1714"/>
  <c r="G1714"/>
  <c r="H1714"/>
  <c r="F1715"/>
  <c r="G1715"/>
  <c r="H1715" s="1"/>
  <c r="F1716"/>
  <c r="G1716"/>
  <c r="H1716"/>
  <c r="F1717"/>
  <c r="G1717"/>
  <c r="H1717" s="1"/>
  <c r="F1718"/>
  <c r="G1718"/>
  <c r="H1718"/>
  <c r="F1719"/>
  <c r="G1719"/>
  <c r="H1719" s="1"/>
  <c r="F1720"/>
  <c r="G1720"/>
  <c r="H1720"/>
  <c r="F1721"/>
  <c r="G1721"/>
  <c r="H1721" s="1"/>
  <c r="F1722"/>
  <c r="G1722"/>
  <c r="H1722"/>
  <c r="F1723"/>
  <c r="G1723"/>
  <c r="H1723" s="1"/>
  <c r="F1724"/>
  <c r="G1724"/>
  <c r="H1724"/>
  <c r="F1725"/>
  <c r="G1725"/>
  <c r="H1725" s="1"/>
  <c r="F1726"/>
  <c r="G1726"/>
  <c r="H1726"/>
  <c r="F1727"/>
  <c r="G1727"/>
  <c r="H1727" s="1"/>
  <c r="F1728"/>
  <c r="G1728"/>
  <c r="H1728"/>
  <c r="F1729"/>
  <c r="G1729"/>
  <c r="H1729" s="1"/>
  <c r="F1730"/>
  <c r="G1730"/>
  <c r="H1730"/>
  <c r="F1731"/>
  <c r="G1731"/>
  <c r="H1731" s="1"/>
  <c r="F1732"/>
  <c r="G1732"/>
  <c r="H1732"/>
  <c r="F1733"/>
  <c r="G1733"/>
  <c r="H1733" s="1"/>
  <c r="F1734"/>
  <c r="G1734"/>
  <c r="H1734"/>
  <c r="F1735"/>
  <c r="G1735"/>
  <c r="H1735" s="1"/>
  <c r="F1736"/>
  <c r="G1736"/>
  <c r="H1736"/>
  <c r="F1737"/>
  <c r="G1737"/>
  <c r="H1737" s="1"/>
  <c r="F1738"/>
  <c r="G1738"/>
  <c r="H1738"/>
  <c r="F1739"/>
  <c r="G1739"/>
  <c r="H1739" s="1"/>
  <c r="F1740"/>
  <c r="G1740"/>
  <c r="H1740"/>
  <c r="F1741"/>
  <c r="G1741"/>
  <c r="H1741" s="1"/>
  <c r="F1742"/>
  <c r="G1742"/>
  <c r="H1742" s="1"/>
  <c r="F1743"/>
  <c r="G1743"/>
  <c r="H1743"/>
  <c r="F1744"/>
  <c r="G1744"/>
  <c r="H1744" s="1"/>
  <c r="F1745"/>
  <c r="G1745"/>
  <c r="H1745"/>
  <c r="F1746"/>
  <c r="G1746"/>
  <c r="H1746" s="1"/>
  <c r="F1747"/>
  <c r="G1747"/>
  <c r="H1747"/>
  <c r="F1748"/>
  <c r="G1748"/>
  <c r="H1748" s="1"/>
  <c r="F1749"/>
  <c r="G1749"/>
  <c r="H1749"/>
  <c r="F1750"/>
  <c r="G1750"/>
  <c r="H1750" s="1"/>
  <c r="F1751"/>
  <c r="G1751"/>
  <c r="H1751"/>
  <c r="F1752"/>
  <c r="G1752"/>
  <c r="H1752" s="1"/>
  <c r="F1753"/>
  <c r="G1753"/>
  <c r="H1753"/>
  <c r="F1754"/>
  <c r="G1754"/>
  <c r="H1754" s="1"/>
  <c r="F1755"/>
  <c r="G1755"/>
  <c r="H1755"/>
  <c r="F1756"/>
  <c r="G1756"/>
  <c r="H1756" s="1"/>
  <c r="F1757"/>
  <c r="G1757"/>
  <c r="H1757"/>
  <c r="F1758"/>
  <c r="G1758"/>
  <c r="H1758" s="1"/>
  <c r="F1759"/>
  <c r="G1759"/>
  <c r="H1759"/>
  <c r="F1760"/>
  <c r="G1760"/>
  <c r="H1760" s="1"/>
  <c r="F1761"/>
  <c r="G1761"/>
  <c r="H1761"/>
  <c r="F1762"/>
  <c r="G1762"/>
  <c r="H1762" s="1"/>
  <c r="F1763"/>
  <c r="G1763"/>
  <c r="H1763"/>
  <c r="F1764"/>
  <c r="G1764"/>
  <c r="H1764" s="1"/>
  <c r="F1765"/>
  <c r="G1765"/>
  <c r="H1765"/>
  <c r="F1766"/>
  <c r="G1766"/>
  <c r="H1766" s="1"/>
  <c r="F1767"/>
  <c r="G1767"/>
  <c r="H1767"/>
  <c r="F1768"/>
  <c r="G1768"/>
  <c r="H1768" s="1"/>
  <c r="F1769"/>
  <c r="G1769"/>
  <c r="H1769"/>
  <c r="F1770"/>
  <c r="G1770"/>
  <c r="H1770" s="1"/>
  <c r="F1771"/>
  <c r="G1771"/>
  <c r="H1771"/>
  <c r="F1772"/>
  <c r="G1772"/>
  <c r="H1772" s="1"/>
  <c r="F1773"/>
  <c r="G1773"/>
  <c r="H1773"/>
  <c r="F1774"/>
  <c r="G1774"/>
  <c r="H1774" s="1"/>
  <c r="F1775"/>
  <c r="G1775"/>
  <c r="H1775"/>
  <c r="F1776"/>
  <c r="G1776"/>
  <c r="H1776" s="1"/>
  <c r="F1777"/>
  <c r="G1777"/>
  <c r="H1777"/>
  <c r="F1778"/>
  <c r="G1778"/>
  <c r="H1778" s="1"/>
  <c r="F1779"/>
  <c r="G1779"/>
  <c r="H1779"/>
  <c r="F1780"/>
  <c r="G1780"/>
  <c r="H1780" s="1"/>
  <c r="F1781"/>
  <c r="G1781"/>
  <c r="H1781"/>
  <c r="F1782"/>
  <c r="G1782"/>
  <c r="H1782" s="1"/>
  <c r="F1783"/>
  <c r="G1783"/>
  <c r="H1783"/>
  <c r="F1784"/>
  <c r="G1784"/>
  <c r="H1784" s="1"/>
  <c r="F1785"/>
  <c r="G1785"/>
  <c r="H1785"/>
  <c r="F1786"/>
  <c r="G1786"/>
  <c r="H1786" s="1"/>
  <c r="F1787"/>
  <c r="G1787"/>
  <c r="H1787"/>
  <c r="F1788"/>
  <c r="G1788"/>
  <c r="H1788" s="1"/>
  <c r="F1789"/>
  <c r="G1789"/>
  <c r="H1789"/>
  <c r="F1790"/>
  <c r="G1790"/>
  <c r="H1790" s="1"/>
  <c r="F1791"/>
  <c r="G1791"/>
  <c r="H1791"/>
  <c r="F1792"/>
  <c r="G1792"/>
  <c r="H1792" s="1"/>
  <c r="F1793"/>
  <c r="G1793"/>
  <c r="H1793"/>
  <c r="F1794"/>
  <c r="G1794"/>
  <c r="H1794" s="1"/>
  <c r="F1795"/>
  <c r="G1795"/>
  <c r="H1795"/>
  <c r="F1796"/>
  <c r="G1796"/>
  <c r="H1796" s="1"/>
  <c r="F1797"/>
  <c r="G1797"/>
  <c r="H1797"/>
  <c r="F1798"/>
  <c r="G1798"/>
  <c r="H1798" s="1"/>
  <c r="F1799"/>
  <c r="G1799"/>
  <c r="H1799"/>
  <c r="F1800"/>
  <c r="G1800"/>
  <c r="H1800" s="1"/>
  <c r="F1801"/>
  <c r="G1801"/>
  <c r="H1801"/>
  <c r="F1802"/>
  <c r="G1802"/>
  <c r="H1802" s="1"/>
  <c r="F1803"/>
  <c r="G1803"/>
  <c r="H1803"/>
  <c r="F1804"/>
  <c r="G1804"/>
  <c r="H1804" s="1"/>
  <c r="F1805"/>
  <c r="G1805"/>
  <c r="H1805"/>
  <c r="F1806"/>
  <c r="G1806"/>
  <c r="H1806" s="1"/>
  <c r="F1807"/>
  <c r="G1807"/>
  <c r="H1807"/>
  <c r="F1808"/>
  <c r="G1808"/>
  <c r="H1808" s="1"/>
  <c r="F1809"/>
  <c r="G1809"/>
  <c r="H1809"/>
  <c r="F1810"/>
  <c r="G1810"/>
  <c r="H1810" s="1"/>
  <c r="F1811"/>
  <c r="G1811"/>
  <c r="H1811"/>
  <c r="F1812"/>
  <c r="G1812"/>
  <c r="H1812" s="1"/>
  <c r="F1813"/>
  <c r="G1813"/>
  <c r="H1813"/>
  <c r="F1814"/>
  <c r="G1814"/>
  <c r="H1814" s="1"/>
  <c r="F1815"/>
  <c r="G1815"/>
  <c r="H1815"/>
  <c r="F1816"/>
  <c r="G1816"/>
  <c r="H1816" s="1"/>
  <c r="F1817"/>
  <c r="G1817"/>
  <c r="H1817"/>
  <c r="F1818"/>
  <c r="G1818"/>
  <c r="H1818" s="1"/>
  <c r="F1819"/>
  <c r="G1819"/>
  <c r="H1819"/>
  <c r="F1820"/>
  <c r="G1820"/>
  <c r="H1820" s="1"/>
  <c r="F1821"/>
  <c r="G1821"/>
  <c r="H1821"/>
  <c r="F1822"/>
  <c r="G1822"/>
  <c r="H1822" s="1"/>
  <c r="F1823"/>
  <c r="G1823"/>
  <c r="H1823"/>
  <c r="F1824"/>
  <c r="G1824"/>
  <c r="H1824" s="1"/>
  <c r="F1825"/>
  <c r="G1825"/>
  <c r="H1825"/>
  <c r="F1826"/>
  <c r="G1826"/>
  <c r="H1826" s="1"/>
  <c r="F1827"/>
  <c r="G1827"/>
  <c r="H1827"/>
  <c r="F1828"/>
  <c r="G1828"/>
  <c r="H1828" s="1"/>
  <c r="F1829"/>
  <c r="G1829"/>
  <c r="H1829"/>
  <c r="F1830"/>
  <c r="G1830"/>
  <c r="H1830" s="1"/>
  <c r="F1831"/>
  <c r="G1831"/>
  <c r="H1831"/>
  <c r="F1832"/>
  <c r="G1832"/>
  <c r="H1832" s="1"/>
  <c r="F1833"/>
  <c r="G1833"/>
  <c r="H1833"/>
  <c r="F1834"/>
  <c r="G1834"/>
  <c r="H1834" s="1"/>
  <c r="F1835"/>
  <c r="G1835"/>
  <c r="H1835"/>
  <c r="F1836"/>
  <c r="G1836"/>
  <c r="H1836" s="1"/>
  <c r="F1837"/>
  <c r="G1837"/>
  <c r="H1837"/>
  <c r="F1838"/>
  <c r="G1838"/>
  <c r="H1838" s="1"/>
  <c r="F1839"/>
  <c r="G1839"/>
  <c r="H1839"/>
  <c r="F1840"/>
  <c r="G1840"/>
  <c r="H1840" s="1"/>
  <c r="F1841"/>
  <c r="G1841"/>
  <c r="H1841"/>
  <c r="F1842"/>
  <c r="G1842"/>
  <c r="H1842" s="1"/>
  <c r="F1843"/>
  <c r="G1843"/>
  <c r="H1843"/>
  <c r="F1844"/>
  <c r="G1844"/>
  <c r="H1844" s="1"/>
  <c r="F1845"/>
  <c r="G1845"/>
  <c r="H1845"/>
  <c r="F1846"/>
  <c r="G1846"/>
  <c r="H1846" s="1"/>
  <c r="F1847"/>
  <c r="G1847"/>
  <c r="H1847"/>
  <c r="F1848"/>
  <c r="G1848"/>
  <c r="H1848" s="1"/>
  <c r="F1849"/>
  <c r="G1849"/>
  <c r="H1849"/>
  <c r="F1850"/>
  <c r="G1850"/>
  <c r="H1850" s="1"/>
  <c r="F1851"/>
  <c r="G1851"/>
  <c r="H1851"/>
  <c r="F1852"/>
  <c r="G1852"/>
  <c r="H1852" s="1"/>
  <c r="F1853"/>
  <c r="G1853"/>
  <c r="H1853"/>
  <c r="F1854"/>
  <c r="G1854"/>
  <c r="H1854" s="1"/>
  <c r="F1855"/>
  <c r="G1855"/>
  <c r="H1855"/>
  <c r="F1856"/>
  <c r="G1856"/>
  <c r="H1856" s="1"/>
  <c r="F1857"/>
  <c r="G1857"/>
  <c r="H1857"/>
  <c r="F1858"/>
  <c r="G1858"/>
  <c r="H1858" s="1"/>
  <c r="F1859"/>
  <c r="G1859"/>
  <c r="H1859"/>
  <c r="F1860"/>
  <c r="G1860"/>
  <c r="H1860" s="1"/>
  <c r="F1861"/>
  <c r="G1861"/>
  <c r="H1861"/>
  <c r="F1862"/>
  <c r="G1862"/>
  <c r="H1862" s="1"/>
  <c r="F1863"/>
  <c r="G1863"/>
  <c r="H1863"/>
  <c r="F1864"/>
  <c r="G1864"/>
  <c r="H1864" s="1"/>
  <c r="F1865"/>
  <c r="G1865"/>
  <c r="H1865"/>
  <c r="F1866"/>
  <c r="G1866"/>
  <c r="H1866" s="1"/>
  <c r="F1867"/>
  <c r="G1867"/>
  <c r="H1867"/>
  <c r="F1868"/>
  <c r="G1868"/>
  <c r="H1868" s="1"/>
  <c r="F1869"/>
  <c r="G1869"/>
  <c r="H1869"/>
  <c r="F1870"/>
  <c r="G1870"/>
  <c r="H1870" s="1"/>
  <c r="F1871"/>
  <c r="G1871"/>
  <c r="H1871"/>
  <c r="F1872"/>
  <c r="G1872"/>
  <c r="H1872" s="1"/>
  <c r="F1873"/>
  <c r="G1873"/>
  <c r="H1873"/>
  <c r="F1874"/>
  <c r="G1874"/>
  <c r="H1874" s="1"/>
  <c r="F1875"/>
  <c r="G1875"/>
  <c r="H1875"/>
  <c r="F1876"/>
  <c r="G1876"/>
  <c r="H1876" s="1"/>
  <c r="F1877"/>
  <c r="G1877"/>
  <c r="H1877"/>
  <c r="F1878"/>
  <c r="G1878"/>
  <c r="H1878" s="1"/>
  <c r="F1879"/>
  <c r="G1879"/>
  <c r="H1879"/>
  <c r="F1880"/>
  <c r="G1880"/>
  <c r="H1880" s="1"/>
  <c r="F1881"/>
  <c r="G1881"/>
  <c r="H1881"/>
  <c r="F1882"/>
  <c r="G1882"/>
  <c r="H1882" s="1"/>
  <c r="F1883"/>
  <c r="G1883"/>
  <c r="H1883"/>
  <c r="F1884"/>
  <c r="G1884"/>
  <c r="H1884" s="1"/>
  <c r="F1885"/>
  <c r="G1885"/>
  <c r="H1885"/>
  <c r="F1886"/>
  <c r="G1886"/>
  <c r="H1886" s="1"/>
  <c r="F1887"/>
  <c r="G1887"/>
  <c r="H1887"/>
  <c r="F1888"/>
  <c r="G1888"/>
  <c r="H1888" s="1"/>
  <c r="F1889"/>
  <c r="G1889"/>
  <c r="H1889"/>
  <c r="F1890"/>
  <c r="G1890"/>
  <c r="H1890" s="1"/>
  <c r="F1891"/>
  <c r="G1891"/>
  <c r="H1891"/>
  <c r="F1892"/>
  <c r="G1892"/>
  <c r="H1892" s="1"/>
  <c r="F1893"/>
  <c r="G1893"/>
  <c r="H1893"/>
  <c r="F1894"/>
  <c r="G1894"/>
  <c r="H1894" s="1"/>
  <c r="F1895"/>
  <c r="G1895"/>
  <c r="H1895"/>
  <c r="F1896"/>
  <c r="G1896"/>
  <c r="H1896" s="1"/>
  <c r="F1897"/>
  <c r="G1897"/>
  <c r="H1897"/>
  <c r="F1898"/>
  <c r="G1898"/>
  <c r="H1898" s="1"/>
  <c r="F1899"/>
  <c r="G1899"/>
  <c r="H1899"/>
  <c r="F1900"/>
  <c r="G1900"/>
  <c r="H1900" s="1"/>
  <c r="F1901"/>
  <c r="G1901"/>
  <c r="H1901"/>
  <c r="F1902"/>
  <c r="G1902"/>
  <c r="H1902" s="1"/>
  <c r="F1903"/>
  <c r="G1903"/>
  <c r="H1903"/>
  <c r="F1904"/>
  <c r="G1904"/>
  <c r="H1904" s="1"/>
  <c r="F1905"/>
  <c r="G1905"/>
  <c r="H1905"/>
  <c r="F1906"/>
  <c r="G1906"/>
  <c r="H1906" s="1"/>
  <c r="F1907"/>
  <c r="G1907"/>
  <c r="H1907"/>
  <c r="F1908"/>
  <c r="G1908"/>
  <c r="H1908" s="1"/>
  <c r="F1909"/>
  <c r="G1909"/>
  <c r="H1909"/>
  <c r="F1910"/>
  <c r="G1910"/>
  <c r="H1910" s="1"/>
  <c r="F1911"/>
  <c r="G1911"/>
  <c r="H1911"/>
  <c r="F1912"/>
  <c r="G1912"/>
  <c r="H1912" s="1"/>
  <c r="F1913"/>
  <c r="G1913"/>
  <c r="H1913"/>
  <c r="F1914"/>
  <c r="G1914"/>
  <c r="H1914" s="1"/>
  <c r="F1915"/>
  <c r="G1915"/>
  <c r="H1915"/>
  <c r="F1916"/>
  <c r="G1916"/>
  <c r="H1916" s="1"/>
  <c r="F1917"/>
  <c r="G1917"/>
  <c r="H1917"/>
  <c r="F1918"/>
  <c r="G1918"/>
  <c r="H1918" s="1"/>
  <c r="F1919"/>
  <c r="G1919"/>
  <c r="H1919"/>
  <c r="F1920"/>
  <c r="G1920"/>
  <c r="H1920" s="1"/>
  <c r="F1921"/>
  <c r="G1921"/>
  <c r="H1921"/>
  <c r="F1922"/>
  <c r="G1922"/>
  <c r="H1922" s="1"/>
  <c r="F1923"/>
  <c r="G1923"/>
  <c r="H1923"/>
  <c r="F1924"/>
  <c r="G1924"/>
  <c r="H1924" s="1"/>
  <c r="F1925"/>
  <c r="G1925"/>
  <c r="H1925"/>
  <c r="F1926"/>
  <c r="G1926"/>
  <c r="H1926" s="1"/>
  <c r="F1927"/>
  <c r="G1927"/>
  <c r="H1927"/>
  <c r="F1928"/>
  <c r="G1928"/>
  <c r="H1928" s="1"/>
  <c r="F1929"/>
  <c r="G1929"/>
  <c r="H1929"/>
  <c r="F1930"/>
  <c r="G1930"/>
  <c r="H1930" s="1"/>
  <c r="F1931"/>
  <c r="G1931"/>
  <c r="H1931"/>
  <c r="F1932"/>
  <c r="G1932"/>
  <c r="H1932" s="1"/>
  <c r="F1933"/>
  <c r="G1933"/>
  <c r="H1933"/>
  <c r="F1934"/>
  <c r="G1934"/>
  <c r="H1934" s="1"/>
  <c r="F1935"/>
  <c r="G1935"/>
  <c r="H1935"/>
  <c r="F1936"/>
  <c r="G1936"/>
  <c r="H1936" s="1"/>
  <c r="F1937"/>
  <c r="G1937"/>
  <c r="H1937"/>
  <c r="F1938"/>
  <c r="G1938"/>
  <c r="H1938" s="1"/>
  <c r="F1939"/>
  <c r="G1939"/>
  <c r="H1939"/>
  <c r="F1940"/>
  <c r="G1940"/>
  <c r="H1940" s="1"/>
  <c r="F1941"/>
  <c r="G1941"/>
  <c r="H1941"/>
  <c r="F1942"/>
  <c r="G1942"/>
  <c r="H1942" s="1"/>
  <c r="F1943"/>
  <c r="G1943"/>
  <c r="H1943"/>
  <c r="F1944"/>
  <c r="G1944"/>
  <c r="H1944" s="1"/>
  <c r="F1945"/>
  <c r="G1945"/>
  <c r="H1945"/>
  <c r="F1946"/>
  <c r="G1946"/>
  <c r="H1946" s="1"/>
  <c r="F1947"/>
  <c r="G1947"/>
  <c r="H1947"/>
  <c r="F1948"/>
  <c r="G1948"/>
  <c r="H1948" s="1"/>
  <c r="F1949"/>
  <c r="G1949"/>
  <c r="H1949"/>
  <c r="F1950"/>
  <c r="G1950"/>
  <c r="H1950" s="1"/>
  <c r="F1951"/>
  <c r="G1951"/>
  <c r="H1951"/>
  <c r="F1952"/>
  <c r="G1952"/>
  <c r="H1952" s="1"/>
  <c r="F1953"/>
  <c r="G1953"/>
  <c r="H1953"/>
  <c r="F1954"/>
  <c r="G1954"/>
  <c r="H1954" s="1"/>
  <c r="F1955"/>
  <c r="G1955"/>
  <c r="H1955"/>
  <c r="F1956"/>
  <c r="G1956"/>
  <c r="H1956" s="1"/>
  <c r="F1957"/>
  <c r="G1957"/>
  <c r="H1957"/>
  <c r="F1958"/>
  <c r="G1958"/>
  <c r="H1958" s="1"/>
  <c r="F1959"/>
  <c r="G1959"/>
  <c r="H1959"/>
  <c r="F1960"/>
  <c r="G1960"/>
  <c r="H1960" s="1"/>
  <c r="F1961"/>
  <c r="G1961"/>
  <c r="H1961"/>
  <c r="F1962"/>
  <c r="G1962"/>
  <c r="H1962" s="1"/>
  <c r="F1963"/>
  <c r="G1963"/>
  <c r="H1963"/>
  <c r="F1964"/>
  <c r="G1964"/>
  <c r="H1964" s="1"/>
  <c r="F1965"/>
  <c r="G1965"/>
  <c r="H1965"/>
  <c r="F1966"/>
  <c r="G1966"/>
  <c r="H1966" s="1"/>
  <c r="F1967"/>
  <c r="G1967"/>
  <c r="H1967"/>
  <c r="F1968"/>
  <c r="G1968"/>
  <c r="H1968" s="1"/>
  <c r="F1969"/>
  <c r="G1969"/>
  <c r="H1969"/>
  <c r="F1970"/>
  <c r="G1970"/>
  <c r="H1970" s="1"/>
  <c r="F1971"/>
  <c r="G1971"/>
  <c r="H1971"/>
  <c r="F1972"/>
  <c r="G1972"/>
  <c r="H1972" s="1"/>
  <c r="F1973"/>
  <c r="G1973"/>
  <c r="H1973"/>
  <c r="F1974"/>
  <c r="G1974"/>
  <c r="H1974" s="1"/>
  <c r="F1975"/>
  <c r="G1975"/>
  <c r="H1975"/>
  <c r="F1976"/>
  <c r="G1976"/>
  <c r="H1976" s="1"/>
  <c r="F1977"/>
  <c r="G1977"/>
  <c r="H1977"/>
  <c r="F1978"/>
  <c r="G1978"/>
  <c r="H1978" s="1"/>
  <c r="F1979"/>
  <c r="G1979"/>
  <c r="H1979"/>
  <c r="F1980"/>
  <c r="G1980"/>
  <c r="H1980" s="1"/>
  <c r="F1981"/>
  <c r="G1981"/>
  <c r="H1981"/>
  <c r="F1982"/>
  <c r="G1982"/>
  <c r="H1982" s="1"/>
  <c r="F1983"/>
  <c r="G1983"/>
  <c r="H1983"/>
  <c r="F1984"/>
  <c r="G1984"/>
  <c r="H1984" s="1"/>
  <c r="F1985"/>
  <c r="G1985"/>
  <c r="H1985"/>
  <c r="F1986"/>
  <c r="G1986"/>
  <c r="H1986" s="1"/>
  <c r="F1987"/>
  <c r="G1987"/>
  <c r="H1987"/>
  <c r="F1988"/>
  <c r="G1988"/>
  <c r="H1988" s="1"/>
  <c r="F1989"/>
  <c r="G1989"/>
  <c r="H1989"/>
  <c r="F1990"/>
  <c r="G1990"/>
  <c r="H1990" s="1"/>
  <c r="F1991"/>
  <c r="G1991"/>
  <c r="H1991"/>
  <c r="F1992"/>
  <c r="G1992"/>
  <c r="H1992" s="1"/>
  <c r="F1993"/>
  <c r="G1993"/>
  <c r="H1993"/>
  <c r="F1994"/>
  <c r="G1994"/>
  <c r="H1994" s="1"/>
  <c r="F1995"/>
  <c r="G1995"/>
  <c r="H1995"/>
  <c r="F1996"/>
  <c r="G1996"/>
  <c r="H1996" s="1"/>
  <c r="F1997"/>
  <c r="G1997"/>
  <c r="H1997"/>
  <c r="F1998"/>
  <c r="G1998"/>
  <c r="H1998" s="1"/>
  <c r="F1999"/>
  <c r="G1999"/>
  <c r="H1999"/>
  <c r="F2000"/>
  <c r="G2000"/>
  <c r="H2000" s="1"/>
  <c r="F2001"/>
  <c r="G2001"/>
  <c r="H2001"/>
  <c r="F2002"/>
  <c r="G2002"/>
  <c r="H2002" s="1"/>
  <c r="F2003"/>
  <c r="G2003"/>
  <c r="H2003"/>
  <c r="F2004"/>
  <c r="G2004"/>
  <c r="H2004" s="1"/>
  <c r="F2005"/>
  <c r="G2005"/>
  <c r="H2005"/>
  <c r="F2006"/>
  <c r="G2006"/>
  <c r="H2006" s="1"/>
  <c r="F2007"/>
  <c r="G2007"/>
  <c r="H2007"/>
  <c r="F2008"/>
  <c r="G2008"/>
  <c r="H2008" s="1"/>
  <c r="F2009"/>
  <c r="G2009"/>
  <c r="H2009"/>
  <c r="F2010"/>
  <c r="G2010"/>
  <c r="H2010" s="1"/>
  <c r="F2011"/>
  <c r="G2011"/>
  <c r="H2011"/>
  <c r="F2012"/>
  <c r="G2012"/>
  <c r="H2012" s="1"/>
  <c r="F2013"/>
  <c r="G2013"/>
  <c r="H2013"/>
  <c r="F2014"/>
  <c r="G2014"/>
  <c r="H2014" s="1"/>
  <c r="F2015"/>
  <c r="G2015"/>
  <c r="H2015"/>
  <c r="F2016"/>
  <c r="G2016"/>
  <c r="H2016" s="1"/>
  <c r="F2017"/>
  <c r="G2017"/>
  <c r="H2017"/>
  <c r="F2018"/>
  <c r="G2018"/>
  <c r="H2018" s="1"/>
  <c r="F2019"/>
  <c r="G2019"/>
  <c r="H2019"/>
  <c r="F2020"/>
  <c r="G2020"/>
  <c r="H2020" s="1"/>
  <c r="F2021"/>
  <c r="G2021"/>
  <c r="H2021"/>
  <c r="F2022"/>
  <c r="G2022"/>
  <c r="H2022" s="1"/>
  <c r="F2023"/>
  <c r="G2023"/>
  <c r="H2023"/>
  <c r="F2024"/>
  <c r="G2024"/>
  <c r="H2024" s="1"/>
  <c r="F2025"/>
  <c r="G2025"/>
  <c r="H2025"/>
  <c r="F2026"/>
  <c r="G2026"/>
  <c r="H2026" s="1"/>
  <c r="F2027"/>
  <c r="G2027"/>
  <c r="H2027"/>
  <c r="F2028"/>
  <c r="G2028"/>
  <c r="H2028" s="1"/>
  <c r="F2029"/>
  <c r="G2029"/>
  <c r="H2029"/>
  <c r="F2030"/>
  <c r="G2030"/>
  <c r="H2030" s="1"/>
  <c r="F2031"/>
  <c r="G2031"/>
  <c r="H2031"/>
  <c r="F2032"/>
  <c r="G2032"/>
  <c r="H2032" s="1"/>
  <c r="F2033"/>
  <c r="G2033"/>
  <c r="H2033"/>
  <c r="F2034"/>
  <c r="G2034"/>
  <c r="H2034" s="1"/>
  <c r="F2035"/>
  <c r="G2035"/>
  <c r="H2035"/>
  <c r="F2036"/>
  <c r="G2036"/>
  <c r="H2036" s="1"/>
  <c r="F2037"/>
  <c r="G2037"/>
  <c r="H2037"/>
  <c r="F2038"/>
  <c r="G2038"/>
  <c r="H2038" s="1"/>
  <c r="F2039"/>
  <c r="G2039"/>
  <c r="H2039"/>
  <c r="F2040"/>
  <c r="G2040"/>
  <c r="H2040" s="1"/>
  <c r="F2041"/>
  <c r="G2041"/>
  <c r="H2041"/>
  <c r="F2042"/>
  <c r="G2042"/>
  <c r="H2042" s="1"/>
  <c r="F2043"/>
  <c r="G2043"/>
  <c r="H2043"/>
  <c r="F2044"/>
  <c r="G2044"/>
  <c r="H2044" s="1"/>
  <c r="F2045"/>
  <c r="G2045"/>
  <c r="H2045"/>
  <c r="F2046"/>
  <c r="G2046"/>
  <c r="H2046" s="1"/>
  <c r="F2047"/>
  <c r="G2047"/>
  <c r="H2047"/>
  <c r="F2048"/>
  <c r="G2048"/>
  <c r="H2048" s="1"/>
  <c r="F2049"/>
  <c r="G2049"/>
  <c r="H2049"/>
  <c r="F2050"/>
  <c r="G2050"/>
  <c r="H2050" s="1"/>
  <c r="F2051"/>
  <c r="G2051"/>
  <c r="H2051"/>
  <c r="F2052"/>
  <c r="G2052"/>
  <c r="H2052" s="1"/>
  <c r="F2053"/>
  <c r="G2053"/>
  <c r="H2053"/>
  <c r="F2054"/>
  <c r="G2054"/>
  <c r="H2054" s="1"/>
  <c r="F2055"/>
  <c r="G2055"/>
  <c r="H2055"/>
  <c r="F2056"/>
  <c r="G2056"/>
  <c r="H2056" s="1"/>
  <c r="F2057"/>
  <c r="G2057"/>
  <c r="H2057"/>
  <c r="F2058"/>
  <c r="G2058"/>
  <c r="H2058" s="1"/>
  <c r="F2059"/>
  <c r="G2059"/>
  <c r="H2059"/>
  <c r="F2060"/>
  <c r="G2060"/>
  <c r="H2060" s="1"/>
  <c r="F2061"/>
  <c r="G2061"/>
  <c r="H2061"/>
  <c r="F2062"/>
  <c r="G2062"/>
  <c r="H2062" s="1"/>
  <c r="F2063"/>
  <c r="G2063"/>
  <c r="H2063"/>
  <c r="F2064"/>
  <c r="G2064"/>
  <c r="H2064" s="1"/>
  <c r="F2065"/>
  <c r="G2065"/>
  <c r="H2065"/>
  <c r="F2066"/>
  <c r="G2066"/>
  <c r="H2066" s="1"/>
  <c r="F2067"/>
  <c r="G2067"/>
  <c r="H2067"/>
  <c r="F2068"/>
  <c r="G2068"/>
  <c r="H2068" s="1"/>
  <c r="F2069"/>
  <c r="G2069"/>
  <c r="H2069"/>
  <c r="F2070"/>
  <c r="G2070"/>
  <c r="H2070" s="1"/>
  <c r="F2071"/>
  <c r="G2071"/>
  <c r="H2071"/>
  <c r="F2072"/>
  <c r="G2072"/>
  <c r="H2072" s="1"/>
  <c r="F2073"/>
  <c r="G2073"/>
  <c r="H2073"/>
  <c r="F2074"/>
  <c r="G2074"/>
  <c r="H2074" s="1"/>
  <c r="F2075"/>
  <c r="G2075"/>
  <c r="H2075"/>
  <c r="F2076"/>
  <c r="G2076"/>
  <c r="H2076" s="1"/>
  <c r="F2077"/>
  <c r="G2077"/>
  <c r="H2077"/>
  <c r="F2078"/>
  <c r="G2078"/>
  <c r="H2078" s="1"/>
  <c r="F2079"/>
  <c r="G2079"/>
  <c r="H2079"/>
  <c r="F2080"/>
  <c r="G2080"/>
  <c r="H2080" s="1"/>
  <c r="F2081"/>
  <c r="G2081"/>
  <c r="H2081"/>
  <c r="F2082"/>
  <c r="G2082"/>
  <c r="H2082" s="1"/>
  <c r="F2083"/>
  <c r="G2083"/>
  <c r="H2083"/>
  <c r="F2084"/>
  <c r="G2084"/>
  <c r="H2084" s="1"/>
  <c r="F2085"/>
  <c r="G2085"/>
  <c r="H2085"/>
  <c r="F2086"/>
  <c r="G2086"/>
  <c r="H2086" s="1"/>
  <c r="F2087"/>
  <c r="G2087"/>
  <c r="H2087"/>
  <c r="F2088"/>
  <c r="G2088"/>
  <c r="H2088" s="1"/>
  <c r="F2089"/>
  <c r="G2089"/>
  <c r="H2089"/>
  <c r="F2090"/>
  <c r="G2090"/>
  <c r="H2090" s="1"/>
  <c r="F2091"/>
  <c r="G2091"/>
  <c r="H2091"/>
  <c r="F2092"/>
  <c r="G2092"/>
  <c r="H2092" s="1"/>
  <c r="F2093"/>
  <c r="G2093"/>
  <c r="H2093"/>
  <c r="F2094"/>
  <c r="G2094"/>
  <c r="H2094" s="1"/>
  <c r="F2095"/>
  <c r="G2095"/>
  <c r="H2095"/>
  <c r="F2096"/>
  <c r="G2096"/>
  <c r="H2096" s="1"/>
  <c r="F2097"/>
  <c r="G2097"/>
  <c r="H2097"/>
  <c r="F2098"/>
  <c r="G2098"/>
  <c r="H2098" s="1"/>
  <c r="F2099"/>
  <c r="G2099"/>
  <c r="H2099"/>
  <c r="F2100"/>
  <c r="G2100"/>
  <c r="H2100" s="1"/>
  <c r="F2101"/>
  <c r="G2101"/>
  <c r="H2101"/>
  <c r="F2102"/>
  <c r="G2102"/>
  <c r="H2102" s="1"/>
  <c r="F2103"/>
  <c r="G2103"/>
  <c r="H2103"/>
  <c r="F2104"/>
  <c r="G2104"/>
  <c r="H2104" s="1"/>
  <c r="F2105"/>
  <c r="G2105"/>
  <c r="H2105"/>
  <c r="F2106"/>
  <c r="G2106"/>
  <c r="H2106" s="1"/>
  <c r="F2107"/>
  <c r="G2107"/>
  <c r="H2107"/>
  <c r="F2108"/>
  <c r="G2108"/>
  <c r="H2108" s="1"/>
  <c r="F2109"/>
  <c r="G2109"/>
  <c r="H2109"/>
  <c r="F2110"/>
  <c r="G2110"/>
  <c r="H2110" s="1"/>
  <c r="F2111"/>
  <c r="G2111"/>
  <c r="H2111"/>
  <c r="F2112"/>
  <c r="G2112"/>
  <c r="H2112" s="1"/>
  <c r="F2113"/>
  <c r="G2113"/>
  <c r="H2113"/>
  <c r="F2114"/>
  <c r="G2114"/>
  <c r="H2114" s="1"/>
  <c r="F2115"/>
  <c r="G2115"/>
  <c r="H2115"/>
  <c r="F2116"/>
  <c r="G2116"/>
  <c r="H2116" s="1"/>
  <c r="F2117"/>
  <c r="G2117"/>
  <c r="H2117"/>
  <c r="F2118"/>
  <c r="G2118"/>
  <c r="H2118" s="1"/>
  <c r="F2119"/>
  <c r="G2119"/>
  <c r="H2119"/>
  <c r="F2120"/>
  <c r="G2120"/>
  <c r="H2120" s="1"/>
  <c r="F2121"/>
  <c r="G2121"/>
  <c r="H2121"/>
  <c r="F2122"/>
  <c r="G2122"/>
  <c r="H2122" s="1"/>
  <c r="F2123"/>
  <c r="G2123"/>
  <c r="H2123"/>
  <c r="F2124"/>
  <c r="G2124"/>
  <c r="H2124" s="1"/>
  <c r="F2125"/>
  <c r="G2125"/>
  <c r="H2125"/>
  <c r="F2126"/>
  <c r="G2126"/>
  <c r="H2126" s="1"/>
  <c r="F2127"/>
  <c r="G2127"/>
  <c r="H2127"/>
  <c r="F2128"/>
  <c r="G2128"/>
  <c r="H2128" s="1"/>
  <c r="F2129"/>
  <c r="G2129"/>
  <c r="H2129"/>
  <c r="F2130"/>
  <c r="G2130"/>
  <c r="H2130" s="1"/>
  <c r="F2131"/>
  <c r="G2131"/>
  <c r="H2131"/>
  <c r="F2132"/>
  <c r="G2132"/>
  <c r="H2132" s="1"/>
  <c r="F2133"/>
  <c r="G2133"/>
  <c r="H2133"/>
  <c r="F2134"/>
  <c r="G2134"/>
  <c r="H2134" s="1"/>
  <c r="F2135"/>
  <c r="G2135"/>
  <c r="H2135"/>
  <c r="F2136"/>
  <c r="G2136"/>
  <c r="H2136" s="1"/>
  <c r="F2137"/>
  <c r="G2137"/>
  <c r="H2137"/>
  <c r="F2138"/>
  <c r="G2138"/>
  <c r="H2138" s="1"/>
  <c r="F2139"/>
  <c r="G2139"/>
  <c r="H2139"/>
  <c r="F2140"/>
  <c r="G2140"/>
  <c r="H2140" s="1"/>
  <c r="F2141"/>
  <c r="G2141"/>
  <c r="H2141"/>
  <c r="F2142"/>
  <c r="G2142"/>
  <c r="H2142" s="1"/>
  <c r="F2143"/>
  <c r="G2143"/>
  <c r="H2143"/>
  <c r="F2144"/>
  <c r="G2144"/>
  <c r="H2144" s="1"/>
  <c r="F2145"/>
  <c r="G2145"/>
  <c r="H2145"/>
  <c r="F2146"/>
  <c r="G2146"/>
  <c r="H2146" s="1"/>
  <c r="F2147"/>
  <c r="G2147"/>
  <c r="H2147"/>
  <c r="F2148"/>
  <c r="G2148"/>
  <c r="H2148" s="1"/>
  <c r="F2149"/>
  <c r="G2149"/>
  <c r="H2149"/>
  <c r="F2150"/>
  <c r="G2150"/>
  <c r="H2150" s="1"/>
  <c r="F2151"/>
  <c r="G2151"/>
  <c r="H2151"/>
  <c r="F2152"/>
  <c r="G2152"/>
  <c r="H2152" s="1"/>
  <c r="F2153"/>
  <c r="G2153"/>
  <c r="H2153"/>
  <c r="F2154"/>
  <c r="G2154"/>
  <c r="H2154" s="1"/>
  <c r="F2155"/>
  <c r="G2155"/>
  <c r="H2155"/>
  <c r="F2156"/>
  <c r="G2156"/>
  <c r="H2156" s="1"/>
  <c r="F2157"/>
  <c r="G2157"/>
  <c r="H2157"/>
  <c r="F2158"/>
  <c r="G2158"/>
  <c r="H2158" s="1"/>
  <c r="F2159"/>
  <c r="G2159"/>
  <c r="H2159"/>
  <c r="F2160"/>
  <c r="G2160"/>
  <c r="H2160" s="1"/>
  <c r="F2161"/>
  <c r="G2161"/>
  <c r="H2161"/>
  <c r="F2162"/>
  <c r="G2162"/>
  <c r="H2162" s="1"/>
  <c r="F2163"/>
  <c r="G2163"/>
  <c r="H2163"/>
  <c r="F2164"/>
  <c r="G2164"/>
  <c r="H2164" s="1"/>
  <c r="F2165"/>
  <c r="G2165"/>
  <c r="H2165"/>
  <c r="F2166"/>
  <c r="G2166"/>
  <c r="H2166" s="1"/>
  <c r="F2167"/>
  <c r="G2167"/>
  <c r="H2167"/>
  <c r="F2168"/>
  <c r="G2168"/>
  <c r="H2168" s="1"/>
  <c r="F2169"/>
  <c r="G2169"/>
  <c r="H2169"/>
  <c r="F2170"/>
  <c r="G2170"/>
  <c r="H2170" s="1"/>
  <c r="F2171"/>
  <c r="G2171"/>
  <c r="H2171"/>
  <c r="F2172"/>
  <c r="G2172"/>
  <c r="H2172" s="1"/>
  <c r="F2173"/>
  <c r="G2173"/>
  <c r="H2173"/>
  <c r="F2174"/>
  <c r="G2174"/>
  <c r="H2174" s="1"/>
  <c r="F2175"/>
  <c r="G2175"/>
  <c r="H2175"/>
  <c r="F2176"/>
  <c r="G2176"/>
  <c r="H2176" s="1"/>
  <c r="F2177"/>
  <c r="G2177"/>
  <c r="H2177"/>
  <c r="F2178"/>
  <c r="G2178"/>
  <c r="H2178" s="1"/>
  <c r="F2179"/>
  <c r="G2179"/>
  <c r="H2179"/>
  <c r="F2180"/>
  <c r="G2180"/>
  <c r="H2180" s="1"/>
  <c r="F2181"/>
  <c r="G2181"/>
  <c r="H2181"/>
  <c r="F2182"/>
  <c r="G2182"/>
  <c r="H2182" s="1"/>
  <c r="F2183"/>
  <c r="G2183"/>
  <c r="H2183"/>
  <c r="F2184"/>
  <c r="G2184"/>
  <c r="H2184" s="1"/>
  <c r="F2185"/>
  <c r="G2185"/>
  <c r="H2185"/>
  <c r="F2186"/>
  <c r="G2186"/>
  <c r="H2186" s="1"/>
  <c r="F2187"/>
  <c r="G2187"/>
  <c r="H2187"/>
  <c r="F2188"/>
  <c r="G2188"/>
  <c r="H2188" s="1"/>
  <c r="F2189"/>
  <c r="G2189"/>
  <c r="H2189"/>
  <c r="F2190"/>
  <c r="G2190"/>
  <c r="H2190" s="1"/>
  <c r="F2191"/>
  <c r="G2191"/>
  <c r="H2191"/>
  <c r="F2192"/>
  <c r="G2192"/>
  <c r="H2192" s="1"/>
  <c r="F2193"/>
  <c r="G2193"/>
  <c r="H2193"/>
  <c r="F2194"/>
  <c r="G2194"/>
  <c r="H2194" s="1"/>
  <c r="F2195"/>
  <c r="G2195"/>
  <c r="H2195"/>
  <c r="F2196"/>
  <c r="G2196"/>
  <c r="H2196" s="1"/>
  <c r="F2197"/>
  <c r="G2197"/>
  <c r="H2197"/>
  <c r="F2198"/>
  <c r="G2198"/>
  <c r="H2198" s="1"/>
  <c r="F2199"/>
  <c r="G2199"/>
  <c r="H2199"/>
  <c r="F2200"/>
  <c r="G2200"/>
  <c r="H2200" s="1"/>
  <c r="F2201"/>
  <c r="G2201"/>
  <c r="H2201"/>
  <c r="F2202"/>
  <c r="G2202"/>
  <c r="H2202" s="1"/>
  <c r="F2203"/>
  <c r="G2203"/>
  <c r="H2203"/>
  <c r="F2204"/>
  <c r="G2204"/>
  <c r="H2204" s="1"/>
  <c r="F2205"/>
  <c r="G2205"/>
  <c r="H2205"/>
  <c r="F2206"/>
  <c r="G2206"/>
  <c r="H2206" s="1"/>
  <c r="F2207"/>
  <c r="G2207"/>
  <c r="H2207"/>
  <c r="F2208"/>
  <c r="G2208"/>
  <c r="H2208" s="1"/>
  <c r="F2209"/>
  <c r="G2209"/>
  <c r="H2209"/>
  <c r="F2210"/>
  <c r="G2210"/>
  <c r="H2210" s="1"/>
  <c r="F2211"/>
  <c r="G2211"/>
  <c r="H2211"/>
  <c r="F2212"/>
  <c r="G2212"/>
  <c r="H2212" s="1"/>
  <c r="F2213"/>
  <c r="G2213"/>
  <c r="H2213"/>
  <c r="F2214"/>
  <c r="G2214"/>
  <c r="H2214" s="1"/>
  <c r="F2215"/>
  <c r="G2215"/>
  <c r="H2215"/>
  <c r="F2216"/>
  <c r="G2216"/>
  <c r="H2216" s="1"/>
  <c r="F2217"/>
  <c r="G2217"/>
  <c r="H2217"/>
  <c r="F2218"/>
  <c r="G2218"/>
  <c r="H2218" s="1"/>
  <c r="F2219"/>
  <c r="G2219"/>
  <c r="H2219"/>
  <c r="F2220"/>
  <c r="G2220"/>
  <c r="H2220" s="1"/>
  <c r="F2221"/>
  <c r="G2221"/>
  <c r="H2221"/>
  <c r="F2222"/>
  <c r="G2222"/>
  <c r="H2222" s="1"/>
  <c r="F2223"/>
  <c r="G2223"/>
  <c r="H2223"/>
  <c r="F2224"/>
  <c r="G2224"/>
  <c r="H2224" s="1"/>
  <c r="F2225"/>
  <c r="G2225"/>
  <c r="H2225"/>
  <c r="F2226"/>
  <c r="G2226"/>
  <c r="H2226" s="1"/>
  <c r="F2227"/>
  <c r="G2227"/>
  <c r="H2227"/>
  <c r="F2228"/>
  <c r="G2228"/>
  <c r="H2228" s="1"/>
  <c r="F2229"/>
  <c r="G2229"/>
  <c r="H2229"/>
  <c r="F2230"/>
  <c r="G2230"/>
  <c r="H2230" s="1"/>
  <c r="F2231"/>
  <c r="G2231"/>
  <c r="H2231"/>
  <c r="F2232"/>
  <c r="G2232"/>
  <c r="H2232" s="1"/>
  <c r="F2233"/>
  <c r="G2233"/>
  <c r="H2233"/>
  <c r="F2234"/>
  <c r="G2234"/>
  <c r="H2234" s="1"/>
  <c r="F2235"/>
  <c r="G2235"/>
  <c r="H2235"/>
  <c r="F2236"/>
  <c r="G2236"/>
  <c r="H2236" s="1"/>
  <c r="F2237"/>
  <c r="G2237"/>
  <c r="H2237"/>
  <c r="F2238"/>
  <c r="G2238"/>
  <c r="H2238" s="1"/>
  <c r="F2239"/>
  <c r="G2239"/>
  <c r="H2239"/>
  <c r="F2240"/>
  <c r="G2240"/>
  <c r="H2240" s="1"/>
  <c r="F2241"/>
  <c r="G2241"/>
  <c r="H2241"/>
  <c r="F2242"/>
  <c r="G2242"/>
  <c r="H2242" s="1"/>
  <c r="F2243"/>
  <c r="G2243"/>
  <c r="H2243"/>
  <c r="F2244"/>
  <c r="G2244"/>
  <c r="H2244" s="1"/>
  <c r="F2245"/>
  <c r="G2245"/>
  <c r="H2245"/>
  <c r="F2246"/>
  <c r="G2246"/>
  <c r="H2246" s="1"/>
  <c r="F2247"/>
  <c r="G2247"/>
  <c r="H2247"/>
  <c r="F2248"/>
  <c r="G2248"/>
  <c r="H2248" s="1"/>
  <c r="F2249"/>
  <c r="G2249"/>
  <c r="H2249"/>
  <c r="F2250"/>
  <c r="G2250"/>
  <c r="H2250" s="1"/>
  <c r="F2251"/>
  <c r="G2251"/>
  <c r="H2251"/>
  <c r="F2252"/>
  <c r="G2252"/>
  <c r="H2252" s="1"/>
  <c r="F2253"/>
  <c r="G2253"/>
  <c r="H2253"/>
  <c r="F2254"/>
  <c r="G2254"/>
  <c r="H2254" s="1"/>
  <c r="F2255"/>
  <c r="G2255"/>
  <c r="H2255"/>
  <c r="F2256"/>
  <c r="G2256"/>
  <c r="H2256" s="1"/>
  <c r="F2257"/>
  <c r="G2257"/>
  <c r="H2257"/>
  <c r="F2258"/>
  <c r="G2258"/>
  <c r="H2258" s="1"/>
  <c r="F2259"/>
  <c r="G2259"/>
  <c r="H2259"/>
  <c r="F2260"/>
  <c r="G2260"/>
  <c r="H2260" s="1"/>
  <c r="F2261"/>
  <c r="G2261"/>
  <c r="H2261"/>
  <c r="F2262"/>
  <c r="G2262"/>
  <c r="H2262" s="1"/>
  <c r="F2263"/>
  <c r="G2263"/>
  <c r="H2263"/>
  <c r="F2264"/>
  <c r="G2264"/>
  <c r="H2264" s="1"/>
  <c r="F2265"/>
  <c r="G2265"/>
  <c r="H2265"/>
  <c r="F2266"/>
  <c r="G2266"/>
  <c r="H2266" s="1"/>
  <c r="F2267"/>
  <c r="G2267"/>
  <c r="H2267"/>
  <c r="F2268"/>
  <c r="G2268"/>
  <c r="H2268" s="1"/>
  <c r="F2269"/>
  <c r="G2269"/>
  <c r="H2269"/>
  <c r="F2270"/>
  <c r="G2270"/>
  <c r="H2270" s="1"/>
  <c r="F2271"/>
  <c r="G2271"/>
  <c r="H2271"/>
  <c r="F2272"/>
  <c r="G2272"/>
  <c r="H2272" s="1"/>
  <c r="F2273"/>
  <c r="G2273"/>
  <c r="H2273"/>
  <c r="F2274"/>
  <c r="G2274"/>
  <c r="H2274" s="1"/>
  <c r="F2275"/>
  <c r="G2275"/>
  <c r="H2275"/>
  <c r="F2276"/>
  <c r="G2276"/>
  <c r="H2276" s="1"/>
  <c r="F2277"/>
  <c r="G2277"/>
  <c r="H2277"/>
  <c r="F2278"/>
  <c r="G2278"/>
  <c r="H2278" s="1"/>
  <c r="F2279"/>
  <c r="G2279"/>
  <c r="H2279"/>
  <c r="F2280"/>
  <c r="G2280"/>
  <c r="H2280" s="1"/>
  <c r="F2281"/>
  <c r="G2281"/>
  <c r="H2281"/>
  <c r="F2282"/>
  <c r="G2282"/>
  <c r="H2282" s="1"/>
  <c r="F2283"/>
  <c r="G2283"/>
  <c r="H2283"/>
  <c r="F2284"/>
  <c r="G2284"/>
  <c r="H2284" s="1"/>
  <c r="F2285"/>
  <c r="G2285"/>
  <c r="H2285"/>
  <c r="F2286"/>
  <c r="G2286"/>
  <c r="H2286" s="1"/>
  <c r="F2287"/>
  <c r="G2287"/>
  <c r="H2287"/>
  <c r="F2288"/>
  <c r="G2288"/>
  <c r="H2288" s="1"/>
  <c r="F2289"/>
  <c r="G2289"/>
  <c r="H2289"/>
  <c r="F2290"/>
  <c r="G2290"/>
  <c r="H2290" s="1"/>
  <c r="F2291"/>
  <c r="G2291"/>
  <c r="H2291"/>
  <c r="F2292"/>
  <c r="G2292"/>
  <c r="H2292" s="1"/>
  <c r="F2293"/>
  <c r="G2293"/>
  <c r="H2293"/>
  <c r="F2294"/>
  <c r="G2294"/>
  <c r="H2294" s="1"/>
  <c r="F2295"/>
  <c r="G2295"/>
  <c r="H2295"/>
  <c r="F2296"/>
  <c r="G2296"/>
  <c r="H2296" s="1"/>
  <c r="F2297"/>
  <c r="G2297"/>
  <c r="H2297"/>
  <c r="F2298"/>
  <c r="G2298"/>
  <c r="H2298" s="1"/>
  <c r="F2299"/>
  <c r="G2299"/>
  <c r="H2299"/>
  <c r="F2300"/>
  <c r="G2300"/>
  <c r="H2300" s="1"/>
  <c r="F2301"/>
  <c r="G2301"/>
  <c r="H2301"/>
  <c r="F2302"/>
  <c r="G2302"/>
  <c r="H2302" s="1"/>
  <c r="F2303"/>
  <c r="G2303"/>
  <c r="H2303"/>
  <c r="F2304"/>
  <c r="G2304"/>
  <c r="H2304" s="1"/>
  <c r="F2305"/>
  <c r="G2305"/>
  <c r="H2305"/>
  <c r="F2306"/>
  <c r="G2306"/>
  <c r="H2306" s="1"/>
  <c r="F2307"/>
  <c r="G2307"/>
  <c r="H2307"/>
  <c r="F2308"/>
  <c r="G2308"/>
  <c r="H2308" s="1"/>
  <c r="F2309"/>
  <c r="G2309"/>
  <c r="H2309"/>
  <c r="F2310"/>
  <c r="G2310"/>
  <c r="H2310" s="1"/>
  <c r="F2311"/>
  <c r="G2311"/>
  <c r="H2311"/>
  <c r="F2312"/>
  <c r="G2312"/>
  <c r="H2312" s="1"/>
  <c r="F2313"/>
  <c r="G2313"/>
  <c r="H2313"/>
  <c r="F2314"/>
  <c r="G2314"/>
  <c r="H2314" s="1"/>
  <c r="F2315"/>
  <c r="G2315"/>
  <c r="H2315"/>
  <c r="F2316"/>
  <c r="G2316"/>
  <c r="H2316" s="1"/>
  <c r="F2317"/>
  <c r="G2317"/>
  <c r="H2317"/>
  <c r="F2318"/>
  <c r="G2318"/>
  <c r="H2318" s="1"/>
  <c r="F2319"/>
  <c r="G2319"/>
  <c r="H2319"/>
  <c r="F2320"/>
  <c r="G2320"/>
  <c r="H2320" s="1"/>
  <c r="F2321"/>
  <c r="G2321"/>
  <c r="H2321"/>
  <c r="F2322"/>
  <c r="G2322"/>
  <c r="H2322" s="1"/>
  <c r="F2323"/>
  <c r="G2323"/>
  <c r="H2323"/>
  <c r="F2324"/>
  <c r="G2324"/>
  <c r="H2324" s="1"/>
  <c r="F2325"/>
  <c r="G2325"/>
  <c r="H2325"/>
  <c r="F2326"/>
  <c r="G2326"/>
  <c r="H2326" s="1"/>
  <c r="F2327"/>
  <c r="G2327"/>
  <c r="H2327"/>
  <c r="F2328"/>
  <c r="G2328"/>
  <c r="H2328" s="1"/>
  <c r="F2329"/>
  <c r="G2329"/>
  <c r="H2329"/>
  <c r="F2330"/>
  <c r="G2330"/>
  <c r="H2330" s="1"/>
  <c r="F2331"/>
  <c r="G2331"/>
  <c r="H2331"/>
  <c r="F2332"/>
  <c r="G2332"/>
  <c r="H2332" s="1"/>
  <c r="F2333"/>
  <c r="G2333"/>
  <c r="H2333"/>
  <c r="F2334"/>
  <c r="G2334"/>
  <c r="H2334" s="1"/>
  <c r="F2335"/>
  <c r="G2335"/>
  <c r="H2335"/>
  <c r="F2336"/>
  <c r="G2336"/>
  <c r="H2336" s="1"/>
  <c r="F2337"/>
  <c r="G2337"/>
  <c r="H2337"/>
  <c r="F2338"/>
  <c r="G2338"/>
  <c r="H2338" s="1"/>
  <c r="F2339"/>
  <c r="G2339"/>
  <c r="H2339"/>
  <c r="F2340"/>
  <c r="G2340"/>
  <c r="H2340" s="1"/>
  <c r="F2341"/>
  <c r="G2341"/>
  <c r="H2341"/>
  <c r="F2342"/>
  <c r="G2342"/>
  <c r="H2342" s="1"/>
  <c r="F2343"/>
  <c r="G2343"/>
  <c r="H2343"/>
  <c r="F2344"/>
  <c r="G2344"/>
  <c r="H2344" s="1"/>
  <c r="F2345"/>
  <c r="G2345"/>
  <c r="H2345"/>
  <c r="F2346"/>
  <c r="G2346"/>
  <c r="H2346" s="1"/>
  <c r="F2347"/>
  <c r="G2347"/>
  <c r="H2347"/>
  <c r="F2348"/>
  <c r="G2348"/>
  <c r="H2348" s="1"/>
  <c r="F2349"/>
  <c r="G2349"/>
  <c r="H2349"/>
  <c r="F2350"/>
  <c r="G2350"/>
  <c r="H2350" s="1"/>
  <c r="F2351"/>
  <c r="G2351"/>
  <c r="H2351"/>
  <c r="F2352"/>
  <c r="G2352"/>
  <c r="H2352" s="1"/>
  <c r="F2353"/>
  <c r="G2353"/>
  <c r="H2353"/>
  <c r="F2354"/>
  <c r="G2354"/>
  <c r="H2354" s="1"/>
  <c r="F2355"/>
  <c r="G2355"/>
  <c r="H2355"/>
  <c r="F2356"/>
  <c r="G2356"/>
  <c r="H2356" s="1"/>
  <c r="F2357"/>
  <c r="G2357"/>
  <c r="H2357"/>
  <c r="F2358"/>
  <c r="G2358"/>
  <c r="H2358" s="1"/>
  <c r="F2359"/>
  <c r="G2359"/>
  <c r="H2359"/>
  <c r="F2360"/>
  <c r="G2360"/>
  <c r="H2360" s="1"/>
  <c r="F2361"/>
  <c r="G2361"/>
  <c r="H2361"/>
  <c r="F2362"/>
  <c r="G2362"/>
  <c r="H2362" s="1"/>
  <c r="F2363"/>
  <c r="G2363"/>
  <c r="H2363"/>
  <c r="F2364"/>
  <c r="G2364"/>
  <c r="H2364" s="1"/>
  <c r="F2365"/>
  <c r="G2365"/>
  <c r="H2365"/>
  <c r="F2366"/>
  <c r="G2366"/>
  <c r="H2366" s="1"/>
  <c r="F2367"/>
  <c r="G2367"/>
  <c r="H2367"/>
  <c r="F2368"/>
  <c r="G2368"/>
  <c r="H2368" s="1"/>
  <c r="F2369"/>
  <c r="G2369"/>
  <c r="H2369"/>
  <c r="F2370"/>
  <c r="G2370"/>
  <c r="H2370" s="1"/>
  <c r="F2371"/>
  <c r="G2371"/>
  <c r="H2371"/>
  <c r="F2372"/>
  <c r="G2372"/>
  <c r="H2372" s="1"/>
  <c r="F2373"/>
  <c r="G2373"/>
  <c r="H2373"/>
  <c r="F2374"/>
  <c r="G2374"/>
  <c r="H2374" s="1"/>
  <c r="F2375"/>
  <c r="G2375"/>
  <c r="H2375"/>
  <c r="F2376"/>
  <c r="G2376"/>
  <c r="H2376" s="1"/>
  <c r="F2377"/>
  <c r="G2377"/>
  <c r="H2377"/>
  <c r="F2378"/>
  <c r="G2378"/>
  <c r="H2378" s="1"/>
  <c r="F2379"/>
  <c r="G2379"/>
  <c r="H2379"/>
  <c r="F2380"/>
  <c r="G2380"/>
  <c r="H2380" s="1"/>
  <c r="F2381"/>
  <c r="G2381"/>
  <c r="H2381"/>
  <c r="F2382"/>
  <c r="G2382"/>
  <c r="H2382" s="1"/>
  <c r="F2383"/>
  <c r="G2383"/>
  <c r="H2383"/>
  <c r="F2384"/>
  <c r="G2384"/>
  <c r="H2384" s="1"/>
  <c r="F2385"/>
  <c r="G2385"/>
  <c r="H2385"/>
  <c r="F2386"/>
  <c r="G2386"/>
  <c r="H2386" s="1"/>
  <c r="F2387"/>
  <c r="G2387"/>
  <c r="H2387"/>
  <c r="F2388"/>
  <c r="G2388"/>
  <c r="H2388" s="1"/>
  <c r="F2389"/>
  <c r="G2389"/>
  <c r="H2389"/>
  <c r="F2390"/>
  <c r="G2390"/>
  <c r="H2390" s="1"/>
  <c r="F2391"/>
  <c r="G2391"/>
  <c r="H2391"/>
  <c r="F2392"/>
  <c r="G2392"/>
  <c r="H2392" s="1"/>
  <c r="F2393"/>
  <c r="G2393"/>
  <c r="H2393"/>
  <c r="F2394"/>
  <c r="G2394"/>
  <c r="H2394" s="1"/>
  <c r="F2395"/>
  <c r="G2395"/>
  <c r="H2395"/>
  <c r="F2396"/>
  <c r="G2396"/>
  <c r="H2396" s="1"/>
  <c r="F2397"/>
  <c r="G2397"/>
  <c r="H2397"/>
  <c r="F2398"/>
  <c r="G2398"/>
  <c r="H2398" s="1"/>
  <c r="F2399"/>
  <c r="G2399"/>
  <c r="H2399"/>
  <c r="F2400"/>
  <c r="G2400"/>
  <c r="H2400" s="1"/>
  <c r="F2401"/>
  <c r="G2401"/>
  <c r="H2401"/>
  <c r="F2402"/>
  <c r="G2402"/>
  <c r="H2402" s="1"/>
  <c r="F2403"/>
  <c r="G2403"/>
  <c r="H2403"/>
  <c r="F2404"/>
  <c r="G2404"/>
  <c r="H2404" s="1"/>
  <c r="F2405"/>
  <c r="G2405"/>
  <c r="H2405"/>
  <c r="F2406"/>
  <c r="G2406"/>
  <c r="H2406" s="1"/>
  <c r="F2407"/>
  <c r="G2407"/>
  <c r="H2407"/>
  <c r="F2408"/>
  <c r="G2408"/>
  <c r="H2408" s="1"/>
  <c r="F2409"/>
  <c r="G2409"/>
  <c r="H2409"/>
  <c r="F2410"/>
  <c r="G2410"/>
  <c r="H2410" s="1"/>
  <c r="F2411"/>
  <c r="G2411"/>
  <c r="H2411"/>
  <c r="F2412"/>
  <c r="G2412"/>
  <c r="H2412" s="1"/>
  <c r="F2413"/>
  <c r="G2413"/>
  <c r="H2413"/>
  <c r="F2414"/>
  <c r="G2414"/>
  <c r="H2414" s="1"/>
  <c r="F2415"/>
  <c r="G2415"/>
  <c r="H2415"/>
  <c r="F2416"/>
  <c r="G2416"/>
  <c r="H2416" s="1"/>
  <c r="F2417"/>
  <c r="G2417"/>
  <c r="H2417"/>
  <c r="F2418"/>
  <c r="G2418"/>
  <c r="H2418" s="1"/>
  <c r="F2419"/>
  <c r="G2419"/>
  <c r="H2419"/>
  <c r="F2420"/>
  <c r="G2420"/>
  <c r="H2420" s="1"/>
  <c r="F2421"/>
  <c r="G2421"/>
  <c r="H2421"/>
  <c r="F2422"/>
  <c r="G2422"/>
  <c r="H2422" s="1"/>
  <c r="F2423"/>
  <c r="G2423"/>
  <c r="H2423"/>
  <c r="F2424"/>
  <c r="G2424"/>
  <c r="H2424" s="1"/>
  <c r="F2425"/>
  <c r="G2425"/>
  <c r="H2425"/>
  <c r="F2426"/>
  <c r="G2426"/>
  <c r="H2426" s="1"/>
  <c r="F2427"/>
  <c r="G2427"/>
  <c r="H2427"/>
  <c r="F2428"/>
  <c r="G2428"/>
  <c r="H2428" s="1"/>
  <c r="F2429"/>
  <c r="G2429"/>
  <c r="H2429"/>
  <c r="F2430"/>
  <c r="G2430"/>
  <c r="H2430" s="1"/>
  <c r="F2431"/>
  <c r="G2431"/>
  <c r="H2431"/>
  <c r="F2432"/>
  <c r="G2432"/>
  <c r="H2432" s="1"/>
  <c r="F2433"/>
  <c r="G2433"/>
  <c r="H2433"/>
  <c r="F2434"/>
  <c r="G2434"/>
  <c r="H2434" s="1"/>
  <c r="F2435"/>
  <c r="G2435"/>
  <c r="H2435"/>
  <c r="F2436"/>
  <c r="G2436"/>
  <c r="H2436" s="1"/>
  <c r="F2437"/>
  <c r="G2437"/>
  <c r="H2437"/>
  <c r="F2438"/>
  <c r="G2438"/>
  <c r="H2438" s="1"/>
  <c r="F2439"/>
  <c r="G2439"/>
  <c r="H2439"/>
  <c r="F2440"/>
  <c r="G2440"/>
  <c r="H2440" s="1"/>
  <c r="F2441"/>
  <c r="G2441"/>
  <c r="H2441"/>
  <c r="F2442"/>
  <c r="G2442"/>
  <c r="H2442" s="1"/>
  <c r="F2443"/>
  <c r="G2443"/>
  <c r="H2443"/>
  <c r="F2444"/>
  <c r="G2444"/>
  <c r="H2444" s="1"/>
  <c r="F2445"/>
  <c r="G2445"/>
  <c r="H2445"/>
  <c r="F2446"/>
  <c r="G2446"/>
  <c r="H2446" s="1"/>
  <c r="F2447"/>
  <c r="G2447"/>
  <c r="H2447"/>
  <c r="F2448"/>
  <c r="G2448"/>
  <c r="H2448" s="1"/>
  <c r="F2449"/>
  <c r="G2449"/>
  <c r="H2449"/>
  <c r="F2450"/>
  <c r="G2450"/>
  <c r="H2450" s="1"/>
  <c r="F2451"/>
  <c r="G2451"/>
  <c r="H2451"/>
  <c r="F2452"/>
  <c r="G2452"/>
  <c r="H2452" s="1"/>
  <c r="F2453"/>
  <c r="G2453"/>
  <c r="H2453"/>
  <c r="F2454"/>
  <c r="G2454"/>
  <c r="H2454" s="1"/>
  <c r="F2455"/>
  <c r="G2455"/>
  <c r="H2455"/>
  <c r="F2456"/>
  <c r="G2456"/>
  <c r="H2456" s="1"/>
  <c r="F2457"/>
  <c r="G2457"/>
  <c r="H2457"/>
  <c r="F2458"/>
  <c r="G2458"/>
  <c r="H2458" s="1"/>
  <c r="F2459"/>
  <c r="G2459"/>
  <c r="H2459"/>
  <c r="F2460"/>
  <c r="G2460"/>
  <c r="H2460" s="1"/>
  <c r="F2461"/>
  <c r="G2461"/>
  <c r="H2461"/>
  <c r="F2462"/>
  <c r="G2462"/>
  <c r="H2462" s="1"/>
  <c r="F2463"/>
  <c r="G2463"/>
  <c r="H2463"/>
  <c r="F2464"/>
  <c r="G2464"/>
  <c r="H2464" s="1"/>
  <c r="F2465"/>
  <c r="G2465"/>
  <c r="H2465"/>
  <c r="F2466"/>
  <c r="G2466"/>
  <c r="H2466" s="1"/>
  <c r="F2467"/>
  <c r="G2467"/>
  <c r="H2467"/>
  <c r="F2468"/>
  <c r="G2468"/>
  <c r="H2468" s="1"/>
  <c r="F2469"/>
  <c r="G2469"/>
  <c r="H2469"/>
  <c r="F2470"/>
  <c r="G2470"/>
  <c r="H2470" s="1"/>
  <c r="F2471"/>
  <c r="G2471"/>
  <c r="H2471"/>
  <c r="F2472"/>
  <c r="G2472"/>
  <c r="H2472" s="1"/>
  <c r="F2473"/>
  <c r="G2473"/>
  <c r="H2473"/>
  <c r="F2474"/>
  <c r="G2474"/>
  <c r="H2474" s="1"/>
  <c r="F2475"/>
  <c r="G2475"/>
  <c r="H2475"/>
  <c r="F2476"/>
  <c r="G2476"/>
  <c r="H2476" s="1"/>
  <c r="F2477"/>
  <c r="G2477"/>
  <c r="H2477"/>
  <c r="F2478"/>
  <c r="G2478"/>
  <c r="H2478" s="1"/>
  <c r="F2479"/>
  <c r="G2479"/>
  <c r="H2479"/>
  <c r="F2480"/>
  <c r="G2480"/>
  <c r="H2480" s="1"/>
  <c r="F2481"/>
  <c r="G2481"/>
  <c r="H2481"/>
  <c r="F2482"/>
  <c r="G2482"/>
  <c r="H2482" s="1"/>
  <c r="F2483"/>
  <c r="G2483"/>
  <c r="H2483"/>
  <c r="F2484"/>
  <c r="G2484"/>
  <c r="H2484" s="1"/>
  <c r="F2485"/>
  <c r="G2485"/>
  <c r="H2485"/>
  <c r="F2486"/>
  <c r="G2486"/>
  <c r="H2486" s="1"/>
  <c r="F2487"/>
  <c r="G2487"/>
  <c r="H2487"/>
  <c r="F2488"/>
  <c r="G2488"/>
  <c r="H2488" s="1"/>
  <c r="F2489"/>
  <c r="G2489"/>
  <c r="H2489"/>
  <c r="F2490"/>
  <c r="G2490"/>
  <c r="H2490" s="1"/>
  <c r="F2491"/>
  <c r="G2491"/>
  <c r="H2491"/>
  <c r="F2492"/>
  <c r="G2492"/>
  <c r="H2492" s="1"/>
  <c r="F2493"/>
  <c r="G2493"/>
  <c r="H2493"/>
  <c r="F2494"/>
  <c r="G2494"/>
  <c r="H2494" s="1"/>
  <c r="F2495"/>
  <c r="G2495"/>
  <c r="H2495"/>
  <c r="F2496"/>
  <c r="G2496"/>
  <c r="H2496" s="1"/>
  <c r="F2497"/>
  <c r="G2497"/>
  <c r="H2497"/>
  <c r="F2498"/>
  <c r="G2498"/>
  <c r="H2498" s="1"/>
  <c r="F2499"/>
  <c r="G2499"/>
  <c r="H2499"/>
  <c r="F2500"/>
  <c r="G2500"/>
  <c r="H2500" s="1"/>
  <c r="F2501"/>
  <c r="G2501"/>
  <c r="H2501"/>
  <c r="F2502"/>
  <c r="G2502"/>
  <c r="H2502" s="1"/>
  <c r="F2503"/>
  <c r="G2503"/>
  <c r="H2503"/>
  <c r="F2504"/>
  <c r="G2504"/>
  <c r="H2504" s="1"/>
  <c r="F2505"/>
  <c r="G2505"/>
  <c r="H2505"/>
  <c r="F2506"/>
  <c r="G2506"/>
  <c r="H2506" s="1"/>
  <c r="F2507"/>
  <c r="G2507"/>
  <c r="H2507"/>
  <c r="F2508"/>
  <c r="G2508"/>
  <c r="H2508" s="1"/>
  <c r="F2509"/>
  <c r="G2509"/>
  <c r="H2509"/>
  <c r="F2510"/>
  <c r="G2510"/>
  <c r="H2510" s="1"/>
  <c r="F2511"/>
  <c r="G2511"/>
  <c r="H2511"/>
  <c r="F2512"/>
  <c r="G2512"/>
  <c r="H2512" s="1"/>
  <c r="F2513"/>
  <c r="G2513"/>
  <c r="H2513"/>
  <c r="F2514"/>
  <c r="G2514"/>
  <c r="H2514" s="1"/>
  <c r="F2515"/>
  <c r="G2515"/>
  <c r="H2515"/>
  <c r="F2516"/>
  <c r="G2516"/>
  <c r="H2516" s="1"/>
  <c r="F2517"/>
  <c r="G2517"/>
  <c r="H2517"/>
  <c r="F2518"/>
  <c r="G2518"/>
  <c r="H2518" s="1"/>
  <c r="F2519"/>
  <c r="G2519"/>
  <c r="H2519"/>
  <c r="F2520"/>
  <c r="G2520"/>
  <c r="H2520" s="1"/>
  <c r="F2521"/>
  <c r="G2521"/>
  <c r="H2521"/>
  <c r="F2522"/>
  <c r="G2522"/>
  <c r="H2522" s="1"/>
  <c r="F2523"/>
  <c r="G2523"/>
  <c r="H2523"/>
  <c r="F2524"/>
  <c r="G2524"/>
  <c r="H2524" s="1"/>
  <c r="F2525"/>
  <c r="G2525"/>
  <c r="H2525"/>
  <c r="F2526"/>
  <c r="G2526"/>
  <c r="H2526" s="1"/>
  <c r="F2527"/>
  <c r="G2527"/>
  <c r="H2527"/>
  <c r="F2528"/>
  <c r="G2528"/>
  <c r="H2528" s="1"/>
  <c r="F2529"/>
  <c r="G2529"/>
  <c r="H2529"/>
  <c r="F2530"/>
  <c r="G2530"/>
  <c r="H2530" s="1"/>
  <c r="F2531"/>
  <c r="G2531"/>
  <c r="H2531"/>
  <c r="F2532"/>
  <c r="G2532"/>
  <c r="H2532" s="1"/>
  <c r="F2533"/>
  <c r="G2533"/>
  <c r="H2533"/>
  <c r="F2534"/>
  <c r="G2534"/>
  <c r="H2534" s="1"/>
  <c r="F2535"/>
  <c r="G2535"/>
  <c r="H2535"/>
  <c r="F2536"/>
  <c r="G2536"/>
  <c r="H2536" s="1"/>
  <c r="F2537"/>
  <c r="G2537"/>
  <c r="H2537"/>
  <c r="F2538"/>
  <c r="G2538"/>
  <c r="H2538" s="1"/>
  <c r="F2539"/>
  <c r="G2539"/>
  <c r="H2539"/>
  <c r="F2540"/>
  <c r="G2540"/>
  <c r="H2540" s="1"/>
  <c r="F2541"/>
  <c r="G2541"/>
  <c r="H2541"/>
  <c r="F2542"/>
  <c r="G2542"/>
  <c r="H2542" s="1"/>
  <c r="F2543"/>
  <c r="G2543"/>
  <c r="H2543"/>
  <c r="F2544"/>
  <c r="G2544"/>
  <c r="H2544" s="1"/>
  <c r="F2545"/>
  <c r="G2545"/>
  <c r="H2545"/>
  <c r="F2546"/>
  <c r="G2546"/>
  <c r="H2546" s="1"/>
  <c r="F2547"/>
  <c r="G2547"/>
  <c r="H2547"/>
  <c r="F2548"/>
  <c r="G2548"/>
  <c r="H2548" s="1"/>
  <c r="F2549"/>
  <c r="G2549"/>
  <c r="H2549"/>
  <c r="F2550"/>
  <c r="G2550"/>
  <c r="H2550" s="1"/>
  <c r="F2551"/>
  <c r="G2551"/>
  <c r="H2551"/>
  <c r="F2552"/>
  <c r="G2552"/>
  <c r="H2552" s="1"/>
  <c r="F2553"/>
  <c r="G2553"/>
  <c r="H2553"/>
  <c r="F2554"/>
  <c r="G2554"/>
  <c r="H2554" s="1"/>
  <c r="F2555"/>
  <c r="G2555"/>
  <c r="H2555"/>
  <c r="F2556"/>
  <c r="G2556"/>
  <c r="H2556" s="1"/>
  <c r="F2557"/>
  <c r="G2557"/>
  <c r="H2557"/>
  <c r="F2558"/>
  <c r="G2558"/>
  <c r="H2558" s="1"/>
  <c r="F2559"/>
  <c r="G2559"/>
  <c r="H2559"/>
  <c r="F2560"/>
  <c r="G2560"/>
  <c r="H2560" s="1"/>
  <c r="F2561"/>
  <c r="G2561"/>
  <c r="H2561"/>
  <c r="F2562"/>
  <c r="G2562"/>
  <c r="H2562" s="1"/>
  <c r="F2563"/>
  <c r="G2563"/>
  <c r="H2563"/>
  <c r="F2564"/>
  <c r="G2564"/>
  <c r="H2564" s="1"/>
  <c r="F2565"/>
  <c r="G2565"/>
  <c r="H2565"/>
  <c r="F2566"/>
  <c r="G2566"/>
  <c r="H2566" s="1"/>
  <c r="F2567"/>
  <c r="G2567"/>
  <c r="H2567"/>
  <c r="F2568"/>
  <c r="G2568"/>
  <c r="H2568" s="1"/>
  <c r="F2569"/>
  <c r="G2569"/>
  <c r="H2569"/>
  <c r="F2570"/>
  <c r="G2570"/>
  <c r="H2570" s="1"/>
  <c r="F2571"/>
  <c r="G2571"/>
  <c r="H2571"/>
  <c r="F2572"/>
  <c r="G2572"/>
  <c r="H2572" s="1"/>
  <c r="F2573"/>
  <c r="G2573"/>
  <c r="H2573"/>
  <c r="F2574"/>
  <c r="G2574"/>
  <c r="H2574" s="1"/>
  <c r="F2575"/>
  <c r="G2575"/>
  <c r="H2575"/>
  <c r="F2576"/>
  <c r="G2576"/>
  <c r="H2576" s="1"/>
  <c r="F2577"/>
  <c r="G2577"/>
  <c r="H2577"/>
  <c r="F2578"/>
  <c r="G2578"/>
  <c r="H2578" s="1"/>
  <c r="F2579"/>
  <c r="G2579"/>
  <c r="H2579"/>
  <c r="F2580"/>
  <c r="G2580"/>
  <c r="H2580" s="1"/>
  <c r="F2581"/>
  <c r="G2581"/>
  <c r="H2581"/>
  <c r="F2582"/>
  <c r="G2582"/>
  <c r="H2582" s="1"/>
  <c r="F2583"/>
  <c r="G2583"/>
  <c r="H2583"/>
  <c r="F2584"/>
  <c r="G2584"/>
  <c r="H2584" s="1"/>
  <c r="F2585"/>
  <c r="G2585"/>
  <c r="H2585"/>
  <c r="F2586"/>
  <c r="G2586"/>
  <c r="H2586" s="1"/>
  <c r="F2587"/>
  <c r="G2587"/>
  <c r="H2587"/>
  <c r="F2588"/>
  <c r="G2588"/>
  <c r="H2588" s="1"/>
  <c r="F2589"/>
  <c r="G2589"/>
  <c r="H2589"/>
  <c r="F2590"/>
  <c r="G2590"/>
  <c r="H2590" s="1"/>
  <c r="F2591"/>
  <c r="G2591"/>
  <c r="H2591"/>
  <c r="F2592"/>
  <c r="G2592"/>
  <c r="H2592" s="1"/>
  <c r="F2593"/>
  <c r="G2593"/>
  <c r="H2593"/>
  <c r="F2594"/>
  <c r="G2594"/>
  <c r="H2594" s="1"/>
  <c r="F2595"/>
  <c r="G2595"/>
  <c r="H2595"/>
  <c r="F2596"/>
  <c r="G2596"/>
  <c r="H2596" s="1"/>
  <c r="F2597"/>
  <c r="G2597"/>
  <c r="H2597"/>
  <c r="F2598"/>
  <c r="G2598"/>
  <c r="H2598" s="1"/>
  <c r="F2599"/>
  <c r="G2599"/>
  <c r="H2599"/>
  <c r="F2600"/>
  <c r="G2600"/>
  <c r="H2600" s="1"/>
  <c r="F2601"/>
  <c r="G2601"/>
  <c r="H2601"/>
  <c r="F2602"/>
  <c r="G2602"/>
  <c r="H2602" s="1"/>
  <c r="F2603"/>
  <c r="G2603"/>
  <c r="H2603"/>
  <c r="F2604"/>
  <c r="G2604"/>
  <c r="H2604" s="1"/>
  <c r="F2605"/>
  <c r="G2605"/>
  <c r="H2605"/>
  <c r="F2606"/>
  <c r="G2606"/>
  <c r="H2606" s="1"/>
  <c r="F2607"/>
  <c r="G2607"/>
  <c r="H2607"/>
  <c r="F2608"/>
  <c r="G2608"/>
  <c r="H2608" s="1"/>
  <c r="F2609"/>
  <c r="G2609"/>
  <c r="H2609"/>
  <c r="F2610"/>
  <c r="G2610"/>
  <c r="H2610" s="1"/>
  <c r="F2611"/>
  <c r="G2611"/>
  <c r="H2611"/>
  <c r="F2612"/>
  <c r="G2612"/>
  <c r="H2612" s="1"/>
  <c r="F2613"/>
  <c r="G2613"/>
  <c r="H2613"/>
  <c r="F2614"/>
  <c r="G2614"/>
  <c r="H2614" s="1"/>
  <c r="F2615"/>
  <c r="G2615"/>
  <c r="H2615"/>
  <c r="F2616"/>
  <c r="G2616"/>
  <c r="H2616" s="1"/>
  <c r="F2617"/>
  <c r="G2617"/>
  <c r="H2617"/>
  <c r="F2618"/>
  <c r="G2618"/>
  <c r="H2618" s="1"/>
  <c r="F2619"/>
  <c r="G2619"/>
  <c r="H2619"/>
  <c r="F2620"/>
  <c r="G2620"/>
  <c r="H2620" s="1"/>
  <c r="F2621"/>
  <c r="G2621"/>
  <c r="H2621"/>
  <c r="F2622"/>
  <c r="G2622"/>
  <c r="H2622" s="1"/>
  <c r="F2623"/>
  <c r="G2623"/>
  <c r="H2623"/>
  <c r="F2624"/>
  <c r="G2624"/>
  <c r="H2624" s="1"/>
  <c r="F2625"/>
  <c r="G2625"/>
  <c r="H2625"/>
  <c r="F2626"/>
  <c r="G2626"/>
  <c r="H2626" s="1"/>
  <c r="F2627"/>
  <c r="G2627"/>
  <c r="H2627"/>
  <c r="F2628"/>
  <c r="G2628"/>
  <c r="H2628" s="1"/>
  <c r="F2629"/>
  <c r="G2629"/>
  <c r="H2629"/>
  <c r="F2630"/>
  <c r="G2630"/>
  <c r="H2630" s="1"/>
  <c r="F2631"/>
  <c r="G2631"/>
  <c r="H2631"/>
  <c r="F2632"/>
  <c r="G2632"/>
  <c r="H2632"/>
  <c r="F2633"/>
  <c r="G2633"/>
  <c r="H2633" s="1"/>
  <c r="F2634"/>
  <c r="G2634"/>
  <c r="H2634"/>
  <c r="F2635"/>
  <c r="G2635"/>
  <c r="H2635" s="1"/>
  <c r="F2636"/>
  <c r="G2636"/>
  <c r="H2636"/>
  <c r="F2637"/>
  <c r="G2637"/>
  <c r="H2637" s="1"/>
  <c r="F2638"/>
  <c r="G2638"/>
  <c r="H2638"/>
  <c r="F2639"/>
  <c r="G2639"/>
  <c r="H2639" s="1"/>
  <c r="F2640"/>
  <c r="G2640"/>
  <c r="H2640"/>
  <c r="F2641"/>
  <c r="G2641"/>
  <c r="H2641" s="1"/>
  <c r="F2642"/>
  <c r="G2642"/>
  <c r="H2642"/>
  <c r="F2643"/>
  <c r="G2643"/>
  <c r="H2643" s="1"/>
  <c r="F2644"/>
  <c r="G2644"/>
  <c r="H2644"/>
  <c r="F2645"/>
  <c r="G2645"/>
  <c r="H2645" s="1"/>
  <c r="F2646"/>
  <c r="G2646"/>
  <c r="H2646"/>
  <c r="F2647"/>
  <c r="G2647"/>
  <c r="H2647" s="1"/>
  <c r="F2648"/>
  <c r="G2648"/>
  <c r="H2648"/>
  <c r="F2649"/>
  <c r="G2649"/>
  <c r="H2649" s="1"/>
  <c r="F2650"/>
  <c r="G2650"/>
  <c r="H2650"/>
  <c r="F2651"/>
  <c r="G2651"/>
  <c r="H2651" s="1"/>
  <c r="F2652"/>
  <c r="G2652"/>
  <c r="H2652"/>
  <c r="F2653"/>
  <c r="G2653"/>
  <c r="H2653" s="1"/>
  <c r="F2654"/>
  <c r="G2654"/>
  <c r="H2654"/>
  <c r="F2655"/>
  <c r="G2655"/>
  <c r="H2655" s="1"/>
  <c r="F2656"/>
  <c r="G2656"/>
  <c r="H2656"/>
  <c r="F2657"/>
  <c r="G2657"/>
  <c r="H2657" s="1"/>
  <c r="F2658"/>
  <c r="G2658"/>
  <c r="H2658"/>
  <c r="F2659"/>
  <c r="G2659"/>
  <c r="H2659" s="1"/>
  <c r="F2660"/>
  <c r="G2660"/>
  <c r="H2660"/>
  <c r="F2661"/>
  <c r="G2661"/>
  <c r="H2661" s="1"/>
  <c r="F2662"/>
  <c r="G2662"/>
  <c r="H2662"/>
  <c r="F2663"/>
  <c r="G2663"/>
  <c r="H2663" s="1"/>
  <c r="F2664"/>
  <c r="G2664"/>
  <c r="H2664"/>
  <c r="F2665"/>
  <c r="G2665"/>
  <c r="H2665" s="1"/>
  <c r="F2666"/>
  <c r="G2666"/>
  <c r="H2666"/>
  <c r="F2667"/>
  <c r="G2667"/>
  <c r="H2667" s="1"/>
  <c r="F2668"/>
  <c r="G2668"/>
  <c r="H2668"/>
  <c r="F2669"/>
  <c r="G2669"/>
  <c r="H2669" s="1"/>
  <c r="F2670"/>
  <c r="G2670"/>
  <c r="H2670"/>
  <c r="F2671"/>
  <c r="G2671"/>
  <c r="H2671" s="1"/>
  <c r="F2672"/>
  <c r="G2672"/>
  <c r="H2672"/>
  <c r="F2673"/>
  <c r="G2673"/>
  <c r="H2673" s="1"/>
  <c r="F2674"/>
  <c r="G2674"/>
  <c r="H2674"/>
  <c r="F2675"/>
  <c r="G2675"/>
  <c r="H2675" s="1"/>
  <c r="F2676"/>
  <c r="G2676"/>
  <c r="H2676"/>
  <c r="F2677"/>
  <c r="G2677"/>
  <c r="H2677" s="1"/>
  <c r="F2678"/>
  <c r="G2678"/>
  <c r="H2678"/>
  <c r="F2679"/>
  <c r="G2679"/>
  <c r="H2679" s="1"/>
  <c r="F2680"/>
  <c r="G2680"/>
  <c r="H2680"/>
  <c r="F2681"/>
  <c r="G2681"/>
  <c r="H2681" s="1"/>
  <c r="F2682"/>
  <c r="G2682"/>
  <c r="H2682"/>
  <c r="F2683"/>
  <c r="G2683"/>
  <c r="H2683" s="1"/>
  <c r="F2684"/>
  <c r="G2684"/>
  <c r="H2684"/>
  <c r="F2685"/>
  <c r="G2685"/>
  <c r="H2685" s="1"/>
  <c r="F2686"/>
  <c r="G2686"/>
  <c r="H2686"/>
  <c r="F2687"/>
  <c r="G2687"/>
  <c r="H2687" s="1"/>
  <c r="F2688"/>
  <c r="G2688"/>
  <c r="H2688"/>
  <c r="F2689"/>
  <c r="G2689"/>
  <c r="H2689" s="1"/>
  <c r="F2690"/>
  <c r="G2690"/>
  <c r="H2690"/>
  <c r="F2691"/>
  <c r="G2691"/>
  <c r="H2691" s="1"/>
  <c r="F2692"/>
  <c r="G2692"/>
  <c r="H2692"/>
  <c r="F2693"/>
  <c r="G2693"/>
  <c r="H2693" s="1"/>
  <c r="F2694"/>
  <c r="G2694"/>
  <c r="H2694"/>
  <c r="F2695"/>
  <c r="G2695"/>
  <c r="H2695" s="1"/>
  <c r="F2696"/>
  <c r="G2696"/>
  <c r="H2696"/>
  <c r="F2697"/>
  <c r="G2697"/>
  <c r="H2697" s="1"/>
  <c r="F2698"/>
  <c r="G2698"/>
  <c r="H2698"/>
  <c r="F2699"/>
  <c r="G2699"/>
  <c r="H2699" s="1"/>
  <c r="F2700"/>
  <c r="G2700"/>
  <c r="H2700"/>
  <c r="F2701"/>
  <c r="G2701"/>
  <c r="H2701" s="1"/>
  <c r="F2702"/>
  <c r="G2702"/>
  <c r="H2702"/>
  <c r="F2703"/>
  <c r="G2703"/>
  <c r="H2703" s="1"/>
  <c r="F2704"/>
  <c r="G2704"/>
  <c r="H2704"/>
  <c r="F2705"/>
  <c r="G2705"/>
  <c r="H2705" s="1"/>
  <c r="F2706"/>
  <c r="G2706"/>
  <c r="H2706"/>
  <c r="F2707"/>
  <c r="G2707"/>
  <c r="H2707" s="1"/>
  <c r="F2708"/>
  <c r="G2708"/>
  <c r="H2708"/>
  <c r="F2709"/>
  <c r="G2709"/>
  <c r="H2709" s="1"/>
  <c r="F2710"/>
  <c r="G2710"/>
  <c r="H2710"/>
  <c r="F2711"/>
  <c r="G2711"/>
  <c r="H2711" s="1"/>
  <c r="F2712"/>
  <c r="G2712"/>
  <c r="H2712"/>
  <c r="F2713"/>
  <c r="G2713"/>
  <c r="H2713" s="1"/>
  <c r="F2714"/>
  <c r="G2714"/>
  <c r="H2714"/>
  <c r="F2715"/>
  <c r="G2715"/>
  <c r="H2715" s="1"/>
  <c r="F2716"/>
  <c r="G2716"/>
  <c r="H2716"/>
  <c r="F2717"/>
  <c r="G2717"/>
  <c r="H2717" s="1"/>
  <c r="F2718"/>
  <c r="G2718"/>
  <c r="H2718"/>
  <c r="F2719"/>
  <c r="G2719"/>
  <c r="H2719" s="1"/>
  <c r="F2720"/>
  <c r="G2720"/>
  <c r="H2720"/>
  <c r="F2721"/>
  <c r="G2721"/>
  <c r="H2721" s="1"/>
  <c r="F2722"/>
  <c r="G2722"/>
  <c r="H2722"/>
  <c r="F2723"/>
  <c r="G2723"/>
  <c r="H2723" s="1"/>
  <c r="F2724"/>
  <c r="G2724"/>
  <c r="H2724"/>
  <c r="F2725"/>
  <c r="G2725"/>
  <c r="H2725" s="1"/>
  <c r="F2726"/>
  <c r="G2726"/>
  <c r="H2726"/>
  <c r="F2727"/>
  <c r="G2727"/>
  <c r="H2727" s="1"/>
  <c r="F2728"/>
  <c r="G2728"/>
  <c r="H2728"/>
  <c r="F2729"/>
  <c r="G2729"/>
  <c r="H2729" s="1"/>
  <c r="F2730"/>
  <c r="G2730"/>
  <c r="H2730"/>
  <c r="F2731"/>
  <c r="G2731"/>
  <c r="H2731" s="1"/>
  <c r="F2732"/>
  <c r="G2732"/>
  <c r="H2732"/>
  <c r="F2733"/>
  <c r="G2733"/>
  <c r="H2733" s="1"/>
  <c r="F2734"/>
  <c r="G2734"/>
  <c r="H2734"/>
  <c r="F2735"/>
  <c r="G2735"/>
  <c r="H2735" s="1"/>
  <c r="F2736"/>
  <c r="G2736"/>
  <c r="H2736"/>
  <c r="F2737"/>
  <c r="G2737"/>
  <c r="H2737" s="1"/>
  <c r="F2738"/>
  <c r="G2738"/>
  <c r="H2738"/>
  <c r="F2739"/>
  <c r="G2739"/>
  <c r="H2739" s="1"/>
  <c r="F2740"/>
  <c r="G2740"/>
  <c r="H2740"/>
  <c r="F2741"/>
  <c r="G2741"/>
  <c r="H2741" s="1"/>
  <c r="F2742"/>
  <c r="G2742"/>
  <c r="H2742"/>
  <c r="F2743"/>
  <c r="G2743"/>
  <c r="H2743" s="1"/>
  <c r="F2744"/>
  <c r="G2744"/>
  <c r="H2744"/>
  <c r="F2745"/>
  <c r="G2745"/>
  <c r="H2745" s="1"/>
  <c r="F2746"/>
  <c r="G2746"/>
  <c r="H2746"/>
  <c r="F2747"/>
  <c r="G2747"/>
  <c r="H2747" s="1"/>
  <c r="F2748"/>
  <c r="G2748"/>
  <c r="H2748"/>
  <c r="F2749"/>
  <c r="G2749"/>
  <c r="H2749" s="1"/>
  <c r="F2750"/>
  <c r="G2750"/>
  <c r="H2750"/>
  <c r="F2751"/>
  <c r="G2751"/>
  <c r="H2751" s="1"/>
  <c r="F2752"/>
  <c r="G2752"/>
  <c r="H2752"/>
  <c r="F2753"/>
  <c r="G2753"/>
  <c r="H2753" s="1"/>
  <c r="F2754"/>
  <c r="G2754"/>
  <c r="H2754"/>
  <c r="F2755"/>
  <c r="G2755"/>
  <c r="H2755" s="1"/>
  <c r="F2756"/>
  <c r="G2756"/>
  <c r="H2756"/>
  <c r="F2757"/>
  <c r="G2757"/>
  <c r="H2757" s="1"/>
  <c r="F2758"/>
  <c r="G2758"/>
  <c r="H2758"/>
  <c r="F2759"/>
  <c r="G2759"/>
  <c r="H2759" s="1"/>
  <c r="F2760"/>
  <c r="G2760"/>
  <c r="H2760"/>
  <c r="F2761"/>
  <c r="G2761"/>
  <c r="H2761" s="1"/>
  <c r="F2762"/>
  <c r="G2762"/>
  <c r="H2762"/>
  <c r="F2763"/>
  <c r="G2763"/>
  <c r="H2763" s="1"/>
  <c r="F2764"/>
  <c r="G2764"/>
  <c r="H2764"/>
  <c r="F2765"/>
  <c r="G2765"/>
  <c r="H2765" s="1"/>
  <c r="F2766"/>
  <c r="G2766"/>
  <c r="H2766"/>
  <c r="F2767"/>
  <c r="G2767"/>
  <c r="H2767" s="1"/>
  <c r="F2768"/>
  <c r="G2768"/>
  <c r="H2768"/>
  <c r="F2769"/>
  <c r="G2769"/>
  <c r="H2769" s="1"/>
  <c r="F2770"/>
  <c r="G2770"/>
  <c r="H2770"/>
  <c r="F2771"/>
  <c r="G2771"/>
  <c r="H2771" s="1"/>
  <c r="F2772"/>
  <c r="G2772"/>
  <c r="H2772"/>
  <c r="F2773"/>
  <c r="G2773"/>
  <c r="H2773" s="1"/>
  <c r="F2774"/>
  <c r="G2774"/>
  <c r="H2774"/>
  <c r="F2775"/>
  <c r="G2775"/>
  <c r="H2775" s="1"/>
  <c r="F2776"/>
  <c r="G2776"/>
  <c r="H2776"/>
  <c r="F2777"/>
  <c r="G2777"/>
  <c r="H2777" s="1"/>
  <c r="F2778"/>
  <c r="G2778"/>
  <c r="H2778"/>
  <c r="F2779"/>
  <c r="G2779"/>
  <c r="H2779" s="1"/>
  <c r="F2780"/>
  <c r="G2780"/>
  <c r="H2780"/>
  <c r="F2781"/>
  <c r="G2781"/>
  <c r="H2781" s="1"/>
  <c r="F2782"/>
  <c r="G2782"/>
  <c r="H2782"/>
  <c r="F2783"/>
  <c r="G2783"/>
  <c r="H2783" s="1"/>
  <c r="F2784"/>
  <c r="G2784"/>
  <c r="H2784"/>
  <c r="F2785"/>
  <c r="G2785"/>
  <c r="H2785" s="1"/>
  <c r="F2786"/>
  <c r="G2786"/>
  <c r="H2786"/>
  <c r="F2787"/>
  <c r="G2787"/>
  <c r="H2787" s="1"/>
  <c r="F2788"/>
  <c r="G2788"/>
  <c r="H2788"/>
  <c r="F2789"/>
  <c r="G2789"/>
  <c r="H2789" s="1"/>
  <c r="F2790"/>
  <c r="G2790"/>
  <c r="H2790"/>
  <c r="F2791"/>
  <c r="G2791"/>
  <c r="H2791" s="1"/>
  <c r="F2792"/>
  <c r="G2792"/>
  <c r="H2792"/>
  <c r="F2793"/>
  <c r="G2793"/>
  <c r="H2793" s="1"/>
  <c r="F2794"/>
  <c r="G2794"/>
  <c r="H2794"/>
  <c r="F2795"/>
  <c r="G2795"/>
  <c r="H2795" s="1"/>
  <c r="F2796"/>
  <c r="G2796"/>
  <c r="H2796"/>
  <c r="F2797"/>
  <c r="G2797"/>
  <c r="H2797" s="1"/>
  <c r="F2798"/>
  <c r="G2798"/>
  <c r="H2798"/>
  <c r="F2799"/>
  <c r="G2799"/>
  <c r="H2799" s="1"/>
  <c r="F2800"/>
  <c r="G2800"/>
  <c r="H2800"/>
  <c r="F2801"/>
  <c r="G2801"/>
  <c r="H2801" s="1"/>
  <c r="F2802"/>
  <c r="G2802"/>
  <c r="H2802"/>
  <c r="F2803"/>
  <c r="G2803"/>
  <c r="H2803" s="1"/>
  <c r="F2804"/>
  <c r="G2804"/>
  <c r="H2804"/>
  <c r="F2805"/>
  <c r="G2805"/>
  <c r="H2805" s="1"/>
  <c r="F2806"/>
  <c r="G2806"/>
  <c r="H2806"/>
  <c r="F2807"/>
  <c r="G2807"/>
  <c r="H2807" s="1"/>
  <c r="F2808"/>
  <c r="G2808"/>
  <c r="H2808"/>
  <c r="F2809"/>
  <c r="G2809"/>
  <c r="H2809" s="1"/>
  <c r="F2810"/>
  <c r="G2810"/>
  <c r="H2810"/>
  <c r="F2811"/>
  <c r="G2811"/>
  <c r="H2811" s="1"/>
  <c r="F2812"/>
  <c r="G2812"/>
  <c r="H2812"/>
  <c r="F2813"/>
  <c r="G2813"/>
  <c r="H2813" s="1"/>
  <c r="F2814"/>
  <c r="G2814"/>
  <c r="H2814"/>
  <c r="F2815"/>
  <c r="G2815"/>
  <c r="H2815" s="1"/>
  <c r="F2816"/>
  <c r="G2816"/>
  <c r="H2816"/>
  <c r="F2817"/>
  <c r="G2817"/>
  <c r="H2817" s="1"/>
  <c r="F2818"/>
  <c r="G2818"/>
  <c r="H2818"/>
  <c r="F2819"/>
  <c r="G2819"/>
  <c r="H2819" s="1"/>
  <c r="F2820"/>
  <c r="G2820"/>
  <c r="H2820"/>
  <c r="F2821"/>
  <c r="G2821"/>
  <c r="H2821" s="1"/>
  <c r="F2822"/>
  <c r="G2822"/>
  <c r="H2822"/>
  <c r="F2823"/>
  <c r="G2823"/>
  <c r="H2823" s="1"/>
  <c r="F2824"/>
  <c r="G2824"/>
  <c r="H2824"/>
  <c r="F2825"/>
  <c r="G2825"/>
  <c r="H2825" s="1"/>
  <c r="F2826"/>
  <c r="G2826"/>
  <c r="H2826"/>
  <c r="F2827"/>
  <c r="G2827"/>
  <c r="H2827" s="1"/>
  <c r="F2828"/>
  <c r="G2828"/>
  <c r="H2828"/>
  <c r="F2829"/>
  <c r="G2829"/>
  <c r="H2829" s="1"/>
  <c r="F2830"/>
  <c r="G2830"/>
  <c r="H2830"/>
  <c r="F2831"/>
  <c r="G2831"/>
  <c r="H2831" s="1"/>
  <c r="F2832"/>
  <c r="G2832"/>
  <c r="H2832"/>
  <c r="F2833"/>
  <c r="G2833"/>
  <c r="H2833" s="1"/>
  <c r="F2834"/>
  <c r="G2834"/>
  <c r="H2834"/>
  <c r="F2835"/>
  <c r="G2835"/>
  <c r="H2835" s="1"/>
  <c r="F2836"/>
  <c r="G2836"/>
  <c r="H2836"/>
  <c r="F2837"/>
  <c r="G2837"/>
  <c r="H2837" s="1"/>
  <c r="F2838"/>
  <c r="G2838"/>
  <c r="H2838"/>
  <c r="F2839"/>
  <c r="G2839"/>
  <c r="H2839" s="1"/>
  <c r="F2840"/>
  <c r="G2840"/>
  <c r="H2840"/>
  <c r="F2841"/>
  <c r="G2841"/>
  <c r="H2841" s="1"/>
  <c r="F2842"/>
  <c r="G2842"/>
  <c r="H2842"/>
  <c r="F2843"/>
  <c r="G2843"/>
  <c r="H2843" s="1"/>
  <c r="F2844"/>
  <c r="G2844"/>
  <c r="H2844"/>
  <c r="F2845"/>
  <c r="G2845"/>
  <c r="H2845" s="1"/>
  <c r="F2846"/>
  <c r="G2846"/>
  <c r="H2846"/>
  <c r="F2847"/>
  <c r="G2847"/>
  <c r="H2847" s="1"/>
  <c r="F2848"/>
  <c r="G2848"/>
  <c r="H2848"/>
  <c r="F2849"/>
  <c r="G2849"/>
  <c r="H2849" s="1"/>
  <c r="F2850"/>
  <c r="G2850"/>
  <c r="H2850"/>
  <c r="F2851"/>
  <c r="G2851"/>
  <c r="H2851" s="1"/>
  <c r="F2852"/>
  <c r="G2852"/>
  <c r="H2852"/>
  <c r="F2853"/>
  <c r="G2853"/>
  <c r="H2853" s="1"/>
  <c r="F2854"/>
  <c r="G2854"/>
  <c r="H2854"/>
  <c r="F2855"/>
  <c r="G2855"/>
  <c r="H2855" s="1"/>
  <c r="F2856"/>
  <c r="G2856"/>
  <c r="H2856"/>
  <c r="F2857"/>
  <c r="G2857"/>
  <c r="H2857" s="1"/>
  <c r="F2858"/>
  <c r="G2858"/>
  <c r="H2858"/>
  <c r="F2859"/>
  <c r="G2859"/>
  <c r="H2859" s="1"/>
  <c r="F2860"/>
  <c r="G2860"/>
  <c r="H2860"/>
  <c r="F2861"/>
  <c r="G2861"/>
  <c r="H2861" s="1"/>
  <c r="F2862"/>
  <c r="G2862"/>
  <c r="H2862"/>
  <c r="F2863"/>
  <c r="G2863"/>
  <c r="H2863" s="1"/>
  <c r="F2864"/>
  <c r="G2864"/>
  <c r="H2864"/>
  <c r="F2865"/>
  <c r="G2865"/>
  <c r="H2865" s="1"/>
  <c r="F2866"/>
  <c r="G2866"/>
  <c r="H2866"/>
  <c r="F2867"/>
  <c r="G2867"/>
  <c r="H2867" s="1"/>
  <c r="F2868"/>
  <c r="G2868"/>
  <c r="H2868"/>
  <c r="F2869"/>
  <c r="G2869"/>
  <c r="H2869" s="1"/>
  <c r="F2870"/>
  <c r="G2870"/>
  <c r="H2870"/>
  <c r="F2871"/>
  <c r="G2871"/>
  <c r="H2871" s="1"/>
  <c r="F2872"/>
  <c r="G2872"/>
  <c r="H2872"/>
  <c r="F2873"/>
  <c r="G2873"/>
  <c r="H2873" s="1"/>
  <c r="F2874"/>
  <c r="G2874"/>
  <c r="H2874"/>
  <c r="F2875"/>
  <c r="G2875"/>
  <c r="H2875" s="1"/>
  <c r="F2876"/>
  <c r="G2876"/>
  <c r="H2876"/>
  <c r="F2877"/>
  <c r="G2877"/>
  <c r="H2877" s="1"/>
  <c r="F2878"/>
  <c r="G2878"/>
  <c r="H2878"/>
  <c r="F2879"/>
  <c r="G2879"/>
  <c r="H2879" s="1"/>
  <c r="F2880"/>
  <c r="G2880"/>
  <c r="H2880"/>
  <c r="F2881"/>
  <c r="G2881"/>
  <c r="H2881" s="1"/>
  <c r="F2882"/>
  <c r="G2882"/>
  <c r="H2882"/>
  <c r="F2883"/>
  <c r="G2883"/>
  <c r="H2883" s="1"/>
  <c r="F2884"/>
  <c r="G2884"/>
  <c r="H2884"/>
  <c r="F2885"/>
  <c r="G2885"/>
  <c r="H2885" s="1"/>
  <c r="F2886"/>
  <c r="G2886"/>
  <c r="H2886"/>
  <c r="F2887"/>
  <c r="G2887"/>
  <c r="H2887" s="1"/>
  <c r="F2888"/>
  <c r="G2888"/>
  <c r="H2888"/>
  <c r="F2889"/>
  <c r="G2889"/>
  <c r="H2889" s="1"/>
  <c r="F2890"/>
  <c r="G2890"/>
  <c r="H2890"/>
  <c r="F2891"/>
  <c r="G2891"/>
  <c r="H2891" s="1"/>
  <c r="F2892"/>
  <c r="G2892"/>
  <c r="H2892"/>
  <c r="F2893"/>
  <c r="G2893"/>
  <c r="H2893" s="1"/>
  <c r="F2894"/>
  <c r="G2894"/>
  <c r="H2894"/>
  <c r="F2895"/>
  <c r="G2895"/>
  <c r="H2895" s="1"/>
  <c r="F2896"/>
  <c r="G2896"/>
  <c r="H2896"/>
  <c r="F2897"/>
  <c r="G2897"/>
  <c r="H2897" s="1"/>
  <c r="F2898"/>
  <c r="G2898"/>
  <c r="H2898"/>
  <c r="F2899"/>
  <c r="G2899"/>
  <c r="H2899" s="1"/>
  <c r="F2900"/>
  <c r="G2900"/>
  <c r="H2900"/>
  <c r="F2901"/>
  <c r="G2901"/>
  <c r="H2901" s="1"/>
  <c r="F2902"/>
  <c r="G2902"/>
  <c r="H2902"/>
  <c r="F2903"/>
  <c r="G2903"/>
  <c r="H2903" s="1"/>
  <c r="F2904"/>
  <c r="G2904"/>
  <c r="H2904"/>
  <c r="F2905"/>
  <c r="G2905"/>
  <c r="H2905" s="1"/>
  <c r="F2906"/>
  <c r="G2906"/>
  <c r="H2906"/>
  <c r="F2907"/>
  <c r="G2907"/>
  <c r="H2907" s="1"/>
  <c r="F2908"/>
  <c r="G2908"/>
  <c r="H2908"/>
  <c r="F2909"/>
  <c r="G2909"/>
  <c r="H2909" s="1"/>
  <c r="F2910"/>
  <c r="G2910"/>
  <c r="H2910"/>
  <c r="F2911"/>
  <c r="G2911"/>
  <c r="H2911" s="1"/>
  <c r="F2912"/>
  <c r="G2912"/>
  <c r="H2912"/>
  <c r="F2913"/>
  <c r="G2913"/>
  <c r="H2913" s="1"/>
  <c r="F2914"/>
  <c r="G2914"/>
  <c r="H2914"/>
  <c r="F2915"/>
  <c r="G2915"/>
  <c r="H2915" s="1"/>
  <c r="F2916"/>
  <c r="G2916"/>
  <c r="H2916"/>
  <c r="F2917"/>
  <c r="G2917"/>
  <c r="H2917" s="1"/>
  <c r="F2918"/>
  <c r="G2918"/>
  <c r="H2918"/>
  <c r="F2919"/>
  <c r="G2919"/>
  <c r="H2919" s="1"/>
  <c r="F2920"/>
  <c r="G2920"/>
  <c r="H2920"/>
  <c r="F2921"/>
  <c r="G2921"/>
  <c r="H2921" s="1"/>
  <c r="F2922"/>
  <c r="G2922"/>
  <c r="H2922"/>
  <c r="F2923"/>
  <c r="G2923"/>
  <c r="H2923" s="1"/>
  <c r="F2924"/>
  <c r="G2924"/>
  <c r="H2924"/>
  <c r="F2925"/>
  <c r="G2925"/>
  <c r="H2925" s="1"/>
  <c r="F2926"/>
  <c r="G2926"/>
  <c r="H2926"/>
  <c r="F2927"/>
  <c r="G2927"/>
  <c r="H2927" s="1"/>
  <c r="F2928"/>
  <c r="G2928"/>
  <c r="H2928"/>
  <c r="F2929"/>
  <c r="G2929"/>
  <c r="H2929" s="1"/>
  <c r="F2930"/>
  <c r="G2930"/>
  <c r="H2930"/>
  <c r="F2931"/>
  <c r="G2931"/>
  <c r="H2931" s="1"/>
  <c r="F2932"/>
  <c r="G2932"/>
  <c r="H2932"/>
  <c r="F2933"/>
  <c r="G2933"/>
  <c r="H2933" s="1"/>
  <c r="F2934"/>
  <c r="G2934"/>
  <c r="H2934"/>
  <c r="F2935"/>
  <c r="G2935"/>
  <c r="H2935" s="1"/>
  <c r="F2936"/>
  <c r="G2936"/>
  <c r="H2936"/>
  <c r="F2937"/>
  <c r="G2937"/>
  <c r="H2937" s="1"/>
  <c r="F2938"/>
  <c r="G2938"/>
  <c r="H2938"/>
  <c r="F2939"/>
  <c r="G2939"/>
  <c r="H2939" s="1"/>
  <c r="F2940"/>
  <c r="G2940"/>
  <c r="H2940"/>
  <c r="F2941"/>
  <c r="G2941"/>
  <c r="H2941" s="1"/>
  <c r="F2942"/>
  <c r="G2942"/>
  <c r="H2942"/>
  <c r="F2943"/>
  <c r="G2943"/>
  <c r="H2943" s="1"/>
  <c r="F2944"/>
  <c r="G2944"/>
  <c r="H2944"/>
  <c r="F2945"/>
  <c r="G2945"/>
  <c r="H2945" s="1"/>
  <c r="F2946"/>
  <c r="G2946"/>
  <c r="H2946"/>
  <c r="F2947"/>
  <c r="G2947"/>
  <c r="H2947" s="1"/>
  <c r="F2948"/>
  <c r="G2948"/>
  <c r="H2948"/>
  <c r="F2949"/>
  <c r="G2949"/>
  <c r="H2949" s="1"/>
  <c r="F2950"/>
  <c r="G2950"/>
  <c r="H2950"/>
  <c r="F2951"/>
  <c r="G2951"/>
  <c r="H2951" s="1"/>
  <c r="F2952"/>
  <c r="G2952"/>
  <c r="H2952"/>
  <c r="F2953"/>
  <c r="G2953"/>
  <c r="H2953" s="1"/>
  <c r="F2954"/>
  <c r="G2954"/>
  <c r="H2954"/>
  <c r="F2955"/>
  <c r="G2955"/>
  <c r="H2955" s="1"/>
  <c r="F2956"/>
  <c r="G2956"/>
  <c r="H2956"/>
  <c r="F2957"/>
  <c r="G2957"/>
  <c r="H2957" s="1"/>
  <c r="F2958"/>
  <c r="G2958"/>
  <c r="H2958"/>
  <c r="F2959"/>
  <c r="G2959"/>
  <c r="H2959" s="1"/>
  <c r="F2960"/>
  <c r="G2960"/>
  <c r="H2960"/>
  <c r="F2961"/>
  <c r="G2961"/>
  <c r="H2961" s="1"/>
  <c r="F2962"/>
  <c r="G2962"/>
  <c r="H2962"/>
  <c r="F2963"/>
  <c r="G2963"/>
  <c r="H2963" s="1"/>
  <c r="F2964"/>
  <c r="G2964"/>
  <c r="H2964"/>
  <c r="F2965"/>
  <c r="G2965"/>
  <c r="H2965" s="1"/>
  <c r="F2966"/>
  <c r="G2966"/>
  <c r="H2966"/>
  <c r="F2967"/>
  <c r="G2967"/>
  <c r="H2967" s="1"/>
  <c r="F2968"/>
  <c r="G2968"/>
  <c r="H2968"/>
  <c r="F2969"/>
  <c r="G2969"/>
  <c r="H2969" s="1"/>
  <c r="F2970"/>
  <c r="G2970"/>
  <c r="H2970"/>
  <c r="F2971"/>
  <c r="G2971"/>
  <c r="H2971" s="1"/>
  <c r="F2972"/>
  <c r="G2972"/>
  <c r="H2972"/>
  <c r="F2973"/>
  <c r="G2973"/>
  <c r="H2973" s="1"/>
  <c r="F2974"/>
  <c r="G2974"/>
  <c r="H2974"/>
  <c r="F2975"/>
  <c r="G2975"/>
  <c r="H2975" s="1"/>
  <c r="F2976"/>
  <c r="G2976"/>
  <c r="H2976"/>
  <c r="F2977"/>
  <c r="G2977"/>
  <c r="H2977" s="1"/>
  <c r="F2978"/>
  <c r="G2978"/>
  <c r="H2978"/>
  <c r="F2979"/>
  <c r="G2979"/>
  <c r="H2979" s="1"/>
  <c r="F2980"/>
  <c r="G2980"/>
  <c r="H2980"/>
  <c r="F2981"/>
  <c r="G2981"/>
  <c r="H2981" s="1"/>
  <c r="F2982"/>
  <c r="G2982"/>
  <c r="H2982"/>
  <c r="F2983"/>
  <c r="G2983"/>
  <c r="H2983" s="1"/>
  <c r="F2984"/>
  <c r="G2984"/>
  <c r="H2984"/>
  <c r="F2985"/>
  <c r="G2985"/>
  <c r="H2985" s="1"/>
  <c r="F2986"/>
  <c r="G2986"/>
  <c r="H2986"/>
  <c r="F2987"/>
  <c r="G2987"/>
  <c r="H2987" s="1"/>
  <c r="F2988"/>
  <c r="G2988"/>
  <c r="H2988"/>
  <c r="F2989"/>
  <c r="G2989"/>
  <c r="H2989" s="1"/>
  <c r="F2990"/>
  <c r="G2990"/>
  <c r="H2990"/>
  <c r="F2991"/>
  <c r="G2991"/>
  <c r="H2991" s="1"/>
  <c r="F2992"/>
  <c r="G2992"/>
  <c r="H2992"/>
  <c r="F2993"/>
  <c r="G2993"/>
  <c r="H2993" s="1"/>
  <c r="F2994"/>
  <c r="G2994"/>
  <c r="H2994"/>
  <c r="F2995"/>
  <c r="G2995"/>
  <c r="H2995" s="1"/>
  <c r="F2996"/>
  <c r="G2996"/>
  <c r="H2996"/>
  <c r="F2997"/>
  <c r="G2997"/>
  <c r="H2997" s="1"/>
  <c r="F2998"/>
  <c r="G2998"/>
  <c r="H2998"/>
  <c r="F2999"/>
  <c r="G2999"/>
  <c r="H2999" s="1"/>
  <c r="F3000"/>
  <c r="G3000"/>
  <c r="H3000"/>
  <c r="F3001"/>
  <c r="G3001"/>
  <c r="H3001" s="1"/>
  <c r="F3002"/>
  <c r="G3002"/>
  <c r="H3002"/>
  <c r="F3003"/>
  <c r="G3003"/>
  <c r="H3003" s="1"/>
  <c r="F3004"/>
  <c r="G3004"/>
  <c r="H3004"/>
  <c r="F3005"/>
  <c r="G3005"/>
  <c r="H3005" s="1"/>
  <c r="F3006"/>
  <c r="G3006"/>
  <c r="H3006"/>
  <c r="F3007"/>
  <c r="G3007"/>
  <c r="H3007" s="1"/>
  <c r="F3008"/>
  <c r="G3008"/>
  <c r="H3008"/>
  <c r="F3009"/>
  <c r="G3009"/>
  <c r="H3009" s="1"/>
  <c r="F3010"/>
  <c r="G3010"/>
  <c r="H3010"/>
  <c r="F3011"/>
  <c r="G3011"/>
  <c r="H3011" s="1"/>
  <c r="F3012"/>
  <c r="G3012"/>
  <c r="H3012"/>
  <c r="F3013"/>
  <c r="G3013"/>
  <c r="H3013" s="1"/>
  <c r="F3014"/>
  <c r="G3014"/>
  <c r="H3014"/>
  <c r="F3015"/>
  <c r="G3015"/>
  <c r="H3015" s="1"/>
  <c r="F3016"/>
  <c r="G3016"/>
  <c r="H3016"/>
  <c r="F3017"/>
  <c r="G3017"/>
  <c r="H3017" s="1"/>
  <c r="F3018"/>
  <c r="G3018"/>
  <c r="H3018"/>
  <c r="F3019"/>
  <c r="G3019"/>
  <c r="H3019" s="1"/>
  <c r="F3020"/>
  <c r="G3020"/>
  <c r="H3020"/>
  <c r="F3021"/>
  <c r="G3021"/>
  <c r="H3021" s="1"/>
  <c r="F3022"/>
  <c r="G3022"/>
  <c r="H3022"/>
  <c r="F3023"/>
  <c r="G3023"/>
  <c r="H3023" s="1"/>
  <c r="F3024"/>
  <c r="G3024"/>
  <c r="H3024"/>
  <c r="F3025"/>
  <c r="G3025"/>
  <c r="H3025" s="1"/>
  <c r="F3026"/>
  <c r="G3026"/>
  <c r="H3026"/>
  <c r="F3027"/>
  <c r="G3027"/>
  <c r="H3027" s="1"/>
  <c r="F3028"/>
  <c r="G3028"/>
  <c r="H3028"/>
  <c r="F3029"/>
  <c r="G3029"/>
  <c r="H3029" s="1"/>
  <c r="F3030"/>
  <c r="G3030"/>
  <c r="H3030"/>
  <c r="F3031"/>
  <c r="G3031"/>
  <c r="H3031" s="1"/>
  <c r="F3032"/>
  <c r="G3032"/>
  <c r="H3032"/>
  <c r="F3033"/>
  <c r="G3033"/>
  <c r="H3033" s="1"/>
  <c r="F3034"/>
  <c r="G3034"/>
  <c r="H3034"/>
  <c r="F3035"/>
  <c r="G3035"/>
  <c r="H3035" s="1"/>
  <c r="F3036"/>
  <c r="G3036"/>
  <c r="H3036"/>
  <c r="F3037"/>
  <c r="G3037"/>
  <c r="H3037" s="1"/>
  <c r="F3038"/>
  <c r="G3038"/>
  <c r="H3038"/>
  <c r="F3039"/>
  <c r="G3039"/>
  <c r="H3039" s="1"/>
  <c r="F3040"/>
  <c r="G3040"/>
  <c r="H3040"/>
  <c r="F3041"/>
  <c r="G3041"/>
  <c r="H3041" s="1"/>
  <c r="F3042"/>
  <c r="G3042"/>
  <c r="H3042"/>
  <c r="F3043"/>
  <c r="G3043"/>
  <c r="H3043" s="1"/>
  <c r="F3044"/>
  <c r="G3044"/>
  <c r="H3044"/>
  <c r="F3045"/>
  <c r="G3045"/>
  <c r="H3045" s="1"/>
  <c r="F3046"/>
  <c r="G3046"/>
  <c r="H3046"/>
  <c r="F3047"/>
  <c r="G3047"/>
  <c r="H3047" s="1"/>
  <c r="F3048"/>
  <c r="G3048"/>
  <c r="H3048"/>
  <c r="F3049"/>
  <c r="G3049"/>
  <c r="H3049" s="1"/>
  <c r="F3050"/>
  <c r="G3050"/>
  <c r="H3050"/>
  <c r="F3051"/>
  <c r="G3051"/>
  <c r="H3051" s="1"/>
  <c r="F3052"/>
  <c r="G3052"/>
  <c r="H3052"/>
  <c r="F3053"/>
  <c r="G3053"/>
  <c r="H3053" s="1"/>
  <c r="F3054"/>
  <c r="G3054"/>
  <c r="H3054"/>
  <c r="F3055"/>
  <c r="G3055"/>
  <c r="H3055" s="1"/>
  <c r="F3056"/>
  <c r="G3056"/>
  <c r="H3056"/>
  <c r="F3057"/>
  <c r="G3057"/>
  <c r="H3057" s="1"/>
  <c r="F3058"/>
  <c r="G3058"/>
  <c r="H3058"/>
  <c r="F3059"/>
  <c r="G3059"/>
  <c r="H3059" s="1"/>
  <c r="F3060"/>
  <c r="G3060"/>
  <c r="H3060"/>
  <c r="F3061"/>
  <c r="G3061"/>
  <c r="H3061" s="1"/>
  <c r="F3062"/>
  <c r="G3062"/>
  <c r="H3062"/>
  <c r="F3063"/>
  <c r="G3063"/>
  <c r="H3063" s="1"/>
  <c r="F3064"/>
  <c r="G3064"/>
  <c r="H3064"/>
  <c r="F3065"/>
  <c r="G3065"/>
  <c r="H3065" s="1"/>
  <c r="F3066"/>
  <c r="G3066"/>
  <c r="H3066"/>
  <c r="F3067"/>
  <c r="G3067"/>
  <c r="H3067" s="1"/>
  <c r="F3068"/>
  <c r="G3068"/>
  <c r="H3068"/>
  <c r="F3069"/>
  <c r="G3069"/>
  <c r="H3069" s="1"/>
  <c r="F3070"/>
  <c r="G3070"/>
  <c r="H3070"/>
  <c r="F3071"/>
  <c r="G3071"/>
  <c r="H3071" s="1"/>
  <c r="F3072"/>
  <c r="G3072"/>
  <c r="H3072"/>
  <c r="F3073"/>
  <c r="G3073"/>
  <c r="H3073" s="1"/>
  <c r="F3074"/>
  <c r="G3074"/>
  <c r="H3074"/>
  <c r="F3075"/>
  <c r="G3075"/>
  <c r="H3075" s="1"/>
  <c r="F3076"/>
  <c r="G3076"/>
  <c r="H3076"/>
  <c r="F3077"/>
  <c r="G3077"/>
  <c r="H3077" s="1"/>
  <c r="F3078"/>
  <c r="G3078"/>
  <c r="H3078"/>
  <c r="F3079"/>
  <c r="G3079"/>
  <c r="H3079" s="1"/>
  <c r="F3080"/>
  <c r="G3080"/>
  <c r="H3080"/>
  <c r="F3081"/>
  <c r="G3081"/>
  <c r="H3081" s="1"/>
  <c r="F3082"/>
  <c r="G3082"/>
  <c r="H3082"/>
  <c r="F3083"/>
  <c r="G3083"/>
  <c r="H3083" s="1"/>
  <c r="F3084"/>
  <c r="G3084"/>
  <c r="H3084"/>
  <c r="F3085"/>
  <c r="G3085"/>
  <c r="H3085" s="1"/>
  <c r="F3086"/>
  <c r="G3086"/>
  <c r="H3086"/>
  <c r="F3087"/>
  <c r="G3087"/>
  <c r="H3087" s="1"/>
  <c r="F3088"/>
  <c r="G3088"/>
  <c r="H3088"/>
  <c r="F3089"/>
  <c r="G3089"/>
  <c r="H3089" s="1"/>
  <c r="F3090"/>
  <c r="G3090"/>
  <c r="H3090"/>
  <c r="F3091"/>
  <c r="G3091"/>
  <c r="H3091" s="1"/>
  <c r="F3092"/>
  <c r="G3092"/>
  <c r="H3092"/>
  <c r="F3093"/>
  <c r="G3093"/>
  <c r="H3093" s="1"/>
  <c r="F3094"/>
  <c r="G3094"/>
  <c r="H3094"/>
  <c r="F3095"/>
  <c r="G3095"/>
  <c r="H3095" s="1"/>
  <c r="F3096"/>
  <c r="G3096"/>
  <c r="H3096"/>
  <c r="F3097"/>
  <c r="G3097"/>
  <c r="H3097" s="1"/>
  <c r="F3098"/>
  <c r="G3098"/>
  <c r="H3098"/>
  <c r="F3099"/>
  <c r="G3099"/>
  <c r="H3099" s="1"/>
  <c r="F3100"/>
  <c r="G3100"/>
  <c r="H3100"/>
  <c r="F3101"/>
  <c r="G3101"/>
  <c r="H3101" s="1"/>
  <c r="F3102"/>
  <c r="G3102"/>
  <c r="H3102"/>
  <c r="F3103"/>
  <c r="G3103"/>
  <c r="H3103" s="1"/>
  <c r="F3104"/>
  <c r="G3104"/>
  <c r="H3104"/>
  <c r="F3105"/>
  <c r="G3105"/>
  <c r="H3105" s="1"/>
  <c r="F3106"/>
  <c r="G3106"/>
  <c r="H3106"/>
  <c r="F3107"/>
  <c r="G3107"/>
  <c r="H3107" s="1"/>
  <c r="F3108"/>
  <c r="G3108"/>
  <c r="H3108"/>
  <c r="F3109"/>
  <c r="G3109"/>
  <c r="H3109" s="1"/>
  <c r="F3110"/>
  <c r="G3110"/>
  <c r="H3110"/>
  <c r="F3111"/>
  <c r="G3111"/>
  <c r="H3111" s="1"/>
  <c r="F3112"/>
  <c r="G3112"/>
  <c r="H3112"/>
  <c r="F3113"/>
  <c r="G3113"/>
  <c r="H3113" s="1"/>
  <c r="F3114"/>
  <c r="G3114"/>
  <c r="H3114"/>
  <c r="F3115"/>
  <c r="G3115"/>
  <c r="H3115" s="1"/>
  <c r="F3116"/>
  <c r="G3116"/>
  <c r="H3116"/>
  <c r="F3117"/>
  <c r="G3117"/>
  <c r="H3117" s="1"/>
  <c r="F3118"/>
  <c r="G3118"/>
  <c r="H3118"/>
  <c r="F3119"/>
  <c r="G3119"/>
  <c r="H3119" s="1"/>
  <c r="F3120"/>
  <c r="G3120"/>
  <c r="H3120"/>
  <c r="F3121"/>
  <c r="G3121"/>
  <c r="H3121" s="1"/>
  <c r="F3122"/>
  <c r="G3122"/>
  <c r="H3122"/>
  <c r="F3123"/>
  <c r="G3123"/>
  <c r="H3123" s="1"/>
  <c r="F3124"/>
  <c r="G3124"/>
  <c r="H3124"/>
  <c r="F3125"/>
  <c r="G3125"/>
  <c r="H3125" s="1"/>
  <c r="F3126"/>
  <c r="G3126"/>
  <c r="H3126"/>
  <c r="F3127"/>
  <c r="G3127"/>
  <c r="H3127" s="1"/>
  <c r="F3128"/>
  <c r="G3128"/>
  <c r="H3128"/>
  <c r="F3129"/>
  <c r="G3129"/>
  <c r="H3129" s="1"/>
  <c r="F3130"/>
  <c r="G3130"/>
  <c r="H3130"/>
  <c r="F3131"/>
  <c r="G3131"/>
  <c r="H3131" s="1"/>
  <c r="F3132"/>
  <c r="G3132"/>
  <c r="H3132"/>
  <c r="F3133"/>
  <c r="G3133"/>
  <c r="H3133" s="1"/>
  <c r="F3134"/>
  <c r="G3134"/>
  <c r="H3134"/>
  <c r="F3135"/>
  <c r="G3135"/>
  <c r="H3135" s="1"/>
  <c r="F3136"/>
  <c r="G3136"/>
  <c r="H3136"/>
  <c r="F3137"/>
  <c r="G3137"/>
  <c r="H3137" s="1"/>
  <c r="F3138"/>
  <c r="G3138"/>
  <c r="H3138"/>
  <c r="F3139"/>
  <c r="G3139"/>
  <c r="H3139" s="1"/>
  <c r="F3140"/>
  <c r="G3140"/>
  <c r="H3140"/>
  <c r="F3141"/>
  <c r="G3141"/>
  <c r="H3141" s="1"/>
  <c r="F3142"/>
  <c r="G3142"/>
  <c r="H3142"/>
  <c r="F3143"/>
  <c r="G3143"/>
  <c r="H3143" s="1"/>
  <c r="F3144"/>
  <c r="G3144"/>
  <c r="H3144"/>
  <c r="F3145"/>
  <c r="G3145"/>
  <c r="H3145" s="1"/>
  <c r="F3146"/>
  <c r="G3146"/>
  <c r="H3146"/>
  <c r="F3147"/>
  <c r="G3147"/>
  <c r="H3147" s="1"/>
  <c r="F3148"/>
  <c r="G3148"/>
  <c r="H3148"/>
  <c r="F3149"/>
  <c r="G3149"/>
  <c r="H3149" s="1"/>
  <c r="F3150"/>
  <c r="G3150"/>
  <c r="H3150"/>
  <c r="F3151"/>
  <c r="G3151"/>
  <c r="H3151" s="1"/>
  <c r="F3152"/>
  <c r="G3152"/>
  <c r="H3152"/>
  <c r="F3153"/>
  <c r="G3153"/>
  <c r="H3153" s="1"/>
  <c r="F3154"/>
  <c r="G3154"/>
  <c r="H3154"/>
  <c r="F3155"/>
  <c r="G3155"/>
  <c r="H3155" s="1"/>
  <c r="F3156"/>
  <c r="G3156"/>
  <c r="H3156"/>
  <c r="F3157"/>
  <c r="G3157"/>
  <c r="H3157" s="1"/>
  <c r="F3158"/>
  <c r="G3158"/>
  <c r="H3158"/>
  <c r="F3159"/>
  <c r="G3159"/>
  <c r="H3159" s="1"/>
  <c r="F3160"/>
  <c r="G3160"/>
  <c r="H3160"/>
  <c r="F3161"/>
  <c r="G3161"/>
  <c r="H3161" s="1"/>
  <c r="F3162"/>
  <c r="G3162"/>
  <c r="H3162"/>
  <c r="F3163"/>
  <c r="G3163"/>
  <c r="H3163" s="1"/>
  <c r="F3164"/>
  <c r="G3164"/>
  <c r="H3164"/>
  <c r="F3165"/>
  <c r="G3165"/>
  <c r="H3165" s="1"/>
  <c r="F3166"/>
  <c r="G3166"/>
  <c r="H3166"/>
  <c r="F3167"/>
  <c r="G3167"/>
  <c r="H3167" s="1"/>
  <c r="F3168"/>
  <c r="G3168"/>
  <c r="H3168"/>
  <c r="F3169"/>
  <c r="G3169"/>
  <c r="H3169" s="1"/>
  <c r="F3170"/>
  <c r="G3170"/>
  <c r="H3170"/>
  <c r="F3171"/>
  <c r="G3171"/>
  <c r="H3171" s="1"/>
  <c r="F3172"/>
  <c r="G3172"/>
  <c r="H3172"/>
  <c r="F3173"/>
  <c r="G3173"/>
  <c r="H3173" s="1"/>
  <c r="F3174"/>
  <c r="G3174"/>
  <c r="H3174"/>
  <c r="F3175"/>
  <c r="G3175"/>
  <c r="H3175" s="1"/>
  <c r="F3176"/>
  <c r="G3176"/>
  <c r="H3176"/>
  <c r="F3177"/>
  <c r="G3177"/>
  <c r="H3177" s="1"/>
  <c r="F3178"/>
  <c r="G3178"/>
  <c r="H3178"/>
  <c r="F3179"/>
  <c r="G3179"/>
  <c r="H3179" s="1"/>
  <c r="F3180"/>
  <c r="G3180"/>
  <c r="H3180"/>
  <c r="F3181"/>
  <c r="G3181"/>
  <c r="H3181" s="1"/>
  <c r="F3182"/>
  <c r="G3182"/>
  <c r="H3182"/>
  <c r="F3183"/>
  <c r="G3183"/>
  <c r="H3183" s="1"/>
  <c r="F3184"/>
  <c r="G3184"/>
  <c r="H3184"/>
  <c r="F3185"/>
  <c r="G3185"/>
  <c r="H3185" s="1"/>
  <c r="F3186"/>
  <c r="G3186"/>
  <c r="H3186"/>
  <c r="F3187"/>
  <c r="G3187"/>
  <c r="H3187" s="1"/>
  <c r="F3188"/>
  <c r="G3188"/>
  <c r="H3188"/>
  <c r="F3189"/>
  <c r="G3189"/>
  <c r="H3189" s="1"/>
  <c r="F3190"/>
  <c r="G3190"/>
  <c r="H3190"/>
  <c r="F3191"/>
  <c r="G3191"/>
  <c r="H3191" s="1"/>
  <c r="F3192"/>
  <c r="G3192"/>
  <c r="H3192"/>
  <c r="F3193"/>
  <c r="G3193"/>
  <c r="H3193" s="1"/>
  <c r="F3194"/>
  <c r="G3194"/>
  <c r="H3194"/>
  <c r="F3195"/>
  <c r="G3195"/>
  <c r="H3195" s="1"/>
  <c r="F3196"/>
  <c r="G3196"/>
  <c r="H3196"/>
  <c r="F3197"/>
  <c r="G3197"/>
  <c r="H3197" s="1"/>
  <c r="F3198"/>
  <c r="G3198"/>
  <c r="H3198"/>
  <c r="F3199"/>
  <c r="G3199"/>
  <c r="H3199" s="1"/>
  <c r="F3200"/>
  <c r="G3200"/>
  <c r="H3200"/>
  <c r="F3201"/>
  <c r="G3201"/>
  <c r="H3201" s="1"/>
  <c r="F3202"/>
  <c r="G3202"/>
  <c r="H3202"/>
  <c r="F3203"/>
  <c r="G3203"/>
  <c r="H3203" s="1"/>
  <c r="F3204"/>
  <c r="G3204"/>
  <c r="H3204"/>
  <c r="F3205"/>
  <c r="G3205"/>
  <c r="H3205" s="1"/>
  <c r="F3206"/>
  <c r="G3206"/>
  <c r="H3206"/>
  <c r="F3207"/>
  <c r="G3207"/>
  <c r="H3207" s="1"/>
  <c r="F3208"/>
  <c r="G3208"/>
  <c r="H3208"/>
  <c r="F3209"/>
  <c r="G3209"/>
  <c r="H3209" s="1"/>
  <c r="F3210"/>
  <c r="G3210"/>
  <c r="H3210"/>
  <c r="F3211"/>
  <c r="G3211"/>
  <c r="H3211" s="1"/>
  <c r="F3212"/>
  <c r="G3212"/>
  <c r="H3212"/>
  <c r="F3213"/>
  <c r="G3213"/>
  <c r="H3213" s="1"/>
  <c r="F3214"/>
  <c r="G3214"/>
  <c r="H3214"/>
  <c r="F3215"/>
  <c r="G3215"/>
  <c r="H3215" s="1"/>
  <c r="F3216"/>
  <c r="G3216"/>
  <c r="H3216"/>
  <c r="F3217"/>
  <c r="G3217"/>
  <c r="H3217" s="1"/>
  <c r="F3218"/>
  <c r="G3218"/>
  <c r="H3218"/>
  <c r="F3219"/>
  <c r="G3219"/>
  <c r="H3219" s="1"/>
  <c r="F3220"/>
  <c r="G3220"/>
  <c r="H3220"/>
  <c r="F3221"/>
  <c r="G3221"/>
  <c r="H3221" s="1"/>
  <c r="F3222"/>
  <c r="G3222"/>
  <c r="H3222"/>
  <c r="F3223"/>
  <c r="G3223"/>
  <c r="H3223" s="1"/>
  <c r="F3224"/>
  <c r="G3224"/>
  <c r="H3224"/>
  <c r="F3225"/>
  <c r="G3225"/>
  <c r="H3225" s="1"/>
  <c r="F3226"/>
  <c r="G3226"/>
  <c r="H3226"/>
  <c r="F3227"/>
  <c r="G3227"/>
  <c r="H3227" s="1"/>
  <c r="F3228"/>
  <c r="G3228"/>
  <c r="H3228"/>
  <c r="F3229"/>
  <c r="G3229"/>
  <c r="H3229" s="1"/>
  <c r="F3230"/>
  <c r="G3230"/>
  <c r="H3230"/>
  <c r="F3231"/>
  <c r="G3231"/>
  <c r="H3231" s="1"/>
  <c r="F3232"/>
  <c r="G3232"/>
  <c r="H3232"/>
  <c r="F3233"/>
  <c r="G3233"/>
  <c r="H3233" s="1"/>
  <c r="F3234"/>
  <c r="G3234"/>
  <c r="H3234"/>
  <c r="F3235"/>
  <c r="G3235"/>
  <c r="H3235" s="1"/>
  <c r="F3236"/>
  <c r="G3236"/>
  <c r="H3236"/>
  <c r="F3237"/>
  <c r="G3237"/>
  <c r="H3237" s="1"/>
  <c r="F3238"/>
  <c r="G3238"/>
  <c r="H3238"/>
  <c r="F3239"/>
  <c r="G3239"/>
  <c r="H3239" s="1"/>
  <c r="F3240"/>
  <c r="G3240"/>
  <c r="H3240"/>
  <c r="F3241"/>
  <c r="G3241"/>
  <c r="H3241" s="1"/>
  <c r="F3242"/>
  <c r="G3242"/>
  <c r="H3242"/>
  <c r="F3243"/>
  <c r="G3243"/>
  <c r="H3243" s="1"/>
  <c r="F3244"/>
  <c r="G3244"/>
  <c r="H3244"/>
  <c r="F3245"/>
  <c r="G3245"/>
  <c r="H3245" s="1"/>
  <c r="F3246"/>
  <c r="G3246"/>
  <c r="H3246"/>
  <c r="F3247"/>
  <c r="G3247"/>
  <c r="H3247" s="1"/>
  <c r="F3248"/>
  <c r="G3248"/>
  <c r="H3248"/>
  <c r="F3249"/>
  <c r="G3249"/>
  <c r="H3249" s="1"/>
  <c r="F3250"/>
  <c r="G3250"/>
  <c r="H3250"/>
  <c r="F3251"/>
  <c r="G3251"/>
  <c r="H3251" s="1"/>
  <c r="F3252"/>
  <c r="G3252"/>
  <c r="H3252"/>
  <c r="F3253"/>
  <c r="G3253"/>
  <c r="H3253" s="1"/>
  <c r="F3254"/>
  <c r="G3254"/>
  <c r="H3254"/>
  <c r="F3255"/>
  <c r="G3255"/>
  <c r="H3255" s="1"/>
  <c r="F3256"/>
  <c r="G3256"/>
  <c r="H3256"/>
  <c r="F3257"/>
  <c r="G3257"/>
  <c r="H3257" s="1"/>
  <c r="F3258"/>
  <c r="G3258"/>
  <c r="H3258"/>
  <c r="F3259"/>
  <c r="G3259"/>
  <c r="H3259" s="1"/>
  <c r="F3260"/>
  <c r="G3260"/>
  <c r="H3260"/>
  <c r="F3261"/>
  <c r="G3261"/>
  <c r="H3261" s="1"/>
  <c r="F3262"/>
  <c r="G3262"/>
  <c r="H3262"/>
  <c r="F3263"/>
  <c r="G3263"/>
  <c r="H3263" s="1"/>
  <c r="F3264"/>
  <c r="G3264"/>
  <c r="H3264"/>
  <c r="F3265"/>
  <c r="G3265"/>
  <c r="H3265" s="1"/>
  <c r="F3266"/>
  <c r="G3266"/>
  <c r="H3266"/>
  <c r="F3267"/>
  <c r="G3267"/>
  <c r="H3267" s="1"/>
  <c r="F3268"/>
  <c r="G3268"/>
  <c r="H3268"/>
  <c r="F3269"/>
  <c r="G3269"/>
  <c r="H3269" s="1"/>
  <c r="F3270"/>
  <c r="G3270"/>
  <c r="H3270"/>
  <c r="F3271"/>
  <c r="G3271"/>
  <c r="H3271" s="1"/>
  <c r="F3272"/>
  <c r="G3272"/>
  <c r="H3272"/>
  <c r="F3273"/>
  <c r="G3273"/>
  <c r="H3273" s="1"/>
  <c r="F3274"/>
  <c r="G3274"/>
  <c r="H3274"/>
  <c r="F3275"/>
  <c r="G3275"/>
  <c r="H3275" s="1"/>
  <c r="F3276"/>
  <c r="G3276"/>
  <c r="H3276"/>
  <c r="F3277"/>
  <c r="G3277"/>
  <c r="H3277" s="1"/>
  <c r="F3278"/>
  <c r="G3278"/>
  <c r="H3278"/>
  <c r="F3279"/>
  <c r="G3279"/>
  <c r="H3279" s="1"/>
  <c r="F3280"/>
  <c r="G3280"/>
  <c r="H3280"/>
  <c r="F3281"/>
  <c r="G3281"/>
  <c r="H3281" s="1"/>
  <c r="F3282"/>
  <c r="G3282"/>
  <c r="H3282"/>
  <c r="F3283"/>
  <c r="G3283"/>
  <c r="H3283" s="1"/>
  <c r="F3284"/>
  <c r="G3284"/>
  <c r="H3284"/>
  <c r="F3285"/>
  <c r="G3285"/>
  <c r="H3285" s="1"/>
  <c r="F3286"/>
  <c r="G3286"/>
  <c r="H3286"/>
  <c r="F3287"/>
  <c r="G3287"/>
  <c r="H3287" s="1"/>
  <c r="F3288"/>
  <c r="G3288"/>
  <c r="H3288"/>
  <c r="F3289"/>
  <c r="G3289"/>
  <c r="H3289" s="1"/>
  <c r="F3290"/>
  <c r="G3290"/>
  <c r="H3290"/>
  <c r="F3291"/>
  <c r="G3291"/>
  <c r="H3291" s="1"/>
  <c r="F3292"/>
  <c r="G3292"/>
  <c r="H3292"/>
  <c r="F3293"/>
  <c r="G3293"/>
  <c r="H3293" s="1"/>
  <c r="F3294"/>
  <c r="G3294"/>
  <c r="H3294"/>
  <c r="F3295"/>
  <c r="G3295"/>
  <c r="H3295" s="1"/>
  <c r="F3296"/>
  <c r="G3296"/>
  <c r="H3296"/>
  <c r="F3297"/>
  <c r="G3297"/>
  <c r="H3297" s="1"/>
  <c r="F3298"/>
  <c r="G3298"/>
  <c r="H3298"/>
  <c r="F3299"/>
  <c r="G3299"/>
  <c r="H3299" s="1"/>
  <c r="F3300"/>
  <c r="G3300"/>
  <c r="H3300"/>
  <c r="F3301"/>
  <c r="G3301"/>
  <c r="H3301" s="1"/>
  <c r="F3302"/>
  <c r="G3302"/>
  <c r="H3302"/>
  <c r="F3303"/>
  <c r="G3303"/>
  <c r="H3303" s="1"/>
  <c r="F3304"/>
  <c r="G3304"/>
  <c r="H3304"/>
  <c r="F3305"/>
  <c r="G3305"/>
  <c r="H3305" s="1"/>
  <c r="F3306"/>
  <c r="G3306"/>
  <c r="H3306"/>
  <c r="F3307"/>
  <c r="G3307"/>
  <c r="H3307" s="1"/>
  <c r="F3308"/>
  <c r="G3308"/>
  <c r="H3308"/>
  <c r="F3309"/>
  <c r="G3309"/>
  <c r="H3309" s="1"/>
  <c r="F3310"/>
  <c r="G3310"/>
  <c r="H3310"/>
  <c r="F3311"/>
  <c r="G3311"/>
  <c r="H3311" s="1"/>
  <c r="F3312"/>
  <c r="G3312"/>
  <c r="H3312"/>
  <c r="F3313"/>
  <c r="G3313"/>
  <c r="H3313" s="1"/>
  <c r="F3314"/>
  <c r="G3314"/>
  <c r="H3314"/>
  <c r="F3315"/>
  <c r="G3315"/>
  <c r="H3315" s="1"/>
  <c r="F3316"/>
  <c r="G3316"/>
  <c r="H3316"/>
  <c r="F3317"/>
  <c r="G3317"/>
  <c r="H3317" s="1"/>
  <c r="F3318"/>
  <c r="G3318"/>
  <c r="H3318"/>
  <c r="F3319"/>
  <c r="G3319"/>
  <c r="H3319" s="1"/>
  <c r="F3320"/>
  <c r="G3320"/>
  <c r="H3320"/>
  <c r="F3321"/>
  <c r="G3321"/>
  <c r="H3321" s="1"/>
  <c r="F3322"/>
  <c r="G3322"/>
  <c r="H3322"/>
  <c r="F3323"/>
  <c r="G3323"/>
  <c r="H3323" s="1"/>
  <c r="F3324"/>
  <c r="G3324"/>
  <c r="H3324"/>
  <c r="F3325"/>
  <c r="G3325"/>
  <c r="H3325" s="1"/>
  <c r="F3326"/>
  <c r="G3326"/>
  <c r="H3326"/>
  <c r="F3327"/>
  <c r="G3327"/>
  <c r="H3327" s="1"/>
  <c r="F3328"/>
  <c r="G3328"/>
  <c r="H3328"/>
  <c r="F3329"/>
  <c r="G3329"/>
  <c r="H3329" s="1"/>
  <c r="F3330"/>
  <c r="G3330"/>
  <c r="H3330"/>
  <c r="F3331"/>
  <c r="G3331"/>
  <c r="H3331" s="1"/>
  <c r="F3332"/>
  <c r="G3332"/>
  <c r="H3332"/>
  <c r="F3333"/>
  <c r="G3333"/>
  <c r="H3333" s="1"/>
  <c r="F3334"/>
  <c r="G3334"/>
  <c r="H3334"/>
  <c r="F3335"/>
  <c r="G3335"/>
  <c r="H3335" s="1"/>
  <c r="F3336"/>
  <c r="G3336"/>
  <c r="H3336"/>
  <c r="F3337"/>
  <c r="G3337"/>
  <c r="H3337" s="1"/>
  <c r="F3338"/>
  <c r="G3338"/>
  <c r="H3338"/>
  <c r="F3339"/>
  <c r="G3339"/>
  <c r="H3339" s="1"/>
  <c r="F3340"/>
  <c r="G3340"/>
  <c r="H3340"/>
  <c r="F3341"/>
  <c r="G3341"/>
  <c r="H3341" s="1"/>
  <c r="F3342"/>
  <c r="G3342"/>
  <c r="H3342"/>
  <c r="F3343"/>
  <c r="G3343"/>
  <c r="H3343" s="1"/>
  <c r="F3344"/>
  <c r="G3344"/>
  <c r="H3344"/>
  <c r="F3345"/>
  <c r="G3345"/>
  <c r="H3345" s="1"/>
  <c r="F3346"/>
  <c r="G3346"/>
  <c r="H3346"/>
  <c r="F3347"/>
  <c r="G3347"/>
  <c r="H3347" s="1"/>
  <c r="F3348"/>
  <c r="G3348"/>
  <c r="H3348"/>
  <c r="F3349"/>
  <c r="G3349"/>
  <c r="H3349" s="1"/>
  <c r="F3350"/>
  <c r="G3350"/>
  <c r="H3350"/>
  <c r="F3351"/>
  <c r="G3351"/>
  <c r="H3351" s="1"/>
  <c r="F3352"/>
  <c r="G3352"/>
  <c r="H3352"/>
  <c r="F3353"/>
  <c r="G3353"/>
  <c r="H3353" s="1"/>
  <c r="F3354"/>
  <c r="G3354"/>
  <c r="H3354"/>
  <c r="F3355"/>
  <c r="G3355"/>
  <c r="H3355" s="1"/>
  <c r="F3356"/>
  <c r="G3356"/>
  <c r="H3356"/>
  <c r="F3357"/>
  <c r="G3357"/>
  <c r="H3357" s="1"/>
  <c r="F3358"/>
  <c r="G3358"/>
  <c r="H3358"/>
  <c r="F3359"/>
  <c r="G3359"/>
  <c r="H3359" s="1"/>
  <c r="F3360"/>
  <c r="G3360"/>
  <c r="H3360"/>
  <c r="F3361"/>
  <c r="G3361"/>
  <c r="H3361" s="1"/>
  <c r="F3362"/>
  <c r="G3362"/>
  <c r="H3362"/>
  <c r="F3363"/>
  <c r="G3363"/>
  <c r="H3363" s="1"/>
  <c r="F3364"/>
  <c r="G3364"/>
  <c r="H3364"/>
  <c r="F3365"/>
  <c r="G3365"/>
  <c r="H3365" s="1"/>
  <c r="F3366"/>
  <c r="G3366"/>
  <c r="H3366"/>
  <c r="F3367"/>
  <c r="G3367"/>
  <c r="H3367" s="1"/>
  <c r="F3368"/>
  <c r="G3368"/>
  <c r="H3368"/>
  <c r="F3369"/>
  <c r="G3369"/>
  <c r="H3369" s="1"/>
  <c r="F3370"/>
  <c r="G3370"/>
  <c r="H3370"/>
  <c r="F3371"/>
  <c r="G3371"/>
  <c r="H3371" s="1"/>
  <c r="F3372"/>
  <c r="G3372"/>
  <c r="H3372"/>
  <c r="F3373"/>
  <c r="G3373"/>
  <c r="H3373" s="1"/>
  <c r="F3374"/>
  <c r="G3374"/>
  <c r="H3374"/>
  <c r="F3375"/>
  <c r="G3375"/>
  <c r="H3375" s="1"/>
  <c r="F3376"/>
  <c r="G3376"/>
  <c r="H3376"/>
  <c r="F3377"/>
  <c r="G3377"/>
  <c r="H3377" s="1"/>
  <c r="F3378"/>
  <c r="G3378"/>
  <c r="H3378"/>
  <c r="F3379"/>
  <c r="G3379"/>
  <c r="H3379" s="1"/>
  <c r="F3380"/>
  <c r="G3380"/>
  <c r="H3380"/>
  <c r="F3381"/>
  <c r="G3381"/>
  <c r="H3381" s="1"/>
  <c r="F3382"/>
  <c r="G3382"/>
  <c r="H3382"/>
  <c r="F3383"/>
  <c r="G3383"/>
  <c r="H3383" s="1"/>
  <c r="F3384"/>
  <c r="G3384"/>
  <c r="H3384"/>
  <c r="F3385"/>
  <c r="G3385"/>
  <c r="H3385" s="1"/>
  <c r="F3386"/>
  <c r="G3386"/>
  <c r="H3386"/>
  <c r="F3387"/>
  <c r="G3387"/>
  <c r="H3387" s="1"/>
  <c r="F3388"/>
  <c r="G3388"/>
  <c r="H3388"/>
  <c r="F3389"/>
  <c r="G3389"/>
  <c r="H3389" s="1"/>
  <c r="F3390"/>
  <c r="G3390"/>
  <c r="H3390"/>
  <c r="F3391"/>
  <c r="G3391"/>
  <c r="H3391" s="1"/>
  <c r="F3392"/>
  <c r="G3392"/>
  <c r="H3392"/>
  <c r="F3393"/>
  <c r="G3393"/>
  <c r="H3393" s="1"/>
  <c r="F3394"/>
  <c r="G3394"/>
  <c r="H3394"/>
  <c r="F3395"/>
  <c r="G3395"/>
  <c r="H3395" s="1"/>
  <c r="F3396"/>
  <c r="G3396"/>
  <c r="H3396"/>
  <c r="F3397"/>
  <c r="G3397"/>
  <c r="H3397" s="1"/>
  <c r="F3398"/>
  <c r="G3398"/>
  <c r="H3398"/>
  <c r="F3399"/>
  <c r="G3399"/>
  <c r="H3399" s="1"/>
  <c r="F3400"/>
  <c r="G3400"/>
  <c r="H3400"/>
  <c r="F3401"/>
  <c r="G3401"/>
  <c r="H3401" s="1"/>
  <c r="F3402"/>
  <c r="G3402"/>
  <c r="H3402"/>
  <c r="F3403"/>
  <c r="G3403"/>
  <c r="H3403" s="1"/>
  <c r="F3404"/>
  <c r="G3404"/>
  <c r="H3404"/>
  <c r="F3405"/>
  <c r="G3405"/>
  <c r="H3405" s="1"/>
  <c r="F3406"/>
  <c r="G3406"/>
  <c r="H3406"/>
  <c r="F3407"/>
  <c r="G3407"/>
  <c r="H3407" s="1"/>
  <c r="F3408"/>
  <c r="G3408"/>
  <c r="H3408"/>
  <c r="F3409"/>
  <c r="G3409"/>
  <c r="H3409" s="1"/>
  <c r="F3410"/>
  <c r="G3410"/>
  <c r="H3410"/>
  <c r="F3411"/>
  <c r="G3411"/>
  <c r="H3411" s="1"/>
  <c r="F3412"/>
  <c r="G3412"/>
  <c r="H3412"/>
  <c r="F3413"/>
  <c r="G3413"/>
  <c r="H3413" s="1"/>
  <c r="F3414"/>
  <c r="G3414"/>
  <c r="H3414"/>
  <c r="F3415"/>
  <c r="G3415"/>
  <c r="H3415" s="1"/>
  <c r="F3416"/>
  <c r="G3416"/>
  <c r="H3416"/>
  <c r="F3417"/>
  <c r="G3417"/>
  <c r="H3417" s="1"/>
  <c r="F3418"/>
  <c r="G3418"/>
  <c r="H3418"/>
  <c r="F3419"/>
  <c r="G3419"/>
  <c r="H3419" s="1"/>
  <c r="F3420"/>
  <c r="G3420"/>
  <c r="H3420"/>
  <c r="F3421"/>
  <c r="G3421"/>
  <c r="H3421" s="1"/>
  <c r="F3422"/>
  <c r="G3422"/>
  <c r="H3422"/>
  <c r="F3423"/>
  <c r="G3423"/>
  <c r="H3423" s="1"/>
  <c r="F3424"/>
  <c r="G3424"/>
  <c r="H3424"/>
  <c r="F3425"/>
  <c r="G3425"/>
  <c r="H3425" s="1"/>
  <c r="F3426"/>
  <c r="G3426"/>
  <c r="H3426"/>
  <c r="F3427"/>
  <c r="G3427"/>
  <c r="H3427" s="1"/>
  <c r="F3428"/>
  <c r="G3428"/>
  <c r="H3428"/>
  <c r="F3429"/>
  <c r="G3429"/>
  <c r="H3429" s="1"/>
  <c r="F3430"/>
  <c r="G3430"/>
  <c r="H3430"/>
  <c r="F3431"/>
  <c r="G3431"/>
  <c r="H3431" s="1"/>
  <c r="F3432"/>
  <c r="G3432"/>
  <c r="H3432"/>
  <c r="F3433"/>
  <c r="G3433"/>
  <c r="H3433" s="1"/>
  <c r="F3434"/>
  <c r="G3434"/>
  <c r="H3434"/>
  <c r="F3435"/>
  <c r="G3435"/>
  <c r="H3435" s="1"/>
  <c r="F3436"/>
  <c r="G3436"/>
  <c r="H3436"/>
  <c r="F3437"/>
  <c r="G3437"/>
  <c r="H3437" s="1"/>
  <c r="F3438"/>
  <c r="G3438"/>
  <c r="H3438"/>
  <c r="F3439"/>
  <c r="G3439"/>
  <c r="H3439" s="1"/>
  <c r="F3440"/>
  <c r="G3440"/>
  <c r="H3440"/>
  <c r="F3441"/>
  <c r="G3441"/>
  <c r="H3441" s="1"/>
  <c r="F3442"/>
  <c r="G3442"/>
  <c r="H3442"/>
  <c r="F3443"/>
  <c r="G3443"/>
  <c r="H3443" s="1"/>
  <c r="F3444"/>
  <c r="G3444"/>
  <c r="H3444"/>
  <c r="F3445"/>
  <c r="G3445"/>
  <c r="H3445" s="1"/>
  <c r="F3446"/>
  <c r="G3446"/>
  <c r="H3446"/>
  <c r="F3447"/>
  <c r="G3447"/>
  <c r="H3447" s="1"/>
  <c r="F3448"/>
  <c r="G3448"/>
  <c r="H3448"/>
  <c r="F3449"/>
  <c r="G3449"/>
  <c r="H3449" s="1"/>
  <c r="F3450"/>
  <c r="G3450"/>
  <c r="H3450"/>
  <c r="F3451"/>
  <c r="G3451"/>
  <c r="H3451" s="1"/>
  <c r="F3452"/>
  <c r="G3452"/>
  <c r="H3452"/>
  <c r="F3453"/>
  <c r="G3453"/>
  <c r="H3453" s="1"/>
  <c r="F3454"/>
  <c r="G3454"/>
  <c r="H3454"/>
  <c r="F3455"/>
  <c r="G3455"/>
  <c r="H3455" s="1"/>
  <c r="F3456"/>
  <c r="G3456"/>
  <c r="H3456"/>
  <c r="F3457"/>
  <c r="G3457"/>
  <c r="H3457" s="1"/>
  <c r="F3458"/>
  <c r="G3458"/>
  <c r="H3458"/>
  <c r="F3459"/>
  <c r="G3459"/>
  <c r="H3459" s="1"/>
  <c r="F3460"/>
  <c r="G3460"/>
  <c r="H3460"/>
  <c r="F3461"/>
  <c r="G3461"/>
  <c r="H3461" s="1"/>
  <c r="F3462"/>
  <c r="G3462"/>
  <c r="H3462"/>
  <c r="F3463"/>
  <c r="G3463"/>
  <c r="H3463" s="1"/>
  <c r="F3464"/>
  <c r="G3464"/>
  <c r="H3464"/>
  <c r="F3465"/>
  <c r="G3465"/>
  <c r="H3465" s="1"/>
  <c r="F3466"/>
  <c r="G3466"/>
  <c r="H3466"/>
  <c r="F3467"/>
  <c r="G3467"/>
  <c r="H3467" s="1"/>
  <c r="F3468"/>
  <c r="G3468"/>
  <c r="H3468"/>
  <c r="F3469"/>
  <c r="G3469"/>
  <c r="H3469" s="1"/>
  <c r="F3470"/>
  <c r="G3470"/>
  <c r="H3470"/>
  <c r="F3471"/>
  <c r="G3471"/>
  <c r="H3471" s="1"/>
  <c r="F3472"/>
  <c r="G3472"/>
  <c r="H3472"/>
  <c r="F3473"/>
  <c r="G3473"/>
  <c r="H3473" s="1"/>
  <c r="F3474"/>
  <c r="G3474"/>
  <c r="H3474"/>
  <c r="F3475"/>
  <c r="G3475"/>
  <c r="H3475" s="1"/>
  <c r="F3476"/>
  <c r="G3476"/>
  <c r="H3476"/>
  <c r="F3477"/>
  <c r="G3477"/>
  <c r="H3477" s="1"/>
  <c r="F3478"/>
  <c r="G3478"/>
  <c r="H3478"/>
  <c r="F3479"/>
  <c r="G3479"/>
  <c r="H3479" s="1"/>
  <c r="F3480"/>
  <c r="G3480"/>
  <c r="H3480"/>
  <c r="F3481"/>
  <c r="G3481"/>
  <c r="H3481" s="1"/>
  <c r="F3482"/>
  <c r="G3482"/>
  <c r="H3482"/>
  <c r="F3483"/>
  <c r="G3483"/>
  <c r="H3483" s="1"/>
  <c r="F3484"/>
  <c r="G3484"/>
  <c r="H3484"/>
  <c r="F3485"/>
  <c r="G3485"/>
  <c r="H3485" s="1"/>
  <c r="F3486"/>
  <c r="G3486"/>
  <c r="H3486"/>
  <c r="F3487"/>
  <c r="G3487"/>
  <c r="H3487" s="1"/>
  <c r="F3488"/>
  <c r="G3488"/>
  <c r="H3488"/>
  <c r="F3489"/>
  <c r="G3489"/>
  <c r="H3489" s="1"/>
  <c r="F3490"/>
  <c r="G3490"/>
  <c r="H3490"/>
  <c r="F3491"/>
  <c r="G3491"/>
  <c r="H3491" s="1"/>
  <c r="F3492"/>
  <c r="G3492"/>
  <c r="H3492"/>
  <c r="F3493"/>
  <c r="G3493"/>
  <c r="H3493" s="1"/>
  <c r="F3494"/>
  <c r="G3494"/>
  <c r="H3494"/>
  <c r="F3495"/>
  <c r="G3495"/>
  <c r="H3495" s="1"/>
  <c r="F3496"/>
  <c r="G3496"/>
  <c r="H3496"/>
  <c r="F3497"/>
  <c r="G3497"/>
  <c r="H3497" s="1"/>
  <c r="F3498"/>
  <c r="G3498"/>
  <c r="H3498"/>
  <c r="F3499"/>
  <c r="G3499"/>
  <c r="H3499" s="1"/>
  <c r="F3500"/>
  <c r="G3500"/>
  <c r="H3500"/>
  <c r="F3501"/>
  <c r="G3501"/>
  <c r="H3501" s="1"/>
  <c r="F3502"/>
  <c r="G3502"/>
  <c r="H3502"/>
  <c r="F3503"/>
  <c r="G3503"/>
  <c r="H3503" s="1"/>
  <c r="F3504"/>
  <c r="G3504"/>
  <c r="H3504"/>
  <c r="F3505"/>
  <c r="G3505"/>
  <c r="H3505" s="1"/>
  <c r="F3506"/>
  <c r="G3506"/>
  <c r="H3506"/>
  <c r="F3507"/>
  <c r="G3507"/>
  <c r="H3507" s="1"/>
  <c r="F3508"/>
  <c r="G3508"/>
  <c r="H3508"/>
  <c r="F3509"/>
  <c r="G3509"/>
  <c r="H3509" s="1"/>
  <c r="F3510"/>
  <c r="G3510"/>
  <c r="H3510"/>
  <c r="F3511"/>
  <c r="G3511"/>
  <c r="H3511" s="1"/>
  <c r="F3512"/>
  <c r="G3512"/>
  <c r="H3512"/>
  <c r="F3513"/>
  <c r="G3513"/>
  <c r="H3513" s="1"/>
  <c r="F3514"/>
  <c r="G3514"/>
  <c r="H3514"/>
  <c r="F3515"/>
  <c r="G3515"/>
  <c r="H3515" s="1"/>
  <c r="F3516"/>
  <c r="G3516"/>
  <c r="H3516"/>
  <c r="F3517"/>
  <c r="G3517"/>
  <c r="H3517" s="1"/>
  <c r="F3518"/>
  <c r="G3518"/>
  <c r="H3518"/>
  <c r="F3519"/>
  <c r="G3519"/>
  <c r="H3519" s="1"/>
  <c r="F3520"/>
  <c r="G3520"/>
  <c r="H3520"/>
  <c r="F3521"/>
  <c r="G3521"/>
  <c r="H3521" s="1"/>
  <c r="F3522"/>
  <c r="G3522"/>
  <c r="H3522"/>
  <c r="F3523"/>
  <c r="G3523"/>
  <c r="H3523" s="1"/>
  <c r="F3524"/>
  <c r="G3524"/>
  <c r="H3524"/>
  <c r="F3525"/>
  <c r="G3525"/>
  <c r="H3525" s="1"/>
  <c r="F3526"/>
  <c r="G3526"/>
  <c r="H3526"/>
  <c r="F3527"/>
  <c r="G3527"/>
  <c r="H3527" s="1"/>
  <c r="F3528"/>
  <c r="G3528"/>
  <c r="H3528"/>
  <c r="F3529"/>
  <c r="G3529"/>
  <c r="H3529" s="1"/>
  <c r="F3530"/>
  <c r="G3530"/>
  <c r="H3530"/>
  <c r="F3531"/>
  <c r="G3531"/>
  <c r="H3531" s="1"/>
  <c r="F3532"/>
  <c r="G3532"/>
  <c r="H3532"/>
  <c r="F3533"/>
  <c r="G3533"/>
  <c r="H3533" s="1"/>
  <c r="F3534"/>
  <c r="G3534"/>
  <c r="H3534"/>
  <c r="F3535"/>
  <c r="G3535"/>
  <c r="H3535" s="1"/>
  <c r="F3536"/>
  <c r="G3536"/>
  <c r="H3536"/>
  <c r="F3537"/>
  <c r="G3537"/>
  <c r="H3537" s="1"/>
  <c r="F3538"/>
  <c r="G3538"/>
  <c r="H3538"/>
  <c r="F3539"/>
  <c r="G3539"/>
  <c r="H3539" s="1"/>
  <c r="F3540"/>
  <c r="G3540"/>
  <c r="H3540"/>
  <c r="F3541"/>
  <c r="G3541"/>
  <c r="H3541" s="1"/>
  <c r="F3542"/>
  <c r="G3542"/>
  <c r="H3542"/>
  <c r="F3543"/>
  <c r="G3543"/>
  <c r="H3543" s="1"/>
  <c r="F3544"/>
  <c r="G3544"/>
  <c r="H3544"/>
  <c r="F3545"/>
  <c r="G3545"/>
  <c r="H3545" s="1"/>
  <c r="F3546"/>
  <c r="G3546"/>
  <c r="H3546"/>
  <c r="F3547"/>
  <c r="G3547"/>
  <c r="H3547" s="1"/>
  <c r="F3548"/>
  <c r="G3548"/>
  <c r="H3548"/>
  <c r="F3549"/>
  <c r="G3549"/>
  <c r="H3549" s="1"/>
  <c r="F3550"/>
  <c r="G3550"/>
  <c r="H3550"/>
  <c r="F3551"/>
  <c r="G3551"/>
  <c r="H3551" s="1"/>
  <c r="F3552"/>
  <c r="G3552"/>
  <c r="H3552"/>
  <c r="F3553"/>
  <c r="G3553"/>
  <c r="H3553" s="1"/>
  <c r="F3554"/>
  <c r="G3554"/>
  <c r="H3554"/>
  <c r="F3555"/>
  <c r="G3555"/>
  <c r="H3555" s="1"/>
  <c r="F3556"/>
  <c r="G3556"/>
  <c r="H3556"/>
  <c r="F3557"/>
  <c r="G3557"/>
  <c r="H3557" s="1"/>
  <c r="F3558"/>
  <c r="G3558"/>
  <c r="H3558"/>
  <c r="F3559"/>
  <c r="G3559"/>
  <c r="H3559" s="1"/>
  <c r="F3560"/>
  <c r="G3560"/>
  <c r="H3560"/>
  <c r="F3561"/>
  <c r="G3561"/>
  <c r="H3561" s="1"/>
  <c r="F3562"/>
  <c r="G3562"/>
  <c r="H3562"/>
  <c r="F3563"/>
  <c r="G3563"/>
  <c r="H3563" s="1"/>
  <c r="F3564"/>
  <c r="G3564"/>
  <c r="H3564"/>
  <c r="F3565"/>
  <c r="G3565"/>
  <c r="H3565" s="1"/>
  <c r="F3566"/>
  <c r="G3566"/>
  <c r="H3566"/>
  <c r="F3567"/>
  <c r="G3567"/>
  <c r="H3567" s="1"/>
  <c r="F3568"/>
  <c r="G3568"/>
  <c r="H3568"/>
  <c r="F3569"/>
  <c r="G3569"/>
  <c r="H3569" s="1"/>
  <c r="F3570"/>
  <c r="G3570"/>
  <c r="H3570"/>
  <c r="F3571"/>
  <c r="G3571"/>
  <c r="H3571" s="1"/>
  <c r="F3572"/>
  <c r="G3572"/>
  <c r="H3572"/>
  <c r="F3573"/>
  <c r="G3573"/>
  <c r="H3573" s="1"/>
  <c r="F3574"/>
  <c r="G3574"/>
  <c r="H3574"/>
  <c r="F3575"/>
  <c r="G3575"/>
  <c r="H3575" s="1"/>
  <c r="F3576"/>
  <c r="G3576"/>
  <c r="H3576"/>
  <c r="F3577"/>
  <c r="G3577"/>
  <c r="H3577" s="1"/>
  <c r="F3578"/>
  <c r="G3578"/>
  <c r="H3578"/>
  <c r="F3579"/>
  <c r="G3579"/>
  <c r="H3579" s="1"/>
  <c r="F3580"/>
  <c r="G3580"/>
  <c r="H3580"/>
  <c r="F3581"/>
  <c r="G3581"/>
  <c r="H3581" s="1"/>
  <c r="F3582"/>
  <c r="G3582"/>
  <c r="H3582"/>
  <c r="F3583"/>
  <c r="G3583"/>
  <c r="H3583" s="1"/>
  <c r="F3584"/>
  <c r="G3584"/>
  <c r="H3584"/>
  <c r="F3585"/>
  <c r="G3585"/>
  <c r="H3585" s="1"/>
  <c r="F3586"/>
  <c r="G3586"/>
  <c r="H3586"/>
  <c r="F3587"/>
  <c r="G3587"/>
  <c r="H3587" s="1"/>
  <c r="F3588"/>
  <c r="G3588"/>
  <c r="H3588"/>
  <c r="F3589"/>
  <c r="G3589"/>
  <c r="H3589" s="1"/>
  <c r="F3590"/>
  <c r="G3590"/>
  <c r="H3590"/>
  <c r="F3591"/>
  <c r="G3591"/>
  <c r="H3591" s="1"/>
  <c r="F3592"/>
  <c r="G3592"/>
  <c r="H3592"/>
  <c r="F3593"/>
  <c r="G3593"/>
  <c r="H3593" s="1"/>
  <c r="F3594"/>
  <c r="G3594"/>
  <c r="H3594"/>
  <c r="F3595"/>
  <c r="G3595"/>
  <c r="H3595" s="1"/>
  <c r="F3596"/>
  <c r="G3596"/>
  <c r="H3596"/>
  <c r="F3597"/>
  <c r="G3597"/>
  <c r="H3597" s="1"/>
  <c r="F3598"/>
  <c r="G3598"/>
  <c r="H3598"/>
  <c r="F3599"/>
  <c r="G3599"/>
  <c r="H3599" s="1"/>
  <c r="F3600"/>
  <c r="G3600"/>
  <c r="H3600"/>
  <c r="F3601"/>
  <c r="G3601"/>
  <c r="H3601" s="1"/>
  <c r="F3602"/>
  <c r="G3602"/>
  <c r="H3602"/>
  <c r="F3603"/>
  <c r="G3603"/>
  <c r="H3603" s="1"/>
  <c r="F3604"/>
  <c r="G3604"/>
  <c r="H3604"/>
  <c r="F3605"/>
  <c r="G3605"/>
  <c r="H3605" s="1"/>
  <c r="F3606"/>
  <c r="G3606"/>
  <c r="H3606"/>
  <c r="F3607"/>
  <c r="G3607"/>
  <c r="H3607" s="1"/>
  <c r="F3608"/>
  <c r="G3608"/>
  <c r="H3608"/>
  <c r="F3609"/>
  <c r="G3609"/>
  <c r="H3609" s="1"/>
  <c r="F3610"/>
  <c r="G3610"/>
  <c r="H3610"/>
  <c r="F3611"/>
  <c r="G3611"/>
  <c r="H3611" s="1"/>
  <c r="F3612"/>
  <c r="G3612"/>
  <c r="H3612"/>
  <c r="F3613"/>
  <c r="G3613"/>
  <c r="H3613" s="1"/>
  <c r="F3614"/>
  <c r="G3614"/>
  <c r="H3614"/>
  <c r="F3615"/>
  <c r="G3615"/>
  <c r="H3615" s="1"/>
  <c r="F3616"/>
  <c r="G3616"/>
  <c r="H3616"/>
  <c r="F3617"/>
  <c r="G3617"/>
  <c r="H3617" s="1"/>
  <c r="F3618"/>
  <c r="G3618"/>
  <c r="H3618"/>
  <c r="F3619"/>
  <c r="G3619"/>
  <c r="H3619" s="1"/>
  <c r="F3620"/>
  <c r="G3620"/>
  <c r="H3620"/>
  <c r="F3621"/>
  <c r="G3621"/>
  <c r="H3621" s="1"/>
  <c r="F3622"/>
  <c r="G3622"/>
  <c r="H3622"/>
  <c r="F3623"/>
  <c r="G3623"/>
  <c r="H3623" s="1"/>
  <c r="F3624"/>
  <c r="G3624"/>
  <c r="H3624"/>
  <c r="F3625"/>
  <c r="G3625"/>
  <c r="H3625" s="1"/>
  <c r="F3626"/>
  <c r="G3626"/>
  <c r="H3626"/>
  <c r="F3627"/>
  <c r="G3627"/>
  <c r="H3627" s="1"/>
  <c r="F3628"/>
  <c r="G3628"/>
  <c r="H3628"/>
  <c r="F3629"/>
  <c r="G3629"/>
  <c r="H3629" s="1"/>
  <c r="F3630"/>
  <c r="G3630"/>
  <c r="H3630"/>
  <c r="F3631"/>
  <c r="G3631"/>
  <c r="H3631" s="1"/>
  <c r="F3632"/>
  <c r="G3632"/>
  <c r="H3632"/>
  <c r="F3633"/>
  <c r="G3633"/>
  <c r="H3633" s="1"/>
  <c r="F3634"/>
  <c r="G3634"/>
  <c r="H3634"/>
  <c r="F3635"/>
  <c r="G3635"/>
  <c r="H3635" s="1"/>
  <c r="F3636"/>
  <c r="G3636"/>
  <c r="H3636"/>
  <c r="F3637"/>
  <c r="G3637"/>
  <c r="H3637" s="1"/>
  <c r="F3638"/>
  <c r="G3638"/>
  <c r="H3638"/>
  <c r="F3639"/>
  <c r="G3639"/>
  <c r="H3639" s="1"/>
  <c r="F3640"/>
  <c r="G3640"/>
  <c r="H3640"/>
  <c r="F3641"/>
  <c r="G3641"/>
  <c r="H3641" s="1"/>
  <c r="F3642"/>
  <c r="G3642"/>
  <c r="H3642"/>
  <c r="F3643"/>
  <c r="G3643"/>
  <c r="H3643" s="1"/>
  <c r="F3644"/>
  <c r="G3644"/>
  <c r="H3644"/>
  <c r="F3645"/>
  <c r="G3645"/>
  <c r="H3645" s="1"/>
  <c r="F3646"/>
  <c r="G3646"/>
  <c r="H3646"/>
  <c r="F3647"/>
  <c r="G3647"/>
  <c r="H3647" s="1"/>
  <c r="F3648"/>
  <c r="G3648"/>
  <c r="H3648"/>
  <c r="F3649"/>
  <c r="G3649"/>
  <c r="H3649" s="1"/>
  <c r="F3650"/>
  <c r="G3650"/>
  <c r="H3650"/>
  <c r="F3651"/>
  <c r="G3651"/>
  <c r="H3651" s="1"/>
  <c r="F3652"/>
  <c r="G3652"/>
  <c r="H3652"/>
  <c r="F3653"/>
  <c r="G3653"/>
  <c r="H3653" s="1"/>
  <c r="F3654"/>
  <c r="G3654"/>
  <c r="H3654" s="1"/>
  <c r="F3655"/>
  <c r="G3655"/>
  <c r="H3655" s="1"/>
  <c r="F3656"/>
  <c r="G3656"/>
  <c r="H3656"/>
  <c r="F3657"/>
  <c r="G3657"/>
  <c r="H3657" s="1"/>
  <c r="F3658"/>
  <c r="G3658"/>
  <c r="H3658"/>
  <c r="F3659"/>
  <c r="G3659"/>
  <c r="H3659" s="1"/>
  <c r="F3660"/>
  <c r="G3660"/>
  <c r="H3660"/>
  <c r="F3661"/>
  <c r="G3661"/>
  <c r="H3661" s="1"/>
  <c r="F3662"/>
  <c r="G3662"/>
  <c r="H3662"/>
  <c r="F3663"/>
  <c r="G3663"/>
  <c r="H3663" s="1"/>
  <c r="F3664"/>
  <c r="G3664"/>
  <c r="H3664"/>
  <c r="F3665"/>
  <c r="G3665"/>
  <c r="H3665" s="1"/>
  <c r="F3666"/>
  <c r="G3666"/>
  <c r="H3666"/>
  <c r="F3667"/>
  <c r="G3667"/>
  <c r="H3667" s="1"/>
  <c r="F3668"/>
  <c r="G3668"/>
  <c r="H3668"/>
  <c r="F3669"/>
  <c r="G3669"/>
  <c r="H3669" s="1"/>
  <c r="F3670"/>
  <c r="G3670"/>
  <c r="H3670"/>
  <c r="F3671"/>
  <c r="G3671"/>
  <c r="H3671" s="1"/>
  <c r="F3672"/>
  <c r="G3672"/>
  <c r="H3672"/>
  <c r="F3673"/>
  <c r="G3673"/>
  <c r="H3673" s="1"/>
  <c r="F3674"/>
  <c r="G3674"/>
  <c r="H3674"/>
  <c r="F3675"/>
  <c r="G3675"/>
  <c r="H3675" s="1"/>
  <c r="F3676"/>
  <c r="G3676"/>
  <c r="H3676"/>
  <c r="F3677"/>
  <c r="G3677"/>
  <c r="H3677" s="1"/>
  <c r="F3678"/>
  <c r="G3678"/>
  <c r="H3678"/>
  <c r="F3679"/>
  <c r="G3679"/>
  <c r="H3679" s="1"/>
  <c r="F3680"/>
  <c r="G3680"/>
  <c r="H3680"/>
  <c r="F3681"/>
  <c r="G3681"/>
  <c r="H3681" s="1"/>
  <c r="F3682"/>
  <c r="G3682"/>
  <c r="H3682"/>
  <c r="F3683"/>
  <c r="G3683"/>
  <c r="H3683" s="1"/>
  <c r="F3684"/>
  <c r="G3684"/>
  <c r="H3684"/>
  <c r="F3685"/>
  <c r="G3685"/>
  <c r="H3685" s="1"/>
  <c r="F3686"/>
  <c r="G3686"/>
  <c r="H3686"/>
  <c r="F3687"/>
  <c r="G3687"/>
  <c r="H3687" s="1"/>
  <c r="F3688"/>
  <c r="G3688"/>
  <c r="H3688"/>
  <c r="F3689"/>
  <c r="G3689"/>
  <c r="H3689" s="1"/>
  <c r="F3690"/>
  <c r="G3690"/>
  <c r="H3690"/>
  <c r="F3691"/>
  <c r="G3691"/>
  <c r="H3691" s="1"/>
  <c r="F3692"/>
  <c r="G3692"/>
  <c r="H3692"/>
  <c r="F3693"/>
  <c r="G3693"/>
  <c r="H3693" s="1"/>
  <c r="F3694"/>
  <c r="G3694"/>
  <c r="H3694"/>
  <c r="F3695"/>
  <c r="G3695"/>
  <c r="H3695" s="1"/>
  <c r="F3696"/>
  <c r="G3696"/>
  <c r="H3696"/>
  <c r="F3697"/>
  <c r="G3697"/>
  <c r="H3697" s="1"/>
  <c r="F3698"/>
  <c r="G3698"/>
  <c r="H3698"/>
  <c r="F3699"/>
  <c r="G3699"/>
  <c r="H3699" s="1"/>
  <c r="F3700"/>
  <c r="G3700"/>
  <c r="H3700"/>
  <c r="F3701"/>
  <c r="G3701"/>
  <c r="H3701" s="1"/>
  <c r="F3702"/>
  <c r="G3702"/>
  <c r="H3702"/>
  <c r="F3703"/>
  <c r="G3703"/>
  <c r="H3703" s="1"/>
  <c r="F3704"/>
  <c r="G3704"/>
  <c r="H3704"/>
  <c r="F3705"/>
  <c r="G3705"/>
  <c r="H3705" s="1"/>
  <c r="F3706"/>
  <c r="G3706"/>
  <c r="H3706"/>
  <c r="F3707"/>
  <c r="G3707"/>
  <c r="H3707" s="1"/>
  <c r="F3708"/>
  <c r="G3708"/>
  <c r="H3708"/>
  <c r="F3709"/>
  <c r="G3709"/>
  <c r="H3709" s="1"/>
  <c r="F3710"/>
  <c r="G3710"/>
  <c r="H3710"/>
  <c r="F3711"/>
  <c r="G3711"/>
  <c r="H3711" s="1"/>
  <c r="F3712"/>
  <c r="G3712"/>
  <c r="H3712"/>
  <c r="F3713"/>
  <c r="G3713"/>
  <c r="H3713" s="1"/>
  <c r="F3714"/>
  <c r="G3714"/>
  <c r="H3714"/>
  <c r="F3715"/>
  <c r="G3715"/>
  <c r="H3715" s="1"/>
  <c r="F3716"/>
  <c r="G3716"/>
  <c r="H3716"/>
  <c r="F3717"/>
  <c r="G3717"/>
  <c r="H3717" s="1"/>
  <c r="F3718"/>
  <c r="G3718"/>
  <c r="H3718"/>
  <c r="F3719"/>
  <c r="G3719"/>
  <c r="H3719" s="1"/>
  <c r="F3720"/>
  <c r="G3720"/>
  <c r="H3720"/>
  <c r="F3721"/>
  <c r="G3721"/>
  <c r="H3721" s="1"/>
  <c r="F3722"/>
  <c r="G3722"/>
  <c r="H3722"/>
  <c r="F3723"/>
  <c r="G3723"/>
  <c r="H3723" s="1"/>
  <c r="F3724"/>
  <c r="G3724"/>
  <c r="H3724"/>
  <c r="F3725"/>
  <c r="G3725"/>
  <c r="H3725" s="1"/>
  <c r="F3726"/>
  <c r="G3726"/>
  <c r="H3726"/>
  <c r="F3727"/>
  <c r="G3727"/>
  <c r="H3727" s="1"/>
  <c r="F3728"/>
  <c r="G3728"/>
  <c r="H3728"/>
  <c r="F3729"/>
  <c r="G3729"/>
  <c r="H3729" s="1"/>
  <c r="F3730"/>
  <c r="G3730"/>
  <c r="H3730"/>
  <c r="F3731"/>
  <c r="G3731"/>
  <c r="H3731" s="1"/>
  <c r="F3732"/>
  <c r="G3732"/>
  <c r="H3732"/>
  <c r="F3733"/>
  <c r="G3733"/>
  <c r="H3733" s="1"/>
  <c r="F3734"/>
  <c r="G3734"/>
  <c r="H3734"/>
  <c r="F3735"/>
  <c r="G3735"/>
  <c r="H3735" s="1"/>
  <c r="F3736"/>
  <c r="G3736"/>
  <c r="H3736"/>
  <c r="F3737"/>
  <c r="G3737"/>
  <c r="H3737" s="1"/>
  <c r="F3738"/>
  <c r="G3738"/>
  <c r="H3738"/>
  <c r="F3739"/>
  <c r="G3739"/>
  <c r="H3739" s="1"/>
  <c r="F3740"/>
  <c r="G3740"/>
  <c r="H3740"/>
  <c r="F3741"/>
  <c r="G3741"/>
  <c r="H3741" s="1"/>
  <c r="F3742"/>
  <c r="G3742"/>
  <c r="H3742"/>
  <c r="F3743"/>
  <c r="G3743"/>
  <c r="H3743" s="1"/>
  <c r="F3744"/>
  <c r="G3744"/>
  <c r="H3744"/>
  <c r="F3745"/>
  <c r="G3745"/>
  <c r="H3745" s="1"/>
  <c r="F3746"/>
  <c r="G3746"/>
  <c r="H3746"/>
  <c r="F3747"/>
  <c r="G3747"/>
  <c r="H3747" s="1"/>
  <c r="F3748"/>
  <c r="G3748"/>
  <c r="H3748"/>
  <c r="F3749"/>
  <c r="G3749"/>
  <c r="H3749" s="1"/>
  <c r="F3750"/>
  <c r="G3750"/>
  <c r="H3750"/>
  <c r="F3751"/>
  <c r="G3751"/>
  <c r="H3751" s="1"/>
  <c r="F3752"/>
  <c r="G3752"/>
  <c r="H3752"/>
  <c r="F3753"/>
  <c r="G3753"/>
  <c r="H3753" s="1"/>
  <c r="F3754"/>
  <c r="G3754"/>
  <c r="H3754"/>
  <c r="F3755"/>
  <c r="G3755"/>
  <c r="H3755" s="1"/>
  <c r="F3756"/>
  <c r="G3756"/>
  <c r="H3756"/>
  <c r="F3757"/>
  <c r="G3757"/>
  <c r="H3757" s="1"/>
  <c r="F3758"/>
  <c r="G3758"/>
  <c r="H3758"/>
  <c r="F3759"/>
  <c r="G3759"/>
  <c r="H3759" s="1"/>
  <c r="F3760"/>
  <c r="G3760"/>
  <c r="H3760"/>
  <c r="F3761"/>
  <c r="G3761"/>
  <c r="H3761" s="1"/>
  <c r="F3762"/>
  <c r="G3762"/>
  <c r="H3762"/>
  <c r="F3763"/>
  <c r="G3763"/>
  <c r="H3763" s="1"/>
  <c r="F3764"/>
  <c r="G3764"/>
  <c r="H3764"/>
  <c r="F3765"/>
  <c r="G3765"/>
  <c r="H3765" s="1"/>
  <c r="F3766"/>
  <c r="G3766"/>
  <c r="H3766"/>
  <c r="F3767"/>
  <c r="G3767"/>
  <c r="H3767" s="1"/>
  <c r="F3768"/>
  <c r="G3768"/>
  <c r="H3768"/>
  <c r="F3769"/>
  <c r="G3769"/>
  <c r="H3769" s="1"/>
  <c r="F3770"/>
  <c r="G3770"/>
  <c r="H3770"/>
  <c r="F3771"/>
  <c r="G3771"/>
  <c r="H3771" s="1"/>
  <c r="F3772"/>
  <c r="G3772"/>
  <c r="H3772"/>
  <c r="F3773"/>
  <c r="G3773"/>
  <c r="H3773" s="1"/>
  <c r="F3774"/>
  <c r="G3774"/>
  <c r="H3774"/>
  <c r="F3775"/>
  <c r="G3775"/>
  <c r="H3775" s="1"/>
  <c r="F3776"/>
  <c r="G3776"/>
  <c r="H3776"/>
  <c r="F3777"/>
  <c r="G3777"/>
  <c r="H3777" s="1"/>
  <c r="F3778"/>
  <c r="G3778"/>
  <c r="H3778"/>
  <c r="F3779"/>
  <c r="G3779"/>
  <c r="H3779" s="1"/>
  <c r="F3780"/>
  <c r="G3780"/>
  <c r="H3780"/>
  <c r="F3781"/>
  <c r="G3781"/>
  <c r="H3781" s="1"/>
  <c r="F3782"/>
  <c r="G3782"/>
  <c r="H3782"/>
  <c r="F3783"/>
  <c r="G3783"/>
  <c r="H3783" s="1"/>
  <c r="F3784"/>
  <c r="G3784"/>
  <c r="H3784"/>
  <c r="F3785"/>
  <c r="G3785"/>
  <c r="H3785" s="1"/>
  <c r="F3786"/>
  <c r="G3786"/>
  <c r="H3786"/>
  <c r="F3787"/>
  <c r="G3787"/>
  <c r="H3787" s="1"/>
  <c r="F3788"/>
  <c r="G3788"/>
  <c r="H3788"/>
  <c r="F3789"/>
  <c r="G3789"/>
  <c r="H3789" s="1"/>
  <c r="F3790"/>
  <c r="G3790"/>
  <c r="H3790"/>
  <c r="F3791"/>
  <c r="G3791"/>
  <c r="H3791" s="1"/>
  <c r="F3792"/>
  <c r="G3792"/>
  <c r="H3792"/>
  <c r="F3793"/>
  <c r="G3793"/>
  <c r="H3793" s="1"/>
  <c r="F3794"/>
  <c r="G3794"/>
  <c r="H3794"/>
  <c r="F3795"/>
  <c r="G3795"/>
  <c r="H3795" s="1"/>
  <c r="F3796"/>
  <c r="G3796"/>
  <c r="H3796"/>
  <c r="F3797"/>
  <c r="G3797"/>
  <c r="H3797" s="1"/>
  <c r="F3798"/>
  <c r="G3798"/>
  <c r="H3798"/>
  <c r="F3799"/>
  <c r="G3799"/>
  <c r="H3799" s="1"/>
  <c r="F3800"/>
  <c r="G3800"/>
  <c r="H3800"/>
  <c r="F3801"/>
  <c r="G3801"/>
  <c r="H3801" s="1"/>
  <c r="F3802"/>
  <c r="G3802"/>
  <c r="H3802"/>
  <c r="F3803"/>
  <c r="G3803"/>
  <c r="H3803" s="1"/>
  <c r="F3804"/>
  <c r="G3804"/>
  <c r="H3804"/>
  <c r="F3805"/>
  <c r="G3805"/>
  <c r="H3805" s="1"/>
  <c r="F3806"/>
  <c r="G3806"/>
  <c r="H3806"/>
  <c r="F3807"/>
  <c r="G3807"/>
  <c r="H3807" s="1"/>
  <c r="F3808"/>
  <c r="G3808"/>
  <c r="H3808"/>
  <c r="F3809"/>
  <c r="G3809"/>
  <c r="H3809" s="1"/>
  <c r="F3810"/>
  <c r="G3810"/>
  <c r="H3810"/>
  <c r="F3811"/>
  <c r="G3811"/>
  <c r="H3811" s="1"/>
  <c r="F3812"/>
  <c r="G3812"/>
  <c r="H3812"/>
  <c r="F3813"/>
  <c r="G3813"/>
  <c r="H3813" s="1"/>
  <c r="F3814"/>
  <c r="G3814"/>
  <c r="H3814"/>
  <c r="F3815"/>
  <c r="G3815"/>
  <c r="H3815" s="1"/>
  <c r="F3816"/>
  <c r="G3816"/>
  <c r="H3816"/>
  <c r="F3817"/>
  <c r="G3817"/>
  <c r="H3817" s="1"/>
  <c r="F3818"/>
  <c r="G3818"/>
  <c r="H3818"/>
  <c r="F3819"/>
  <c r="G3819"/>
  <c r="H3819" s="1"/>
  <c r="F3820"/>
  <c r="G3820"/>
  <c r="H3820"/>
  <c r="F3821"/>
  <c r="G3821"/>
  <c r="H3821" s="1"/>
  <c r="F3822"/>
  <c r="G3822"/>
  <c r="H3822"/>
  <c r="F3823"/>
  <c r="G3823"/>
  <c r="H3823" s="1"/>
  <c r="F3824"/>
  <c r="G3824"/>
  <c r="H3824"/>
  <c r="F3825"/>
  <c r="G3825"/>
  <c r="H3825" s="1"/>
  <c r="F3826"/>
  <c r="G3826"/>
  <c r="H3826"/>
  <c r="F3827"/>
  <c r="G3827"/>
  <c r="H3827" s="1"/>
  <c r="F3828"/>
  <c r="G3828"/>
  <c r="H3828"/>
  <c r="F3829"/>
  <c r="G3829"/>
  <c r="H3829" s="1"/>
  <c r="F3830"/>
  <c r="G3830"/>
  <c r="H3830"/>
  <c r="F3831"/>
  <c r="G3831"/>
  <c r="H3831" s="1"/>
  <c r="F3832"/>
  <c r="G3832"/>
  <c r="H3832"/>
  <c r="F3833"/>
  <c r="G3833"/>
  <c r="H3833" s="1"/>
  <c r="F3834"/>
  <c r="G3834"/>
  <c r="H3834"/>
  <c r="F3835"/>
  <c r="G3835"/>
  <c r="H3835" s="1"/>
  <c r="F3836"/>
  <c r="G3836"/>
  <c r="H3836"/>
  <c r="F3837"/>
  <c r="G3837"/>
  <c r="H3837" s="1"/>
  <c r="F3838"/>
  <c r="G3838"/>
  <c r="H3838"/>
  <c r="F3839"/>
  <c r="G3839"/>
  <c r="H3839" s="1"/>
  <c r="F3840"/>
  <c r="G3840"/>
  <c r="H3840"/>
  <c r="F3841"/>
  <c r="G3841"/>
  <c r="H3841" s="1"/>
  <c r="F3842"/>
  <c r="G3842"/>
  <c r="H3842"/>
  <c r="F3843"/>
  <c r="G3843"/>
  <c r="H3843" s="1"/>
  <c r="F3844"/>
  <c r="G3844"/>
  <c r="H3844"/>
  <c r="F3845"/>
  <c r="G3845"/>
  <c r="H3845" s="1"/>
  <c r="F3846"/>
  <c r="G3846"/>
  <c r="H3846"/>
  <c r="F3847"/>
  <c r="G3847"/>
  <c r="H3847" s="1"/>
  <c r="F3848"/>
  <c r="G3848"/>
  <c r="H3848"/>
  <c r="F3849"/>
  <c r="G3849"/>
  <c r="H3849" s="1"/>
  <c r="F3850"/>
  <c r="G3850"/>
  <c r="H3850"/>
  <c r="F3851"/>
  <c r="G3851"/>
  <c r="H3851" s="1"/>
  <c r="F3852"/>
  <c r="G3852"/>
  <c r="H3852"/>
  <c r="F3853"/>
  <c r="G3853"/>
  <c r="H3853" s="1"/>
  <c r="F3854"/>
  <c r="G3854"/>
  <c r="H3854"/>
  <c r="F3855"/>
  <c r="G3855"/>
  <c r="H3855" s="1"/>
  <c r="F3856"/>
  <c r="G3856"/>
  <c r="H3856"/>
  <c r="F3857"/>
  <c r="G3857"/>
  <c r="H3857" s="1"/>
  <c r="F3858"/>
  <c r="G3858"/>
  <c r="H3858"/>
  <c r="F3859"/>
  <c r="G3859"/>
  <c r="H3859" s="1"/>
  <c r="F3860"/>
  <c r="G3860"/>
  <c r="H3860"/>
  <c r="F3861"/>
  <c r="G3861"/>
  <c r="H3861" s="1"/>
  <c r="F3862"/>
  <c r="G3862"/>
  <c r="H3862"/>
  <c r="F3863"/>
  <c r="G3863"/>
  <c r="H3863" s="1"/>
  <c r="F3864"/>
  <c r="G3864"/>
  <c r="H3864"/>
  <c r="F3865"/>
  <c r="G3865"/>
  <c r="H3865" s="1"/>
  <c r="F3866"/>
  <c r="G3866"/>
  <c r="H3866"/>
  <c r="F3867"/>
  <c r="G3867"/>
  <c r="H3867" s="1"/>
  <c r="F3868"/>
  <c r="G3868"/>
  <c r="H3868"/>
  <c r="F3869"/>
  <c r="G3869"/>
  <c r="H3869" s="1"/>
  <c r="F3870"/>
  <c r="G3870"/>
  <c r="H3870"/>
  <c r="F3871"/>
  <c r="G3871"/>
  <c r="H3871" s="1"/>
  <c r="F3872"/>
  <c r="G3872"/>
  <c r="H3872"/>
  <c r="F3873"/>
  <c r="G3873"/>
  <c r="H3873" s="1"/>
  <c r="F3874"/>
  <c r="G3874"/>
  <c r="H3874"/>
  <c r="F3875"/>
  <c r="G3875"/>
  <c r="H3875" s="1"/>
  <c r="F3876"/>
  <c r="G3876"/>
  <c r="H3876"/>
  <c r="F3877"/>
  <c r="G3877"/>
  <c r="H3877" s="1"/>
  <c r="F3878"/>
  <c r="G3878"/>
  <c r="H3878"/>
  <c r="F3879"/>
  <c r="G3879"/>
  <c r="H3879" s="1"/>
  <c r="F3880"/>
  <c r="G3880"/>
  <c r="H3880"/>
  <c r="F3881"/>
  <c r="G3881"/>
  <c r="H3881" s="1"/>
  <c r="F3882"/>
  <c r="G3882"/>
  <c r="H3882"/>
  <c r="F3883"/>
  <c r="G3883"/>
  <c r="H3883" s="1"/>
  <c r="F3884"/>
  <c r="G3884"/>
  <c r="H3884"/>
  <c r="F3885"/>
  <c r="G3885"/>
  <c r="H3885" s="1"/>
  <c r="F3886"/>
  <c r="G3886"/>
  <c r="H3886"/>
  <c r="F3887"/>
  <c r="G3887"/>
  <c r="H3887" s="1"/>
  <c r="F3888"/>
  <c r="G3888"/>
  <c r="H3888"/>
  <c r="F3889"/>
  <c r="G3889"/>
  <c r="H3889" s="1"/>
  <c r="F3890"/>
  <c r="G3890"/>
  <c r="H3890"/>
  <c r="F3891"/>
  <c r="G3891"/>
  <c r="H3891" s="1"/>
  <c r="F3892"/>
  <c r="G3892"/>
  <c r="H3892"/>
  <c r="F3893"/>
  <c r="G3893"/>
  <c r="H3893" s="1"/>
  <c r="F3894"/>
  <c r="G3894"/>
  <c r="H3894"/>
  <c r="F3895"/>
  <c r="G3895"/>
  <c r="H3895" s="1"/>
  <c r="F3896"/>
  <c r="G3896"/>
  <c r="H3896"/>
  <c r="F3897"/>
  <c r="G3897"/>
  <c r="H3897" s="1"/>
  <c r="F3898"/>
  <c r="G3898"/>
  <c r="H3898"/>
  <c r="F3899"/>
  <c r="G3899"/>
  <c r="H3899" s="1"/>
  <c r="F3900"/>
  <c r="G3900"/>
  <c r="H3900"/>
  <c r="F3901"/>
  <c r="G3901"/>
  <c r="H3901" s="1"/>
  <c r="F3902"/>
  <c r="G3902"/>
  <c r="H3902"/>
  <c r="F3903"/>
  <c r="G3903"/>
  <c r="H3903" s="1"/>
  <c r="F3904"/>
  <c r="G3904"/>
  <c r="H3904"/>
  <c r="F3905"/>
  <c r="G3905"/>
  <c r="H3905" s="1"/>
  <c r="F3906"/>
  <c r="G3906"/>
  <c r="H3906"/>
  <c r="F3907"/>
  <c r="G3907"/>
  <c r="H3907" s="1"/>
  <c r="F3908"/>
  <c r="G3908"/>
  <c r="H3908"/>
  <c r="F3909"/>
  <c r="G3909"/>
  <c r="H3909" s="1"/>
  <c r="F3910"/>
  <c r="G3910"/>
  <c r="H3910"/>
  <c r="F3911"/>
  <c r="G3911"/>
  <c r="H3911" s="1"/>
  <c r="F3912"/>
  <c r="G3912"/>
  <c r="H3912"/>
  <c r="F3913"/>
  <c r="G3913"/>
  <c r="H3913" s="1"/>
  <c r="F3914"/>
  <c r="G3914"/>
  <c r="H3914"/>
  <c r="F3915"/>
  <c r="G3915"/>
  <c r="H3915" s="1"/>
  <c r="F3916"/>
  <c r="G3916"/>
  <c r="H3916"/>
  <c r="F3917"/>
  <c r="G3917"/>
  <c r="H3917" s="1"/>
  <c r="F3918"/>
  <c r="G3918"/>
  <c r="H3918"/>
  <c r="F3919"/>
  <c r="G3919"/>
  <c r="H3919" s="1"/>
  <c r="F3920"/>
  <c r="G3920"/>
  <c r="H3920"/>
  <c r="F3921"/>
  <c r="G3921"/>
  <c r="H3921" s="1"/>
  <c r="F3922"/>
  <c r="G3922"/>
  <c r="H3922"/>
  <c r="F3923"/>
  <c r="G3923"/>
  <c r="H3923" s="1"/>
  <c r="F3924"/>
  <c r="G3924"/>
  <c r="H3924"/>
  <c r="F3925"/>
  <c r="G3925"/>
  <c r="H3925" s="1"/>
  <c r="F3926"/>
  <c r="G3926"/>
  <c r="H3926"/>
  <c r="F3927"/>
  <c r="G3927"/>
  <c r="H3927" s="1"/>
  <c r="F3928"/>
  <c r="G3928"/>
  <c r="H3928"/>
  <c r="F3929"/>
  <c r="G3929"/>
  <c r="H3929" s="1"/>
  <c r="F3930"/>
  <c r="G3930"/>
  <c r="H3930"/>
  <c r="F3931"/>
  <c r="G3931"/>
  <c r="H3931" s="1"/>
  <c r="F3932"/>
  <c r="G3932"/>
  <c r="H3932"/>
  <c r="F3933"/>
  <c r="G3933"/>
  <c r="H3933" s="1"/>
  <c r="F3934"/>
  <c r="G3934"/>
  <c r="H3934"/>
  <c r="F3935"/>
  <c r="G3935"/>
  <c r="H3935" s="1"/>
  <c r="F3936"/>
  <c r="G3936"/>
  <c r="H3936"/>
  <c r="F3937"/>
  <c r="G3937"/>
  <c r="H3937" s="1"/>
  <c r="F3938"/>
  <c r="G3938"/>
  <c r="H3938"/>
  <c r="F3939"/>
  <c r="G3939"/>
  <c r="H3939" s="1"/>
  <c r="F3940"/>
  <c r="G3940"/>
  <c r="H3940"/>
  <c r="F3941"/>
  <c r="G3941"/>
  <c r="H3941" s="1"/>
  <c r="F3942"/>
  <c r="G3942"/>
  <c r="H3942"/>
  <c r="F3943"/>
  <c r="G3943"/>
  <c r="H3943" s="1"/>
  <c r="F3944"/>
  <c r="G3944"/>
  <c r="H3944"/>
  <c r="F3945"/>
  <c r="G3945"/>
  <c r="H3945" s="1"/>
  <c r="F3946"/>
  <c r="G3946"/>
  <c r="H3946"/>
  <c r="F3947"/>
  <c r="G3947"/>
  <c r="H3947" s="1"/>
  <c r="F3948"/>
  <c r="G3948"/>
  <c r="H3948"/>
  <c r="F3949"/>
  <c r="G3949"/>
  <c r="H3949" s="1"/>
  <c r="F3950"/>
  <c r="G3950"/>
  <c r="H3950"/>
  <c r="F3951"/>
  <c r="G3951"/>
  <c r="H3951" s="1"/>
  <c r="F3952"/>
  <c r="G3952"/>
  <c r="H3952"/>
  <c r="F3953"/>
  <c r="G3953"/>
  <c r="H3953" s="1"/>
  <c r="F3954"/>
  <c r="G3954"/>
  <c r="H3954"/>
  <c r="F3955"/>
  <c r="G3955"/>
  <c r="H3955" s="1"/>
  <c r="F3956"/>
  <c r="G3956"/>
  <c r="H3956"/>
  <c r="F3957"/>
  <c r="G3957"/>
  <c r="H3957" s="1"/>
  <c r="F3958"/>
  <c r="G3958"/>
  <c r="H3958"/>
  <c r="F3959"/>
  <c r="G3959"/>
  <c r="H3959" s="1"/>
  <c r="F3960"/>
  <c r="G3960"/>
  <c r="H3960"/>
  <c r="F3961"/>
  <c r="G3961"/>
  <c r="H3961" s="1"/>
  <c r="F3962"/>
  <c r="G3962"/>
  <c r="H3962"/>
  <c r="F3963"/>
  <c r="G3963"/>
  <c r="H3963" s="1"/>
  <c r="F3964"/>
  <c r="G3964"/>
  <c r="H3964"/>
  <c r="F3965"/>
  <c r="G3965"/>
  <c r="H3965" s="1"/>
  <c r="F3966"/>
  <c r="G3966"/>
  <c r="H3966"/>
  <c r="F3967"/>
  <c r="G3967"/>
  <c r="H3967" s="1"/>
  <c r="F3968"/>
  <c r="G3968"/>
  <c r="H3968"/>
  <c r="F3969"/>
  <c r="G3969"/>
  <c r="H3969" s="1"/>
  <c r="F3970"/>
  <c r="G3970"/>
  <c r="H3970"/>
  <c r="F3971"/>
  <c r="G3971"/>
  <c r="H3971" s="1"/>
  <c r="F3972"/>
  <c r="G3972"/>
  <c r="H3972"/>
  <c r="F3973"/>
  <c r="G3973"/>
  <c r="H3973" s="1"/>
  <c r="F3974"/>
  <c r="G3974"/>
  <c r="H3974"/>
  <c r="F3975"/>
  <c r="G3975"/>
  <c r="H3975" s="1"/>
  <c r="F3976"/>
  <c r="G3976"/>
  <c r="H3976"/>
  <c r="F3977"/>
  <c r="G3977"/>
  <c r="H3977" s="1"/>
  <c r="F3978"/>
  <c r="G3978"/>
  <c r="H3978"/>
  <c r="F3979"/>
  <c r="G3979"/>
  <c r="H3979" s="1"/>
  <c r="F3980"/>
  <c r="G3980"/>
  <c r="H3980"/>
  <c r="F3981"/>
  <c r="G3981"/>
  <c r="H3981" s="1"/>
  <c r="F3982"/>
  <c r="G3982"/>
  <c r="H3982"/>
  <c r="F3983"/>
  <c r="G3983"/>
  <c r="H3983" s="1"/>
  <c r="F3984"/>
  <c r="G3984"/>
  <c r="H3984"/>
  <c r="F3985"/>
  <c r="G3985"/>
  <c r="H3985" s="1"/>
  <c r="F3986"/>
  <c r="G3986"/>
  <c r="H3986"/>
  <c r="F3987"/>
  <c r="G3987"/>
  <c r="H3987" s="1"/>
  <c r="F3988"/>
  <c r="G3988"/>
  <c r="H3988"/>
  <c r="F3989"/>
  <c r="G3989"/>
  <c r="H3989" s="1"/>
  <c r="F3990"/>
  <c r="G3990"/>
  <c r="H3990"/>
  <c r="F3991"/>
  <c r="G3991"/>
  <c r="H3991" s="1"/>
  <c r="F3992"/>
  <c r="G3992"/>
  <c r="H3992"/>
  <c r="F3993"/>
  <c r="G3993"/>
  <c r="H3993" s="1"/>
  <c r="F3994"/>
  <c r="G3994"/>
  <c r="H3994"/>
  <c r="F3995"/>
  <c r="G3995"/>
  <c r="H3995" s="1"/>
  <c r="F3996"/>
  <c r="G3996"/>
  <c r="H3996"/>
  <c r="F3997"/>
  <c r="G3997"/>
  <c r="H3997" s="1"/>
  <c r="F3998"/>
  <c r="G3998"/>
  <c r="H3998"/>
  <c r="F3999"/>
  <c r="G3999"/>
  <c r="H3999" s="1"/>
  <c r="F4000"/>
  <c r="G4000"/>
  <c r="H4000"/>
  <c r="F4001"/>
  <c r="G4001"/>
  <c r="H4001" s="1"/>
  <c r="F4002"/>
  <c r="G4002"/>
  <c r="H4002"/>
  <c r="F4003"/>
  <c r="G4003"/>
  <c r="H4003" s="1"/>
  <c r="F4004"/>
  <c r="G4004"/>
  <c r="H4004"/>
  <c r="F4005"/>
  <c r="G4005"/>
  <c r="H4005" s="1"/>
  <c r="F4006"/>
  <c r="G4006"/>
  <c r="H4006"/>
  <c r="F4007"/>
  <c r="G4007"/>
  <c r="H4007" s="1"/>
  <c r="F4008"/>
  <c r="G4008"/>
  <c r="H4008"/>
  <c r="F4009"/>
  <c r="G4009"/>
  <c r="H4009" s="1"/>
  <c r="F4010"/>
  <c r="G4010"/>
  <c r="H4010"/>
  <c r="F4011"/>
  <c r="G4011"/>
  <c r="H4011" s="1"/>
  <c r="F4012"/>
  <c r="G4012"/>
  <c r="H4012"/>
  <c r="F4013"/>
  <c r="G4013"/>
  <c r="H4013" s="1"/>
  <c r="F4014"/>
  <c r="G4014"/>
  <c r="H4014"/>
  <c r="F4015"/>
  <c r="G4015"/>
  <c r="H4015" s="1"/>
  <c r="F4016"/>
  <c r="G4016"/>
  <c r="H4016"/>
  <c r="F4017"/>
  <c r="G4017"/>
  <c r="H4017" s="1"/>
  <c r="F4018"/>
  <c r="G4018"/>
  <c r="H4018"/>
  <c r="F4019"/>
  <c r="G4019"/>
  <c r="H4019" s="1"/>
  <c r="F4020"/>
  <c r="G4020"/>
  <c r="H4020"/>
  <c r="F4021"/>
  <c r="G4021"/>
  <c r="H4021" s="1"/>
  <c r="F4022"/>
  <c r="G4022"/>
  <c r="H4022"/>
  <c r="F4023"/>
  <c r="G4023"/>
  <c r="H4023" s="1"/>
  <c r="F4024"/>
  <c r="G4024"/>
  <c r="H4024"/>
  <c r="F4025"/>
  <c r="G4025"/>
  <c r="H4025" s="1"/>
  <c r="F4026"/>
  <c r="G4026"/>
  <c r="H4026"/>
  <c r="F4027"/>
  <c r="G4027"/>
  <c r="H4027" s="1"/>
  <c r="F4028"/>
  <c r="G4028"/>
  <c r="H4028"/>
  <c r="F4029"/>
  <c r="G4029"/>
  <c r="H4029" s="1"/>
  <c r="F4030"/>
  <c r="G4030"/>
  <c r="H4030"/>
  <c r="F4031"/>
  <c r="G4031"/>
  <c r="H4031" s="1"/>
  <c r="F4032"/>
  <c r="G4032"/>
  <c r="H4032"/>
  <c r="F4033"/>
  <c r="G4033"/>
  <c r="H4033" s="1"/>
  <c r="F4034"/>
  <c r="G4034"/>
  <c r="H4034"/>
  <c r="F4035"/>
  <c r="G4035"/>
  <c r="H4035" s="1"/>
  <c r="F4036"/>
  <c r="G4036"/>
  <c r="H4036"/>
  <c r="F4037"/>
  <c r="G4037"/>
  <c r="H4037" s="1"/>
  <c r="F4038"/>
  <c r="G4038"/>
  <c r="H4038"/>
  <c r="F4039"/>
  <c r="G4039"/>
  <c r="H4039" s="1"/>
  <c r="F4040"/>
  <c r="G4040"/>
  <c r="H4040"/>
  <c r="F4041"/>
  <c r="G4041"/>
  <c r="H4041" s="1"/>
  <c r="F4042"/>
  <c r="G4042"/>
  <c r="H4042"/>
  <c r="F4043"/>
  <c r="G4043"/>
  <c r="H4043" s="1"/>
  <c r="F4044"/>
  <c r="G4044"/>
  <c r="H4044"/>
  <c r="F4045"/>
  <c r="G4045"/>
  <c r="H4045" s="1"/>
  <c r="F4046"/>
  <c r="G4046"/>
  <c r="H4046"/>
  <c r="F4047"/>
  <c r="G4047"/>
  <c r="H4047" s="1"/>
  <c r="F4048"/>
  <c r="G4048"/>
  <c r="H4048"/>
  <c r="F4049"/>
  <c r="G4049"/>
  <c r="H4049" s="1"/>
  <c r="F4050"/>
  <c r="G4050"/>
  <c r="H4050"/>
  <c r="F4051"/>
  <c r="G4051"/>
  <c r="H4051" s="1"/>
  <c r="F4052"/>
  <c r="G4052"/>
  <c r="H4052"/>
  <c r="F4053"/>
  <c r="G4053"/>
  <c r="H4053" s="1"/>
  <c r="F4054"/>
  <c r="G4054"/>
  <c r="H4054"/>
  <c r="F4055"/>
  <c r="G4055"/>
  <c r="H4055" s="1"/>
  <c r="F4056"/>
  <c r="G4056"/>
  <c r="H4056"/>
  <c r="F4057"/>
  <c r="G4057"/>
  <c r="H4057" s="1"/>
  <c r="F4058"/>
  <c r="G4058"/>
  <c r="H4058"/>
  <c r="F4059"/>
  <c r="G4059"/>
  <c r="H4059" s="1"/>
  <c r="F4060"/>
  <c r="G4060"/>
  <c r="H4060"/>
  <c r="F4061"/>
  <c r="G4061"/>
  <c r="H4061" s="1"/>
  <c r="F4062"/>
  <c r="G4062"/>
  <c r="H4062"/>
  <c r="F4063"/>
  <c r="G4063"/>
  <c r="H4063" s="1"/>
  <c r="F4064"/>
  <c r="G4064"/>
  <c r="H4064"/>
  <c r="F4065"/>
  <c r="G4065"/>
  <c r="H4065" s="1"/>
  <c r="F4066"/>
  <c r="G4066"/>
  <c r="H4066"/>
  <c r="F4067"/>
  <c r="G4067"/>
  <c r="H4067" s="1"/>
  <c r="F4068"/>
  <c r="G4068"/>
  <c r="H4068"/>
  <c r="F4069"/>
  <c r="G4069"/>
  <c r="H4069" s="1"/>
  <c r="F4070"/>
  <c r="G4070"/>
  <c r="H4070"/>
  <c r="F4071"/>
  <c r="G4071"/>
  <c r="H4071" s="1"/>
  <c r="F4072"/>
  <c r="G4072"/>
  <c r="H4072"/>
  <c r="F4073"/>
  <c r="G4073"/>
  <c r="H4073" s="1"/>
  <c r="F4074"/>
  <c r="G4074"/>
  <c r="H4074"/>
  <c r="F4075"/>
  <c r="G4075"/>
  <c r="H4075" s="1"/>
  <c r="F4076"/>
  <c r="G4076"/>
  <c r="H4076"/>
  <c r="F4077"/>
  <c r="G4077"/>
  <c r="H4077" s="1"/>
  <c r="F4078"/>
  <c r="G4078"/>
  <c r="H4078"/>
  <c r="F4079"/>
  <c r="G4079"/>
  <c r="H4079" s="1"/>
  <c r="F4080"/>
  <c r="G4080"/>
  <c r="H4080"/>
  <c r="F4081"/>
  <c r="G4081"/>
  <c r="H4081" s="1"/>
  <c r="F4082"/>
  <c r="G4082"/>
  <c r="H4082"/>
  <c r="F4083"/>
  <c r="G4083"/>
  <c r="H4083" s="1"/>
  <c r="F4084"/>
  <c r="G4084"/>
  <c r="H4084"/>
  <c r="F4085"/>
  <c r="G4085"/>
  <c r="H4085" s="1"/>
  <c r="F4086"/>
  <c r="G4086"/>
  <c r="H4086"/>
  <c r="F4087"/>
  <c r="G4087"/>
  <c r="H4087" s="1"/>
  <c r="F4088"/>
  <c r="G4088"/>
  <c r="H4088"/>
  <c r="F4089"/>
  <c r="G4089"/>
  <c r="H4089" s="1"/>
  <c r="F4090"/>
  <c r="G4090"/>
  <c r="H4090"/>
  <c r="F4091"/>
  <c r="G4091"/>
  <c r="H4091" s="1"/>
  <c r="F4092"/>
  <c r="G4092"/>
  <c r="H4092"/>
  <c r="F4093"/>
  <c r="G4093"/>
  <c r="H4093" s="1"/>
  <c r="F4094"/>
  <c r="G4094"/>
  <c r="H4094"/>
  <c r="F4095"/>
  <c r="G4095"/>
  <c r="H4095" s="1"/>
  <c r="F4096"/>
  <c r="G4096"/>
  <c r="H4096"/>
  <c r="F4097"/>
  <c r="G4097"/>
  <c r="H4097" s="1"/>
  <c r="F4098"/>
  <c r="G4098"/>
  <c r="H4098"/>
  <c r="F4099"/>
  <c r="G4099"/>
  <c r="H4099" s="1"/>
  <c r="F4100"/>
  <c r="G4100"/>
  <c r="H4100"/>
  <c r="F4101"/>
  <c r="G4101"/>
  <c r="H4101" s="1"/>
  <c r="F4102"/>
  <c r="G4102"/>
  <c r="H4102"/>
  <c r="F4103"/>
  <c r="G4103"/>
  <c r="H4103" s="1"/>
  <c r="F4104"/>
  <c r="G4104"/>
  <c r="H4104"/>
  <c r="F4105"/>
  <c r="G4105"/>
  <c r="H4105" s="1"/>
  <c r="F4106"/>
  <c r="G4106"/>
  <c r="H4106"/>
  <c r="F4107"/>
  <c r="G4107"/>
  <c r="H4107" s="1"/>
  <c r="F4108"/>
  <c r="G4108"/>
  <c r="H4108"/>
  <c r="F4109"/>
  <c r="G4109"/>
  <c r="H4109" s="1"/>
  <c r="F4110"/>
  <c r="G4110"/>
  <c r="H4110"/>
  <c r="F4111"/>
  <c r="G4111"/>
  <c r="H4111" s="1"/>
  <c r="F4112"/>
  <c r="G4112"/>
  <c r="H4112"/>
  <c r="F4113"/>
  <c r="G4113"/>
  <c r="H4113" s="1"/>
  <c r="F4114"/>
  <c r="G4114"/>
  <c r="H4114"/>
  <c r="F4115"/>
  <c r="G4115"/>
  <c r="H4115" s="1"/>
  <c r="F4116"/>
  <c r="G4116"/>
  <c r="H4116"/>
  <c r="F4117"/>
  <c r="G4117"/>
  <c r="H4117" s="1"/>
  <c r="F4118"/>
  <c r="G4118"/>
  <c r="H4118"/>
  <c r="F4119"/>
  <c r="G4119"/>
  <c r="H4119" s="1"/>
  <c r="F4120"/>
  <c r="G4120"/>
  <c r="H4120"/>
  <c r="F4121"/>
  <c r="G4121"/>
  <c r="H4121" s="1"/>
  <c r="F4122"/>
  <c r="G4122"/>
  <c r="H4122"/>
  <c r="F4123"/>
  <c r="G4123"/>
  <c r="H4123" s="1"/>
  <c r="F4124"/>
  <c r="G4124"/>
  <c r="H4124"/>
  <c r="F4125"/>
  <c r="G4125"/>
  <c r="H4125" s="1"/>
  <c r="F4126"/>
  <c r="G4126"/>
  <c r="H4126"/>
  <c r="F4127"/>
  <c r="G4127"/>
  <c r="H4127" s="1"/>
  <c r="F4128"/>
  <c r="G4128"/>
  <c r="H4128"/>
  <c r="F4129"/>
  <c r="G4129"/>
  <c r="H4129" s="1"/>
  <c r="F4130"/>
  <c r="G4130"/>
  <c r="H4130"/>
  <c r="F4131"/>
  <c r="G4131"/>
  <c r="H4131" s="1"/>
  <c r="F4132"/>
  <c r="G4132"/>
  <c r="H4132"/>
  <c r="F4133"/>
  <c r="G4133"/>
  <c r="H4133" s="1"/>
  <c r="F4134"/>
  <c r="G4134"/>
  <c r="H4134"/>
  <c r="F4135"/>
  <c r="G4135"/>
  <c r="H4135" s="1"/>
  <c r="F4136"/>
  <c r="G4136"/>
  <c r="H4136"/>
  <c r="F4137"/>
  <c r="G4137"/>
  <c r="H4137" s="1"/>
  <c r="F4138"/>
  <c r="G4138"/>
  <c r="H4138"/>
  <c r="F4139"/>
  <c r="G4139"/>
  <c r="H4139" s="1"/>
  <c r="F4140"/>
  <c r="G4140"/>
  <c r="H4140"/>
  <c r="F4141"/>
  <c r="G4141"/>
  <c r="H4141" s="1"/>
  <c r="F4142"/>
  <c r="G4142"/>
  <c r="H4142"/>
  <c r="F4143"/>
  <c r="G4143"/>
  <c r="H4143" s="1"/>
  <c r="F4144"/>
  <c r="G4144"/>
  <c r="H4144"/>
  <c r="F4145"/>
  <c r="G4145"/>
  <c r="H4145" s="1"/>
  <c r="F4146"/>
  <c r="G4146"/>
  <c r="H4146"/>
  <c r="F4147"/>
  <c r="G4147"/>
  <c r="H4147" s="1"/>
  <c r="F4148"/>
  <c r="G4148"/>
  <c r="H4148"/>
  <c r="F4149"/>
  <c r="G4149"/>
  <c r="H4149" s="1"/>
  <c r="F4150"/>
  <c r="G4150"/>
  <c r="H4150"/>
  <c r="F4151"/>
  <c r="G4151"/>
  <c r="H4151" s="1"/>
  <c r="F4152"/>
  <c r="G4152"/>
  <c r="H4152"/>
  <c r="F4153"/>
  <c r="G4153"/>
  <c r="H4153" s="1"/>
  <c r="F4154"/>
  <c r="G4154"/>
  <c r="H4154"/>
  <c r="F4155"/>
  <c r="G4155"/>
  <c r="H4155" s="1"/>
  <c r="F4156"/>
  <c r="G4156"/>
  <c r="H4156"/>
  <c r="F4157"/>
  <c r="G4157"/>
  <c r="H4157" s="1"/>
  <c r="F4158"/>
  <c r="G4158"/>
  <c r="H4158"/>
  <c r="F4159"/>
  <c r="G4159"/>
  <c r="H4159" s="1"/>
  <c r="F4160"/>
  <c r="G4160"/>
  <c r="H4160"/>
  <c r="F4161"/>
  <c r="G4161"/>
  <c r="H4161" s="1"/>
  <c r="F4162"/>
  <c r="G4162"/>
  <c r="H4162"/>
  <c r="F4163"/>
  <c r="G4163"/>
  <c r="H4163" s="1"/>
  <c r="F4164"/>
  <c r="G4164"/>
  <c r="H4164"/>
  <c r="F4165"/>
  <c r="G4165"/>
  <c r="H4165" s="1"/>
  <c r="F4166"/>
  <c r="G4166"/>
  <c r="H4166"/>
  <c r="F4167"/>
  <c r="G4167"/>
  <c r="H4167" s="1"/>
  <c r="F4168"/>
  <c r="G4168"/>
  <c r="H4168"/>
  <c r="F4169"/>
  <c r="G4169"/>
  <c r="H4169" s="1"/>
  <c r="F4170"/>
  <c r="G4170"/>
  <c r="H4170"/>
  <c r="F4171"/>
  <c r="G4171"/>
  <c r="H4171" s="1"/>
  <c r="F4172"/>
  <c r="G4172"/>
  <c r="H4172"/>
  <c r="F4173"/>
  <c r="G4173"/>
  <c r="H4173" s="1"/>
  <c r="F4174"/>
  <c r="G4174"/>
  <c r="H4174"/>
  <c r="F4175"/>
  <c r="G4175"/>
  <c r="H4175" s="1"/>
  <c r="F4176"/>
  <c r="G4176"/>
  <c r="H4176"/>
  <c r="F4177"/>
  <c r="G4177"/>
  <c r="H4177" s="1"/>
  <c r="F4178"/>
  <c r="G4178"/>
  <c r="H4178"/>
  <c r="F4179"/>
  <c r="G4179"/>
  <c r="H4179" s="1"/>
  <c r="F4180"/>
  <c r="G4180"/>
  <c r="H4180"/>
  <c r="F4181"/>
  <c r="G4181"/>
  <c r="H4181" s="1"/>
  <c r="F4182"/>
  <c r="G4182"/>
  <c r="H4182"/>
  <c r="F4183"/>
  <c r="G4183"/>
  <c r="H4183" s="1"/>
  <c r="F4184"/>
  <c r="G4184"/>
  <c r="H4184"/>
  <c r="F4185"/>
  <c r="G4185"/>
  <c r="H4185" s="1"/>
  <c r="F4186"/>
  <c r="G4186"/>
  <c r="H4186"/>
  <c r="F4187"/>
  <c r="G4187"/>
  <c r="H4187" s="1"/>
  <c r="F4188"/>
  <c r="G4188"/>
  <c r="H4188"/>
  <c r="F4189"/>
  <c r="G4189"/>
  <c r="H4189" s="1"/>
  <c r="F4190"/>
  <c r="G4190"/>
  <c r="H4190"/>
  <c r="F4191"/>
  <c r="G4191"/>
  <c r="H4191" s="1"/>
  <c r="F4192"/>
  <c r="G4192"/>
  <c r="H4192"/>
  <c r="F4193"/>
  <c r="G4193"/>
  <c r="H4193" s="1"/>
  <c r="F4194"/>
  <c r="G4194"/>
  <c r="H4194"/>
  <c r="F4195"/>
  <c r="G4195"/>
  <c r="H4195" s="1"/>
  <c r="F4196"/>
  <c r="G4196"/>
  <c r="H4196"/>
  <c r="F4197"/>
  <c r="G4197"/>
  <c r="H4197" s="1"/>
  <c r="F4198"/>
  <c r="G4198"/>
  <c r="H4198"/>
  <c r="F4199"/>
  <c r="G4199"/>
  <c r="H4199" s="1"/>
  <c r="F4200"/>
  <c r="G4200"/>
  <c r="H4200"/>
  <c r="F4201"/>
  <c r="G4201"/>
  <c r="H4201" s="1"/>
  <c r="F4202"/>
  <c r="G4202"/>
  <c r="H4202"/>
  <c r="F4203"/>
  <c r="G4203"/>
  <c r="H4203" s="1"/>
  <c r="F4204"/>
  <c r="G4204"/>
  <c r="H4204"/>
  <c r="F4205"/>
  <c r="G4205"/>
  <c r="H4205" s="1"/>
  <c r="F4206"/>
  <c r="G4206"/>
  <c r="H4206"/>
  <c r="F4207"/>
  <c r="G4207"/>
  <c r="H4207" s="1"/>
  <c r="F4208"/>
  <c r="G4208"/>
  <c r="H4208"/>
  <c r="F4209"/>
  <c r="G4209"/>
  <c r="H4209" s="1"/>
  <c r="F4210"/>
  <c r="G4210"/>
  <c r="H4210"/>
  <c r="F4211"/>
  <c r="G4211"/>
  <c r="H4211" s="1"/>
  <c r="F4212"/>
  <c r="G4212"/>
  <c r="H4212"/>
  <c r="F4213"/>
  <c r="G4213"/>
  <c r="H4213" s="1"/>
  <c r="F4214"/>
  <c r="G4214"/>
  <c r="H4214"/>
  <c r="F4215"/>
  <c r="G4215"/>
  <c r="H4215" s="1"/>
  <c r="F4216"/>
  <c r="G4216"/>
  <c r="H4216"/>
  <c r="F4217"/>
  <c r="G4217"/>
  <c r="H4217" s="1"/>
  <c r="F4218"/>
  <c r="G4218"/>
  <c r="H4218"/>
  <c r="F4219"/>
  <c r="G4219"/>
  <c r="H4219" s="1"/>
  <c r="F4220"/>
  <c r="G4220"/>
  <c r="H4220"/>
  <c r="F4221"/>
  <c r="G4221"/>
  <c r="H4221" s="1"/>
  <c r="F4222"/>
  <c r="G4222"/>
  <c r="H4222"/>
  <c r="F4223"/>
  <c r="G4223"/>
  <c r="H4223" s="1"/>
  <c r="F4224"/>
  <c r="G4224"/>
  <c r="H4224"/>
  <c r="F4225"/>
  <c r="G4225"/>
  <c r="H4225" s="1"/>
  <c r="F4226"/>
  <c r="G4226"/>
  <c r="H4226"/>
  <c r="F4227"/>
  <c r="G4227"/>
  <c r="H4227" s="1"/>
  <c r="F4228"/>
  <c r="G4228"/>
  <c r="H4228"/>
  <c r="F4229"/>
  <c r="G4229"/>
  <c r="H4229" s="1"/>
  <c r="F4230"/>
  <c r="G4230"/>
  <c r="H4230"/>
  <c r="F4231"/>
  <c r="G4231"/>
  <c r="H4231" s="1"/>
  <c r="F4232"/>
  <c r="G4232"/>
  <c r="H4232"/>
  <c r="F4233"/>
  <c r="G4233"/>
  <c r="H4233" s="1"/>
  <c r="F4234"/>
  <c r="G4234"/>
  <c r="H4234"/>
  <c r="F4235"/>
  <c r="G4235"/>
  <c r="H4235" s="1"/>
  <c r="F4236"/>
  <c r="G4236"/>
  <c r="H4236"/>
  <c r="F4237"/>
  <c r="G4237"/>
  <c r="H4237" s="1"/>
  <c r="F4238"/>
  <c r="G4238"/>
  <c r="H4238"/>
  <c r="F4239"/>
  <c r="G4239"/>
  <c r="H4239" s="1"/>
  <c r="F4240"/>
  <c r="G4240"/>
  <c r="H4240"/>
  <c r="F4241"/>
  <c r="G4241"/>
  <c r="H4241" s="1"/>
  <c r="F4242"/>
  <c r="G4242"/>
  <c r="H4242"/>
  <c r="F4243"/>
  <c r="G4243"/>
  <c r="H4243" s="1"/>
  <c r="F4244"/>
  <c r="G4244"/>
  <c r="H4244"/>
  <c r="F4245"/>
  <c r="G4245"/>
  <c r="H4245" s="1"/>
  <c r="F4246"/>
  <c r="G4246"/>
  <c r="H4246"/>
  <c r="F4247"/>
  <c r="G4247"/>
  <c r="H4247" s="1"/>
  <c r="F4248"/>
  <c r="G4248"/>
  <c r="H4248"/>
  <c r="F4249"/>
  <c r="G4249"/>
  <c r="H4249" s="1"/>
  <c r="F4250"/>
  <c r="G4250"/>
  <c r="H4250"/>
  <c r="F4251"/>
  <c r="G4251"/>
  <c r="H4251" s="1"/>
  <c r="F4252"/>
  <c r="G4252"/>
  <c r="H4252"/>
  <c r="F4253"/>
  <c r="G4253"/>
  <c r="H4253" s="1"/>
  <c r="F4254"/>
  <c r="G4254"/>
  <c r="H4254"/>
  <c r="F4255"/>
  <c r="G4255"/>
  <c r="H4255" s="1"/>
  <c r="F4256"/>
  <c r="G4256"/>
  <c r="H4256"/>
  <c r="F4257"/>
  <c r="G4257"/>
  <c r="H4257" s="1"/>
  <c r="F4258"/>
  <c r="G4258"/>
  <c r="H4258"/>
  <c r="F4259"/>
  <c r="G4259"/>
  <c r="H4259" s="1"/>
  <c r="F4260"/>
  <c r="G4260"/>
  <c r="H4260"/>
  <c r="F4261"/>
  <c r="G4261"/>
  <c r="H4261" s="1"/>
  <c r="F4262"/>
  <c r="G4262"/>
  <c r="H4262"/>
  <c r="F4263"/>
  <c r="G4263"/>
  <c r="H4263" s="1"/>
  <c r="F4264"/>
  <c r="G4264"/>
  <c r="H4264"/>
  <c r="F4265"/>
  <c r="G4265"/>
  <c r="H4265" s="1"/>
  <c r="F4266"/>
  <c r="G4266"/>
  <c r="H4266"/>
  <c r="F4267"/>
  <c r="G4267"/>
  <c r="H4267" s="1"/>
  <c r="F4268"/>
  <c r="G4268"/>
  <c r="H4268"/>
  <c r="F4269"/>
  <c r="G4269"/>
  <c r="H4269" s="1"/>
  <c r="F4270"/>
  <c r="G4270"/>
  <c r="H4270"/>
  <c r="F4271"/>
  <c r="G4271"/>
  <c r="H4271" s="1"/>
  <c r="F4272"/>
  <c r="G4272"/>
  <c r="H4272"/>
  <c r="F4273"/>
  <c r="G4273"/>
  <c r="H4273" s="1"/>
  <c r="F4274"/>
  <c r="G4274"/>
  <c r="H4274"/>
  <c r="F4275"/>
  <c r="G4275"/>
  <c r="H4275" s="1"/>
  <c r="F4276"/>
  <c r="G4276"/>
  <c r="H4276"/>
  <c r="F4277"/>
  <c r="G4277"/>
  <c r="H4277" s="1"/>
  <c r="F4278"/>
  <c r="G4278"/>
  <c r="H4278"/>
  <c r="F4279"/>
  <c r="G4279"/>
  <c r="H4279" s="1"/>
  <c r="F4280"/>
  <c r="G4280"/>
  <c r="H4280"/>
  <c r="F4281"/>
  <c r="G4281"/>
  <c r="H4281" s="1"/>
  <c r="F4282"/>
  <c r="G4282"/>
  <c r="H4282"/>
  <c r="F4283"/>
  <c r="G4283"/>
  <c r="H4283" s="1"/>
  <c r="F4284"/>
  <c r="G4284"/>
  <c r="H4284"/>
  <c r="F4285"/>
  <c r="G4285"/>
  <c r="H4285" s="1"/>
  <c r="F4286"/>
  <c r="G4286"/>
  <c r="H4286"/>
  <c r="F4287"/>
  <c r="G4287"/>
  <c r="H4287" s="1"/>
  <c r="F4288"/>
  <c r="G4288"/>
  <c r="H4288"/>
  <c r="F4289"/>
  <c r="G4289"/>
  <c r="H4289" s="1"/>
  <c r="F4290"/>
  <c r="G4290"/>
  <c r="H4290"/>
  <c r="F4291"/>
  <c r="G4291"/>
  <c r="H4291" s="1"/>
  <c r="F4292"/>
  <c r="G4292"/>
  <c r="H4292"/>
  <c r="F4293"/>
  <c r="G4293"/>
  <c r="H4293" s="1"/>
  <c r="F4294"/>
  <c r="G4294"/>
  <c r="H4294"/>
  <c r="F4295"/>
  <c r="G4295"/>
  <c r="H4295" s="1"/>
  <c r="F4296"/>
  <c r="G4296"/>
  <c r="H4296"/>
  <c r="F4297"/>
  <c r="G4297"/>
  <c r="H4297" s="1"/>
  <c r="F4298"/>
  <c r="G4298"/>
  <c r="H4298"/>
  <c r="F4299"/>
  <c r="G4299"/>
  <c r="H4299" s="1"/>
  <c r="F4300"/>
  <c r="G4300"/>
  <c r="H4300"/>
  <c r="F4301"/>
  <c r="G4301"/>
  <c r="H4301" s="1"/>
  <c r="F4302"/>
  <c r="G4302"/>
  <c r="H4302"/>
  <c r="F4303"/>
  <c r="G4303"/>
  <c r="H4303" s="1"/>
  <c r="F4304"/>
  <c r="G4304"/>
  <c r="H4304"/>
  <c r="F4305"/>
  <c r="G4305"/>
  <c r="H4305" s="1"/>
  <c r="F4306"/>
  <c r="G4306"/>
  <c r="H4306"/>
  <c r="F4307"/>
  <c r="G4307"/>
  <c r="H4307" s="1"/>
  <c r="F4308"/>
  <c r="G4308"/>
  <c r="H4308"/>
  <c r="F4309"/>
  <c r="G4309"/>
  <c r="H4309" s="1"/>
  <c r="F4310"/>
  <c r="G4310"/>
  <c r="H4310"/>
  <c r="F4311"/>
  <c r="G4311"/>
  <c r="H4311" s="1"/>
  <c r="F4312"/>
  <c r="G4312"/>
  <c r="H4312"/>
  <c r="F4313"/>
  <c r="G4313"/>
  <c r="H4313" s="1"/>
  <c r="F4314"/>
  <c r="G4314"/>
  <c r="H4314"/>
  <c r="F4315"/>
  <c r="G4315"/>
  <c r="H4315" s="1"/>
  <c r="F4316"/>
  <c r="G4316"/>
  <c r="H4316"/>
  <c r="F4317"/>
  <c r="G4317"/>
  <c r="H4317" s="1"/>
  <c r="F4318"/>
  <c r="G4318"/>
  <c r="H4318"/>
  <c r="F4319"/>
  <c r="G4319"/>
  <c r="H4319" s="1"/>
  <c r="F4320"/>
  <c r="G4320"/>
  <c r="H4320"/>
  <c r="F4321"/>
  <c r="G4321"/>
  <c r="H4321" s="1"/>
  <c r="F4322"/>
  <c r="G4322"/>
  <c r="H4322"/>
  <c r="F4323"/>
  <c r="G4323"/>
  <c r="H4323" s="1"/>
  <c r="F4324"/>
  <c r="G4324"/>
  <c r="H4324"/>
  <c r="F4325"/>
  <c r="G4325"/>
  <c r="H4325" s="1"/>
  <c r="F4326"/>
  <c r="G4326"/>
  <c r="H4326"/>
  <c r="F4327"/>
  <c r="G4327"/>
  <c r="H4327" s="1"/>
  <c r="F4328"/>
  <c r="G4328"/>
  <c r="H4328"/>
  <c r="F4329"/>
  <c r="G4329"/>
  <c r="H4329" s="1"/>
  <c r="F4330"/>
  <c r="G4330"/>
  <c r="H4330"/>
  <c r="F4331"/>
  <c r="G4331"/>
  <c r="H4331" s="1"/>
  <c r="F4332"/>
  <c r="G4332"/>
  <c r="H4332"/>
  <c r="F4333"/>
  <c r="G4333"/>
  <c r="H4333" s="1"/>
  <c r="F4334"/>
  <c r="G4334"/>
  <c r="H4334"/>
  <c r="F4335"/>
  <c r="G4335"/>
  <c r="H4335" s="1"/>
  <c r="F4336"/>
  <c r="G4336"/>
  <c r="H4336"/>
  <c r="F4337"/>
  <c r="G4337"/>
  <c r="H4337" s="1"/>
  <c r="F4338"/>
  <c r="G4338"/>
  <c r="H4338"/>
  <c r="F4339"/>
  <c r="G4339"/>
  <c r="H4339" s="1"/>
  <c r="F4340"/>
  <c r="G4340"/>
  <c r="H4340"/>
  <c r="F4341"/>
  <c r="G4341"/>
  <c r="H4341" s="1"/>
  <c r="F4342"/>
  <c r="G4342"/>
  <c r="H4342"/>
  <c r="F4343"/>
  <c r="G4343"/>
  <c r="H4343" s="1"/>
  <c r="F4344"/>
  <c r="G4344"/>
  <c r="H4344"/>
  <c r="F4345"/>
  <c r="G4345"/>
  <c r="H4345" s="1"/>
  <c r="F4346"/>
  <c r="G4346"/>
  <c r="H4346"/>
  <c r="F4347"/>
  <c r="G4347"/>
  <c r="H4347" s="1"/>
  <c r="F4348"/>
  <c r="G4348"/>
  <c r="H4348"/>
  <c r="F4349"/>
  <c r="G4349"/>
  <c r="H4349" s="1"/>
  <c r="F4350"/>
  <c r="G4350"/>
  <c r="H4350"/>
  <c r="F4351"/>
  <c r="G4351"/>
  <c r="H4351" s="1"/>
  <c r="F4352"/>
  <c r="G4352"/>
  <c r="H4352"/>
  <c r="F4353"/>
  <c r="G4353"/>
  <c r="H4353" s="1"/>
  <c r="F4354"/>
  <c r="G4354"/>
  <c r="H4354"/>
  <c r="F4355"/>
  <c r="G4355"/>
  <c r="H4355" s="1"/>
  <c r="F4356"/>
  <c r="G4356"/>
  <c r="H4356"/>
  <c r="F4357"/>
  <c r="G4357"/>
  <c r="H4357" s="1"/>
  <c r="F4358"/>
  <c r="G4358"/>
  <c r="H4358"/>
  <c r="F4359"/>
  <c r="G4359"/>
  <c r="H4359" s="1"/>
  <c r="F4360"/>
  <c r="G4360"/>
  <c r="H4360"/>
  <c r="F4361"/>
  <c r="G4361"/>
  <c r="H4361" s="1"/>
  <c r="F4362"/>
  <c r="G4362"/>
  <c r="H4362"/>
  <c r="F4363"/>
  <c r="G4363"/>
  <c r="H4363" s="1"/>
  <c r="F4364"/>
  <c r="G4364"/>
  <c r="H4364"/>
  <c r="F4365"/>
  <c r="G4365"/>
  <c r="H4365" s="1"/>
  <c r="F4366"/>
  <c r="G4366"/>
  <c r="H4366"/>
  <c r="F4367"/>
  <c r="G4367"/>
  <c r="H4367" s="1"/>
  <c r="F4368"/>
  <c r="G4368"/>
  <c r="H4368"/>
  <c r="F4369"/>
  <c r="G4369"/>
  <c r="H4369" s="1"/>
  <c r="F4370"/>
  <c r="G4370"/>
  <c r="H4370"/>
  <c r="F4371"/>
  <c r="G4371"/>
  <c r="H4371" s="1"/>
  <c r="F4372"/>
  <c r="G4372"/>
  <c r="H4372"/>
  <c r="F4373"/>
  <c r="G4373"/>
  <c r="H4373" s="1"/>
  <c r="F4374"/>
  <c r="G4374"/>
  <c r="H4374"/>
  <c r="F4375"/>
  <c r="G4375"/>
  <c r="H4375" s="1"/>
  <c r="F4376"/>
  <c r="G4376"/>
  <c r="H4376"/>
  <c r="F4377"/>
  <c r="G4377"/>
  <c r="H4377" s="1"/>
  <c r="F4378"/>
  <c r="G4378"/>
  <c r="H4378"/>
  <c r="F4379"/>
  <c r="G4379"/>
  <c r="H4379" s="1"/>
  <c r="F4380"/>
  <c r="G4380"/>
  <c r="H4380"/>
  <c r="F4381"/>
  <c r="G4381"/>
  <c r="H4381" s="1"/>
  <c r="F4382"/>
  <c r="G4382"/>
  <c r="H4382"/>
  <c r="F4383"/>
  <c r="G4383"/>
  <c r="H4383" s="1"/>
  <c r="F4384"/>
  <c r="G4384"/>
  <c r="H4384"/>
  <c r="F4385"/>
  <c r="G4385"/>
  <c r="H4385" s="1"/>
  <c r="F4386"/>
  <c r="G4386"/>
  <c r="H4386"/>
  <c r="F4387"/>
  <c r="G4387"/>
  <c r="H4387" s="1"/>
  <c r="F4388"/>
  <c r="G4388"/>
  <c r="H4388"/>
  <c r="F4389"/>
  <c r="G4389"/>
  <c r="H4389" s="1"/>
  <c r="F4390"/>
  <c r="G4390"/>
  <c r="H4390"/>
  <c r="F4391"/>
  <c r="G4391"/>
  <c r="H4391" s="1"/>
  <c r="F4392"/>
  <c r="G4392"/>
  <c r="H4392"/>
  <c r="F4393"/>
  <c r="G4393"/>
  <c r="H4393" s="1"/>
  <c r="F4394"/>
  <c r="G4394"/>
  <c r="H4394"/>
  <c r="F4395"/>
  <c r="G4395"/>
  <c r="H4395" s="1"/>
  <c r="F4396"/>
  <c r="G4396"/>
  <c r="H4396"/>
  <c r="F4397"/>
  <c r="G4397"/>
  <c r="H4397" s="1"/>
  <c r="F4398"/>
  <c r="G4398"/>
  <c r="H4398"/>
  <c r="F4399"/>
  <c r="G4399"/>
  <c r="H4399" s="1"/>
  <c r="F4400"/>
  <c r="G4400"/>
  <c r="H4400"/>
  <c r="F4401"/>
  <c r="G4401"/>
  <c r="H4401" s="1"/>
  <c r="F4402"/>
  <c r="G4402"/>
  <c r="H4402"/>
  <c r="F4403"/>
  <c r="G4403"/>
  <c r="H4403" s="1"/>
  <c r="F4404"/>
  <c r="G4404"/>
  <c r="H4404"/>
  <c r="F4405"/>
  <c r="G4405"/>
  <c r="H4405" s="1"/>
  <c r="F4406"/>
  <c r="G4406"/>
  <c r="H4406"/>
  <c r="F4407"/>
  <c r="G4407"/>
  <c r="H4407" s="1"/>
  <c r="F4408"/>
  <c r="G4408"/>
  <c r="H4408"/>
  <c r="F4409"/>
  <c r="G4409"/>
  <c r="H4409" s="1"/>
  <c r="F4410"/>
  <c r="G4410"/>
  <c r="H4410"/>
  <c r="F4411"/>
  <c r="G4411"/>
  <c r="H4411" s="1"/>
  <c r="F4412"/>
  <c r="G4412"/>
  <c r="H4412"/>
  <c r="F4413"/>
  <c r="G4413"/>
  <c r="H4413" s="1"/>
  <c r="F4414"/>
  <c r="G4414"/>
  <c r="H4414"/>
  <c r="F4415"/>
  <c r="G4415"/>
  <c r="H4415" s="1"/>
  <c r="F4416"/>
  <c r="G4416"/>
  <c r="H4416"/>
  <c r="F4417"/>
  <c r="G4417"/>
  <c r="H4417" s="1"/>
  <c r="F4418"/>
  <c r="G4418"/>
  <c r="H4418"/>
  <c r="F4419"/>
  <c r="G4419"/>
  <c r="H4419" s="1"/>
  <c r="F4420"/>
  <c r="G4420"/>
  <c r="H4420"/>
  <c r="F4421"/>
  <c r="G4421"/>
  <c r="H4421" s="1"/>
  <c r="F4422"/>
  <c r="G4422"/>
  <c r="H4422"/>
  <c r="F4423"/>
  <c r="G4423"/>
  <c r="H4423" s="1"/>
  <c r="F4424"/>
  <c r="G4424"/>
  <c r="H4424"/>
  <c r="F4425"/>
  <c r="G4425"/>
  <c r="H4425" s="1"/>
  <c r="F4426"/>
  <c r="G4426"/>
  <c r="H4426"/>
  <c r="F4427"/>
  <c r="G4427"/>
  <c r="H4427" s="1"/>
  <c r="F4428"/>
  <c r="G4428"/>
  <c r="H4428"/>
  <c r="F4429"/>
  <c r="G4429"/>
  <c r="H4429" s="1"/>
  <c r="F4430"/>
  <c r="G4430"/>
  <c r="H4430"/>
  <c r="F4431"/>
  <c r="G4431"/>
  <c r="H4431" s="1"/>
  <c r="F4432"/>
  <c r="G4432"/>
  <c r="H4432"/>
  <c r="F4433"/>
  <c r="G4433"/>
  <c r="H4433" s="1"/>
  <c r="F4434"/>
  <c r="G4434"/>
  <c r="H4434"/>
  <c r="F4435"/>
  <c r="G4435"/>
  <c r="H4435" s="1"/>
  <c r="F4436"/>
  <c r="G4436"/>
  <c r="H4436"/>
  <c r="F4437"/>
  <c r="G4437"/>
  <c r="H4437" s="1"/>
  <c r="F4438"/>
  <c r="G4438"/>
  <c r="H4438"/>
  <c r="F4439"/>
  <c r="G4439"/>
  <c r="H4439" s="1"/>
  <c r="F4440"/>
  <c r="G4440"/>
  <c r="H4440"/>
  <c r="F4441"/>
  <c r="G4441"/>
  <c r="H4441" s="1"/>
  <c r="F4442"/>
  <c r="G4442"/>
  <c r="H4442"/>
  <c r="F4443"/>
  <c r="G4443"/>
  <c r="H4443" s="1"/>
  <c r="F4444"/>
  <c r="G4444"/>
  <c r="H4444"/>
  <c r="F4445"/>
  <c r="G4445"/>
  <c r="H4445" s="1"/>
  <c r="F4446"/>
  <c r="G4446"/>
  <c r="H4446"/>
  <c r="F4447"/>
  <c r="G4447"/>
  <c r="H4447" s="1"/>
  <c r="F4448"/>
  <c r="G4448"/>
  <c r="H4448"/>
  <c r="F4449"/>
  <c r="G4449"/>
  <c r="H4449" s="1"/>
  <c r="F4450"/>
  <c r="G4450"/>
  <c r="H4450"/>
  <c r="F4451"/>
  <c r="G4451"/>
  <c r="H4451" s="1"/>
  <c r="F4452"/>
  <c r="G4452"/>
  <c r="H4452"/>
  <c r="F4453"/>
  <c r="G4453"/>
  <c r="H4453" s="1"/>
  <c r="F4454"/>
  <c r="G4454"/>
  <c r="H4454"/>
  <c r="F4455"/>
  <c r="G4455"/>
  <c r="H4455" s="1"/>
  <c r="F4456"/>
  <c r="G4456"/>
  <c r="H4456"/>
  <c r="F4457"/>
  <c r="G4457"/>
  <c r="H4457" s="1"/>
  <c r="F4458"/>
  <c r="G4458"/>
  <c r="H4458"/>
  <c r="F4459"/>
  <c r="G4459"/>
  <c r="H4459" s="1"/>
  <c r="F4460"/>
  <c r="G4460"/>
  <c r="H4460"/>
  <c r="F4461"/>
  <c r="G4461"/>
  <c r="H4461" s="1"/>
  <c r="F4462"/>
  <c r="G4462"/>
  <c r="H4462"/>
  <c r="F4463"/>
  <c r="G4463"/>
  <c r="H4463" s="1"/>
  <c r="F4464"/>
  <c r="G4464"/>
  <c r="H4464"/>
  <c r="F4465"/>
  <c r="G4465"/>
  <c r="H4465" s="1"/>
  <c r="F4466"/>
  <c r="G4466"/>
  <c r="H4466"/>
  <c r="F4467"/>
  <c r="G4467"/>
  <c r="H4467" s="1"/>
  <c r="F4468"/>
  <c r="G4468"/>
  <c r="H4468"/>
  <c r="F4469"/>
  <c r="G4469"/>
  <c r="H4469" s="1"/>
  <c r="F4470"/>
  <c r="G4470"/>
  <c r="H4470"/>
  <c r="F4471"/>
  <c r="G4471"/>
  <c r="H4471" s="1"/>
  <c r="F4472"/>
  <c r="G4472"/>
  <c r="H4472"/>
  <c r="F4473"/>
  <c r="G4473"/>
  <c r="H4473" s="1"/>
  <c r="F4474"/>
  <c r="G4474"/>
  <c r="H4474"/>
  <c r="F4475"/>
  <c r="G4475"/>
  <c r="H4475" s="1"/>
  <c r="F4476"/>
  <c r="G4476"/>
  <c r="H4476"/>
  <c r="F4477"/>
  <c r="G4477"/>
  <c r="H4477" s="1"/>
  <c r="F4478"/>
  <c r="G4478"/>
  <c r="H4478"/>
  <c r="F4479"/>
  <c r="G4479"/>
  <c r="H4479" s="1"/>
  <c r="F4480"/>
  <c r="G4480"/>
  <c r="H4480"/>
  <c r="F4481"/>
  <c r="G4481"/>
  <c r="H4481" s="1"/>
  <c r="F4482"/>
  <c r="G4482"/>
  <c r="H4482"/>
  <c r="F4483"/>
  <c r="G4483"/>
  <c r="H4483" s="1"/>
  <c r="F4484"/>
  <c r="G4484"/>
  <c r="H4484"/>
  <c r="F4485"/>
  <c r="G4485"/>
  <c r="H4485" s="1"/>
  <c r="F4486"/>
  <c r="G4486"/>
  <c r="H4486"/>
  <c r="F4487"/>
  <c r="G4487"/>
  <c r="H4487" s="1"/>
  <c r="F4488"/>
  <c r="G4488"/>
  <c r="H4488"/>
  <c r="F4489"/>
  <c r="G4489"/>
  <c r="H4489" s="1"/>
  <c r="F4490"/>
  <c r="G4490"/>
  <c r="H4490"/>
  <c r="F4491"/>
  <c r="G4491"/>
  <c r="H4491" s="1"/>
  <c r="F4492"/>
  <c r="G4492"/>
  <c r="H4492"/>
  <c r="F4493"/>
  <c r="G4493"/>
  <c r="H4493" s="1"/>
  <c r="F4494"/>
  <c r="G4494"/>
  <c r="H4494"/>
  <c r="F4495"/>
  <c r="G4495"/>
  <c r="H4495" s="1"/>
  <c r="F4496"/>
  <c r="G4496"/>
  <c r="H4496"/>
  <c r="F4497"/>
  <c r="G4497"/>
  <c r="H4497" s="1"/>
  <c r="F4498"/>
  <c r="G4498"/>
  <c r="H4498"/>
  <c r="F4499"/>
  <c r="G4499"/>
  <c r="H4499" s="1"/>
  <c r="F4500"/>
  <c r="G4500"/>
  <c r="H4500"/>
  <c r="F4501"/>
  <c r="G4501"/>
  <c r="H4501" s="1"/>
  <c r="F4502"/>
  <c r="G4502"/>
  <c r="H4502"/>
  <c r="F4503"/>
  <c r="G4503"/>
  <c r="H4503" s="1"/>
  <c r="F4504"/>
  <c r="G4504"/>
  <c r="H4504"/>
  <c r="F4505"/>
  <c r="G4505"/>
  <c r="H4505" s="1"/>
  <c r="F4506"/>
  <c r="G4506"/>
  <c r="H4506"/>
  <c r="F4507"/>
  <c r="G4507"/>
  <c r="H4507" s="1"/>
  <c r="F4508"/>
  <c r="G4508"/>
  <c r="H4508"/>
  <c r="F4509"/>
  <c r="G4509"/>
  <c r="H4509" s="1"/>
  <c r="F4510"/>
  <c r="G4510"/>
  <c r="H4510"/>
  <c r="F4511"/>
  <c r="G4511"/>
  <c r="H4511" s="1"/>
  <c r="F4512"/>
  <c r="G4512"/>
  <c r="H4512"/>
  <c r="F4513"/>
  <c r="G4513"/>
  <c r="H4513" s="1"/>
  <c r="F4514"/>
  <c r="G4514"/>
  <c r="H4514"/>
  <c r="F4515"/>
  <c r="G4515"/>
  <c r="H4515" s="1"/>
  <c r="F4516"/>
  <c r="G4516"/>
  <c r="H4516"/>
  <c r="F4517"/>
  <c r="G4517"/>
  <c r="H4517" s="1"/>
  <c r="F4518"/>
  <c r="G4518"/>
  <c r="H4518"/>
  <c r="F4519"/>
  <c r="G4519"/>
  <c r="H4519" s="1"/>
  <c r="F4520"/>
  <c r="G4520"/>
  <c r="H4520"/>
  <c r="F4521"/>
  <c r="G4521"/>
  <c r="H4521" s="1"/>
  <c r="F4522"/>
  <c r="G4522"/>
  <c r="H4522"/>
  <c r="F4523"/>
  <c r="G4523"/>
  <c r="H4523" s="1"/>
  <c r="F4524"/>
  <c r="G4524"/>
  <c r="H4524"/>
  <c r="F4525"/>
  <c r="G4525"/>
  <c r="H4525" s="1"/>
  <c r="F4526"/>
  <c r="G4526"/>
  <c r="H4526"/>
  <c r="F4527"/>
  <c r="G4527"/>
  <c r="H4527" s="1"/>
  <c r="F4528"/>
  <c r="G4528"/>
  <c r="H4528"/>
  <c r="F4529"/>
  <c r="G4529"/>
  <c r="H4529" s="1"/>
  <c r="F4530"/>
  <c r="G4530"/>
  <c r="H4530"/>
  <c r="F4531"/>
  <c r="G4531"/>
  <c r="H4531" s="1"/>
  <c r="F4532"/>
  <c r="G4532"/>
  <c r="H4532"/>
  <c r="F4533"/>
  <c r="G4533"/>
  <c r="H4533" s="1"/>
  <c r="F4534"/>
  <c r="G4534"/>
  <c r="H4534"/>
  <c r="F4535"/>
  <c r="G4535"/>
  <c r="H4535" s="1"/>
  <c r="F4536"/>
  <c r="G4536"/>
  <c r="H4536"/>
  <c r="F4537"/>
  <c r="G4537"/>
  <c r="H4537" s="1"/>
  <c r="F4538"/>
  <c r="G4538"/>
  <c r="H4538"/>
  <c r="F4539"/>
  <c r="G4539"/>
  <c r="H4539" s="1"/>
  <c r="F4540"/>
  <c r="G4540"/>
  <c r="H4540"/>
  <c r="F4541"/>
  <c r="G4541"/>
  <c r="H4541" s="1"/>
  <c r="F4542"/>
  <c r="G4542"/>
  <c r="H4542"/>
  <c r="F4543"/>
  <c r="G4543"/>
  <c r="H4543" s="1"/>
  <c r="F4544"/>
  <c r="G4544"/>
  <c r="H4544"/>
  <c r="F4545"/>
  <c r="G4545"/>
  <c r="H4545" s="1"/>
  <c r="F4546"/>
  <c r="G4546"/>
  <c r="H4546"/>
  <c r="F4547"/>
  <c r="G4547"/>
  <c r="H4547" s="1"/>
  <c r="F4548"/>
  <c r="G4548"/>
  <c r="H4548"/>
  <c r="F4549"/>
  <c r="G4549"/>
  <c r="H4549" s="1"/>
  <c r="F4550"/>
  <c r="G4550"/>
  <c r="H4550"/>
  <c r="F4551"/>
  <c r="G4551"/>
  <c r="H4551" s="1"/>
  <c r="F4552"/>
  <c r="G4552"/>
  <c r="H4552"/>
  <c r="F4553"/>
  <c r="G4553"/>
  <c r="H4553" s="1"/>
  <c r="F4554"/>
  <c r="G4554"/>
  <c r="H4554"/>
  <c r="F4555"/>
  <c r="G4555"/>
  <c r="H4555" s="1"/>
  <c r="F4556"/>
  <c r="G4556"/>
  <c r="H4556"/>
  <c r="F4557"/>
  <c r="G4557"/>
  <c r="H4557" s="1"/>
  <c r="F4558"/>
  <c r="G4558"/>
  <c r="H4558"/>
  <c r="F4559"/>
  <c r="G4559"/>
  <c r="H4559" s="1"/>
  <c r="F4560"/>
  <c r="G4560"/>
  <c r="H4560"/>
  <c r="F4561"/>
  <c r="G4561"/>
  <c r="H4561" s="1"/>
  <c r="F4562"/>
  <c r="G4562"/>
  <c r="H4562"/>
  <c r="F4563"/>
  <c r="G4563"/>
  <c r="H4563" s="1"/>
  <c r="F4564"/>
  <c r="G4564"/>
  <c r="H4564"/>
  <c r="F4565"/>
  <c r="G4565"/>
  <c r="H4565" s="1"/>
  <c r="F4566"/>
  <c r="G4566"/>
  <c r="H4566"/>
  <c r="F4567"/>
  <c r="G4567"/>
  <c r="H4567" s="1"/>
  <c r="F4568"/>
  <c r="G4568"/>
  <c r="H4568"/>
  <c r="F4569"/>
  <c r="G4569"/>
  <c r="H4569" s="1"/>
  <c r="F4570"/>
  <c r="G4570"/>
  <c r="H4570"/>
  <c r="F4571"/>
  <c r="G4571"/>
  <c r="H4571" s="1"/>
  <c r="F4572"/>
  <c r="G4572"/>
  <c r="H4572"/>
  <c r="F4573"/>
  <c r="G4573"/>
  <c r="H4573" s="1"/>
  <c r="F4574"/>
  <c r="G4574"/>
  <c r="H4574"/>
  <c r="F4575"/>
  <c r="G4575"/>
  <c r="H4575" s="1"/>
  <c r="F4576"/>
  <c r="G4576"/>
  <c r="H4576"/>
  <c r="F4577"/>
  <c r="G4577"/>
  <c r="H4577" s="1"/>
  <c r="F4578"/>
  <c r="G4578"/>
  <c r="H4578"/>
  <c r="F4579"/>
  <c r="G4579"/>
  <c r="H4579" s="1"/>
  <c r="F4580"/>
  <c r="G4580"/>
  <c r="H4580"/>
  <c r="F4581"/>
  <c r="G4581"/>
  <c r="H4581" s="1"/>
  <c r="F4582"/>
  <c r="G4582"/>
  <c r="H4582"/>
  <c r="F4583"/>
  <c r="G4583"/>
  <c r="H4583" s="1"/>
  <c r="F4584"/>
  <c r="G4584"/>
  <c r="H4584"/>
  <c r="F4585"/>
  <c r="G4585"/>
  <c r="H4585" s="1"/>
  <c r="F4586"/>
  <c r="G4586"/>
  <c r="H4586"/>
  <c r="F4587"/>
  <c r="G4587"/>
  <c r="H4587" s="1"/>
  <c r="F4588"/>
  <c r="G4588"/>
  <c r="H4588"/>
  <c r="F4589"/>
  <c r="G4589"/>
  <c r="H4589" s="1"/>
  <c r="F4590"/>
  <c r="G4590"/>
  <c r="H4590"/>
  <c r="F4591"/>
  <c r="G4591"/>
  <c r="H4591" s="1"/>
  <c r="F4592"/>
  <c r="G4592"/>
  <c r="H4592"/>
  <c r="F4593"/>
  <c r="G4593"/>
  <c r="H4593" s="1"/>
  <c r="F4594"/>
  <c r="G4594"/>
  <c r="H4594"/>
  <c r="F4595"/>
  <c r="G4595"/>
  <c r="H4595" s="1"/>
  <c r="F4596"/>
  <c r="G4596"/>
  <c r="H4596"/>
  <c r="F4597"/>
  <c r="G4597"/>
  <c r="H4597" s="1"/>
  <c r="F4598"/>
  <c r="G4598"/>
  <c r="H4598"/>
  <c r="F4599"/>
  <c r="G4599"/>
  <c r="H4599" s="1"/>
  <c r="F4600"/>
  <c r="G4600"/>
  <c r="H4600"/>
  <c r="F4601"/>
  <c r="G4601"/>
  <c r="H4601" s="1"/>
  <c r="F4602"/>
  <c r="G4602"/>
  <c r="H4602"/>
  <c r="F4603"/>
  <c r="G4603"/>
  <c r="H4603" s="1"/>
  <c r="F4604"/>
  <c r="G4604"/>
  <c r="H4604"/>
  <c r="F4605"/>
  <c r="G4605"/>
  <c r="H4605" s="1"/>
  <c r="F4606"/>
  <c r="G4606"/>
  <c r="H4606"/>
  <c r="F4607"/>
  <c r="G4607"/>
  <c r="H4607" s="1"/>
  <c r="F4608"/>
  <c r="G4608"/>
  <c r="H4608"/>
  <c r="F4609"/>
  <c r="G4609"/>
  <c r="H4609" s="1"/>
  <c r="F4610"/>
  <c r="G4610"/>
  <c r="H4610"/>
  <c r="F4611"/>
  <c r="G4611"/>
  <c r="H4611" s="1"/>
  <c r="F4612"/>
  <c r="G4612"/>
  <c r="H4612"/>
  <c r="F4613"/>
  <c r="G4613"/>
  <c r="H4613" s="1"/>
  <c r="F4614"/>
  <c r="G4614"/>
  <c r="H4614"/>
  <c r="F4615"/>
  <c r="G4615"/>
  <c r="H4615"/>
  <c r="F4616"/>
  <c r="G4616"/>
  <c r="H4616" s="1"/>
  <c r="F4617"/>
  <c r="G4617"/>
  <c r="H4617"/>
  <c r="F4618"/>
  <c r="G4618"/>
  <c r="H4618" s="1"/>
  <c r="F4619"/>
  <c r="G4619"/>
  <c r="H4619"/>
  <c r="F4620"/>
  <c r="G4620"/>
  <c r="H4620" s="1"/>
  <c r="F4621"/>
  <c r="G4621"/>
  <c r="H4621"/>
  <c r="F4622"/>
  <c r="G4622"/>
  <c r="H4622" s="1"/>
  <c r="F4623"/>
  <c r="G4623"/>
  <c r="H4623"/>
  <c r="F4624"/>
  <c r="G4624"/>
  <c r="H4624" s="1"/>
  <c r="F4625"/>
  <c r="G4625"/>
  <c r="H4625"/>
  <c r="F4626"/>
  <c r="G4626"/>
  <c r="H4626" s="1"/>
  <c r="F4627"/>
  <c r="G4627"/>
  <c r="H4627"/>
  <c r="F4628"/>
  <c r="G4628"/>
  <c r="H4628" s="1"/>
  <c r="F4629"/>
  <c r="G4629"/>
  <c r="H4629"/>
  <c r="F4630"/>
  <c r="G4630"/>
  <c r="H4630" s="1"/>
  <c r="F4631"/>
  <c r="G4631"/>
  <c r="H4631"/>
  <c r="F4632"/>
  <c r="G4632"/>
  <c r="H4632" s="1"/>
  <c r="F4633"/>
  <c r="G4633"/>
  <c r="H4633"/>
  <c r="F4634"/>
  <c r="G4634"/>
  <c r="H4634" s="1"/>
  <c r="F4635"/>
  <c r="G4635"/>
  <c r="H4635"/>
  <c r="F4636"/>
  <c r="G4636"/>
  <c r="H4636" s="1"/>
  <c r="F4637"/>
  <c r="G4637"/>
  <c r="H4637"/>
  <c r="F4638"/>
  <c r="G4638"/>
  <c r="H4638" s="1"/>
  <c r="F4639"/>
  <c r="G4639"/>
  <c r="H4639"/>
  <c r="F4640"/>
  <c r="G4640"/>
  <c r="H4640" s="1"/>
  <c r="F4641"/>
  <c r="G4641"/>
  <c r="H4641"/>
  <c r="F4642"/>
  <c r="G4642"/>
  <c r="H4642" s="1"/>
  <c r="F4643"/>
  <c r="G4643"/>
  <c r="H4643"/>
  <c r="F4644"/>
  <c r="G4644"/>
  <c r="H4644" s="1"/>
  <c r="F4645"/>
  <c r="G4645"/>
  <c r="H4645"/>
  <c r="F4646"/>
  <c r="G4646"/>
  <c r="H4646" s="1"/>
  <c r="F4647"/>
  <c r="G4647"/>
  <c r="H4647"/>
  <c r="F4648"/>
  <c r="G4648"/>
  <c r="H4648" s="1"/>
  <c r="F4649"/>
  <c r="G4649"/>
  <c r="H4649"/>
  <c r="F4650"/>
  <c r="G4650"/>
  <c r="H4650" s="1"/>
  <c r="F4651"/>
  <c r="G4651"/>
  <c r="H4651"/>
  <c r="F4652"/>
  <c r="G4652"/>
  <c r="H4652" s="1"/>
  <c r="F4653"/>
  <c r="G4653"/>
  <c r="H4653"/>
  <c r="F4654"/>
  <c r="G4654"/>
  <c r="H4654" s="1"/>
  <c r="F4655"/>
  <c r="G4655"/>
  <c r="H4655"/>
  <c r="F4656"/>
  <c r="G4656"/>
  <c r="H4656" s="1"/>
  <c r="F4657"/>
  <c r="G4657"/>
  <c r="H4657"/>
  <c r="F4658"/>
  <c r="G4658"/>
  <c r="H4658" s="1"/>
  <c r="F4659"/>
  <c r="G4659"/>
  <c r="H4659"/>
  <c r="F4660"/>
  <c r="G4660"/>
  <c r="H4660" s="1"/>
  <c r="F4661"/>
  <c r="G4661"/>
  <c r="H4661"/>
  <c r="F4662"/>
  <c r="G4662"/>
  <c r="H4662" s="1"/>
  <c r="F4663"/>
  <c r="G4663"/>
  <c r="H4663"/>
  <c r="F4664"/>
  <c r="G4664"/>
  <c r="H4664" s="1"/>
  <c r="F4665"/>
  <c r="G4665"/>
  <c r="H4665"/>
  <c r="F4666"/>
  <c r="G4666"/>
  <c r="H4666" s="1"/>
  <c r="F4667"/>
  <c r="G4667"/>
  <c r="H4667"/>
  <c r="F4668"/>
  <c r="G4668"/>
  <c r="H4668" s="1"/>
  <c r="F4669"/>
  <c r="G4669"/>
  <c r="H4669"/>
  <c r="F4670"/>
  <c r="G4670"/>
  <c r="H4670" s="1"/>
  <c r="F4671"/>
  <c r="G4671"/>
  <c r="H4671"/>
  <c r="F4672"/>
  <c r="G4672"/>
  <c r="H4672" s="1"/>
  <c r="F4673"/>
  <c r="G4673"/>
  <c r="H4673"/>
  <c r="F4674"/>
  <c r="G4674"/>
  <c r="H4674" s="1"/>
  <c r="F4675"/>
  <c r="G4675"/>
  <c r="H4675"/>
  <c r="F4676"/>
  <c r="G4676"/>
  <c r="H4676" s="1"/>
  <c r="F4677"/>
  <c r="G4677"/>
  <c r="H4677"/>
  <c r="F4678"/>
  <c r="G4678"/>
  <c r="H4678" s="1"/>
  <c r="F4679"/>
  <c r="G4679"/>
  <c r="H4679"/>
  <c r="F4680"/>
  <c r="G4680"/>
  <c r="H4680" s="1"/>
  <c r="F4681"/>
  <c r="G4681"/>
  <c r="H4681"/>
  <c r="F4682"/>
  <c r="G4682"/>
  <c r="H4682" s="1"/>
  <c r="F4683"/>
  <c r="G4683"/>
  <c r="H4683"/>
  <c r="F4684"/>
  <c r="G4684"/>
  <c r="H4684" s="1"/>
  <c r="F4685"/>
  <c r="G4685"/>
  <c r="H4685"/>
  <c r="F4686"/>
  <c r="G4686"/>
  <c r="H4686" s="1"/>
  <c r="F4687"/>
  <c r="G4687"/>
  <c r="H4687"/>
  <c r="F4688"/>
  <c r="G4688"/>
  <c r="H4688" s="1"/>
  <c r="F4689"/>
  <c r="G4689"/>
  <c r="H4689"/>
  <c r="F4690"/>
  <c r="G4690"/>
  <c r="H4690" s="1"/>
  <c r="F4691"/>
  <c r="G4691"/>
  <c r="H4691"/>
  <c r="F4692"/>
  <c r="G4692"/>
  <c r="H4692" s="1"/>
  <c r="F4693"/>
  <c r="G4693"/>
  <c r="H4693"/>
  <c r="F4694"/>
  <c r="G4694"/>
  <c r="H4694" s="1"/>
  <c r="F4695"/>
  <c r="G4695"/>
  <c r="H4695"/>
  <c r="F4696"/>
  <c r="G4696"/>
  <c r="H4696" s="1"/>
  <c r="F4697"/>
  <c r="G4697"/>
  <c r="H4697"/>
  <c r="F4698"/>
  <c r="G4698"/>
  <c r="H4698" s="1"/>
  <c r="F4699"/>
  <c r="G4699"/>
  <c r="H4699"/>
  <c r="F4700"/>
  <c r="G4700"/>
  <c r="H4700" s="1"/>
  <c r="F4701"/>
  <c r="G4701"/>
  <c r="H4701"/>
  <c r="F4702"/>
  <c r="G4702"/>
  <c r="H4702" s="1"/>
  <c r="F4703"/>
  <c r="G4703"/>
  <c r="H4703"/>
  <c r="F4704"/>
  <c r="G4704"/>
  <c r="H4704" s="1"/>
  <c r="F4705"/>
  <c r="G4705"/>
  <c r="H4705"/>
  <c r="F4706"/>
  <c r="G4706"/>
  <c r="H4706" s="1"/>
  <c r="F4707"/>
  <c r="G4707"/>
  <c r="H4707"/>
  <c r="F4708"/>
  <c r="G4708"/>
  <c r="H4708" s="1"/>
  <c r="F4709"/>
  <c r="G4709"/>
  <c r="H4709"/>
  <c r="F4710"/>
  <c r="G4710"/>
  <c r="H4710" s="1"/>
  <c r="F4711"/>
  <c r="G4711"/>
  <c r="H4711"/>
  <c r="F4712"/>
  <c r="G4712"/>
  <c r="H4712" s="1"/>
  <c r="F4713"/>
  <c r="G4713"/>
  <c r="H4713"/>
  <c r="F4714"/>
  <c r="G4714"/>
  <c r="H4714" s="1"/>
  <c r="F4715"/>
  <c r="G4715"/>
  <c r="H4715"/>
  <c r="F4716"/>
  <c r="G4716"/>
  <c r="H4716" s="1"/>
  <c r="F4717"/>
  <c r="G4717"/>
  <c r="H4717"/>
  <c r="F4718"/>
  <c r="G4718"/>
  <c r="H4718" s="1"/>
  <c r="F4719"/>
  <c r="G4719"/>
  <c r="H4719"/>
  <c r="F4720"/>
  <c r="G4720"/>
  <c r="H4720" s="1"/>
  <c r="F4721"/>
  <c r="G4721"/>
  <c r="H4721"/>
  <c r="F4722"/>
  <c r="G4722"/>
  <c r="H4722" s="1"/>
  <c r="F4723"/>
  <c r="G4723"/>
  <c r="H4723"/>
  <c r="F4724"/>
  <c r="G4724"/>
  <c r="H4724" s="1"/>
  <c r="F4725"/>
  <c r="G4725"/>
  <c r="H4725"/>
  <c r="F4726"/>
  <c r="G4726"/>
  <c r="H4726" s="1"/>
  <c r="F4727"/>
  <c r="G4727"/>
  <c r="H4727"/>
  <c r="F4728"/>
  <c r="G4728"/>
  <c r="H4728" s="1"/>
  <c r="F4729"/>
  <c r="G4729"/>
  <c r="H4729"/>
  <c r="F4730"/>
  <c r="G4730"/>
  <c r="H4730" s="1"/>
  <c r="F4731"/>
  <c r="G4731"/>
  <c r="H4731"/>
  <c r="F4732"/>
  <c r="G4732"/>
  <c r="H4732" s="1"/>
  <c r="F4733"/>
  <c r="G4733"/>
  <c r="H4733"/>
  <c r="F4734"/>
  <c r="G4734"/>
  <c r="H4734" s="1"/>
  <c r="F4735"/>
  <c r="G4735"/>
  <c r="H4735"/>
  <c r="F4736"/>
  <c r="G4736"/>
  <c r="H4736" s="1"/>
  <c r="F4737"/>
  <c r="G4737"/>
  <c r="H4737"/>
  <c r="F4738"/>
  <c r="G4738"/>
  <c r="H4738" s="1"/>
  <c r="F4739"/>
  <c r="G4739"/>
  <c r="H4739"/>
  <c r="F4740"/>
  <c r="G4740"/>
  <c r="H4740" s="1"/>
  <c r="F4741"/>
  <c r="G4741"/>
  <c r="H4741"/>
  <c r="F4742"/>
  <c r="G4742"/>
  <c r="H4742" s="1"/>
  <c r="F4743"/>
  <c r="G4743"/>
  <c r="H4743"/>
  <c r="F4744"/>
  <c r="G4744"/>
  <c r="H4744" s="1"/>
  <c r="F4745"/>
  <c r="G4745"/>
  <c r="H4745"/>
  <c r="F4746"/>
  <c r="G4746"/>
  <c r="H4746" s="1"/>
  <c r="F4747"/>
  <c r="G4747"/>
  <c r="H4747"/>
  <c r="F4748"/>
  <c r="G4748"/>
  <c r="H4748" s="1"/>
  <c r="F4749"/>
  <c r="G4749"/>
  <c r="H4749"/>
  <c r="F4750"/>
  <c r="G4750"/>
  <c r="H4750" s="1"/>
  <c r="F4751"/>
  <c r="G4751"/>
  <c r="H4751"/>
  <c r="F4752"/>
  <c r="G4752"/>
  <c r="H4752" s="1"/>
  <c r="F4753"/>
  <c r="G4753"/>
  <c r="H4753"/>
  <c r="F4754"/>
  <c r="G4754"/>
  <c r="H4754" s="1"/>
  <c r="F4755"/>
  <c r="G4755"/>
  <c r="H4755"/>
  <c r="F4756"/>
  <c r="G4756"/>
  <c r="H4756" s="1"/>
  <c r="F4757"/>
  <c r="G4757"/>
  <c r="H4757"/>
  <c r="F4758"/>
  <c r="G4758"/>
  <c r="H4758" s="1"/>
  <c r="F4759"/>
  <c r="G4759"/>
  <c r="H4759"/>
  <c r="F4760"/>
  <c r="G4760"/>
  <c r="H4760" s="1"/>
  <c r="F4761"/>
  <c r="G4761"/>
  <c r="H4761"/>
  <c r="F4762"/>
  <c r="G4762"/>
  <c r="H4762" s="1"/>
  <c r="F4763"/>
  <c r="G4763"/>
  <c r="H4763"/>
  <c r="F4764"/>
  <c r="G4764"/>
  <c r="H4764" s="1"/>
  <c r="F4765"/>
  <c r="G4765"/>
  <c r="H4765"/>
  <c r="F4766"/>
  <c r="G4766"/>
  <c r="H4766" s="1"/>
  <c r="F4767"/>
  <c r="G4767"/>
  <c r="H4767"/>
  <c r="F4768"/>
  <c r="G4768"/>
  <c r="H4768" s="1"/>
  <c r="F4769"/>
  <c r="G4769"/>
  <c r="H4769"/>
  <c r="F4770"/>
  <c r="G4770"/>
  <c r="H4770" s="1"/>
  <c r="F4771"/>
  <c r="G4771"/>
  <c r="H4771"/>
  <c r="F4772"/>
  <c r="G4772"/>
  <c r="H4772" s="1"/>
  <c r="F4773"/>
  <c r="G4773"/>
  <c r="H4773"/>
  <c r="F4774"/>
  <c r="G4774"/>
  <c r="H4774" s="1"/>
  <c r="F4775"/>
  <c r="G4775"/>
  <c r="H4775"/>
  <c r="F4776"/>
  <c r="G4776"/>
  <c r="H4776" s="1"/>
  <c r="F4777"/>
  <c r="G4777"/>
  <c r="H4777"/>
  <c r="F4778"/>
  <c r="G4778"/>
  <c r="H4778" s="1"/>
  <c r="F4779"/>
  <c r="G4779"/>
  <c r="H4779"/>
  <c r="F4780"/>
  <c r="G4780"/>
  <c r="H4780" s="1"/>
  <c r="F4781"/>
  <c r="G4781"/>
  <c r="H4781"/>
  <c r="F4782"/>
  <c r="G4782"/>
  <c r="H4782" s="1"/>
  <c r="F4783"/>
  <c r="G4783"/>
  <c r="H4783"/>
  <c r="F4784"/>
  <c r="G4784"/>
  <c r="H4784" s="1"/>
  <c r="F4785"/>
  <c r="G4785"/>
  <c r="H4785"/>
  <c r="F4786"/>
  <c r="G4786"/>
  <c r="H4786" s="1"/>
  <c r="F4787"/>
  <c r="G4787"/>
  <c r="H4787"/>
  <c r="F4788"/>
  <c r="G4788"/>
  <c r="H4788" s="1"/>
  <c r="F4789"/>
  <c r="G4789"/>
  <c r="H4789"/>
  <c r="F4790"/>
  <c r="G4790"/>
  <c r="H4790" s="1"/>
  <c r="F4791"/>
  <c r="G4791"/>
  <c r="H4791"/>
  <c r="F4792"/>
  <c r="G4792"/>
  <c r="H4792" s="1"/>
  <c r="F4793"/>
  <c r="G4793"/>
  <c r="H4793"/>
  <c r="F4794"/>
  <c r="G4794"/>
  <c r="H4794" s="1"/>
  <c r="F4795"/>
  <c r="G4795"/>
  <c r="H4795"/>
  <c r="F4796"/>
  <c r="G4796"/>
  <c r="H4796" s="1"/>
  <c r="F4797"/>
  <c r="G4797"/>
  <c r="H4797"/>
  <c r="F4798"/>
  <c r="G4798"/>
  <c r="H4798" s="1"/>
  <c r="F4799"/>
  <c r="G4799"/>
  <c r="H4799"/>
  <c r="F4800"/>
  <c r="G4800"/>
  <c r="H4800" s="1"/>
  <c r="F4801"/>
  <c r="G4801"/>
  <c r="H4801"/>
  <c r="F4802"/>
  <c r="G4802"/>
  <c r="H4802" s="1"/>
  <c r="F4803"/>
  <c r="G4803"/>
  <c r="H4803"/>
  <c r="F4804"/>
  <c r="G4804"/>
  <c r="H4804" s="1"/>
  <c r="F4805"/>
  <c r="G4805"/>
  <c r="H4805"/>
  <c r="F4806"/>
  <c r="G4806"/>
  <c r="H4806" s="1"/>
  <c r="F4807"/>
  <c r="G4807"/>
  <c r="H4807"/>
  <c r="F4808"/>
  <c r="G4808"/>
  <c r="H4808" s="1"/>
  <c r="F4809"/>
  <c r="G4809"/>
  <c r="H4809"/>
  <c r="F4810"/>
  <c r="G4810"/>
  <c r="H4810" s="1"/>
  <c r="F4811"/>
  <c r="G4811"/>
  <c r="H4811"/>
  <c r="F4812"/>
  <c r="G4812"/>
  <c r="H4812" s="1"/>
  <c r="F4813"/>
  <c r="G4813"/>
  <c r="H4813"/>
  <c r="F4814"/>
  <c r="G4814"/>
  <c r="H4814" s="1"/>
  <c r="F4815"/>
  <c r="G4815"/>
  <c r="H4815"/>
  <c r="F4816"/>
  <c r="G4816"/>
  <c r="H4816" s="1"/>
  <c r="F4817"/>
  <c r="G4817"/>
  <c r="H4817"/>
  <c r="F4818"/>
  <c r="G4818"/>
  <c r="H4818" s="1"/>
  <c r="F4819"/>
  <c r="G4819"/>
  <c r="H4819"/>
  <c r="F4820"/>
  <c r="G4820"/>
  <c r="H4820" s="1"/>
  <c r="F4821"/>
  <c r="G4821"/>
  <c r="H4821"/>
  <c r="F4822"/>
  <c r="G4822"/>
  <c r="H4822" s="1"/>
  <c r="F4823"/>
  <c r="G4823"/>
  <c r="H4823"/>
  <c r="F4824"/>
  <c r="G4824"/>
  <c r="H4824" s="1"/>
  <c r="F4825"/>
  <c r="G4825"/>
  <c r="H4825"/>
  <c r="F4826"/>
  <c r="G4826"/>
  <c r="H4826" s="1"/>
  <c r="F4827"/>
  <c r="G4827"/>
  <c r="H4827"/>
  <c r="F4828"/>
  <c r="G4828"/>
  <c r="H4828" s="1"/>
  <c r="F4829"/>
  <c r="G4829"/>
  <c r="H4829"/>
  <c r="F4830"/>
  <c r="G4830"/>
  <c r="H4830" s="1"/>
  <c r="F4831"/>
  <c r="G4831"/>
  <c r="H4831"/>
  <c r="F4832"/>
  <c r="G4832"/>
  <c r="H4832" s="1"/>
  <c r="F4833"/>
  <c r="G4833"/>
  <c r="H4833"/>
  <c r="F4834"/>
  <c r="G4834"/>
  <c r="H4834" s="1"/>
  <c r="F4835"/>
  <c r="G4835"/>
  <c r="H4835"/>
  <c r="F4836"/>
  <c r="G4836"/>
  <c r="H4836" s="1"/>
  <c r="F4837"/>
  <c r="G4837"/>
  <c r="H4837"/>
  <c r="F4838"/>
  <c r="G4838"/>
  <c r="H4838" s="1"/>
  <c r="F4839"/>
  <c r="G4839"/>
  <c r="H4839"/>
  <c r="F4840"/>
  <c r="G4840"/>
  <c r="H4840" s="1"/>
  <c r="F4841"/>
  <c r="G4841"/>
  <c r="H4841"/>
  <c r="F4842"/>
  <c r="G4842"/>
  <c r="H4842" s="1"/>
  <c r="F4843"/>
  <c r="G4843"/>
  <c r="H4843"/>
  <c r="F4844"/>
  <c r="G4844"/>
  <c r="H4844" s="1"/>
  <c r="F4845"/>
  <c r="G4845"/>
  <c r="H4845"/>
  <c r="F4846"/>
  <c r="G4846"/>
  <c r="H4846" s="1"/>
  <c r="F4847"/>
  <c r="G4847"/>
  <c r="H4847"/>
  <c r="F4848"/>
  <c r="G4848"/>
  <c r="H4848" s="1"/>
  <c r="F4849"/>
  <c r="G4849"/>
  <c r="H4849"/>
  <c r="F4850"/>
  <c r="G4850"/>
  <c r="H4850" s="1"/>
  <c r="F4851"/>
  <c r="G4851"/>
  <c r="H4851"/>
  <c r="F4852"/>
  <c r="G4852"/>
  <c r="H4852" s="1"/>
  <c r="F4853"/>
  <c r="G4853"/>
  <c r="H4853"/>
  <c r="F4854"/>
  <c r="G4854"/>
  <c r="H4854" s="1"/>
  <c r="F4855"/>
  <c r="G4855"/>
  <c r="H4855"/>
  <c r="F4856"/>
  <c r="G4856"/>
  <c r="H4856" s="1"/>
  <c r="F4857"/>
  <c r="G4857"/>
  <c r="H4857"/>
  <c r="F4858"/>
  <c r="G4858"/>
  <c r="H4858" s="1"/>
  <c r="F4859"/>
  <c r="G4859"/>
  <c r="H4859"/>
  <c r="F4860"/>
  <c r="G4860"/>
  <c r="H4860" s="1"/>
  <c r="F4861"/>
  <c r="G4861"/>
  <c r="H4861"/>
  <c r="F4862"/>
  <c r="G4862"/>
  <c r="H4862" s="1"/>
  <c r="F4863"/>
  <c r="G4863"/>
  <c r="H4863"/>
  <c r="F4864"/>
  <c r="G4864"/>
  <c r="H4864" s="1"/>
  <c r="F4865"/>
  <c r="G4865"/>
  <c r="H4865"/>
  <c r="F4866"/>
  <c r="G4866"/>
  <c r="H4866" s="1"/>
  <c r="F4867"/>
  <c r="G4867"/>
  <c r="H4867"/>
  <c r="F4868"/>
  <c r="G4868"/>
  <c r="H4868" s="1"/>
  <c r="F4869"/>
  <c r="G4869"/>
  <c r="H4869"/>
  <c r="F4870"/>
  <c r="G4870"/>
  <c r="H4870" s="1"/>
  <c r="F4871"/>
  <c r="G4871"/>
  <c r="H4871"/>
  <c r="F4872"/>
  <c r="G4872"/>
  <c r="H4872" s="1"/>
  <c r="F4873"/>
  <c r="G4873"/>
  <c r="H4873"/>
  <c r="F4874"/>
  <c r="G4874"/>
  <c r="H4874" s="1"/>
  <c r="F4875"/>
  <c r="G4875"/>
  <c r="H4875"/>
  <c r="F4876"/>
  <c r="G4876"/>
  <c r="H4876" s="1"/>
  <c r="F4877"/>
  <c r="G4877"/>
  <c r="H4877"/>
  <c r="F4878"/>
  <c r="G4878"/>
  <c r="H4878" s="1"/>
  <c r="F4879"/>
  <c r="G4879"/>
  <c r="H4879"/>
  <c r="F4880"/>
  <c r="G4880"/>
  <c r="H4880" s="1"/>
  <c r="F4881"/>
  <c r="G4881"/>
  <c r="H4881"/>
  <c r="F4882"/>
  <c r="G4882"/>
  <c r="H4882" s="1"/>
  <c r="F4883"/>
  <c r="G4883"/>
  <c r="H4883"/>
  <c r="F4884"/>
  <c r="G4884"/>
  <c r="H4884" s="1"/>
  <c r="F4885"/>
  <c r="G4885"/>
  <c r="H4885"/>
  <c r="F4886"/>
  <c r="G4886"/>
  <c r="H4886" s="1"/>
  <c r="F4887"/>
  <c r="G4887"/>
  <c r="H4887"/>
  <c r="F4888"/>
  <c r="G4888"/>
  <c r="H4888" s="1"/>
  <c r="F4889"/>
  <c r="G4889"/>
  <c r="H4889"/>
  <c r="F4890"/>
  <c r="G4890"/>
  <c r="H4890" s="1"/>
  <c r="F4891"/>
  <c r="G4891"/>
  <c r="H4891"/>
  <c r="F4892"/>
  <c r="G4892"/>
  <c r="H4892" s="1"/>
  <c r="F4893"/>
  <c r="G4893"/>
  <c r="H4893"/>
  <c r="F4894"/>
  <c r="G4894"/>
  <c r="H4894" s="1"/>
  <c r="F4895"/>
  <c r="G4895"/>
  <c r="H4895"/>
  <c r="F4896"/>
  <c r="G4896"/>
  <c r="H4896" s="1"/>
  <c r="F4897"/>
  <c r="G4897"/>
  <c r="H4897"/>
  <c r="F4898"/>
  <c r="G4898"/>
  <c r="H4898" s="1"/>
  <c r="F4899"/>
  <c r="G4899"/>
  <c r="H4899"/>
  <c r="F4900"/>
  <c r="G4900"/>
  <c r="H4900" s="1"/>
  <c r="F4901"/>
  <c r="G4901"/>
  <c r="H4901"/>
  <c r="F4902"/>
  <c r="G4902"/>
  <c r="H4902" s="1"/>
  <c r="F4903"/>
  <c r="G4903"/>
  <c r="H4903"/>
  <c r="F4904"/>
  <c r="G4904"/>
  <c r="H4904" s="1"/>
  <c r="F4905"/>
  <c r="G4905"/>
  <c r="H4905"/>
  <c r="F4906"/>
  <c r="G4906"/>
  <c r="H4906" s="1"/>
  <c r="F4907"/>
  <c r="G4907"/>
  <c r="H4907"/>
  <c r="F4908"/>
  <c r="G4908"/>
  <c r="H4908" s="1"/>
  <c r="F4909"/>
  <c r="G4909"/>
  <c r="H4909"/>
  <c r="F4910"/>
  <c r="G4910"/>
  <c r="H4910" s="1"/>
  <c r="F4911"/>
  <c r="G4911"/>
  <c r="H4911"/>
  <c r="F4912"/>
  <c r="G4912"/>
  <c r="H4912" s="1"/>
  <c r="F4913"/>
  <c r="G4913"/>
  <c r="H4913"/>
  <c r="F4914"/>
  <c r="G4914"/>
  <c r="H4914" s="1"/>
  <c r="F4915"/>
  <c r="G4915"/>
  <c r="H4915"/>
  <c r="F4916"/>
  <c r="G4916"/>
  <c r="H4916" s="1"/>
  <c r="F4917"/>
  <c r="G4917"/>
  <c r="H4917"/>
  <c r="F4918"/>
  <c r="G4918"/>
  <c r="H4918" s="1"/>
  <c r="F4919"/>
  <c r="G4919"/>
  <c r="H4919"/>
  <c r="F4920"/>
  <c r="G4920"/>
  <c r="H4920" s="1"/>
  <c r="F4921"/>
  <c r="G4921"/>
  <c r="H4921"/>
  <c r="F4922"/>
  <c r="G4922"/>
  <c r="H4922" s="1"/>
  <c r="F4923"/>
  <c r="G4923"/>
  <c r="H4923"/>
  <c r="F4924"/>
  <c r="G4924"/>
  <c r="H4924" s="1"/>
  <c r="F4925"/>
  <c r="G4925"/>
  <c r="H4925"/>
  <c r="F4926"/>
  <c r="G4926"/>
  <c r="H4926" s="1"/>
  <c r="F4927"/>
  <c r="G4927"/>
  <c r="H4927"/>
  <c r="F4928"/>
  <c r="G4928"/>
  <c r="H4928" s="1"/>
  <c r="F4929"/>
  <c r="G4929"/>
  <c r="H4929"/>
  <c r="F4930"/>
  <c r="G4930"/>
  <c r="H4930" s="1"/>
  <c r="F4931"/>
  <c r="G4931"/>
  <c r="H4931"/>
  <c r="F4932"/>
  <c r="G4932"/>
  <c r="H4932" s="1"/>
  <c r="F4933"/>
  <c r="G4933"/>
  <c r="H4933"/>
  <c r="F4934"/>
  <c r="G4934"/>
  <c r="H4934" s="1"/>
  <c r="F4935"/>
  <c r="G4935"/>
  <c r="H4935"/>
  <c r="F4936"/>
  <c r="G4936"/>
  <c r="H4936" s="1"/>
  <c r="F4937"/>
  <c r="G4937"/>
  <c r="H4937"/>
  <c r="F4938"/>
  <c r="G4938"/>
  <c r="H4938" s="1"/>
  <c r="F4939"/>
  <c r="G4939"/>
  <c r="H4939"/>
  <c r="F4940"/>
  <c r="G4940"/>
  <c r="H4940" s="1"/>
  <c r="F4941"/>
  <c r="G4941"/>
  <c r="H4941"/>
  <c r="F4942"/>
  <c r="G4942"/>
  <c r="H4942" s="1"/>
  <c r="F4943"/>
  <c r="G4943"/>
  <c r="H4943"/>
  <c r="F4944"/>
  <c r="G4944"/>
  <c r="H4944" s="1"/>
  <c r="F4945"/>
  <c r="G4945"/>
  <c r="H4945"/>
  <c r="F4946"/>
  <c r="G4946"/>
  <c r="H4946" s="1"/>
  <c r="F4947"/>
  <c r="G4947"/>
  <c r="H4947"/>
  <c r="F4948"/>
  <c r="G4948"/>
  <c r="H4948" s="1"/>
  <c r="F4949"/>
  <c r="G4949"/>
  <c r="H4949"/>
  <c r="F4950"/>
  <c r="G4950"/>
  <c r="H4950" s="1"/>
  <c r="F4951"/>
  <c r="G4951"/>
  <c r="H4951"/>
  <c r="F4952"/>
  <c r="G4952"/>
  <c r="H4952" s="1"/>
  <c r="F4953"/>
  <c r="G4953"/>
  <c r="H4953"/>
  <c r="F4954"/>
  <c r="G4954"/>
  <c r="H4954" s="1"/>
  <c r="F4955"/>
  <c r="G4955"/>
  <c r="H4955"/>
  <c r="F4956"/>
  <c r="G4956"/>
  <c r="H4956" s="1"/>
  <c r="F4957"/>
  <c r="G4957"/>
  <c r="H4957"/>
  <c r="F4958"/>
  <c r="G4958"/>
  <c r="H4958" s="1"/>
  <c r="F4959"/>
  <c r="G4959"/>
  <c r="H4959"/>
  <c r="F4960"/>
  <c r="G4960"/>
  <c r="H4960" s="1"/>
  <c r="F4961"/>
  <c r="G4961"/>
  <c r="H4961"/>
  <c r="F4962"/>
  <c r="G4962"/>
  <c r="H4962" s="1"/>
  <c r="F4963"/>
  <c r="G4963"/>
  <c r="H4963"/>
  <c r="F4964"/>
  <c r="G4964"/>
  <c r="H4964" s="1"/>
  <c r="F4965"/>
  <c r="G4965"/>
  <c r="H4965"/>
  <c r="F4966"/>
  <c r="G4966"/>
  <c r="H4966" s="1"/>
  <c r="F4967"/>
  <c r="G4967"/>
  <c r="H4967"/>
  <c r="F4968"/>
  <c r="G4968"/>
  <c r="H4968" s="1"/>
  <c r="F4969"/>
  <c r="G4969"/>
  <c r="H4969"/>
  <c r="F4970"/>
  <c r="G4970"/>
  <c r="H4970" s="1"/>
  <c r="F4971"/>
  <c r="G4971"/>
  <c r="H4971"/>
  <c r="F4972"/>
  <c r="G4972"/>
  <c r="H4972" s="1"/>
  <c r="F4973"/>
  <c r="G4973"/>
  <c r="H4973"/>
  <c r="F4974"/>
  <c r="G4974"/>
  <c r="H4974" s="1"/>
  <c r="F4975"/>
  <c r="G4975"/>
  <c r="H4975"/>
  <c r="F4976"/>
  <c r="G4976"/>
  <c r="H4976" s="1"/>
  <c r="F4977"/>
  <c r="G4977"/>
  <c r="H4977"/>
  <c r="F4978"/>
  <c r="G4978"/>
  <c r="H4978" s="1"/>
  <c r="F4979"/>
  <c r="G4979"/>
  <c r="H4979"/>
  <c r="F4980"/>
  <c r="G4980"/>
  <c r="H4980" s="1"/>
  <c r="F4981"/>
  <c r="G4981"/>
  <c r="H4981"/>
  <c r="F4982"/>
  <c r="G4982"/>
  <c r="H4982" s="1"/>
  <c r="F4983"/>
  <c r="G4983"/>
  <c r="H4983"/>
  <c r="F4984"/>
  <c r="G4984"/>
  <c r="H4984" s="1"/>
  <c r="F4985"/>
  <c r="G4985"/>
  <c r="H4985"/>
  <c r="F4986"/>
  <c r="G4986"/>
  <c r="H4986" s="1"/>
  <c r="F4987"/>
  <c r="G4987"/>
  <c r="H4987"/>
  <c r="F4988"/>
  <c r="G4988"/>
  <c r="H4988" s="1"/>
  <c r="F4989"/>
  <c r="G4989"/>
  <c r="H4989"/>
  <c r="F4990"/>
  <c r="G4990"/>
  <c r="H4990" s="1"/>
  <c r="F4991"/>
  <c r="G4991"/>
  <c r="H4991"/>
  <c r="F4992"/>
  <c r="G4992"/>
  <c r="H4992" s="1"/>
  <c r="F4993"/>
  <c r="G4993"/>
  <c r="H4993"/>
  <c r="F4994"/>
  <c r="G4994"/>
  <c r="H4994" s="1"/>
  <c r="F4995"/>
  <c r="G4995"/>
  <c r="H4995"/>
  <c r="F4996"/>
  <c r="G4996"/>
  <c r="H4996" s="1"/>
  <c r="F4997"/>
  <c r="G4997"/>
  <c r="H4997"/>
  <c r="F4998"/>
  <c r="G4998"/>
  <c r="H4998" s="1"/>
  <c r="F4999"/>
  <c r="G4999"/>
  <c r="H4999"/>
  <c r="F5000"/>
  <c r="G5000"/>
  <c r="H5000" s="1"/>
  <c r="F5001"/>
  <c r="G5001"/>
  <c r="H5001"/>
  <c r="F5002"/>
  <c r="G5002"/>
  <c r="H5002" s="1"/>
  <c r="F5003"/>
  <c r="G5003"/>
  <c r="H5003"/>
  <c r="F5004"/>
  <c r="G5004"/>
  <c r="H5004" s="1"/>
  <c r="F5005"/>
  <c r="G5005"/>
  <c r="H5005"/>
  <c r="F5006"/>
  <c r="G5006"/>
  <c r="H5006" s="1"/>
  <c r="F5007"/>
  <c r="G5007"/>
  <c r="H5007"/>
  <c r="F5008"/>
  <c r="G5008"/>
  <c r="H5008" s="1"/>
  <c r="F5009"/>
  <c r="G5009"/>
  <c r="H5009"/>
  <c r="F5010"/>
  <c r="G5010"/>
  <c r="H5010" s="1"/>
  <c r="F5011"/>
  <c r="G5011"/>
  <c r="H5011"/>
  <c r="F5012"/>
  <c r="G5012"/>
  <c r="H5012" s="1"/>
  <c r="F5013"/>
  <c r="G5013"/>
  <c r="H5013"/>
  <c r="F5014"/>
  <c r="G5014"/>
  <c r="H5014" s="1"/>
  <c r="F5015"/>
  <c r="G5015"/>
  <c r="H5015"/>
  <c r="F5016"/>
  <c r="G5016"/>
  <c r="H5016" s="1"/>
  <c r="F5017"/>
  <c r="G5017"/>
  <c r="H5017"/>
  <c r="F5018"/>
  <c r="G5018"/>
  <c r="H5018" s="1"/>
  <c r="F5019"/>
  <c r="G5019"/>
  <c r="H5019"/>
  <c r="F5020"/>
  <c r="G5020"/>
  <c r="H5020" s="1"/>
  <c r="F5021"/>
  <c r="G5021"/>
  <c r="H5021"/>
  <c r="F5022"/>
  <c r="G5022"/>
  <c r="H5022" s="1"/>
  <c r="F5023"/>
  <c r="G5023"/>
  <c r="H5023"/>
  <c r="F5024"/>
  <c r="G5024"/>
  <c r="H5024" s="1"/>
  <c r="F5025"/>
  <c r="G5025"/>
  <c r="H5025"/>
  <c r="F5026"/>
  <c r="G5026"/>
  <c r="H5026" s="1"/>
  <c r="F5027"/>
  <c r="G5027"/>
  <c r="H5027"/>
  <c r="F5028"/>
  <c r="G5028"/>
  <c r="H5028" s="1"/>
  <c r="F5029"/>
  <c r="G5029"/>
  <c r="H5029"/>
  <c r="F5030"/>
  <c r="G5030"/>
  <c r="H5030" s="1"/>
  <c r="F5031"/>
  <c r="G5031"/>
  <c r="H5031"/>
  <c r="F5032"/>
  <c r="G5032"/>
  <c r="H5032" s="1"/>
  <c r="F5033"/>
  <c r="G5033"/>
  <c r="H5033"/>
  <c r="F5034"/>
  <c r="G5034"/>
  <c r="H5034" s="1"/>
  <c r="F5035"/>
  <c r="G5035"/>
  <c r="H5035"/>
  <c r="F5036"/>
  <c r="G5036"/>
  <c r="H5036" s="1"/>
  <c r="F5037"/>
  <c r="G5037"/>
  <c r="H5037"/>
  <c r="F5038"/>
  <c r="G5038"/>
  <c r="H5038" s="1"/>
  <c r="F5039"/>
  <c r="G5039"/>
  <c r="H5039"/>
  <c r="F5040"/>
  <c r="G5040"/>
  <c r="H5040" s="1"/>
  <c r="F5041"/>
  <c r="G5041"/>
  <c r="H5041"/>
  <c r="F5042"/>
  <c r="G5042"/>
  <c r="H5042" s="1"/>
  <c r="F5043"/>
  <c r="G5043"/>
  <c r="H5043"/>
  <c r="F5044"/>
  <c r="G5044"/>
  <c r="H5044" s="1"/>
  <c r="F5045"/>
  <c r="G5045"/>
  <c r="H5045"/>
  <c r="F5046"/>
  <c r="G5046"/>
  <c r="H5046" s="1"/>
  <c r="F5047"/>
  <c r="G5047"/>
  <c r="H5047"/>
  <c r="F5048"/>
  <c r="G5048"/>
  <c r="H5048" s="1"/>
  <c r="F5049"/>
  <c r="G5049"/>
  <c r="H5049"/>
  <c r="F5050"/>
  <c r="G5050"/>
  <c r="H5050" s="1"/>
  <c r="F5051"/>
  <c r="G5051"/>
  <c r="H5051"/>
  <c r="F5052"/>
  <c r="G5052"/>
  <c r="H5052" s="1"/>
  <c r="F5053"/>
  <c r="G5053"/>
  <c r="H5053"/>
  <c r="F5054"/>
  <c r="G5054"/>
  <c r="H5054" s="1"/>
  <c r="F5055"/>
  <c r="G5055"/>
  <c r="H5055"/>
  <c r="F5056"/>
  <c r="G5056"/>
  <c r="H5056" s="1"/>
  <c r="F5057"/>
  <c r="G5057"/>
  <c r="H5057"/>
  <c r="F5058"/>
  <c r="G5058"/>
  <c r="H5058" s="1"/>
  <c r="F5059"/>
  <c r="G5059"/>
  <c r="H5059"/>
  <c r="F5060"/>
  <c r="G5060"/>
  <c r="H5060" s="1"/>
  <c r="F5061"/>
  <c r="G5061"/>
  <c r="H5061"/>
  <c r="F5062"/>
  <c r="G5062"/>
  <c r="H5062" s="1"/>
  <c r="F5063"/>
  <c r="G5063"/>
  <c r="H5063"/>
  <c r="F5064"/>
  <c r="G5064"/>
  <c r="H5064" s="1"/>
  <c r="F5065"/>
  <c r="G5065"/>
  <c r="H5065"/>
  <c r="F5066"/>
  <c r="G5066"/>
  <c r="H5066" s="1"/>
  <c r="F5067"/>
  <c r="G5067"/>
  <c r="H5067"/>
  <c r="F5068"/>
  <c r="G5068"/>
  <c r="H5068" s="1"/>
  <c r="F5069"/>
  <c r="G5069"/>
  <c r="H5069"/>
  <c r="F5070"/>
  <c r="G5070"/>
  <c r="H5070" s="1"/>
  <c r="F5071"/>
  <c r="G5071"/>
  <c r="H5071"/>
  <c r="F5072"/>
  <c r="G5072"/>
  <c r="H5072" s="1"/>
  <c r="F5073"/>
  <c r="G5073"/>
  <c r="H5073"/>
  <c r="F5074"/>
  <c r="G5074"/>
  <c r="H5074" s="1"/>
  <c r="F5075"/>
  <c r="G5075"/>
  <c r="H5075"/>
  <c r="F5076"/>
  <c r="G5076"/>
  <c r="H5076" s="1"/>
  <c r="F5077"/>
  <c r="G5077"/>
  <c r="H5077"/>
  <c r="F5078"/>
  <c r="G5078"/>
  <c r="H5078" s="1"/>
  <c r="F5079"/>
  <c r="G5079"/>
  <c r="H5079"/>
  <c r="F5080"/>
  <c r="G5080"/>
  <c r="H5080" s="1"/>
  <c r="F5081"/>
  <c r="G5081"/>
  <c r="H5081"/>
  <c r="F5082"/>
  <c r="G5082"/>
  <c r="H5082" s="1"/>
  <c r="F5083"/>
  <c r="G5083"/>
  <c r="H5083"/>
  <c r="F5084"/>
  <c r="G5084"/>
  <c r="H5084" s="1"/>
  <c r="F5085"/>
  <c r="G5085"/>
  <c r="H5085"/>
  <c r="F5086"/>
  <c r="G5086"/>
  <c r="H5086" s="1"/>
  <c r="F5087"/>
  <c r="G5087"/>
  <c r="H5087"/>
  <c r="F5088"/>
  <c r="G5088"/>
  <c r="H5088" s="1"/>
  <c r="F5089"/>
  <c r="G5089"/>
  <c r="H5089"/>
  <c r="F5090"/>
  <c r="G5090"/>
  <c r="H5090" s="1"/>
  <c r="F5091"/>
  <c r="G5091"/>
  <c r="H5091"/>
  <c r="F5092"/>
  <c r="G5092"/>
  <c r="H5092" s="1"/>
  <c r="F5093"/>
  <c r="G5093"/>
  <c r="H5093"/>
  <c r="F5094"/>
  <c r="G5094"/>
  <c r="H5094" s="1"/>
  <c r="F5095"/>
  <c r="G5095"/>
  <c r="H5095"/>
  <c r="F5096"/>
  <c r="G5096"/>
  <c r="H5096" s="1"/>
  <c r="F5097"/>
  <c r="G5097"/>
  <c r="H5097"/>
  <c r="F5098"/>
  <c r="G5098"/>
  <c r="H5098" s="1"/>
  <c r="F5099"/>
  <c r="G5099"/>
  <c r="H5099"/>
  <c r="F5100"/>
  <c r="G5100"/>
  <c r="H5100" s="1"/>
  <c r="F5101"/>
  <c r="G5101"/>
  <c r="H5101"/>
  <c r="F5102"/>
  <c r="G5102"/>
  <c r="H5102" s="1"/>
  <c r="F5103"/>
  <c r="G5103"/>
  <c r="H5103"/>
  <c r="F5104"/>
  <c r="G5104"/>
  <c r="H5104" s="1"/>
  <c r="F5105"/>
  <c r="G5105"/>
  <c r="H5105"/>
  <c r="F5106"/>
  <c r="G5106"/>
  <c r="H5106" s="1"/>
  <c r="F5107"/>
  <c r="G5107"/>
  <c r="H5107"/>
  <c r="F5108"/>
  <c r="G5108"/>
  <c r="H5108" s="1"/>
  <c r="F5109"/>
  <c r="G5109"/>
  <c r="H5109"/>
  <c r="F5110"/>
  <c r="G5110"/>
  <c r="H5110" s="1"/>
  <c r="F5111"/>
  <c r="G5111"/>
  <c r="H5111"/>
  <c r="F5112"/>
  <c r="G5112"/>
  <c r="H5112" s="1"/>
  <c r="F5113"/>
  <c r="G5113"/>
  <c r="H5113"/>
  <c r="F5114"/>
  <c r="G5114"/>
  <c r="H5114" s="1"/>
  <c r="F5115"/>
  <c r="G5115"/>
  <c r="H5115"/>
  <c r="F5116"/>
  <c r="G5116"/>
  <c r="H5116" s="1"/>
  <c r="F5117"/>
  <c r="G5117"/>
  <c r="H5117"/>
  <c r="F5118"/>
  <c r="G5118"/>
  <c r="H5118" s="1"/>
  <c r="F5119"/>
  <c r="G5119"/>
  <c r="H5119"/>
  <c r="F5120"/>
  <c r="G5120"/>
  <c r="H5120" s="1"/>
  <c r="F5121"/>
  <c r="G5121"/>
  <c r="H5121"/>
  <c r="F5122"/>
  <c r="G5122"/>
  <c r="H5122" s="1"/>
  <c r="F5123"/>
  <c r="G5123"/>
  <c r="H5123"/>
  <c r="F5124"/>
  <c r="G5124"/>
  <c r="H5124" s="1"/>
  <c r="F5125"/>
  <c r="G5125"/>
  <c r="H5125"/>
  <c r="F5126"/>
  <c r="G5126"/>
  <c r="H5126" s="1"/>
  <c r="F5127"/>
  <c r="G5127"/>
  <c r="H5127"/>
  <c r="F5128"/>
  <c r="G5128"/>
  <c r="H5128" s="1"/>
  <c r="F5129"/>
  <c r="G5129"/>
  <c r="H5129"/>
  <c r="F5130"/>
  <c r="G5130"/>
  <c r="H5130" s="1"/>
  <c r="F5131"/>
  <c r="G5131"/>
  <c r="H5131"/>
  <c r="F5132"/>
  <c r="G5132"/>
  <c r="H5132" s="1"/>
  <c r="F5133"/>
  <c r="G5133"/>
  <c r="H5133"/>
  <c r="F5134"/>
  <c r="G5134"/>
  <c r="H5134" s="1"/>
  <c r="F5135"/>
  <c r="G5135"/>
  <c r="H5135"/>
  <c r="F5136"/>
  <c r="G5136"/>
  <c r="H5136" s="1"/>
  <c r="F5137"/>
  <c r="G5137"/>
  <c r="H5137"/>
  <c r="F5138"/>
  <c r="G5138"/>
  <c r="H5138" s="1"/>
  <c r="F5139"/>
  <c r="G5139"/>
  <c r="H5139"/>
  <c r="F5140"/>
  <c r="G5140"/>
  <c r="H5140" s="1"/>
  <c r="F5141"/>
  <c r="G5141"/>
  <c r="H5141"/>
  <c r="F5142"/>
  <c r="G5142"/>
  <c r="H5142" s="1"/>
  <c r="F5143"/>
  <c r="G5143"/>
  <c r="H5143"/>
  <c r="F5144"/>
  <c r="G5144"/>
  <c r="H5144" s="1"/>
  <c r="F5145"/>
  <c r="G5145"/>
  <c r="H5145"/>
  <c r="F5146"/>
  <c r="G5146"/>
  <c r="H5146" s="1"/>
  <c r="F5147"/>
  <c r="G5147"/>
  <c r="H5147"/>
  <c r="F5148"/>
  <c r="G5148"/>
  <c r="H5148" s="1"/>
  <c r="F5149"/>
  <c r="G5149"/>
  <c r="H5149"/>
  <c r="F5150"/>
  <c r="G5150"/>
  <c r="H5150" s="1"/>
  <c r="F5151"/>
  <c r="G5151"/>
  <c r="H5151"/>
  <c r="F5152"/>
  <c r="G5152"/>
  <c r="H5152" s="1"/>
  <c r="F5153"/>
  <c r="G5153"/>
  <c r="H5153"/>
  <c r="F5154"/>
  <c r="G5154"/>
  <c r="H5154" s="1"/>
  <c r="F5155"/>
  <c r="G5155"/>
  <c r="H5155"/>
  <c r="F5156"/>
  <c r="G5156"/>
  <c r="H5156" s="1"/>
  <c r="F5157"/>
  <c r="G5157"/>
  <c r="H5157"/>
  <c r="F5158"/>
  <c r="G5158"/>
  <c r="H5158" s="1"/>
  <c r="F5159"/>
  <c r="G5159"/>
  <c r="H5159"/>
  <c r="F5160"/>
  <c r="G5160"/>
  <c r="H5160" s="1"/>
  <c r="F5161"/>
  <c r="G5161"/>
  <c r="H5161"/>
  <c r="F5162"/>
  <c r="G5162"/>
  <c r="H5162" s="1"/>
  <c r="F5163"/>
  <c r="G5163"/>
  <c r="H5163"/>
  <c r="F5164"/>
  <c r="G5164"/>
  <c r="H5164" s="1"/>
  <c r="F5165"/>
  <c r="G5165"/>
  <c r="H5165"/>
  <c r="F5166"/>
  <c r="G5166"/>
  <c r="H5166" s="1"/>
  <c r="F5167"/>
  <c r="G5167"/>
  <c r="H5167"/>
  <c r="F5168"/>
  <c r="G5168"/>
  <c r="H5168" s="1"/>
  <c r="F5169"/>
  <c r="G5169"/>
  <c r="H5169"/>
  <c r="F5170"/>
  <c r="G5170"/>
  <c r="H5170" s="1"/>
  <c r="F5171"/>
  <c r="G5171"/>
  <c r="H5171"/>
  <c r="F5172"/>
  <c r="G5172"/>
  <c r="H5172" s="1"/>
  <c r="F5173"/>
  <c r="G5173"/>
  <c r="H5173"/>
  <c r="F5174"/>
  <c r="G5174"/>
  <c r="H5174" s="1"/>
  <c r="F5175"/>
  <c r="G5175"/>
  <c r="H5175"/>
  <c r="F5176"/>
  <c r="G5176"/>
  <c r="H5176" s="1"/>
  <c r="F5177"/>
  <c r="G5177"/>
  <c r="H5177"/>
  <c r="F5178"/>
  <c r="G5178"/>
  <c r="H5178" s="1"/>
  <c r="F5179"/>
  <c r="G5179"/>
  <c r="H5179"/>
  <c r="F5180"/>
  <c r="G5180"/>
  <c r="H5180" s="1"/>
  <c r="F5181"/>
  <c r="G5181"/>
  <c r="H5181"/>
  <c r="F5182"/>
  <c r="G5182"/>
  <c r="H5182" s="1"/>
  <c r="F5183"/>
  <c r="G5183"/>
  <c r="H5183"/>
  <c r="F5184"/>
  <c r="G5184"/>
  <c r="H5184" s="1"/>
  <c r="F5185"/>
  <c r="G5185"/>
  <c r="H5185"/>
  <c r="F5186"/>
  <c r="G5186"/>
  <c r="H5186" s="1"/>
  <c r="F5187"/>
  <c r="G5187"/>
  <c r="H5187"/>
  <c r="F5188"/>
  <c r="G5188"/>
  <c r="H5188" s="1"/>
  <c r="F5189"/>
  <c r="G5189"/>
  <c r="H5189"/>
  <c r="F5190"/>
  <c r="G5190"/>
  <c r="H5190" s="1"/>
  <c r="F5191"/>
  <c r="G5191"/>
  <c r="H5191"/>
  <c r="F5192"/>
  <c r="G5192"/>
  <c r="H5192" s="1"/>
  <c r="F5193"/>
  <c r="G5193"/>
  <c r="H5193"/>
  <c r="F5194"/>
  <c r="G5194"/>
  <c r="H5194" s="1"/>
  <c r="F5195"/>
  <c r="G5195"/>
  <c r="H5195"/>
  <c r="F5196"/>
  <c r="G5196"/>
  <c r="H5196" s="1"/>
  <c r="F5197"/>
  <c r="G5197"/>
  <c r="H5197"/>
  <c r="F5198"/>
  <c r="G5198"/>
  <c r="H5198" s="1"/>
  <c r="F5199"/>
  <c r="G5199"/>
  <c r="H5199"/>
  <c r="F5200"/>
  <c r="G5200"/>
  <c r="H5200" s="1"/>
  <c r="F5201"/>
  <c r="G5201"/>
  <c r="H5201"/>
  <c r="F5202"/>
  <c r="G5202"/>
  <c r="H5202" s="1"/>
  <c r="F5203"/>
  <c r="G5203"/>
  <c r="H5203"/>
  <c r="F5204"/>
  <c r="G5204"/>
  <c r="H5204" s="1"/>
  <c r="F5205"/>
  <c r="G5205"/>
  <c r="H5205"/>
  <c r="F5206"/>
  <c r="G5206"/>
  <c r="H5206" s="1"/>
  <c r="F5207"/>
  <c r="G5207"/>
  <c r="H5207"/>
  <c r="F5208"/>
  <c r="G5208"/>
  <c r="H5208" s="1"/>
  <c r="F5209"/>
  <c r="G5209"/>
  <c r="H5209"/>
  <c r="F5210"/>
  <c r="G5210"/>
  <c r="H5210" s="1"/>
  <c r="F5211"/>
  <c r="G5211"/>
  <c r="H5211"/>
  <c r="F5212"/>
  <c r="G5212"/>
  <c r="H5212" s="1"/>
  <c r="F5213"/>
  <c r="G5213"/>
  <c r="H5213"/>
  <c r="F5214"/>
  <c r="G5214"/>
  <c r="H5214" s="1"/>
  <c r="F5215"/>
  <c r="G5215"/>
  <c r="H5215"/>
  <c r="F5216"/>
  <c r="G5216"/>
  <c r="H5216" s="1"/>
  <c r="F5217"/>
  <c r="G5217"/>
  <c r="H5217"/>
  <c r="F5218"/>
  <c r="G5218"/>
  <c r="H5218" s="1"/>
  <c r="F5219"/>
  <c r="G5219"/>
  <c r="H5219"/>
  <c r="F5220"/>
  <c r="G5220"/>
  <c r="H5220" s="1"/>
  <c r="F5221"/>
  <c r="G5221"/>
  <c r="H5221"/>
  <c r="F5222"/>
  <c r="G5222"/>
  <c r="H5222" s="1"/>
  <c r="F5223"/>
  <c r="G5223"/>
  <c r="H5223"/>
  <c r="F5224"/>
  <c r="G5224"/>
  <c r="H5224" s="1"/>
  <c r="F5225"/>
  <c r="G5225"/>
  <c r="H5225"/>
  <c r="F5226"/>
  <c r="G5226"/>
  <c r="H5226" s="1"/>
  <c r="F5227"/>
  <c r="G5227"/>
  <c r="H5227"/>
  <c r="F5228"/>
  <c r="G5228"/>
  <c r="H5228" s="1"/>
  <c r="F5229"/>
  <c r="G5229"/>
  <c r="H5229"/>
  <c r="F5230"/>
  <c r="G5230"/>
  <c r="H5230" s="1"/>
  <c r="F5231"/>
  <c r="G5231"/>
  <c r="H5231"/>
  <c r="F5232"/>
  <c r="G5232"/>
  <c r="H5232" s="1"/>
  <c r="F5233"/>
  <c r="G5233"/>
  <c r="H5233"/>
  <c r="F5234"/>
  <c r="G5234"/>
  <c r="H5234" s="1"/>
  <c r="F5235"/>
  <c r="G5235"/>
  <c r="H5235"/>
  <c r="F5236"/>
  <c r="G5236"/>
  <c r="H5236" s="1"/>
  <c r="F5237"/>
  <c r="G5237"/>
  <c r="H5237"/>
  <c r="F5238"/>
  <c r="G5238"/>
  <c r="H5238" s="1"/>
  <c r="F5239"/>
  <c r="G5239"/>
  <c r="H5239"/>
  <c r="F5240"/>
  <c r="G5240"/>
  <c r="H5240" s="1"/>
  <c r="F5241"/>
  <c r="G5241"/>
  <c r="H5241"/>
  <c r="F5242"/>
  <c r="G5242"/>
  <c r="H5242" s="1"/>
  <c r="F5243"/>
  <c r="G5243"/>
  <c r="H5243"/>
  <c r="F5244"/>
  <c r="G5244"/>
  <c r="H5244" s="1"/>
  <c r="F5245"/>
  <c r="G5245"/>
  <c r="H5245"/>
  <c r="F5246"/>
  <c r="G5246"/>
  <c r="H5246" s="1"/>
  <c r="F5247"/>
  <c r="G5247"/>
  <c r="H5247"/>
  <c r="F5248"/>
  <c r="G5248"/>
  <c r="H5248" s="1"/>
  <c r="F5249"/>
  <c r="G5249"/>
  <c r="H5249"/>
  <c r="F5250"/>
  <c r="G5250"/>
  <c r="H5250" s="1"/>
  <c r="F5251"/>
  <c r="G5251"/>
  <c r="H5251"/>
  <c r="F5252"/>
  <c r="G5252"/>
  <c r="H5252" s="1"/>
  <c r="F5253"/>
  <c r="G5253"/>
  <c r="H5253"/>
  <c r="F5254"/>
  <c r="G5254"/>
  <c r="H5254" s="1"/>
  <c r="F5255"/>
  <c r="G5255"/>
  <c r="H5255"/>
  <c r="F5256"/>
  <c r="G5256"/>
  <c r="H5256" s="1"/>
  <c r="F5257"/>
  <c r="G5257"/>
  <c r="H5257"/>
  <c r="F5258"/>
  <c r="G5258"/>
  <c r="H5258" s="1"/>
  <c r="F5259"/>
  <c r="G5259"/>
  <c r="H5259"/>
  <c r="F5260"/>
  <c r="G5260"/>
  <c r="H5260" s="1"/>
  <c r="F5261"/>
  <c r="G5261"/>
  <c r="H5261"/>
  <c r="F5262"/>
  <c r="G5262"/>
  <c r="H5262" s="1"/>
  <c r="F5263"/>
  <c r="G5263"/>
  <c r="H5263"/>
  <c r="F5264"/>
  <c r="G5264"/>
  <c r="H5264" s="1"/>
  <c r="F5265"/>
  <c r="G5265"/>
  <c r="H5265"/>
  <c r="F5266"/>
  <c r="G5266"/>
  <c r="H5266" s="1"/>
  <c r="F5267"/>
  <c r="G5267"/>
  <c r="H5267"/>
  <c r="F5268"/>
  <c r="G5268"/>
  <c r="H5268" s="1"/>
  <c r="F5269"/>
  <c r="G5269"/>
  <c r="H5269"/>
  <c r="F5270"/>
  <c r="G5270"/>
  <c r="H5270" s="1"/>
  <c r="F5271"/>
  <c r="G5271"/>
  <c r="H5271"/>
  <c r="F5272"/>
  <c r="G5272"/>
  <c r="H5272" s="1"/>
  <c r="F5273"/>
  <c r="G5273"/>
  <c r="H5273"/>
  <c r="F5274"/>
  <c r="G5274"/>
  <c r="H5274" s="1"/>
  <c r="F5275"/>
  <c r="G5275"/>
  <c r="H5275"/>
  <c r="F5276"/>
  <c r="G5276"/>
  <c r="H5276" s="1"/>
  <c r="F5277"/>
  <c r="G5277"/>
  <c r="H5277"/>
  <c r="F5278"/>
  <c r="G5278"/>
  <c r="H5278" s="1"/>
  <c r="F5279"/>
  <c r="G5279"/>
  <c r="H5279"/>
  <c r="F5280"/>
  <c r="G5280"/>
  <c r="H5280" s="1"/>
  <c r="F5281"/>
  <c r="G5281"/>
  <c r="H5281"/>
  <c r="F5282"/>
  <c r="G5282"/>
  <c r="H5282" s="1"/>
  <c r="F5283"/>
  <c r="G5283"/>
  <c r="H5283"/>
  <c r="F5284"/>
  <c r="G5284"/>
  <c r="H5284" s="1"/>
  <c r="F5285"/>
  <c r="G5285"/>
  <c r="H5285"/>
  <c r="F5286"/>
  <c r="G5286"/>
  <c r="H5286" s="1"/>
  <c r="F5287"/>
  <c r="G5287"/>
  <c r="H5287"/>
  <c r="F5288"/>
  <c r="G5288"/>
  <c r="H5288" s="1"/>
  <c r="F5289"/>
  <c r="G5289"/>
  <c r="H5289"/>
  <c r="F5290"/>
  <c r="G5290"/>
  <c r="H5290" s="1"/>
  <c r="F5291"/>
  <c r="G5291"/>
  <c r="H5291"/>
  <c r="F5292"/>
  <c r="G5292"/>
  <c r="H5292" s="1"/>
  <c r="F5293"/>
  <c r="G5293"/>
  <c r="H5293"/>
  <c r="F5294"/>
  <c r="G5294"/>
  <c r="H5294" s="1"/>
  <c r="F5295"/>
  <c r="G5295"/>
  <c r="H5295"/>
  <c r="F5296"/>
  <c r="G5296"/>
  <c r="H5296" s="1"/>
  <c r="F5297"/>
  <c r="G5297"/>
  <c r="H5297"/>
  <c r="F5298"/>
  <c r="G5298"/>
  <c r="H5298" s="1"/>
  <c r="F5299"/>
  <c r="G5299"/>
  <c r="H5299"/>
  <c r="F5300"/>
  <c r="G5300"/>
  <c r="H5300" s="1"/>
  <c r="F5301"/>
  <c r="G5301"/>
  <c r="H5301"/>
  <c r="F5302"/>
  <c r="G5302"/>
  <c r="H5302" s="1"/>
  <c r="F5303"/>
  <c r="G5303"/>
  <c r="H5303"/>
  <c r="F5304"/>
  <c r="G5304"/>
  <c r="H5304" s="1"/>
  <c r="F5305"/>
  <c r="G5305"/>
  <c r="H5305"/>
  <c r="F5306"/>
  <c r="G5306"/>
  <c r="H5306" s="1"/>
  <c r="F5307"/>
  <c r="G5307"/>
  <c r="H5307"/>
  <c r="F5308"/>
  <c r="G5308"/>
  <c r="H5308" s="1"/>
  <c r="F5309"/>
  <c r="G5309"/>
  <c r="H5309"/>
  <c r="F5310"/>
  <c r="G5310"/>
  <c r="H5310" s="1"/>
  <c r="F5311"/>
  <c r="G5311"/>
  <c r="H5311"/>
  <c r="F5312"/>
  <c r="G5312"/>
  <c r="H5312" s="1"/>
  <c r="F5313"/>
  <c r="G5313"/>
  <c r="H5313"/>
  <c r="F5314"/>
  <c r="G5314"/>
  <c r="H5314" s="1"/>
  <c r="F5315"/>
  <c r="G5315"/>
  <c r="H5315"/>
  <c r="F5316"/>
  <c r="G5316"/>
  <c r="H5316" s="1"/>
  <c r="F5317"/>
  <c r="G5317"/>
  <c r="H5317"/>
  <c r="F5318"/>
  <c r="G5318"/>
  <c r="H5318" s="1"/>
  <c r="F5319"/>
  <c r="G5319"/>
  <c r="H5319"/>
  <c r="F5320"/>
  <c r="G5320"/>
  <c r="H5320" s="1"/>
  <c r="F5321"/>
  <c r="G5321"/>
  <c r="H5321"/>
  <c r="F5322"/>
  <c r="G5322"/>
  <c r="H5322" s="1"/>
  <c r="F5323"/>
  <c r="G5323"/>
  <c r="H5323"/>
  <c r="F5324"/>
  <c r="G5324"/>
  <c r="H5324" s="1"/>
  <c r="F5325"/>
  <c r="G5325"/>
  <c r="H5325"/>
  <c r="F5326"/>
  <c r="G5326"/>
  <c r="H5326" s="1"/>
  <c r="F5327"/>
  <c r="G5327"/>
  <c r="H5327"/>
  <c r="F5328"/>
  <c r="G5328"/>
  <c r="H5328" s="1"/>
  <c r="F5329"/>
  <c r="G5329"/>
  <c r="H5329"/>
  <c r="F5330"/>
  <c r="G5330"/>
  <c r="H5330" s="1"/>
  <c r="F5331"/>
  <c r="G5331"/>
  <c r="H5331"/>
  <c r="F5332"/>
  <c r="G5332"/>
  <c r="H5332" s="1"/>
  <c r="F5333"/>
  <c r="G5333"/>
  <c r="H5333"/>
  <c r="F5334"/>
  <c r="G5334"/>
  <c r="H5334" s="1"/>
  <c r="F5335"/>
  <c r="G5335"/>
  <c r="H5335"/>
  <c r="F5336"/>
  <c r="G5336"/>
  <c r="H5336" s="1"/>
  <c r="F5337"/>
  <c r="G5337"/>
  <c r="H5337"/>
  <c r="F5338"/>
  <c r="G5338"/>
  <c r="H5338" s="1"/>
  <c r="F5339"/>
  <c r="G5339"/>
  <c r="H5339"/>
  <c r="F5340"/>
  <c r="G5340"/>
  <c r="H5340" s="1"/>
  <c r="F5341"/>
  <c r="G5341"/>
  <c r="H5341"/>
  <c r="F5342"/>
  <c r="G5342"/>
  <c r="H5342" s="1"/>
  <c r="F5343"/>
  <c r="G5343"/>
  <c r="H5343"/>
  <c r="F5344"/>
  <c r="G5344"/>
  <c r="H5344" s="1"/>
  <c r="F5345"/>
  <c r="G5345"/>
  <c r="H5345"/>
  <c r="F5346"/>
  <c r="G5346"/>
  <c r="H5346" s="1"/>
  <c r="F5347"/>
  <c r="G5347"/>
  <c r="H5347"/>
  <c r="F5348"/>
  <c r="G5348"/>
  <c r="H5348" s="1"/>
  <c r="F5349"/>
  <c r="G5349"/>
  <c r="H5349"/>
  <c r="F5350"/>
  <c r="G5350"/>
  <c r="H5350" s="1"/>
  <c r="F5351"/>
  <c r="G5351"/>
  <c r="H5351"/>
  <c r="F5352"/>
  <c r="G5352"/>
  <c r="H5352" s="1"/>
  <c r="F5353"/>
  <c r="G5353"/>
  <c r="H5353"/>
  <c r="F5354"/>
  <c r="G5354"/>
  <c r="H5354" s="1"/>
  <c r="F5355"/>
  <c r="G5355"/>
  <c r="H5355"/>
  <c r="F5356"/>
  <c r="G5356"/>
  <c r="H5356" s="1"/>
  <c r="F5357"/>
  <c r="G5357"/>
  <c r="H5357"/>
  <c r="F5358"/>
  <c r="G5358"/>
  <c r="H5358" s="1"/>
  <c r="F5359"/>
  <c r="G5359"/>
  <c r="H5359"/>
  <c r="F5360"/>
  <c r="G5360"/>
  <c r="H5360" s="1"/>
  <c r="F5361"/>
  <c r="G5361"/>
  <c r="H5361"/>
  <c r="F5362"/>
  <c r="G5362"/>
  <c r="H5362" s="1"/>
  <c r="F5363"/>
  <c r="G5363"/>
  <c r="H5363"/>
  <c r="F5364"/>
  <c r="G5364"/>
  <c r="H5364" s="1"/>
  <c r="F5365"/>
  <c r="G5365"/>
  <c r="H5365"/>
  <c r="F5366"/>
  <c r="G5366"/>
  <c r="H5366" s="1"/>
  <c r="F5367"/>
  <c r="G5367"/>
  <c r="H5367"/>
  <c r="F5368"/>
  <c r="G5368"/>
  <c r="H5368" s="1"/>
  <c r="F5369"/>
  <c r="G5369"/>
  <c r="H5369"/>
  <c r="F5370"/>
  <c r="G5370"/>
  <c r="H5370" s="1"/>
  <c r="F5371"/>
  <c r="G5371"/>
  <c r="H5371"/>
  <c r="F5372"/>
  <c r="G5372"/>
  <c r="H5372" s="1"/>
  <c r="F5373"/>
  <c r="G5373"/>
  <c r="H5373"/>
  <c r="F5374"/>
  <c r="G5374"/>
  <c r="H5374" s="1"/>
  <c r="F5375"/>
  <c r="G5375"/>
  <c r="H5375"/>
  <c r="F5376"/>
  <c r="G5376"/>
  <c r="H5376" s="1"/>
  <c r="F5377"/>
  <c r="G5377"/>
  <c r="H5377"/>
  <c r="F5378"/>
  <c r="G5378"/>
  <c r="H5378" s="1"/>
  <c r="F5379"/>
  <c r="G5379"/>
  <c r="H5379"/>
  <c r="F5380"/>
  <c r="G5380"/>
  <c r="H5380" s="1"/>
  <c r="F5381"/>
  <c r="G5381"/>
  <c r="H5381"/>
  <c r="F5382"/>
  <c r="G5382"/>
  <c r="H5382" s="1"/>
  <c r="F5383"/>
  <c r="G5383"/>
  <c r="H5383"/>
  <c r="F5384"/>
  <c r="G5384"/>
  <c r="H5384" s="1"/>
  <c r="F5385"/>
  <c r="G5385"/>
  <c r="H5385"/>
  <c r="F5386"/>
  <c r="G5386"/>
  <c r="H5386" s="1"/>
  <c r="F5387"/>
  <c r="G5387"/>
  <c r="H5387"/>
  <c r="F5388"/>
  <c r="G5388"/>
  <c r="H5388" s="1"/>
  <c r="F5389"/>
  <c r="G5389"/>
  <c r="H5389"/>
  <c r="F5390"/>
  <c r="G5390"/>
  <c r="H5390" s="1"/>
  <c r="F5391"/>
  <c r="G5391"/>
  <c r="H5391"/>
  <c r="F5392"/>
  <c r="G5392"/>
  <c r="H5392" s="1"/>
  <c r="F5393"/>
  <c r="G5393"/>
  <c r="H5393"/>
  <c r="F5394"/>
  <c r="G5394"/>
  <c r="H5394" s="1"/>
  <c r="F5395"/>
  <c r="G5395"/>
  <c r="H5395"/>
  <c r="F5396"/>
  <c r="G5396"/>
  <c r="H5396" s="1"/>
  <c r="F5397"/>
  <c r="G5397"/>
  <c r="H5397"/>
  <c r="F5398"/>
  <c r="G5398"/>
  <c r="H5398" s="1"/>
  <c r="F5399"/>
  <c r="G5399"/>
  <c r="H5399"/>
  <c r="F5400"/>
  <c r="G5400"/>
  <c r="H5400" s="1"/>
  <c r="F5401"/>
  <c r="G5401"/>
  <c r="H5401"/>
  <c r="F5402"/>
  <c r="G5402"/>
  <c r="H5402" s="1"/>
  <c r="F5403"/>
  <c r="G5403"/>
  <c r="H5403"/>
  <c r="F5404"/>
  <c r="G5404"/>
  <c r="H5404" s="1"/>
  <c r="F5405"/>
  <c r="G5405"/>
  <c r="H5405"/>
  <c r="F5406"/>
  <c r="G5406"/>
  <c r="H5406" s="1"/>
  <c r="F5407"/>
  <c r="G5407"/>
  <c r="H5407"/>
  <c r="F5408"/>
  <c r="G5408"/>
  <c r="H5408" s="1"/>
  <c r="F5409"/>
  <c r="G5409"/>
  <c r="H5409"/>
  <c r="F5410"/>
  <c r="G5410"/>
  <c r="H5410" s="1"/>
  <c r="F5411"/>
  <c r="G5411"/>
  <c r="H5411"/>
  <c r="F5412"/>
  <c r="G5412"/>
  <c r="H5412" s="1"/>
  <c r="F5413"/>
  <c r="G5413"/>
  <c r="H5413"/>
  <c r="F5414"/>
  <c r="G5414"/>
  <c r="H5414" s="1"/>
  <c r="F5415"/>
  <c r="G5415"/>
  <c r="H5415"/>
  <c r="F5416"/>
  <c r="G5416"/>
  <c r="H5416" s="1"/>
  <c r="F5417"/>
  <c r="G5417"/>
  <c r="H5417"/>
  <c r="F5418"/>
  <c r="G5418"/>
  <c r="H5418" s="1"/>
  <c r="F5419"/>
  <c r="G5419"/>
  <c r="H5419"/>
  <c r="F5420"/>
  <c r="G5420"/>
  <c r="H5420" s="1"/>
  <c r="F5421"/>
  <c r="G5421"/>
  <c r="H5421"/>
  <c r="F5422"/>
  <c r="G5422"/>
  <c r="H5422" s="1"/>
  <c r="F5423"/>
  <c r="G5423"/>
  <c r="H5423"/>
  <c r="F5424"/>
  <c r="G5424"/>
  <c r="H5424" s="1"/>
  <c r="F5425"/>
  <c r="G5425"/>
  <c r="H5425"/>
  <c r="F5426"/>
  <c r="G5426"/>
  <c r="H5426" s="1"/>
  <c r="F5427"/>
  <c r="G5427"/>
  <c r="H5427"/>
  <c r="F5428"/>
  <c r="G5428"/>
  <c r="H5428" s="1"/>
  <c r="F5429"/>
  <c r="G5429"/>
  <c r="H5429"/>
  <c r="F5430"/>
  <c r="G5430"/>
  <c r="H5430" s="1"/>
  <c r="F5431"/>
  <c r="G5431"/>
  <c r="H5431"/>
  <c r="F5432"/>
  <c r="G5432"/>
  <c r="H5432" s="1"/>
  <c r="F5433"/>
  <c r="G5433"/>
  <c r="H5433"/>
  <c r="F5434"/>
  <c r="G5434"/>
  <c r="H5434" s="1"/>
  <c r="F5435"/>
  <c r="G5435"/>
  <c r="H5435"/>
  <c r="F5436"/>
  <c r="G5436"/>
  <c r="H5436" s="1"/>
  <c r="F5437"/>
  <c r="G5437"/>
  <c r="H5437"/>
  <c r="F5438"/>
  <c r="G5438"/>
  <c r="H5438" s="1"/>
  <c r="F5439"/>
  <c r="G5439"/>
  <c r="H5439"/>
  <c r="F5440"/>
  <c r="G5440"/>
  <c r="H5440" s="1"/>
  <c r="F5441"/>
  <c r="G5441"/>
  <c r="H5441"/>
  <c r="F5442"/>
  <c r="G5442"/>
  <c r="H5442" s="1"/>
  <c r="F5443"/>
  <c r="G5443"/>
  <c r="H5443"/>
  <c r="F5444"/>
  <c r="G5444"/>
  <c r="H5444" s="1"/>
  <c r="F5445"/>
  <c r="G5445"/>
  <c r="H5445"/>
  <c r="F5446"/>
  <c r="G5446"/>
  <c r="H5446" s="1"/>
  <c r="F5447"/>
  <c r="G5447"/>
  <c r="H5447"/>
  <c r="F5448"/>
  <c r="G5448"/>
  <c r="H5448" s="1"/>
  <c r="F5449"/>
  <c r="G5449"/>
  <c r="H5449"/>
  <c r="F5450"/>
  <c r="G5450"/>
  <c r="H5450" s="1"/>
  <c r="F5451"/>
  <c r="G5451"/>
  <c r="H5451"/>
  <c r="F5452"/>
  <c r="G5452"/>
  <c r="H5452" s="1"/>
  <c r="F5453"/>
  <c r="G5453"/>
  <c r="H5453"/>
  <c r="F5454"/>
  <c r="G5454"/>
  <c r="H5454" s="1"/>
  <c r="F5455"/>
  <c r="G5455"/>
  <c r="H5455"/>
  <c r="F5456"/>
  <c r="G5456"/>
  <c r="H5456" s="1"/>
  <c r="F5457"/>
  <c r="G5457"/>
  <c r="H5457"/>
  <c r="F5458"/>
  <c r="G5458"/>
  <c r="H5458" s="1"/>
  <c r="F5459"/>
  <c r="G5459"/>
  <c r="H5459"/>
  <c r="F5460"/>
  <c r="G5460"/>
  <c r="H5460" s="1"/>
  <c r="F5461"/>
  <c r="G5461"/>
  <c r="H5461"/>
  <c r="F5462"/>
  <c r="G5462"/>
  <c r="H5462" s="1"/>
  <c r="F5463"/>
  <c r="G5463"/>
  <c r="H5463"/>
  <c r="F5464"/>
  <c r="G5464"/>
  <c r="H5464" s="1"/>
  <c r="F5465"/>
  <c r="G5465"/>
  <c r="H5465"/>
  <c r="F5466"/>
  <c r="G5466"/>
  <c r="H5466" s="1"/>
  <c r="F5467"/>
  <c r="G5467"/>
  <c r="H5467"/>
  <c r="F5468"/>
  <c r="G5468"/>
  <c r="H5468" s="1"/>
  <c r="F5469"/>
  <c r="G5469"/>
  <c r="H5469"/>
  <c r="F5470"/>
  <c r="G5470"/>
  <c r="H5470" s="1"/>
  <c r="F5471"/>
  <c r="G5471"/>
  <c r="H5471"/>
  <c r="F5472"/>
  <c r="G5472"/>
  <c r="H5472" s="1"/>
  <c r="F5473"/>
  <c r="G5473"/>
  <c r="H5473"/>
  <c r="F5474"/>
  <c r="G5474"/>
  <c r="H5474" s="1"/>
  <c r="F5475"/>
  <c r="G5475"/>
  <c r="H5475"/>
  <c r="F5476"/>
  <c r="G5476"/>
  <c r="H5476" s="1"/>
  <c r="F5477"/>
  <c r="G5477"/>
  <c r="H5477"/>
  <c r="F5478"/>
  <c r="G5478"/>
  <c r="H5478" s="1"/>
  <c r="F5479"/>
  <c r="G5479"/>
  <c r="H5479"/>
  <c r="F5480"/>
  <c r="G5480"/>
  <c r="H5480" s="1"/>
  <c r="F5481"/>
  <c r="G5481"/>
  <c r="H5481"/>
  <c r="F5482"/>
  <c r="G5482"/>
  <c r="H5482" s="1"/>
  <c r="F5483"/>
  <c r="G5483"/>
  <c r="H5483"/>
  <c r="F5484"/>
  <c r="G5484"/>
  <c r="H5484" s="1"/>
  <c r="F5485"/>
  <c r="G5485"/>
  <c r="H5485"/>
  <c r="F5486"/>
  <c r="G5486"/>
  <c r="H5486" s="1"/>
  <c r="F5487"/>
  <c r="G5487"/>
  <c r="H5487"/>
  <c r="F5488"/>
  <c r="G5488"/>
  <c r="H5488" s="1"/>
  <c r="F5489"/>
  <c r="G5489"/>
  <c r="H5489"/>
  <c r="F5490"/>
  <c r="G5490"/>
  <c r="H5490" s="1"/>
  <c r="F5491"/>
  <c r="G5491"/>
  <c r="H5491"/>
  <c r="F5492"/>
  <c r="G5492"/>
  <c r="H5492" s="1"/>
  <c r="F5493"/>
  <c r="G5493"/>
  <c r="H5493"/>
  <c r="F5494"/>
  <c r="G5494"/>
  <c r="H5494" s="1"/>
  <c r="F5495"/>
  <c r="G5495"/>
  <c r="H5495"/>
  <c r="F5496"/>
  <c r="G5496"/>
  <c r="H5496" s="1"/>
  <c r="F5497"/>
  <c r="G5497"/>
  <c r="H5497"/>
  <c r="F5498"/>
  <c r="G5498"/>
  <c r="H5498" s="1"/>
  <c r="F5499"/>
  <c r="G5499"/>
  <c r="H5499"/>
  <c r="F5500"/>
  <c r="G5500"/>
  <c r="H5500" s="1"/>
  <c r="F5501"/>
  <c r="G5501"/>
  <c r="H5501"/>
  <c r="F5502"/>
  <c r="G5502"/>
  <c r="H5502" s="1"/>
  <c r="F5503"/>
  <c r="G5503"/>
  <c r="H5503"/>
  <c r="F5504"/>
  <c r="G5504"/>
  <c r="H5504" s="1"/>
  <c r="F5505"/>
  <c r="G5505"/>
  <c r="H5505"/>
  <c r="F5506"/>
  <c r="G5506"/>
  <c r="H5506" s="1"/>
  <c r="F5507"/>
  <c r="G5507"/>
  <c r="H5507"/>
  <c r="F5508"/>
  <c r="G5508"/>
  <c r="H5508" s="1"/>
  <c r="F5509"/>
  <c r="G5509"/>
  <c r="H5509"/>
  <c r="F5510"/>
  <c r="G5510"/>
  <c r="H5510" s="1"/>
  <c r="F5511"/>
  <c r="G5511"/>
  <c r="H5511"/>
  <c r="F5512"/>
  <c r="G5512"/>
  <c r="H5512" s="1"/>
  <c r="F5513"/>
  <c r="G5513"/>
  <c r="H5513"/>
  <c r="F5514"/>
  <c r="G5514"/>
  <c r="H5514" s="1"/>
  <c r="F5515"/>
  <c r="G5515"/>
  <c r="H5515"/>
  <c r="F5516"/>
  <c r="G5516"/>
  <c r="H5516" s="1"/>
  <c r="F5517"/>
  <c r="G5517"/>
  <c r="H5517"/>
  <c r="F5518"/>
  <c r="G5518"/>
  <c r="H5518" s="1"/>
  <c r="F5519"/>
  <c r="G5519"/>
  <c r="H5519"/>
  <c r="F5520"/>
  <c r="G5520"/>
  <c r="H5520" s="1"/>
  <c r="F5521"/>
  <c r="G5521"/>
  <c r="H5521"/>
  <c r="F5522"/>
  <c r="G5522"/>
  <c r="H5522" s="1"/>
  <c r="F5523"/>
  <c r="G5523"/>
  <c r="H5523"/>
  <c r="F5524"/>
  <c r="G5524"/>
  <c r="H5524" s="1"/>
  <c r="F5525"/>
  <c r="G5525"/>
  <c r="H5525"/>
  <c r="F5526"/>
  <c r="G5526"/>
  <c r="H5526" s="1"/>
  <c r="F5527"/>
  <c r="G5527"/>
  <c r="H5527"/>
  <c r="F5528"/>
  <c r="G5528"/>
  <c r="H5528" s="1"/>
  <c r="F5529"/>
  <c r="G5529"/>
  <c r="H5529"/>
  <c r="F5530"/>
  <c r="G5530"/>
  <c r="H5530" s="1"/>
  <c r="F5531"/>
  <c r="G5531"/>
  <c r="H5531"/>
  <c r="F5532"/>
  <c r="G5532"/>
  <c r="H5532" s="1"/>
  <c r="F5533"/>
  <c r="G5533"/>
  <c r="H5533"/>
  <c r="F5534"/>
  <c r="G5534"/>
  <c r="H5534" s="1"/>
  <c r="F5535"/>
  <c r="G5535"/>
  <c r="H5535"/>
  <c r="F5536"/>
  <c r="G5536"/>
  <c r="H5536" s="1"/>
  <c r="F5537"/>
  <c r="G5537"/>
  <c r="H5537"/>
  <c r="F5538"/>
  <c r="G5538"/>
  <c r="H5538" s="1"/>
  <c r="F5539"/>
  <c r="G5539"/>
  <c r="H5539"/>
  <c r="F5540"/>
  <c r="G5540"/>
  <c r="H5540" s="1"/>
  <c r="F5541"/>
  <c r="G5541"/>
  <c r="H5541"/>
  <c r="F5542"/>
  <c r="G5542"/>
  <c r="H5542" s="1"/>
  <c r="F5543"/>
  <c r="G5543"/>
  <c r="H5543"/>
  <c r="F5544"/>
  <c r="G5544"/>
  <c r="H5544" s="1"/>
  <c r="F5545"/>
  <c r="G5545"/>
  <c r="H5545"/>
  <c r="F5546"/>
  <c r="G5546"/>
  <c r="H5546" s="1"/>
  <c r="F5547"/>
  <c r="G5547"/>
  <c r="H5547"/>
  <c r="F5548"/>
  <c r="G5548"/>
  <c r="H5548" s="1"/>
  <c r="F5549"/>
  <c r="G5549"/>
  <c r="H5549"/>
  <c r="F5550"/>
  <c r="G5550"/>
  <c r="H5550" s="1"/>
  <c r="F5551"/>
  <c r="G5551"/>
  <c r="H5551"/>
  <c r="F5552"/>
  <c r="G5552"/>
  <c r="H5552" s="1"/>
  <c r="F5553"/>
  <c r="G5553"/>
  <c r="H5553"/>
  <c r="F5554"/>
  <c r="G5554"/>
  <c r="H5554" s="1"/>
  <c r="F5555"/>
  <c r="G5555"/>
  <c r="H5555"/>
  <c r="F5556"/>
  <c r="G5556"/>
  <c r="H5556" s="1"/>
  <c r="F5557"/>
  <c r="G5557"/>
  <c r="H5557"/>
  <c r="F5558"/>
  <c r="G5558"/>
  <c r="H5558" s="1"/>
  <c r="F5559"/>
  <c r="G5559"/>
  <c r="H5559"/>
  <c r="F5560"/>
  <c r="G5560"/>
  <c r="H5560" s="1"/>
  <c r="F5561"/>
  <c r="G5561"/>
  <c r="H5561"/>
  <c r="F5562"/>
  <c r="G5562"/>
  <c r="H5562" s="1"/>
  <c r="F5563"/>
  <c r="G5563"/>
  <c r="H5563"/>
  <c r="F5564"/>
  <c r="G5564"/>
  <c r="H5564" s="1"/>
  <c r="F5565"/>
  <c r="G5565"/>
  <c r="H5565"/>
  <c r="F5566"/>
  <c r="G5566"/>
  <c r="H5566" s="1"/>
  <c r="F5567"/>
  <c r="G5567"/>
  <c r="H5567"/>
  <c r="F5568"/>
  <c r="G5568"/>
  <c r="H5568" s="1"/>
  <c r="F5569"/>
  <c r="G5569"/>
  <c r="H5569"/>
  <c r="F5570"/>
  <c r="G5570"/>
  <c r="H5570" s="1"/>
  <c r="F5571"/>
  <c r="G5571"/>
  <c r="H5571"/>
  <c r="F5572"/>
  <c r="G5572"/>
  <c r="H5572" s="1"/>
  <c r="F5573"/>
  <c r="G5573"/>
  <c r="H5573"/>
  <c r="F5574"/>
  <c r="G5574"/>
  <c r="H5574" s="1"/>
  <c r="F5575"/>
  <c r="G5575"/>
  <c r="H5575"/>
  <c r="F5576"/>
  <c r="G5576"/>
  <c r="H5576" s="1"/>
  <c r="F5577"/>
  <c r="G5577"/>
  <c r="H5577"/>
  <c r="F5578"/>
  <c r="G5578"/>
  <c r="H5578" s="1"/>
  <c r="F5579"/>
  <c r="G5579"/>
  <c r="H5579"/>
  <c r="F5580"/>
  <c r="G5580"/>
  <c r="H5580" s="1"/>
  <c r="F5581"/>
  <c r="G5581"/>
  <c r="H5581"/>
  <c r="F5582"/>
  <c r="G5582"/>
  <c r="H5582" s="1"/>
  <c r="F5583"/>
  <c r="G5583"/>
  <c r="H5583"/>
  <c r="F5584"/>
  <c r="G5584"/>
  <c r="H5584" s="1"/>
  <c r="F5585"/>
  <c r="G5585"/>
  <c r="H5585"/>
  <c r="F5586"/>
  <c r="G5586"/>
  <c r="H5586" s="1"/>
  <c r="F5587"/>
  <c r="G5587"/>
  <c r="H5587"/>
  <c r="F5588"/>
  <c r="G5588"/>
  <c r="H5588" s="1"/>
  <c r="F5589"/>
  <c r="G5589"/>
  <c r="H5589"/>
  <c r="F5590"/>
  <c r="G5590"/>
  <c r="H5590" s="1"/>
  <c r="F5591"/>
  <c r="G5591"/>
  <c r="H5591"/>
  <c r="F5592"/>
  <c r="G5592"/>
  <c r="H5592" s="1"/>
  <c r="F5593"/>
  <c r="G5593"/>
  <c r="H5593"/>
  <c r="F5594"/>
  <c r="G5594"/>
  <c r="H5594" s="1"/>
  <c r="F5595"/>
  <c r="G5595"/>
  <c r="H5595"/>
  <c r="F5596"/>
  <c r="G5596"/>
  <c r="H5596" s="1"/>
  <c r="F5597"/>
  <c r="G5597"/>
  <c r="H5597"/>
  <c r="F5598"/>
  <c r="G5598"/>
  <c r="H5598" s="1"/>
  <c r="F5599"/>
  <c r="G5599"/>
  <c r="H5599"/>
  <c r="F5600"/>
  <c r="G5600"/>
  <c r="H5600" s="1"/>
  <c r="F5601"/>
  <c r="G5601"/>
  <c r="H5601"/>
  <c r="F5602"/>
  <c r="G5602"/>
  <c r="H5602" s="1"/>
  <c r="F5603"/>
  <c r="G5603"/>
  <c r="H5603"/>
  <c r="F5604"/>
  <c r="G5604"/>
  <c r="H5604" s="1"/>
  <c r="F5605"/>
  <c r="G5605"/>
  <c r="H5605"/>
  <c r="F5606"/>
  <c r="G5606"/>
  <c r="H5606" s="1"/>
  <c r="F5607"/>
  <c r="G5607"/>
  <c r="H5607"/>
  <c r="F5608"/>
  <c r="G5608"/>
  <c r="H5608" s="1"/>
  <c r="F5609"/>
  <c r="G5609"/>
  <c r="H5609"/>
  <c r="F5610"/>
  <c r="G5610"/>
  <c r="H5610" s="1"/>
  <c r="F5611"/>
  <c r="G5611"/>
  <c r="H5611"/>
  <c r="F5612"/>
  <c r="G5612"/>
  <c r="H5612" s="1"/>
  <c r="F5613"/>
  <c r="G5613"/>
  <c r="H5613"/>
  <c r="F5614"/>
  <c r="G5614"/>
  <c r="H5614" s="1"/>
  <c r="F5615"/>
  <c r="G5615"/>
  <c r="H5615"/>
  <c r="F5616"/>
  <c r="G5616"/>
  <c r="H5616" s="1"/>
  <c r="F5617"/>
  <c r="G5617"/>
  <c r="H5617"/>
  <c r="F5618"/>
  <c r="G5618"/>
  <c r="H5618" s="1"/>
  <c r="F5619"/>
  <c r="G5619"/>
  <c r="H5619"/>
  <c r="F5620"/>
  <c r="G5620"/>
  <c r="H5620" s="1"/>
  <c r="F5621"/>
  <c r="G5621"/>
  <c r="H5621"/>
  <c r="F5622"/>
  <c r="G5622"/>
  <c r="H5622" s="1"/>
  <c r="F5623"/>
  <c r="G5623"/>
  <c r="H5623"/>
  <c r="F5624"/>
  <c r="G5624"/>
  <c r="H5624" s="1"/>
  <c r="F5625"/>
  <c r="G5625"/>
  <c r="H5625"/>
  <c r="F5626"/>
  <c r="G5626"/>
  <c r="H5626" s="1"/>
  <c r="F5627"/>
  <c r="G5627"/>
  <c r="H5627"/>
  <c r="F5628"/>
  <c r="G5628"/>
  <c r="H5628" s="1"/>
  <c r="F5629"/>
  <c r="G5629"/>
  <c r="H5629"/>
  <c r="F5630"/>
  <c r="G5630"/>
  <c r="H5630" s="1"/>
  <c r="F5631"/>
  <c r="G5631"/>
  <c r="H5631"/>
  <c r="F5632"/>
  <c r="G5632"/>
  <c r="H5632" s="1"/>
  <c r="F5633"/>
  <c r="G5633"/>
  <c r="H5633"/>
  <c r="F5634"/>
  <c r="G5634"/>
  <c r="H5634" s="1"/>
  <c r="F5635"/>
  <c r="G5635"/>
  <c r="H5635"/>
  <c r="F5636"/>
  <c r="G5636"/>
  <c r="H5636" s="1"/>
  <c r="F5637"/>
  <c r="G5637"/>
  <c r="H5637"/>
  <c r="F5638"/>
  <c r="G5638"/>
  <c r="H5638" s="1"/>
  <c r="F5639"/>
  <c r="G5639"/>
  <c r="H5639"/>
  <c r="F5640"/>
  <c r="G5640"/>
  <c r="H5640" s="1"/>
  <c r="F5641"/>
  <c r="G5641"/>
  <c r="H5641"/>
  <c r="F5642"/>
  <c r="G5642"/>
  <c r="H5642" s="1"/>
  <c r="F5643"/>
  <c r="G5643"/>
  <c r="H5643"/>
  <c r="F5644"/>
  <c r="G5644"/>
  <c r="H5644" s="1"/>
  <c r="F5645"/>
  <c r="G5645"/>
  <c r="H5645"/>
  <c r="F5646"/>
  <c r="G5646"/>
  <c r="H5646" s="1"/>
  <c r="F5647"/>
  <c r="G5647"/>
  <c r="H5647"/>
  <c r="F5648"/>
  <c r="G5648"/>
  <c r="H5648" s="1"/>
  <c r="F5649"/>
  <c r="G5649"/>
  <c r="H5649"/>
  <c r="F5650"/>
  <c r="G5650"/>
  <c r="H5650" s="1"/>
  <c r="F5651"/>
  <c r="G5651"/>
  <c r="H5651"/>
  <c r="F5652"/>
  <c r="G5652"/>
  <c r="H5652" s="1"/>
  <c r="F5653"/>
  <c r="G5653"/>
  <c r="H5653"/>
  <c r="F5654"/>
  <c r="G5654"/>
  <c r="H5654" s="1"/>
  <c r="F5655"/>
  <c r="G5655"/>
  <c r="H5655"/>
  <c r="F5656"/>
  <c r="G5656"/>
  <c r="H5656" s="1"/>
  <c r="F5657"/>
  <c r="G5657"/>
  <c r="H5657"/>
  <c r="F5658"/>
  <c r="G5658"/>
  <c r="H5658" s="1"/>
  <c r="F5659"/>
  <c r="G5659"/>
  <c r="H5659"/>
  <c r="F5660"/>
  <c r="G5660"/>
  <c r="H5660" s="1"/>
  <c r="F5661"/>
  <c r="G5661"/>
  <c r="H5661"/>
  <c r="F5662"/>
  <c r="G5662"/>
  <c r="H5662" s="1"/>
  <c r="F5663"/>
  <c r="G5663"/>
  <c r="H5663"/>
  <c r="F5664"/>
  <c r="G5664"/>
  <c r="H5664" s="1"/>
  <c r="F5665"/>
  <c r="G5665"/>
  <c r="H5665"/>
  <c r="F5666"/>
  <c r="G5666"/>
  <c r="H5666" s="1"/>
  <c r="F5667"/>
  <c r="G5667"/>
  <c r="H5667"/>
  <c r="F5668"/>
  <c r="G5668"/>
  <c r="H5668" s="1"/>
  <c r="F5669"/>
  <c r="G5669"/>
  <c r="H5669"/>
  <c r="F5670"/>
  <c r="G5670"/>
  <c r="H5670" s="1"/>
  <c r="F5671"/>
  <c r="G5671"/>
  <c r="H5671"/>
  <c r="F5672"/>
  <c r="G5672"/>
  <c r="H5672" s="1"/>
  <c r="F5673"/>
  <c r="G5673"/>
  <c r="H5673"/>
  <c r="F5674"/>
  <c r="G5674"/>
  <c r="H5674" s="1"/>
  <c r="F5675"/>
  <c r="G5675"/>
  <c r="H5675"/>
  <c r="F5676"/>
  <c r="G5676"/>
  <c r="H5676" s="1"/>
  <c r="F5677"/>
  <c r="G5677"/>
  <c r="H5677"/>
  <c r="F5678"/>
  <c r="G5678"/>
  <c r="H5678" s="1"/>
  <c r="F5679"/>
  <c r="G5679"/>
  <c r="H5679"/>
  <c r="F5680"/>
  <c r="G5680"/>
  <c r="H5680" s="1"/>
  <c r="F5681"/>
  <c r="G5681"/>
  <c r="H5681"/>
  <c r="F5682"/>
  <c r="G5682"/>
  <c r="H5682" s="1"/>
  <c r="F5683"/>
  <c r="G5683"/>
  <c r="H5683"/>
  <c r="F5684"/>
  <c r="G5684"/>
  <c r="H5684" s="1"/>
  <c r="F5685"/>
  <c r="G5685"/>
  <c r="H5685"/>
  <c r="F5686"/>
  <c r="G5686"/>
  <c r="H5686" s="1"/>
  <c r="F5687"/>
  <c r="G5687"/>
  <c r="H5687"/>
  <c r="F5688"/>
  <c r="G5688"/>
  <c r="H5688" s="1"/>
  <c r="F5689"/>
  <c r="G5689"/>
  <c r="H5689"/>
  <c r="F5690"/>
  <c r="G5690"/>
  <c r="H5690" s="1"/>
  <c r="F5691"/>
  <c r="G5691"/>
  <c r="H5691"/>
  <c r="F5692"/>
  <c r="G5692"/>
  <c r="H5692" s="1"/>
  <c r="F5693"/>
  <c r="G5693"/>
  <c r="H5693"/>
  <c r="F5694"/>
  <c r="G5694"/>
  <c r="H5694" s="1"/>
  <c r="F5695"/>
  <c r="G5695"/>
  <c r="H5695"/>
  <c r="F5696"/>
  <c r="G5696"/>
  <c r="H5696" s="1"/>
  <c r="F5697"/>
  <c r="G5697"/>
  <c r="H5697"/>
  <c r="F5698"/>
  <c r="G5698"/>
  <c r="H5698" s="1"/>
  <c r="F5699"/>
  <c r="G5699"/>
  <c r="H5699"/>
  <c r="F5700"/>
  <c r="G5700"/>
  <c r="H5700" s="1"/>
  <c r="F5701"/>
  <c r="G5701"/>
  <c r="H5701"/>
  <c r="F5702"/>
  <c r="G5702"/>
  <c r="H5702" s="1"/>
  <c r="F5703"/>
  <c r="G5703"/>
  <c r="H5703"/>
  <c r="F5704"/>
  <c r="G5704"/>
  <c r="H5704" s="1"/>
  <c r="F5705"/>
  <c r="G5705"/>
  <c r="H5705"/>
  <c r="F5706"/>
  <c r="G5706"/>
  <c r="H5706" s="1"/>
  <c r="F5707"/>
  <c r="G5707"/>
  <c r="H5707"/>
  <c r="F5708"/>
  <c r="G5708"/>
  <c r="H5708" s="1"/>
  <c r="F5709"/>
  <c r="G5709"/>
  <c r="H5709"/>
  <c r="F5710"/>
  <c r="G5710"/>
  <c r="H5710" s="1"/>
  <c r="F5711"/>
  <c r="G5711"/>
  <c r="H5711"/>
  <c r="F5712"/>
  <c r="G5712"/>
  <c r="H5712" s="1"/>
  <c r="F5713"/>
  <c r="G5713"/>
  <c r="H5713"/>
  <c r="F5714"/>
  <c r="G5714"/>
  <c r="H5714" s="1"/>
  <c r="F5715"/>
  <c r="G5715"/>
  <c r="H5715"/>
  <c r="F5716"/>
  <c r="G5716"/>
  <c r="H5716" s="1"/>
  <c r="F5717"/>
  <c r="G5717"/>
  <c r="H5717"/>
  <c r="F5718"/>
  <c r="G5718"/>
  <c r="H5718" s="1"/>
  <c r="F5719"/>
  <c r="G5719"/>
  <c r="H5719"/>
  <c r="F5720"/>
  <c r="G5720"/>
  <c r="H5720" s="1"/>
  <c r="F5721"/>
  <c r="G5721"/>
  <c r="H5721"/>
  <c r="F5722"/>
  <c r="G5722"/>
  <c r="H5722" s="1"/>
  <c r="F5723"/>
  <c r="G5723"/>
  <c r="H5723"/>
  <c r="F5724"/>
  <c r="G5724"/>
  <c r="H5724" s="1"/>
  <c r="F5725"/>
  <c r="G5725"/>
  <c r="H5725"/>
  <c r="F5726"/>
  <c r="G5726"/>
  <c r="H5726" s="1"/>
  <c r="F5727"/>
  <c r="G5727"/>
  <c r="H5727"/>
  <c r="F5728"/>
  <c r="G5728"/>
  <c r="H5728" s="1"/>
  <c r="F5729"/>
  <c r="G5729"/>
  <c r="H5729"/>
  <c r="F5730"/>
  <c r="G5730"/>
  <c r="H5730" s="1"/>
  <c r="F5731"/>
  <c r="G5731"/>
  <c r="H5731"/>
  <c r="F5732"/>
  <c r="G5732"/>
  <c r="H5732" s="1"/>
  <c r="F5733"/>
  <c r="G5733"/>
  <c r="H5733"/>
  <c r="F5734"/>
  <c r="G5734"/>
  <c r="H5734" s="1"/>
  <c r="F5735"/>
  <c r="G5735"/>
  <c r="H5735"/>
  <c r="F5736"/>
  <c r="G5736"/>
  <c r="H5736" s="1"/>
  <c r="F5737"/>
  <c r="G5737"/>
  <c r="H5737"/>
  <c r="F5738"/>
  <c r="G5738"/>
  <c r="H5738" s="1"/>
  <c r="F5739"/>
  <c r="G5739"/>
  <c r="H5739"/>
  <c r="F5740"/>
  <c r="G5740"/>
  <c r="H5740" s="1"/>
  <c r="F5741"/>
  <c r="G5741"/>
  <c r="H5741"/>
  <c r="F5742"/>
  <c r="G5742"/>
  <c r="H5742" s="1"/>
  <c r="F5743"/>
  <c r="G5743"/>
  <c r="H5743"/>
  <c r="F5744"/>
  <c r="G5744"/>
  <c r="H5744" s="1"/>
  <c r="F5745"/>
  <c r="G5745"/>
  <c r="H5745"/>
  <c r="F5746"/>
  <c r="G5746"/>
  <c r="H5746" s="1"/>
  <c r="F5747"/>
  <c r="G5747"/>
  <c r="H5747"/>
  <c r="F5748"/>
  <c r="G5748"/>
  <c r="H5748" s="1"/>
  <c r="F5749"/>
  <c r="G5749"/>
  <c r="H5749"/>
  <c r="F5750"/>
  <c r="G5750"/>
  <c r="H5750" s="1"/>
  <c r="F5751"/>
  <c r="G5751"/>
  <c r="H5751"/>
  <c r="F5752"/>
  <c r="G5752"/>
  <c r="H5752" s="1"/>
  <c r="F5753"/>
  <c r="G5753"/>
  <c r="H5753"/>
  <c r="F5754"/>
  <c r="G5754"/>
  <c r="H5754" s="1"/>
  <c r="F5755"/>
  <c r="G5755"/>
  <c r="H5755"/>
  <c r="F5756"/>
  <c r="G5756"/>
  <c r="H5756" s="1"/>
  <c r="F5757"/>
  <c r="G5757"/>
  <c r="H5757"/>
  <c r="F5758"/>
  <c r="G5758"/>
  <c r="H5758" s="1"/>
  <c r="F5759"/>
  <c r="G5759"/>
  <c r="H5759"/>
  <c r="F5760"/>
  <c r="G5760"/>
  <c r="H5760" s="1"/>
  <c r="F5761"/>
  <c r="G5761"/>
  <c r="H5761"/>
  <c r="F5762"/>
  <c r="G5762"/>
  <c r="H5762" s="1"/>
  <c r="F5763"/>
  <c r="G5763"/>
  <c r="H5763"/>
  <c r="F5764"/>
  <c r="G5764"/>
  <c r="H5764" s="1"/>
  <c r="F5765"/>
  <c r="G5765"/>
  <c r="H5765"/>
  <c r="F5766"/>
  <c r="G5766"/>
  <c r="H5766" s="1"/>
  <c r="F5767"/>
  <c r="G5767"/>
  <c r="H5767"/>
  <c r="F5768"/>
  <c r="G5768"/>
  <c r="H5768" s="1"/>
  <c r="F5769"/>
  <c r="G5769"/>
  <c r="H5769"/>
  <c r="F5770"/>
  <c r="G5770"/>
  <c r="H5770" s="1"/>
  <c r="F5771"/>
  <c r="G5771"/>
  <c r="H5771"/>
  <c r="F5772"/>
  <c r="G5772"/>
  <c r="H5772" s="1"/>
  <c r="F5773"/>
  <c r="G5773"/>
  <c r="H5773"/>
  <c r="F5774"/>
  <c r="G5774"/>
  <c r="H5774" s="1"/>
  <c r="F5775"/>
  <c r="G5775"/>
  <c r="H5775"/>
  <c r="F5776"/>
  <c r="G5776"/>
  <c r="H5776" s="1"/>
  <c r="F5777"/>
  <c r="G5777"/>
  <c r="H5777"/>
  <c r="F5778"/>
  <c r="G5778"/>
  <c r="H5778" s="1"/>
  <c r="F5779"/>
  <c r="G5779"/>
  <c r="H5779"/>
  <c r="F5780"/>
  <c r="G5780"/>
  <c r="H5780" s="1"/>
  <c r="F5781"/>
  <c r="G5781"/>
  <c r="H5781"/>
  <c r="F5782"/>
  <c r="G5782"/>
  <c r="H5782" s="1"/>
  <c r="F5783"/>
  <c r="G5783"/>
  <c r="H5783"/>
  <c r="F5784"/>
  <c r="G5784"/>
  <c r="H5784" s="1"/>
  <c r="F5785"/>
  <c r="G5785"/>
  <c r="H5785"/>
  <c r="F5786"/>
  <c r="G5786"/>
  <c r="H5786" s="1"/>
  <c r="F5787"/>
  <c r="G5787"/>
  <c r="H5787"/>
  <c r="F5788"/>
  <c r="G5788"/>
  <c r="H5788" s="1"/>
  <c r="F5789"/>
  <c r="G5789"/>
  <c r="H5789"/>
  <c r="F5790"/>
  <c r="G5790"/>
  <c r="H5790" s="1"/>
  <c r="F5791"/>
  <c r="G5791"/>
  <c r="H5791"/>
  <c r="F5792"/>
  <c r="G5792"/>
  <c r="H5792" s="1"/>
  <c r="F5793"/>
  <c r="G5793"/>
  <c r="H5793"/>
  <c r="F5794"/>
  <c r="G5794"/>
  <c r="H5794" s="1"/>
  <c r="F5795"/>
  <c r="G5795"/>
  <c r="H5795"/>
  <c r="F5796"/>
  <c r="G5796"/>
  <c r="H5796" s="1"/>
  <c r="F5797"/>
  <c r="G5797"/>
  <c r="H5797"/>
  <c r="F5798"/>
  <c r="G5798"/>
  <c r="H5798" s="1"/>
  <c r="F5799"/>
  <c r="G5799"/>
  <c r="H5799"/>
  <c r="F5800"/>
  <c r="G5800"/>
  <c r="H5800" s="1"/>
  <c r="F5801"/>
  <c r="G5801"/>
  <c r="H5801"/>
  <c r="F5802"/>
  <c r="G5802"/>
  <c r="H5802" s="1"/>
  <c r="F5803"/>
  <c r="G5803"/>
  <c r="H5803"/>
  <c r="F5804"/>
  <c r="G5804"/>
  <c r="H5804" s="1"/>
  <c r="F5805"/>
  <c r="G5805"/>
  <c r="H5805"/>
  <c r="F5806"/>
  <c r="G5806"/>
  <c r="H5806" s="1"/>
  <c r="F5807"/>
  <c r="G5807"/>
  <c r="H5807"/>
  <c r="F5808"/>
  <c r="G5808"/>
  <c r="H5808" s="1"/>
  <c r="F5809"/>
  <c r="G5809"/>
  <c r="H5809"/>
  <c r="F5810"/>
  <c r="G5810"/>
  <c r="H5810" s="1"/>
  <c r="F5811"/>
  <c r="G5811"/>
  <c r="H5811"/>
  <c r="F5812"/>
  <c r="G5812"/>
  <c r="H5812" s="1"/>
  <c r="F5813"/>
  <c r="G5813"/>
  <c r="H5813"/>
  <c r="F5814"/>
  <c r="G5814"/>
  <c r="H5814" s="1"/>
  <c r="F5815"/>
  <c r="G5815"/>
  <c r="H5815"/>
  <c r="F5816"/>
  <c r="G5816"/>
  <c r="H5816" s="1"/>
  <c r="F5817"/>
  <c r="G5817"/>
  <c r="H5817"/>
  <c r="F5818"/>
  <c r="G5818"/>
  <c r="H5818" s="1"/>
  <c r="F5819"/>
  <c r="G5819"/>
  <c r="H5819"/>
  <c r="F5820"/>
  <c r="G5820"/>
  <c r="H5820" s="1"/>
  <c r="F5821"/>
  <c r="G5821"/>
  <c r="H5821"/>
  <c r="F5822"/>
  <c r="G5822"/>
  <c r="H5822" s="1"/>
  <c r="F5823"/>
  <c r="G5823"/>
  <c r="H5823"/>
  <c r="F5824"/>
  <c r="G5824"/>
  <c r="H5824" s="1"/>
  <c r="F5825"/>
  <c r="G5825"/>
  <c r="H5825"/>
  <c r="F5826"/>
  <c r="G5826"/>
  <c r="H5826" s="1"/>
  <c r="F5827"/>
  <c r="G5827"/>
  <c r="H5827"/>
  <c r="F5828"/>
  <c r="G5828"/>
  <c r="H5828" s="1"/>
  <c r="F5829"/>
  <c r="G5829"/>
  <c r="H5829"/>
  <c r="F5830"/>
  <c r="G5830"/>
  <c r="H5830" s="1"/>
  <c r="F5831"/>
  <c r="G5831"/>
  <c r="H5831"/>
  <c r="F5832"/>
  <c r="G5832"/>
  <c r="H5832" s="1"/>
  <c r="F5833"/>
  <c r="G5833"/>
  <c r="H5833"/>
  <c r="F5834"/>
  <c r="G5834"/>
  <c r="H5834" s="1"/>
  <c r="F5835"/>
  <c r="G5835"/>
  <c r="H5835"/>
  <c r="F5836"/>
  <c r="G5836"/>
  <c r="H5836" s="1"/>
  <c r="F5837"/>
  <c r="G5837"/>
  <c r="H5837"/>
  <c r="F5838"/>
  <c r="G5838"/>
  <c r="H5838" s="1"/>
  <c r="F5839"/>
  <c r="G5839"/>
  <c r="H5839"/>
  <c r="F5840"/>
  <c r="G5840"/>
  <c r="H5840" s="1"/>
  <c r="F5841"/>
  <c r="G5841"/>
  <c r="H5841"/>
  <c r="F5842"/>
  <c r="G5842"/>
  <c r="H5842" s="1"/>
  <c r="F5843"/>
  <c r="G5843"/>
  <c r="H5843"/>
  <c r="F5844"/>
  <c r="G5844"/>
  <c r="H5844" s="1"/>
  <c r="F5845"/>
  <c r="G5845"/>
  <c r="H5845"/>
  <c r="F5846"/>
  <c r="G5846"/>
  <c r="H5846" s="1"/>
  <c r="F5847"/>
  <c r="G5847"/>
  <c r="H5847"/>
  <c r="F5848"/>
  <c r="G5848"/>
  <c r="H5848" s="1"/>
  <c r="F5849"/>
  <c r="G5849"/>
  <c r="H5849"/>
  <c r="F5850"/>
  <c r="G5850"/>
  <c r="H5850" s="1"/>
  <c r="F5851"/>
  <c r="G5851"/>
  <c r="H5851"/>
  <c r="F5852"/>
  <c r="G5852"/>
  <c r="H5852" s="1"/>
  <c r="F5853"/>
  <c r="G5853"/>
  <c r="H5853"/>
  <c r="F5854"/>
  <c r="G5854"/>
  <c r="H5854" s="1"/>
  <c r="F5855"/>
  <c r="G5855"/>
  <c r="H5855"/>
  <c r="F5856"/>
  <c r="G5856"/>
  <c r="H5856" s="1"/>
  <c r="F5857"/>
  <c r="G5857"/>
  <c r="H5857"/>
  <c r="F5858"/>
  <c r="G5858"/>
  <c r="H5858" s="1"/>
  <c r="F5859"/>
  <c r="G5859"/>
  <c r="H5859"/>
  <c r="F5860"/>
  <c r="G5860"/>
  <c r="H5860" s="1"/>
  <c r="F5861"/>
  <c r="G5861"/>
  <c r="H5861"/>
  <c r="F5862"/>
  <c r="G5862"/>
  <c r="H5862" s="1"/>
  <c r="F5863"/>
  <c r="G5863"/>
  <c r="H5863"/>
  <c r="F5864"/>
  <c r="G5864"/>
  <c r="H5864" s="1"/>
  <c r="F5865"/>
  <c r="G5865"/>
  <c r="H5865"/>
  <c r="F5866"/>
  <c r="G5866"/>
  <c r="H5866" s="1"/>
  <c r="F5867"/>
  <c r="G5867"/>
  <c r="H5867"/>
  <c r="F5868"/>
  <c r="G5868"/>
  <c r="H5868" s="1"/>
  <c r="F5869"/>
  <c r="G5869"/>
  <c r="H5869"/>
  <c r="F5870"/>
  <c r="G5870"/>
  <c r="H5870" s="1"/>
  <c r="F5871"/>
  <c r="G5871"/>
  <c r="H5871"/>
  <c r="F5872"/>
  <c r="G5872"/>
  <c r="H5872" s="1"/>
  <c r="F5873"/>
  <c r="G5873"/>
  <c r="H5873"/>
  <c r="F5874"/>
  <c r="G5874"/>
  <c r="H5874" s="1"/>
  <c r="F5875"/>
  <c r="G5875"/>
  <c r="H5875"/>
  <c r="F5876"/>
  <c r="G5876"/>
  <c r="H5876" s="1"/>
  <c r="F5877"/>
  <c r="G5877"/>
  <c r="H5877"/>
  <c r="F5878"/>
  <c r="G5878"/>
  <c r="H5878" s="1"/>
  <c r="F5879"/>
  <c r="G5879"/>
  <c r="H5879"/>
  <c r="F5880"/>
  <c r="G5880"/>
  <c r="H5880" s="1"/>
  <c r="F5881"/>
  <c r="G5881"/>
  <c r="H5881"/>
  <c r="F5882"/>
  <c r="G5882"/>
  <c r="H5882" s="1"/>
  <c r="F5883"/>
  <c r="G5883"/>
  <c r="H5883"/>
  <c r="F5884"/>
  <c r="G5884"/>
  <c r="H5884" s="1"/>
  <c r="F5885"/>
  <c r="G5885"/>
  <c r="H5885"/>
  <c r="F5886"/>
  <c r="G5886"/>
  <c r="H5886" s="1"/>
  <c r="F5887"/>
  <c r="G5887"/>
  <c r="H5887"/>
  <c r="F5888"/>
  <c r="G5888"/>
  <c r="H5888" s="1"/>
  <c r="F5889"/>
  <c r="G5889"/>
  <c r="H5889"/>
  <c r="F5890"/>
  <c r="G5890"/>
  <c r="H5890" s="1"/>
  <c r="F5891"/>
  <c r="G5891"/>
  <c r="H5891"/>
  <c r="F5892"/>
  <c r="G5892"/>
  <c r="H5892" s="1"/>
  <c r="F5893"/>
  <c r="G5893"/>
  <c r="H5893"/>
  <c r="F5894"/>
  <c r="G5894"/>
  <c r="H5894" s="1"/>
  <c r="F5895"/>
  <c r="G5895"/>
  <c r="H5895"/>
  <c r="F5896"/>
  <c r="G5896"/>
  <c r="H5896" s="1"/>
  <c r="F5897"/>
  <c r="G5897"/>
  <c r="H5897"/>
  <c r="F5898"/>
  <c r="G5898"/>
  <c r="H5898" s="1"/>
  <c r="F5899"/>
  <c r="G5899"/>
  <c r="H5899"/>
  <c r="F5900"/>
  <c r="G5900"/>
  <c r="H5900" s="1"/>
  <c r="F5901"/>
  <c r="G5901"/>
  <c r="H5901"/>
  <c r="F5902"/>
  <c r="G5902"/>
  <c r="H5902" s="1"/>
  <c r="F5903"/>
  <c r="G5903"/>
  <c r="H5903"/>
  <c r="F5904"/>
  <c r="G5904"/>
  <c r="H5904" s="1"/>
  <c r="F5905"/>
  <c r="G5905"/>
  <c r="H5905"/>
  <c r="F5906"/>
  <c r="G5906"/>
  <c r="H5906" s="1"/>
  <c r="F5907"/>
  <c r="G5907"/>
  <c r="H5907"/>
  <c r="F5908"/>
  <c r="G5908"/>
  <c r="H5908" s="1"/>
  <c r="F5909"/>
  <c r="G5909"/>
  <c r="H5909"/>
  <c r="F5910"/>
  <c r="G5910"/>
  <c r="H5910" s="1"/>
  <c r="F5911"/>
  <c r="G5911"/>
  <c r="H5911"/>
  <c r="F5912"/>
  <c r="G5912"/>
  <c r="H5912" s="1"/>
  <c r="F5913"/>
  <c r="G5913"/>
  <c r="H5913"/>
  <c r="F5914"/>
  <c r="G5914"/>
  <c r="H5914" s="1"/>
  <c r="F5915"/>
  <c r="G5915"/>
  <c r="H5915"/>
  <c r="F5916"/>
  <c r="G5916"/>
  <c r="H5916" s="1"/>
  <c r="F5917"/>
  <c r="G5917"/>
  <c r="H5917"/>
  <c r="F5918"/>
  <c r="G5918"/>
  <c r="H5918" s="1"/>
  <c r="F5919"/>
  <c r="G5919"/>
  <c r="H5919"/>
  <c r="F5920"/>
  <c r="G5920"/>
  <c r="H5920" s="1"/>
  <c r="F5921"/>
  <c r="G5921"/>
  <c r="H5921"/>
  <c r="F5922"/>
  <c r="G5922"/>
  <c r="H5922" s="1"/>
  <c r="F5923"/>
  <c r="G5923"/>
  <c r="H5923"/>
  <c r="F5924"/>
  <c r="G5924"/>
  <c r="H5924" s="1"/>
  <c r="F5925"/>
  <c r="G5925"/>
  <c r="H5925"/>
  <c r="F5926"/>
  <c r="G5926"/>
  <c r="H5926" s="1"/>
  <c r="F5927"/>
  <c r="G5927"/>
  <c r="H5927"/>
  <c r="F5928"/>
  <c r="G5928"/>
  <c r="H5928" s="1"/>
  <c r="F5929"/>
  <c r="G5929"/>
  <c r="H5929"/>
  <c r="F5930"/>
  <c r="G5930"/>
  <c r="H5930" s="1"/>
  <c r="F5931"/>
  <c r="G5931"/>
  <c r="H5931"/>
  <c r="F5932"/>
  <c r="G5932"/>
  <c r="H5932" s="1"/>
  <c r="F5933"/>
  <c r="G5933"/>
  <c r="H5933"/>
  <c r="F5934"/>
  <c r="G5934"/>
  <c r="H5934" s="1"/>
  <c r="F5935"/>
  <c r="G5935"/>
  <c r="H5935"/>
  <c r="F5936"/>
  <c r="G5936"/>
  <c r="H5936" s="1"/>
  <c r="F5937"/>
  <c r="G5937"/>
  <c r="H5937"/>
  <c r="F5938"/>
  <c r="G5938"/>
  <c r="H5938" s="1"/>
  <c r="F5939"/>
  <c r="G5939"/>
  <c r="H5939"/>
  <c r="F5940"/>
  <c r="G5940"/>
  <c r="H5940" s="1"/>
  <c r="F5941"/>
  <c r="G5941"/>
  <c r="H5941"/>
  <c r="F5942"/>
  <c r="G5942"/>
  <c r="H5942" s="1"/>
  <c r="F5943"/>
  <c r="G5943"/>
  <c r="H5943"/>
  <c r="F5944"/>
  <c r="G5944"/>
  <c r="H5944" s="1"/>
  <c r="F5945"/>
  <c r="G5945"/>
  <c r="H5945"/>
  <c r="F5946"/>
  <c r="G5946"/>
  <c r="H5946" s="1"/>
  <c r="F5947"/>
  <c r="G5947"/>
  <c r="H5947"/>
  <c r="F5948"/>
  <c r="G5948"/>
  <c r="H5948" s="1"/>
  <c r="F5949"/>
  <c r="G5949"/>
  <c r="H5949"/>
  <c r="F5950"/>
  <c r="G5950"/>
  <c r="H5950" s="1"/>
  <c r="F5951"/>
  <c r="G5951"/>
  <c r="H5951"/>
  <c r="F5952"/>
  <c r="G5952"/>
  <c r="H5952" s="1"/>
  <c r="F5953"/>
  <c r="G5953"/>
  <c r="H5953"/>
  <c r="F5954"/>
  <c r="G5954"/>
  <c r="H5954" s="1"/>
  <c r="F5955"/>
  <c r="G5955"/>
  <c r="H5955"/>
  <c r="F5956"/>
  <c r="G5956"/>
  <c r="H5956" s="1"/>
  <c r="F5957"/>
  <c r="G5957"/>
  <c r="H5957"/>
  <c r="F5958"/>
  <c r="G5958"/>
  <c r="H5958" s="1"/>
  <c r="F5959"/>
  <c r="G5959"/>
  <c r="H5959"/>
  <c r="F5960"/>
  <c r="G5960"/>
  <c r="H5960" s="1"/>
  <c r="F5961"/>
  <c r="G5961"/>
  <c r="H5961"/>
  <c r="F5962"/>
  <c r="G5962"/>
  <c r="H5962" s="1"/>
  <c r="F5963"/>
  <c r="G5963"/>
  <c r="H5963"/>
  <c r="F5964"/>
  <c r="G5964"/>
  <c r="H5964" s="1"/>
  <c r="F5965"/>
  <c r="G5965"/>
  <c r="H5965"/>
  <c r="F5966"/>
  <c r="G5966"/>
  <c r="H5966" s="1"/>
  <c r="F5967"/>
  <c r="G5967"/>
  <c r="H5967"/>
  <c r="F5968"/>
  <c r="G5968"/>
  <c r="H5968" s="1"/>
  <c r="F5969"/>
  <c r="G5969"/>
  <c r="H5969"/>
  <c r="F5970"/>
  <c r="G5970"/>
  <c r="H5970" s="1"/>
  <c r="F5971"/>
  <c r="G5971"/>
  <c r="H5971"/>
  <c r="F5972"/>
  <c r="G5972"/>
  <c r="H5972" s="1"/>
  <c r="F5973"/>
  <c r="G5973"/>
  <c r="H5973"/>
  <c r="F5974"/>
  <c r="G5974"/>
  <c r="H5974" s="1"/>
  <c r="F5975"/>
  <c r="G5975"/>
  <c r="H5975"/>
  <c r="F5976"/>
  <c r="G5976"/>
  <c r="H5976" s="1"/>
  <c r="F5977"/>
  <c r="G5977"/>
  <c r="H5977"/>
  <c r="F5978"/>
  <c r="G5978"/>
  <c r="H5978" s="1"/>
  <c r="F5979"/>
  <c r="G5979"/>
  <c r="H5979"/>
  <c r="F5980"/>
  <c r="G5980"/>
  <c r="H5980" s="1"/>
  <c r="F5981"/>
  <c r="G5981"/>
  <c r="H5981"/>
  <c r="F5982"/>
  <c r="G5982"/>
  <c r="H5982" s="1"/>
  <c r="F5983"/>
  <c r="G5983"/>
  <c r="H5983"/>
  <c r="F5984"/>
  <c r="G5984"/>
  <c r="H5984" s="1"/>
  <c r="F5985"/>
  <c r="G5985"/>
  <c r="H5985"/>
  <c r="F5986"/>
  <c r="G5986"/>
  <c r="H5986" s="1"/>
  <c r="F5987"/>
  <c r="G5987"/>
  <c r="H5987"/>
  <c r="F5988"/>
  <c r="G5988"/>
  <c r="H5988" s="1"/>
  <c r="F5989"/>
  <c r="G5989"/>
  <c r="H5989"/>
  <c r="F5990"/>
  <c r="G5990"/>
  <c r="H5990" s="1"/>
  <c r="F5991"/>
  <c r="G5991"/>
  <c r="H5991"/>
  <c r="F5992"/>
  <c r="G5992"/>
  <c r="H5992" s="1"/>
  <c r="F5993"/>
  <c r="G5993"/>
  <c r="H5993"/>
  <c r="F5994"/>
  <c r="G5994"/>
  <c r="H5994" s="1"/>
  <c r="F5995"/>
  <c r="G5995"/>
  <c r="H5995"/>
  <c r="F5996"/>
  <c r="G5996"/>
  <c r="H5996" s="1"/>
  <c r="F5997"/>
  <c r="G5997"/>
  <c r="H5997"/>
  <c r="F5998"/>
  <c r="G5998"/>
  <c r="H5998" s="1"/>
  <c r="F5999"/>
  <c r="G5999"/>
  <c r="H5999"/>
  <c r="F6000"/>
  <c r="G6000"/>
  <c r="H6000" s="1"/>
  <c r="F6001"/>
  <c r="G6001"/>
  <c r="H6001"/>
  <c r="F6002"/>
  <c r="G6002"/>
  <c r="H6002" s="1"/>
  <c r="F6003"/>
  <c r="G6003"/>
  <c r="H6003"/>
  <c r="F6004"/>
  <c r="G6004"/>
  <c r="H6004" s="1"/>
  <c r="F6005"/>
  <c r="G6005"/>
  <c r="H6005"/>
  <c r="F6006"/>
  <c r="G6006"/>
  <c r="H6006" s="1"/>
  <c r="F6007"/>
  <c r="G6007"/>
  <c r="H6007"/>
  <c r="F6008"/>
  <c r="G6008"/>
  <c r="H6008" s="1"/>
  <c r="F6009"/>
  <c r="G6009"/>
  <c r="H6009"/>
  <c r="F6010"/>
  <c r="G6010"/>
  <c r="H6010" s="1"/>
  <c r="F6011"/>
  <c r="G6011"/>
  <c r="H6011"/>
  <c r="F6012"/>
  <c r="G6012"/>
  <c r="H6012" s="1"/>
  <c r="F6013"/>
  <c r="G6013"/>
  <c r="H6013"/>
  <c r="F6014"/>
  <c r="G6014"/>
  <c r="H6014" s="1"/>
  <c r="F6015"/>
  <c r="G6015"/>
  <c r="H6015"/>
  <c r="F6016"/>
  <c r="G6016"/>
  <c r="H6016" s="1"/>
  <c r="F6017"/>
  <c r="G6017"/>
  <c r="H6017"/>
  <c r="F6018"/>
  <c r="G6018"/>
  <c r="H6018" s="1"/>
  <c r="F6019"/>
  <c r="G6019"/>
  <c r="H6019"/>
  <c r="F6020"/>
  <c r="G6020"/>
  <c r="H6020" s="1"/>
  <c r="F6021"/>
  <c r="G6021"/>
  <c r="H6021"/>
  <c r="F6022"/>
  <c r="G6022"/>
  <c r="H6022" s="1"/>
  <c r="F6023"/>
  <c r="G6023"/>
  <c r="H6023"/>
  <c r="F6024"/>
  <c r="G6024"/>
  <c r="H6024" s="1"/>
  <c r="F6025"/>
  <c r="G6025"/>
  <c r="H6025"/>
  <c r="F6026"/>
  <c r="G6026"/>
  <c r="H6026" s="1"/>
  <c r="F6027"/>
  <c r="G6027"/>
  <c r="H6027"/>
  <c r="F6028"/>
  <c r="G6028"/>
  <c r="H6028" s="1"/>
  <c r="F6029"/>
  <c r="G6029"/>
  <c r="H6029"/>
  <c r="F6030"/>
  <c r="G6030"/>
  <c r="H6030" s="1"/>
  <c r="F6031"/>
  <c r="G6031"/>
  <c r="H6031"/>
  <c r="F6032"/>
  <c r="G6032"/>
  <c r="H6032" s="1"/>
  <c r="F6033"/>
  <c r="G6033"/>
  <c r="H6033"/>
  <c r="F6034"/>
  <c r="G6034"/>
  <c r="H6034" s="1"/>
  <c r="F6035"/>
  <c r="G6035"/>
  <c r="H6035"/>
  <c r="F6036"/>
  <c r="G6036"/>
  <c r="H6036" s="1"/>
  <c r="F6037"/>
  <c r="G6037"/>
  <c r="H6037"/>
  <c r="F6038"/>
  <c r="G6038"/>
  <c r="H6038" s="1"/>
  <c r="F6039"/>
  <c r="G6039"/>
  <c r="H6039"/>
  <c r="F6040"/>
  <c r="G6040"/>
  <c r="H6040" s="1"/>
  <c r="F6041"/>
  <c r="G6041"/>
  <c r="H6041"/>
  <c r="F6042"/>
  <c r="G6042"/>
  <c r="H6042" s="1"/>
  <c r="F6043"/>
  <c r="G6043"/>
  <c r="H6043"/>
  <c r="F6044"/>
  <c r="G6044"/>
  <c r="H6044" s="1"/>
  <c r="F6045"/>
  <c r="G6045"/>
  <c r="H6045"/>
  <c r="F6046"/>
  <c r="G6046"/>
  <c r="H6046" s="1"/>
  <c r="F6047"/>
  <c r="G6047"/>
  <c r="H6047"/>
  <c r="F6048"/>
  <c r="G6048"/>
  <c r="H6048" s="1"/>
  <c r="F6049"/>
  <c r="G6049"/>
  <c r="H6049"/>
  <c r="F6050"/>
  <c r="G6050"/>
  <c r="H6050" s="1"/>
  <c r="F6051"/>
  <c r="G6051"/>
  <c r="H6051"/>
  <c r="F6052"/>
  <c r="G6052"/>
  <c r="H6052" s="1"/>
  <c r="F6053"/>
  <c r="G6053"/>
  <c r="H6053"/>
  <c r="F6054"/>
  <c r="G6054"/>
  <c r="H6054" s="1"/>
  <c r="F6055"/>
  <c r="G6055"/>
  <c r="H6055"/>
  <c r="F6056"/>
  <c r="G6056"/>
  <c r="H6056" s="1"/>
  <c r="F6057"/>
  <c r="G6057"/>
  <c r="H6057"/>
  <c r="F6058"/>
  <c r="G6058"/>
  <c r="H6058" s="1"/>
  <c r="F6059"/>
  <c r="G6059"/>
  <c r="H6059"/>
  <c r="F6060"/>
  <c r="G6060"/>
  <c r="H6060" s="1"/>
  <c r="F6061"/>
  <c r="G6061"/>
  <c r="H6061"/>
  <c r="F6062"/>
  <c r="G6062"/>
  <c r="H6062" s="1"/>
  <c r="F6063"/>
  <c r="G6063"/>
  <c r="H6063"/>
  <c r="F6064"/>
  <c r="G6064"/>
  <c r="H6064" s="1"/>
  <c r="F6065"/>
  <c r="G6065"/>
  <c r="H6065"/>
  <c r="F6066"/>
  <c r="G6066"/>
  <c r="H6066" s="1"/>
  <c r="F6067"/>
  <c r="G6067"/>
  <c r="H6067"/>
  <c r="F6068"/>
  <c r="G6068"/>
  <c r="H6068" s="1"/>
  <c r="F6069"/>
  <c r="G6069"/>
  <c r="H6069"/>
  <c r="F6070"/>
  <c r="G6070"/>
  <c r="H6070" s="1"/>
  <c r="F6071"/>
  <c r="G6071"/>
  <c r="H6071"/>
  <c r="F6072"/>
  <c r="G6072"/>
  <c r="H6072" s="1"/>
  <c r="F6073"/>
  <c r="G6073"/>
  <c r="H6073"/>
  <c r="F6074"/>
  <c r="G6074"/>
  <c r="H6074" s="1"/>
  <c r="F6075"/>
  <c r="G6075"/>
  <c r="H6075"/>
  <c r="F6076"/>
  <c r="G6076"/>
  <c r="H6076" s="1"/>
  <c r="F6077"/>
  <c r="G6077"/>
  <c r="H6077"/>
  <c r="F6078"/>
  <c r="G6078"/>
  <c r="H6078" s="1"/>
  <c r="F6079"/>
  <c r="G6079"/>
  <c r="H6079"/>
  <c r="F6080"/>
  <c r="G6080"/>
  <c r="H6080" s="1"/>
  <c r="F6081"/>
  <c r="G6081"/>
  <c r="H6081"/>
  <c r="F6082"/>
  <c r="G6082"/>
  <c r="H6082" s="1"/>
  <c r="F6083"/>
  <c r="G6083"/>
  <c r="H6083"/>
  <c r="F6084"/>
  <c r="G6084"/>
  <c r="H6084" s="1"/>
  <c r="F6085"/>
  <c r="G6085"/>
  <c r="H6085"/>
  <c r="F6086"/>
  <c r="G6086"/>
  <c r="H6086" s="1"/>
  <c r="F6087"/>
  <c r="G6087"/>
  <c r="H6087"/>
  <c r="F6088"/>
  <c r="G6088"/>
  <c r="H6088" s="1"/>
  <c r="F6089"/>
  <c r="G6089"/>
  <c r="H6089"/>
  <c r="F6090"/>
  <c r="G6090"/>
  <c r="H6090" s="1"/>
  <c r="F6091"/>
  <c r="G6091"/>
  <c r="H6091"/>
  <c r="F6092"/>
  <c r="G6092"/>
  <c r="H6092" s="1"/>
  <c r="F6093"/>
  <c r="G6093"/>
  <c r="H6093"/>
  <c r="F6094"/>
  <c r="G6094"/>
  <c r="H6094" s="1"/>
  <c r="F6095"/>
  <c r="G6095"/>
  <c r="H6095"/>
  <c r="F6096"/>
  <c r="G6096"/>
  <c r="H6096" s="1"/>
  <c r="F6097"/>
  <c r="G6097"/>
  <c r="H6097"/>
  <c r="F6098"/>
  <c r="G6098"/>
  <c r="H6098" s="1"/>
  <c r="F6099"/>
  <c r="G6099"/>
  <c r="H6099"/>
  <c r="F6100"/>
  <c r="G6100"/>
  <c r="H6100" s="1"/>
  <c r="F6101"/>
  <c r="G6101"/>
  <c r="H6101"/>
  <c r="F6102"/>
  <c r="G6102"/>
  <c r="H6102" s="1"/>
  <c r="F6103"/>
  <c r="G6103"/>
  <c r="H6103"/>
  <c r="F6104"/>
  <c r="G6104"/>
  <c r="H6104" s="1"/>
  <c r="F6105"/>
  <c r="G6105"/>
  <c r="H6105"/>
  <c r="F6106"/>
  <c r="G6106"/>
  <c r="H6106" s="1"/>
  <c r="F6107"/>
  <c r="G6107"/>
  <c r="H6107"/>
  <c r="F6108"/>
  <c r="G6108"/>
  <c r="H6108" s="1"/>
  <c r="F6109"/>
  <c r="G6109"/>
  <c r="H6109"/>
  <c r="F6110"/>
  <c r="G6110"/>
  <c r="H6110" s="1"/>
  <c r="F6111"/>
  <c r="G6111"/>
  <c r="H6111"/>
  <c r="F6112"/>
  <c r="G6112"/>
  <c r="H6112" s="1"/>
  <c r="F6113"/>
  <c r="G6113"/>
  <c r="H6113"/>
  <c r="F6114"/>
  <c r="G6114"/>
  <c r="H6114" s="1"/>
  <c r="F6115"/>
  <c r="G6115"/>
  <c r="H6115"/>
  <c r="F6116"/>
  <c r="G6116"/>
  <c r="H6116" s="1"/>
  <c r="F6117"/>
  <c r="G6117"/>
  <c r="H6117"/>
  <c r="F6118"/>
  <c r="G6118"/>
  <c r="H6118" s="1"/>
  <c r="F6119"/>
  <c r="G6119"/>
  <c r="H6119"/>
  <c r="F6120"/>
  <c r="G6120"/>
  <c r="H6120" s="1"/>
  <c r="F6121"/>
  <c r="G6121"/>
  <c r="H6121"/>
  <c r="F6122"/>
  <c r="G6122"/>
  <c r="H6122" s="1"/>
  <c r="F6123"/>
  <c r="G6123"/>
  <c r="H6123"/>
  <c r="F6124"/>
  <c r="G6124"/>
  <c r="H6124" s="1"/>
  <c r="F6125"/>
  <c r="G6125"/>
  <c r="H6125"/>
  <c r="F6126"/>
  <c r="G6126"/>
  <c r="H6126" s="1"/>
  <c r="F6127"/>
  <c r="G6127"/>
  <c r="H6127"/>
  <c r="F6128"/>
  <c r="G6128"/>
  <c r="H6128" s="1"/>
  <c r="F6129"/>
  <c r="G6129"/>
  <c r="H6129"/>
  <c r="F6130"/>
  <c r="G6130"/>
  <c r="H6130" s="1"/>
  <c r="F6131"/>
  <c r="G6131"/>
  <c r="H6131"/>
  <c r="F6132"/>
  <c r="G6132"/>
  <c r="H6132" s="1"/>
  <c r="F6133"/>
  <c r="G6133"/>
  <c r="H6133"/>
  <c r="F6134"/>
  <c r="G6134"/>
  <c r="H6134" s="1"/>
  <c r="F6135"/>
  <c r="G6135"/>
  <c r="H6135"/>
  <c r="F6136"/>
  <c r="G6136"/>
  <c r="H6136" s="1"/>
  <c r="F6137"/>
  <c r="G6137"/>
  <c r="H6137"/>
  <c r="F6138"/>
  <c r="G6138"/>
  <c r="H6138" s="1"/>
  <c r="F6139"/>
  <c r="G6139"/>
  <c r="H6139"/>
  <c r="F6140"/>
  <c r="G6140"/>
  <c r="H6140" s="1"/>
  <c r="F6141"/>
  <c r="G6141"/>
  <c r="H6141"/>
  <c r="F6142"/>
  <c r="G6142"/>
  <c r="H6142" s="1"/>
  <c r="F6143"/>
  <c r="G6143"/>
  <c r="H6143"/>
  <c r="F6144"/>
  <c r="G6144"/>
  <c r="H6144" s="1"/>
  <c r="F6145"/>
  <c r="G6145"/>
  <c r="H6145"/>
  <c r="F6146"/>
  <c r="G6146"/>
  <c r="H6146" s="1"/>
  <c r="F6147"/>
  <c r="G6147"/>
  <c r="H6147"/>
  <c r="F6148"/>
  <c r="G6148"/>
  <c r="H6148" s="1"/>
  <c r="F6149"/>
  <c r="G6149"/>
  <c r="H6149"/>
  <c r="F6150"/>
  <c r="G6150"/>
  <c r="H6150" s="1"/>
  <c r="F6151"/>
  <c r="G6151"/>
  <c r="H6151"/>
  <c r="F6152"/>
  <c r="G6152"/>
  <c r="H6152" s="1"/>
  <c r="F6153"/>
  <c r="G6153"/>
  <c r="H6153"/>
  <c r="F6154"/>
  <c r="G6154"/>
  <c r="H6154" s="1"/>
  <c r="F6155"/>
  <c r="G6155"/>
  <c r="H6155"/>
  <c r="F6156"/>
  <c r="G6156"/>
  <c r="H6156" s="1"/>
  <c r="F6157"/>
  <c r="G6157"/>
  <c r="H6157"/>
  <c r="F6158"/>
  <c r="G6158"/>
  <c r="H6158" s="1"/>
  <c r="F6159"/>
  <c r="G6159"/>
  <c r="H6159"/>
  <c r="F6160"/>
  <c r="G6160"/>
  <c r="H6160" s="1"/>
  <c r="F6161"/>
  <c r="G6161"/>
  <c r="H6161"/>
  <c r="F6162"/>
  <c r="G6162"/>
  <c r="H6162" s="1"/>
  <c r="F6163"/>
  <c r="G6163"/>
  <c r="H6163"/>
  <c r="F6164"/>
  <c r="G6164"/>
  <c r="H6164" s="1"/>
  <c r="F6165"/>
  <c r="G6165"/>
  <c r="H6165"/>
  <c r="F6166"/>
  <c r="G6166"/>
  <c r="H6166" s="1"/>
  <c r="F6167"/>
  <c r="G6167"/>
  <c r="H6167"/>
  <c r="F6168"/>
  <c r="G6168"/>
  <c r="H6168" s="1"/>
  <c r="F6169"/>
  <c r="G6169"/>
  <c r="H6169"/>
  <c r="F6170"/>
  <c r="G6170"/>
  <c r="H6170" s="1"/>
  <c r="F6171"/>
  <c r="G6171"/>
  <c r="H6171"/>
  <c r="F6172"/>
  <c r="G6172"/>
  <c r="H6172" s="1"/>
  <c r="F6173"/>
  <c r="G6173"/>
  <c r="H6173"/>
  <c r="F6174"/>
  <c r="G6174"/>
  <c r="H6174" s="1"/>
  <c r="F6175"/>
  <c r="G6175"/>
  <c r="H6175"/>
  <c r="F6176"/>
  <c r="G6176"/>
  <c r="H6176" s="1"/>
  <c r="F6177"/>
  <c r="G6177"/>
  <c r="H6177"/>
  <c r="F6178"/>
  <c r="G6178"/>
  <c r="H6178" s="1"/>
  <c r="F6179"/>
  <c r="G6179"/>
  <c r="H6179"/>
  <c r="F6180"/>
  <c r="G6180"/>
  <c r="H6180" s="1"/>
  <c r="F6181"/>
  <c r="G6181"/>
  <c r="H6181"/>
  <c r="F6182"/>
  <c r="G6182"/>
  <c r="H6182" s="1"/>
  <c r="F6183"/>
  <c r="G6183"/>
  <c r="H6183"/>
  <c r="F6184"/>
  <c r="G6184"/>
  <c r="H6184" s="1"/>
  <c r="F6185"/>
  <c r="G6185"/>
  <c r="H6185"/>
  <c r="F6186"/>
  <c r="G6186"/>
  <c r="H6186" s="1"/>
  <c r="F6187"/>
  <c r="G6187"/>
  <c r="H6187"/>
  <c r="F6188"/>
  <c r="G6188"/>
  <c r="H6188" s="1"/>
  <c r="F6189"/>
  <c r="G6189"/>
  <c r="H6189"/>
  <c r="F6190"/>
  <c r="G6190"/>
  <c r="H6190" s="1"/>
  <c r="F6191"/>
  <c r="G6191"/>
  <c r="H6191"/>
  <c r="F6192"/>
  <c r="G6192"/>
  <c r="H6192" s="1"/>
  <c r="F6193"/>
  <c r="G6193"/>
  <c r="H6193"/>
  <c r="F6194"/>
  <c r="G6194"/>
  <c r="H6194" s="1"/>
  <c r="F6195"/>
  <c r="G6195"/>
  <c r="H6195"/>
  <c r="F6196"/>
  <c r="G6196"/>
  <c r="H6196" s="1"/>
  <c r="F6197"/>
  <c r="G6197"/>
  <c r="H6197"/>
  <c r="F6198"/>
  <c r="G6198"/>
  <c r="H6198" s="1"/>
  <c r="F6199"/>
  <c r="G6199"/>
  <c r="H6199"/>
  <c r="F6200"/>
  <c r="G6200"/>
  <c r="H6200" s="1"/>
  <c r="F6201"/>
  <c r="G6201"/>
  <c r="H6201"/>
  <c r="F6202"/>
  <c r="G6202"/>
  <c r="H6202" s="1"/>
  <c r="F6203"/>
  <c r="G6203"/>
  <c r="H6203"/>
  <c r="F6204"/>
  <c r="G6204"/>
  <c r="H6204" s="1"/>
  <c r="F6205"/>
  <c r="G6205"/>
  <c r="H6205"/>
  <c r="F6206"/>
  <c r="G6206"/>
  <c r="H6206" s="1"/>
  <c r="F6207"/>
  <c r="G6207"/>
  <c r="H6207"/>
  <c r="F6208"/>
  <c r="G6208"/>
  <c r="H6208" s="1"/>
  <c r="F6209"/>
  <c r="G6209"/>
  <c r="H6209"/>
  <c r="F6210"/>
  <c r="G6210"/>
  <c r="H6210" s="1"/>
  <c r="F6211"/>
  <c r="G6211"/>
  <c r="H6211"/>
  <c r="F6212"/>
  <c r="G6212"/>
  <c r="H6212" s="1"/>
  <c r="F6213"/>
  <c r="G6213"/>
  <c r="H6213"/>
  <c r="F6214"/>
  <c r="G6214"/>
  <c r="H6214" s="1"/>
  <c r="F6215"/>
  <c r="G6215"/>
  <c r="H6215"/>
  <c r="F6216"/>
  <c r="G6216"/>
  <c r="H6216" s="1"/>
  <c r="F6217"/>
  <c r="G6217"/>
  <c r="H6217"/>
  <c r="F6218"/>
  <c r="G6218"/>
  <c r="H6218" s="1"/>
  <c r="F6219"/>
  <c r="G6219"/>
  <c r="H6219"/>
  <c r="F6220"/>
  <c r="G6220"/>
  <c r="H6220" s="1"/>
  <c r="F6221"/>
  <c r="G6221"/>
  <c r="H6221"/>
  <c r="F6222"/>
  <c r="G6222"/>
  <c r="H6222" s="1"/>
  <c r="F6223"/>
  <c r="G6223"/>
  <c r="H6223"/>
  <c r="F6224"/>
  <c r="G6224"/>
  <c r="H6224" s="1"/>
  <c r="F6225"/>
  <c r="G6225"/>
  <c r="H6225"/>
  <c r="F6226"/>
  <c r="G6226"/>
  <c r="H6226" s="1"/>
  <c r="F6227"/>
  <c r="G6227"/>
  <c r="H6227"/>
  <c r="F6228"/>
  <c r="G6228"/>
  <c r="H6228" s="1"/>
  <c r="F6229"/>
  <c r="G6229"/>
  <c r="H6229"/>
  <c r="F6230"/>
  <c r="G6230"/>
  <c r="H6230" s="1"/>
  <c r="F6231"/>
  <c r="G6231"/>
  <c r="H6231"/>
  <c r="F6232"/>
  <c r="G6232"/>
  <c r="H6232" s="1"/>
  <c r="F6233"/>
  <c r="G6233"/>
  <c r="H6233"/>
  <c r="F6234"/>
  <c r="G6234"/>
  <c r="H6234" s="1"/>
  <c r="F6235"/>
  <c r="G6235"/>
  <c r="H6235"/>
  <c r="F6236"/>
  <c r="G6236"/>
  <c r="H6236" s="1"/>
  <c r="F6237"/>
  <c r="G6237"/>
  <c r="H6237"/>
  <c r="F6238"/>
  <c r="G6238"/>
  <c r="H6238" s="1"/>
  <c r="F6239"/>
  <c r="G6239"/>
  <c r="H6239"/>
  <c r="F6240"/>
  <c r="G6240"/>
  <c r="H6240" s="1"/>
  <c r="F6241"/>
  <c r="G6241"/>
  <c r="H6241"/>
  <c r="F6242"/>
  <c r="G6242"/>
  <c r="H6242" s="1"/>
  <c r="F6243"/>
  <c r="G6243"/>
  <c r="H6243"/>
  <c r="F6244"/>
  <c r="G6244"/>
  <c r="H6244" s="1"/>
  <c r="F6245"/>
  <c r="G6245"/>
  <c r="H6245"/>
  <c r="F6246"/>
  <c r="G6246"/>
  <c r="H6246" s="1"/>
  <c r="F6247"/>
  <c r="G6247"/>
  <c r="H6247"/>
  <c r="F6248"/>
  <c r="G6248"/>
  <c r="H6248" s="1"/>
  <c r="F6249"/>
  <c r="G6249"/>
  <c r="H6249"/>
  <c r="F6250"/>
  <c r="G6250"/>
  <c r="H6250" s="1"/>
  <c r="F6251"/>
  <c r="G6251"/>
  <c r="H6251"/>
  <c r="F6252"/>
  <c r="G6252"/>
  <c r="H6252" s="1"/>
  <c r="F6253"/>
  <c r="G6253"/>
  <c r="H6253"/>
  <c r="F6254"/>
  <c r="G6254"/>
  <c r="H6254" s="1"/>
  <c r="F6255"/>
  <c r="G6255"/>
  <c r="H6255"/>
  <c r="F6256"/>
  <c r="G6256"/>
  <c r="H6256" s="1"/>
  <c r="F6257"/>
  <c r="G6257"/>
  <c r="H6257"/>
  <c r="F6258"/>
  <c r="G6258"/>
  <c r="H6258" s="1"/>
  <c r="F6259"/>
  <c r="G6259"/>
  <c r="H6259"/>
  <c r="F6260"/>
  <c r="G6260"/>
  <c r="H6260" s="1"/>
  <c r="F6261"/>
  <c r="G6261"/>
  <c r="H6261"/>
  <c r="F6262"/>
  <c r="G6262"/>
  <c r="H6262" s="1"/>
  <c r="F6263"/>
  <c r="G6263"/>
  <c r="H6263"/>
  <c r="F6264"/>
  <c r="G6264"/>
  <c r="H6264" s="1"/>
  <c r="F6265"/>
  <c r="G6265"/>
  <c r="H6265"/>
  <c r="F6266"/>
  <c r="G6266"/>
  <c r="H6266" s="1"/>
  <c r="F6267"/>
  <c r="G6267"/>
  <c r="H6267"/>
  <c r="F6268"/>
  <c r="G6268"/>
  <c r="H6268" s="1"/>
  <c r="F6269"/>
  <c r="G6269"/>
  <c r="H6269"/>
  <c r="F6270"/>
  <c r="G6270"/>
  <c r="H6270" s="1"/>
  <c r="F6271"/>
  <c r="G6271"/>
  <c r="H6271"/>
  <c r="F6272"/>
  <c r="G6272"/>
  <c r="H6272" s="1"/>
  <c r="F6273"/>
  <c r="G6273"/>
  <c r="H6273"/>
  <c r="F6274"/>
  <c r="G6274"/>
  <c r="H6274" s="1"/>
  <c r="F6275"/>
  <c r="G6275"/>
  <c r="H6275"/>
  <c r="F6276"/>
  <c r="G6276"/>
  <c r="H6276" s="1"/>
  <c r="F6277"/>
  <c r="G6277"/>
  <c r="H6277"/>
  <c r="F6278"/>
  <c r="G6278"/>
  <c r="H6278" s="1"/>
  <c r="F6279"/>
  <c r="G6279"/>
  <c r="H6279"/>
  <c r="F6280"/>
  <c r="G6280"/>
  <c r="H6280" s="1"/>
  <c r="F6281"/>
  <c r="G6281"/>
  <c r="H6281"/>
  <c r="F6282"/>
  <c r="G6282"/>
  <c r="H6282" s="1"/>
  <c r="F6283"/>
  <c r="G6283"/>
  <c r="H6283"/>
  <c r="F6284"/>
  <c r="G6284"/>
  <c r="H6284" s="1"/>
  <c r="F6285"/>
  <c r="G6285"/>
  <c r="H6285"/>
  <c r="F6286"/>
  <c r="G6286"/>
  <c r="H6286" s="1"/>
  <c r="F6287"/>
  <c r="G6287"/>
  <c r="H6287"/>
  <c r="F6288"/>
  <c r="G6288"/>
  <c r="H6288" s="1"/>
  <c r="F6289"/>
  <c r="G6289"/>
  <c r="H6289"/>
  <c r="F6290"/>
  <c r="G6290"/>
  <c r="H6290" s="1"/>
  <c r="F6291"/>
  <c r="G6291"/>
  <c r="H6291"/>
  <c r="F6292"/>
  <c r="G6292"/>
  <c r="H6292" s="1"/>
  <c r="F6293"/>
  <c r="G6293"/>
  <c r="H6293"/>
  <c r="F6294"/>
  <c r="G6294"/>
  <c r="H6294" s="1"/>
  <c r="F6295"/>
  <c r="G6295"/>
  <c r="H6295"/>
  <c r="F6296"/>
  <c r="G6296"/>
  <c r="H6296" s="1"/>
  <c r="F6297"/>
  <c r="G6297"/>
  <c r="H6297"/>
  <c r="F6298"/>
  <c r="G6298"/>
  <c r="H6298" s="1"/>
  <c r="F6299"/>
  <c r="G6299"/>
  <c r="H6299"/>
  <c r="F6300"/>
  <c r="G6300"/>
  <c r="H6300" s="1"/>
  <c r="F6301"/>
  <c r="G6301"/>
  <c r="H6301"/>
  <c r="F6302"/>
  <c r="G6302"/>
  <c r="H6302" s="1"/>
  <c r="F6303"/>
  <c r="G6303"/>
  <c r="H6303"/>
  <c r="F6304"/>
  <c r="G6304"/>
  <c r="H6304" s="1"/>
  <c r="F6305"/>
  <c r="G6305"/>
  <c r="H6305"/>
  <c r="F6306"/>
  <c r="G6306"/>
  <c r="H6306" s="1"/>
  <c r="F6307"/>
  <c r="G6307"/>
  <c r="H6307"/>
  <c r="F6308"/>
  <c r="G6308"/>
  <c r="H6308" s="1"/>
  <c r="F6309"/>
  <c r="G6309"/>
  <c r="H6309"/>
  <c r="F6310"/>
  <c r="G6310"/>
  <c r="H6310" s="1"/>
  <c r="F6311"/>
  <c r="G6311"/>
  <c r="H6311"/>
  <c r="F6312"/>
  <c r="G6312"/>
  <c r="H6312" s="1"/>
  <c r="F6313"/>
  <c r="G6313"/>
  <c r="H6313"/>
  <c r="F6314"/>
  <c r="G6314"/>
  <c r="H6314" s="1"/>
  <c r="F6315"/>
  <c r="G6315"/>
  <c r="H6315"/>
  <c r="F6316"/>
  <c r="G6316"/>
  <c r="H6316" s="1"/>
  <c r="F6317"/>
  <c r="G6317"/>
  <c r="H6317"/>
  <c r="F6318"/>
  <c r="G6318"/>
  <c r="H6318" s="1"/>
  <c r="F6319"/>
  <c r="G6319"/>
  <c r="H6319"/>
  <c r="F6320"/>
  <c r="G6320"/>
  <c r="H6320" s="1"/>
  <c r="F6321"/>
  <c r="G6321"/>
  <c r="H6321"/>
  <c r="F6322"/>
  <c r="G6322"/>
  <c r="H6322" s="1"/>
  <c r="F6323"/>
  <c r="G6323"/>
  <c r="H6323"/>
  <c r="F6324"/>
  <c r="G6324"/>
  <c r="H6324" s="1"/>
  <c r="F6325"/>
  <c r="G6325"/>
  <c r="H6325"/>
  <c r="F6326"/>
  <c r="G6326"/>
  <c r="H6326" s="1"/>
  <c r="F6327"/>
  <c r="G6327"/>
  <c r="H6327"/>
  <c r="F6328"/>
  <c r="G6328"/>
  <c r="H6328" s="1"/>
  <c r="F6329"/>
  <c r="G6329"/>
  <c r="H6329"/>
  <c r="F6330"/>
  <c r="G6330"/>
  <c r="H6330" s="1"/>
  <c r="F6331"/>
  <c r="G6331"/>
  <c r="H6331"/>
  <c r="F6332"/>
  <c r="G6332"/>
  <c r="H6332" s="1"/>
  <c r="F6333"/>
  <c r="G6333"/>
  <c r="H6333"/>
  <c r="F6334"/>
  <c r="G6334"/>
  <c r="H6334" s="1"/>
  <c r="F6335"/>
  <c r="G6335"/>
  <c r="H6335"/>
  <c r="F6336"/>
  <c r="G6336"/>
  <c r="H6336" s="1"/>
  <c r="F6337"/>
  <c r="G6337"/>
  <c r="H6337"/>
  <c r="F6338"/>
  <c r="G6338"/>
  <c r="H6338" s="1"/>
  <c r="F6339"/>
  <c r="G6339"/>
  <c r="H6339"/>
  <c r="F6340"/>
  <c r="G6340"/>
  <c r="H6340" s="1"/>
  <c r="F6341"/>
  <c r="G6341"/>
  <c r="H6341"/>
  <c r="F6342"/>
  <c r="G6342"/>
  <c r="H6342" s="1"/>
  <c r="F6343"/>
  <c r="G6343"/>
  <c r="H6343"/>
  <c r="F6344"/>
  <c r="G6344"/>
  <c r="H6344" s="1"/>
  <c r="F6345"/>
  <c r="G6345"/>
  <c r="H6345"/>
  <c r="F6346"/>
  <c r="G6346"/>
  <c r="H6346" s="1"/>
  <c r="F6347"/>
  <c r="G6347"/>
  <c r="H6347"/>
  <c r="F6348"/>
  <c r="G6348"/>
  <c r="H6348" s="1"/>
  <c r="F6349"/>
  <c r="G6349"/>
  <c r="H6349"/>
  <c r="F6350"/>
  <c r="G6350"/>
  <c r="H6350" s="1"/>
  <c r="F6351"/>
  <c r="G6351"/>
  <c r="H6351"/>
  <c r="F6352"/>
  <c r="G6352"/>
  <c r="H6352" s="1"/>
  <c r="F6353"/>
  <c r="G6353"/>
  <c r="H6353"/>
  <c r="F6354"/>
  <c r="G6354"/>
  <c r="H6354" s="1"/>
  <c r="F6355"/>
  <c r="G6355"/>
  <c r="H6355"/>
  <c r="F6356"/>
  <c r="G6356"/>
  <c r="H6356" s="1"/>
  <c r="F6357"/>
  <c r="G6357"/>
  <c r="H6357"/>
  <c r="F6358"/>
  <c r="G6358"/>
  <c r="H6358" s="1"/>
  <c r="F6359"/>
  <c r="G6359"/>
  <c r="H6359"/>
  <c r="F6360"/>
  <c r="G6360"/>
  <c r="H6360" s="1"/>
  <c r="F6361"/>
  <c r="G6361"/>
  <c r="H6361"/>
  <c r="F6362"/>
  <c r="G6362"/>
  <c r="H6362" s="1"/>
  <c r="F6363"/>
  <c r="G6363"/>
  <c r="H6363"/>
  <c r="F6364"/>
  <c r="G6364"/>
  <c r="H6364" s="1"/>
  <c r="F6365"/>
  <c r="G6365"/>
  <c r="H6365"/>
  <c r="F6366"/>
  <c r="G6366"/>
  <c r="H6366" s="1"/>
  <c r="F6367"/>
  <c r="G6367"/>
  <c r="H6367"/>
  <c r="F6368"/>
  <c r="G6368"/>
  <c r="H6368" s="1"/>
  <c r="F6369"/>
  <c r="G6369"/>
  <c r="H6369"/>
  <c r="F6370"/>
  <c r="G6370"/>
  <c r="H6370" s="1"/>
  <c r="F6371"/>
  <c r="G6371"/>
  <c r="H6371"/>
  <c r="F6372"/>
  <c r="G6372"/>
  <c r="H6372" s="1"/>
  <c r="F6373"/>
  <c r="G6373"/>
  <c r="H6373"/>
  <c r="F6374"/>
  <c r="G6374"/>
  <c r="H6374" s="1"/>
  <c r="F6375"/>
  <c r="G6375"/>
  <c r="H6375"/>
  <c r="F6376"/>
  <c r="G6376"/>
  <c r="H6376" s="1"/>
  <c r="F6377"/>
  <c r="G6377"/>
  <c r="H6377"/>
  <c r="F6378"/>
  <c r="G6378"/>
  <c r="H6378" s="1"/>
  <c r="F6379"/>
  <c r="G6379"/>
  <c r="H6379"/>
  <c r="F6380"/>
  <c r="G6380"/>
  <c r="H6380" s="1"/>
  <c r="F6381"/>
  <c r="G6381"/>
  <c r="H6381"/>
  <c r="F6382"/>
  <c r="G6382"/>
  <c r="H6382" s="1"/>
  <c r="F6383"/>
  <c r="G6383"/>
  <c r="H6383"/>
  <c r="F6384"/>
  <c r="G6384"/>
  <c r="H6384" s="1"/>
  <c r="F6385"/>
  <c r="G6385"/>
  <c r="H6385"/>
  <c r="F6386"/>
  <c r="G6386"/>
  <c r="H6386" s="1"/>
  <c r="F6387"/>
  <c r="G6387"/>
  <c r="H6387"/>
  <c r="F6388"/>
  <c r="G6388"/>
  <c r="H6388" s="1"/>
  <c r="F6389"/>
  <c r="G6389"/>
  <c r="H6389"/>
  <c r="F6390"/>
  <c r="G6390"/>
  <c r="H6390" s="1"/>
  <c r="F6391"/>
  <c r="G6391"/>
  <c r="H6391"/>
  <c r="F6392"/>
  <c r="G6392"/>
  <c r="H6392" s="1"/>
  <c r="F6393"/>
  <c r="G6393"/>
  <c r="H6393"/>
  <c r="F6394"/>
  <c r="G6394"/>
  <c r="H6394" s="1"/>
  <c r="F6395"/>
  <c r="G6395"/>
  <c r="H6395"/>
  <c r="F6396"/>
  <c r="G6396"/>
  <c r="H6396" s="1"/>
  <c r="F6397"/>
  <c r="G6397"/>
  <c r="H6397"/>
  <c r="F6398"/>
  <c r="G6398"/>
  <c r="H6398" s="1"/>
  <c r="F6399"/>
  <c r="G6399"/>
  <c r="H6399"/>
  <c r="F6400"/>
  <c r="G6400"/>
  <c r="H6400" s="1"/>
  <c r="F6401"/>
  <c r="G6401"/>
  <c r="H6401"/>
  <c r="F6402"/>
  <c r="G6402"/>
  <c r="H6402" s="1"/>
  <c r="F6403"/>
  <c r="G6403"/>
  <c r="H6403"/>
  <c r="F6404"/>
  <c r="G6404"/>
  <c r="H6404" s="1"/>
  <c r="F6405"/>
  <c r="G6405"/>
  <c r="H6405"/>
  <c r="F6406"/>
  <c r="G6406"/>
  <c r="H6406" s="1"/>
  <c r="F6407"/>
  <c r="G6407"/>
  <c r="H6407"/>
  <c r="F6408"/>
  <c r="G6408"/>
  <c r="H6408" s="1"/>
  <c r="F6409"/>
  <c r="G6409"/>
  <c r="H6409"/>
  <c r="F6410"/>
  <c r="G6410"/>
  <c r="H6410" s="1"/>
  <c r="F6411"/>
  <c r="G6411"/>
  <c r="H6411"/>
  <c r="F6412"/>
  <c r="G6412"/>
  <c r="H6412" s="1"/>
  <c r="F6413"/>
  <c r="G6413"/>
  <c r="H6413"/>
  <c r="F6414"/>
  <c r="G6414"/>
  <c r="H6414" s="1"/>
  <c r="F6415"/>
  <c r="G6415"/>
  <c r="H6415"/>
  <c r="F6416"/>
  <c r="G6416"/>
  <c r="H6416" s="1"/>
  <c r="F6417"/>
  <c r="G6417"/>
  <c r="H6417"/>
  <c r="F6418"/>
  <c r="G6418"/>
  <c r="H6418" s="1"/>
  <c r="F6419"/>
  <c r="G6419"/>
  <c r="H6419"/>
  <c r="F6420"/>
  <c r="G6420"/>
  <c r="H6420" s="1"/>
  <c r="F6421"/>
  <c r="G6421"/>
  <c r="H6421"/>
  <c r="F6422"/>
  <c r="G6422"/>
  <c r="H6422" s="1"/>
  <c r="F6423"/>
  <c r="G6423"/>
  <c r="H6423"/>
  <c r="F6424"/>
  <c r="G6424"/>
  <c r="H6424" s="1"/>
  <c r="F6425"/>
  <c r="G6425"/>
  <c r="H6425"/>
  <c r="F6426"/>
  <c r="G6426"/>
  <c r="H6426" s="1"/>
  <c r="F6427"/>
  <c r="G6427"/>
  <c r="H6427"/>
  <c r="F6428"/>
  <c r="G6428"/>
  <c r="H6428" s="1"/>
  <c r="F6429"/>
  <c r="G6429"/>
  <c r="H6429"/>
  <c r="F6430"/>
  <c r="G6430"/>
  <c r="H6430" s="1"/>
  <c r="F6431"/>
  <c r="G6431"/>
  <c r="H6431"/>
  <c r="F6432"/>
  <c r="G6432"/>
  <c r="H6432" s="1"/>
  <c r="F6433"/>
  <c r="G6433"/>
  <c r="H6433"/>
  <c r="F6434"/>
  <c r="G6434"/>
  <c r="H6434" s="1"/>
  <c r="F6435"/>
  <c r="G6435"/>
  <c r="H6435"/>
  <c r="F6436"/>
  <c r="G6436"/>
  <c r="H6436" s="1"/>
  <c r="F6437"/>
  <c r="G6437"/>
  <c r="H6437"/>
  <c r="F6438"/>
  <c r="G6438"/>
  <c r="H6438" s="1"/>
  <c r="F6439"/>
  <c r="G6439"/>
  <c r="H6439"/>
  <c r="F6440"/>
  <c r="G6440"/>
  <c r="H6440" s="1"/>
  <c r="F6441"/>
  <c r="G6441"/>
  <c r="H6441"/>
  <c r="F6442"/>
  <c r="G6442"/>
  <c r="H6442" s="1"/>
  <c r="F6443"/>
  <c r="G6443"/>
  <c r="H6443"/>
  <c r="F6444"/>
  <c r="G6444"/>
  <c r="H6444" s="1"/>
  <c r="F6445"/>
  <c r="G6445"/>
  <c r="H6445"/>
  <c r="F6446"/>
  <c r="G6446"/>
  <c r="H6446" s="1"/>
  <c r="F6447"/>
  <c r="G6447"/>
  <c r="H6447"/>
  <c r="F6448"/>
  <c r="G6448"/>
  <c r="H6448" s="1"/>
  <c r="F6449"/>
  <c r="G6449"/>
  <c r="H6449"/>
  <c r="F6450"/>
  <c r="G6450"/>
  <c r="H6450" s="1"/>
  <c r="F6451"/>
  <c r="G6451"/>
  <c r="H6451"/>
  <c r="F6452"/>
  <c r="G6452"/>
  <c r="H6452" s="1"/>
  <c r="F6453"/>
  <c r="G6453"/>
  <c r="H6453"/>
  <c r="F6454"/>
  <c r="G6454"/>
  <c r="H6454" s="1"/>
  <c r="F6455"/>
  <c r="G6455"/>
  <c r="H6455"/>
  <c r="F6456"/>
  <c r="G6456"/>
  <c r="H6456" s="1"/>
  <c r="F6457"/>
  <c r="G6457"/>
  <c r="H6457"/>
  <c r="F6458"/>
  <c r="G6458"/>
  <c r="H6458" s="1"/>
  <c r="F6459"/>
  <c r="G6459"/>
  <c r="H6459"/>
  <c r="F6460"/>
  <c r="G6460"/>
  <c r="H6460" s="1"/>
  <c r="F6461"/>
  <c r="G6461"/>
  <c r="H6461"/>
  <c r="F6462"/>
  <c r="G6462"/>
  <c r="H6462" s="1"/>
  <c r="F6463"/>
  <c r="G6463"/>
  <c r="H6463"/>
  <c r="F6464"/>
  <c r="G6464"/>
  <c r="H6464" s="1"/>
  <c r="F6465"/>
  <c r="G6465"/>
  <c r="H6465"/>
  <c r="F6466"/>
  <c r="G6466"/>
  <c r="H6466" s="1"/>
  <c r="F6467"/>
  <c r="G6467"/>
  <c r="H6467"/>
  <c r="F6468"/>
  <c r="G6468"/>
  <c r="H6468" s="1"/>
  <c r="F6469"/>
  <c r="G6469"/>
  <c r="H6469"/>
  <c r="F6470"/>
  <c r="G6470"/>
  <c r="H6470" s="1"/>
  <c r="F6471"/>
  <c r="G6471"/>
  <c r="H6471"/>
  <c r="F6472"/>
  <c r="G6472"/>
  <c r="H6472" s="1"/>
  <c r="F6473"/>
  <c r="G6473"/>
  <c r="H6473"/>
  <c r="F6474"/>
  <c r="G6474"/>
  <c r="H6474" s="1"/>
  <c r="F6475"/>
  <c r="G6475"/>
  <c r="H6475"/>
  <c r="F6476"/>
  <c r="G6476"/>
  <c r="H6476" s="1"/>
  <c r="F6477"/>
  <c r="G6477"/>
  <c r="H6477"/>
  <c r="F6478"/>
  <c r="G6478"/>
  <c r="H6478" s="1"/>
  <c r="F6479"/>
  <c r="G6479"/>
  <c r="H6479"/>
  <c r="F6480"/>
  <c r="G6480"/>
  <c r="H6480" s="1"/>
  <c r="F6481"/>
  <c r="G6481"/>
  <c r="H6481"/>
  <c r="F6482"/>
  <c r="G6482"/>
  <c r="H6482" s="1"/>
  <c r="F6483"/>
  <c r="G6483"/>
  <c r="H6483"/>
  <c r="F6484"/>
  <c r="G6484"/>
  <c r="H6484" s="1"/>
  <c r="F6485"/>
  <c r="G6485"/>
  <c r="H6485"/>
  <c r="F6486"/>
  <c r="G6486"/>
  <c r="H6486" s="1"/>
  <c r="F6487"/>
  <c r="G6487"/>
  <c r="H6487"/>
  <c r="F6488"/>
  <c r="G6488"/>
  <c r="H6488" s="1"/>
  <c r="F6489"/>
  <c r="G6489"/>
  <c r="H6489"/>
  <c r="F6490"/>
  <c r="G6490"/>
  <c r="H6490" s="1"/>
  <c r="F6491"/>
  <c r="G6491"/>
  <c r="H6491"/>
  <c r="F6492"/>
  <c r="G6492"/>
  <c r="H6492" s="1"/>
  <c r="F6493"/>
  <c r="G6493"/>
  <c r="H6493"/>
  <c r="F6494"/>
  <c r="G6494"/>
  <c r="H6494" s="1"/>
  <c r="F6495"/>
  <c r="G6495"/>
  <c r="H6495"/>
  <c r="F6496"/>
  <c r="G6496"/>
  <c r="H6496" s="1"/>
  <c r="F6497"/>
  <c r="G6497"/>
  <c r="H6497"/>
  <c r="F6498"/>
  <c r="G6498"/>
  <c r="H6498" s="1"/>
  <c r="F6499"/>
  <c r="G6499"/>
  <c r="H6499"/>
  <c r="F6500"/>
  <c r="G6500"/>
  <c r="H6500" s="1"/>
  <c r="F6501"/>
  <c r="G6501"/>
  <c r="H6501"/>
  <c r="F6502"/>
  <c r="G6502"/>
  <c r="H6502" s="1"/>
  <c r="F6503"/>
  <c r="G6503"/>
  <c r="H6503"/>
  <c r="F6504"/>
  <c r="G6504"/>
  <c r="H6504" s="1"/>
  <c r="F6505"/>
  <c r="G6505"/>
  <c r="H6505"/>
  <c r="F6506"/>
  <c r="G6506"/>
  <c r="H6506" s="1"/>
  <c r="F6507"/>
  <c r="G6507"/>
  <c r="H6507"/>
  <c r="F6508"/>
  <c r="G6508"/>
  <c r="H6508" s="1"/>
  <c r="F6509"/>
  <c r="G6509"/>
  <c r="H6509"/>
  <c r="F6510"/>
  <c r="G6510"/>
  <c r="H6510" s="1"/>
  <c r="F6511"/>
  <c r="G6511"/>
  <c r="H6511"/>
  <c r="F6512"/>
  <c r="G6512"/>
  <c r="H6512" s="1"/>
  <c r="F6513"/>
  <c r="G6513"/>
  <c r="H6513"/>
  <c r="F6514"/>
  <c r="G6514"/>
  <c r="H6514" s="1"/>
  <c r="F6515"/>
  <c r="G6515"/>
  <c r="H6515"/>
  <c r="F6516"/>
  <c r="G6516"/>
  <c r="H6516" s="1"/>
  <c r="F6517"/>
  <c r="G6517"/>
  <c r="H6517"/>
  <c r="F6518"/>
  <c r="G6518"/>
  <c r="H6518" s="1"/>
  <c r="F6519"/>
  <c r="G6519"/>
  <c r="H6519"/>
  <c r="F6520"/>
  <c r="G6520"/>
  <c r="H6520" s="1"/>
  <c r="F6521"/>
  <c r="G6521"/>
  <c r="H6521"/>
  <c r="F6522"/>
  <c r="G6522"/>
  <c r="H6522" s="1"/>
  <c r="F6523"/>
  <c r="G6523"/>
  <c r="H6523"/>
  <c r="F6524"/>
  <c r="G6524"/>
  <c r="H6524" s="1"/>
  <c r="F6525"/>
  <c r="G6525"/>
  <c r="H6525"/>
  <c r="F6526"/>
  <c r="G6526"/>
  <c r="H6526" s="1"/>
  <c r="F6527"/>
  <c r="G6527"/>
  <c r="H6527"/>
  <c r="F6528"/>
  <c r="G6528"/>
  <c r="H6528" s="1"/>
  <c r="F6529"/>
  <c r="G6529"/>
  <c r="H6529"/>
  <c r="F6530"/>
  <c r="G6530"/>
  <c r="H6530" s="1"/>
  <c r="F6531"/>
  <c r="G6531"/>
  <c r="H6531"/>
  <c r="F6532"/>
  <c r="G6532"/>
  <c r="H6532" s="1"/>
  <c r="F6533"/>
  <c r="G6533"/>
  <c r="H6533"/>
  <c r="F6534"/>
  <c r="G6534"/>
  <c r="H6534" s="1"/>
  <c r="F6535"/>
  <c r="G6535"/>
  <c r="H6535"/>
  <c r="F6536"/>
  <c r="G6536"/>
  <c r="H6536" s="1"/>
  <c r="F6537"/>
  <c r="G6537"/>
  <c r="H6537"/>
  <c r="F6538"/>
  <c r="G6538"/>
  <c r="H6538" s="1"/>
  <c r="F6539"/>
  <c r="G6539"/>
  <c r="H6539"/>
  <c r="F6540"/>
  <c r="G6540"/>
  <c r="H6540" s="1"/>
  <c r="F6541"/>
  <c r="G6541"/>
  <c r="H6541"/>
  <c r="F6542"/>
  <c r="G6542"/>
  <c r="H6542" s="1"/>
  <c r="F6543"/>
  <c r="G6543"/>
  <c r="H6543"/>
  <c r="F6544"/>
  <c r="G6544"/>
  <c r="H6544" s="1"/>
  <c r="F6545"/>
  <c r="G6545"/>
  <c r="H6545"/>
  <c r="F6546"/>
  <c r="G6546"/>
  <c r="H6546" s="1"/>
  <c r="F6547"/>
  <c r="G6547"/>
  <c r="H6547"/>
  <c r="F6548"/>
  <c r="G6548"/>
  <c r="H6548" s="1"/>
  <c r="F6549"/>
  <c r="G6549"/>
  <c r="H6549"/>
  <c r="F6550"/>
  <c r="G6550"/>
  <c r="H6550" s="1"/>
  <c r="F6551"/>
  <c r="G6551"/>
  <c r="H6551"/>
  <c r="F6552"/>
  <c r="G6552"/>
  <c r="H6552" s="1"/>
  <c r="F6553"/>
  <c r="G6553"/>
  <c r="H6553"/>
  <c r="F6554"/>
  <c r="G6554"/>
  <c r="H6554" s="1"/>
  <c r="F6555"/>
  <c r="G6555"/>
  <c r="H6555"/>
  <c r="F6556"/>
  <c r="G6556"/>
  <c r="H6556" s="1"/>
  <c r="F6557"/>
  <c r="G6557"/>
  <c r="H6557"/>
  <c r="F6558"/>
  <c r="G6558"/>
  <c r="H6558" s="1"/>
  <c r="F6559"/>
  <c r="G6559"/>
  <c r="H6559"/>
  <c r="F6560"/>
  <c r="G6560"/>
  <c r="H6560" s="1"/>
  <c r="F6561"/>
  <c r="G6561"/>
  <c r="H6561"/>
  <c r="F6562"/>
  <c r="G6562"/>
  <c r="H6562" s="1"/>
  <c r="F6563"/>
  <c r="G6563"/>
  <c r="H6563"/>
  <c r="F6564"/>
  <c r="G6564"/>
  <c r="H6564" s="1"/>
  <c r="F6565"/>
  <c r="G6565"/>
  <c r="H6565"/>
  <c r="F6566"/>
  <c r="G6566"/>
  <c r="H6566" s="1"/>
  <c r="F6567"/>
  <c r="G6567"/>
  <c r="H6567"/>
  <c r="F6568"/>
  <c r="G6568"/>
  <c r="H6568" s="1"/>
  <c r="F6569"/>
  <c r="G6569"/>
  <c r="H6569"/>
  <c r="F6570"/>
  <c r="G6570"/>
  <c r="H6570" s="1"/>
  <c r="F6571"/>
  <c r="G6571"/>
  <c r="H6571"/>
  <c r="F6572"/>
  <c r="G6572"/>
  <c r="H6572" s="1"/>
  <c r="F6573"/>
  <c r="G6573"/>
  <c r="H6573"/>
  <c r="F6574"/>
  <c r="G6574"/>
  <c r="H6574" s="1"/>
  <c r="F6575"/>
  <c r="G6575"/>
  <c r="H6575"/>
  <c r="F6576"/>
  <c r="G6576"/>
  <c r="H6576" s="1"/>
  <c r="F6577"/>
  <c r="G6577"/>
  <c r="H6577"/>
  <c r="F6578"/>
  <c r="G6578"/>
  <c r="H6578" s="1"/>
  <c r="F6579"/>
  <c r="G6579"/>
  <c r="H6579"/>
  <c r="F6580"/>
  <c r="G6580"/>
  <c r="H6580" s="1"/>
  <c r="F6581"/>
  <c r="G6581"/>
  <c r="H6581"/>
  <c r="F6582"/>
  <c r="G6582"/>
  <c r="H6582" s="1"/>
  <c r="F6583"/>
  <c r="G6583"/>
  <c r="H6583"/>
  <c r="F6584"/>
  <c r="G6584"/>
  <c r="H6584" s="1"/>
  <c r="F6585"/>
  <c r="G6585"/>
  <c r="H6585"/>
  <c r="F6586"/>
  <c r="G6586"/>
  <c r="H6586" s="1"/>
  <c r="F6587"/>
  <c r="G6587"/>
  <c r="H6587"/>
  <c r="F6588"/>
  <c r="G6588"/>
  <c r="H6588" s="1"/>
  <c r="F6589"/>
  <c r="G6589"/>
  <c r="H6589"/>
  <c r="F6590"/>
  <c r="G6590"/>
  <c r="H6590" s="1"/>
  <c r="F6591"/>
  <c r="G6591"/>
  <c r="H6591"/>
  <c r="F6592"/>
  <c r="G6592"/>
  <c r="H6592" s="1"/>
  <c r="F6593"/>
  <c r="G6593"/>
  <c r="H6593"/>
  <c r="F6594"/>
  <c r="G6594"/>
  <c r="H6594" s="1"/>
  <c r="F6595"/>
  <c r="G6595"/>
  <c r="H6595"/>
  <c r="F6596"/>
  <c r="G6596"/>
  <c r="H6596" s="1"/>
  <c r="F6597"/>
  <c r="G6597"/>
  <c r="H6597"/>
  <c r="F6598"/>
  <c r="G6598"/>
  <c r="H6598" s="1"/>
  <c r="F6599"/>
  <c r="G6599"/>
  <c r="H6599"/>
  <c r="F6600"/>
  <c r="G6600"/>
  <c r="H6600" s="1"/>
  <c r="F6601"/>
  <c r="G6601"/>
  <c r="H6601"/>
  <c r="F6602"/>
  <c r="G6602"/>
  <c r="H6602" s="1"/>
  <c r="F6603"/>
  <c r="G6603"/>
  <c r="H6603"/>
  <c r="F6604"/>
  <c r="G6604"/>
  <c r="H6604" s="1"/>
  <c r="F6605"/>
  <c r="G6605"/>
  <c r="H6605"/>
  <c r="F6606"/>
  <c r="G6606"/>
  <c r="H6606" s="1"/>
  <c r="F6607"/>
  <c r="G6607"/>
  <c r="H6607"/>
  <c r="F6608"/>
  <c r="G6608"/>
  <c r="H6608" s="1"/>
  <c r="F6609"/>
  <c r="G6609"/>
  <c r="H6609"/>
  <c r="F6610"/>
  <c r="G6610"/>
  <c r="H6610" s="1"/>
  <c r="F6611"/>
  <c r="G6611"/>
  <c r="H6611"/>
  <c r="F6612"/>
  <c r="G6612"/>
  <c r="H6612" s="1"/>
  <c r="F6613"/>
  <c r="G6613"/>
  <c r="H6613"/>
  <c r="F6614"/>
  <c r="G6614"/>
  <c r="H6614" s="1"/>
  <c r="F6615"/>
  <c r="G6615"/>
  <c r="H6615"/>
  <c r="F6616"/>
  <c r="G6616"/>
  <c r="H6616" s="1"/>
  <c r="F6617"/>
  <c r="G6617"/>
  <c r="H6617"/>
  <c r="F6618"/>
  <c r="G6618"/>
  <c r="H6618" s="1"/>
  <c r="F6619"/>
  <c r="G6619"/>
  <c r="H6619"/>
  <c r="F6620"/>
  <c r="G6620"/>
  <c r="H6620" s="1"/>
  <c r="F6621"/>
  <c r="G6621"/>
  <c r="H6621"/>
  <c r="F6622"/>
  <c r="G6622"/>
  <c r="H6622" s="1"/>
  <c r="F6623"/>
  <c r="G6623"/>
  <c r="H6623"/>
  <c r="F6624"/>
  <c r="G6624"/>
  <c r="H6624" s="1"/>
  <c r="F6625"/>
  <c r="G6625"/>
  <c r="H6625"/>
  <c r="F6626"/>
  <c r="G6626"/>
  <c r="H6626" s="1"/>
  <c r="F6627"/>
  <c r="G6627"/>
  <c r="H6627"/>
  <c r="F6628"/>
  <c r="G6628"/>
  <c r="H6628" s="1"/>
  <c r="F6629"/>
  <c r="G6629"/>
  <c r="H6629"/>
  <c r="F6630"/>
  <c r="G6630"/>
  <c r="H6630" s="1"/>
  <c r="F6631"/>
  <c r="G6631"/>
  <c r="H6631"/>
  <c r="F6632"/>
  <c r="G6632"/>
  <c r="H6632" s="1"/>
  <c r="F6633"/>
  <c r="G6633"/>
  <c r="H6633"/>
  <c r="F6634"/>
  <c r="G6634"/>
  <c r="H6634" s="1"/>
  <c r="F6635"/>
  <c r="G6635"/>
  <c r="H6635"/>
  <c r="F6636"/>
  <c r="G6636"/>
  <c r="H6636" s="1"/>
  <c r="F6637"/>
  <c r="G6637"/>
  <c r="H6637"/>
  <c r="F6638"/>
  <c r="G6638"/>
  <c r="H6638" s="1"/>
  <c r="F6639"/>
  <c r="G6639"/>
  <c r="H6639"/>
  <c r="F6640"/>
  <c r="G6640"/>
  <c r="H6640" s="1"/>
  <c r="F6641"/>
  <c r="G6641"/>
  <c r="H6641"/>
  <c r="F6642"/>
  <c r="G6642"/>
  <c r="H6642" s="1"/>
  <c r="F6643"/>
  <c r="G6643"/>
  <c r="H6643"/>
  <c r="F6644"/>
  <c r="G6644"/>
  <c r="H6644" s="1"/>
  <c r="F6645"/>
  <c r="G6645"/>
  <c r="H6645"/>
  <c r="F6646"/>
  <c r="G6646"/>
  <c r="H6646" s="1"/>
  <c r="F6647"/>
  <c r="G6647"/>
  <c r="H6647"/>
  <c r="F6648"/>
  <c r="G6648"/>
  <c r="H6648" s="1"/>
  <c r="F6649"/>
  <c r="G6649"/>
  <c r="H6649"/>
  <c r="F6650"/>
  <c r="G6650"/>
  <c r="H6650" s="1"/>
  <c r="F6651"/>
  <c r="G6651"/>
  <c r="H6651"/>
  <c r="F6652"/>
  <c r="G6652"/>
  <c r="H6652" s="1"/>
  <c r="F6653"/>
  <c r="G6653"/>
  <c r="H6653"/>
  <c r="F6654"/>
  <c r="G6654"/>
  <c r="H6654" s="1"/>
  <c r="F6655"/>
  <c r="G6655"/>
  <c r="H6655"/>
  <c r="F6656"/>
  <c r="G6656"/>
  <c r="H6656" s="1"/>
  <c r="F6657"/>
  <c r="G6657"/>
  <c r="H6657"/>
  <c r="F6658"/>
  <c r="G6658"/>
  <c r="H6658" s="1"/>
  <c r="F6659"/>
  <c r="G6659"/>
  <c r="H6659"/>
  <c r="F6660"/>
  <c r="G6660"/>
  <c r="H6660" s="1"/>
  <c r="F6661"/>
  <c r="G6661"/>
  <c r="H6661"/>
  <c r="F6662"/>
  <c r="G6662"/>
  <c r="H6662"/>
  <c r="F6663"/>
  <c r="G6663"/>
  <c r="H6663"/>
  <c r="F6664"/>
  <c r="G6664"/>
  <c r="H6664"/>
  <c r="F6665"/>
  <c r="G6665"/>
  <c r="H6665"/>
  <c r="F6666"/>
  <c r="G6666"/>
  <c r="H6666"/>
  <c r="F6667"/>
  <c r="G6667"/>
  <c r="H6667"/>
  <c r="F6668"/>
  <c r="G6668"/>
  <c r="H6668"/>
  <c r="F6669"/>
  <c r="G6669"/>
  <c r="H6669"/>
  <c r="F6670"/>
  <c r="G6670"/>
  <c r="H6670"/>
  <c r="F6671"/>
  <c r="G6671"/>
  <c r="H6671" s="1"/>
  <c r="F6672"/>
  <c r="G6672"/>
  <c r="H6672" s="1"/>
  <c r="F6673"/>
  <c r="G6673"/>
  <c r="H6673"/>
  <c r="F6674"/>
  <c r="G6674"/>
  <c r="H6674"/>
  <c r="F6675"/>
  <c r="G6675"/>
  <c r="H6675" s="1"/>
  <c r="F6676"/>
  <c r="G6676"/>
  <c r="H6676"/>
  <c r="F6677"/>
  <c r="G6677"/>
  <c r="H6677" s="1"/>
  <c r="F6678"/>
  <c r="G6678"/>
  <c r="H6678"/>
  <c r="F6679"/>
  <c r="G6679"/>
  <c r="H6679" s="1"/>
  <c r="F6680"/>
  <c r="G6680"/>
  <c r="H6680"/>
  <c r="F6681"/>
  <c r="G6681"/>
  <c r="H6681" s="1"/>
  <c r="F6682"/>
  <c r="G6682"/>
  <c r="H6682"/>
  <c r="F6683"/>
  <c r="G6683"/>
  <c r="H6683" s="1"/>
  <c r="F6684"/>
  <c r="G6684"/>
  <c r="H6684"/>
  <c r="F6685"/>
  <c r="G6685"/>
  <c r="H6685" s="1"/>
  <c r="F6686"/>
  <c r="G6686"/>
  <c r="H6686"/>
  <c r="F6687"/>
  <c r="G6687"/>
  <c r="H6687" s="1"/>
  <c r="F6688"/>
  <c r="G6688"/>
  <c r="H6688"/>
  <c r="F6689"/>
  <c r="G6689"/>
  <c r="H6689" s="1"/>
  <c r="F6690"/>
  <c r="G6690"/>
  <c r="H6690"/>
  <c r="F6691"/>
  <c r="G6691"/>
  <c r="H6691" s="1"/>
  <c r="F6692"/>
  <c r="G6692"/>
  <c r="H6692"/>
  <c r="F6693"/>
  <c r="G6693"/>
  <c r="H6693" s="1"/>
  <c r="F6694"/>
  <c r="G6694"/>
  <c r="H6694"/>
  <c r="F6695"/>
  <c r="G6695"/>
  <c r="H6695" s="1"/>
  <c r="F6696"/>
  <c r="G6696"/>
  <c r="H6696"/>
  <c r="F6697"/>
  <c r="G6697"/>
  <c r="H6697" s="1"/>
  <c r="F6698"/>
  <c r="G6698"/>
  <c r="H6698"/>
  <c r="F6699"/>
  <c r="G6699"/>
  <c r="H6699" s="1"/>
  <c r="F6700"/>
  <c r="G6700"/>
  <c r="H6700"/>
  <c r="F6701"/>
  <c r="G6701"/>
  <c r="H6701" s="1"/>
  <c r="F6702"/>
  <c r="G6702"/>
  <c r="H6702"/>
  <c r="F6703"/>
  <c r="G6703"/>
  <c r="H6703" s="1"/>
  <c r="F6704"/>
  <c r="G6704"/>
  <c r="H6704"/>
  <c r="F6705"/>
  <c r="G6705"/>
  <c r="H6705" s="1"/>
  <c r="F6706"/>
  <c r="G6706"/>
  <c r="H6706"/>
  <c r="F6707"/>
  <c r="G6707"/>
  <c r="H6707" s="1"/>
  <c r="F6708"/>
  <c r="G6708"/>
  <c r="H6708"/>
  <c r="F6709"/>
  <c r="G6709"/>
  <c r="H6709" s="1"/>
  <c r="F6710"/>
  <c r="G6710"/>
  <c r="H6710"/>
  <c r="F6711"/>
  <c r="G6711"/>
  <c r="H6711" s="1"/>
  <c r="F6712"/>
  <c r="G6712"/>
  <c r="H6712"/>
  <c r="F6713"/>
  <c r="G6713"/>
  <c r="H6713" s="1"/>
  <c r="F6714"/>
  <c r="G6714"/>
  <c r="H6714"/>
  <c r="F6715"/>
  <c r="G6715"/>
  <c r="H6715" s="1"/>
  <c r="F6716"/>
  <c r="G6716"/>
  <c r="H6716"/>
  <c r="F6717"/>
  <c r="G6717"/>
  <c r="H6717" s="1"/>
  <c r="F6718"/>
  <c r="G6718"/>
  <c r="H6718"/>
  <c r="F6719"/>
  <c r="G6719"/>
  <c r="H6719" s="1"/>
  <c r="F6720"/>
  <c r="G6720"/>
  <c r="H6720"/>
  <c r="F6721"/>
  <c r="G6721"/>
  <c r="H6721" s="1"/>
  <c r="F6722"/>
  <c r="G6722"/>
  <c r="H6722"/>
  <c r="F6723"/>
  <c r="G6723"/>
  <c r="H6723" s="1"/>
  <c r="F6724"/>
  <c r="G6724"/>
  <c r="H6724"/>
  <c r="F6725"/>
  <c r="G6725"/>
  <c r="H6725" s="1"/>
  <c r="F6726"/>
  <c r="G6726"/>
  <c r="H6726"/>
  <c r="F6727"/>
  <c r="G6727"/>
  <c r="H6727" s="1"/>
  <c r="F6728"/>
  <c r="G6728"/>
  <c r="H6728"/>
  <c r="F6729"/>
  <c r="G6729"/>
  <c r="H6729" s="1"/>
  <c r="F6730"/>
  <c r="G6730"/>
  <c r="H6730"/>
  <c r="F6731"/>
  <c r="G6731"/>
  <c r="H6731" s="1"/>
  <c r="F6732"/>
  <c r="G6732"/>
  <c r="H6732"/>
  <c r="F6733"/>
  <c r="G6733"/>
  <c r="H6733" s="1"/>
  <c r="F6734"/>
  <c r="G6734"/>
  <c r="H6734"/>
  <c r="F6735"/>
  <c r="G6735"/>
  <c r="H6735" s="1"/>
  <c r="F6736"/>
  <c r="G6736"/>
  <c r="H6736"/>
  <c r="F6737"/>
  <c r="G6737"/>
  <c r="H6737" s="1"/>
  <c r="F6738"/>
  <c r="G6738"/>
  <c r="H6738"/>
  <c r="F6739"/>
  <c r="G6739"/>
  <c r="H6739" s="1"/>
  <c r="F6740"/>
  <c r="G6740"/>
  <c r="H6740"/>
  <c r="F6741"/>
  <c r="G6741"/>
  <c r="H6741" s="1"/>
  <c r="F6742"/>
  <c r="G6742"/>
  <c r="H6742"/>
  <c r="F6743"/>
  <c r="G6743"/>
  <c r="H6743" s="1"/>
  <c r="F6744"/>
  <c r="G6744"/>
  <c r="H6744"/>
  <c r="F6745"/>
  <c r="G6745"/>
  <c r="H6745" s="1"/>
  <c r="F6746"/>
  <c r="G6746"/>
  <c r="H6746"/>
  <c r="F6747"/>
  <c r="G6747"/>
  <c r="H6747" s="1"/>
  <c r="F6748"/>
  <c r="G6748"/>
  <c r="H6748"/>
  <c r="F6749"/>
  <c r="G6749"/>
  <c r="H6749" s="1"/>
  <c r="F6750"/>
  <c r="G6750"/>
  <c r="H6750"/>
  <c r="F6751"/>
  <c r="G6751"/>
  <c r="H6751" s="1"/>
  <c r="F6752"/>
  <c r="G6752"/>
  <c r="H6752"/>
  <c r="F6753"/>
  <c r="G6753"/>
  <c r="H6753" s="1"/>
  <c r="F6754"/>
  <c r="G6754"/>
  <c r="H6754"/>
  <c r="F6755"/>
  <c r="G6755"/>
  <c r="H6755" s="1"/>
  <c r="F6756"/>
  <c r="G6756"/>
  <c r="H6756"/>
  <c r="F6757"/>
  <c r="G6757"/>
  <c r="H6757" s="1"/>
  <c r="F6758"/>
  <c r="G6758"/>
  <c r="H6758"/>
  <c r="F6759"/>
  <c r="G6759"/>
  <c r="H6759" s="1"/>
  <c r="F6760"/>
  <c r="G6760"/>
  <c r="H6760"/>
  <c r="F6761"/>
  <c r="G6761"/>
  <c r="H6761" s="1"/>
  <c r="F6762"/>
  <c r="G6762"/>
  <c r="H6762"/>
  <c r="F6763"/>
  <c r="G6763"/>
  <c r="H6763" s="1"/>
  <c r="F6764"/>
  <c r="G6764"/>
  <c r="H6764"/>
  <c r="F6765"/>
  <c r="G6765"/>
  <c r="H6765" s="1"/>
  <c r="F6766"/>
  <c r="G6766"/>
  <c r="H6766"/>
  <c r="F6767"/>
  <c r="G6767"/>
  <c r="H6767" s="1"/>
  <c r="F6768"/>
  <c r="G6768"/>
  <c r="H6768"/>
  <c r="F6769"/>
  <c r="G6769"/>
  <c r="H6769" s="1"/>
  <c r="F6770"/>
  <c r="G6770"/>
  <c r="H6770"/>
  <c r="F6771"/>
  <c r="G6771"/>
  <c r="H6771" s="1"/>
  <c r="F6772"/>
  <c r="G6772"/>
  <c r="H6772"/>
  <c r="F6773"/>
  <c r="G6773"/>
  <c r="H6773" s="1"/>
  <c r="F6774"/>
  <c r="G6774"/>
  <c r="H6774"/>
  <c r="F6775"/>
  <c r="G6775"/>
  <c r="H6775" s="1"/>
  <c r="F6776"/>
  <c r="G6776"/>
  <c r="H6776"/>
  <c r="F6777"/>
  <c r="G6777"/>
  <c r="H6777" s="1"/>
  <c r="F6778"/>
  <c r="G6778"/>
  <c r="H6778"/>
  <c r="F6779"/>
  <c r="G6779"/>
  <c r="H6779" s="1"/>
  <c r="F6780"/>
  <c r="G6780"/>
  <c r="H6780"/>
  <c r="F6781"/>
  <c r="G6781"/>
  <c r="H6781" s="1"/>
  <c r="F6782"/>
  <c r="G6782"/>
  <c r="H6782"/>
  <c r="F6783"/>
  <c r="G6783"/>
  <c r="H6783" s="1"/>
  <c r="F6784"/>
  <c r="G6784"/>
  <c r="H6784"/>
  <c r="F6785"/>
  <c r="G6785"/>
  <c r="H6785" s="1"/>
  <c r="F6786"/>
  <c r="G6786"/>
  <c r="H6786"/>
  <c r="F6787"/>
  <c r="G6787"/>
  <c r="H6787" s="1"/>
  <c r="F6788"/>
  <c r="G6788"/>
  <c r="H6788"/>
  <c r="F6789"/>
  <c r="G6789"/>
  <c r="H6789" s="1"/>
  <c r="F6790"/>
  <c r="G6790"/>
  <c r="H6790"/>
  <c r="F6791"/>
  <c r="G6791"/>
  <c r="H6791" s="1"/>
  <c r="F6792"/>
  <c r="G6792"/>
  <c r="H6792"/>
  <c r="F6793"/>
  <c r="G6793"/>
  <c r="H6793" s="1"/>
  <c r="F6794"/>
  <c r="G6794"/>
  <c r="H6794"/>
  <c r="F6795"/>
  <c r="G6795"/>
  <c r="H6795" s="1"/>
  <c r="F6796"/>
  <c r="G6796"/>
  <c r="H6796"/>
  <c r="F6797"/>
  <c r="G6797"/>
  <c r="H6797" s="1"/>
  <c r="F6798"/>
  <c r="G6798"/>
  <c r="H6798"/>
  <c r="F6799"/>
  <c r="G6799"/>
  <c r="H6799" s="1"/>
  <c r="F6800"/>
  <c r="G6800"/>
  <c r="H6800"/>
  <c r="F6801"/>
  <c r="G6801"/>
  <c r="H6801" s="1"/>
  <c r="F6802"/>
  <c r="G6802"/>
  <c r="H6802"/>
  <c r="F6803"/>
  <c r="G6803"/>
  <c r="H6803" s="1"/>
  <c r="F6804"/>
  <c r="G6804"/>
  <c r="H6804"/>
  <c r="F6805"/>
  <c r="G6805"/>
  <c r="H6805" s="1"/>
  <c r="F6806"/>
  <c r="G6806"/>
  <c r="H6806"/>
  <c r="F6807"/>
  <c r="G6807"/>
  <c r="H6807" s="1"/>
  <c r="F6808"/>
  <c r="G6808"/>
  <c r="H6808"/>
  <c r="F6809"/>
  <c r="G6809"/>
  <c r="H6809" s="1"/>
  <c r="F6810"/>
  <c r="G6810"/>
  <c r="H6810"/>
  <c r="F6811"/>
  <c r="G6811"/>
  <c r="H6811" s="1"/>
  <c r="F6812"/>
  <c r="G6812"/>
  <c r="H6812"/>
  <c r="F6813"/>
  <c r="G6813"/>
  <c r="H6813" s="1"/>
  <c r="F6814"/>
  <c r="G6814"/>
  <c r="H6814"/>
  <c r="F6815"/>
  <c r="G6815"/>
  <c r="H6815" s="1"/>
  <c r="F6816"/>
  <c r="G6816"/>
  <c r="H6816"/>
  <c r="F6817"/>
  <c r="G6817"/>
  <c r="H6817" s="1"/>
  <c r="F6818"/>
  <c r="G6818"/>
  <c r="H6818"/>
  <c r="F6819"/>
  <c r="G6819"/>
  <c r="H6819" s="1"/>
  <c r="F6820"/>
  <c r="G6820"/>
  <c r="H6820"/>
  <c r="F6821"/>
  <c r="G6821"/>
  <c r="H6821" s="1"/>
  <c r="F6822"/>
  <c r="G6822"/>
  <c r="H6822"/>
  <c r="F6823"/>
  <c r="G6823"/>
  <c r="H6823" s="1"/>
  <c r="F6824"/>
  <c r="G6824"/>
  <c r="H6824"/>
  <c r="F6825"/>
  <c r="G6825"/>
  <c r="H6825" s="1"/>
  <c r="F6826"/>
  <c r="G6826"/>
  <c r="H6826"/>
  <c r="F6827"/>
  <c r="G6827"/>
  <c r="H6827" s="1"/>
  <c r="F6828"/>
  <c r="G6828"/>
  <c r="H6828"/>
  <c r="F6829"/>
  <c r="G6829"/>
  <c r="H6829" s="1"/>
  <c r="F6830"/>
  <c r="G6830"/>
  <c r="H6830"/>
  <c r="F6831"/>
  <c r="G6831"/>
  <c r="H6831" s="1"/>
  <c r="F6832"/>
  <c r="G6832"/>
  <c r="H6832"/>
  <c r="F6833"/>
  <c r="G6833"/>
  <c r="H6833" s="1"/>
  <c r="F6834"/>
  <c r="G6834"/>
  <c r="H6834"/>
  <c r="F6835"/>
  <c r="G6835"/>
  <c r="H6835" s="1"/>
  <c r="F6836"/>
  <c r="G6836"/>
  <c r="H6836"/>
  <c r="F6837"/>
  <c r="G6837"/>
  <c r="H6837" s="1"/>
  <c r="F6838"/>
  <c r="G6838"/>
  <c r="H6838"/>
  <c r="F6839"/>
  <c r="G6839"/>
  <c r="H6839" s="1"/>
  <c r="F6840"/>
  <c r="G6840"/>
  <c r="H6840"/>
  <c r="F6841"/>
  <c r="G6841"/>
  <c r="H6841" s="1"/>
  <c r="F6842"/>
  <c r="G6842"/>
  <c r="H6842"/>
  <c r="F6843"/>
  <c r="G6843"/>
  <c r="H6843" s="1"/>
  <c r="F6844"/>
  <c r="G6844"/>
  <c r="H6844"/>
  <c r="F6845"/>
  <c r="G6845"/>
  <c r="H6845" s="1"/>
  <c r="F6846"/>
  <c r="G6846"/>
  <c r="H6846"/>
  <c r="F6847"/>
  <c r="G6847"/>
  <c r="H6847" s="1"/>
  <c r="F6848"/>
  <c r="G6848"/>
  <c r="H6848"/>
  <c r="F6849"/>
  <c r="G6849"/>
  <c r="H6849" s="1"/>
  <c r="F6850"/>
  <c r="G6850"/>
  <c r="H6850"/>
  <c r="F6851"/>
  <c r="G6851"/>
  <c r="H6851" s="1"/>
  <c r="F6852"/>
  <c r="G6852"/>
  <c r="H6852"/>
  <c r="F6853"/>
  <c r="G6853"/>
  <c r="H6853" s="1"/>
  <c r="F6854"/>
  <c r="G6854"/>
  <c r="H6854"/>
  <c r="F6855"/>
  <c r="G6855"/>
  <c r="H6855" s="1"/>
  <c r="F6856"/>
  <c r="G6856"/>
  <c r="H6856"/>
  <c r="F6857"/>
  <c r="G6857"/>
  <c r="H6857" s="1"/>
  <c r="F6858"/>
  <c r="G6858"/>
  <c r="H6858"/>
  <c r="F6859"/>
  <c r="G6859"/>
  <c r="H6859" s="1"/>
  <c r="F6860"/>
  <c r="G6860"/>
  <c r="H6860"/>
  <c r="F6861"/>
  <c r="G6861"/>
  <c r="H6861" s="1"/>
  <c r="F6862"/>
  <c r="G6862"/>
  <c r="H6862"/>
  <c r="F6863"/>
  <c r="G6863"/>
  <c r="H6863" s="1"/>
  <c r="F6864"/>
  <c r="G6864"/>
  <c r="H6864"/>
  <c r="F6865"/>
  <c r="G6865"/>
  <c r="H6865" s="1"/>
  <c r="F6866"/>
  <c r="G6866"/>
  <c r="H6866"/>
  <c r="F6867"/>
  <c r="G6867"/>
  <c r="H6867" s="1"/>
  <c r="F6868"/>
  <c r="G6868"/>
  <c r="H6868"/>
  <c r="F6869"/>
  <c r="G6869"/>
  <c r="H6869" s="1"/>
  <c r="F6870"/>
  <c r="G6870"/>
  <c r="H6870"/>
  <c r="F6871"/>
  <c r="G6871"/>
  <c r="H6871" s="1"/>
  <c r="F6872"/>
  <c r="G6872"/>
  <c r="H6872"/>
  <c r="F6873"/>
  <c r="G6873"/>
  <c r="H6873" s="1"/>
  <c r="F6874"/>
  <c r="G6874"/>
  <c r="H6874"/>
  <c r="F6875"/>
  <c r="G6875"/>
  <c r="H6875" s="1"/>
  <c r="F6876"/>
  <c r="G6876"/>
  <c r="H6876"/>
  <c r="F6877"/>
  <c r="G6877"/>
  <c r="H6877" s="1"/>
  <c r="F6878"/>
  <c r="G6878"/>
  <c r="H6878"/>
  <c r="F6879"/>
  <c r="G6879"/>
  <c r="H6879" s="1"/>
  <c r="F6880"/>
  <c r="G6880"/>
  <c r="H6880"/>
  <c r="F6881"/>
  <c r="G6881"/>
  <c r="H6881" s="1"/>
  <c r="F6882"/>
  <c r="G6882"/>
  <c r="H6882"/>
  <c r="F6883"/>
  <c r="G6883"/>
  <c r="H6883" s="1"/>
  <c r="F6884"/>
  <c r="G6884"/>
  <c r="H6884"/>
  <c r="F6885"/>
  <c r="G6885"/>
  <c r="H6885" s="1"/>
  <c r="F6886"/>
  <c r="G6886"/>
  <c r="H6886"/>
  <c r="F6887"/>
  <c r="G6887"/>
  <c r="H6887" s="1"/>
  <c r="F6888"/>
  <c r="G6888"/>
  <c r="H6888"/>
  <c r="F6889"/>
  <c r="G6889"/>
  <c r="H6889" s="1"/>
  <c r="F6890"/>
  <c r="G6890"/>
  <c r="H6890"/>
  <c r="F6891"/>
  <c r="G6891"/>
  <c r="H6891" s="1"/>
  <c r="F6892"/>
  <c r="G6892"/>
  <c r="H6892"/>
  <c r="F6893"/>
  <c r="G6893"/>
  <c r="H6893" s="1"/>
  <c r="F6894"/>
  <c r="G6894"/>
  <c r="H6894"/>
  <c r="F6895"/>
  <c r="G6895"/>
  <c r="H6895" s="1"/>
  <c r="F6896"/>
  <c r="G6896"/>
  <c r="H6896"/>
  <c r="F6897"/>
  <c r="G6897"/>
  <c r="H6897" s="1"/>
  <c r="F6898"/>
  <c r="G6898"/>
  <c r="H6898"/>
  <c r="F6899"/>
  <c r="G6899"/>
  <c r="H6899" s="1"/>
  <c r="F6900"/>
  <c r="G6900"/>
  <c r="H6900"/>
  <c r="F6901"/>
  <c r="G6901"/>
  <c r="H6901" s="1"/>
  <c r="F6902"/>
  <c r="G6902"/>
  <c r="H6902"/>
  <c r="F6903"/>
  <c r="G6903"/>
  <c r="H6903" s="1"/>
  <c r="F6904"/>
  <c r="G6904"/>
  <c r="H6904"/>
  <c r="F6905"/>
  <c r="G6905"/>
  <c r="H6905" s="1"/>
  <c r="F6906"/>
  <c r="G6906"/>
  <c r="H6906"/>
  <c r="F6907"/>
  <c r="G6907"/>
  <c r="H6907" s="1"/>
  <c r="F6908"/>
  <c r="G6908"/>
  <c r="H6908"/>
  <c r="F6909"/>
  <c r="G6909"/>
  <c r="H6909" s="1"/>
  <c r="F6910"/>
  <c r="G6910"/>
  <c r="H6910"/>
  <c r="F6911"/>
  <c r="G6911"/>
  <c r="H6911" s="1"/>
  <c r="F6912"/>
  <c r="G6912"/>
  <c r="H6912"/>
  <c r="F6913"/>
  <c r="G6913"/>
  <c r="H6913" s="1"/>
  <c r="F6914"/>
  <c r="G6914"/>
  <c r="H6914"/>
  <c r="F6915"/>
  <c r="G6915"/>
  <c r="H6915" s="1"/>
  <c r="F6916"/>
  <c r="G6916"/>
  <c r="H6916"/>
  <c r="F6917"/>
  <c r="G6917"/>
  <c r="H6917" s="1"/>
  <c r="F6918"/>
  <c r="G6918"/>
  <c r="H6918"/>
  <c r="F6919"/>
  <c r="G6919"/>
  <c r="H6919" s="1"/>
  <c r="F6920"/>
  <c r="G6920"/>
  <c r="H6920"/>
  <c r="F6921"/>
  <c r="G6921"/>
  <c r="H6921" s="1"/>
  <c r="F6922"/>
  <c r="G6922"/>
  <c r="H6922"/>
  <c r="F6923"/>
  <c r="G6923"/>
  <c r="H6923" s="1"/>
  <c r="F6924"/>
  <c r="G6924"/>
  <c r="H6924"/>
  <c r="F6925"/>
  <c r="G6925"/>
  <c r="H6925" s="1"/>
  <c r="F6926"/>
  <c r="G6926"/>
  <c r="H6926"/>
  <c r="F6927"/>
  <c r="G6927"/>
  <c r="H6927" s="1"/>
  <c r="F6928"/>
  <c r="G6928"/>
  <c r="H6928"/>
  <c r="F6929"/>
  <c r="G6929"/>
  <c r="H6929" s="1"/>
  <c r="F6930"/>
  <c r="G6930"/>
  <c r="H6930"/>
  <c r="F6931"/>
  <c r="G6931"/>
  <c r="H6931" s="1"/>
  <c r="F6932"/>
  <c r="G6932"/>
  <c r="H6932"/>
  <c r="F6933"/>
  <c r="G6933"/>
  <c r="H6933" s="1"/>
  <c r="F6934"/>
  <c r="G6934"/>
  <c r="H6934"/>
  <c r="F6935"/>
  <c r="G6935"/>
  <c r="H6935" s="1"/>
  <c r="F6936"/>
  <c r="G6936"/>
  <c r="H6936"/>
  <c r="F6937"/>
  <c r="G6937"/>
  <c r="H6937" s="1"/>
  <c r="F6938"/>
  <c r="G6938"/>
  <c r="H6938"/>
  <c r="F6939"/>
  <c r="G6939"/>
  <c r="H6939" s="1"/>
  <c r="F6940"/>
  <c r="G6940"/>
  <c r="H6940"/>
  <c r="F6941"/>
  <c r="G6941"/>
  <c r="H6941" s="1"/>
  <c r="F6942"/>
  <c r="G6942"/>
  <c r="H6942"/>
  <c r="F6943"/>
  <c r="G6943"/>
  <c r="H6943" s="1"/>
  <c r="F6944"/>
  <c r="G6944"/>
  <c r="H6944"/>
  <c r="F6945"/>
  <c r="G6945"/>
  <c r="H6945" s="1"/>
  <c r="F6946"/>
  <c r="G6946"/>
  <c r="H6946"/>
  <c r="F6947"/>
  <c r="G6947"/>
  <c r="H6947" s="1"/>
  <c r="F6948"/>
  <c r="G6948"/>
  <c r="H6948"/>
  <c r="F6949"/>
  <c r="G6949"/>
  <c r="H6949" s="1"/>
  <c r="F6950"/>
  <c r="G6950"/>
  <c r="H6950"/>
  <c r="F6951"/>
  <c r="G6951"/>
  <c r="H6951" s="1"/>
  <c r="F6952"/>
  <c r="G6952"/>
  <c r="H6952"/>
  <c r="F6953"/>
  <c r="G6953"/>
  <c r="H6953" s="1"/>
  <c r="F6954"/>
  <c r="G6954"/>
  <c r="H6954"/>
  <c r="F6955"/>
  <c r="G6955"/>
  <c r="H6955" s="1"/>
  <c r="F6956"/>
  <c r="G6956"/>
  <c r="H6956"/>
  <c r="F6957"/>
  <c r="G6957"/>
  <c r="H6957" s="1"/>
  <c r="F6958"/>
  <c r="G6958"/>
  <c r="H6958"/>
  <c r="F6959"/>
  <c r="G6959"/>
  <c r="H6959" s="1"/>
  <c r="F6960"/>
  <c r="G6960"/>
  <c r="H6960"/>
  <c r="F6961"/>
  <c r="G6961"/>
  <c r="H6961" s="1"/>
  <c r="F6962"/>
  <c r="G6962"/>
  <c r="H6962"/>
  <c r="F6963"/>
  <c r="G6963"/>
  <c r="H6963" s="1"/>
  <c r="F6964"/>
  <c r="G6964"/>
  <c r="H6964"/>
  <c r="F6965"/>
  <c r="G6965"/>
  <c r="H6965" s="1"/>
  <c r="F6966"/>
  <c r="G6966"/>
  <c r="H6966"/>
  <c r="F6967"/>
  <c r="G6967"/>
  <c r="H6967" s="1"/>
  <c r="F6968"/>
  <c r="G6968"/>
  <c r="H6968"/>
  <c r="F6969"/>
  <c r="G6969"/>
  <c r="H6969" s="1"/>
  <c r="F6970"/>
  <c r="G6970"/>
  <c r="H6970"/>
  <c r="F6971"/>
  <c r="G6971"/>
  <c r="H6971" s="1"/>
  <c r="F6972"/>
  <c r="G6972"/>
  <c r="H6972"/>
  <c r="F6973"/>
  <c r="G6973"/>
  <c r="H6973" s="1"/>
  <c r="F6974"/>
  <c r="G6974"/>
  <c r="H6974"/>
  <c r="F6975"/>
  <c r="G6975"/>
  <c r="H6975" s="1"/>
  <c r="F6976"/>
  <c r="G6976"/>
  <c r="H6976"/>
  <c r="F6977"/>
  <c r="G6977"/>
  <c r="H6977" s="1"/>
  <c r="F6978"/>
  <c r="G6978"/>
  <c r="H6978"/>
  <c r="F6979"/>
  <c r="G6979"/>
  <c r="H6979" s="1"/>
  <c r="F6980"/>
  <c r="G6980"/>
  <c r="H6980"/>
  <c r="F6981"/>
  <c r="G6981"/>
  <c r="H6981" s="1"/>
  <c r="F6982"/>
  <c r="G6982"/>
  <c r="H6982"/>
  <c r="F6983"/>
  <c r="G6983"/>
  <c r="H6983" s="1"/>
  <c r="F6984"/>
  <c r="G6984"/>
  <c r="H6984"/>
  <c r="F6985"/>
  <c r="G6985"/>
  <c r="H6985" s="1"/>
  <c r="F6986"/>
  <c r="G6986"/>
  <c r="H6986"/>
  <c r="F6987"/>
  <c r="G6987"/>
  <c r="H6987" s="1"/>
  <c r="F6988"/>
  <c r="G6988"/>
  <c r="H6988"/>
  <c r="F6989"/>
  <c r="G6989"/>
  <c r="H6989" s="1"/>
  <c r="F6990"/>
  <c r="G6990"/>
  <c r="H6990"/>
  <c r="F6991"/>
  <c r="G6991"/>
  <c r="H6991" s="1"/>
  <c r="F6992"/>
  <c r="G6992"/>
  <c r="H6992"/>
  <c r="F6993"/>
  <c r="G6993"/>
  <c r="H6993" s="1"/>
  <c r="F6994"/>
  <c r="G6994"/>
  <c r="H6994"/>
  <c r="F6995"/>
  <c r="G6995"/>
  <c r="H6995" s="1"/>
  <c r="F6996"/>
  <c r="G6996"/>
  <c r="H6996"/>
  <c r="F6997"/>
  <c r="G6997"/>
  <c r="H6997" s="1"/>
  <c r="F6998"/>
  <c r="G6998"/>
  <c r="H6998"/>
  <c r="F6999"/>
  <c r="G6999"/>
  <c r="H6999" s="1"/>
  <c r="F7000"/>
  <c r="G7000"/>
  <c r="H7000"/>
  <c r="F7001"/>
  <c r="G7001"/>
  <c r="H7001" s="1"/>
  <c r="F7002"/>
  <c r="G7002"/>
  <c r="H7002"/>
  <c r="F7003"/>
  <c r="G7003"/>
  <c r="H7003" s="1"/>
  <c r="F7004"/>
  <c r="G7004"/>
  <c r="H7004"/>
  <c r="F7005"/>
  <c r="G7005"/>
  <c r="H7005" s="1"/>
  <c r="F7006"/>
  <c r="G7006"/>
  <c r="H7006"/>
  <c r="F7007"/>
  <c r="G7007"/>
  <c r="H7007" s="1"/>
  <c r="F7008"/>
  <c r="G7008"/>
  <c r="H7008"/>
  <c r="F7009"/>
  <c r="G7009"/>
  <c r="H7009" s="1"/>
  <c r="F7010"/>
  <c r="G7010"/>
  <c r="H7010"/>
  <c r="F7011"/>
  <c r="G7011"/>
  <c r="H7011" s="1"/>
  <c r="F7012"/>
  <c r="G7012"/>
  <c r="H7012"/>
  <c r="F7013"/>
  <c r="G7013"/>
  <c r="H7013" s="1"/>
  <c r="F7014"/>
  <c r="G7014"/>
  <c r="H7014"/>
  <c r="F7015"/>
  <c r="G7015"/>
  <c r="H7015" s="1"/>
  <c r="F7016"/>
  <c r="G7016"/>
  <c r="H7016"/>
  <c r="F7017"/>
  <c r="G7017"/>
  <c r="H7017" s="1"/>
  <c r="F7018"/>
  <c r="G7018"/>
  <c r="H7018"/>
  <c r="F7019"/>
  <c r="G7019"/>
  <c r="H7019" s="1"/>
  <c r="F7020"/>
  <c r="G7020"/>
  <c r="H7020"/>
  <c r="F7021"/>
  <c r="G7021"/>
  <c r="H7021" s="1"/>
  <c r="F7022"/>
  <c r="G7022"/>
  <c r="H7022"/>
  <c r="F7023"/>
  <c r="G7023"/>
  <c r="H7023" s="1"/>
  <c r="F7024"/>
  <c r="G7024"/>
  <c r="H7024"/>
  <c r="F7025"/>
  <c r="G7025"/>
  <c r="H7025" s="1"/>
  <c r="F7026"/>
  <c r="G7026"/>
  <c r="H7026"/>
  <c r="F7027"/>
  <c r="G7027"/>
  <c r="H7027" s="1"/>
  <c r="F7028"/>
  <c r="G7028"/>
  <c r="H7028"/>
  <c r="F7029"/>
  <c r="G7029"/>
  <c r="H7029" s="1"/>
  <c r="F7030"/>
  <c r="G7030"/>
  <c r="H7030"/>
  <c r="F7031"/>
  <c r="G7031"/>
  <c r="H7031" s="1"/>
  <c r="F7032"/>
  <c r="G7032"/>
  <c r="H7032"/>
  <c r="F7033"/>
  <c r="G7033"/>
  <c r="H7033" s="1"/>
  <c r="F7034"/>
  <c r="G7034"/>
  <c r="H7034"/>
  <c r="F7035"/>
  <c r="G7035"/>
  <c r="H7035" s="1"/>
  <c r="F7036"/>
  <c r="G7036"/>
  <c r="H7036"/>
  <c r="F7037"/>
  <c r="G7037"/>
  <c r="H7037" s="1"/>
  <c r="F7038"/>
  <c r="G7038"/>
  <c r="H7038"/>
  <c r="F7039"/>
  <c r="G7039"/>
  <c r="H7039" s="1"/>
  <c r="F7040"/>
  <c r="G7040"/>
  <c r="H7040"/>
  <c r="F7041"/>
  <c r="G7041"/>
  <c r="H7041" s="1"/>
  <c r="F7042"/>
  <c r="G7042"/>
  <c r="H7042"/>
  <c r="F7043"/>
  <c r="G7043"/>
  <c r="H7043" s="1"/>
  <c r="F7044"/>
  <c r="G7044"/>
  <c r="H7044"/>
  <c r="F7045"/>
  <c r="G7045"/>
  <c r="H7045" s="1"/>
  <c r="F7046"/>
  <c r="G7046"/>
  <c r="H7046"/>
  <c r="F7047"/>
  <c r="G7047"/>
  <c r="H7047" s="1"/>
  <c r="F7048"/>
  <c r="G7048"/>
  <c r="H7048"/>
  <c r="F7049"/>
  <c r="G7049"/>
  <c r="H7049" s="1"/>
  <c r="F7050"/>
  <c r="G7050"/>
  <c r="H7050"/>
  <c r="F7051"/>
  <c r="G7051"/>
  <c r="H7051" s="1"/>
  <c r="F7052"/>
  <c r="G7052"/>
  <c r="H7052"/>
  <c r="F7053"/>
  <c r="G7053"/>
  <c r="H7053" s="1"/>
  <c r="F7054"/>
  <c r="G7054"/>
  <c r="H7054"/>
  <c r="F7055"/>
  <c r="G7055"/>
  <c r="H7055" s="1"/>
  <c r="F7056"/>
  <c r="G7056"/>
  <c r="H7056"/>
  <c r="F7057"/>
  <c r="G7057"/>
  <c r="H7057" s="1"/>
  <c r="F7058"/>
  <c r="G7058"/>
  <c r="H7058"/>
  <c r="F7059"/>
  <c r="G7059"/>
  <c r="H7059" s="1"/>
  <c r="F7060"/>
  <c r="G7060"/>
  <c r="H7060"/>
  <c r="F7061"/>
  <c r="G7061"/>
  <c r="H7061" s="1"/>
  <c r="F7062"/>
  <c r="G7062"/>
  <c r="H7062"/>
  <c r="F7063"/>
  <c r="G7063"/>
  <c r="H7063" s="1"/>
  <c r="F7064"/>
  <c r="G7064"/>
  <c r="H7064"/>
  <c r="F7065"/>
  <c r="G7065"/>
  <c r="H7065" s="1"/>
  <c r="F7066"/>
  <c r="G7066"/>
  <c r="H7066"/>
  <c r="F7067"/>
  <c r="G7067"/>
  <c r="H7067" s="1"/>
  <c r="F7068"/>
  <c r="G7068"/>
  <c r="H7068"/>
  <c r="F7069"/>
  <c r="G7069"/>
  <c r="H7069" s="1"/>
  <c r="F7070"/>
  <c r="G7070"/>
  <c r="H7070"/>
  <c r="F7071"/>
  <c r="G7071"/>
  <c r="H7071" s="1"/>
  <c r="F7072"/>
  <c r="G7072"/>
  <c r="H7072"/>
  <c r="F7073"/>
  <c r="G7073"/>
  <c r="H7073" s="1"/>
  <c r="F7074"/>
  <c r="G7074"/>
  <c r="H7074"/>
  <c r="F7075"/>
  <c r="G7075"/>
  <c r="H7075" s="1"/>
  <c r="F7076"/>
  <c r="G7076"/>
  <c r="H7076"/>
  <c r="F7077"/>
  <c r="G7077"/>
  <c r="H7077" s="1"/>
  <c r="F7078"/>
  <c r="G7078"/>
  <c r="H7078"/>
  <c r="F7079"/>
  <c r="G7079"/>
  <c r="H7079" s="1"/>
  <c r="F7080"/>
  <c r="G7080"/>
  <c r="H7080"/>
  <c r="F7081"/>
  <c r="G7081"/>
  <c r="H7081" s="1"/>
  <c r="F7082"/>
  <c r="G7082"/>
  <c r="H7082"/>
  <c r="F7083"/>
  <c r="G7083"/>
  <c r="H7083" s="1"/>
  <c r="F7084"/>
  <c r="G7084"/>
  <c r="H7084"/>
  <c r="F7085"/>
  <c r="G7085"/>
  <c r="H7085" s="1"/>
  <c r="F7086"/>
  <c r="G7086"/>
  <c r="H7086"/>
  <c r="F7087"/>
  <c r="G7087"/>
  <c r="H7087" s="1"/>
  <c r="F7088"/>
  <c r="G7088"/>
  <c r="H7088"/>
  <c r="F7089"/>
  <c r="G7089"/>
  <c r="H7089" s="1"/>
  <c r="F7090"/>
  <c r="G7090"/>
  <c r="H7090"/>
  <c r="F7091"/>
  <c r="G7091"/>
  <c r="H7091" s="1"/>
  <c r="F7092"/>
  <c r="G7092"/>
  <c r="H7092"/>
  <c r="F7093"/>
  <c r="G7093"/>
  <c r="H7093" s="1"/>
  <c r="F7094"/>
  <c r="G7094"/>
  <c r="H7094"/>
  <c r="F7095"/>
  <c r="G7095"/>
  <c r="H7095" s="1"/>
  <c r="F7096"/>
  <c r="G7096"/>
  <c r="H7096"/>
  <c r="F7097"/>
  <c r="G7097"/>
  <c r="H7097" s="1"/>
  <c r="F7098"/>
  <c r="G7098"/>
  <c r="H7098"/>
  <c r="F7099"/>
  <c r="G7099"/>
  <c r="H7099" s="1"/>
  <c r="F7100"/>
  <c r="G7100"/>
  <c r="H7100"/>
  <c r="F7101"/>
  <c r="G7101"/>
  <c r="H7101" s="1"/>
  <c r="F7102"/>
  <c r="G7102"/>
  <c r="H7102"/>
  <c r="F7103"/>
  <c r="G7103"/>
  <c r="H7103" s="1"/>
  <c r="F7104"/>
  <c r="G7104"/>
  <c r="H7104"/>
  <c r="F7105"/>
  <c r="G7105"/>
  <c r="H7105" s="1"/>
  <c r="F7106"/>
  <c r="G7106"/>
  <c r="H7106"/>
  <c r="F7107"/>
  <c r="G7107"/>
  <c r="H7107" s="1"/>
  <c r="F7108"/>
  <c r="G7108"/>
  <c r="H7108"/>
  <c r="F7109"/>
  <c r="G7109"/>
  <c r="H7109" s="1"/>
  <c r="F7110"/>
  <c r="G7110"/>
  <c r="H7110"/>
  <c r="F7111"/>
  <c r="G7111"/>
  <c r="H7111" s="1"/>
  <c r="F7112"/>
  <c r="G7112"/>
  <c r="H7112"/>
  <c r="F7113"/>
  <c r="G7113"/>
  <c r="H7113" s="1"/>
  <c r="F7114"/>
  <c r="G7114"/>
  <c r="H7114"/>
  <c r="F7115"/>
  <c r="G7115"/>
  <c r="H7115" s="1"/>
  <c r="F7116"/>
  <c r="G7116"/>
  <c r="H7116"/>
  <c r="F7117"/>
  <c r="G7117"/>
  <c r="H7117" s="1"/>
  <c r="F7118"/>
  <c r="G7118"/>
  <c r="H7118"/>
  <c r="F7119"/>
  <c r="G7119"/>
  <c r="H7119" s="1"/>
  <c r="F7120"/>
  <c r="G7120"/>
  <c r="H7120"/>
  <c r="F7121"/>
  <c r="G7121"/>
  <c r="H7121" s="1"/>
  <c r="F7122"/>
  <c r="G7122"/>
  <c r="H7122"/>
  <c r="F7123"/>
  <c r="G7123"/>
  <c r="H7123" s="1"/>
  <c r="F7124"/>
  <c r="G7124"/>
  <c r="H7124"/>
  <c r="F7125"/>
  <c r="G7125"/>
  <c r="H7125"/>
  <c r="F7126"/>
  <c r="G7126"/>
  <c r="H7126" s="1"/>
  <c r="F7127"/>
  <c r="G7127"/>
  <c r="H7127"/>
  <c r="F7128"/>
  <c r="G7128"/>
  <c r="H7128" s="1"/>
  <c r="F7129"/>
  <c r="G7129"/>
  <c r="H7129"/>
  <c r="F7130"/>
  <c r="G7130"/>
  <c r="H7130" s="1"/>
  <c r="F7131"/>
  <c r="G7131"/>
  <c r="H7131"/>
  <c r="F7132"/>
  <c r="G7132"/>
  <c r="H7132" s="1"/>
  <c r="F7133"/>
  <c r="G7133"/>
  <c r="H7133"/>
  <c r="F7134"/>
  <c r="G7134"/>
  <c r="H7134" s="1"/>
  <c r="F7135"/>
  <c r="G7135"/>
  <c r="H7135"/>
  <c r="F7136"/>
  <c r="G7136"/>
  <c r="H7136" s="1"/>
  <c r="F7137"/>
  <c r="G7137"/>
  <c r="H7137"/>
  <c r="F7138"/>
  <c r="G7138"/>
  <c r="H7138" s="1"/>
  <c r="F7139"/>
  <c r="G7139"/>
  <c r="H7139"/>
  <c r="F7140"/>
  <c r="G7140"/>
  <c r="H7140" s="1"/>
  <c r="F7141"/>
  <c r="G7141"/>
  <c r="H7141"/>
  <c r="F7142"/>
  <c r="G7142"/>
  <c r="H7142" s="1"/>
  <c r="F7143"/>
  <c r="G7143"/>
  <c r="H7143"/>
  <c r="F7144"/>
  <c r="G7144"/>
  <c r="H7144" s="1"/>
  <c r="F7145"/>
  <c r="G7145"/>
  <c r="H7145"/>
  <c r="F7146"/>
  <c r="G7146"/>
  <c r="H7146" s="1"/>
  <c r="F7147"/>
  <c r="G7147"/>
  <c r="H7147"/>
  <c r="F7148"/>
  <c r="G7148"/>
  <c r="H7148" s="1"/>
  <c r="F7149"/>
  <c r="G7149"/>
  <c r="H7149"/>
  <c r="F7150"/>
  <c r="G7150"/>
  <c r="H7150" s="1"/>
  <c r="F7151"/>
  <c r="G7151"/>
  <c r="H7151"/>
  <c r="F7152"/>
  <c r="G7152"/>
  <c r="H7152" s="1"/>
  <c r="F7153"/>
  <c r="G7153"/>
  <c r="H7153"/>
  <c r="F7154"/>
  <c r="G7154"/>
  <c r="H7154" s="1"/>
  <c r="F7155"/>
  <c r="G7155"/>
  <c r="H7155"/>
  <c r="F7156"/>
  <c r="G7156"/>
  <c r="H7156" s="1"/>
  <c r="F7157"/>
  <c r="G7157"/>
  <c r="H7157"/>
  <c r="F7158"/>
  <c r="G7158"/>
  <c r="H7158" s="1"/>
  <c r="F7159"/>
  <c r="G7159"/>
  <c r="H7159"/>
  <c r="F7160"/>
  <c r="G7160"/>
  <c r="H7160" s="1"/>
  <c r="F7161"/>
  <c r="G7161"/>
  <c r="H7161"/>
  <c r="F7162"/>
  <c r="G7162"/>
  <c r="H7162" s="1"/>
  <c r="F7163"/>
  <c r="G7163"/>
  <c r="H7163"/>
  <c r="F7164"/>
  <c r="G7164"/>
  <c r="H7164" s="1"/>
  <c r="F7165"/>
  <c r="G7165"/>
  <c r="H7165"/>
  <c r="F7166"/>
  <c r="G7166"/>
  <c r="H7166" s="1"/>
  <c r="F7167"/>
  <c r="G7167"/>
  <c r="H7167"/>
  <c r="F7168"/>
  <c r="G7168"/>
  <c r="H7168" s="1"/>
  <c r="F7169"/>
  <c r="G7169"/>
  <c r="H7169"/>
  <c r="F7170"/>
  <c r="G7170"/>
  <c r="H7170" s="1"/>
  <c r="F7171"/>
  <c r="G7171"/>
  <c r="H7171"/>
  <c r="F7172"/>
  <c r="G7172"/>
  <c r="H7172" s="1"/>
  <c r="F7173"/>
  <c r="G7173"/>
  <c r="H7173"/>
  <c r="F7174"/>
  <c r="G7174"/>
  <c r="H7174" s="1"/>
  <c r="F7175"/>
  <c r="G7175"/>
  <c r="H7175"/>
  <c r="F7176"/>
  <c r="G7176"/>
  <c r="H7176" s="1"/>
  <c r="F7177"/>
  <c r="G7177"/>
  <c r="H7177"/>
  <c r="F7178"/>
  <c r="G7178"/>
  <c r="H7178" s="1"/>
  <c r="F7179"/>
  <c r="G7179"/>
  <c r="H7179"/>
  <c r="F7180"/>
  <c r="G7180"/>
  <c r="H7180" s="1"/>
  <c r="F7181"/>
  <c r="G7181"/>
  <c r="H7181"/>
  <c r="F7182"/>
  <c r="G7182"/>
  <c r="H7182" s="1"/>
  <c r="F7183"/>
  <c r="G7183"/>
  <c r="H7183"/>
  <c r="F7184"/>
  <c r="G7184"/>
  <c r="H7184" s="1"/>
  <c r="F7185"/>
  <c r="G7185"/>
  <c r="H7185"/>
  <c r="F7186"/>
  <c r="G7186"/>
  <c r="H7186" s="1"/>
  <c r="F7187"/>
  <c r="G7187"/>
  <c r="H7187"/>
  <c r="F7188"/>
  <c r="G7188"/>
  <c r="H7188" s="1"/>
  <c r="F7189"/>
  <c r="G7189"/>
  <c r="H7189"/>
  <c r="F7190"/>
  <c r="G7190"/>
  <c r="H7190" s="1"/>
  <c r="F7191"/>
  <c r="G7191"/>
  <c r="H7191"/>
  <c r="F7192"/>
  <c r="G7192"/>
  <c r="H7192" s="1"/>
  <c r="F7193"/>
  <c r="G7193"/>
  <c r="H7193"/>
  <c r="F7194"/>
  <c r="G7194"/>
  <c r="H7194" s="1"/>
  <c r="F7195"/>
  <c r="G7195"/>
  <c r="H7195"/>
  <c r="F7196"/>
  <c r="G7196"/>
  <c r="H7196" s="1"/>
  <c r="F7197"/>
  <c r="G7197"/>
  <c r="H7197"/>
  <c r="F7198"/>
  <c r="G7198"/>
  <c r="H7198" s="1"/>
  <c r="F7199"/>
  <c r="G7199"/>
  <c r="H7199"/>
  <c r="F7200"/>
  <c r="G7200"/>
  <c r="H7200" s="1"/>
  <c r="F7201"/>
  <c r="G7201"/>
  <c r="H7201"/>
  <c r="F7202"/>
  <c r="G7202"/>
  <c r="H7202" s="1"/>
  <c r="F7203"/>
  <c r="G7203"/>
  <c r="H7203"/>
  <c r="F7204"/>
  <c r="G7204"/>
  <c r="H7204" s="1"/>
  <c r="F7205"/>
  <c r="G7205"/>
  <c r="H7205"/>
  <c r="F7206"/>
  <c r="G7206"/>
  <c r="H7206" s="1"/>
  <c r="F7207"/>
  <c r="G7207"/>
  <c r="H7207"/>
  <c r="F7208"/>
  <c r="G7208"/>
  <c r="H7208" s="1"/>
  <c r="F7209"/>
  <c r="G7209"/>
  <c r="H7209"/>
  <c r="F7210"/>
  <c r="G7210"/>
  <c r="H7210" s="1"/>
  <c r="F7211"/>
  <c r="G7211"/>
  <c r="H7211"/>
  <c r="F7212"/>
  <c r="G7212"/>
  <c r="H7212" s="1"/>
  <c r="F7213"/>
  <c r="G7213"/>
  <c r="H7213"/>
  <c r="F7214"/>
  <c r="G7214"/>
  <c r="H7214" s="1"/>
  <c r="F7215"/>
  <c r="G7215"/>
  <c r="H7215"/>
  <c r="F7216"/>
  <c r="G7216"/>
  <c r="H7216" s="1"/>
  <c r="F7217"/>
  <c r="G7217"/>
  <c r="H7217"/>
  <c r="F7218"/>
  <c r="G7218"/>
  <c r="H7218" s="1"/>
  <c r="F7219"/>
  <c r="G7219"/>
  <c r="H7219"/>
  <c r="F7220"/>
  <c r="G7220"/>
  <c r="H7220" s="1"/>
  <c r="F7221"/>
  <c r="G7221"/>
  <c r="H7221"/>
  <c r="F7222"/>
  <c r="G7222"/>
  <c r="H7222" s="1"/>
  <c r="F7223"/>
  <c r="G7223"/>
  <c r="H7223"/>
  <c r="F7224"/>
  <c r="G7224"/>
  <c r="H7224" s="1"/>
  <c r="F7225"/>
  <c r="G7225"/>
  <c r="H7225"/>
  <c r="F7226"/>
  <c r="G7226"/>
  <c r="H7226" s="1"/>
  <c r="F7227"/>
  <c r="G7227"/>
  <c r="H7227"/>
  <c r="F7228"/>
  <c r="G7228"/>
  <c r="H7228" s="1"/>
  <c r="F7229"/>
  <c r="G7229"/>
  <c r="H7229"/>
  <c r="F7230"/>
  <c r="G7230"/>
  <c r="H7230" s="1"/>
  <c r="F7231"/>
  <c r="G7231"/>
  <c r="H7231"/>
  <c r="F7232"/>
  <c r="G7232"/>
  <c r="H7232" s="1"/>
  <c r="F7233"/>
  <c r="G7233"/>
  <c r="H7233"/>
  <c r="F7234"/>
  <c r="G7234"/>
  <c r="H7234" s="1"/>
  <c r="F7235"/>
  <c r="G7235"/>
  <c r="H7235"/>
  <c r="F7236"/>
  <c r="G7236"/>
  <c r="H7236" s="1"/>
  <c r="F7237"/>
  <c r="G7237"/>
  <c r="H7237"/>
  <c r="F7238"/>
  <c r="G7238"/>
  <c r="H7238" s="1"/>
  <c r="F7239"/>
  <c r="G7239"/>
  <c r="H7239"/>
  <c r="F7240"/>
  <c r="G7240"/>
  <c r="H7240" s="1"/>
  <c r="F7241"/>
  <c r="G7241"/>
  <c r="H7241"/>
  <c r="F7242"/>
  <c r="G7242"/>
  <c r="H7242" s="1"/>
  <c r="F7243"/>
  <c r="G7243"/>
  <c r="H7243"/>
  <c r="F7244"/>
  <c r="G7244"/>
  <c r="H7244" s="1"/>
  <c r="F7245"/>
  <c r="G7245"/>
  <c r="H7245"/>
  <c r="F7246"/>
  <c r="G7246"/>
  <c r="H7246" s="1"/>
  <c r="F7247"/>
  <c r="G7247"/>
  <c r="H7247"/>
  <c r="F7248"/>
  <c r="G7248"/>
  <c r="H7248" s="1"/>
  <c r="F7249"/>
  <c r="G7249"/>
  <c r="H7249"/>
  <c r="F7250"/>
  <c r="G7250"/>
  <c r="H7250" s="1"/>
  <c r="F7251"/>
  <c r="G7251"/>
  <c r="H7251"/>
  <c r="F7252"/>
  <c r="G7252"/>
  <c r="H7252" s="1"/>
  <c r="F7253"/>
  <c r="G7253"/>
  <c r="H7253"/>
  <c r="F7254"/>
  <c r="G7254"/>
  <c r="H7254" s="1"/>
  <c r="F7255"/>
  <c r="G7255"/>
  <c r="H7255"/>
  <c r="F7256"/>
  <c r="G7256"/>
  <c r="H7256" s="1"/>
  <c r="F7257"/>
  <c r="G7257"/>
  <c r="H7257"/>
  <c r="F7258"/>
  <c r="G7258"/>
  <c r="H7258" s="1"/>
  <c r="F7259"/>
  <c r="G7259"/>
  <c r="H7259"/>
  <c r="F7260"/>
  <c r="G7260"/>
  <c r="H7260" s="1"/>
  <c r="F7261"/>
  <c r="G7261"/>
  <c r="H7261"/>
  <c r="F7262"/>
  <c r="G7262"/>
  <c r="H7262" s="1"/>
  <c r="F7263"/>
  <c r="G7263"/>
  <c r="H7263"/>
  <c r="F7264"/>
  <c r="G7264"/>
  <c r="H7264" s="1"/>
  <c r="F7265"/>
  <c r="G7265"/>
  <c r="H7265"/>
  <c r="F7266"/>
  <c r="G7266"/>
  <c r="H7266" s="1"/>
  <c r="F7267"/>
  <c r="G7267"/>
  <c r="H7267"/>
  <c r="F7268"/>
  <c r="G7268"/>
  <c r="H7268" s="1"/>
  <c r="F7269"/>
  <c r="G7269"/>
  <c r="H7269"/>
  <c r="F7270"/>
  <c r="G7270"/>
  <c r="H7270" s="1"/>
  <c r="F7271"/>
  <c r="G7271"/>
  <c r="H7271"/>
  <c r="F7272"/>
  <c r="G7272"/>
  <c r="H7272" s="1"/>
  <c r="F7273"/>
  <c r="G7273"/>
  <c r="H7273"/>
  <c r="F7274"/>
  <c r="G7274"/>
  <c r="H7274" s="1"/>
  <c r="F7275"/>
  <c r="G7275"/>
  <c r="H7275"/>
  <c r="F7276"/>
  <c r="G7276"/>
  <c r="H7276" s="1"/>
  <c r="F7277"/>
  <c r="G7277"/>
  <c r="H7277"/>
  <c r="F7278"/>
  <c r="G7278"/>
  <c r="H7278" s="1"/>
  <c r="F7279"/>
  <c r="G7279"/>
  <c r="H7279"/>
  <c r="F7280"/>
  <c r="G7280"/>
  <c r="H7280" s="1"/>
  <c r="F7281"/>
  <c r="G7281"/>
  <c r="H7281"/>
  <c r="F7282"/>
  <c r="G7282"/>
  <c r="H7282" s="1"/>
  <c r="F7283"/>
  <c r="G7283"/>
  <c r="H7283"/>
  <c r="F7284"/>
  <c r="G7284"/>
  <c r="H7284" s="1"/>
  <c r="F7285"/>
  <c r="G7285"/>
  <c r="H7285"/>
  <c r="F7286"/>
  <c r="G7286"/>
  <c r="H7286" s="1"/>
  <c r="F7287"/>
  <c r="G7287"/>
  <c r="H7287"/>
  <c r="F7288"/>
  <c r="G7288"/>
  <c r="H7288" s="1"/>
  <c r="F7289"/>
  <c r="G7289"/>
  <c r="H7289"/>
  <c r="F7290"/>
  <c r="G7290"/>
  <c r="H7290" s="1"/>
  <c r="F7291"/>
  <c r="G7291"/>
  <c r="H7291"/>
  <c r="F7292"/>
  <c r="G7292"/>
  <c r="H7292" s="1"/>
  <c r="F7293"/>
  <c r="G7293"/>
  <c r="H7293"/>
  <c r="F7294"/>
  <c r="G7294"/>
  <c r="H7294" s="1"/>
  <c r="F7295"/>
  <c r="G7295"/>
  <c r="H7295"/>
  <c r="F7296"/>
  <c r="G7296"/>
  <c r="H7296" s="1"/>
  <c r="F7297"/>
  <c r="G7297"/>
  <c r="H7297"/>
  <c r="F7298"/>
  <c r="G7298"/>
  <c r="H7298" s="1"/>
  <c r="F7299"/>
  <c r="G7299"/>
  <c r="H7299"/>
  <c r="F7300"/>
  <c r="G7300"/>
  <c r="H7300" s="1"/>
  <c r="F7301"/>
  <c r="G7301"/>
  <c r="H7301"/>
  <c r="F7302"/>
  <c r="G7302"/>
  <c r="H7302" s="1"/>
  <c r="F7303"/>
  <c r="G7303"/>
  <c r="H7303"/>
  <c r="F7304"/>
  <c r="G7304"/>
  <c r="H7304" s="1"/>
  <c r="F7305"/>
  <c r="G7305"/>
  <c r="H7305"/>
  <c r="F7306"/>
  <c r="G7306"/>
  <c r="H7306" s="1"/>
  <c r="F7307"/>
  <c r="G7307"/>
  <c r="H7307"/>
  <c r="F7308"/>
  <c r="G7308"/>
  <c r="H7308" s="1"/>
  <c r="F7309"/>
  <c r="G7309"/>
  <c r="H7309"/>
  <c r="F7310"/>
  <c r="G7310"/>
  <c r="H7310" s="1"/>
  <c r="F7311"/>
  <c r="G7311"/>
  <c r="H7311"/>
  <c r="F7312"/>
  <c r="G7312"/>
  <c r="H7312" s="1"/>
  <c r="F7313"/>
  <c r="G7313"/>
  <c r="H7313"/>
  <c r="F7314"/>
  <c r="G7314"/>
  <c r="H7314" s="1"/>
  <c r="F7315"/>
  <c r="G7315"/>
  <c r="H7315"/>
  <c r="F7316"/>
  <c r="G7316"/>
  <c r="H7316" s="1"/>
  <c r="F7317"/>
  <c r="G7317"/>
  <c r="H7317"/>
  <c r="F7318"/>
  <c r="G7318"/>
  <c r="H7318" s="1"/>
  <c r="F7319"/>
  <c r="G7319"/>
  <c r="H7319"/>
  <c r="F7320"/>
  <c r="G7320"/>
  <c r="H7320" s="1"/>
  <c r="F7321"/>
  <c r="G7321"/>
  <c r="H7321"/>
  <c r="F7322"/>
  <c r="G7322"/>
  <c r="H7322" s="1"/>
  <c r="F7323"/>
  <c r="G7323"/>
  <c r="H7323"/>
  <c r="F7324"/>
  <c r="G7324"/>
  <c r="H7324" s="1"/>
  <c r="F7325"/>
  <c r="G7325"/>
  <c r="H7325"/>
  <c r="F7326"/>
  <c r="G7326"/>
  <c r="H7326" s="1"/>
  <c r="F7327"/>
  <c r="G7327"/>
  <c r="H7327"/>
  <c r="F7328"/>
  <c r="G7328"/>
  <c r="H7328" s="1"/>
  <c r="F7329"/>
  <c r="G7329"/>
  <c r="H7329"/>
  <c r="F7330"/>
  <c r="G7330"/>
  <c r="H7330" s="1"/>
  <c r="F7331"/>
  <c r="G7331"/>
  <c r="H7331"/>
  <c r="F7332"/>
  <c r="G7332"/>
  <c r="H7332" s="1"/>
  <c r="F7333"/>
  <c r="G7333"/>
  <c r="H7333"/>
  <c r="F7334"/>
  <c r="G7334"/>
  <c r="H7334" s="1"/>
  <c r="F7335"/>
  <c r="G7335"/>
  <c r="H7335"/>
  <c r="F7336"/>
  <c r="G7336"/>
  <c r="H7336" s="1"/>
  <c r="F7337"/>
  <c r="G7337"/>
  <c r="H7337"/>
  <c r="F7338"/>
  <c r="G7338"/>
  <c r="H7338" s="1"/>
  <c r="F7339"/>
  <c r="G7339"/>
  <c r="H7339"/>
  <c r="F7340"/>
  <c r="G7340"/>
  <c r="H7340" s="1"/>
  <c r="F7341"/>
  <c r="G7341"/>
  <c r="H7341"/>
  <c r="F7342"/>
  <c r="G7342"/>
  <c r="H7342" s="1"/>
  <c r="F7343"/>
  <c r="G7343"/>
  <c r="H7343"/>
  <c r="F7344"/>
  <c r="G7344"/>
  <c r="H7344" s="1"/>
  <c r="F7345"/>
  <c r="G7345"/>
  <c r="H7345"/>
  <c r="F7346"/>
  <c r="G7346"/>
  <c r="H7346" s="1"/>
  <c r="F7347"/>
  <c r="G7347"/>
  <c r="H7347"/>
  <c r="F7348"/>
  <c r="G7348"/>
  <c r="H7348" s="1"/>
  <c r="F7349"/>
  <c r="G7349"/>
  <c r="H7349"/>
  <c r="F7350"/>
  <c r="G7350"/>
  <c r="H7350" s="1"/>
  <c r="F7351"/>
  <c r="G7351"/>
  <c r="H7351"/>
  <c r="F7352"/>
  <c r="G7352"/>
  <c r="H7352" s="1"/>
  <c r="F7353"/>
  <c r="G7353"/>
  <c r="H7353"/>
  <c r="F7354"/>
  <c r="G7354"/>
  <c r="H7354" s="1"/>
  <c r="F7355"/>
  <c r="G7355"/>
  <c r="H7355"/>
  <c r="F7356"/>
  <c r="G7356"/>
  <c r="H7356" s="1"/>
  <c r="F7357"/>
  <c r="G7357"/>
  <c r="H7357"/>
  <c r="F7358"/>
  <c r="G7358"/>
  <c r="H7358" s="1"/>
  <c r="F7359"/>
  <c r="G7359"/>
  <c r="H7359"/>
  <c r="F7360"/>
  <c r="G7360"/>
  <c r="H7360" s="1"/>
  <c r="F7361"/>
  <c r="G7361"/>
  <c r="H7361"/>
  <c r="F7362"/>
  <c r="G7362"/>
  <c r="H7362" s="1"/>
  <c r="F7363"/>
  <c r="G7363"/>
  <c r="H7363"/>
  <c r="F7364"/>
  <c r="G7364"/>
  <c r="H7364" s="1"/>
  <c r="F7365"/>
  <c r="G7365"/>
  <c r="H7365"/>
  <c r="F7366"/>
  <c r="G7366"/>
  <c r="H7366" s="1"/>
  <c r="F7367"/>
  <c r="G7367"/>
  <c r="H7367"/>
  <c r="F7368"/>
  <c r="G7368"/>
  <c r="H7368" s="1"/>
  <c r="F7369"/>
  <c r="G7369"/>
  <c r="H7369"/>
  <c r="F7370"/>
  <c r="G7370"/>
  <c r="H7370" s="1"/>
  <c r="F7371"/>
  <c r="G7371"/>
  <c r="H7371"/>
  <c r="F7372"/>
  <c r="G7372"/>
  <c r="H7372" s="1"/>
  <c r="F7373"/>
  <c r="G7373"/>
  <c r="H7373"/>
  <c r="F7374"/>
  <c r="G7374"/>
  <c r="H7374" s="1"/>
  <c r="F7375"/>
  <c r="G7375"/>
  <c r="H7375"/>
  <c r="F7376"/>
  <c r="G7376"/>
  <c r="H7376" s="1"/>
  <c r="F7377"/>
  <c r="G7377"/>
  <c r="H7377"/>
  <c r="F7378"/>
  <c r="G7378"/>
  <c r="H7378" s="1"/>
  <c r="F7379"/>
  <c r="G7379"/>
  <c r="H7379"/>
  <c r="F7380"/>
  <c r="G7380"/>
  <c r="H7380" s="1"/>
  <c r="F7381"/>
  <c r="G7381"/>
  <c r="H7381"/>
  <c r="F7382"/>
  <c r="G7382"/>
  <c r="H7382" s="1"/>
  <c r="F7383"/>
  <c r="G7383"/>
  <c r="H7383"/>
  <c r="F7384"/>
  <c r="G7384"/>
  <c r="H7384" s="1"/>
  <c r="F7385"/>
  <c r="G7385"/>
  <c r="H7385"/>
  <c r="F7386"/>
  <c r="G7386"/>
  <c r="H7386" s="1"/>
  <c r="F7387"/>
  <c r="G7387"/>
  <c r="H7387"/>
  <c r="F7388"/>
  <c r="G7388"/>
  <c r="H7388" s="1"/>
  <c r="F7389"/>
  <c r="G7389"/>
  <c r="H7389"/>
  <c r="F7390"/>
  <c r="G7390"/>
  <c r="H7390" s="1"/>
  <c r="F7391"/>
  <c r="G7391"/>
  <c r="H7391"/>
  <c r="F7392"/>
  <c r="G7392"/>
  <c r="H7392" s="1"/>
  <c r="F7393"/>
  <c r="G7393"/>
  <c r="H7393"/>
  <c r="F7394"/>
  <c r="G7394"/>
  <c r="H7394" s="1"/>
  <c r="F7395"/>
  <c r="G7395"/>
  <c r="H7395"/>
  <c r="F7396"/>
  <c r="G7396"/>
  <c r="H7396" s="1"/>
  <c r="F7397"/>
  <c r="G7397"/>
  <c r="H7397"/>
  <c r="F7398"/>
  <c r="G7398"/>
  <c r="H7398" s="1"/>
  <c r="F7399"/>
  <c r="G7399"/>
  <c r="H7399"/>
  <c r="F7400"/>
  <c r="G7400"/>
  <c r="H7400" s="1"/>
  <c r="F7401"/>
  <c r="G7401"/>
  <c r="H7401"/>
  <c r="F7402"/>
  <c r="G7402"/>
  <c r="H7402" s="1"/>
  <c r="F7403"/>
  <c r="G7403"/>
  <c r="H7403"/>
  <c r="F7404"/>
  <c r="G7404"/>
  <c r="H7404" s="1"/>
  <c r="F7405"/>
  <c r="G7405"/>
  <c r="H7405"/>
  <c r="F7406"/>
  <c r="G7406"/>
  <c r="H7406" s="1"/>
  <c r="F7407"/>
  <c r="G7407"/>
  <c r="H7407"/>
  <c r="F7408"/>
  <c r="G7408"/>
  <c r="H7408" s="1"/>
  <c r="F7409"/>
  <c r="G7409"/>
  <c r="H7409"/>
  <c r="F7410"/>
  <c r="G7410"/>
  <c r="H7410" s="1"/>
  <c r="F7411"/>
  <c r="G7411"/>
  <c r="H7411"/>
  <c r="F7412"/>
  <c r="G7412"/>
  <c r="H7412" s="1"/>
  <c r="F7413"/>
  <c r="G7413"/>
  <c r="H7413"/>
  <c r="F7414"/>
  <c r="G7414"/>
  <c r="H7414" s="1"/>
  <c r="F7415"/>
  <c r="G7415"/>
  <c r="H7415"/>
  <c r="F7416"/>
  <c r="G7416"/>
  <c r="H7416" s="1"/>
  <c r="F7417"/>
  <c r="G7417"/>
  <c r="H7417"/>
  <c r="F7418"/>
  <c r="G7418"/>
  <c r="H7418" s="1"/>
  <c r="F7419"/>
  <c r="G7419"/>
  <c r="H7419"/>
  <c r="F7420"/>
  <c r="G7420"/>
  <c r="H7420" s="1"/>
  <c r="F7421"/>
  <c r="G7421"/>
  <c r="H7421"/>
  <c r="F7422"/>
  <c r="G7422"/>
  <c r="H7422" s="1"/>
  <c r="F7423"/>
  <c r="G7423"/>
  <c r="H7423"/>
  <c r="F7424"/>
  <c r="G7424"/>
  <c r="H7424" s="1"/>
  <c r="F7425"/>
  <c r="G7425"/>
  <c r="H7425"/>
  <c r="F7426"/>
  <c r="G7426"/>
  <c r="H7426" s="1"/>
  <c r="F7427"/>
  <c r="G7427"/>
  <c r="H7427"/>
  <c r="F7428"/>
  <c r="G7428"/>
  <c r="H7428" s="1"/>
  <c r="F7429"/>
  <c r="G7429"/>
  <c r="H7429"/>
  <c r="F7430"/>
  <c r="G7430"/>
  <c r="H7430" s="1"/>
  <c r="F7431"/>
  <c r="G7431"/>
  <c r="H7431"/>
  <c r="F7432"/>
  <c r="G7432"/>
  <c r="H7432" s="1"/>
  <c r="F7433"/>
  <c r="G7433"/>
  <c r="H7433"/>
  <c r="F7434"/>
  <c r="G7434"/>
  <c r="H7434" s="1"/>
  <c r="F7435"/>
  <c r="G7435"/>
  <c r="H7435"/>
  <c r="F7436"/>
  <c r="G7436"/>
  <c r="H7436" s="1"/>
  <c r="F7437"/>
  <c r="G7437"/>
  <c r="H7437"/>
  <c r="F7438"/>
  <c r="G7438"/>
  <c r="H7438" s="1"/>
  <c r="F7439"/>
  <c r="G7439"/>
  <c r="H7439"/>
  <c r="F7440"/>
  <c r="G7440"/>
  <c r="H7440" s="1"/>
  <c r="F7441"/>
  <c r="G7441"/>
  <c r="H7441"/>
  <c r="F7442"/>
  <c r="G7442"/>
  <c r="H7442" s="1"/>
  <c r="F7443"/>
  <c r="G7443"/>
  <c r="H7443"/>
  <c r="F7444"/>
  <c r="G7444"/>
  <c r="H7444" s="1"/>
  <c r="F7445"/>
  <c r="G7445"/>
  <c r="H7445"/>
  <c r="F7446"/>
  <c r="G7446"/>
  <c r="H7446" s="1"/>
  <c r="F7447"/>
  <c r="G7447"/>
  <c r="H7447"/>
  <c r="F7448"/>
  <c r="G7448"/>
  <c r="H7448" s="1"/>
  <c r="F7449"/>
  <c r="G7449"/>
  <c r="H7449"/>
  <c r="F7450"/>
  <c r="G7450"/>
  <c r="H7450" s="1"/>
  <c r="F7451"/>
  <c r="G7451"/>
  <c r="H7451"/>
  <c r="F7452"/>
  <c r="G7452"/>
  <c r="H7452" s="1"/>
  <c r="F7453"/>
  <c r="G7453"/>
  <c r="H7453"/>
  <c r="F7454"/>
  <c r="G7454"/>
  <c r="H7454" s="1"/>
  <c r="F7455"/>
  <c r="G7455"/>
  <c r="H7455"/>
  <c r="F7456"/>
  <c r="G7456"/>
  <c r="H7456" s="1"/>
  <c r="F7457"/>
  <c r="G7457"/>
  <c r="H7457"/>
  <c r="F7458"/>
  <c r="G7458"/>
  <c r="H7458" s="1"/>
  <c r="F7459"/>
  <c r="G7459"/>
  <c r="H7459"/>
  <c r="F7460"/>
  <c r="G7460"/>
  <c r="H7460" s="1"/>
  <c r="F7461"/>
  <c r="G7461"/>
  <c r="H7461"/>
  <c r="F7462"/>
  <c r="G7462"/>
  <c r="H7462" s="1"/>
  <c r="F7463"/>
  <c r="G7463"/>
  <c r="H7463"/>
  <c r="F7464"/>
  <c r="G7464"/>
  <c r="H7464" s="1"/>
  <c r="F7465"/>
  <c r="G7465"/>
  <c r="H7465"/>
  <c r="F7466"/>
  <c r="G7466"/>
  <c r="H7466" s="1"/>
  <c r="F7467"/>
  <c r="G7467"/>
  <c r="H7467"/>
  <c r="F7468"/>
  <c r="G7468"/>
  <c r="H7468" s="1"/>
  <c r="F7469"/>
  <c r="G7469"/>
  <c r="H7469"/>
  <c r="F7470"/>
  <c r="G7470"/>
  <c r="H7470" s="1"/>
  <c r="F7471"/>
  <c r="G7471"/>
  <c r="H7471"/>
  <c r="F7472"/>
  <c r="G7472"/>
  <c r="H7472" s="1"/>
  <c r="F7473"/>
  <c r="G7473"/>
  <c r="H7473"/>
  <c r="F7474"/>
  <c r="G7474"/>
  <c r="H7474" s="1"/>
  <c r="F7475"/>
  <c r="G7475"/>
  <c r="H7475"/>
  <c r="F7476"/>
  <c r="G7476"/>
  <c r="H7476" s="1"/>
  <c r="F7477"/>
  <c r="G7477"/>
  <c r="H7477"/>
  <c r="F7478"/>
  <c r="G7478"/>
  <c r="H7478" s="1"/>
  <c r="F7479"/>
  <c r="G7479"/>
  <c r="H7479"/>
  <c r="F7480"/>
  <c r="G7480"/>
  <c r="H7480" s="1"/>
  <c r="F7481"/>
  <c r="G7481"/>
  <c r="H7481"/>
  <c r="F7482"/>
  <c r="G7482"/>
  <c r="H7482" s="1"/>
  <c r="F7483"/>
  <c r="G7483"/>
  <c r="H7483"/>
  <c r="F7484"/>
  <c r="G7484"/>
  <c r="H7484" s="1"/>
  <c r="F7485"/>
  <c r="G7485"/>
  <c r="H7485"/>
  <c r="F7486"/>
  <c r="G7486"/>
  <c r="H7486" s="1"/>
  <c r="F7487"/>
  <c r="G7487"/>
  <c r="H7487"/>
  <c r="F7488"/>
  <c r="G7488"/>
  <c r="H7488" s="1"/>
  <c r="F7489"/>
  <c r="G7489"/>
  <c r="H7489"/>
  <c r="F7490"/>
  <c r="G7490"/>
  <c r="H7490" s="1"/>
  <c r="F7491"/>
  <c r="G7491"/>
  <c r="H7491"/>
  <c r="F7492"/>
  <c r="G7492"/>
  <c r="H7492" s="1"/>
  <c r="F7493"/>
  <c r="G7493"/>
  <c r="H7493"/>
  <c r="F7494"/>
  <c r="G7494"/>
  <c r="H7494" s="1"/>
  <c r="F7495"/>
  <c r="G7495"/>
  <c r="H7495"/>
  <c r="F7496"/>
  <c r="G7496"/>
  <c r="H7496" s="1"/>
  <c r="F7497"/>
  <c r="G7497"/>
  <c r="H7497"/>
  <c r="F7498"/>
  <c r="G7498"/>
  <c r="H7498" s="1"/>
  <c r="F7499"/>
  <c r="G7499"/>
  <c r="H7499"/>
  <c r="F7500"/>
  <c r="G7500"/>
  <c r="H7500" s="1"/>
  <c r="F7501"/>
  <c r="G7501"/>
  <c r="H7501"/>
  <c r="F7502"/>
  <c r="G7502"/>
  <c r="H7502" s="1"/>
  <c r="F7503"/>
  <c r="G7503"/>
  <c r="H7503"/>
  <c r="F7504"/>
  <c r="G7504"/>
  <c r="H7504" s="1"/>
  <c r="F7505"/>
  <c r="G7505"/>
  <c r="H7505"/>
  <c r="F7506"/>
  <c r="G7506"/>
  <c r="H7506" s="1"/>
  <c r="F7507"/>
  <c r="G7507"/>
  <c r="H7507"/>
  <c r="F7508"/>
  <c r="G7508"/>
  <c r="H7508" s="1"/>
  <c r="F7509"/>
  <c r="G7509"/>
  <c r="H7509"/>
  <c r="F7510"/>
  <c r="G7510"/>
  <c r="H7510" s="1"/>
  <c r="F7511"/>
  <c r="G7511"/>
  <c r="H7511"/>
  <c r="F7512"/>
  <c r="G7512"/>
  <c r="H7512" s="1"/>
  <c r="F7513"/>
  <c r="G7513"/>
  <c r="H7513"/>
  <c r="F7514"/>
  <c r="G7514"/>
  <c r="H7514" s="1"/>
  <c r="F7515"/>
  <c r="G7515"/>
  <c r="H7515"/>
  <c r="F7516"/>
  <c r="G7516"/>
  <c r="H7516" s="1"/>
  <c r="F7517"/>
  <c r="G7517"/>
  <c r="H7517"/>
  <c r="F7518"/>
  <c r="G7518"/>
  <c r="H7518" s="1"/>
  <c r="F7519"/>
  <c r="G7519"/>
  <c r="H7519"/>
  <c r="F7520"/>
  <c r="G7520"/>
  <c r="H7520" s="1"/>
  <c r="F7521"/>
  <c r="G7521"/>
  <c r="H7521"/>
  <c r="F7522"/>
  <c r="G7522"/>
  <c r="H7522" s="1"/>
  <c r="F7523"/>
  <c r="G7523"/>
  <c r="H7523"/>
  <c r="F7524"/>
  <c r="G7524"/>
  <c r="H7524" s="1"/>
  <c r="F7525"/>
  <c r="G7525"/>
  <c r="H7525"/>
  <c r="F7526"/>
  <c r="G7526"/>
  <c r="H7526" s="1"/>
  <c r="F7527"/>
  <c r="G7527"/>
  <c r="H7527"/>
  <c r="F7528"/>
  <c r="G7528"/>
  <c r="H7528" s="1"/>
  <c r="F7529"/>
  <c r="G7529"/>
  <c r="H7529"/>
  <c r="F7530"/>
  <c r="G7530"/>
  <c r="H7530" s="1"/>
  <c r="F7531"/>
  <c r="G7531"/>
  <c r="H7531"/>
  <c r="F7532"/>
  <c r="G7532"/>
  <c r="H7532" s="1"/>
  <c r="F7533"/>
  <c r="G7533"/>
  <c r="H7533"/>
  <c r="F7534"/>
  <c r="G7534"/>
  <c r="H7534" s="1"/>
  <c r="F7535"/>
  <c r="G7535"/>
  <c r="H7535"/>
  <c r="F7536"/>
  <c r="G7536"/>
  <c r="H7536" s="1"/>
  <c r="F7537"/>
  <c r="G7537"/>
  <c r="H7537"/>
  <c r="F7538"/>
  <c r="G7538"/>
  <c r="H7538" s="1"/>
  <c r="F7539"/>
  <c r="G7539"/>
  <c r="H7539"/>
  <c r="F7540"/>
  <c r="G7540"/>
  <c r="H7540" s="1"/>
  <c r="F7541"/>
  <c r="G7541"/>
  <c r="H7541"/>
  <c r="F7542"/>
  <c r="G7542"/>
  <c r="H7542" s="1"/>
  <c r="F7543"/>
  <c r="G7543"/>
  <c r="H7543"/>
  <c r="F7544"/>
  <c r="G7544"/>
  <c r="H7544" s="1"/>
  <c r="F7545"/>
  <c r="G7545"/>
  <c r="H7545"/>
  <c r="F7546"/>
  <c r="G7546"/>
  <c r="H7546" s="1"/>
  <c r="F7547"/>
  <c r="G7547"/>
  <c r="H7547"/>
  <c r="F7548"/>
  <c r="G7548"/>
  <c r="H7548" s="1"/>
  <c r="F7549"/>
  <c r="G7549"/>
  <c r="H7549"/>
  <c r="F7550"/>
  <c r="G7550"/>
  <c r="H7550" s="1"/>
  <c r="F7551"/>
  <c r="G7551"/>
  <c r="H7551"/>
  <c r="F7552"/>
  <c r="G7552"/>
  <c r="H7552" s="1"/>
  <c r="F7553"/>
  <c r="G7553"/>
  <c r="H7553"/>
  <c r="F7554"/>
  <c r="G7554"/>
  <c r="H7554" s="1"/>
  <c r="F7555"/>
  <c r="G7555"/>
  <c r="H7555"/>
  <c r="F7556"/>
  <c r="G7556"/>
  <c r="H7556" s="1"/>
  <c r="F7557"/>
  <c r="G7557"/>
  <c r="H7557"/>
  <c r="F7558"/>
  <c r="G7558"/>
  <c r="H7558" s="1"/>
  <c r="F7559"/>
  <c r="G7559"/>
  <c r="H7559"/>
  <c r="F7560"/>
  <c r="G7560"/>
  <c r="H7560" s="1"/>
  <c r="F7561"/>
  <c r="G7561"/>
  <c r="H7561"/>
  <c r="F7562"/>
  <c r="G7562"/>
  <c r="H7562" s="1"/>
  <c r="F7563"/>
  <c r="G7563"/>
  <c r="H7563"/>
  <c r="F7564"/>
  <c r="G7564"/>
  <c r="H7564" s="1"/>
  <c r="F7565"/>
  <c r="G7565"/>
  <c r="H7565"/>
  <c r="F7566"/>
  <c r="G7566"/>
  <c r="H7566" s="1"/>
  <c r="F7567"/>
  <c r="G7567"/>
  <c r="H7567"/>
  <c r="F7568"/>
  <c r="G7568"/>
  <c r="H7568" s="1"/>
  <c r="F7569"/>
  <c r="G7569"/>
  <c r="H7569"/>
  <c r="F7570"/>
  <c r="G7570"/>
  <c r="H7570" s="1"/>
  <c r="F7571"/>
  <c r="G7571"/>
  <c r="H7571"/>
  <c r="F7572"/>
  <c r="G7572"/>
  <c r="H7572" s="1"/>
  <c r="F7573"/>
  <c r="G7573"/>
  <c r="H7573"/>
  <c r="F7574"/>
  <c r="G7574"/>
  <c r="H7574" s="1"/>
  <c r="F7575"/>
  <c r="G7575"/>
  <c r="H7575"/>
  <c r="F7576"/>
  <c r="G7576"/>
  <c r="H7576" s="1"/>
  <c r="F7577"/>
  <c r="G7577"/>
  <c r="H7577"/>
  <c r="F7578"/>
  <c r="G7578"/>
  <c r="H7578" s="1"/>
  <c r="F7579"/>
  <c r="G7579"/>
  <c r="H7579"/>
  <c r="F7580"/>
  <c r="G7580"/>
  <c r="H7580" s="1"/>
  <c r="F7581"/>
  <c r="G7581"/>
  <c r="H7581"/>
  <c r="F7582"/>
  <c r="G7582"/>
  <c r="H7582" s="1"/>
  <c r="F7583"/>
  <c r="G7583"/>
  <c r="H7583"/>
  <c r="F7584"/>
  <c r="G7584"/>
  <c r="H7584" s="1"/>
  <c r="F7585"/>
  <c r="G7585"/>
  <c r="H7585"/>
  <c r="F7586"/>
  <c r="G7586"/>
  <c r="H7586" s="1"/>
  <c r="F7587"/>
  <c r="G7587"/>
  <c r="H7587"/>
  <c r="F7588"/>
  <c r="G7588"/>
  <c r="H7588" s="1"/>
  <c r="F7589"/>
  <c r="G7589"/>
  <c r="H7589"/>
  <c r="F7590"/>
  <c r="G7590"/>
  <c r="H7590" s="1"/>
  <c r="F7591"/>
  <c r="G7591"/>
  <c r="H7591"/>
  <c r="F7592"/>
  <c r="G7592"/>
  <c r="H7592" s="1"/>
  <c r="F7593"/>
  <c r="G7593"/>
  <c r="H7593"/>
  <c r="F7594"/>
  <c r="G7594"/>
  <c r="H7594" s="1"/>
  <c r="F7595"/>
  <c r="G7595"/>
  <c r="H7595"/>
  <c r="F7596"/>
  <c r="G7596"/>
  <c r="H7596" s="1"/>
  <c r="F7597"/>
  <c r="G7597"/>
  <c r="H7597"/>
  <c r="F7598"/>
  <c r="G7598"/>
  <c r="H7598" s="1"/>
  <c r="F7599"/>
  <c r="G7599"/>
  <c r="H7599"/>
  <c r="F7600"/>
  <c r="G7600"/>
  <c r="H7600" s="1"/>
  <c r="F7601"/>
  <c r="G7601"/>
  <c r="H7601"/>
  <c r="F7602"/>
  <c r="G7602"/>
  <c r="H7602" s="1"/>
  <c r="F7603"/>
  <c r="G7603"/>
  <c r="H7603"/>
  <c r="F7604"/>
  <c r="G7604"/>
  <c r="H7604" s="1"/>
  <c r="F7605"/>
  <c r="G7605"/>
  <c r="H7605"/>
  <c r="F7606"/>
  <c r="G7606"/>
  <c r="H7606" s="1"/>
  <c r="F7607"/>
  <c r="G7607"/>
  <c r="H7607"/>
  <c r="F7608"/>
  <c r="G7608"/>
  <c r="H7608" s="1"/>
  <c r="F7609"/>
  <c r="G7609"/>
  <c r="H7609"/>
  <c r="F7610"/>
  <c r="G7610"/>
  <c r="H7610" s="1"/>
  <c r="F7611"/>
  <c r="G7611"/>
  <c r="H7611"/>
  <c r="F7612"/>
  <c r="G7612"/>
  <c r="H7612" s="1"/>
  <c r="F7613"/>
  <c r="G7613"/>
  <c r="H7613"/>
  <c r="F7614"/>
  <c r="G7614"/>
  <c r="H7614" s="1"/>
  <c r="F7615"/>
  <c r="G7615"/>
  <c r="H7615"/>
  <c r="F7616"/>
  <c r="G7616"/>
  <c r="H7616" s="1"/>
  <c r="F7617"/>
  <c r="G7617"/>
  <c r="H7617"/>
  <c r="F7618"/>
  <c r="G7618"/>
  <c r="H7618" s="1"/>
  <c r="F7619"/>
  <c r="G7619"/>
  <c r="H7619"/>
  <c r="F7620"/>
  <c r="G7620"/>
  <c r="H7620" s="1"/>
  <c r="F7621"/>
  <c r="G7621"/>
  <c r="H7621"/>
  <c r="F7622"/>
  <c r="G7622"/>
  <c r="H7622" s="1"/>
  <c r="F7623"/>
  <c r="G7623"/>
  <c r="H7623"/>
  <c r="F7624"/>
  <c r="G7624"/>
  <c r="H7624" s="1"/>
  <c r="F7625"/>
  <c r="G7625"/>
  <c r="H7625"/>
  <c r="F7626"/>
  <c r="G7626"/>
  <c r="H7626" s="1"/>
  <c r="F7627"/>
  <c r="G7627"/>
  <c r="H7627"/>
  <c r="F7628"/>
  <c r="G7628"/>
  <c r="H7628" s="1"/>
  <c r="F7629"/>
  <c r="G7629"/>
  <c r="H7629"/>
  <c r="F7630"/>
  <c r="G7630"/>
  <c r="H7630" s="1"/>
  <c r="F7631"/>
  <c r="G7631"/>
  <c r="H7631"/>
  <c r="F7632"/>
  <c r="G7632"/>
  <c r="H7632" s="1"/>
  <c r="F7633"/>
  <c r="G7633"/>
  <c r="H7633"/>
  <c r="F7634"/>
  <c r="G7634"/>
  <c r="H7634" s="1"/>
  <c r="F7635"/>
  <c r="G7635"/>
  <c r="H7635"/>
  <c r="F7636"/>
  <c r="G7636"/>
  <c r="H7636" s="1"/>
  <c r="F7637"/>
  <c r="G7637"/>
  <c r="H7637"/>
  <c r="F7638"/>
  <c r="G7638"/>
  <c r="H7638" s="1"/>
  <c r="F7639"/>
  <c r="G7639"/>
  <c r="H7639"/>
  <c r="F7640"/>
  <c r="G7640"/>
  <c r="H7640" s="1"/>
  <c r="F7641"/>
  <c r="G7641"/>
  <c r="H7641"/>
  <c r="F7642"/>
  <c r="G7642"/>
  <c r="H7642" s="1"/>
  <c r="F7643"/>
  <c r="G7643"/>
  <c r="H7643"/>
  <c r="F7644"/>
  <c r="G7644"/>
  <c r="H7644" s="1"/>
  <c r="F7645"/>
  <c r="G7645"/>
  <c r="H7645"/>
  <c r="F7646"/>
  <c r="G7646"/>
  <c r="H7646" s="1"/>
  <c r="F7647"/>
  <c r="G7647"/>
  <c r="H7647"/>
  <c r="F7648"/>
  <c r="G7648"/>
  <c r="H7648" s="1"/>
  <c r="F7649"/>
  <c r="G7649"/>
  <c r="H7649"/>
  <c r="F7650"/>
  <c r="G7650"/>
  <c r="H7650" s="1"/>
  <c r="F7651"/>
  <c r="G7651"/>
  <c r="H7651"/>
  <c r="F7652"/>
  <c r="G7652"/>
  <c r="H7652" s="1"/>
  <c r="F7653"/>
  <c r="G7653"/>
  <c r="H7653"/>
  <c r="F7654"/>
  <c r="G7654"/>
  <c r="H7654" s="1"/>
  <c r="F7655"/>
  <c r="G7655"/>
  <c r="H7655"/>
  <c r="F7656"/>
  <c r="G7656"/>
  <c r="H7656" s="1"/>
  <c r="F7657"/>
  <c r="G7657"/>
  <c r="H7657"/>
  <c r="F7658"/>
  <c r="G7658"/>
  <c r="H7658" s="1"/>
  <c r="F7659"/>
  <c r="G7659"/>
  <c r="H7659"/>
  <c r="F7660"/>
  <c r="G7660"/>
  <c r="H7660" s="1"/>
  <c r="F7661"/>
  <c r="G7661"/>
  <c r="H7661"/>
  <c r="F7662"/>
  <c r="G7662"/>
  <c r="H7662" s="1"/>
  <c r="F7663"/>
  <c r="G7663"/>
  <c r="H7663"/>
  <c r="F7664"/>
  <c r="G7664"/>
  <c r="H7664" s="1"/>
  <c r="F7665"/>
  <c r="G7665"/>
  <c r="H7665"/>
  <c r="F7666"/>
  <c r="G7666"/>
  <c r="H7666" s="1"/>
  <c r="F7667"/>
  <c r="G7667"/>
  <c r="H7667"/>
  <c r="F7668"/>
  <c r="G7668"/>
  <c r="H7668" s="1"/>
  <c r="F7669"/>
  <c r="G7669"/>
  <c r="H7669"/>
  <c r="F7670"/>
  <c r="G7670"/>
  <c r="H7670" s="1"/>
  <c r="F7671"/>
  <c r="G7671"/>
  <c r="H7671"/>
  <c r="F7672"/>
  <c r="G7672"/>
  <c r="H7672" s="1"/>
  <c r="F7673"/>
  <c r="G7673"/>
  <c r="H7673"/>
  <c r="F7674"/>
  <c r="G7674"/>
  <c r="H7674" s="1"/>
  <c r="F7675"/>
  <c r="G7675"/>
  <c r="H7675"/>
  <c r="F7676"/>
  <c r="G7676"/>
  <c r="H7676" s="1"/>
  <c r="F7677"/>
  <c r="G7677"/>
  <c r="H7677"/>
  <c r="F7678"/>
  <c r="G7678"/>
  <c r="H7678" s="1"/>
  <c r="F7679"/>
  <c r="G7679"/>
  <c r="H7679"/>
  <c r="F7680"/>
  <c r="G7680"/>
  <c r="H7680" s="1"/>
  <c r="F7681"/>
  <c r="G7681"/>
  <c r="H7681"/>
  <c r="F7682"/>
  <c r="G7682"/>
  <c r="H7682" s="1"/>
  <c r="F7683"/>
  <c r="G7683"/>
  <c r="H7683"/>
  <c r="F7684"/>
  <c r="G7684"/>
  <c r="H7684" s="1"/>
  <c r="F7685"/>
  <c r="G7685"/>
  <c r="H7685"/>
  <c r="F7686"/>
  <c r="G7686"/>
  <c r="H7686" s="1"/>
  <c r="F7687"/>
  <c r="G7687"/>
  <c r="H7687"/>
  <c r="F7688"/>
  <c r="G7688"/>
  <c r="H7688" s="1"/>
  <c r="F7689"/>
  <c r="G7689"/>
  <c r="H7689"/>
  <c r="F7690"/>
  <c r="G7690"/>
  <c r="H7690" s="1"/>
  <c r="F7691"/>
  <c r="G7691"/>
  <c r="H7691"/>
  <c r="F7692"/>
  <c r="G7692"/>
  <c r="H7692" s="1"/>
  <c r="F7693"/>
  <c r="G7693"/>
  <c r="H7693"/>
  <c r="F7694"/>
  <c r="G7694"/>
  <c r="H7694" s="1"/>
  <c r="F7695"/>
  <c r="G7695"/>
  <c r="H7695"/>
  <c r="F7696"/>
  <c r="G7696"/>
  <c r="H7696" s="1"/>
  <c r="F7697"/>
  <c r="G7697"/>
  <c r="H7697"/>
  <c r="F7698"/>
  <c r="G7698"/>
  <c r="H7698" s="1"/>
  <c r="F7699"/>
  <c r="G7699"/>
  <c r="H7699"/>
  <c r="F7700"/>
  <c r="G7700"/>
  <c r="H7700" s="1"/>
  <c r="F7701"/>
  <c r="G7701"/>
  <c r="H7701"/>
  <c r="F7702"/>
  <c r="G7702"/>
  <c r="H7702" s="1"/>
  <c r="F7703"/>
  <c r="G7703"/>
  <c r="H7703"/>
  <c r="F7704"/>
  <c r="G7704"/>
  <c r="H7704" s="1"/>
  <c r="F7705"/>
  <c r="G7705"/>
  <c r="H7705"/>
  <c r="F7706"/>
  <c r="G7706"/>
  <c r="H7706" s="1"/>
  <c r="F7707"/>
  <c r="G7707"/>
  <c r="H7707"/>
  <c r="F7708"/>
  <c r="G7708"/>
  <c r="H7708" s="1"/>
  <c r="F7709"/>
  <c r="G7709"/>
  <c r="H7709"/>
  <c r="F7710"/>
  <c r="G7710"/>
  <c r="H7710" s="1"/>
  <c r="F7711"/>
  <c r="G7711"/>
  <c r="H7711"/>
  <c r="F7712"/>
  <c r="G7712"/>
  <c r="H7712" s="1"/>
  <c r="F7713"/>
  <c r="G7713"/>
  <c r="H7713"/>
  <c r="F7714"/>
  <c r="G7714"/>
  <c r="H7714" s="1"/>
  <c r="F7715"/>
  <c r="G7715"/>
  <c r="H7715"/>
  <c r="F7716"/>
  <c r="G7716"/>
  <c r="H7716" s="1"/>
  <c r="F7717"/>
  <c r="G7717"/>
  <c r="H7717"/>
  <c r="F7718"/>
  <c r="G7718"/>
  <c r="H7718" s="1"/>
  <c r="F7719"/>
  <c r="G7719"/>
  <c r="H7719"/>
  <c r="F7720"/>
  <c r="G7720"/>
  <c r="H7720" s="1"/>
  <c r="F7721"/>
  <c r="G7721"/>
  <c r="H7721"/>
  <c r="F7722"/>
  <c r="G7722"/>
  <c r="H7722" s="1"/>
  <c r="F7723"/>
  <c r="G7723"/>
  <c r="H7723"/>
  <c r="F7724"/>
  <c r="G7724"/>
  <c r="H7724" s="1"/>
  <c r="F7725"/>
  <c r="G7725"/>
  <c r="H7725"/>
  <c r="F7726"/>
  <c r="G7726"/>
  <c r="H7726" s="1"/>
  <c r="F7727"/>
  <c r="G7727"/>
  <c r="H7727"/>
  <c r="F7728"/>
  <c r="G7728"/>
  <c r="H7728" s="1"/>
  <c r="F7729"/>
  <c r="G7729"/>
  <c r="H7729"/>
  <c r="F7730"/>
  <c r="G7730"/>
  <c r="H7730" s="1"/>
  <c r="F7731"/>
  <c r="G7731"/>
  <c r="H7731"/>
  <c r="F7732"/>
  <c r="G7732"/>
  <c r="H7732" s="1"/>
  <c r="F7733"/>
  <c r="G7733"/>
  <c r="H7733"/>
  <c r="F7734"/>
  <c r="G7734"/>
  <c r="H7734" s="1"/>
  <c r="F7735"/>
  <c r="G7735"/>
  <c r="H7735"/>
  <c r="F7736"/>
  <c r="G7736"/>
  <c r="H7736" s="1"/>
  <c r="F7737"/>
  <c r="G7737"/>
  <c r="H7737"/>
  <c r="F7738"/>
  <c r="G7738"/>
  <c r="H7738" s="1"/>
  <c r="F7739"/>
  <c r="G7739"/>
  <c r="H7739"/>
  <c r="F7740"/>
  <c r="G7740"/>
  <c r="H7740" s="1"/>
  <c r="F7741"/>
  <c r="G7741"/>
  <c r="H7741"/>
  <c r="F7742"/>
  <c r="G7742"/>
  <c r="H7742" s="1"/>
  <c r="F7743"/>
  <c r="G7743"/>
  <c r="H7743"/>
  <c r="F7744"/>
  <c r="G7744"/>
  <c r="H7744" s="1"/>
  <c r="F7745"/>
  <c r="G7745"/>
  <c r="H7745"/>
  <c r="F7746"/>
  <c r="G7746"/>
  <c r="H7746" s="1"/>
  <c r="F7747"/>
  <c r="G7747"/>
  <c r="H7747"/>
  <c r="F7748"/>
  <c r="G7748"/>
  <c r="H7748" s="1"/>
  <c r="F7749"/>
  <c r="G7749"/>
  <c r="H7749"/>
  <c r="F7750"/>
  <c r="G7750"/>
  <c r="H7750" s="1"/>
  <c r="F7751"/>
  <c r="G7751"/>
  <c r="H7751"/>
  <c r="F7752"/>
  <c r="G7752"/>
  <c r="H7752" s="1"/>
  <c r="F7753"/>
  <c r="G7753"/>
  <c r="H7753"/>
  <c r="F7754"/>
  <c r="G7754"/>
  <c r="H7754" s="1"/>
  <c r="F7755"/>
  <c r="G7755"/>
  <c r="H7755"/>
  <c r="F7756"/>
  <c r="G7756"/>
  <c r="H7756" s="1"/>
  <c r="F7757"/>
  <c r="G7757"/>
  <c r="H7757"/>
  <c r="F7758"/>
  <c r="G7758"/>
  <c r="H7758" s="1"/>
  <c r="F7759"/>
  <c r="G7759"/>
  <c r="H7759"/>
  <c r="F7760"/>
  <c r="G7760"/>
  <c r="H7760" s="1"/>
  <c r="F7761"/>
  <c r="G7761"/>
  <c r="H7761"/>
  <c r="F7762"/>
  <c r="G7762"/>
  <c r="H7762" s="1"/>
  <c r="F7763"/>
  <c r="G7763"/>
  <c r="H7763"/>
  <c r="F7764"/>
  <c r="G7764"/>
  <c r="H7764" s="1"/>
  <c r="F7765"/>
  <c r="G7765"/>
  <c r="H7765"/>
  <c r="F7766"/>
  <c r="G7766"/>
  <c r="H7766" s="1"/>
  <c r="F7767"/>
  <c r="G7767"/>
  <c r="H7767"/>
  <c r="F7768"/>
  <c r="G7768"/>
  <c r="H7768" s="1"/>
  <c r="F7769"/>
  <c r="G7769"/>
  <c r="H7769"/>
  <c r="F7770"/>
  <c r="G7770"/>
  <c r="H7770" s="1"/>
  <c r="F7771"/>
  <c r="G7771"/>
  <c r="H7771"/>
  <c r="F7772"/>
  <c r="G7772"/>
  <c r="H7772" s="1"/>
  <c r="F7773"/>
  <c r="G7773"/>
  <c r="H7773"/>
  <c r="F7774"/>
  <c r="G7774"/>
  <c r="H7774" s="1"/>
  <c r="F7775"/>
  <c r="G7775"/>
  <c r="H7775"/>
  <c r="F7776"/>
  <c r="G7776"/>
  <c r="H7776" s="1"/>
  <c r="F7777"/>
  <c r="G7777"/>
  <c r="H7777"/>
  <c r="F7778"/>
  <c r="G7778"/>
  <c r="H7778" s="1"/>
  <c r="F7779"/>
  <c r="G7779"/>
  <c r="H7779"/>
  <c r="F7780"/>
  <c r="G7780"/>
  <c r="H7780" s="1"/>
  <c r="F7781"/>
  <c r="G7781"/>
  <c r="H7781"/>
  <c r="F7782"/>
  <c r="G7782"/>
  <c r="H7782" s="1"/>
  <c r="F7783"/>
  <c r="G7783"/>
  <c r="H7783"/>
  <c r="F7784"/>
  <c r="G7784"/>
  <c r="H7784" s="1"/>
  <c r="F7785"/>
  <c r="G7785"/>
  <c r="H7785"/>
  <c r="F7786"/>
  <c r="G7786"/>
  <c r="H7786" s="1"/>
  <c r="F7787"/>
  <c r="G7787"/>
  <c r="H7787"/>
  <c r="F7788"/>
  <c r="G7788"/>
  <c r="H7788" s="1"/>
  <c r="F7789"/>
  <c r="G7789"/>
  <c r="H7789"/>
  <c r="F7790"/>
  <c r="G7790"/>
  <c r="H7790" s="1"/>
  <c r="F7791"/>
  <c r="G7791"/>
  <c r="H7791"/>
  <c r="F7792"/>
  <c r="G7792"/>
  <c r="H7792" s="1"/>
  <c r="F7793"/>
  <c r="G7793"/>
  <c r="H7793"/>
  <c r="F7794"/>
  <c r="G7794"/>
  <c r="H7794" s="1"/>
  <c r="F7795"/>
  <c r="G7795"/>
  <c r="H7795"/>
  <c r="F7796"/>
  <c r="G7796"/>
  <c r="H7796" s="1"/>
  <c r="F7797"/>
  <c r="G7797"/>
  <c r="H7797"/>
  <c r="F7798"/>
  <c r="G7798"/>
  <c r="H7798" s="1"/>
  <c r="F7799"/>
  <c r="G7799"/>
  <c r="H7799"/>
  <c r="F7800"/>
  <c r="G7800"/>
  <c r="H7800" s="1"/>
  <c r="F7801"/>
  <c r="G7801"/>
  <c r="H7801"/>
  <c r="F7802"/>
  <c r="G7802"/>
  <c r="H7802" s="1"/>
  <c r="F7803"/>
  <c r="G7803"/>
  <c r="H7803"/>
  <c r="F7804"/>
  <c r="G7804"/>
  <c r="H7804" s="1"/>
  <c r="F7805"/>
  <c r="G7805"/>
  <c r="H7805"/>
  <c r="F7806"/>
  <c r="G7806"/>
  <c r="H7806" s="1"/>
  <c r="F7807"/>
  <c r="G7807"/>
  <c r="H7807"/>
  <c r="F7808"/>
  <c r="G7808"/>
  <c r="H7808" s="1"/>
  <c r="F7809"/>
  <c r="G7809"/>
  <c r="H7809"/>
  <c r="F7810"/>
  <c r="G7810"/>
  <c r="H7810" s="1"/>
  <c r="F7811"/>
  <c r="G7811"/>
  <c r="H7811"/>
  <c r="F7812"/>
  <c r="G7812"/>
  <c r="H7812" s="1"/>
  <c r="F7813"/>
  <c r="G7813"/>
  <c r="H7813"/>
  <c r="F7814"/>
  <c r="G7814"/>
  <c r="H7814" s="1"/>
  <c r="F7815"/>
  <c r="G7815"/>
  <c r="H7815"/>
  <c r="F7816"/>
  <c r="G7816"/>
  <c r="H7816" s="1"/>
  <c r="F7817"/>
  <c r="G7817"/>
  <c r="H7817"/>
  <c r="F7818"/>
  <c r="G7818"/>
  <c r="H7818" s="1"/>
  <c r="F7819"/>
  <c r="G7819"/>
  <c r="H7819"/>
  <c r="F7820"/>
  <c r="G7820"/>
  <c r="H7820" s="1"/>
  <c r="F7821"/>
  <c r="G7821"/>
  <c r="H7821"/>
  <c r="F7822"/>
  <c r="G7822"/>
  <c r="H7822" s="1"/>
  <c r="F7823"/>
  <c r="G7823"/>
  <c r="H7823"/>
  <c r="F7824"/>
  <c r="G7824"/>
  <c r="H7824" s="1"/>
  <c r="F7825"/>
  <c r="G7825"/>
  <c r="H7825"/>
  <c r="F7826"/>
  <c r="G7826"/>
  <c r="H7826" s="1"/>
  <c r="F7827"/>
  <c r="G7827"/>
  <c r="H7827"/>
  <c r="F7828"/>
  <c r="G7828"/>
  <c r="H7828" s="1"/>
  <c r="F7829"/>
  <c r="G7829"/>
  <c r="H7829"/>
  <c r="F7830"/>
  <c r="G7830"/>
  <c r="H7830" s="1"/>
  <c r="F7831"/>
  <c r="G7831"/>
  <c r="H7831"/>
  <c r="F7832"/>
  <c r="G7832"/>
  <c r="H7832" s="1"/>
  <c r="F7833"/>
  <c r="G7833"/>
  <c r="H7833"/>
  <c r="F7834"/>
  <c r="G7834"/>
  <c r="H7834" s="1"/>
  <c r="F7835"/>
  <c r="G7835"/>
  <c r="H7835"/>
  <c r="F7836"/>
  <c r="G7836"/>
  <c r="H7836" s="1"/>
  <c r="F7837"/>
  <c r="G7837"/>
  <c r="H7837"/>
  <c r="F7838"/>
  <c r="G7838"/>
  <c r="H7838" s="1"/>
  <c r="F7839"/>
  <c r="G7839"/>
  <c r="H7839"/>
  <c r="F7840"/>
  <c r="G7840"/>
  <c r="H7840" s="1"/>
  <c r="F7841"/>
  <c r="G7841"/>
  <c r="H7841"/>
  <c r="F7842"/>
  <c r="G7842"/>
  <c r="H7842" s="1"/>
  <c r="F7843"/>
  <c r="G7843"/>
  <c r="H7843"/>
  <c r="F7844"/>
  <c r="G7844"/>
  <c r="H7844" s="1"/>
  <c r="F7845"/>
  <c r="G7845"/>
  <c r="H7845"/>
  <c r="F7846"/>
  <c r="G7846"/>
  <c r="H7846" s="1"/>
  <c r="F7847"/>
  <c r="G7847"/>
  <c r="H7847"/>
  <c r="F7848"/>
  <c r="G7848"/>
  <c r="H7848" s="1"/>
  <c r="F7849"/>
  <c r="G7849"/>
  <c r="H7849"/>
  <c r="F7850"/>
  <c r="G7850"/>
  <c r="H7850" s="1"/>
  <c r="F7851"/>
  <c r="G7851"/>
  <c r="H7851"/>
  <c r="F7852"/>
  <c r="G7852"/>
  <c r="H7852" s="1"/>
  <c r="F7853"/>
  <c r="G7853"/>
  <c r="H7853"/>
  <c r="F7854"/>
  <c r="G7854"/>
  <c r="H7854" s="1"/>
  <c r="F7855"/>
  <c r="G7855"/>
  <c r="H7855"/>
  <c r="F7856"/>
  <c r="G7856"/>
  <c r="H7856" s="1"/>
  <c r="F7857"/>
  <c r="G7857"/>
  <c r="H7857"/>
  <c r="F7858"/>
  <c r="G7858"/>
  <c r="H7858" s="1"/>
  <c r="F7859"/>
  <c r="G7859"/>
  <c r="H7859"/>
  <c r="F7860"/>
  <c r="G7860"/>
  <c r="H7860" s="1"/>
  <c r="F7861"/>
  <c r="G7861"/>
  <c r="H7861"/>
  <c r="F7862"/>
  <c r="G7862"/>
  <c r="H7862" s="1"/>
  <c r="F7863"/>
  <c r="G7863"/>
  <c r="H7863"/>
  <c r="F7864"/>
  <c r="G7864"/>
  <c r="H7864" s="1"/>
  <c r="F7865"/>
  <c r="G7865"/>
  <c r="H7865"/>
  <c r="F7866"/>
  <c r="G7866"/>
  <c r="H7866" s="1"/>
  <c r="F7867"/>
  <c r="G7867"/>
  <c r="H7867"/>
  <c r="F7868"/>
  <c r="G7868"/>
  <c r="H7868" s="1"/>
  <c r="F7869"/>
  <c r="G7869"/>
  <c r="H7869"/>
  <c r="F7870"/>
  <c r="G7870"/>
  <c r="H7870" s="1"/>
  <c r="F7871"/>
  <c r="G7871"/>
  <c r="H7871"/>
  <c r="F7872"/>
  <c r="G7872"/>
  <c r="H7872" s="1"/>
  <c r="F7873"/>
  <c r="G7873"/>
  <c r="H7873"/>
  <c r="F7874"/>
  <c r="G7874"/>
  <c r="H7874" s="1"/>
  <c r="F7875"/>
  <c r="G7875"/>
  <c r="H7875"/>
  <c r="F7876"/>
  <c r="G7876"/>
  <c r="H7876" s="1"/>
  <c r="F7877"/>
  <c r="G7877"/>
  <c r="H7877"/>
  <c r="F7878"/>
  <c r="G7878"/>
  <c r="H7878" s="1"/>
  <c r="F7879"/>
  <c r="G7879"/>
  <c r="H7879"/>
  <c r="F7880"/>
  <c r="G7880"/>
  <c r="H7880" s="1"/>
  <c r="F7881"/>
  <c r="G7881"/>
  <c r="H7881"/>
  <c r="F7882"/>
  <c r="G7882"/>
  <c r="H7882" s="1"/>
  <c r="F7883"/>
  <c r="G7883"/>
  <c r="H7883"/>
  <c r="F7884"/>
  <c r="G7884"/>
  <c r="H7884" s="1"/>
  <c r="F7885"/>
  <c r="G7885"/>
  <c r="H7885"/>
  <c r="F7886"/>
  <c r="G7886"/>
  <c r="H7886" s="1"/>
  <c r="F7887"/>
  <c r="G7887"/>
  <c r="H7887"/>
  <c r="F7888"/>
  <c r="G7888"/>
  <c r="H7888" s="1"/>
  <c r="F7889"/>
  <c r="G7889"/>
  <c r="H7889"/>
  <c r="F7890"/>
  <c r="G7890"/>
  <c r="H7890" s="1"/>
  <c r="F7891"/>
  <c r="G7891"/>
  <c r="H7891"/>
  <c r="F7892"/>
  <c r="G7892"/>
  <c r="H7892" s="1"/>
  <c r="F7893"/>
  <c r="G7893"/>
  <c r="H7893"/>
  <c r="F7894"/>
  <c r="G7894"/>
  <c r="H7894" s="1"/>
  <c r="F7895"/>
  <c r="G7895"/>
  <c r="H7895"/>
  <c r="F7896"/>
  <c r="G7896"/>
  <c r="H7896" s="1"/>
  <c r="F7897"/>
  <c r="G7897"/>
  <c r="H7897"/>
  <c r="F7898"/>
  <c r="G7898"/>
  <c r="H7898" s="1"/>
  <c r="F7899"/>
  <c r="G7899"/>
  <c r="H7899"/>
  <c r="F7900"/>
  <c r="G7900"/>
  <c r="H7900" s="1"/>
  <c r="F7901"/>
  <c r="G7901"/>
  <c r="H7901"/>
  <c r="F7902"/>
  <c r="G7902"/>
  <c r="H7902" s="1"/>
  <c r="F7903"/>
  <c r="G7903"/>
  <c r="H7903"/>
  <c r="F7904"/>
  <c r="G7904"/>
  <c r="H7904" s="1"/>
  <c r="F7905"/>
  <c r="G7905"/>
  <c r="H7905"/>
  <c r="F7906"/>
  <c r="G7906"/>
  <c r="H7906" s="1"/>
  <c r="F7907"/>
  <c r="G7907"/>
  <c r="H7907"/>
  <c r="F7908"/>
  <c r="G7908"/>
  <c r="H7908" s="1"/>
  <c r="F7909"/>
  <c r="G7909"/>
  <c r="H7909"/>
  <c r="F7910"/>
  <c r="G7910"/>
  <c r="H7910" s="1"/>
  <c r="F7911"/>
  <c r="G7911"/>
  <c r="H7911"/>
  <c r="F7912"/>
  <c r="G7912"/>
  <c r="H7912" s="1"/>
  <c r="F7913"/>
  <c r="G7913"/>
  <c r="H7913"/>
  <c r="F7914"/>
  <c r="G7914"/>
  <c r="H7914" s="1"/>
  <c r="F7915"/>
  <c r="G7915"/>
  <c r="H7915"/>
  <c r="F7916"/>
  <c r="G7916"/>
  <c r="H7916" s="1"/>
  <c r="F7917"/>
  <c r="G7917"/>
  <c r="H7917"/>
  <c r="F7918"/>
  <c r="G7918"/>
  <c r="H7918" s="1"/>
  <c r="F7919"/>
  <c r="G7919"/>
  <c r="H7919"/>
  <c r="F7920"/>
  <c r="G7920"/>
  <c r="H7920" s="1"/>
  <c r="F7921"/>
  <c r="G7921"/>
  <c r="H7921"/>
  <c r="F7922"/>
  <c r="G7922"/>
  <c r="H7922" s="1"/>
  <c r="F7923"/>
  <c r="G7923"/>
  <c r="H7923"/>
  <c r="F7924"/>
  <c r="G7924"/>
  <c r="H7924" s="1"/>
  <c r="F7925"/>
  <c r="G7925"/>
  <c r="H7925"/>
  <c r="F7926"/>
  <c r="G7926"/>
  <c r="H7926" s="1"/>
  <c r="F7927"/>
  <c r="G7927"/>
  <c r="H7927"/>
  <c r="F7928"/>
  <c r="G7928"/>
  <c r="H7928" s="1"/>
  <c r="F7929"/>
  <c r="G7929"/>
  <c r="H7929"/>
  <c r="F7930"/>
  <c r="G7930"/>
  <c r="H7930" s="1"/>
  <c r="F7931"/>
  <c r="G7931"/>
  <c r="H7931"/>
  <c r="F7932"/>
  <c r="G7932"/>
  <c r="H7932" s="1"/>
  <c r="F7933"/>
  <c r="G7933"/>
  <c r="H7933"/>
  <c r="F7934"/>
  <c r="G7934"/>
  <c r="H7934" s="1"/>
  <c r="F7935"/>
  <c r="G7935"/>
  <c r="H7935"/>
  <c r="F7936"/>
  <c r="G7936"/>
  <c r="H7936" s="1"/>
  <c r="F7937"/>
  <c r="G7937"/>
  <c r="H7937"/>
  <c r="F7938"/>
  <c r="G7938"/>
  <c r="H7938" s="1"/>
  <c r="F7939"/>
  <c r="G7939"/>
  <c r="H7939"/>
  <c r="F7940"/>
  <c r="G7940"/>
  <c r="H7940" s="1"/>
  <c r="F7941"/>
  <c r="G7941"/>
  <c r="H7941"/>
  <c r="F7942"/>
  <c r="G7942"/>
  <c r="H7942" s="1"/>
  <c r="F7943"/>
  <c r="G7943"/>
  <c r="H7943"/>
  <c r="F7944"/>
  <c r="G7944"/>
  <c r="H7944" s="1"/>
  <c r="F7945"/>
  <c r="G7945"/>
  <c r="H7945"/>
  <c r="F7946"/>
  <c r="G7946"/>
  <c r="H7946" s="1"/>
  <c r="F7947"/>
  <c r="G7947"/>
  <c r="H7947"/>
  <c r="F7948"/>
  <c r="G7948"/>
  <c r="H7948" s="1"/>
  <c r="F7949"/>
  <c r="G7949"/>
  <c r="H7949"/>
  <c r="F7950"/>
  <c r="G7950"/>
  <c r="H7950" s="1"/>
  <c r="F7951"/>
  <c r="G7951"/>
  <c r="H7951"/>
  <c r="F7952"/>
  <c r="G7952"/>
  <c r="H7952" s="1"/>
  <c r="F7953"/>
  <c r="G7953"/>
  <c r="H7953"/>
  <c r="F7954"/>
  <c r="G7954"/>
  <c r="H7954" s="1"/>
  <c r="F7955"/>
  <c r="G7955"/>
  <c r="H7955"/>
  <c r="F7956"/>
  <c r="G7956"/>
  <c r="H7956" s="1"/>
  <c r="F7957"/>
  <c r="G7957"/>
  <c r="H7957"/>
  <c r="F7958"/>
  <c r="G7958"/>
  <c r="H7958" s="1"/>
  <c r="F7959"/>
  <c r="G7959"/>
  <c r="H7959"/>
  <c r="F7960"/>
  <c r="G7960"/>
  <c r="H7960" s="1"/>
  <c r="F7961"/>
  <c r="G7961"/>
  <c r="H7961"/>
  <c r="F7962"/>
  <c r="G7962"/>
  <c r="H7962" s="1"/>
  <c r="F7963"/>
  <c r="G7963"/>
  <c r="H7963"/>
  <c r="F7964"/>
  <c r="G7964"/>
  <c r="H7964" s="1"/>
  <c r="F7965"/>
  <c r="G7965"/>
  <c r="H7965"/>
  <c r="F7966"/>
  <c r="G7966"/>
  <c r="H7966" s="1"/>
  <c r="F7967"/>
  <c r="G7967"/>
  <c r="H7967"/>
  <c r="F7968"/>
  <c r="G7968"/>
  <c r="H7968" s="1"/>
  <c r="F7969"/>
  <c r="G7969"/>
  <c r="H7969"/>
  <c r="F7970"/>
  <c r="G7970"/>
  <c r="H7970" s="1"/>
  <c r="F7971"/>
  <c r="G7971"/>
  <c r="H7971"/>
  <c r="F7972"/>
  <c r="G7972"/>
  <c r="H7972" s="1"/>
  <c r="F7973"/>
  <c r="G7973"/>
  <c r="H7973"/>
  <c r="F7974"/>
  <c r="G7974"/>
  <c r="H7974" s="1"/>
  <c r="F7975"/>
  <c r="G7975"/>
  <c r="H7975"/>
  <c r="F7976"/>
  <c r="G7976"/>
  <c r="H7976" s="1"/>
  <c r="F7977"/>
  <c r="G7977"/>
  <c r="H7977"/>
  <c r="F7978"/>
  <c r="G7978"/>
  <c r="H7978" s="1"/>
  <c r="F7979"/>
  <c r="G7979"/>
  <c r="H7979"/>
  <c r="F7980"/>
  <c r="G7980"/>
  <c r="H7980" s="1"/>
  <c r="F7981"/>
  <c r="G7981"/>
  <c r="H7981"/>
  <c r="F7982"/>
  <c r="G7982"/>
  <c r="H7982" s="1"/>
  <c r="F7983"/>
  <c r="G7983"/>
  <c r="H7983"/>
  <c r="F7984"/>
  <c r="G7984"/>
  <c r="H7984" s="1"/>
  <c r="F7985"/>
  <c r="G7985"/>
  <c r="H7985"/>
  <c r="F7986"/>
  <c r="G7986"/>
  <c r="H7986" s="1"/>
  <c r="F7987"/>
  <c r="G7987"/>
  <c r="H7987"/>
  <c r="F7988"/>
  <c r="G7988"/>
  <c r="H7988" s="1"/>
  <c r="F7989"/>
  <c r="G7989"/>
  <c r="H7989"/>
  <c r="F7990"/>
  <c r="G7990"/>
  <c r="H7990" s="1"/>
  <c r="F7991"/>
  <c r="G7991"/>
  <c r="H7991"/>
  <c r="F7992"/>
  <c r="G7992"/>
  <c r="H7992" s="1"/>
  <c r="F7993"/>
  <c r="G7993"/>
  <c r="H7993"/>
  <c r="F7994"/>
  <c r="G7994"/>
  <c r="H7994" s="1"/>
  <c r="F7995"/>
  <c r="G7995"/>
  <c r="H7995"/>
  <c r="F7996"/>
  <c r="G7996"/>
  <c r="H7996" s="1"/>
  <c r="F7997"/>
  <c r="G7997"/>
  <c r="H7997"/>
  <c r="F7998"/>
  <c r="G7998"/>
  <c r="H7998" s="1"/>
  <c r="F7999"/>
  <c r="G7999"/>
  <c r="H7999"/>
  <c r="F8000"/>
  <c r="G8000"/>
  <c r="H8000" s="1"/>
  <c r="F8001"/>
  <c r="G8001"/>
  <c r="H8001"/>
  <c r="F8002"/>
  <c r="G8002"/>
  <c r="H8002" s="1"/>
  <c r="F8003"/>
  <c r="G8003"/>
  <c r="H8003"/>
  <c r="F8004"/>
  <c r="G8004"/>
  <c r="H8004" s="1"/>
  <c r="F8005"/>
  <c r="G8005"/>
  <c r="H8005"/>
  <c r="F8006"/>
  <c r="G8006"/>
  <c r="H8006" s="1"/>
  <c r="F8007"/>
  <c r="G8007"/>
  <c r="H8007"/>
  <c r="F8008"/>
  <c r="G8008"/>
  <c r="H8008" s="1"/>
  <c r="F8009"/>
  <c r="G8009"/>
  <c r="H8009"/>
  <c r="F8010"/>
  <c r="G8010"/>
  <c r="H8010" s="1"/>
  <c r="F8011"/>
  <c r="G8011"/>
  <c r="H8011"/>
  <c r="F8012"/>
  <c r="G8012"/>
  <c r="H8012" s="1"/>
  <c r="F8013"/>
  <c r="G8013"/>
  <c r="H8013"/>
  <c r="F8014"/>
  <c r="G8014"/>
  <c r="H8014" s="1"/>
  <c r="F8015"/>
  <c r="G8015"/>
  <c r="H8015"/>
  <c r="F8016"/>
  <c r="G8016"/>
  <c r="H8016" s="1"/>
  <c r="F8017"/>
  <c r="G8017"/>
  <c r="H8017"/>
  <c r="F8018"/>
  <c r="G8018"/>
  <c r="H8018" s="1"/>
  <c r="F8019"/>
  <c r="G8019"/>
  <c r="H8019"/>
  <c r="F8020"/>
  <c r="G8020"/>
  <c r="H8020" s="1"/>
  <c r="F8021"/>
  <c r="G8021"/>
  <c r="H8021"/>
  <c r="F8022"/>
  <c r="G8022"/>
  <c r="H8022" s="1"/>
  <c r="F8023"/>
  <c r="G8023"/>
  <c r="H8023"/>
  <c r="F8024"/>
  <c r="G8024"/>
  <c r="H8024" s="1"/>
  <c r="F8025"/>
  <c r="G8025"/>
  <c r="H8025"/>
  <c r="F8026"/>
  <c r="G8026"/>
  <c r="H8026" s="1"/>
  <c r="F8027"/>
  <c r="G8027"/>
  <c r="H8027"/>
  <c r="F8028"/>
  <c r="G8028"/>
  <c r="H8028" s="1"/>
  <c r="F8029"/>
  <c r="G8029"/>
  <c r="H8029"/>
  <c r="F8030"/>
  <c r="G8030"/>
  <c r="H8030" s="1"/>
  <c r="F8031"/>
  <c r="G8031"/>
  <c r="H8031"/>
  <c r="F8032"/>
  <c r="G8032"/>
  <c r="H8032" s="1"/>
  <c r="F8033"/>
  <c r="G8033"/>
  <c r="H8033"/>
  <c r="F8034"/>
  <c r="G8034"/>
  <c r="H8034" s="1"/>
  <c r="F8035"/>
  <c r="G8035"/>
  <c r="H8035"/>
  <c r="F8036"/>
  <c r="G8036"/>
  <c r="H8036" s="1"/>
  <c r="F8037"/>
  <c r="G8037"/>
  <c r="H8037"/>
  <c r="F8038"/>
  <c r="G8038"/>
  <c r="H8038" s="1"/>
  <c r="F8039"/>
  <c r="G8039"/>
  <c r="H8039"/>
  <c r="F8040"/>
  <c r="G8040"/>
  <c r="H8040" s="1"/>
  <c r="F8041"/>
  <c r="G8041"/>
  <c r="H8041"/>
  <c r="F8042"/>
  <c r="G8042"/>
  <c r="H8042" s="1"/>
  <c r="F8043"/>
  <c r="G8043"/>
  <c r="H8043"/>
  <c r="F8044"/>
  <c r="G8044"/>
  <c r="H8044" s="1"/>
  <c r="F8045"/>
  <c r="G8045"/>
  <c r="H8045"/>
  <c r="F8046"/>
  <c r="G8046"/>
  <c r="H8046" s="1"/>
  <c r="F8047"/>
  <c r="G8047"/>
  <c r="H8047"/>
  <c r="F8048"/>
  <c r="G8048"/>
  <c r="H8048" s="1"/>
  <c r="F8049"/>
  <c r="G8049"/>
  <c r="H8049"/>
  <c r="F8050"/>
  <c r="G8050"/>
  <c r="H8050" s="1"/>
  <c r="F8051"/>
  <c r="G8051"/>
  <c r="H8051"/>
  <c r="F8052"/>
  <c r="G8052"/>
  <c r="H8052" s="1"/>
  <c r="F8053"/>
  <c r="G8053"/>
  <c r="H8053"/>
  <c r="F8054"/>
  <c r="G8054"/>
  <c r="H8054" s="1"/>
  <c r="F8055"/>
  <c r="G8055"/>
  <c r="H8055"/>
  <c r="F8056"/>
  <c r="G8056"/>
  <c r="H8056" s="1"/>
  <c r="F8057"/>
  <c r="G8057"/>
  <c r="H8057"/>
  <c r="F8058"/>
  <c r="G8058"/>
  <c r="H8058" s="1"/>
  <c r="F8059"/>
  <c r="G8059"/>
  <c r="H8059"/>
  <c r="F8060"/>
  <c r="G8060"/>
  <c r="H8060" s="1"/>
  <c r="F8061"/>
  <c r="G8061"/>
  <c r="H8061"/>
  <c r="F8062"/>
  <c r="G8062"/>
  <c r="H8062" s="1"/>
  <c r="F8063"/>
  <c r="G8063"/>
  <c r="H8063"/>
  <c r="F8064"/>
  <c r="G8064"/>
  <c r="H8064" s="1"/>
  <c r="F8065"/>
  <c r="G8065"/>
  <c r="H8065"/>
  <c r="F8066"/>
  <c r="G8066"/>
  <c r="H8066" s="1"/>
  <c r="F8067"/>
  <c r="G8067"/>
  <c r="H8067"/>
  <c r="F8068"/>
  <c r="G8068"/>
  <c r="H8068" s="1"/>
  <c r="F8069"/>
  <c r="G8069"/>
  <c r="H8069"/>
  <c r="F8070"/>
  <c r="G8070"/>
  <c r="H8070" s="1"/>
  <c r="F8071"/>
  <c r="G8071"/>
  <c r="H8071"/>
  <c r="F8072"/>
  <c r="G8072"/>
  <c r="H8072" s="1"/>
  <c r="F8073"/>
  <c r="G8073"/>
  <c r="H8073"/>
  <c r="F8074"/>
  <c r="G8074"/>
  <c r="H8074" s="1"/>
  <c r="F8075"/>
  <c r="G8075"/>
  <c r="H8075"/>
  <c r="F8076"/>
  <c r="G8076"/>
  <c r="H8076" s="1"/>
  <c r="F8077"/>
  <c r="G8077"/>
  <c r="H8077"/>
  <c r="F8078"/>
  <c r="G8078"/>
  <c r="H8078" s="1"/>
  <c r="F8079"/>
  <c r="G8079"/>
  <c r="H8079"/>
  <c r="F8080"/>
  <c r="G8080"/>
  <c r="H8080" s="1"/>
  <c r="F8081"/>
  <c r="G8081"/>
  <c r="H8081"/>
  <c r="F8082"/>
  <c r="G8082"/>
  <c r="H8082" s="1"/>
  <c r="F8083"/>
  <c r="G8083"/>
  <c r="H8083"/>
  <c r="F8084"/>
  <c r="G8084"/>
  <c r="H8084" s="1"/>
  <c r="F8085"/>
  <c r="G8085"/>
  <c r="H8085"/>
  <c r="F8086"/>
  <c r="G8086"/>
  <c r="H8086" s="1"/>
  <c r="F8087"/>
  <c r="G8087"/>
  <c r="H8087"/>
  <c r="F8088"/>
  <c r="G8088"/>
  <c r="H8088" s="1"/>
  <c r="F8089"/>
  <c r="G8089"/>
  <c r="H8089"/>
  <c r="F8090"/>
  <c r="G8090"/>
  <c r="H8090" s="1"/>
  <c r="F8091"/>
  <c r="G8091"/>
  <c r="H8091"/>
  <c r="F8092"/>
  <c r="G8092"/>
  <c r="H8092" s="1"/>
  <c r="F8093"/>
  <c r="G8093"/>
  <c r="H8093"/>
  <c r="F8094"/>
  <c r="G8094"/>
  <c r="H8094" s="1"/>
  <c r="F8095"/>
  <c r="G8095"/>
  <c r="H8095"/>
  <c r="F8096"/>
  <c r="G8096"/>
  <c r="H8096" s="1"/>
  <c r="F8097"/>
  <c r="G8097"/>
  <c r="H8097"/>
  <c r="F8098"/>
  <c r="G8098"/>
  <c r="H8098" s="1"/>
  <c r="F8099"/>
  <c r="G8099"/>
  <c r="H8099"/>
  <c r="F8100"/>
  <c r="G8100"/>
  <c r="H8100" s="1"/>
  <c r="F8101"/>
  <c r="G8101"/>
  <c r="H8101"/>
  <c r="F8102"/>
  <c r="G8102"/>
  <c r="H8102" s="1"/>
  <c r="F8103"/>
  <c r="G8103"/>
  <c r="H8103"/>
  <c r="F8104"/>
  <c r="G8104"/>
  <c r="H8104" s="1"/>
  <c r="F8105"/>
  <c r="G8105"/>
  <c r="H8105"/>
  <c r="F8106"/>
  <c r="G8106"/>
  <c r="H8106" s="1"/>
  <c r="F8107"/>
  <c r="G8107"/>
  <c r="H8107"/>
  <c r="F8108"/>
  <c r="G8108"/>
  <c r="H8108" s="1"/>
  <c r="F8109"/>
  <c r="G8109"/>
  <c r="H8109"/>
  <c r="F8110"/>
  <c r="G8110"/>
  <c r="H8110" s="1"/>
  <c r="F8111"/>
  <c r="G8111"/>
  <c r="H8111"/>
  <c r="F8112"/>
  <c r="G8112"/>
  <c r="H8112" s="1"/>
  <c r="F8113"/>
  <c r="G8113"/>
  <c r="H8113"/>
  <c r="F8114"/>
  <c r="G8114"/>
  <c r="H8114" s="1"/>
  <c r="F8115"/>
  <c r="G8115"/>
  <c r="H8115"/>
  <c r="F8116"/>
  <c r="G8116"/>
  <c r="H8116" s="1"/>
  <c r="F8117"/>
  <c r="G8117"/>
  <c r="H8117"/>
  <c r="F8118"/>
  <c r="G8118"/>
  <c r="H8118" s="1"/>
  <c r="F8119"/>
  <c r="G8119"/>
  <c r="H8119"/>
  <c r="F8120"/>
  <c r="G8120"/>
  <c r="H8120" s="1"/>
  <c r="F8121"/>
  <c r="G8121"/>
  <c r="H8121"/>
  <c r="F8122"/>
  <c r="G8122"/>
  <c r="H8122" s="1"/>
  <c r="F8123"/>
  <c r="G8123"/>
  <c r="H8123"/>
  <c r="F8124"/>
  <c r="G8124"/>
  <c r="H8124" s="1"/>
  <c r="F8125"/>
  <c r="G8125"/>
  <c r="H8125"/>
  <c r="F8126"/>
  <c r="G8126"/>
  <c r="H8126" s="1"/>
  <c r="F8127"/>
  <c r="G8127"/>
  <c r="H8127"/>
  <c r="F8128"/>
  <c r="G8128"/>
  <c r="H8128" s="1"/>
  <c r="F8129"/>
  <c r="G8129"/>
  <c r="H8129"/>
  <c r="F8130"/>
  <c r="G8130"/>
  <c r="H8130" s="1"/>
  <c r="F8131"/>
  <c r="G8131"/>
  <c r="H8131"/>
  <c r="F8132"/>
  <c r="G8132"/>
  <c r="H8132" s="1"/>
  <c r="F8133"/>
  <c r="G8133"/>
  <c r="H8133"/>
  <c r="F8134"/>
  <c r="G8134"/>
  <c r="H8134" s="1"/>
  <c r="F8135"/>
  <c r="G8135"/>
  <c r="H8135"/>
  <c r="F8136"/>
  <c r="G8136"/>
  <c r="H8136" s="1"/>
  <c r="F8137"/>
  <c r="G8137"/>
  <c r="H8137"/>
  <c r="F8138"/>
  <c r="G8138"/>
  <c r="H8138" s="1"/>
  <c r="F8139"/>
  <c r="G8139"/>
  <c r="H8139"/>
  <c r="F8140"/>
  <c r="G8140"/>
  <c r="H8140" s="1"/>
  <c r="F8141"/>
  <c r="G8141"/>
  <c r="H8141"/>
  <c r="F8142"/>
  <c r="G8142"/>
  <c r="H8142" s="1"/>
  <c r="F8143"/>
  <c r="G8143"/>
  <c r="H8143"/>
  <c r="F8144"/>
  <c r="G8144"/>
  <c r="H8144" s="1"/>
  <c r="F8145"/>
  <c r="G8145"/>
  <c r="H8145"/>
  <c r="F8146"/>
  <c r="G8146"/>
  <c r="H8146" s="1"/>
  <c r="F8147"/>
  <c r="G8147"/>
  <c r="H8147"/>
  <c r="F8148"/>
  <c r="G8148"/>
  <c r="H8148" s="1"/>
  <c r="F8149"/>
  <c r="G8149"/>
  <c r="H8149"/>
  <c r="F8150"/>
  <c r="G8150"/>
  <c r="H8150" s="1"/>
  <c r="F8151"/>
  <c r="G8151"/>
  <c r="H8151"/>
  <c r="F8152"/>
  <c r="G8152"/>
  <c r="H8152" s="1"/>
  <c r="F8153"/>
  <c r="G8153"/>
  <c r="H8153"/>
  <c r="F8154"/>
  <c r="G8154"/>
  <c r="H8154" s="1"/>
  <c r="F8155"/>
  <c r="G8155"/>
  <c r="H8155"/>
  <c r="F8156"/>
  <c r="G8156"/>
  <c r="H8156" s="1"/>
  <c r="F8157"/>
  <c r="G8157"/>
  <c r="H8157"/>
  <c r="F8158"/>
  <c r="G8158"/>
  <c r="H8158" s="1"/>
  <c r="F8159"/>
  <c r="G8159"/>
  <c r="H8159"/>
  <c r="F8160"/>
  <c r="G8160"/>
  <c r="H8160" s="1"/>
  <c r="F8161"/>
  <c r="G8161"/>
  <c r="H8161"/>
  <c r="F8162"/>
  <c r="G8162"/>
  <c r="H8162" s="1"/>
  <c r="F8163"/>
  <c r="G8163"/>
  <c r="H8163"/>
  <c r="F8164"/>
  <c r="G8164"/>
  <c r="H8164" s="1"/>
  <c r="F8165"/>
  <c r="G8165"/>
  <c r="H8165"/>
  <c r="F8166"/>
  <c r="G8166"/>
  <c r="H8166" s="1"/>
  <c r="F8167"/>
  <c r="G8167"/>
  <c r="H8167"/>
  <c r="F8168"/>
  <c r="G8168"/>
  <c r="H8168" s="1"/>
  <c r="F8169"/>
  <c r="G8169"/>
  <c r="H8169"/>
  <c r="F8170"/>
  <c r="G8170"/>
  <c r="H8170" s="1"/>
  <c r="F8171"/>
  <c r="G8171"/>
  <c r="H8171"/>
  <c r="F8172"/>
  <c r="G8172"/>
  <c r="H8172" s="1"/>
  <c r="F8173"/>
  <c r="G8173"/>
  <c r="H8173"/>
  <c r="F8174"/>
  <c r="G8174"/>
  <c r="H8174" s="1"/>
  <c r="F8175"/>
  <c r="G8175"/>
  <c r="H8175"/>
  <c r="F8176"/>
  <c r="G8176"/>
  <c r="H8176" s="1"/>
  <c r="F8177"/>
  <c r="G8177"/>
  <c r="H8177"/>
  <c r="F8178"/>
  <c r="G8178"/>
  <c r="H8178" s="1"/>
  <c r="F8179"/>
  <c r="G8179"/>
  <c r="H8179"/>
  <c r="F8180"/>
  <c r="G8180"/>
  <c r="H8180" s="1"/>
  <c r="F8181"/>
  <c r="G8181"/>
  <c r="H8181"/>
  <c r="F8182"/>
  <c r="G8182"/>
  <c r="H8182" s="1"/>
  <c r="F8183"/>
  <c r="G8183"/>
  <c r="H8183"/>
  <c r="F8184"/>
  <c r="G8184"/>
  <c r="H8184" s="1"/>
  <c r="F8185"/>
  <c r="G8185"/>
  <c r="H8185"/>
  <c r="F8186"/>
  <c r="G8186"/>
  <c r="H8186" s="1"/>
  <c r="F8187"/>
  <c r="G8187"/>
  <c r="H8187"/>
  <c r="F8188"/>
  <c r="G8188"/>
  <c r="H8188" s="1"/>
  <c r="F8189"/>
  <c r="G8189"/>
  <c r="H8189"/>
  <c r="F8190"/>
  <c r="G8190"/>
  <c r="H8190" s="1"/>
  <c r="F8191"/>
  <c r="G8191"/>
  <c r="H8191"/>
  <c r="F8192"/>
  <c r="G8192"/>
  <c r="H8192" s="1"/>
  <c r="F8193"/>
  <c r="G8193"/>
  <c r="H8193"/>
  <c r="F8194"/>
  <c r="G8194"/>
  <c r="H8194" s="1"/>
  <c r="F8195"/>
  <c r="G8195"/>
  <c r="H8195"/>
  <c r="F8196"/>
  <c r="G8196"/>
  <c r="H8196" s="1"/>
  <c r="F8197"/>
  <c r="G8197"/>
  <c r="H8197"/>
  <c r="F8198"/>
  <c r="G8198"/>
  <c r="H8198" s="1"/>
  <c r="F8199"/>
  <c r="G8199"/>
  <c r="H8199"/>
  <c r="F8200"/>
  <c r="G8200"/>
  <c r="H8200" s="1"/>
  <c r="F8201"/>
  <c r="G8201"/>
  <c r="H8201"/>
  <c r="F8202"/>
  <c r="G8202"/>
  <c r="H8202" s="1"/>
  <c r="F8203"/>
  <c r="G8203"/>
  <c r="H8203"/>
  <c r="F8204"/>
  <c r="G8204"/>
  <c r="H8204" s="1"/>
  <c r="F8205"/>
  <c r="G8205"/>
  <c r="H8205"/>
  <c r="F8206"/>
  <c r="G8206"/>
  <c r="H8206" s="1"/>
  <c r="F8207"/>
  <c r="G8207"/>
  <c r="H8207"/>
  <c r="F8208"/>
  <c r="G8208"/>
  <c r="H8208" s="1"/>
  <c r="F8209"/>
  <c r="G8209"/>
  <c r="H8209"/>
  <c r="F8210"/>
  <c r="G8210"/>
  <c r="H8210" s="1"/>
  <c r="F8211"/>
  <c r="G8211"/>
  <c r="H8211"/>
  <c r="F8212"/>
  <c r="G8212"/>
  <c r="H8212" s="1"/>
  <c r="F8213"/>
  <c r="G8213"/>
  <c r="H8213"/>
  <c r="F8214"/>
  <c r="G8214"/>
  <c r="H8214" s="1"/>
  <c r="F8215"/>
  <c r="G8215"/>
  <c r="H8215"/>
  <c r="F8216"/>
  <c r="G8216"/>
  <c r="H8216" s="1"/>
  <c r="F8217"/>
  <c r="G8217"/>
  <c r="H8217"/>
  <c r="F8218"/>
  <c r="G8218"/>
  <c r="H8218" s="1"/>
  <c r="F8219"/>
  <c r="G8219"/>
  <c r="H8219"/>
  <c r="F8220"/>
  <c r="G8220"/>
  <c r="H8220" s="1"/>
  <c r="F8221"/>
  <c r="G8221"/>
  <c r="H8221"/>
  <c r="F8222"/>
  <c r="G8222"/>
  <c r="H8222" s="1"/>
  <c r="F8223"/>
  <c r="G8223"/>
  <c r="H8223"/>
  <c r="F8224"/>
  <c r="G8224"/>
  <c r="H8224" s="1"/>
  <c r="F8225"/>
  <c r="G8225"/>
  <c r="H8225"/>
  <c r="F8226"/>
  <c r="G8226"/>
  <c r="H8226" s="1"/>
  <c r="F8227"/>
  <c r="G8227"/>
  <c r="H8227"/>
  <c r="F8228"/>
  <c r="G8228"/>
  <c r="H8228" s="1"/>
  <c r="F8229"/>
  <c r="G8229"/>
  <c r="H8229"/>
  <c r="F8230"/>
  <c r="G8230"/>
  <c r="H8230" s="1"/>
  <c r="F8231"/>
  <c r="G8231"/>
  <c r="H8231"/>
  <c r="F8232"/>
  <c r="G8232"/>
  <c r="H8232" s="1"/>
  <c r="F8233"/>
  <c r="G8233"/>
  <c r="H8233"/>
  <c r="F8234"/>
  <c r="G8234"/>
  <c r="H8234" s="1"/>
  <c r="F8235"/>
  <c r="G8235"/>
  <c r="H8235"/>
  <c r="F8236"/>
  <c r="G8236"/>
  <c r="H8236" s="1"/>
  <c r="F8237"/>
  <c r="G8237"/>
  <c r="H8237"/>
  <c r="F8238"/>
  <c r="G8238"/>
  <c r="H8238" s="1"/>
  <c r="F8239"/>
  <c r="G8239"/>
  <c r="H8239"/>
  <c r="F8240"/>
  <c r="G8240"/>
  <c r="H8240" s="1"/>
  <c r="F8241"/>
  <c r="G8241"/>
  <c r="H8241"/>
  <c r="F8242"/>
  <c r="G8242"/>
  <c r="H8242" s="1"/>
  <c r="F8243"/>
  <c r="G8243"/>
  <c r="H8243"/>
  <c r="F8244"/>
  <c r="G8244"/>
  <c r="H8244" s="1"/>
  <c r="F8245"/>
  <c r="G8245"/>
  <c r="H8245"/>
  <c r="F8246"/>
  <c r="G8246"/>
  <c r="H8246" s="1"/>
  <c r="F8247"/>
  <c r="G8247"/>
  <c r="H8247"/>
  <c r="F8248"/>
  <c r="G8248"/>
  <c r="H8248" s="1"/>
  <c r="F8249"/>
  <c r="G8249"/>
  <c r="H8249"/>
  <c r="F8250"/>
  <c r="G8250"/>
  <c r="H8250" s="1"/>
  <c r="F8251"/>
  <c r="G8251"/>
  <c r="H8251"/>
  <c r="F8252"/>
  <c r="G8252"/>
  <c r="H8252" s="1"/>
  <c r="F8253"/>
  <c r="G8253"/>
  <c r="H8253"/>
  <c r="F8254"/>
  <c r="G8254"/>
  <c r="H8254" s="1"/>
  <c r="F8255"/>
  <c r="G8255"/>
  <c r="H8255"/>
  <c r="F8256"/>
  <c r="G8256"/>
  <c r="H8256" s="1"/>
  <c r="F8257"/>
  <c r="G8257"/>
  <c r="H8257"/>
  <c r="F8258"/>
  <c r="G8258"/>
  <c r="H8258" s="1"/>
  <c r="F8259"/>
  <c r="G8259"/>
  <c r="H8259"/>
  <c r="F8260"/>
  <c r="G8260"/>
  <c r="H8260" s="1"/>
  <c r="F8261"/>
  <c r="G8261"/>
  <c r="H8261"/>
  <c r="F8262"/>
  <c r="G8262"/>
  <c r="H8262" s="1"/>
  <c r="F8263"/>
  <c r="G8263"/>
  <c r="H8263"/>
  <c r="F8264"/>
  <c r="G8264"/>
  <c r="H8264" s="1"/>
  <c r="F8265"/>
  <c r="G8265"/>
  <c r="H8265"/>
  <c r="F8266"/>
  <c r="G8266"/>
  <c r="H8266" s="1"/>
  <c r="F8267"/>
  <c r="G8267"/>
  <c r="H8267"/>
  <c r="F8268"/>
  <c r="G8268"/>
  <c r="H8268" s="1"/>
  <c r="F8269"/>
  <c r="G8269"/>
  <c r="H8269"/>
  <c r="F8270"/>
  <c r="G8270"/>
  <c r="H8270" s="1"/>
  <c r="F8271"/>
  <c r="G8271"/>
  <c r="H8271"/>
  <c r="F8272"/>
  <c r="G8272"/>
  <c r="H8272" s="1"/>
  <c r="F8273"/>
  <c r="G8273"/>
  <c r="H8273"/>
  <c r="F8274"/>
  <c r="G8274"/>
  <c r="H8274" s="1"/>
  <c r="F8275"/>
  <c r="G8275"/>
  <c r="H8275"/>
  <c r="F8276"/>
  <c r="G8276"/>
  <c r="H8276" s="1"/>
  <c r="F8277"/>
  <c r="G8277"/>
  <c r="H8277"/>
  <c r="F8278"/>
  <c r="G8278"/>
  <c r="H8278" s="1"/>
  <c r="F8279"/>
  <c r="G8279"/>
  <c r="H8279"/>
  <c r="F8280"/>
  <c r="G8280"/>
  <c r="H8280" s="1"/>
  <c r="F8281"/>
  <c r="G8281"/>
  <c r="H8281"/>
  <c r="F8282"/>
  <c r="G8282"/>
  <c r="H8282" s="1"/>
  <c r="F8283"/>
  <c r="G8283"/>
  <c r="H8283"/>
  <c r="F8284"/>
  <c r="G8284"/>
  <c r="H8284" s="1"/>
  <c r="F8285"/>
  <c r="G8285"/>
  <c r="H8285"/>
  <c r="F8286"/>
  <c r="G8286"/>
  <c r="H8286" s="1"/>
  <c r="F8287"/>
  <c r="G8287"/>
  <c r="H8287"/>
  <c r="F8288"/>
  <c r="G8288"/>
  <c r="H8288" s="1"/>
  <c r="F8289"/>
  <c r="G8289"/>
  <c r="H8289"/>
  <c r="F8290"/>
  <c r="G8290"/>
  <c r="H8290" s="1"/>
  <c r="F8291"/>
  <c r="G8291"/>
  <c r="H8291"/>
  <c r="F8292"/>
  <c r="G8292"/>
  <c r="H8292" s="1"/>
  <c r="F8293"/>
  <c r="G8293"/>
  <c r="H8293"/>
  <c r="F8294"/>
  <c r="G8294"/>
  <c r="H8294" s="1"/>
  <c r="F8295"/>
  <c r="G8295"/>
  <c r="H8295"/>
  <c r="F8296"/>
  <c r="G8296"/>
  <c r="H8296" s="1"/>
  <c r="F8297"/>
  <c r="G8297"/>
  <c r="H8297"/>
  <c r="F8298"/>
  <c r="G8298"/>
  <c r="H8298" s="1"/>
  <c r="F8299"/>
  <c r="G8299"/>
  <c r="H8299"/>
  <c r="F8300"/>
  <c r="G8300"/>
  <c r="H8300" s="1"/>
  <c r="F8301"/>
  <c r="G8301"/>
  <c r="H8301"/>
  <c r="F8302"/>
  <c r="G8302"/>
  <c r="H8302" s="1"/>
  <c r="F8303"/>
  <c r="G8303"/>
  <c r="H8303"/>
  <c r="F8304"/>
  <c r="G8304"/>
  <c r="H8304" s="1"/>
  <c r="F8305"/>
  <c r="G8305"/>
  <c r="H8305"/>
  <c r="F8306"/>
  <c r="G8306"/>
  <c r="H8306" s="1"/>
  <c r="F8307"/>
  <c r="G8307"/>
  <c r="H8307"/>
  <c r="F8308"/>
  <c r="G8308"/>
  <c r="H8308" s="1"/>
  <c r="F8309"/>
  <c r="G8309"/>
  <c r="H8309"/>
  <c r="F8310"/>
  <c r="G8310"/>
  <c r="H8310" s="1"/>
  <c r="F8311"/>
  <c r="G8311"/>
  <c r="H8311"/>
  <c r="F8312"/>
  <c r="G8312"/>
  <c r="H8312" s="1"/>
  <c r="F8313"/>
  <c r="G8313"/>
  <c r="H8313"/>
  <c r="F8314"/>
  <c r="G8314"/>
  <c r="H8314" s="1"/>
  <c r="F8315"/>
  <c r="G8315"/>
  <c r="H8315"/>
  <c r="F8316"/>
  <c r="G8316"/>
  <c r="H8316" s="1"/>
  <c r="F8317"/>
  <c r="G8317"/>
  <c r="H8317"/>
  <c r="F8318"/>
  <c r="G8318"/>
  <c r="H8318" s="1"/>
  <c r="F8319"/>
  <c r="G8319"/>
  <c r="H8319"/>
  <c r="F8320"/>
  <c r="G8320"/>
  <c r="H8320" s="1"/>
  <c r="F8321"/>
  <c r="G8321"/>
  <c r="H8321"/>
  <c r="F8322"/>
  <c r="G8322"/>
  <c r="H8322" s="1"/>
  <c r="F8323"/>
  <c r="G8323"/>
  <c r="H8323"/>
  <c r="F8324"/>
  <c r="G8324"/>
  <c r="H8324" s="1"/>
  <c r="F8325"/>
  <c r="G8325"/>
  <c r="H8325"/>
  <c r="F8326"/>
  <c r="G8326"/>
  <c r="H8326" s="1"/>
  <c r="F8327"/>
  <c r="G8327"/>
  <c r="H8327"/>
  <c r="F8328"/>
  <c r="G8328"/>
  <c r="H8328" s="1"/>
  <c r="F8329"/>
  <c r="G8329"/>
  <c r="H8329"/>
  <c r="F8330"/>
  <c r="G8330"/>
  <c r="H8330" s="1"/>
  <c r="F8331"/>
  <c r="G8331"/>
  <c r="H8331"/>
  <c r="F8332"/>
  <c r="G8332"/>
  <c r="H8332" s="1"/>
  <c r="F8333"/>
  <c r="G8333"/>
  <c r="H8333"/>
  <c r="F8334"/>
  <c r="G8334"/>
  <c r="H8334" s="1"/>
  <c r="F8335"/>
  <c r="G8335"/>
  <c r="H8335"/>
  <c r="F8336"/>
  <c r="G8336"/>
  <c r="H8336" s="1"/>
  <c r="F8337"/>
  <c r="G8337"/>
  <c r="H8337"/>
  <c r="F8338"/>
  <c r="G8338"/>
  <c r="H8338" s="1"/>
  <c r="F8339"/>
  <c r="G8339"/>
  <c r="H8339"/>
  <c r="F8340"/>
  <c r="G8340"/>
  <c r="H8340" s="1"/>
  <c r="F8341"/>
  <c r="G8341"/>
  <c r="H8341"/>
  <c r="F8342"/>
  <c r="G8342"/>
  <c r="H8342" s="1"/>
  <c r="F8343"/>
  <c r="G8343"/>
  <c r="H8343"/>
  <c r="F8344"/>
  <c r="G8344"/>
  <c r="H8344" s="1"/>
  <c r="F8345"/>
  <c r="G8345"/>
  <c r="H8345"/>
  <c r="F8346"/>
  <c r="G8346"/>
  <c r="H8346" s="1"/>
  <c r="F8347"/>
  <c r="G8347"/>
  <c r="H8347"/>
  <c r="F8348"/>
  <c r="G8348"/>
  <c r="H8348" s="1"/>
  <c r="F8349"/>
  <c r="G8349"/>
  <c r="H8349"/>
  <c r="F8350"/>
  <c r="G8350"/>
  <c r="H8350" s="1"/>
  <c r="F8351"/>
  <c r="G8351"/>
  <c r="H8351"/>
  <c r="F8352"/>
  <c r="G8352"/>
  <c r="H8352" s="1"/>
  <c r="F8353"/>
  <c r="G8353"/>
  <c r="H8353"/>
  <c r="F8354"/>
  <c r="G8354"/>
  <c r="H8354" s="1"/>
  <c r="F8355"/>
  <c r="G8355"/>
  <c r="H8355"/>
  <c r="F8356"/>
  <c r="G8356"/>
  <c r="H8356" s="1"/>
  <c r="F8357"/>
  <c r="G8357"/>
  <c r="H8357"/>
  <c r="F8358"/>
  <c r="G8358"/>
  <c r="H8358" s="1"/>
  <c r="F8359"/>
  <c r="G8359"/>
  <c r="H8359"/>
  <c r="F8360"/>
  <c r="G8360"/>
  <c r="H8360" s="1"/>
  <c r="F8361"/>
  <c r="G8361"/>
  <c r="H8361"/>
  <c r="F8362"/>
  <c r="G8362"/>
  <c r="H8362" s="1"/>
  <c r="F8363"/>
  <c r="G8363"/>
  <c r="H8363"/>
  <c r="F8364"/>
  <c r="G8364"/>
  <c r="H8364" s="1"/>
  <c r="F8365"/>
  <c r="G8365"/>
  <c r="H8365"/>
  <c r="F8366"/>
  <c r="G8366"/>
  <c r="H8366" s="1"/>
  <c r="F8367"/>
  <c r="G8367"/>
  <c r="H8367"/>
  <c r="F8368"/>
  <c r="G8368"/>
  <c r="H8368" s="1"/>
  <c r="F8369"/>
  <c r="G8369"/>
  <c r="H8369"/>
  <c r="F8370"/>
  <c r="G8370"/>
  <c r="H8370" s="1"/>
  <c r="F8371"/>
  <c r="G8371"/>
  <c r="H8371"/>
  <c r="F8372"/>
  <c r="G8372"/>
  <c r="H8372" s="1"/>
  <c r="F8373"/>
  <c r="G8373"/>
  <c r="H8373"/>
  <c r="F8374"/>
  <c r="G8374"/>
  <c r="H8374" s="1"/>
  <c r="F8375"/>
  <c r="G8375"/>
  <c r="H8375"/>
  <c r="F8376"/>
  <c r="G8376"/>
  <c r="H8376" s="1"/>
  <c r="F8377"/>
  <c r="G8377"/>
  <c r="H8377"/>
  <c r="F8378"/>
  <c r="G8378"/>
  <c r="H8378" s="1"/>
  <c r="F8379"/>
  <c r="G8379"/>
  <c r="H8379"/>
  <c r="F8380"/>
  <c r="G8380"/>
  <c r="H8380" s="1"/>
  <c r="F8381"/>
  <c r="G8381"/>
  <c r="H8381"/>
  <c r="F8382"/>
  <c r="G8382"/>
  <c r="H8382" s="1"/>
  <c r="F8383"/>
  <c r="G8383"/>
  <c r="H8383"/>
  <c r="F8384"/>
  <c r="G8384"/>
  <c r="H8384" s="1"/>
  <c r="F8385"/>
  <c r="G8385"/>
  <c r="H8385"/>
  <c r="F8386"/>
  <c r="G8386"/>
  <c r="H8386" s="1"/>
  <c r="F8387"/>
  <c r="G8387"/>
  <c r="H8387"/>
  <c r="F8388"/>
  <c r="G8388"/>
  <c r="H8388" s="1"/>
  <c r="F8389"/>
  <c r="G8389"/>
  <c r="H8389"/>
  <c r="F8390"/>
  <c r="G8390"/>
  <c r="H8390" s="1"/>
  <c r="F8391"/>
  <c r="G8391"/>
  <c r="H8391"/>
  <c r="F8392"/>
  <c r="G8392"/>
  <c r="H8392" s="1"/>
  <c r="F8393"/>
  <c r="G8393"/>
  <c r="H8393"/>
  <c r="F8394"/>
  <c r="G8394"/>
  <c r="H8394" s="1"/>
  <c r="F8395"/>
  <c r="G8395"/>
  <c r="H8395"/>
  <c r="F8396"/>
  <c r="G8396"/>
  <c r="H8396" s="1"/>
  <c r="F8397"/>
  <c r="G8397"/>
  <c r="H8397"/>
  <c r="F8398"/>
  <c r="G8398"/>
  <c r="H8398" s="1"/>
  <c r="F8399"/>
  <c r="G8399"/>
  <c r="H8399"/>
  <c r="F8400"/>
  <c r="G8400"/>
  <c r="H8400" s="1"/>
  <c r="F8401"/>
  <c r="G8401"/>
  <c r="H8401"/>
  <c r="F8402"/>
  <c r="G8402"/>
  <c r="H8402" s="1"/>
  <c r="F8403"/>
  <c r="G8403"/>
  <c r="H8403"/>
  <c r="F8404"/>
  <c r="G8404"/>
  <c r="H8404" s="1"/>
  <c r="F8405"/>
  <c r="G8405"/>
  <c r="H8405"/>
  <c r="F8406"/>
  <c r="G8406"/>
  <c r="H8406" s="1"/>
  <c r="F8407"/>
  <c r="G8407"/>
  <c r="H8407"/>
  <c r="F8408"/>
  <c r="G8408"/>
  <c r="H8408" s="1"/>
  <c r="F8409"/>
  <c r="G8409"/>
  <c r="H8409"/>
  <c r="F8410"/>
  <c r="G8410"/>
  <c r="H8410" s="1"/>
  <c r="F8411"/>
  <c r="G8411"/>
  <c r="H8411"/>
  <c r="F8412"/>
  <c r="G8412"/>
  <c r="H8412" s="1"/>
  <c r="F8413"/>
  <c r="G8413"/>
  <c r="H8413"/>
  <c r="F8414"/>
  <c r="G8414"/>
  <c r="H8414" s="1"/>
  <c r="F8415"/>
  <c r="G8415"/>
  <c r="H8415"/>
  <c r="F8416"/>
  <c r="G8416"/>
  <c r="H8416" s="1"/>
  <c r="F8417"/>
  <c r="G8417"/>
  <c r="H8417"/>
  <c r="F8418"/>
  <c r="G8418"/>
  <c r="H8418" s="1"/>
  <c r="F8419"/>
  <c r="G8419"/>
  <c r="H8419"/>
  <c r="F8420"/>
  <c r="G8420"/>
  <c r="H8420" s="1"/>
  <c r="F8421"/>
  <c r="G8421"/>
  <c r="H8421"/>
  <c r="F8422"/>
  <c r="G8422"/>
  <c r="H8422" s="1"/>
  <c r="F8423"/>
  <c r="G8423"/>
  <c r="H8423"/>
  <c r="F8424"/>
  <c r="G8424"/>
  <c r="H8424" s="1"/>
  <c r="F8425"/>
  <c r="G8425"/>
  <c r="H8425"/>
  <c r="F8426"/>
  <c r="G8426"/>
  <c r="H8426" s="1"/>
  <c r="F8427"/>
  <c r="G8427"/>
  <c r="H8427"/>
  <c r="F8428"/>
  <c r="G8428"/>
  <c r="H8428" s="1"/>
  <c r="F8429"/>
  <c r="G8429"/>
  <c r="H8429"/>
  <c r="F8430"/>
  <c r="G8430"/>
  <c r="H8430" s="1"/>
  <c r="F8431"/>
  <c r="G8431"/>
  <c r="H8431"/>
  <c r="F8432"/>
  <c r="G8432"/>
  <c r="H8432" s="1"/>
  <c r="F8433"/>
  <c r="G8433"/>
  <c r="H8433"/>
  <c r="F8434"/>
  <c r="G8434"/>
  <c r="H8434" s="1"/>
  <c r="F8435"/>
  <c r="G8435"/>
  <c r="H8435"/>
  <c r="F8436"/>
  <c r="G8436"/>
  <c r="H8436" s="1"/>
  <c r="F8437"/>
  <c r="G8437"/>
  <c r="H8437"/>
  <c r="F8438"/>
  <c r="G8438"/>
  <c r="H8438" s="1"/>
  <c r="F8439"/>
  <c r="G8439"/>
  <c r="H8439"/>
  <c r="F8440"/>
  <c r="G8440"/>
  <c r="H8440" s="1"/>
  <c r="F8441"/>
  <c r="G8441"/>
  <c r="H8441"/>
  <c r="F8442"/>
  <c r="G8442"/>
  <c r="H8442" s="1"/>
  <c r="F8443"/>
  <c r="G8443"/>
  <c r="H8443"/>
  <c r="F8444"/>
  <c r="G8444"/>
  <c r="H8444" s="1"/>
  <c r="F8445"/>
  <c r="G8445"/>
  <c r="H8445"/>
  <c r="F8446"/>
  <c r="G8446"/>
  <c r="H8446" s="1"/>
  <c r="F8447"/>
  <c r="G8447"/>
  <c r="H8447"/>
  <c r="F8448"/>
  <c r="G8448"/>
  <c r="H8448" s="1"/>
  <c r="F8449"/>
  <c r="G8449"/>
  <c r="H8449"/>
  <c r="F8450"/>
  <c r="G8450"/>
  <c r="H8450" s="1"/>
  <c r="F8451"/>
  <c r="G8451"/>
  <c r="H8451"/>
  <c r="F8452"/>
  <c r="G8452"/>
  <c r="H8452" s="1"/>
  <c r="F8453"/>
  <c r="G8453"/>
  <c r="H8453"/>
  <c r="F8454"/>
  <c r="G8454"/>
  <c r="H8454" s="1"/>
  <c r="F8455"/>
  <c r="G8455"/>
  <c r="H8455"/>
  <c r="F8456"/>
  <c r="G8456"/>
  <c r="H8456" s="1"/>
  <c r="F8457"/>
  <c r="G8457"/>
  <c r="H8457"/>
  <c r="F8458"/>
  <c r="G8458"/>
  <c r="H8458" s="1"/>
  <c r="F8459"/>
  <c r="G8459"/>
  <c r="H8459"/>
  <c r="F8460"/>
  <c r="G8460"/>
  <c r="H8460" s="1"/>
  <c r="F8461"/>
  <c r="G8461"/>
  <c r="H8461"/>
  <c r="F8462"/>
  <c r="G8462"/>
  <c r="H8462" s="1"/>
  <c r="F8463"/>
  <c r="G8463"/>
  <c r="H8463"/>
  <c r="F8464"/>
  <c r="G8464"/>
  <c r="H8464" s="1"/>
  <c r="F8465"/>
  <c r="G8465"/>
  <c r="H8465"/>
  <c r="F8466"/>
  <c r="G8466"/>
  <c r="H8466" s="1"/>
  <c r="F8467"/>
  <c r="G8467"/>
  <c r="H8467"/>
  <c r="F8468"/>
  <c r="G8468"/>
  <c r="H8468" s="1"/>
  <c r="F8469"/>
  <c r="G8469"/>
  <c r="H8469"/>
  <c r="F8470"/>
  <c r="G8470"/>
  <c r="H8470" s="1"/>
  <c r="F8471"/>
  <c r="G8471"/>
  <c r="H8471"/>
  <c r="F8472"/>
  <c r="G8472"/>
  <c r="H8472" s="1"/>
  <c r="F8473"/>
  <c r="G8473"/>
  <c r="H8473"/>
  <c r="F8474"/>
  <c r="G8474"/>
  <c r="H8474" s="1"/>
  <c r="F8475"/>
  <c r="G8475"/>
  <c r="H8475"/>
  <c r="F8476"/>
  <c r="G8476"/>
  <c r="H8476" s="1"/>
  <c r="F8477"/>
  <c r="G8477"/>
  <c r="H8477"/>
  <c r="F8478"/>
  <c r="G8478"/>
  <c r="H8478" s="1"/>
  <c r="F8479"/>
  <c r="G8479"/>
  <c r="H8479"/>
  <c r="F8480"/>
  <c r="G8480"/>
  <c r="H8480" s="1"/>
  <c r="F8481"/>
  <c r="G8481"/>
  <c r="H8481"/>
  <c r="F8482"/>
  <c r="G8482"/>
  <c r="H8482" s="1"/>
  <c r="F8483"/>
  <c r="G8483"/>
  <c r="H8483"/>
  <c r="F8484"/>
  <c r="G8484"/>
  <c r="H8484" s="1"/>
  <c r="F8485"/>
  <c r="G8485"/>
  <c r="H8485"/>
  <c r="F8486"/>
  <c r="G8486"/>
  <c r="H8486" s="1"/>
  <c r="F8487"/>
  <c r="G8487"/>
  <c r="H8487"/>
  <c r="F8488"/>
  <c r="G8488"/>
  <c r="H8488" s="1"/>
  <c r="F8489"/>
  <c r="G8489"/>
  <c r="H8489"/>
  <c r="F8490"/>
  <c r="G8490"/>
  <c r="H8490" s="1"/>
  <c r="F8491"/>
  <c r="G8491"/>
  <c r="H8491"/>
  <c r="F8492"/>
  <c r="G8492"/>
  <c r="H8492" s="1"/>
  <c r="F8493"/>
  <c r="G8493"/>
  <c r="H8493"/>
  <c r="F8494"/>
  <c r="G8494"/>
  <c r="H8494" s="1"/>
  <c r="F8495"/>
  <c r="G8495"/>
  <c r="H8495"/>
  <c r="F8496"/>
  <c r="G8496"/>
  <c r="H8496" s="1"/>
  <c r="F8497"/>
  <c r="G8497"/>
  <c r="H8497"/>
  <c r="F8498"/>
  <c r="G8498"/>
  <c r="H8498" s="1"/>
  <c r="F8499"/>
  <c r="G8499"/>
  <c r="H8499"/>
  <c r="F8500"/>
  <c r="G8500"/>
  <c r="H8500" s="1"/>
  <c r="F8501"/>
  <c r="G8501"/>
  <c r="H8501"/>
  <c r="F8502"/>
  <c r="G8502"/>
  <c r="H8502" s="1"/>
  <c r="F8503"/>
  <c r="G8503"/>
  <c r="H8503"/>
  <c r="F8504"/>
  <c r="G8504"/>
  <c r="H8504" s="1"/>
  <c r="F8505"/>
  <c r="G8505"/>
  <c r="H8505"/>
  <c r="F8506"/>
  <c r="G8506"/>
  <c r="H8506" s="1"/>
  <c r="F8507"/>
  <c r="G8507"/>
  <c r="H8507"/>
  <c r="F8508"/>
  <c r="G8508"/>
  <c r="H8508" s="1"/>
  <c r="F8509"/>
  <c r="G8509"/>
  <c r="H8509"/>
  <c r="F8510"/>
  <c r="G8510"/>
  <c r="H8510" s="1"/>
  <c r="F8511"/>
  <c r="G8511"/>
  <c r="H8511"/>
  <c r="F8512"/>
  <c r="G8512"/>
  <c r="H8512" s="1"/>
  <c r="F8513"/>
  <c r="G8513"/>
  <c r="H8513"/>
  <c r="F8514"/>
  <c r="G8514"/>
  <c r="H8514" s="1"/>
  <c r="F8515"/>
  <c r="G8515"/>
  <c r="H8515"/>
  <c r="F8516"/>
  <c r="G8516"/>
  <c r="H8516" s="1"/>
  <c r="F8517"/>
  <c r="G8517"/>
  <c r="H8517"/>
  <c r="F8518"/>
  <c r="G8518"/>
  <c r="H8518" s="1"/>
  <c r="F8519"/>
  <c r="G8519"/>
  <c r="H8519"/>
  <c r="F8520"/>
  <c r="G8520"/>
  <c r="H8520" s="1"/>
  <c r="F8521"/>
  <c r="G8521"/>
  <c r="H8521"/>
  <c r="F8522"/>
  <c r="G8522"/>
  <c r="H8522" s="1"/>
  <c r="F8523"/>
  <c r="G8523"/>
  <c r="H8523"/>
  <c r="F8524"/>
  <c r="G8524"/>
  <c r="H8524" s="1"/>
  <c r="F8525"/>
  <c r="G8525"/>
  <c r="H8525"/>
  <c r="F8526"/>
  <c r="G8526"/>
  <c r="H8526" s="1"/>
  <c r="F8527"/>
  <c r="G8527"/>
  <c r="H8527"/>
  <c r="F8528"/>
  <c r="G8528"/>
  <c r="H8528" s="1"/>
  <c r="F8529"/>
  <c r="G8529"/>
  <c r="H8529"/>
  <c r="F8530"/>
  <c r="G8530"/>
  <c r="H8530" s="1"/>
  <c r="F8531"/>
  <c r="G8531"/>
  <c r="H8531"/>
  <c r="F8532"/>
  <c r="G8532"/>
  <c r="H8532" s="1"/>
  <c r="F8533"/>
  <c r="G8533"/>
  <c r="H8533"/>
  <c r="F8534"/>
  <c r="G8534"/>
  <c r="H8534" s="1"/>
  <c r="F8535"/>
  <c r="G8535"/>
  <c r="H8535"/>
  <c r="F8536"/>
  <c r="G8536"/>
  <c r="H8536" s="1"/>
  <c r="F8537"/>
  <c r="G8537"/>
  <c r="H8537"/>
  <c r="F8538"/>
  <c r="G8538"/>
  <c r="H8538" s="1"/>
  <c r="F8539"/>
  <c r="G8539"/>
  <c r="H8539"/>
  <c r="F8540"/>
  <c r="G8540"/>
  <c r="H8540" s="1"/>
  <c r="F8541"/>
  <c r="G8541"/>
  <c r="H8541"/>
  <c r="F8542"/>
  <c r="G8542"/>
  <c r="H8542" s="1"/>
  <c r="F8543"/>
  <c r="G8543"/>
  <c r="H8543"/>
  <c r="F8544"/>
  <c r="G8544"/>
  <c r="H8544" s="1"/>
  <c r="F8545"/>
  <c r="G8545"/>
  <c r="H8545"/>
  <c r="F8546"/>
  <c r="G8546"/>
  <c r="H8546" s="1"/>
  <c r="F8547"/>
  <c r="G8547"/>
  <c r="H8547"/>
  <c r="F8548"/>
  <c r="G8548"/>
  <c r="H8548" s="1"/>
  <c r="F8549"/>
  <c r="G8549"/>
  <c r="H8549"/>
  <c r="F8550"/>
  <c r="G8550"/>
  <c r="H8550" s="1"/>
  <c r="F8551"/>
  <c r="G8551"/>
  <c r="H8551"/>
  <c r="F8552"/>
  <c r="G8552"/>
  <c r="H8552" s="1"/>
  <c r="F8553"/>
  <c r="G8553"/>
  <c r="H8553"/>
  <c r="F8554"/>
  <c r="G8554"/>
  <c r="H8554" s="1"/>
  <c r="F8555"/>
  <c r="G8555"/>
  <c r="H8555"/>
  <c r="F8556"/>
  <c r="G8556"/>
  <c r="H8556" s="1"/>
  <c r="F8557"/>
  <c r="G8557"/>
  <c r="H8557"/>
  <c r="F8558"/>
  <c r="G8558"/>
  <c r="H8558" s="1"/>
  <c r="F8559"/>
  <c r="G8559"/>
  <c r="H8559"/>
  <c r="F8560"/>
  <c r="G8560"/>
  <c r="H8560" s="1"/>
  <c r="F8561"/>
  <c r="G8561"/>
  <c r="H8561"/>
  <c r="F8562"/>
  <c r="G8562"/>
  <c r="H8562" s="1"/>
  <c r="F8563"/>
  <c r="G8563"/>
  <c r="H8563"/>
  <c r="F8564"/>
  <c r="G8564"/>
  <c r="H8564" s="1"/>
  <c r="F8565"/>
  <c r="G8565"/>
  <c r="H8565"/>
  <c r="F8566"/>
  <c r="G8566"/>
  <c r="H8566" s="1"/>
  <c r="F8567"/>
  <c r="G8567"/>
  <c r="H8567"/>
  <c r="F8568"/>
  <c r="G8568"/>
  <c r="H8568" s="1"/>
  <c r="F8569"/>
  <c r="G8569"/>
  <c r="H8569"/>
  <c r="F8570"/>
  <c r="G8570"/>
  <c r="H8570" s="1"/>
  <c r="F8571"/>
  <c r="G8571"/>
  <c r="H8571"/>
  <c r="F8572"/>
  <c r="G8572"/>
  <c r="H8572" s="1"/>
  <c r="F8573"/>
  <c r="G8573"/>
  <c r="H8573"/>
  <c r="F8574"/>
  <c r="G8574"/>
  <c r="H8574" s="1"/>
  <c r="F8575"/>
  <c r="G8575"/>
  <c r="H8575"/>
  <c r="F8576"/>
  <c r="G8576"/>
  <c r="H8576" s="1"/>
  <c r="F8577"/>
  <c r="G8577"/>
  <c r="H8577"/>
  <c r="F8578"/>
  <c r="G8578"/>
  <c r="H8578" s="1"/>
  <c r="F8579"/>
  <c r="G8579"/>
  <c r="H8579"/>
  <c r="F8580"/>
  <c r="G8580"/>
  <c r="H8580" s="1"/>
  <c r="F8581"/>
  <c r="G8581"/>
  <c r="H8581"/>
  <c r="F8582"/>
  <c r="G8582"/>
  <c r="H8582" s="1"/>
  <c r="F8583"/>
  <c r="G8583"/>
  <c r="H8583"/>
  <c r="F8584"/>
  <c r="G8584"/>
  <c r="H8584" s="1"/>
  <c r="F8585"/>
  <c r="G8585"/>
  <c r="H8585"/>
  <c r="F8586"/>
  <c r="G8586"/>
  <c r="H8586" s="1"/>
  <c r="F8587"/>
  <c r="G8587"/>
  <c r="H8587"/>
  <c r="F8588"/>
  <c r="G8588"/>
  <c r="H8588" s="1"/>
  <c r="F8589"/>
  <c r="G8589"/>
  <c r="H8589"/>
  <c r="F8590"/>
  <c r="G8590"/>
  <c r="H8590" s="1"/>
  <c r="F8591"/>
  <c r="G8591"/>
  <c r="H8591"/>
  <c r="F8592"/>
  <c r="G8592"/>
  <c r="H8592" s="1"/>
  <c r="F8593"/>
  <c r="G8593"/>
  <c r="H8593"/>
  <c r="F8594"/>
  <c r="G8594"/>
  <c r="H8594" s="1"/>
  <c r="F8595"/>
  <c r="G8595"/>
  <c r="H8595"/>
  <c r="F8596"/>
  <c r="G8596"/>
  <c r="H8596" s="1"/>
  <c r="F8597"/>
  <c r="G8597"/>
  <c r="H8597"/>
  <c r="F8598"/>
  <c r="G8598"/>
  <c r="H8598" s="1"/>
  <c r="F8599"/>
  <c r="G8599"/>
  <c r="H8599"/>
  <c r="F8600"/>
  <c r="G8600"/>
  <c r="H8600" s="1"/>
  <c r="F8601"/>
  <c r="G8601"/>
  <c r="H8601"/>
  <c r="F8602"/>
  <c r="G8602"/>
  <c r="H8602" s="1"/>
  <c r="F8603"/>
  <c r="G8603"/>
  <c r="H8603"/>
  <c r="F8604"/>
  <c r="G8604"/>
  <c r="H8604" s="1"/>
  <c r="F8605"/>
  <c r="G8605"/>
  <c r="H8605"/>
  <c r="F8606"/>
  <c r="G8606"/>
  <c r="H8606" s="1"/>
  <c r="F8607"/>
  <c r="G8607"/>
  <c r="H8607"/>
  <c r="F8608"/>
  <c r="G8608"/>
  <c r="H8608" s="1"/>
  <c r="F8609"/>
  <c r="G8609"/>
  <c r="H8609"/>
  <c r="F8610"/>
  <c r="G8610"/>
  <c r="H8610" s="1"/>
  <c r="F8611"/>
  <c r="G8611"/>
  <c r="H8611"/>
  <c r="F8612"/>
  <c r="G8612"/>
  <c r="H8612" s="1"/>
  <c r="F8613"/>
  <c r="G8613"/>
  <c r="H8613"/>
  <c r="F8614"/>
  <c r="G8614"/>
  <c r="H8614" s="1"/>
  <c r="F8615"/>
  <c r="G8615"/>
  <c r="H8615"/>
  <c r="F8616"/>
  <c r="G8616"/>
  <c r="H8616" s="1"/>
  <c r="F8617"/>
  <c r="G8617"/>
  <c r="H8617"/>
  <c r="F8618"/>
  <c r="G8618"/>
  <c r="H8618" s="1"/>
  <c r="F8619"/>
  <c r="G8619"/>
  <c r="H8619"/>
  <c r="F8620"/>
  <c r="G8620"/>
  <c r="H8620" s="1"/>
  <c r="F8621"/>
  <c r="G8621"/>
  <c r="H8621"/>
  <c r="F8622"/>
  <c r="G8622"/>
  <c r="H8622" s="1"/>
  <c r="F8623"/>
  <c r="G8623"/>
  <c r="H8623"/>
  <c r="F8624"/>
  <c r="G8624"/>
  <c r="H8624" s="1"/>
  <c r="F8625"/>
  <c r="G8625"/>
  <c r="H8625"/>
  <c r="F8626"/>
  <c r="G8626"/>
  <c r="H8626" s="1"/>
  <c r="F8627"/>
  <c r="G8627"/>
  <c r="H8627"/>
  <c r="F8628"/>
  <c r="G8628"/>
  <c r="H8628" s="1"/>
  <c r="F8629"/>
  <c r="G8629"/>
  <c r="H8629"/>
  <c r="F8630"/>
  <c r="G8630"/>
  <c r="H8630" s="1"/>
  <c r="F8631"/>
  <c r="G8631"/>
  <c r="H8631"/>
  <c r="F8632"/>
  <c r="G8632"/>
  <c r="H8632" s="1"/>
  <c r="F8633"/>
  <c r="G8633"/>
  <c r="H8633"/>
  <c r="F8634"/>
  <c r="G8634"/>
  <c r="H8634" s="1"/>
  <c r="F8635"/>
  <c r="G8635"/>
  <c r="H8635"/>
  <c r="F8636"/>
  <c r="G8636"/>
  <c r="H8636" s="1"/>
  <c r="F8637"/>
  <c r="G8637"/>
  <c r="H8637"/>
  <c r="F8638"/>
  <c r="G8638"/>
  <c r="H8638" s="1"/>
  <c r="F8639"/>
  <c r="G8639"/>
  <c r="H8639"/>
  <c r="F8640"/>
  <c r="G8640"/>
  <c r="H8640" s="1"/>
  <c r="F8641"/>
  <c r="G8641"/>
  <c r="H8641"/>
  <c r="F8642"/>
  <c r="G8642"/>
  <c r="H8642" s="1"/>
  <c r="F8643"/>
  <c r="G8643"/>
  <c r="H8643"/>
  <c r="F8644"/>
  <c r="G8644"/>
  <c r="H8644" s="1"/>
  <c r="F8645"/>
  <c r="G8645"/>
  <c r="H8645"/>
  <c r="F8646"/>
  <c r="G8646"/>
  <c r="H8646" s="1"/>
  <c r="F8647"/>
  <c r="G8647"/>
  <c r="H8647"/>
  <c r="F8648"/>
  <c r="G8648"/>
  <c r="H8648" s="1"/>
  <c r="F8649"/>
  <c r="G8649"/>
  <c r="H8649"/>
  <c r="F8650"/>
  <c r="G8650"/>
  <c r="H8650" s="1"/>
  <c r="F8651"/>
  <c r="G8651"/>
  <c r="H8651"/>
  <c r="F8652"/>
  <c r="G8652"/>
  <c r="H8652" s="1"/>
  <c r="F8653"/>
  <c r="G8653"/>
  <c r="H8653"/>
  <c r="F8654"/>
  <c r="G8654"/>
  <c r="H8654" s="1"/>
  <c r="F8655"/>
  <c r="G8655"/>
  <c r="H8655"/>
  <c r="F8656"/>
  <c r="G8656"/>
  <c r="H8656" s="1"/>
  <c r="F8657"/>
  <c r="G8657"/>
  <c r="H8657"/>
  <c r="F8658"/>
  <c r="G8658"/>
  <c r="H8658" s="1"/>
  <c r="F8659"/>
  <c r="G8659"/>
  <c r="H8659"/>
  <c r="F8660"/>
  <c r="G8660"/>
  <c r="H8660" s="1"/>
  <c r="F8661"/>
  <c r="G8661"/>
  <c r="H8661"/>
  <c r="F8662"/>
  <c r="G8662"/>
  <c r="H8662" s="1"/>
  <c r="F8663"/>
  <c r="G8663"/>
  <c r="H8663"/>
  <c r="F8664"/>
  <c r="G8664"/>
  <c r="H8664" s="1"/>
  <c r="F8665"/>
  <c r="G8665"/>
  <c r="H8665"/>
  <c r="F8666"/>
  <c r="G8666"/>
  <c r="H8666" s="1"/>
  <c r="F8667"/>
  <c r="G8667"/>
  <c r="H8667"/>
  <c r="F8668"/>
  <c r="G8668"/>
  <c r="H8668" s="1"/>
  <c r="F8669"/>
  <c r="G8669"/>
  <c r="H8669"/>
  <c r="F8670"/>
  <c r="G8670"/>
  <c r="H8670" s="1"/>
  <c r="F8671"/>
  <c r="G8671"/>
  <c r="H8671"/>
  <c r="F8672"/>
  <c r="G8672"/>
  <c r="H8672" s="1"/>
  <c r="F8673"/>
  <c r="G8673"/>
  <c r="H8673"/>
  <c r="F8674"/>
  <c r="G8674"/>
  <c r="H8674" s="1"/>
  <c r="F8675"/>
  <c r="G8675"/>
  <c r="H8675"/>
  <c r="F8676"/>
  <c r="G8676"/>
  <c r="H8676" s="1"/>
  <c r="F8677"/>
  <c r="G8677"/>
  <c r="H8677"/>
  <c r="F8678"/>
  <c r="G8678"/>
  <c r="H8678" s="1"/>
  <c r="F8679"/>
  <c r="G8679"/>
  <c r="H8679"/>
  <c r="F8680"/>
  <c r="G8680"/>
  <c r="H8680" s="1"/>
  <c r="F8681"/>
  <c r="G8681"/>
  <c r="H8681"/>
  <c r="F8682"/>
  <c r="G8682"/>
  <c r="H8682" s="1"/>
  <c r="F8683"/>
  <c r="G8683"/>
  <c r="H8683"/>
  <c r="F8684"/>
  <c r="G8684"/>
  <c r="H8684" s="1"/>
  <c r="F8685"/>
  <c r="G8685"/>
  <c r="H8685"/>
  <c r="F8686"/>
  <c r="G8686"/>
  <c r="H8686" s="1"/>
  <c r="F8687"/>
  <c r="G8687"/>
  <c r="H8687"/>
  <c r="F8688"/>
  <c r="G8688"/>
  <c r="H8688" s="1"/>
  <c r="F8689"/>
  <c r="G8689"/>
  <c r="H8689"/>
  <c r="F8690"/>
  <c r="G8690"/>
  <c r="H8690" s="1"/>
  <c r="F8691"/>
  <c r="G8691"/>
  <c r="H8691"/>
  <c r="F8692"/>
  <c r="G8692"/>
  <c r="H8692" s="1"/>
  <c r="F8693"/>
  <c r="G8693"/>
  <c r="H8693"/>
  <c r="F8694"/>
  <c r="G8694"/>
  <c r="H8694" s="1"/>
  <c r="F8695"/>
  <c r="G8695"/>
  <c r="H8695"/>
  <c r="F8696"/>
  <c r="G8696"/>
  <c r="H8696" s="1"/>
  <c r="F8697"/>
  <c r="G8697"/>
  <c r="H8697"/>
  <c r="F8698"/>
  <c r="G8698"/>
  <c r="H8698" s="1"/>
  <c r="F8699"/>
  <c r="G8699"/>
  <c r="H8699"/>
  <c r="F8700"/>
  <c r="G8700"/>
  <c r="H8700" s="1"/>
  <c r="F8701"/>
  <c r="G8701"/>
  <c r="H8701"/>
  <c r="F8702"/>
  <c r="G8702"/>
  <c r="H8702" s="1"/>
  <c r="F8703"/>
  <c r="G8703"/>
  <c r="H8703"/>
  <c r="F8704"/>
  <c r="G8704"/>
  <c r="H8704" s="1"/>
  <c r="F8705"/>
  <c r="G8705"/>
  <c r="H8705"/>
  <c r="F8706"/>
  <c r="G8706"/>
  <c r="H8706" s="1"/>
  <c r="F8707"/>
  <c r="G8707"/>
  <c r="H8707"/>
  <c r="F8708"/>
  <c r="G8708"/>
  <c r="H8708" s="1"/>
  <c r="F8709"/>
  <c r="G8709"/>
  <c r="H8709"/>
  <c r="F8710"/>
  <c r="G8710"/>
  <c r="H8710" s="1"/>
  <c r="F8711"/>
  <c r="G8711"/>
  <c r="H8711"/>
  <c r="F8712"/>
  <c r="G8712"/>
  <c r="H8712" s="1"/>
  <c r="F8713"/>
  <c r="G8713"/>
  <c r="H8713"/>
  <c r="F8714"/>
  <c r="G8714"/>
  <c r="H8714" s="1"/>
  <c r="F8715"/>
  <c r="G8715"/>
  <c r="H8715"/>
  <c r="F8716"/>
  <c r="G8716"/>
  <c r="H8716" s="1"/>
  <c r="F8717"/>
  <c r="G8717"/>
  <c r="H8717"/>
  <c r="F8718"/>
  <c r="G8718"/>
  <c r="H8718" s="1"/>
  <c r="F8719"/>
  <c r="G8719"/>
  <c r="H8719"/>
  <c r="F8720"/>
  <c r="G8720"/>
  <c r="H8720" s="1"/>
  <c r="F8721"/>
  <c r="G8721"/>
  <c r="H8721"/>
  <c r="F8722"/>
  <c r="G8722"/>
  <c r="H8722" s="1"/>
  <c r="F8723"/>
  <c r="G8723"/>
  <c r="H8723"/>
  <c r="F8724"/>
  <c r="G8724"/>
  <c r="H8724" s="1"/>
  <c r="F8725"/>
  <c r="G8725"/>
  <c r="H8725"/>
  <c r="F8726"/>
  <c r="G8726"/>
  <c r="H8726" s="1"/>
  <c r="F8727"/>
  <c r="G8727"/>
  <c r="H8727"/>
  <c r="F8728"/>
  <c r="G8728"/>
  <c r="H8728" s="1"/>
  <c r="F8729"/>
  <c r="G8729"/>
  <c r="H8729"/>
  <c r="F8730"/>
  <c r="G8730"/>
  <c r="H8730" s="1"/>
  <c r="F8731"/>
  <c r="G8731"/>
  <c r="H8731"/>
  <c r="F8732"/>
  <c r="G8732"/>
  <c r="H8732" s="1"/>
  <c r="F8733"/>
  <c r="G8733"/>
  <c r="H8733"/>
  <c r="F8734"/>
  <c r="G8734"/>
  <c r="H8734" s="1"/>
  <c r="F8735"/>
  <c r="G8735"/>
  <c r="H8735"/>
  <c r="F8736"/>
  <c r="G8736"/>
  <c r="H8736" s="1"/>
  <c r="F8737"/>
  <c r="G8737"/>
  <c r="H8737"/>
  <c r="F8738"/>
  <c r="G8738"/>
  <c r="H8738" s="1"/>
  <c r="F8739"/>
  <c r="G8739"/>
  <c r="H8739"/>
  <c r="F8740"/>
  <c r="G8740"/>
  <c r="H8740" s="1"/>
  <c r="F8741"/>
  <c r="G8741"/>
  <c r="H8741"/>
  <c r="F8742"/>
  <c r="G8742"/>
  <c r="H8742" s="1"/>
  <c r="F8743"/>
  <c r="G8743"/>
  <c r="H8743"/>
  <c r="F8744"/>
  <c r="G8744"/>
  <c r="H8744" s="1"/>
  <c r="F8745"/>
  <c r="G8745"/>
  <c r="H8745"/>
  <c r="F8746"/>
  <c r="G8746"/>
  <c r="H8746" s="1"/>
  <c r="F8747"/>
  <c r="G8747"/>
  <c r="H8747"/>
  <c r="F8748"/>
  <c r="G8748"/>
  <c r="H8748" s="1"/>
  <c r="F8749"/>
  <c r="G8749"/>
  <c r="H8749"/>
  <c r="F8750"/>
  <c r="G8750"/>
  <c r="H8750" s="1"/>
  <c r="F8751"/>
  <c r="G8751"/>
  <c r="H8751"/>
  <c r="F8752"/>
  <c r="G8752"/>
  <c r="H8752" s="1"/>
  <c r="F8753"/>
  <c r="G8753"/>
  <c r="H8753"/>
  <c r="F8754"/>
  <c r="G8754"/>
  <c r="H8754" s="1"/>
  <c r="F8755"/>
  <c r="G8755"/>
  <c r="H8755"/>
  <c r="F8756"/>
  <c r="G8756"/>
  <c r="H8756" s="1"/>
  <c r="F8757"/>
  <c r="G8757"/>
  <c r="H8757"/>
  <c r="F8758"/>
  <c r="G8758"/>
  <c r="H8758" s="1"/>
  <c r="F8759"/>
  <c r="G8759"/>
  <c r="H8759"/>
  <c r="F8760"/>
  <c r="G8760"/>
  <c r="H8760" s="1"/>
  <c r="F8761"/>
  <c r="G8761"/>
  <c r="H8761"/>
  <c r="F8762"/>
  <c r="G8762"/>
  <c r="H8762" s="1"/>
  <c r="F8763"/>
  <c r="G8763"/>
  <c r="H8763"/>
  <c r="F8764"/>
  <c r="G8764"/>
  <c r="H8764" s="1"/>
  <c r="F8765"/>
  <c r="G8765"/>
  <c r="H8765"/>
  <c r="F8766"/>
  <c r="G8766"/>
  <c r="H8766" s="1"/>
  <c r="F8767"/>
  <c r="G8767"/>
  <c r="H8767"/>
  <c r="F8768"/>
  <c r="G8768"/>
  <c r="H8768" s="1"/>
  <c r="F8769"/>
  <c r="G8769"/>
  <c r="H8769"/>
  <c r="F8770"/>
  <c r="G8770"/>
  <c r="H8770" s="1"/>
  <c r="F8771"/>
  <c r="G8771"/>
  <c r="H8771"/>
  <c r="F8772"/>
  <c r="G8772"/>
  <c r="H8772" s="1"/>
  <c r="F8773"/>
  <c r="G8773"/>
  <c r="H8773"/>
  <c r="F8774"/>
  <c r="G8774"/>
  <c r="H8774" s="1"/>
  <c r="F8775"/>
  <c r="G8775"/>
  <c r="H8775"/>
  <c r="F8776"/>
  <c r="G8776"/>
  <c r="H8776" s="1"/>
  <c r="F8777"/>
  <c r="G8777"/>
  <c r="H8777"/>
  <c r="F8778"/>
  <c r="G8778"/>
  <c r="H8778" s="1"/>
  <c r="F8779"/>
  <c r="G8779"/>
  <c r="H8779"/>
  <c r="F8780"/>
  <c r="G8780"/>
  <c r="H8780" s="1"/>
  <c r="F8781"/>
  <c r="G8781"/>
  <c r="H8781"/>
  <c r="F8782"/>
  <c r="F8785"/>
  <c r="B13" i="12"/>
  <c r="A15"/>
  <c r="A14"/>
  <c r="A13"/>
  <c r="G3103" i="2"/>
  <c r="E3103"/>
  <c r="D3103"/>
  <c r="G4430" i="11"/>
  <c r="E4430"/>
  <c r="D4430"/>
  <c r="G8782" i="4"/>
  <c r="E8782"/>
  <c r="D8782"/>
  <c r="H3103" i="2" l="1"/>
  <c r="H3107" s="1"/>
  <c r="C15" i="12" s="1"/>
  <c r="H4430" i="11"/>
  <c r="H4434" s="1"/>
  <c r="C14" i="12" s="1"/>
  <c r="B16"/>
  <c r="D21" s="1"/>
  <c r="H8782" i="4"/>
  <c r="H8785" s="1"/>
  <c r="C13" i="12" s="1"/>
  <c r="A8" l="1"/>
  <c r="C16"/>
  <c r="F21" s="1"/>
  <c r="C8" l="1"/>
</calcChain>
</file>

<file path=xl/comments1.xml><?xml version="1.0" encoding="utf-8"?>
<comments xmlns="http://schemas.openxmlformats.org/spreadsheetml/2006/main">
  <authors>
    <author>Cunningham, Peter</author>
  </authors>
  <commentList>
    <comment ref="C21" authorId="0">
      <text>
        <r>
          <rPr>
            <b/>
            <sz val="9"/>
            <color indexed="81"/>
            <rFont val="Tahoma"/>
            <family val="2"/>
          </rPr>
          <t>Cunningham, Peter:</t>
        </r>
        <r>
          <rPr>
            <sz val="9"/>
            <color indexed="81"/>
            <rFont val="Tahoma"/>
            <family val="2"/>
          </rPr>
          <t xml:space="preserve">
Royalla $5,000 per quarter
Mugga Lane $5,000 per quarter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Distribution Loss Factor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Marginal Loss Factor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End of 30 minute period</t>
        </r>
      </text>
    </comment>
    <comment ref="D15" authorId="0">
      <text>
        <r>
          <rPr>
            <sz val="9"/>
            <color indexed="81"/>
            <rFont val="Tahoma"/>
            <family val="2"/>
          </rPr>
          <t>Electricity metered (at connection voltage) at the wind farm or solar farm connection point to the distribution or transmission system.</t>
        </r>
      </text>
    </comment>
    <comment ref="E15" authorId="0">
      <text>
        <r>
          <rPr>
            <sz val="9"/>
            <color indexed="81"/>
            <rFont val="Tahoma"/>
            <family val="2"/>
          </rPr>
          <t xml:space="preserve">Regional Reference Price as struck for any trading interval by AEMO
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Distribution Loss Factor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Marginal Loss Factor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End of 30 minute period</t>
        </r>
      </text>
    </comment>
    <comment ref="D12" authorId="0">
      <text>
        <r>
          <rPr>
            <sz val="9"/>
            <color indexed="81"/>
            <rFont val="Tahoma"/>
            <family val="2"/>
          </rPr>
          <t>Electricity metered (at connection voltage) at the wind farm or solar farm connection point to the distribution or transmission system.</t>
        </r>
      </text>
    </comment>
    <comment ref="E12" authorId="0">
      <text>
        <r>
          <rPr>
            <sz val="9"/>
            <color indexed="81"/>
            <rFont val="Tahoma"/>
            <family val="2"/>
          </rPr>
          <t xml:space="preserve">Regional Reference Price as struck for any trading interval by AEMO
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Distribution Loss Factor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Marginal Loss Factor</t>
        </r>
      </text>
    </comment>
    <comment ref="C1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End of 30 minute period</t>
        </r>
      </text>
    </comment>
    <comment ref="D13" authorId="0">
      <text>
        <r>
          <rPr>
            <sz val="9"/>
            <color indexed="81"/>
            <rFont val="Tahoma"/>
            <family val="2"/>
          </rPr>
          <t>Electricity metered (at connection voltage) at the wind farm or solar farm connection point to the distribution or transmission system.</t>
        </r>
      </text>
    </comment>
    <comment ref="E13" authorId="0">
      <text>
        <r>
          <rPr>
            <sz val="9"/>
            <color indexed="81"/>
            <rFont val="Tahoma"/>
            <family val="2"/>
          </rPr>
          <t xml:space="preserve">Regional Reference Price as struck for any trading interval by AEMO
</t>
        </r>
      </text>
    </comment>
  </commentList>
</comments>
</file>

<file path=xl/sharedStrings.xml><?xml version="1.0" encoding="utf-8"?>
<sst xmlns="http://schemas.openxmlformats.org/spreadsheetml/2006/main" count="82" uniqueCount="40">
  <si>
    <t>Feed-in-tariff payment calculation - Distribution Connected projects</t>
  </si>
  <si>
    <t>Eligible entitlement holder</t>
  </si>
  <si>
    <t>Royally Solar Farm</t>
  </si>
  <si>
    <t>National Meter Identifier</t>
  </si>
  <si>
    <t>Feed-in-tariff ($/MW)</t>
  </si>
  <si>
    <t>DLF</t>
  </si>
  <si>
    <t>Distribution Loss Factor, as calculated by the Distribution Network Service Provider and published annually by AEMO</t>
  </si>
  <si>
    <t>MLF</t>
  </si>
  <si>
    <t>Marginal Loss Factor specific to the project or point of connection to the transmission system as published by AEMO</t>
  </si>
  <si>
    <t>MLF*</t>
  </si>
  <si>
    <t>Marginal Loss Factor applicable if 100% of generation volume is consumed within the local distribution network</t>
  </si>
  <si>
    <t>Payment basis</t>
  </si>
  <si>
    <t>AEMO 
Settlement Week</t>
  </si>
  <si>
    <t>Settlement
Energy</t>
  </si>
  <si>
    <t>Payment</t>
  </si>
  <si>
    <t>Spot Price</t>
  </si>
  <si>
    <t>RRP</t>
  </si>
  <si>
    <t>Metered Electricity (MWh)</t>
  </si>
  <si>
    <t>Time</t>
  </si>
  <si>
    <t>Date</t>
  </si>
  <si>
    <t xml:space="preserve">Coonooer Bridge Wind Farm Pty Ltd </t>
  </si>
  <si>
    <t>6203879058-3</t>
  </si>
  <si>
    <t>Electricity</t>
  </si>
  <si>
    <t>Electricity Feed-in (Large-scale Renewable Energy Generation) Act</t>
  </si>
  <si>
    <t>Quantity of electricity supplied this quarter (MWh)</t>
  </si>
  <si>
    <t>Spot price value for the electricity ($)</t>
  </si>
  <si>
    <t>FiT support payment paid this quarter ($)</t>
  </si>
  <si>
    <t>Refer to attached spreadsheets</t>
  </si>
  <si>
    <t xml:space="preserve">Fit Support payment paid 
</t>
  </si>
  <si>
    <t>QTR 4 Total</t>
  </si>
  <si>
    <t>Quantity of eligible electricity supplied this quarter
(MWh)</t>
  </si>
  <si>
    <t>Settlement Energy = Metered Electricity x DLF</t>
  </si>
  <si>
    <t>Mugga Lane</t>
  </si>
  <si>
    <t>ActewAGL Distribution Quarterly Report – Q2 of 2016/17</t>
  </si>
  <si>
    <t>QTR total</t>
  </si>
  <si>
    <t>QTR Total</t>
  </si>
  <si>
    <t>QYR Total</t>
  </si>
  <si>
    <t>Nominal output (MW)</t>
  </si>
  <si>
    <t>Cost of installing the connection ($)</t>
  </si>
  <si>
    <t>Cost of maintaining the connection ($)</t>
  </si>
</sst>
</file>

<file path=xl/styles.xml><?xml version="1.0" encoding="utf-8"?>
<styleSheet xmlns="http://schemas.openxmlformats.org/spreadsheetml/2006/main">
  <numFmts count="24">
    <numFmt numFmtId="6" formatCode="&quot;$&quot;#,##0;[Red]\-&quot;$&quot;#,##0"/>
    <numFmt numFmtId="8" formatCode="&quot;$&quot;#,##0.00;[Red]\-&quot;$&quot;#,##0.00"/>
    <numFmt numFmtId="43" formatCode="_-* #,##0.00_-;\-* #,##0.00_-;_-* &quot;-&quot;??_-;_-@_-"/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F400]h:mm:ss\ AM/PM"/>
    <numFmt numFmtId="168" formatCode="0.000000"/>
    <numFmt numFmtId="169" formatCode="_(* #,##0_);_(* \(#,##0\);_(* &quot;-&quot;??_);_(@_)"/>
    <numFmt numFmtId="170" formatCode="&quot;Fail&quot;;&quot;Fail&quot;;&quot;Ok&quot;"/>
    <numFmt numFmtId="171" formatCode="_(* #,##0_);_(* \(#,##0\);_(* &quot;-&quot;_);_(@_)"/>
    <numFmt numFmtId="172" formatCode="_-* #,##0.00\ _p_t_a_-;\-* #,##0.00\ _p_t_a_-;_-* &quot;-&quot;??\ _p_t_a_-;_-@_-"/>
    <numFmt numFmtId="173" formatCode="_-* #,##0.00\ _F_-;\-* #,##0.00\ _F_-;_-* &quot;-&quot;??\ _F_-;_-@_-"/>
    <numFmt numFmtId="174" formatCode="d\-mmm\-yy;;_(* &quot;-&quot;??_);_(@_)"/>
    <numFmt numFmtId="175" formatCode="_-* #,##0.00\ &quot;€&quot;_-;\-* #,##0.00\ &quot;€&quot;_-;_-* &quot;-&quot;??\ &quot;€&quot;_-;_-@_-"/>
    <numFmt numFmtId="176" formatCode="#,##0_-;\ \(#,##0\);_-* &quot;-&quot;??;_-@_-"/>
    <numFmt numFmtId="177" formatCode="_-* #,##0.00\ _€_-;\-* #,##0.00\ _€_-;_-* &quot;-&quot;??\ _€_-;_-@_-"/>
    <numFmt numFmtId="178" formatCode="_(* #,##0%_);_(* \(#,##0%\);_(* &quot;-&quot;??_);_(@_)"/>
    <numFmt numFmtId="179" formatCode="_(* #,##0.00%_);_(* \(#,##0.00%\);_(* &quot;-&quot;??_);_(@_)"/>
    <numFmt numFmtId="180" formatCode="_(* #,##0.00\x_);_(* \(#,##0.00\x\);_(* &quot;-&quot;??_);_(@_)"/>
    <numFmt numFmtId="181" formatCode="_-* #,##0\ &quot;DM&quot;_-;\-* #,##0\ &quot;DM&quot;_-;_-* &quot;-&quot;\ &quot;DM&quot;_-;_-@_-"/>
    <numFmt numFmtId="182" formatCode="_-* #,##0.00\ &quot;DM&quot;_-;\-* #,##0.00\ &quot;DM&quot;_-;_-* &quot;-&quot;??\ &quot;DM&quot;_-;_-@_-"/>
    <numFmt numFmtId="183" formatCode="_(* #,##0.000000_);_(* \(#,##0.000000\);_(* &quot;-&quot;??_);_(@_)"/>
    <numFmt numFmtId="184" formatCode="_-* #,##0.00000_-;\-* #,##0.00000_-;_-* &quot;-&quot;??_-;_-@_-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1"/>
      <color rgb="FF000000"/>
      <name val="Calibri"/>
      <family val="2"/>
      <scheme val="minor"/>
    </font>
    <font>
      <sz val="8"/>
      <color theme="1"/>
      <name val="Tahoma"/>
      <family val="2"/>
    </font>
    <font>
      <sz val="11"/>
      <color indexed="9"/>
      <name val="Calibri"/>
      <family val="2"/>
    </font>
    <font>
      <sz val="10"/>
      <color theme="0"/>
      <name val="Courier New"/>
      <family val="2"/>
    </font>
    <font>
      <sz val="11"/>
      <color rgb="FFFFFFFF"/>
      <name val="Calibri"/>
      <family val="2"/>
      <scheme val="minor"/>
    </font>
    <font>
      <sz val="8"/>
      <color theme="0"/>
      <name val="Tahoma"/>
      <family val="2"/>
    </font>
    <font>
      <sz val="10"/>
      <color rgb="FF000066"/>
      <name val="Arial"/>
      <family val="2"/>
    </font>
    <font>
      <b/>
      <sz val="10"/>
      <name val="Arial"/>
      <family val="2"/>
    </font>
    <font>
      <sz val="11"/>
      <color indexed="20"/>
      <name val="Calibri"/>
      <family val="2"/>
    </font>
    <font>
      <sz val="10"/>
      <color rgb="FF9C0006"/>
      <name val="Courier New"/>
      <family val="2"/>
    </font>
    <font>
      <sz val="8"/>
      <color rgb="FF9C0006"/>
      <name val="Tahoma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9"/>
      <color indexed="12"/>
      <name val="Tahoma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theme="1" tint="0.34998626667073579"/>
      <name val="Arial"/>
      <family val="2"/>
    </font>
    <font>
      <b/>
      <sz val="11"/>
      <color rgb="FFFFFFFF"/>
      <name val="Calibri"/>
      <family val="2"/>
      <scheme val="minor"/>
    </font>
    <font>
      <sz val="11"/>
      <name val="Times New Roman"/>
      <family val="1"/>
    </font>
    <font>
      <sz val="10"/>
      <color indexed="8"/>
      <name val="Arial"/>
      <family val="2"/>
    </font>
    <font>
      <sz val="10"/>
      <color rgb="FF0000FF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color rgb="FFDC1414"/>
      <name val="Arial"/>
      <family val="2"/>
    </font>
    <font>
      <i/>
      <sz val="11"/>
      <color indexed="23"/>
      <name val="Calibri"/>
      <family val="2"/>
    </font>
    <font>
      <i/>
      <sz val="10"/>
      <color rgb="FF7F7F7F"/>
      <name val="Courier New"/>
      <family val="2"/>
    </font>
    <font>
      <i/>
      <sz val="8"/>
      <color rgb="FF7F7F7F"/>
      <name val="Tahoma"/>
      <family val="2"/>
    </font>
    <font>
      <b/>
      <sz val="10"/>
      <color theme="1" tint="0.34998626667073579"/>
      <name val="Arial"/>
      <family val="2"/>
    </font>
    <font>
      <sz val="10"/>
      <color theme="0" tint="-0.24994659260841701"/>
      <name val="Arial"/>
      <family val="2"/>
    </font>
    <font>
      <sz val="10"/>
      <color theme="0"/>
      <name val="Arial"/>
      <family val="2"/>
    </font>
    <font>
      <sz val="10"/>
      <color rgb="FF800000"/>
      <name val="Arial"/>
      <family val="2"/>
    </font>
    <font>
      <sz val="10"/>
      <color rgb="FF006100"/>
      <name val="Courier New"/>
      <family val="2"/>
    </font>
    <font>
      <sz val="8"/>
      <color rgb="FF006100"/>
      <name val="Tahoma"/>
      <family val="2"/>
    </font>
    <font>
      <b/>
      <sz val="11"/>
      <name val="Arial"/>
      <family val="2"/>
    </font>
    <font>
      <sz val="18"/>
      <name val="Arial"/>
      <family val="2"/>
    </font>
    <font>
      <b/>
      <sz val="16"/>
      <color rgb="FF000066"/>
      <name val="Arial"/>
      <family val="2"/>
    </font>
    <font>
      <u/>
      <sz val="11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Courier New"/>
      <family val="2"/>
    </font>
    <font>
      <b/>
      <sz val="15"/>
      <color rgb="FF1F497D"/>
      <name val="Calibri"/>
      <family val="2"/>
      <scheme val="minor"/>
    </font>
    <font>
      <b/>
      <sz val="15"/>
      <color theme="3"/>
      <name val="Tahoma"/>
      <family val="2"/>
    </font>
    <font>
      <b/>
      <sz val="13"/>
      <color indexed="56"/>
      <name val="Calibri"/>
      <family val="2"/>
    </font>
    <font>
      <b/>
      <sz val="13"/>
      <color theme="3"/>
      <name val="Courier New"/>
      <family val="2"/>
    </font>
    <font>
      <b/>
      <sz val="13"/>
      <color rgb="FF1F497D"/>
      <name val="Calibri"/>
      <family val="2"/>
      <scheme val="minor"/>
    </font>
    <font>
      <b/>
      <sz val="13"/>
      <color theme="3"/>
      <name val="Tahoma"/>
      <family val="2"/>
    </font>
    <font>
      <b/>
      <sz val="11"/>
      <color theme="3"/>
      <name val="Courier New"/>
      <family val="2"/>
    </font>
    <font>
      <b/>
      <sz val="11"/>
      <color rgb="FF1F497D"/>
      <name val="Calibri"/>
      <family val="2"/>
      <scheme val="minor"/>
    </font>
    <font>
      <b/>
      <sz val="11"/>
      <color theme="3"/>
      <name val="Tahoma"/>
      <family val="2"/>
    </font>
    <font>
      <i/>
      <sz val="10"/>
      <color theme="0" tint="-0.499984740745262"/>
      <name val="Arial"/>
      <family val="2"/>
    </font>
    <font>
      <sz val="10"/>
      <color rgb="FF9E100A"/>
      <name val="Arial"/>
      <family val="2"/>
    </font>
    <font>
      <sz val="11"/>
      <color indexed="60"/>
      <name val="Calibri"/>
      <family val="2"/>
    </font>
    <font>
      <sz val="10"/>
      <color rgb="FF9C6500"/>
      <name val="Courier New"/>
      <family val="2"/>
    </font>
    <font>
      <sz val="10"/>
      <color rgb="FF974706"/>
      <name val="Arial"/>
      <family val="2"/>
    </font>
    <font>
      <b/>
      <sz val="11"/>
      <color indexed="63"/>
      <name val="Calibri"/>
      <family val="2"/>
    </font>
    <font>
      <sz val="10"/>
      <name val="Calibri"/>
      <family val="2"/>
    </font>
    <font>
      <sz val="10"/>
      <name val="MS Sans Serif"/>
      <family val="2"/>
    </font>
    <font>
      <b/>
      <sz val="10"/>
      <color rgb="FF336633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8"/>
      <color indexed="62"/>
      <name val="Cambria"/>
      <family val="2"/>
    </font>
    <font>
      <b/>
      <sz val="18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8"/>
      <color rgb="FF1F497D"/>
      <name val="Cambria"/>
      <family val="2"/>
      <scheme val="major"/>
    </font>
    <font>
      <b/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0"/>
      <color theme="1"/>
      <name val="Courier New"/>
      <family val="2"/>
    </font>
    <font>
      <sz val="10"/>
      <color theme="1" tint="0.499984740745262"/>
      <name val="Arial"/>
      <family val="2"/>
    </font>
    <font>
      <sz val="10"/>
      <color theme="1"/>
      <name val="Arial"/>
      <family val="2"/>
    </font>
    <font>
      <b/>
      <sz val="10"/>
      <color rgb="FF0000FF"/>
      <name val="Arial"/>
      <family val="2"/>
    </font>
    <font>
      <b/>
      <sz val="10"/>
      <color rgb="FF205090"/>
      <name val="Arial"/>
      <family val="2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3"/>
      <name val="Calibri"/>
      <family val="2"/>
    </font>
    <font>
      <sz val="10"/>
      <color rgb="FF000000"/>
      <name val="Calibri"/>
      <family val="2"/>
    </font>
  </fonts>
  <fills count="10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rgb="FFDBE5F1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rgb="FFF2DDDC" tint="0.79998168889431442"/>
        <bgColor indexed="64"/>
      </patternFill>
    </fill>
    <fill>
      <patternFill patternType="solid">
        <fgColor indexed="42"/>
      </patternFill>
    </fill>
    <fill>
      <patternFill patternType="solid">
        <fgColor rgb="FFEAF1DD" tint="0.79998168889431442"/>
        <bgColor indexed="64"/>
      </patternFill>
    </fill>
    <fill>
      <patternFill patternType="solid">
        <fgColor indexed="46"/>
      </patternFill>
    </fill>
    <fill>
      <patternFill patternType="solid">
        <fgColor rgb="FFE5E0EC" tint="0.79998168889431442"/>
        <bgColor indexed="64"/>
      </patternFill>
    </fill>
    <fill>
      <patternFill patternType="solid">
        <fgColor indexed="27"/>
      </patternFill>
    </fill>
    <fill>
      <patternFill patternType="solid">
        <fgColor rgb="FFDBEEF3" tint="0.79998168889431442"/>
        <bgColor indexed="64"/>
      </patternFill>
    </fill>
    <fill>
      <patternFill patternType="solid">
        <fgColor indexed="47"/>
      </patternFill>
    </fill>
    <fill>
      <patternFill patternType="solid">
        <fgColor rgb="FFFDE9D9" tint="0.79998168889431442"/>
        <bgColor indexed="64"/>
      </patternFill>
    </fill>
    <fill>
      <patternFill patternType="solid">
        <fgColor indexed="44"/>
      </patternFill>
    </fill>
    <fill>
      <patternFill patternType="solid">
        <fgColor rgb="FFB8CCE4" tint="0.59999389629810485"/>
        <bgColor indexed="64"/>
      </patternFill>
    </fill>
    <fill>
      <patternFill patternType="solid">
        <fgColor indexed="29"/>
      </patternFill>
    </fill>
    <fill>
      <patternFill patternType="solid">
        <fgColor rgb="FFE6B9B8" tint="0.59999389629810485"/>
        <bgColor indexed="64"/>
      </patternFill>
    </fill>
    <fill>
      <patternFill patternType="solid">
        <fgColor indexed="11"/>
      </patternFill>
    </fill>
    <fill>
      <patternFill patternType="solid">
        <fgColor rgb="FFD7E4BC" tint="0.59999389629810485"/>
        <bgColor indexed="64"/>
      </patternFill>
    </fill>
    <fill>
      <patternFill patternType="solid">
        <fgColor rgb="FFCCC0DA" tint="0.59999389629810485"/>
        <bgColor indexed="64"/>
      </patternFill>
    </fill>
    <fill>
      <patternFill patternType="solid">
        <fgColor rgb="FFB6DDE8" tint="0.59999389629810485"/>
        <bgColor indexed="64"/>
      </patternFill>
    </fill>
    <fill>
      <patternFill patternType="solid">
        <fgColor indexed="51"/>
      </patternFill>
    </fill>
    <fill>
      <patternFill patternType="solid">
        <fgColor rgb="FFFCD5B4" tint="0.59999389629810485"/>
        <bgColor indexed="64"/>
      </patternFill>
    </fill>
    <fill>
      <patternFill patternType="solid">
        <fgColor indexed="30"/>
      </patternFill>
    </fill>
    <fill>
      <patternFill patternType="solid">
        <fgColor rgb="FF95B3D7" tint="0.39997558519241921"/>
        <bgColor indexed="64"/>
      </patternFill>
    </fill>
    <fill>
      <patternFill patternType="solid">
        <fgColor rgb="FFD99795" tint="0.39997558519241921"/>
        <bgColor indexed="64"/>
      </patternFill>
    </fill>
    <fill>
      <patternFill patternType="solid">
        <fgColor rgb="FFC2D69A" tint="0.39997558519241921"/>
        <bgColor indexed="64"/>
      </patternFill>
    </fill>
    <fill>
      <patternFill patternType="solid">
        <fgColor indexed="36"/>
      </patternFill>
    </fill>
    <fill>
      <patternFill patternType="solid">
        <fgColor rgb="FFB2A1C7" tint="0.39997558519241921"/>
        <bgColor indexed="64"/>
      </patternFill>
    </fill>
    <fill>
      <patternFill patternType="solid">
        <fgColor indexed="49"/>
      </patternFill>
    </fill>
    <fill>
      <patternFill patternType="solid">
        <fgColor rgb="FF93CDDD" tint="0.39997558519241921"/>
        <bgColor indexed="64"/>
      </patternFill>
    </fill>
    <fill>
      <patternFill patternType="solid">
        <fgColor indexed="52"/>
      </patternFill>
    </fill>
    <fill>
      <patternFill patternType="solid">
        <fgColor rgb="FFFAC090" tint="0.39997558519241921"/>
        <bgColor indexed="64"/>
      </patternFill>
    </fill>
    <fill>
      <patternFill patternType="solid">
        <fgColor indexed="62"/>
      </patternFill>
    </fill>
    <fill>
      <patternFill patternType="solid">
        <fgColor rgb="FF4F81BD"/>
        <bgColor indexed="64"/>
      </patternFill>
    </fill>
    <fill>
      <patternFill patternType="solid">
        <fgColor indexed="10"/>
      </patternFill>
    </fill>
    <fill>
      <patternFill patternType="solid">
        <fgColor rgb="FFC0504D"/>
        <bgColor indexed="64"/>
      </patternFill>
    </fill>
    <fill>
      <patternFill patternType="solid">
        <fgColor indexed="57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indexed="53"/>
      </patternFill>
    </fill>
    <fill>
      <patternFill patternType="solid">
        <fgColor rgb="FFF7964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</patternFill>
    </fill>
    <fill>
      <patternFill patternType="solid">
        <fgColor indexed="4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55"/>
      </patternFill>
    </fill>
    <fill>
      <patternFill patternType="solid">
        <fgColor rgb="FFF3CEFA"/>
        <bgColor indexed="64"/>
      </patternFill>
    </fill>
    <fill>
      <patternFill patternType="solid">
        <fgColor rgb="FFA5A5A5"/>
        <bgColor indexed="64"/>
      </patternFill>
    </fill>
    <fill>
      <patternFill patternType="mediumGray">
        <fgColor theme="1" tint="0.34998626667073579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lightUp">
        <fgColor theme="0" tint="-0.24994659260841701"/>
        <bgColor indexed="65"/>
      </patternFill>
    </fill>
    <fill>
      <patternFill patternType="lightUp">
        <fgColor theme="0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EDAD6"/>
        <bgColor indexed="64"/>
      </patternFill>
    </fill>
    <fill>
      <patternFill patternType="solid">
        <fgColor rgb="FFEDAA6D"/>
        <bgColor indexed="64"/>
      </patternFill>
    </fill>
    <fill>
      <patternFill patternType="solid">
        <fgColor indexed="43"/>
      </patternFill>
    </fill>
    <fill>
      <patternFill patternType="solid">
        <fgColor rgb="FFFFEB9C"/>
        <bgColor indexed="64"/>
      </patternFill>
    </fill>
    <fill>
      <patternFill patternType="solid">
        <fgColor indexed="26"/>
      </patternFill>
    </fill>
    <fill>
      <patternFill patternType="solid">
        <fgColor rgb="FFFFFFCC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41"/>
      </patternFill>
    </fill>
    <fill>
      <patternFill patternType="solid">
        <fgColor rgb="FF0000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18"/>
      </bottom>
      <diagonal/>
    </border>
    <border>
      <left style="thin">
        <color rgb="FF000066"/>
      </left>
      <right style="thin">
        <color rgb="FF000066"/>
      </right>
      <top style="thin">
        <color rgb="FF000066"/>
      </top>
      <bottom style="thin">
        <color rgb="FF00006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slantDashDot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DC1414"/>
      </left>
      <right style="thin">
        <color rgb="FFDC1414"/>
      </right>
      <top style="thin">
        <color rgb="FFDC1414"/>
      </top>
      <bottom style="thin">
        <color rgb="FFDC141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9E100A"/>
      </left>
      <right style="thin">
        <color rgb="FF9E100A"/>
      </right>
      <top style="thin">
        <color rgb="FF9E100A"/>
      </top>
      <bottom style="thin">
        <color rgb="FF9E100A"/>
      </bottom>
      <diagonal/>
    </border>
    <border>
      <left/>
      <right/>
      <top style="thin">
        <color theme="1" tint="0.34998626667073579"/>
      </top>
      <bottom style="double">
        <color theme="1" tint="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2F4F4F"/>
      </left>
      <right style="thin">
        <color rgb="FF2F4F4F"/>
      </right>
      <top style="thin">
        <color rgb="FF2F4F4F"/>
      </top>
      <bottom style="thin">
        <color rgb="FF2F4F4F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205090"/>
      </left>
      <right style="thin">
        <color rgb="FF205090"/>
      </right>
      <top style="thin">
        <color rgb="FF205090"/>
      </top>
      <bottom style="thin">
        <color rgb="FF20509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520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5" fillId="0" borderId="3" applyNumberFormat="0" applyFill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5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1" fillId="0" borderId="0"/>
    <xf numFmtId="168" fontId="21" fillId="0" borderId="0">
      <alignment horizontal="left" wrapText="1"/>
    </xf>
    <xf numFmtId="168" fontId="21" fillId="0" borderId="0">
      <alignment horizontal="left" wrapText="1"/>
    </xf>
    <xf numFmtId="0" fontId="22" fillId="0" borderId="10" applyNumberFormat="0" applyFill="0" applyProtection="0">
      <alignment horizontal="center"/>
    </xf>
    <xf numFmtId="0" fontId="22" fillId="0" borderId="10" applyNumberFormat="0" applyFill="0" applyProtection="0">
      <alignment horizontal="center"/>
    </xf>
    <xf numFmtId="0" fontId="22" fillId="0" borderId="10" applyNumberFormat="0" applyFill="0" applyProtection="0">
      <alignment horizontal="center"/>
    </xf>
    <xf numFmtId="0" fontId="22" fillId="0" borderId="10" applyNumberFormat="0" applyFill="0" applyProtection="0">
      <alignment horizontal="center"/>
    </xf>
    <xf numFmtId="0" fontId="23" fillId="0" borderId="0">
      <alignment vertical="center"/>
    </xf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4" borderId="0" applyNumberFormat="0" applyBorder="0" applyAlignment="0" applyProtection="0"/>
    <xf numFmtId="0" fontId="25" fillId="10" borderId="0" applyNumberFormat="0" applyBorder="0" applyAlignment="0" applyProtection="0"/>
    <xf numFmtId="0" fontId="24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7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36" borderId="0" applyNumberFormat="0" applyBorder="0" applyAlignment="0" applyProtection="0"/>
    <xf numFmtId="0" fontId="25" fillId="14" borderId="0" applyNumberFormat="0" applyBorder="0" applyAlignment="0" applyProtection="0"/>
    <xf numFmtId="0" fontId="24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9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38" borderId="0" applyNumberFormat="0" applyBorder="0" applyAlignment="0" applyProtection="0"/>
    <xf numFmtId="0" fontId="25" fillId="18" borderId="0" applyNumberFormat="0" applyBorder="0" applyAlignment="0" applyProtection="0"/>
    <xf numFmtId="0" fontId="24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41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0" borderId="0" applyNumberFormat="0" applyBorder="0" applyAlignment="0" applyProtection="0"/>
    <xf numFmtId="0" fontId="25" fillId="22" borderId="0" applyNumberFormat="0" applyBorder="0" applyAlignment="0" applyProtection="0"/>
    <xf numFmtId="0" fontId="24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3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2" borderId="0" applyNumberFormat="0" applyBorder="0" applyAlignment="0" applyProtection="0"/>
    <xf numFmtId="0" fontId="25" fillId="26" borderId="0" applyNumberFormat="0" applyBorder="0" applyAlignment="0" applyProtection="0"/>
    <xf numFmtId="0" fontId="24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5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25" fillId="30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34" borderId="0" applyNumberFormat="0" applyBorder="0" applyAlignment="0" applyProtection="0"/>
    <xf numFmtId="0" fontId="24" fillId="36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42" borderId="0" applyNumberFormat="0" applyBorder="0" applyAlignment="0" applyProtection="0"/>
    <xf numFmtId="0" fontId="24" fillId="44" borderId="0" applyNumberFormat="0" applyBorder="0" applyAlignment="0" applyProtection="0"/>
    <xf numFmtId="0" fontId="24" fillId="34" borderId="0" applyNumberFormat="0" applyBorder="0" applyAlignment="0" applyProtection="0"/>
    <xf numFmtId="0" fontId="24" fillId="36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42" borderId="0" applyNumberFormat="0" applyBorder="0" applyAlignment="0" applyProtection="0"/>
    <xf numFmtId="0" fontId="24" fillId="44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7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46" borderId="0" applyNumberFormat="0" applyBorder="0" applyAlignment="0" applyProtection="0"/>
    <xf numFmtId="0" fontId="25" fillId="11" borderId="0" applyNumberFormat="0" applyBorder="0" applyAlignment="0" applyProtection="0"/>
    <xf numFmtId="0" fontId="24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9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48" borderId="0" applyNumberFormat="0" applyBorder="0" applyAlignment="0" applyProtection="0"/>
    <xf numFmtId="0" fontId="25" fillId="15" borderId="0" applyNumberFormat="0" applyBorder="0" applyAlignment="0" applyProtection="0"/>
    <xf numFmtId="0" fontId="24" fillId="4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51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0" borderId="0" applyNumberFormat="0" applyBorder="0" applyAlignment="0" applyProtection="0"/>
    <xf numFmtId="0" fontId="25" fillId="19" borderId="0" applyNumberFormat="0" applyBorder="0" applyAlignment="0" applyProtection="0"/>
    <xf numFmtId="0" fontId="24" fillId="5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2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0" borderId="0" applyNumberFormat="0" applyBorder="0" applyAlignment="0" applyProtection="0"/>
    <xf numFmtId="0" fontId="25" fillId="23" borderId="0" applyNumberFormat="0" applyBorder="0" applyAlignment="0" applyProtection="0"/>
    <xf numFmtId="0" fontId="24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3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46" borderId="0" applyNumberFormat="0" applyBorder="0" applyAlignment="0" applyProtection="0"/>
    <xf numFmtId="0" fontId="25" fillId="27" borderId="0" applyNumberFormat="0" applyBorder="0" applyAlignment="0" applyProtection="0"/>
    <xf numFmtId="0" fontId="24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55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4" borderId="0" applyNumberFormat="0" applyBorder="0" applyAlignment="0" applyProtection="0"/>
    <xf numFmtId="0" fontId="25" fillId="31" borderId="0" applyNumberFormat="0" applyBorder="0" applyAlignment="0" applyProtection="0"/>
    <xf numFmtId="0" fontId="24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5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54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5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54" borderId="0" applyNumberFormat="0" applyBorder="0" applyAlignment="0" applyProtection="0"/>
    <xf numFmtId="0" fontId="28" fillId="56" borderId="0" applyNumberFormat="0" applyBorder="0" applyAlignment="0" applyProtection="0"/>
    <xf numFmtId="0" fontId="29" fillId="12" borderId="0" applyNumberFormat="0" applyBorder="0" applyAlignment="0" applyProtection="0"/>
    <xf numFmtId="0" fontId="30" fillId="57" borderId="0" applyNumberFormat="0" applyBorder="0" applyAlignment="0" applyProtection="0"/>
    <xf numFmtId="0" fontId="28" fillId="56" borderId="0" applyNumberFormat="0" applyBorder="0" applyAlignment="0" applyProtection="0"/>
    <xf numFmtId="0" fontId="29" fillId="12" borderId="0" applyNumberFormat="0" applyBorder="0" applyAlignment="0" applyProtection="0"/>
    <xf numFmtId="0" fontId="17" fillId="12" borderId="0" applyNumberFormat="0" applyBorder="0" applyAlignment="0" applyProtection="0"/>
    <xf numFmtId="0" fontId="31" fillId="12" borderId="0" applyNumberFormat="0" applyBorder="0" applyAlignment="0" applyProtection="0"/>
    <xf numFmtId="0" fontId="17" fillId="12" borderId="0" applyNumberFormat="0" applyBorder="0" applyAlignment="0" applyProtection="0"/>
    <xf numFmtId="0" fontId="28" fillId="56" borderId="0" applyNumberFormat="0" applyBorder="0" applyAlignment="0" applyProtection="0"/>
    <xf numFmtId="0" fontId="31" fillId="12" borderId="0" applyNumberFormat="0" applyBorder="0" applyAlignment="0" applyProtection="0"/>
    <xf numFmtId="0" fontId="28" fillId="56" borderId="0" applyNumberFormat="0" applyBorder="0" applyAlignment="0" applyProtection="0"/>
    <xf numFmtId="0" fontId="29" fillId="12" borderId="0" applyNumberFormat="0" applyBorder="0" applyAlignment="0" applyProtection="0"/>
    <xf numFmtId="0" fontId="31" fillId="12" borderId="0" applyNumberFormat="0" applyBorder="0" applyAlignment="0" applyProtection="0"/>
    <xf numFmtId="0" fontId="17" fillId="12" borderId="0" applyNumberFormat="0" applyBorder="0" applyAlignment="0" applyProtection="0"/>
    <xf numFmtId="0" fontId="28" fillId="56" borderId="0" applyNumberFormat="0" applyBorder="0" applyAlignment="0" applyProtection="0"/>
    <xf numFmtId="0" fontId="28" fillId="48" borderId="0" applyNumberFormat="0" applyBorder="0" applyAlignment="0" applyProtection="0"/>
    <xf numFmtId="0" fontId="29" fillId="16" borderId="0" applyNumberFormat="0" applyBorder="0" applyAlignment="0" applyProtection="0"/>
    <xf numFmtId="0" fontId="30" fillId="58" borderId="0" applyNumberFormat="0" applyBorder="0" applyAlignment="0" applyProtection="0"/>
    <xf numFmtId="0" fontId="28" fillId="48" borderId="0" applyNumberFormat="0" applyBorder="0" applyAlignment="0" applyProtection="0"/>
    <xf numFmtId="0" fontId="29" fillId="16" borderId="0" applyNumberFormat="0" applyBorder="0" applyAlignment="0" applyProtection="0"/>
    <xf numFmtId="0" fontId="17" fillId="16" borderId="0" applyNumberFormat="0" applyBorder="0" applyAlignment="0" applyProtection="0"/>
    <xf numFmtId="0" fontId="31" fillId="16" borderId="0" applyNumberFormat="0" applyBorder="0" applyAlignment="0" applyProtection="0"/>
    <xf numFmtId="0" fontId="17" fillId="16" borderId="0" applyNumberFormat="0" applyBorder="0" applyAlignment="0" applyProtection="0"/>
    <xf numFmtId="0" fontId="28" fillId="48" borderId="0" applyNumberFormat="0" applyBorder="0" applyAlignment="0" applyProtection="0"/>
    <xf numFmtId="0" fontId="31" fillId="16" borderId="0" applyNumberFormat="0" applyBorder="0" applyAlignment="0" applyProtection="0"/>
    <xf numFmtId="0" fontId="28" fillId="48" borderId="0" applyNumberFormat="0" applyBorder="0" applyAlignment="0" applyProtection="0"/>
    <xf numFmtId="0" fontId="29" fillId="16" borderId="0" applyNumberFormat="0" applyBorder="0" applyAlignment="0" applyProtection="0"/>
    <xf numFmtId="0" fontId="31" fillId="16" borderId="0" applyNumberFormat="0" applyBorder="0" applyAlignment="0" applyProtection="0"/>
    <xf numFmtId="0" fontId="17" fillId="16" borderId="0" applyNumberFormat="0" applyBorder="0" applyAlignment="0" applyProtection="0"/>
    <xf numFmtId="0" fontId="28" fillId="48" borderId="0" applyNumberFormat="0" applyBorder="0" applyAlignment="0" applyProtection="0"/>
    <xf numFmtId="0" fontId="28" fillId="50" borderId="0" applyNumberFormat="0" applyBorder="0" applyAlignment="0" applyProtection="0"/>
    <xf numFmtId="0" fontId="29" fillId="20" borderId="0" applyNumberFormat="0" applyBorder="0" applyAlignment="0" applyProtection="0"/>
    <xf numFmtId="0" fontId="30" fillId="59" borderId="0" applyNumberFormat="0" applyBorder="0" applyAlignment="0" applyProtection="0"/>
    <xf numFmtId="0" fontId="28" fillId="50" borderId="0" applyNumberFormat="0" applyBorder="0" applyAlignment="0" applyProtection="0"/>
    <xf numFmtId="0" fontId="29" fillId="20" borderId="0" applyNumberFormat="0" applyBorder="0" applyAlignment="0" applyProtection="0"/>
    <xf numFmtId="0" fontId="17" fillId="20" borderId="0" applyNumberFormat="0" applyBorder="0" applyAlignment="0" applyProtection="0"/>
    <xf numFmtId="0" fontId="31" fillId="20" borderId="0" applyNumberFormat="0" applyBorder="0" applyAlignment="0" applyProtection="0"/>
    <xf numFmtId="0" fontId="17" fillId="20" borderId="0" applyNumberFormat="0" applyBorder="0" applyAlignment="0" applyProtection="0"/>
    <xf numFmtId="0" fontId="28" fillId="50" borderId="0" applyNumberFormat="0" applyBorder="0" applyAlignment="0" applyProtection="0"/>
    <xf numFmtId="0" fontId="31" fillId="20" borderId="0" applyNumberFormat="0" applyBorder="0" applyAlignment="0" applyProtection="0"/>
    <xf numFmtId="0" fontId="28" fillId="50" borderId="0" applyNumberFormat="0" applyBorder="0" applyAlignment="0" applyProtection="0"/>
    <xf numFmtId="0" fontId="29" fillId="20" borderId="0" applyNumberFormat="0" applyBorder="0" applyAlignment="0" applyProtection="0"/>
    <xf numFmtId="0" fontId="31" fillId="20" borderId="0" applyNumberFormat="0" applyBorder="0" applyAlignment="0" applyProtection="0"/>
    <xf numFmtId="0" fontId="17" fillId="20" borderId="0" applyNumberFormat="0" applyBorder="0" applyAlignment="0" applyProtection="0"/>
    <xf numFmtId="0" fontId="28" fillId="50" borderId="0" applyNumberFormat="0" applyBorder="0" applyAlignment="0" applyProtection="0"/>
    <xf numFmtId="0" fontId="28" fillId="60" borderId="0" applyNumberFormat="0" applyBorder="0" applyAlignment="0" applyProtection="0"/>
    <xf numFmtId="0" fontId="29" fillId="24" borderId="0" applyNumberFormat="0" applyBorder="0" applyAlignment="0" applyProtection="0"/>
    <xf numFmtId="0" fontId="30" fillId="61" borderId="0" applyNumberFormat="0" applyBorder="0" applyAlignment="0" applyProtection="0"/>
    <xf numFmtId="0" fontId="28" fillId="60" borderId="0" applyNumberFormat="0" applyBorder="0" applyAlignment="0" applyProtection="0"/>
    <xf numFmtId="0" fontId="29" fillId="24" borderId="0" applyNumberFormat="0" applyBorder="0" applyAlignment="0" applyProtection="0"/>
    <xf numFmtId="0" fontId="17" fillId="24" borderId="0" applyNumberFormat="0" applyBorder="0" applyAlignment="0" applyProtection="0"/>
    <xf numFmtId="0" fontId="31" fillId="24" borderId="0" applyNumberFormat="0" applyBorder="0" applyAlignment="0" applyProtection="0"/>
    <xf numFmtId="0" fontId="17" fillId="24" borderId="0" applyNumberFormat="0" applyBorder="0" applyAlignment="0" applyProtection="0"/>
    <xf numFmtId="0" fontId="28" fillId="60" borderId="0" applyNumberFormat="0" applyBorder="0" applyAlignment="0" applyProtection="0"/>
    <xf numFmtId="0" fontId="31" fillId="24" borderId="0" applyNumberFormat="0" applyBorder="0" applyAlignment="0" applyProtection="0"/>
    <xf numFmtId="0" fontId="28" fillId="60" borderId="0" applyNumberFormat="0" applyBorder="0" applyAlignment="0" applyProtection="0"/>
    <xf numFmtId="0" fontId="29" fillId="24" borderId="0" applyNumberFormat="0" applyBorder="0" applyAlignment="0" applyProtection="0"/>
    <xf numFmtId="0" fontId="31" fillId="24" borderId="0" applyNumberFormat="0" applyBorder="0" applyAlignment="0" applyProtection="0"/>
    <xf numFmtId="0" fontId="17" fillId="24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9" fillId="28" borderId="0" applyNumberFormat="0" applyBorder="0" applyAlignment="0" applyProtection="0"/>
    <xf numFmtId="0" fontId="30" fillId="63" borderId="0" applyNumberFormat="0" applyBorder="0" applyAlignment="0" applyProtection="0"/>
    <xf numFmtId="0" fontId="28" fillId="62" borderId="0" applyNumberFormat="0" applyBorder="0" applyAlignment="0" applyProtection="0"/>
    <xf numFmtId="0" fontId="29" fillId="28" borderId="0" applyNumberFormat="0" applyBorder="0" applyAlignment="0" applyProtection="0"/>
    <xf numFmtId="0" fontId="17" fillId="28" borderId="0" applyNumberFormat="0" applyBorder="0" applyAlignment="0" applyProtection="0"/>
    <xf numFmtId="0" fontId="31" fillId="28" borderId="0" applyNumberFormat="0" applyBorder="0" applyAlignment="0" applyProtection="0"/>
    <xf numFmtId="0" fontId="17" fillId="28" borderId="0" applyNumberFormat="0" applyBorder="0" applyAlignment="0" applyProtection="0"/>
    <xf numFmtId="0" fontId="28" fillId="62" borderId="0" applyNumberFormat="0" applyBorder="0" applyAlignment="0" applyProtection="0"/>
    <xf numFmtId="0" fontId="31" fillId="28" borderId="0" applyNumberFormat="0" applyBorder="0" applyAlignment="0" applyProtection="0"/>
    <xf numFmtId="0" fontId="28" fillId="62" borderId="0" applyNumberFormat="0" applyBorder="0" applyAlignment="0" applyProtection="0"/>
    <xf numFmtId="0" fontId="29" fillId="28" borderId="0" applyNumberFormat="0" applyBorder="0" applyAlignment="0" applyProtection="0"/>
    <xf numFmtId="0" fontId="31" fillId="28" borderId="0" applyNumberFormat="0" applyBorder="0" applyAlignment="0" applyProtection="0"/>
    <xf numFmtId="0" fontId="17" fillId="28" borderId="0" applyNumberFormat="0" applyBorder="0" applyAlignment="0" applyProtection="0"/>
    <xf numFmtId="0" fontId="28" fillId="62" borderId="0" applyNumberFormat="0" applyBorder="0" applyAlignment="0" applyProtection="0"/>
    <xf numFmtId="0" fontId="28" fillId="64" borderId="0" applyNumberFormat="0" applyBorder="0" applyAlignment="0" applyProtection="0"/>
    <xf numFmtId="0" fontId="29" fillId="32" borderId="0" applyNumberFormat="0" applyBorder="0" applyAlignment="0" applyProtection="0"/>
    <xf numFmtId="0" fontId="30" fillId="65" borderId="0" applyNumberFormat="0" applyBorder="0" applyAlignment="0" applyProtection="0"/>
    <xf numFmtId="0" fontId="28" fillId="64" borderId="0" applyNumberFormat="0" applyBorder="0" applyAlignment="0" applyProtection="0"/>
    <xf numFmtId="0" fontId="29" fillId="32" borderId="0" applyNumberFormat="0" applyBorder="0" applyAlignment="0" applyProtection="0"/>
    <xf numFmtId="0" fontId="17" fillId="32" borderId="0" applyNumberFormat="0" applyBorder="0" applyAlignment="0" applyProtection="0"/>
    <xf numFmtId="0" fontId="31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64" borderId="0" applyNumberFormat="0" applyBorder="0" applyAlignment="0" applyProtection="0"/>
    <xf numFmtId="0" fontId="31" fillId="32" borderId="0" applyNumberFormat="0" applyBorder="0" applyAlignment="0" applyProtection="0"/>
    <xf numFmtId="0" fontId="28" fillId="64" borderId="0" applyNumberFormat="0" applyBorder="0" applyAlignment="0" applyProtection="0"/>
    <xf numFmtId="0" fontId="29" fillId="32" borderId="0" applyNumberFormat="0" applyBorder="0" applyAlignment="0" applyProtection="0"/>
    <xf numFmtId="0" fontId="31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64" borderId="0" applyNumberFormat="0" applyBorder="0" applyAlignment="0" applyProtection="0"/>
    <xf numFmtId="0" fontId="28" fillId="56" borderId="0" applyNumberFormat="0" applyBorder="0" applyAlignment="0" applyProtection="0"/>
    <xf numFmtId="0" fontId="28" fillId="48" borderId="0" applyNumberFormat="0" applyBorder="0" applyAlignment="0" applyProtection="0"/>
    <xf numFmtId="0" fontId="28" fillId="50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64" borderId="0" applyNumberFormat="0" applyBorder="0" applyAlignment="0" applyProtection="0"/>
    <xf numFmtId="0" fontId="28" fillId="56" borderId="0" applyNumberFormat="0" applyBorder="0" applyAlignment="0" applyProtection="0"/>
    <xf numFmtId="0" fontId="28" fillId="48" borderId="0" applyNumberFormat="0" applyBorder="0" applyAlignment="0" applyProtection="0"/>
    <xf numFmtId="0" fontId="28" fillId="50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64" borderId="0" applyNumberFormat="0" applyBorder="0" applyAlignment="0" applyProtection="0"/>
    <xf numFmtId="0" fontId="28" fillId="66" borderId="0" applyNumberFormat="0" applyBorder="0" applyAlignment="0" applyProtection="0"/>
    <xf numFmtId="0" fontId="29" fillId="9" borderId="0" applyNumberFormat="0" applyBorder="0" applyAlignment="0" applyProtection="0"/>
    <xf numFmtId="0" fontId="30" fillId="67" borderId="0" applyNumberFormat="0" applyBorder="0" applyAlignment="0" applyProtection="0"/>
    <xf numFmtId="0" fontId="28" fillId="66" borderId="0" applyNumberFormat="0" applyBorder="0" applyAlignment="0" applyProtection="0"/>
    <xf numFmtId="0" fontId="29" fillId="9" borderId="0" applyNumberFormat="0" applyBorder="0" applyAlignment="0" applyProtection="0"/>
    <xf numFmtId="0" fontId="17" fillId="9" borderId="0" applyNumberFormat="0" applyBorder="0" applyAlignment="0" applyProtection="0"/>
    <xf numFmtId="0" fontId="31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66" borderId="0" applyNumberFormat="0" applyBorder="0" applyAlignment="0" applyProtection="0"/>
    <xf numFmtId="0" fontId="31" fillId="9" borderId="0" applyNumberFormat="0" applyBorder="0" applyAlignment="0" applyProtection="0"/>
    <xf numFmtId="0" fontId="28" fillId="66" borderId="0" applyNumberFormat="0" applyBorder="0" applyAlignment="0" applyProtection="0"/>
    <xf numFmtId="0" fontId="29" fillId="9" borderId="0" applyNumberFormat="0" applyBorder="0" applyAlignment="0" applyProtection="0"/>
    <xf numFmtId="0" fontId="31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66" borderId="0" applyNumberFormat="0" applyBorder="0" applyAlignment="0" applyProtection="0"/>
    <xf numFmtId="0" fontId="28" fillId="68" borderId="0" applyNumberFormat="0" applyBorder="0" applyAlignment="0" applyProtection="0"/>
    <xf numFmtId="0" fontId="29" fillId="13" borderId="0" applyNumberFormat="0" applyBorder="0" applyAlignment="0" applyProtection="0"/>
    <xf numFmtId="0" fontId="30" fillId="69" borderId="0" applyNumberFormat="0" applyBorder="0" applyAlignment="0" applyProtection="0"/>
    <xf numFmtId="0" fontId="28" fillId="68" borderId="0" applyNumberFormat="0" applyBorder="0" applyAlignment="0" applyProtection="0"/>
    <xf numFmtId="0" fontId="29" fillId="13" borderId="0" applyNumberFormat="0" applyBorder="0" applyAlignment="0" applyProtection="0"/>
    <xf numFmtId="0" fontId="17" fillId="13" borderId="0" applyNumberFormat="0" applyBorder="0" applyAlignment="0" applyProtection="0"/>
    <xf numFmtId="0" fontId="31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68" borderId="0" applyNumberFormat="0" applyBorder="0" applyAlignment="0" applyProtection="0"/>
    <xf numFmtId="0" fontId="31" fillId="13" borderId="0" applyNumberFormat="0" applyBorder="0" applyAlignment="0" applyProtection="0"/>
    <xf numFmtId="0" fontId="28" fillId="68" borderId="0" applyNumberFormat="0" applyBorder="0" applyAlignment="0" applyProtection="0"/>
    <xf numFmtId="0" fontId="29" fillId="13" borderId="0" applyNumberFormat="0" applyBorder="0" applyAlignment="0" applyProtection="0"/>
    <xf numFmtId="0" fontId="31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68" borderId="0" applyNumberFormat="0" applyBorder="0" applyAlignment="0" applyProtection="0"/>
    <xf numFmtId="0" fontId="28" fillId="70" borderId="0" applyNumberFormat="0" applyBorder="0" applyAlignment="0" applyProtection="0"/>
    <xf numFmtId="0" fontId="29" fillId="17" borderId="0" applyNumberFormat="0" applyBorder="0" applyAlignment="0" applyProtection="0"/>
    <xf numFmtId="0" fontId="30" fillId="71" borderId="0" applyNumberFormat="0" applyBorder="0" applyAlignment="0" applyProtection="0"/>
    <xf numFmtId="0" fontId="28" fillId="70" borderId="0" applyNumberFormat="0" applyBorder="0" applyAlignment="0" applyProtection="0"/>
    <xf numFmtId="0" fontId="29" fillId="17" borderId="0" applyNumberFormat="0" applyBorder="0" applyAlignment="0" applyProtection="0"/>
    <xf numFmtId="0" fontId="17" fillId="17" borderId="0" applyNumberFormat="0" applyBorder="0" applyAlignment="0" applyProtection="0"/>
    <xf numFmtId="0" fontId="31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70" borderId="0" applyNumberFormat="0" applyBorder="0" applyAlignment="0" applyProtection="0"/>
    <xf numFmtId="0" fontId="31" fillId="17" borderId="0" applyNumberFormat="0" applyBorder="0" applyAlignment="0" applyProtection="0"/>
    <xf numFmtId="0" fontId="28" fillId="70" borderId="0" applyNumberFormat="0" applyBorder="0" applyAlignment="0" applyProtection="0"/>
    <xf numFmtId="0" fontId="29" fillId="17" borderId="0" applyNumberFormat="0" applyBorder="0" applyAlignment="0" applyProtection="0"/>
    <xf numFmtId="0" fontId="31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60" borderId="0" applyNumberFormat="0" applyBorder="0" applyAlignment="0" applyProtection="0"/>
    <xf numFmtId="0" fontId="29" fillId="21" borderId="0" applyNumberFormat="0" applyBorder="0" applyAlignment="0" applyProtection="0"/>
    <xf numFmtId="0" fontId="30" fillId="72" borderId="0" applyNumberFormat="0" applyBorder="0" applyAlignment="0" applyProtection="0"/>
    <xf numFmtId="0" fontId="28" fillId="60" borderId="0" applyNumberFormat="0" applyBorder="0" applyAlignment="0" applyProtection="0"/>
    <xf numFmtId="0" fontId="29" fillId="21" borderId="0" applyNumberFormat="0" applyBorder="0" applyAlignment="0" applyProtection="0"/>
    <xf numFmtId="0" fontId="17" fillId="21" borderId="0" applyNumberFormat="0" applyBorder="0" applyAlignment="0" applyProtection="0"/>
    <xf numFmtId="0" fontId="31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60" borderId="0" applyNumberFormat="0" applyBorder="0" applyAlignment="0" applyProtection="0"/>
    <xf numFmtId="0" fontId="31" fillId="21" borderId="0" applyNumberFormat="0" applyBorder="0" applyAlignment="0" applyProtection="0"/>
    <xf numFmtId="0" fontId="28" fillId="60" borderId="0" applyNumberFormat="0" applyBorder="0" applyAlignment="0" applyProtection="0"/>
    <xf numFmtId="0" fontId="29" fillId="21" borderId="0" applyNumberFormat="0" applyBorder="0" applyAlignment="0" applyProtection="0"/>
    <xf numFmtId="0" fontId="31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9" fillId="25" borderId="0" applyNumberFormat="0" applyBorder="0" applyAlignment="0" applyProtection="0"/>
    <xf numFmtId="0" fontId="30" fillId="73" borderId="0" applyNumberFormat="0" applyBorder="0" applyAlignment="0" applyProtection="0"/>
    <xf numFmtId="0" fontId="28" fillId="62" borderId="0" applyNumberFormat="0" applyBorder="0" applyAlignment="0" applyProtection="0"/>
    <xf numFmtId="0" fontId="29" fillId="25" borderId="0" applyNumberFormat="0" applyBorder="0" applyAlignment="0" applyProtection="0"/>
    <xf numFmtId="0" fontId="17" fillId="25" borderId="0" applyNumberFormat="0" applyBorder="0" applyAlignment="0" applyProtection="0"/>
    <xf numFmtId="0" fontId="31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62" borderId="0" applyNumberFormat="0" applyBorder="0" applyAlignment="0" applyProtection="0"/>
    <xf numFmtId="0" fontId="31" fillId="25" borderId="0" applyNumberFormat="0" applyBorder="0" applyAlignment="0" applyProtection="0"/>
    <xf numFmtId="0" fontId="28" fillId="62" borderId="0" applyNumberFormat="0" applyBorder="0" applyAlignment="0" applyProtection="0"/>
    <xf numFmtId="0" fontId="29" fillId="25" borderId="0" applyNumberFormat="0" applyBorder="0" applyAlignment="0" applyProtection="0"/>
    <xf numFmtId="0" fontId="31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62" borderId="0" applyNumberFormat="0" applyBorder="0" applyAlignment="0" applyProtection="0"/>
    <xf numFmtId="0" fontId="28" fillId="74" borderId="0" applyNumberFormat="0" applyBorder="0" applyAlignment="0" applyProtection="0"/>
    <xf numFmtId="0" fontId="29" fillId="29" borderId="0" applyNumberFormat="0" applyBorder="0" applyAlignment="0" applyProtection="0"/>
    <xf numFmtId="0" fontId="30" fillId="75" borderId="0" applyNumberFormat="0" applyBorder="0" applyAlignment="0" applyProtection="0"/>
    <xf numFmtId="0" fontId="28" fillId="74" borderId="0" applyNumberFormat="0" applyBorder="0" applyAlignment="0" applyProtection="0"/>
    <xf numFmtId="0" fontId="29" fillId="29" borderId="0" applyNumberFormat="0" applyBorder="0" applyAlignment="0" applyProtection="0"/>
    <xf numFmtId="0" fontId="17" fillId="29" borderId="0" applyNumberFormat="0" applyBorder="0" applyAlignment="0" applyProtection="0"/>
    <xf numFmtId="0" fontId="31" fillId="29" borderId="0" applyNumberFormat="0" applyBorder="0" applyAlignment="0" applyProtection="0"/>
    <xf numFmtId="0" fontId="17" fillId="29" borderId="0" applyNumberFormat="0" applyBorder="0" applyAlignment="0" applyProtection="0"/>
    <xf numFmtId="0" fontId="28" fillId="74" borderId="0" applyNumberFormat="0" applyBorder="0" applyAlignment="0" applyProtection="0"/>
    <xf numFmtId="0" fontId="31" fillId="29" borderId="0" applyNumberFormat="0" applyBorder="0" applyAlignment="0" applyProtection="0"/>
    <xf numFmtId="0" fontId="28" fillId="74" borderId="0" applyNumberFormat="0" applyBorder="0" applyAlignment="0" applyProtection="0"/>
    <xf numFmtId="0" fontId="29" fillId="29" borderId="0" applyNumberFormat="0" applyBorder="0" applyAlignment="0" applyProtection="0"/>
    <xf numFmtId="0" fontId="31" fillId="29" borderId="0" applyNumberFormat="0" applyBorder="0" applyAlignment="0" applyProtection="0"/>
    <xf numFmtId="0" fontId="17" fillId="29" borderId="0" applyNumberFormat="0" applyBorder="0" applyAlignment="0" applyProtection="0"/>
    <xf numFmtId="0" fontId="28" fillId="74" borderId="0" applyNumberFormat="0" applyBorder="0" applyAlignment="0" applyProtection="0"/>
    <xf numFmtId="0" fontId="32" fillId="76" borderId="11" applyNumberFormat="0" applyAlignment="0">
      <protection locked="0"/>
    </xf>
    <xf numFmtId="0" fontId="33" fillId="0" borderId="0">
      <alignment vertical="center"/>
    </xf>
    <xf numFmtId="0" fontId="34" fillId="36" borderId="0" applyNumberFormat="0" applyBorder="0" applyAlignment="0" applyProtection="0"/>
    <xf numFmtId="0" fontId="35" fillId="3" borderId="0" applyNumberFormat="0" applyBorder="0" applyAlignment="0" applyProtection="0"/>
    <xf numFmtId="0" fontId="7" fillId="77" borderId="0" applyNumberFormat="0" applyBorder="0" applyAlignment="0" applyProtection="0"/>
    <xf numFmtId="0" fontId="34" fillId="36" borderId="0" applyNumberFormat="0" applyBorder="0" applyAlignment="0" applyProtection="0"/>
    <xf numFmtId="0" fontId="35" fillId="3" borderId="0" applyNumberFormat="0" applyBorder="0" applyAlignment="0" applyProtection="0"/>
    <xf numFmtId="0" fontId="7" fillId="3" borderId="0" applyNumberFormat="0" applyBorder="0" applyAlignment="0" applyProtection="0"/>
    <xf numFmtId="0" fontId="36" fillId="3" borderId="0" applyNumberFormat="0" applyBorder="0" applyAlignment="0" applyProtection="0"/>
    <xf numFmtId="0" fontId="7" fillId="3" borderId="0" applyNumberFormat="0" applyBorder="0" applyAlignment="0" applyProtection="0"/>
    <xf numFmtId="0" fontId="34" fillId="36" borderId="0" applyNumberFormat="0" applyBorder="0" applyAlignment="0" applyProtection="0"/>
    <xf numFmtId="0" fontId="36" fillId="3" borderId="0" applyNumberFormat="0" applyBorder="0" applyAlignment="0" applyProtection="0"/>
    <xf numFmtId="0" fontId="34" fillId="36" borderId="0" applyNumberFormat="0" applyBorder="0" applyAlignment="0" applyProtection="0"/>
    <xf numFmtId="0" fontId="35" fillId="3" borderId="0" applyNumberFormat="0" applyBorder="0" applyAlignment="0" applyProtection="0"/>
    <xf numFmtId="0" fontId="36" fillId="3" borderId="0" applyNumberFormat="0" applyBorder="0" applyAlignment="0" applyProtection="0"/>
    <xf numFmtId="0" fontId="7" fillId="3" borderId="0" applyNumberFormat="0" applyBorder="0" applyAlignment="0" applyProtection="0"/>
    <xf numFmtId="0" fontId="34" fillId="36" borderId="0" applyNumberFormat="0" applyBorder="0" applyAlignment="0" applyProtection="0"/>
    <xf numFmtId="0" fontId="37" fillId="38" borderId="0" applyNumberFormat="0" applyBorder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9" fillId="79" borderId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11" fillId="80" borderId="4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11" fillId="6" borderId="4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38" fillId="78" borderId="12" applyNumberFormat="0" applyAlignment="0" applyProtection="0"/>
    <xf numFmtId="0" fontId="40" fillId="81" borderId="13" applyNumberFormat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0" fillId="81" borderId="13" applyNumberFormat="0" applyAlignment="0" applyProtection="0"/>
    <xf numFmtId="169" fontId="21" fillId="82" borderId="0"/>
    <xf numFmtId="170" fontId="42" fillId="0" borderId="15">
      <alignment horizontal="center"/>
    </xf>
    <xf numFmtId="0" fontId="40" fillId="81" borderId="13" applyNumberFormat="0" applyAlignment="0" applyProtection="0"/>
    <xf numFmtId="0" fontId="40" fillId="81" borderId="13" applyNumberFormat="0" applyAlignment="0" applyProtection="0"/>
    <xf numFmtId="0" fontId="43" fillId="83" borderId="16" applyNumberFormat="0" applyAlignment="0" applyProtection="0"/>
    <xf numFmtId="0" fontId="40" fillId="81" borderId="13" applyNumberFormat="0" applyAlignment="0" applyProtection="0"/>
    <xf numFmtId="0" fontId="13" fillId="7" borderId="7" applyNumberFormat="0" applyAlignment="0" applyProtection="0"/>
    <xf numFmtId="0" fontId="40" fillId="81" borderId="13" applyNumberFormat="0" applyAlignment="0" applyProtection="0"/>
    <xf numFmtId="0" fontId="13" fillId="7" borderId="7" applyNumberFormat="0" applyAlignment="0" applyProtection="0"/>
    <xf numFmtId="0" fontId="40" fillId="81" borderId="13" applyNumberFormat="0" applyAlignment="0" applyProtection="0"/>
    <xf numFmtId="0" fontId="28" fillId="66" borderId="0" applyNumberFormat="0" applyBorder="0" applyAlignment="0" applyProtection="0"/>
    <xf numFmtId="0" fontId="28" fillId="68" borderId="0" applyNumberFormat="0" applyBorder="0" applyAlignment="0" applyProtection="0"/>
    <xf numFmtId="0" fontId="28" fillId="70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74" borderId="0" applyNumberFormat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44" fillId="0" borderId="0" applyFont="0" applyFill="0" applyBorder="0" applyAlignment="0" applyProtection="0"/>
    <xf numFmtId="172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6" fillId="0" borderId="0"/>
    <xf numFmtId="165" fontId="2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21" fillId="0" borderId="0" applyFont="0" applyFill="0" applyBorder="0" applyAlignment="0" applyProtection="0"/>
    <xf numFmtId="0" fontId="21" fillId="84" borderId="15"/>
    <xf numFmtId="0" fontId="47" fillId="0" borderId="0" applyNumberFormat="0" applyFill="0" applyBorder="0" applyAlignment="0" applyProtection="0"/>
    <xf numFmtId="0" fontId="28" fillId="66" borderId="0" applyNumberFormat="0" applyBorder="0" applyAlignment="0" applyProtection="0"/>
    <xf numFmtId="0" fontId="28" fillId="68" borderId="0" applyNumberFormat="0" applyBorder="0" applyAlignment="0" applyProtection="0"/>
    <xf numFmtId="0" fontId="28" fillId="70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74" borderId="0" applyNumberFormat="0" applyBorder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9" fillId="85" borderId="17" applyNumberFormat="0">
      <alignment horizontal="center"/>
    </xf>
    <xf numFmtId="0" fontId="23" fillId="0" borderId="0">
      <alignment vertical="center"/>
    </xf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3" fillId="86" borderId="15" applyNumberFormat="0">
      <alignment horizontal="center"/>
    </xf>
    <xf numFmtId="176" fontId="54" fillId="87" borderId="18"/>
    <xf numFmtId="176" fontId="55" fillId="88" borderId="19"/>
    <xf numFmtId="0" fontId="56" fillId="0" borderId="0"/>
    <xf numFmtId="0" fontId="37" fillId="38" borderId="0" applyNumberFormat="0" applyBorder="0" applyAlignment="0" applyProtection="0"/>
    <xf numFmtId="0" fontId="57" fillId="2" borderId="0" applyNumberFormat="0" applyBorder="0" applyAlignment="0" applyProtection="0"/>
    <xf numFmtId="0" fontId="6" fillId="89" borderId="0" applyNumberFormat="0" applyBorder="0" applyAlignment="0" applyProtection="0"/>
    <xf numFmtId="0" fontId="37" fillId="38" borderId="0" applyNumberFormat="0" applyBorder="0" applyAlignment="0" applyProtection="0"/>
    <xf numFmtId="0" fontId="57" fillId="2" borderId="0" applyNumberFormat="0" applyBorder="0" applyAlignment="0" applyProtection="0"/>
    <xf numFmtId="0" fontId="6" fillId="2" borderId="0" applyNumberFormat="0" applyBorder="0" applyAlignment="0" applyProtection="0"/>
    <xf numFmtId="0" fontId="58" fillId="2" borderId="0" applyNumberFormat="0" applyBorder="0" applyAlignment="0" applyProtection="0"/>
    <xf numFmtId="0" fontId="6" fillId="2" borderId="0" applyNumberFormat="0" applyBorder="0" applyAlignment="0" applyProtection="0"/>
    <xf numFmtId="0" fontId="37" fillId="38" borderId="0" applyNumberFormat="0" applyBorder="0" applyAlignment="0" applyProtection="0"/>
    <xf numFmtId="0" fontId="57" fillId="2" borderId="0" applyNumberFormat="0" applyBorder="0" applyAlignment="0" applyProtection="0"/>
    <xf numFmtId="0" fontId="37" fillId="38" borderId="0" applyNumberFormat="0" applyBorder="0" applyAlignment="0" applyProtection="0"/>
    <xf numFmtId="0" fontId="6" fillId="2" borderId="0" applyNumberFormat="0" applyBorder="0" applyAlignment="0" applyProtection="0"/>
    <xf numFmtId="0" fontId="37" fillId="38" borderId="0" applyNumberFormat="0" applyBorder="0" applyAlignment="0" applyProtection="0"/>
    <xf numFmtId="0" fontId="59" fillId="0" borderId="0">
      <alignment horizontal="left" vertical="center"/>
    </xf>
    <xf numFmtId="0" fontId="60" fillId="0" borderId="20" applyNumberFormat="0" applyAlignment="0"/>
    <xf numFmtId="0" fontId="60" fillId="0" borderId="20" applyNumberFormat="0" applyAlignment="0"/>
    <xf numFmtId="0" fontId="60" fillId="0" borderId="20" applyNumberFormat="0" applyAlignment="0"/>
    <xf numFmtId="0" fontId="61" fillId="0" borderId="0" applyNumberFormat="0" applyFill="0" applyBorder="0" applyAlignment="0"/>
    <xf numFmtId="0" fontId="59" fillId="0" borderId="0" applyNumberFormat="0" applyFill="0" applyBorder="0" applyAlignment="0"/>
    <xf numFmtId="0" fontId="62" fillId="0" borderId="0" applyNumberFormat="0" applyFill="0" applyBorder="0" applyAlignment="0"/>
    <xf numFmtId="0" fontId="33" fillId="0" borderId="0" applyNumberFormat="0" applyFill="0" applyBorder="0" applyAlignment="0" applyProtection="0"/>
    <xf numFmtId="0" fontId="63" fillId="0" borderId="21" applyNumberFormat="0" applyFill="0" applyAlignment="0" applyProtection="0"/>
    <xf numFmtId="0" fontId="64" fillId="0" borderId="1" applyNumberFormat="0" applyFill="0" applyAlignment="0" applyProtection="0"/>
    <xf numFmtId="0" fontId="65" fillId="0" borderId="1" applyNumberFormat="0" applyFill="0" applyAlignment="0" applyProtection="0"/>
    <xf numFmtId="0" fontId="63" fillId="0" borderId="21" applyNumberFormat="0" applyFill="0" applyAlignment="0" applyProtection="0"/>
    <xf numFmtId="0" fontId="64" fillId="0" borderId="1" applyNumberFormat="0" applyFill="0" applyAlignment="0" applyProtection="0"/>
    <xf numFmtId="0" fontId="3" fillId="0" borderId="1" applyNumberFormat="0" applyFill="0" applyAlignment="0" applyProtection="0"/>
    <xf numFmtId="0" fontId="66" fillId="0" borderId="1" applyNumberFormat="0" applyFill="0" applyAlignment="0" applyProtection="0"/>
    <xf numFmtId="0" fontId="3" fillId="0" borderId="1" applyNumberFormat="0" applyFill="0" applyAlignment="0" applyProtection="0"/>
    <xf numFmtId="0" fontId="63" fillId="0" borderId="21" applyNumberFormat="0" applyFill="0" applyAlignment="0" applyProtection="0"/>
    <xf numFmtId="0" fontId="66" fillId="0" borderId="1" applyNumberFormat="0" applyFill="0" applyAlignment="0" applyProtection="0"/>
    <xf numFmtId="0" fontId="63" fillId="0" borderId="21" applyNumberFormat="0" applyFill="0" applyAlignment="0" applyProtection="0"/>
    <xf numFmtId="0" fontId="64" fillId="0" borderId="1" applyNumberFormat="0" applyFill="0" applyAlignment="0" applyProtection="0"/>
    <xf numFmtId="0" fontId="66" fillId="0" borderId="1" applyNumberFormat="0" applyFill="0" applyAlignment="0" applyProtection="0"/>
    <xf numFmtId="0" fontId="3" fillId="0" borderId="1" applyNumberFormat="0" applyFill="0" applyAlignment="0" applyProtection="0"/>
    <xf numFmtId="0" fontId="63" fillId="0" borderId="21" applyNumberFormat="0" applyFill="0" applyAlignment="0" applyProtection="0"/>
    <xf numFmtId="0" fontId="67" fillId="0" borderId="22" applyNumberFormat="0" applyFill="0" applyAlignment="0" applyProtection="0"/>
    <xf numFmtId="0" fontId="68" fillId="0" borderId="2" applyNumberFormat="0" applyFill="0" applyAlignment="0" applyProtection="0"/>
    <xf numFmtId="0" fontId="69" fillId="0" borderId="2" applyNumberFormat="0" applyFill="0" applyAlignment="0" applyProtection="0"/>
    <xf numFmtId="0" fontId="67" fillId="0" borderId="22" applyNumberFormat="0" applyFill="0" applyAlignment="0" applyProtection="0"/>
    <xf numFmtId="0" fontId="68" fillId="0" borderId="2" applyNumberFormat="0" applyFill="0" applyAlignment="0" applyProtection="0"/>
    <xf numFmtId="0" fontId="4" fillId="0" borderId="2" applyNumberFormat="0" applyFill="0" applyAlignment="0" applyProtection="0"/>
    <xf numFmtId="0" fontId="70" fillId="0" borderId="2" applyNumberFormat="0" applyFill="0" applyAlignment="0" applyProtection="0"/>
    <xf numFmtId="0" fontId="4" fillId="0" borderId="2" applyNumberFormat="0" applyFill="0" applyAlignment="0" applyProtection="0"/>
    <xf numFmtId="0" fontId="67" fillId="0" borderId="22" applyNumberFormat="0" applyFill="0" applyAlignment="0" applyProtection="0"/>
    <xf numFmtId="0" fontId="70" fillId="0" borderId="2" applyNumberFormat="0" applyFill="0" applyAlignment="0" applyProtection="0"/>
    <xf numFmtId="0" fontId="67" fillId="0" borderId="22" applyNumberFormat="0" applyFill="0" applyAlignment="0" applyProtection="0"/>
    <xf numFmtId="0" fontId="68" fillId="0" borderId="2" applyNumberFormat="0" applyFill="0" applyAlignment="0" applyProtection="0"/>
    <xf numFmtId="0" fontId="70" fillId="0" borderId="2" applyNumberFormat="0" applyFill="0" applyAlignment="0" applyProtection="0"/>
    <xf numFmtId="0" fontId="4" fillId="0" borderId="2" applyNumberFormat="0" applyFill="0" applyAlignment="0" applyProtection="0"/>
    <xf numFmtId="0" fontId="67" fillId="0" borderId="22" applyNumberFormat="0" applyFill="0" applyAlignment="0" applyProtection="0"/>
    <xf numFmtId="0" fontId="47" fillId="0" borderId="23" applyNumberFormat="0" applyFill="0" applyAlignment="0" applyProtection="0"/>
    <xf numFmtId="0" fontId="71" fillId="0" borderId="3" applyNumberFormat="0" applyFill="0" applyAlignment="0" applyProtection="0"/>
    <xf numFmtId="0" fontId="72" fillId="0" borderId="3" applyNumberFormat="0" applyFill="0" applyAlignment="0" applyProtection="0"/>
    <xf numFmtId="0" fontId="47" fillId="0" borderId="23" applyNumberFormat="0" applyFill="0" applyAlignment="0" applyProtection="0"/>
    <xf numFmtId="0" fontId="71" fillId="0" borderId="3" applyNumberFormat="0" applyFill="0" applyAlignment="0" applyProtection="0"/>
    <xf numFmtId="0" fontId="5" fillId="0" borderId="3" applyNumberFormat="0" applyFill="0" applyAlignment="0" applyProtection="0"/>
    <xf numFmtId="0" fontId="73" fillId="0" borderId="3" applyNumberFormat="0" applyFill="0" applyAlignment="0" applyProtection="0"/>
    <xf numFmtId="0" fontId="5" fillId="0" borderId="3" applyNumberFormat="0" applyFill="0" applyAlignment="0" applyProtection="0"/>
    <xf numFmtId="0" fontId="47" fillId="0" borderId="23" applyNumberFormat="0" applyFill="0" applyAlignment="0" applyProtection="0"/>
    <xf numFmtId="0" fontId="73" fillId="0" borderId="3" applyNumberFormat="0" applyFill="0" applyAlignment="0" applyProtection="0"/>
    <xf numFmtId="0" fontId="47" fillId="0" borderId="23" applyNumberFormat="0" applyFill="0" applyAlignment="0" applyProtection="0"/>
    <xf numFmtId="0" fontId="71" fillId="0" borderId="3" applyNumberFormat="0" applyFill="0" applyAlignment="0" applyProtection="0"/>
    <xf numFmtId="0" fontId="73" fillId="0" borderId="3" applyNumberFormat="0" applyFill="0" applyAlignment="0" applyProtection="0"/>
    <xf numFmtId="0" fontId="5" fillId="0" borderId="3" applyNumberFormat="0" applyFill="0" applyAlignment="0" applyProtection="0"/>
    <xf numFmtId="0" fontId="47" fillId="0" borderId="23" applyNumberFormat="0" applyFill="0" applyAlignment="0" applyProtection="0"/>
    <xf numFmtId="0" fontId="4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4" fillId="36" borderId="0" applyNumberFormat="0" applyBorder="0" applyAlignment="0" applyProtection="0"/>
    <xf numFmtId="2" fontId="74" fillId="0" borderId="0" applyNumberFormat="0"/>
    <xf numFmtId="0" fontId="48" fillId="44" borderId="12" applyNumberFormat="0" applyAlignment="0" applyProtection="0"/>
    <xf numFmtId="0" fontId="9" fillId="90" borderId="4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9" fillId="5" borderId="4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48" fillId="44" borderId="12" applyNumberFormat="0" applyAlignment="0" applyProtection="0"/>
    <xf numFmtId="0" fontId="21" fillId="0" borderId="15" applyNumberFormat="0" applyAlignment="0"/>
    <xf numFmtId="0" fontId="21" fillId="0" borderId="24" applyNumberFormat="0" applyAlignment="0"/>
    <xf numFmtId="0" fontId="75" fillId="91" borderId="25" applyNumberFormat="0" applyAlignment="0"/>
    <xf numFmtId="0" fontId="21" fillId="0" borderId="0">
      <alignment horizontal="justify"/>
    </xf>
    <xf numFmtId="0" fontId="21" fillId="0" borderId="0">
      <alignment vertical="center"/>
    </xf>
    <xf numFmtId="0" fontId="21" fillId="0" borderId="26" applyNumberFormat="0" applyFont="0" applyFill="0" applyAlignment="0" applyProtection="0"/>
    <xf numFmtId="0" fontId="41" fillId="0" borderId="14" applyNumberFormat="0" applyFill="0" applyAlignment="0" applyProtection="0"/>
    <xf numFmtId="0" fontId="12" fillId="0" borderId="6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21" fillId="92" borderId="15" applyNumberFormat="0" applyAlignment="0"/>
    <xf numFmtId="169" fontId="2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21" fillId="0" borderId="0" applyFont="0" applyFill="0" applyBorder="0" applyAlignment="0" applyProtection="0"/>
    <xf numFmtId="166" fontId="45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44" fillId="0" borderId="0" applyFont="0" applyFill="0" applyBorder="0" applyAlignment="0" applyProtection="0"/>
    <xf numFmtId="17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6" fillId="93" borderId="0" applyNumberFormat="0" applyBorder="0" applyAlignment="0" applyProtection="0"/>
    <xf numFmtId="0" fontId="76" fillId="93" borderId="0" applyNumberFormat="0" applyBorder="0" applyAlignment="0" applyProtection="0"/>
    <xf numFmtId="0" fontId="8" fillId="94" borderId="0" applyNumberFormat="0" applyBorder="0" applyAlignment="0" applyProtection="0"/>
    <xf numFmtId="0" fontId="76" fillId="93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6" fillId="93" borderId="0" applyNumberFormat="0" applyBorder="0" applyAlignment="0" applyProtection="0"/>
    <xf numFmtId="0" fontId="23" fillId="0" borderId="0">
      <alignment vertical="center"/>
    </xf>
    <xf numFmtId="0" fontId="21" fillId="0" borderId="0"/>
    <xf numFmtId="0" fontId="21" fillId="0" borderId="0"/>
    <xf numFmtId="0" fontId="45" fillId="0" borderId="0">
      <alignment vertical="top"/>
    </xf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21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1" fillId="0" borderId="0">
      <alignment vertical="center"/>
    </xf>
    <xf numFmtId="0" fontId="45" fillId="0" borderId="0">
      <alignment vertical="top"/>
    </xf>
    <xf numFmtId="0" fontId="21" fillId="0" borderId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1" fillId="96" borderId="8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1" fillId="8" borderId="8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1" fillId="8" borderId="8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1" fillId="8" borderId="8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1" fillId="8" borderId="8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21" fillId="95" borderId="2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24" fillId="95" borderId="27" applyNumberFormat="0" applyFont="0" applyAlignment="0" applyProtection="0"/>
    <xf numFmtId="0" fontId="1" fillId="8" borderId="8" applyNumberFormat="0" applyFont="0" applyAlignment="0" applyProtection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85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0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169" fontId="78" fillId="97" borderId="28" applyNumberFormat="0" applyAlignment="0"/>
    <xf numFmtId="0" fontId="78" fillId="97" borderId="28" applyNumberFormat="0" applyAlignment="0"/>
    <xf numFmtId="0" fontId="79" fillId="78" borderId="29" applyNumberFormat="0" applyAlignment="0" applyProtection="0"/>
    <xf numFmtId="0" fontId="10" fillId="80" borderId="5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10" fillId="6" borderId="5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178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4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4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 applyNumberFormat="0" applyFont="0" applyFill="0" applyBorder="0" applyAlignment="0" applyProtection="0">
      <alignment horizontal="left"/>
    </xf>
    <xf numFmtId="4" fontId="81" fillId="0" borderId="0" applyFont="0" applyFill="0" applyBorder="0" applyAlignment="0" applyProtection="0"/>
    <xf numFmtId="0" fontId="82" fillId="85" borderId="30" applyNumberFormat="0">
      <alignment horizontal="center"/>
    </xf>
    <xf numFmtId="180" fontId="21" fillId="0" borderId="0" applyFont="0" applyFill="0" applyBorder="0" applyAlignment="0" applyProtection="0"/>
    <xf numFmtId="0" fontId="83" fillId="0" borderId="0">
      <alignment wrapText="1"/>
    </xf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79" fillId="78" borderId="29" applyNumberFormat="0" applyAlignment="0" applyProtection="0"/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0" fontId="84" fillId="98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4" fontId="84" fillId="62" borderId="31" applyNumberFormat="0" applyProtection="0">
      <alignment horizontal="left" vertical="center" indent="1"/>
    </xf>
    <xf numFmtId="0" fontId="85" fillId="0" borderId="0" applyNumberFormat="0" applyFill="0" applyBorder="0" applyAlignment="0" applyProtection="0"/>
    <xf numFmtId="0" fontId="86" fillId="0" borderId="0" applyNumberFormat="0" applyFill="0" applyBorder="0" applyAlignment="0"/>
    <xf numFmtId="0" fontId="21" fillId="0" borderId="0"/>
    <xf numFmtId="0" fontId="21" fillId="0" borderId="0"/>
    <xf numFmtId="0" fontId="21" fillId="0" borderId="0"/>
    <xf numFmtId="0" fontId="21" fillId="0" borderId="0">
      <alignment wrapText="1"/>
    </xf>
    <xf numFmtId="0" fontId="45" fillId="0" borderId="0"/>
    <xf numFmtId="0" fontId="23" fillId="0" borderId="0">
      <alignment vertical="center"/>
    </xf>
    <xf numFmtId="0" fontId="55" fillId="99" borderId="28" applyNumberFormat="0">
      <alignment horizontal="centerContinuous" vertical="center" wrapText="1"/>
    </xf>
    <xf numFmtId="0" fontId="42" fillId="100" borderId="15" applyNumberFormat="0" applyAlignment="0"/>
    <xf numFmtId="0" fontId="8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3" fillId="0" borderId="21" applyNumberFormat="0" applyFill="0" applyAlignment="0" applyProtection="0"/>
    <xf numFmtId="0" fontId="67" fillId="0" borderId="22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0" applyNumberFormat="0" applyFill="0" applyBorder="0" applyAlignment="0" applyProtection="0"/>
    <xf numFmtId="0" fontId="59" fillId="0" borderId="0" applyFill="0" applyBorder="0" applyAlignment="0" applyProtection="0">
      <protection locked="0"/>
    </xf>
    <xf numFmtId="0" fontId="63" fillId="0" borderId="21" applyNumberFormat="0" applyFill="0" applyAlignment="0" applyProtection="0"/>
    <xf numFmtId="0" fontId="67" fillId="0" borderId="22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0" fillId="0" borderId="32" applyNumberFormat="0" applyFill="0" applyAlignment="0" applyProtection="0"/>
    <xf numFmtId="0" fontId="91" fillId="0" borderId="9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1" fillId="0" borderId="9" applyNumberFormat="0" applyFill="0" applyAlignment="0" applyProtection="0"/>
    <xf numFmtId="0" fontId="91" fillId="0" borderId="9" applyNumberFormat="0" applyFill="0" applyAlignment="0" applyProtection="0"/>
    <xf numFmtId="0" fontId="90" fillId="0" borderId="32" applyNumberFormat="0" applyFill="0" applyAlignment="0" applyProtection="0"/>
    <xf numFmtId="0" fontId="92" fillId="0" borderId="9" applyNumberFormat="0" applyFill="0" applyAlignment="0" applyProtection="0"/>
    <xf numFmtId="0" fontId="92" fillId="0" borderId="9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0" fillId="0" borderId="32" applyNumberFormat="0" applyFill="0" applyAlignment="0" applyProtection="0"/>
    <xf numFmtId="0" fontId="93" fillId="0" borderId="0" applyNumberFormat="0" applyFill="0" applyBorder="0" applyAlignment="0"/>
    <xf numFmtId="0" fontId="94" fillId="0" borderId="0" applyNumberFormat="0" applyFill="0" applyBorder="0" applyAlignment="0"/>
    <xf numFmtId="0" fontId="34" fillId="36" borderId="0" applyNumberFormat="0" applyBorder="0" applyAlignment="0" applyProtection="0"/>
    <xf numFmtId="0" fontId="37" fillId="38" borderId="0" applyNumberFormat="0" applyBorder="0" applyAlignment="0" applyProtection="0"/>
    <xf numFmtId="0" fontId="95" fillId="0" borderId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33" applyNumberFormat="0" applyFill="0">
      <alignment horizontal="center"/>
    </xf>
  </cellStyleXfs>
  <cellXfs count="75">
    <xf numFmtId="0" fontId="0" fillId="0" borderId="0" xfId="0"/>
    <xf numFmtId="0" fontId="3" fillId="0" borderId="1" xfId="3"/>
    <xf numFmtId="0" fontId="9" fillId="5" borderId="4" xfId="5"/>
    <xf numFmtId="165" fontId="9" fillId="5" borderId="4" xfId="2" applyFont="1" applyFill="1" applyBorder="1"/>
    <xf numFmtId="0" fontId="15" fillId="0" borderId="0" xfId="7" applyAlignment="1"/>
    <xf numFmtId="0" fontId="16" fillId="0" borderId="0" xfId="0" applyFont="1"/>
    <xf numFmtId="0" fontId="9" fillId="5" borderId="4" xfId="5" applyAlignment="1">
      <alignment horizontal="center"/>
    </xf>
    <xf numFmtId="166" fontId="0" fillId="0" borderId="0" xfId="1" applyFont="1"/>
    <xf numFmtId="166" fontId="10" fillId="6" borderId="5" xfId="6" applyNumberFormat="1"/>
    <xf numFmtId="14" fontId="0" fillId="0" borderId="0" xfId="0" applyNumberFormat="1"/>
    <xf numFmtId="167" fontId="0" fillId="0" borderId="0" xfId="0" applyNumberFormat="1"/>
    <xf numFmtId="166" fontId="0" fillId="0" borderId="0" xfId="8" applyFont="1"/>
    <xf numFmtId="164" fontId="9" fillId="5" borderId="4" xfId="8" applyNumberFormat="1" applyFont="1" applyFill="1" applyBorder="1"/>
    <xf numFmtId="2" fontId="9" fillId="5" borderId="4" xfId="8" applyNumberFormat="1" applyFont="1" applyFill="1" applyBorder="1"/>
    <xf numFmtId="0" fontId="19" fillId="0" borderId="0" xfId="0" applyFont="1"/>
    <xf numFmtId="166" fontId="0" fillId="0" borderId="0" xfId="0" applyNumberFormat="1"/>
    <xf numFmtId="0" fontId="5" fillId="0" borderId="0" xfId="4" applyFill="1" applyBorder="1" applyAlignment="1">
      <alignment horizontal="center"/>
    </xf>
    <xf numFmtId="0" fontId="5" fillId="0" borderId="3" xfId="4" applyAlignment="1">
      <alignment horizontal="center"/>
    </xf>
    <xf numFmtId="0" fontId="5" fillId="0" borderId="3" xfId="4" applyAlignment="1">
      <alignment horizontal="center" wrapText="1"/>
    </xf>
    <xf numFmtId="166" fontId="0" fillId="0" borderId="0" xfId="3663" applyFont="1"/>
    <xf numFmtId="14" fontId="9" fillId="5" borderId="4" xfId="5" applyNumberFormat="1"/>
    <xf numFmtId="167" fontId="9" fillId="5" borderId="4" xfId="5" applyNumberFormat="1"/>
    <xf numFmtId="2" fontId="9" fillId="5" borderId="4" xfId="1" applyNumberFormat="1" applyFont="1" applyFill="1" applyBorder="1"/>
    <xf numFmtId="164" fontId="9" fillId="5" borderId="4" xfId="1" applyNumberFormat="1" applyFont="1" applyFill="1" applyBorder="1"/>
    <xf numFmtId="0" fontId="9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99" fillId="0" borderId="34" xfId="0" applyFont="1" applyBorder="1" applyAlignment="1">
      <alignment vertical="center" wrapText="1"/>
    </xf>
    <xf numFmtId="4" fontId="100" fillId="0" borderId="35" xfId="0" applyNumberFormat="1" applyFont="1" applyBorder="1" applyAlignment="1">
      <alignment horizontal="center" vertical="center" wrapText="1"/>
    </xf>
    <xf numFmtId="0" fontId="101" fillId="0" borderId="35" xfId="0" applyFont="1" applyBorder="1" applyAlignment="1">
      <alignment horizontal="center" vertical="center" wrapText="1"/>
    </xf>
    <xf numFmtId="164" fontId="100" fillId="0" borderId="35" xfId="0" applyNumberFormat="1" applyFont="1" applyBorder="1" applyAlignment="1">
      <alignment horizontal="center" vertical="center" wrapText="1"/>
    </xf>
    <xf numFmtId="0" fontId="16" fillId="101" borderId="28" xfId="0" applyFont="1" applyFill="1" applyBorder="1" applyAlignment="1">
      <alignment vertical="top"/>
    </xf>
    <xf numFmtId="17" fontId="0" fillId="0" borderId="28" xfId="0" applyNumberFormat="1" applyBorder="1"/>
    <xf numFmtId="0" fontId="16" fillId="101" borderId="28" xfId="0" applyFont="1" applyFill="1" applyBorder="1"/>
    <xf numFmtId="0" fontId="16" fillId="101" borderId="28" xfId="0" applyFont="1" applyFill="1" applyBorder="1" applyAlignment="1">
      <alignment horizontal="center" vertical="top" wrapText="1"/>
    </xf>
    <xf numFmtId="0" fontId="5" fillId="0" borderId="3" xfId="4" applyAlignment="1">
      <alignment horizontal="center" wrapText="1"/>
    </xf>
    <xf numFmtId="17" fontId="0" fillId="0" borderId="0" xfId="0" applyNumberFormat="1"/>
    <xf numFmtId="14" fontId="0" fillId="33" borderId="0" xfId="0" applyNumberFormat="1" applyFill="1"/>
    <xf numFmtId="21" fontId="0" fillId="33" borderId="0" xfId="0" applyNumberFormat="1" applyFill="1"/>
    <xf numFmtId="1" fontId="0" fillId="33" borderId="0" xfId="0" applyNumberFormat="1" applyFill="1"/>
    <xf numFmtId="0" fontId="0" fillId="33" borderId="0" xfId="0" applyFill="1"/>
    <xf numFmtId="183" fontId="5" fillId="0" borderId="3" xfId="3663" applyNumberFormat="1" applyFont="1" applyBorder="1" applyAlignment="1">
      <alignment horizontal="center"/>
    </xf>
    <xf numFmtId="166" fontId="5" fillId="0" borderId="3" xfId="3663" applyFont="1" applyBorder="1" applyAlignment="1">
      <alignment horizontal="center"/>
    </xf>
    <xf numFmtId="0" fontId="0" fillId="0" borderId="0" xfId="0" applyFill="1" applyBorder="1"/>
    <xf numFmtId="0" fontId="9" fillId="0" borderId="0" xfId="5" applyFill="1" applyBorder="1"/>
    <xf numFmtId="0" fontId="19" fillId="0" borderId="0" xfId="0" applyFont="1" applyFill="1" applyBorder="1"/>
    <xf numFmtId="166" fontId="0" fillId="0" borderId="0" xfId="0" applyNumberFormat="1" applyFill="1" applyBorder="1"/>
    <xf numFmtId="0" fontId="16" fillId="0" borderId="0" xfId="0" applyFont="1" applyFill="1" applyBorder="1"/>
    <xf numFmtId="166" fontId="0" fillId="0" borderId="0" xfId="3663" applyFont="1" applyFill="1" applyBorder="1"/>
    <xf numFmtId="184" fontId="0" fillId="0" borderId="0" xfId="8" applyNumberFormat="1" applyFont="1"/>
    <xf numFmtId="17" fontId="16" fillId="0" borderId="0" xfId="0" applyNumberFormat="1" applyFont="1"/>
    <xf numFmtId="17" fontId="16" fillId="0" borderId="0" xfId="0" applyNumberFormat="1" applyFont="1" applyFill="1" applyBorder="1"/>
    <xf numFmtId="166" fontId="16" fillId="0" borderId="0" xfId="1" applyFont="1"/>
    <xf numFmtId="164" fontId="16" fillId="0" borderId="0" xfId="1" applyNumberFormat="1" applyFont="1"/>
    <xf numFmtId="0" fontId="16" fillId="0" borderId="36" xfId="0" applyFont="1" applyBorder="1"/>
    <xf numFmtId="166" fontId="16" fillId="0" borderId="36" xfId="0" applyNumberFormat="1" applyFont="1" applyBorder="1"/>
    <xf numFmtId="0" fontId="0" fillId="0" borderId="36" xfId="0" applyBorder="1"/>
    <xf numFmtId="0" fontId="16" fillId="0" borderId="36" xfId="0" applyFont="1" applyFill="1" applyBorder="1"/>
    <xf numFmtId="166" fontId="16" fillId="0" borderId="36" xfId="0" applyNumberFormat="1" applyFont="1" applyFill="1" applyBorder="1"/>
    <xf numFmtId="166" fontId="16" fillId="0" borderId="36" xfId="0" applyNumberFormat="1" applyFont="1" applyBorder="1"/>
    <xf numFmtId="2" fontId="9" fillId="5" borderId="0" xfId="1" applyNumberFormat="1" applyFont="1" applyFill="1" applyBorder="1"/>
    <xf numFmtId="164" fontId="9" fillId="5" borderId="0" xfId="1" applyNumberFormat="1" applyFont="1" applyFill="1" applyBorder="1"/>
    <xf numFmtId="165" fontId="0" fillId="0" borderId="0" xfId="0" applyNumberFormat="1" applyFill="1" applyBorder="1"/>
    <xf numFmtId="166" fontId="0" fillId="0" borderId="0" xfId="0" applyNumberFormat="1" applyFill="1" applyBorder="1"/>
    <xf numFmtId="166" fontId="0" fillId="0" borderId="0" xfId="0" applyNumberFormat="1"/>
    <xf numFmtId="4" fontId="0" fillId="0" borderId="28" xfId="0" applyNumberFormat="1" applyBorder="1" applyAlignment="1">
      <alignment horizontal="center"/>
    </xf>
    <xf numFmtId="4" fontId="16" fillId="101" borderId="28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14" fillId="0" borderId="0" xfId="0" applyNumberFormat="1" applyFont="1" applyAlignment="1">
      <alignment horizontal="center"/>
    </xf>
    <xf numFmtId="4" fontId="0" fillId="0" borderId="0" xfId="0" applyNumberFormat="1"/>
    <xf numFmtId="43" fontId="0" fillId="0" borderId="0" xfId="0" applyNumberFormat="1"/>
    <xf numFmtId="0" fontId="100" fillId="0" borderId="37" xfId="0" applyFont="1" applyBorder="1" applyAlignment="1">
      <alignment horizontal="center" vertical="center" wrapText="1"/>
    </xf>
    <xf numFmtId="6" fontId="100" fillId="0" borderId="35" xfId="0" applyNumberFormat="1" applyFont="1" applyBorder="1" applyAlignment="1">
      <alignment horizontal="center" vertical="center" wrapText="1"/>
    </xf>
    <xf numFmtId="8" fontId="100" fillId="0" borderId="35" xfId="0" applyNumberFormat="1" applyFont="1" applyBorder="1" applyAlignment="1">
      <alignment horizontal="center" vertical="center" wrapText="1"/>
    </xf>
    <xf numFmtId="0" fontId="98" fillId="0" borderId="0" xfId="0" applyFont="1" applyAlignment="1">
      <alignment horizontal="left" vertical="center"/>
    </xf>
    <xf numFmtId="0" fontId="97" fillId="0" borderId="0" xfId="0" applyFont="1" applyAlignment="1">
      <alignment horizontal="left" vertical="center"/>
    </xf>
  </cellXfs>
  <cellStyles count="15205">
    <cellStyle name="%" xfId="10"/>
    <cellStyle name="_Modelo Serpa 080626 QEP" xfId="11"/>
    <cellStyle name="_Modelo Serpa 080626 QEP_Reporting CONSOLIDADO Mayo 09 QVC" xfId="12"/>
    <cellStyle name="_TableHead" xfId="13"/>
    <cellStyle name="_TableHead 2" xfId="14"/>
    <cellStyle name="_TableHead_Invoices_Rev4 payments" xfId="15"/>
    <cellStyle name="_TableHead_Invoices_Rev4 payments 2" xfId="16"/>
    <cellStyle name="=C:\WINNT35\SYSTEM32\COMMAND.COM" xfId="17"/>
    <cellStyle name="20% - Accent1 10" xfId="18"/>
    <cellStyle name="20% - Accent1 11" xfId="19"/>
    <cellStyle name="20% - Accent1 2" xfId="20"/>
    <cellStyle name="20% - Accent1 2 2" xfId="21"/>
    <cellStyle name="20% - Accent1 2 2 2" xfId="22"/>
    <cellStyle name="20% - Accent1 2 2 3" xfId="23"/>
    <cellStyle name="20% - Accent1 2 3" xfId="24"/>
    <cellStyle name="20% - Accent1 2 4" xfId="25"/>
    <cellStyle name="20% - Accent1 2_FundsFlow" xfId="26"/>
    <cellStyle name="20% - Accent1 3" xfId="27"/>
    <cellStyle name="20% - Accent1 3 2" xfId="28"/>
    <cellStyle name="20% - Accent1 3 3" xfId="29"/>
    <cellStyle name="20% - Accent1 3 4" xfId="30"/>
    <cellStyle name="20% - Accent1 4" xfId="31"/>
    <cellStyle name="20% - Accent1 4 2" xfId="32"/>
    <cellStyle name="20% - Accent1 4 3" xfId="33"/>
    <cellStyle name="20% - Accent1 4 4" xfId="34"/>
    <cellStyle name="20% - Accent1 5" xfId="35"/>
    <cellStyle name="20% - Accent1 5 2" xfId="36"/>
    <cellStyle name="20% - Accent1 5 3" xfId="37"/>
    <cellStyle name="20% - Accent1 6" xfId="38"/>
    <cellStyle name="20% - Accent1 6 2" xfId="39"/>
    <cellStyle name="20% - Accent1 6 3" xfId="40"/>
    <cellStyle name="20% - Accent1 6 4" xfId="41"/>
    <cellStyle name="20% - Accent1 7" xfId="42"/>
    <cellStyle name="20% - Accent1 8" xfId="43"/>
    <cellStyle name="20% - Accent1 9" xfId="44"/>
    <cellStyle name="20% - Accent2 10" xfId="45"/>
    <cellStyle name="20% - Accent2 11" xfId="46"/>
    <cellStyle name="20% - Accent2 2" xfId="47"/>
    <cellStyle name="20% - Accent2 2 2" xfId="48"/>
    <cellStyle name="20% - Accent2 2 2 2" xfId="49"/>
    <cellStyle name="20% - Accent2 2 2 3" xfId="50"/>
    <cellStyle name="20% - Accent2 2 3" xfId="51"/>
    <cellStyle name="20% - Accent2 2 4" xfId="52"/>
    <cellStyle name="20% - Accent2 2_FundsFlow" xfId="53"/>
    <cellStyle name="20% - Accent2 3" xfId="54"/>
    <cellStyle name="20% - Accent2 3 2" xfId="55"/>
    <cellStyle name="20% - Accent2 3 3" xfId="56"/>
    <cellStyle name="20% - Accent2 3 4" xfId="57"/>
    <cellStyle name="20% - Accent2 4" xfId="58"/>
    <cellStyle name="20% - Accent2 4 2" xfId="59"/>
    <cellStyle name="20% - Accent2 4 3" xfId="60"/>
    <cellStyle name="20% - Accent2 4 4" xfId="61"/>
    <cellStyle name="20% - Accent2 5" xfId="62"/>
    <cellStyle name="20% - Accent2 5 2" xfId="63"/>
    <cellStyle name="20% - Accent2 5 3" xfId="64"/>
    <cellStyle name="20% - Accent2 6" xfId="65"/>
    <cellStyle name="20% - Accent2 6 2" xfId="66"/>
    <cellStyle name="20% - Accent2 6 3" xfId="67"/>
    <cellStyle name="20% - Accent2 6 4" xfId="68"/>
    <cellStyle name="20% - Accent2 7" xfId="69"/>
    <cellStyle name="20% - Accent2 8" xfId="70"/>
    <cellStyle name="20% - Accent2 9" xfId="71"/>
    <cellStyle name="20% - Accent3 10" xfId="72"/>
    <cellStyle name="20% - Accent3 11" xfId="73"/>
    <cellStyle name="20% - Accent3 2" xfId="74"/>
    <cellStyle name="20% - Accent3 2 2" xfId="75"/>
    <cellStyle name="20% - Accent3 2 2 2" xfId="76"/>
    <cellStyle name="20% - Accent3 2 2 3" xfId="77"/>
    <cellStyle name="20% - Accent3 2 3" xfId="78"/>
    <cellStyle name="20% - Accent3 2 4" xfId="79"/>
    <cellStyle name="20% - Accent3 2_FundsFlow" xfId="80"/>
    <cellStyle name="20% - Accent3 3" xfId="81"/>
    <cellStyle name="20% - Accent3 3 2" xfId="82"/>
    <cellStyle name="20% - Accent3 3 3" xfId="83"/>
    <cellStyle name="20% - Accent3 3 4" xfId="84"/>
    <cellStyle name="20% - Accent3 4" xfId="85"/>
    <cellStyle name="20% - Accent3 4 2" xfId="86"/>
    <cellStyle name="20% - Accent3 4 3" xfId="87"/>
    <cellStyle name="20% - Accent3 4 4" xfId="88"/>
    <cellStyle name="20% - Accent3 5" xfId="89"/>
    <cellStyle name="20% - Accent3 5 2" xfId="90"/>
    <cellStyle name="20% - Accent3 5 3" xfId="91"/>
    <cellStyle name="20% - Accent3 6" xfId="92"/>
    <cellStyle name="20% - Accent3 6 2" xfId="93"/>
    <cellStyle name="20% - Accent3 6 3" xfId="94"/>
    <cellStyle name="20% - Accent3 6 4" xfId="95"/>
    <cellStyle name="20% - Accent3 7" xfId="96"/>
    <cellStyle name="20% - Accent3 8" xfId="97"/>
    <cellStyle name="20% - Accent3 9" xfId="98"/>
    <cellStyle name="20% - Accent4 10" xfId="99"/>
    <cellStyle name="20% - Accent4 11" xfId="100"/>
    <cellStyle name="20% - Accent4 2" xfId="101"/>
    <cellStyle name="20% - Accent4 2 2" xfId="102"/>
    <cellStyle name="20% - Accent4 2 2 2" xfId="103"/>
    <cellStyle name="20% - Accent4 2 2 3" xfId="104"/>
    <cellStyle name="20% - Accent4 2 3" xfId="105"/>
    <cellStyle name="20% - Accent4 2 4" xfId="106"/>
    <cellStyle name="20% - Accent4 2_FundsFlow" xfId="107"/>
    <cellStyle name="20% - Accent4 3" xfId="108"/>
    <cellStyle name="20% - Accent4 3 2" xfId="109"/>
    <cellStyle name="20% - Accent4 3 3" xfId="110"/>
    <cellStyle name="20% - Accent4 3 4" xfId="111"/>
    <cellStyle name="20% - Accent4 4" xfId="112"/>
    <cellStyle name="20% - Accent4 4 2" xfId="113"/>
    <cellStyle name="20% - Accent4 4 3" xfId="114"/>
    <cellStyle name="20% - Accent4 4 4" xfId="115"/>
    <cellStyle name="20% - Accent4 5" xfId="116"/>
    <cellStyle name="20% - Accent4 5 2" xfId="117"/>
    <cellStyle name="20% - Accent4 5 3" xfId="118"/>
    <cellStyle name="20% - Accent4 6" xfId="119"/>
    <cellStyle name="20% - Accent4 6 2" xfId="120"/>
    <cellStyle name="20% - Accent4 6 3" xfId="121"/>
    <cellStyle name="20% - Accent4 6 4" xfId="122"/>
    <cellStyle name="20% - Accent4 7" xfId="123"/>
    <cellStyle name="20% - Accent4 8" xfId="124"/>
    <cellStyle name="20% - Accent4 9" xfId="125"/>
    <cellStyle name="20% - Accent5 10" xfId="126"/>
    <cellStyle name="20% - Accent5 11" xfId="127"/>
    <cellStyle name="20% - Accent5 2" xfId="128"/>
    <cellStyle name="20% - Accent5 2 2" xfId="129"/>
    <cellStyle name="20% - Accent5 2 2 2" xfId="130"/>
    <cellStyle name="20% - Accent5 2 2 3" xfId="131"/>
    <cellStyle name="20% - Accent5 2 3" xfId="132"/>
    <cellStyle name="20% - Accent5 2 4" xfId="133"/>
    <cellStyle name="20% - Accent5 2_FundsFlow" xfId="134"/>
    <cellStyle name="20% - Accent5 3" xfId="135"/>
    <cellStyle name="20% - Accent5 3 2" xfId="136"/>
    <cellStyle name="20% - Accent5 3 3" xfId="137"/>
    <cellStyle name="20% - Accent5 3 4" xfId="138"/>
    <cellStyle name="20% - Accent5 4" xfId="139"/>
    <cellStyle name="20% - Accent5 4 2" xfId="140"/>
    <cellStyle name="20% - Accent5 4 3" xfId="141"/>
    <cellStyle name="20% - Accent5 4 4" xfId="142"/>
    <cellStyle name="20% - Accent5 5" xfId="143"/>
    <cellStyle name="20% - Accent5 5 2" xfId="144"/>
    <cellStyle name="20% - Accent5 5 3" xfId="145"/>
    <cellStyle name="20% - Accent5 6" xfId="146"/>
    <cellStyle name="20% - Accent5 6 2" xfId="147"/>
    <cellStyle name="20% - Accent5 6 3" xfId="148"/>
    <cellStyle name="20% - Accent5 6 4" xfId="149"/>
    <cellStyle name="20% - Accent5 7" xfId="150"/>
    <cellStyle name="20% - Accent5 8" xfId="151"/>
    <cellStyle name="20% - Accent5 9" xfId="152"/>
    <cellStyle name="20% - Accent6 10" xfId="153"/>
    <cellStyle name="20% - Accent6 11" xfId="154"/>
    <cellStyle name="20% - Accent6 2" xfId="155"/>
    <cellStyle name="20% - Accent6 2 2" xfId="156"/>
    <cellStyle name="20% - Accent6 2 2 2" xfId="157"/>
    <cellStyle name="20% - Accent6 2 2 3" xfId="158"/>
    <cellStyle name="20% - Accent6 2 3" xfId="159"/>
    <cellStyle name="20% - Accent6 2 4" xfId="160"/>
    <cellStyle name="20% - Accent6 2_FundsFlow" xfId="161"/>
    <cellStyle name="20% - Accent6 3" xfId="162"/>
    <cellStyle name="20% - Accent6 3 2" xfId="163"/>
    <cellStyle name="20% - Accent6 3 3" xfId="164"/>
    <cellStyle name="20% - Accent6 3 4" xfId="165"/>
    <cellStyle name="20% - Accent6 4" xfId="166"/>
    <cellStyle name="20% - Accent6 4 2" xfId="167"/>
    <cellStyle name="20% - Accent6 4 3" xfId="168"/>
    <cellStyle name="20% - Accent6 4 4" xfId="169"/>
    <cellStyle name="20% - Accent6 5" xfId="170"/>
    <cellStyle name="20% - Accent6 5 2" xfId="171"/>
    <cellStyle name="20% - Accent6 5 3" xfId="172"/>
    <cellStyle name="20% - Accent6 6" xfId="173"/>
    <cellStyle name="20% - Accent6 6 2" xfId="174"/>
    <cellStyle name="20% - Accent6 6 3" xfId="175"/>
    <cellStyle name="20% - Accent6 6 4" xfId="176"/>
    <cellStyle name="20% - Accent6 7" xfId="177"/>
    <cellStyle name="20% - Accent6 8" xfId="178"/>
    <cellStyle name="20% - Accent6 9" xfId="179"/>
    <cellStyle name="20% - Colore 1" xfId="180"/>
    <cellStyle name="20% - Colore 2" xfId="181"/>
    <cellStyle name="20% - Colore 3" xfId="182"/>
    <cellStyle name="20% - Colore 4" xfId="183"/>
    <cellStyle name="20% - Colore 5" xfId="184"/>
    <cellStyle name="20% - Colore 6" xfId="185"/>
    <cellStyle name="20% - Énfasis1 2" xfId="186"/>
    <cellStyle name="20% - Énfasis2 2" xfId="187"/>
    <cellStyle name="20% - Énfasis3 2" xfId="188"/>
    <cellStyle name="20% - Énfasis4 2" xfId="189"/>
    <cellStyle name="20% - Énfasis5 2" xfId="190"/>
    <cellStyle name="20% - Énfasis6 2" xfId="191"/>
    <cellStyle name="40% - Accent1 10" xfId="192"/>
    <cellStyle name="40% - Accent1 11" xfId="193"/>
    <cellStyle name="40% - Accent1 2" xfId="194"/>
    <cellStyle name="40% - Accent1 2 2" xfId="195"/>
    <cellStyle name="40% - Accent1 2 2 2" xfId="196"/>
    <cellStyle name="40% - Accent1 2 2 3" xfId="197"/>
    <cellStyle name="40% - Accent1 2 3" xfId="198"/>
    <cellStyle name="40% - Accent1 2 4" xfId="199"/>
    <cellStyle name="40% - Accent1 2_FundsFlow" xfId="200"/>
    <cellStyle name="40% - Accent1 3" xfId="201"/>
    <cellStyle name="40% - Accent1 3 2" xfId="202"/>
    <cellStyle name="40% - Accent1 3 3" xfId="203"/>
    <cellStyle name="40% - Accent1 3 4" xfId="204"/>
    <cellStyle name="40% - Accent1 4" xfId="205"/>
    <cellStyle name="40% - Accent1 4 2" xfId="206"/>
    <cellStyle name="40% - Accent1 4 3" xfId="207"/>
    <cellStyle name="40% - Accent1 4 4" xfId="208"/>
    <cellStyle name="40% - Accent1 5" xfId="209"/>
    <cellStyle name="40% - Accent1 5 2" xfId="210"/>
    <cellStyle name="40% - Accent1 5 3" xfId="211"/>
    <cellStyle name="40% - Accent1 6" xfId="212"/>
    <cellStyle name="40% - Accent1 6 2" xfId="213"/>
    <cellStyle name="40% - Accent1 6 3" xfId="214"/>
    <cellStyle name="40% - Accent1 6 4" xfId="215"/>
    <cellStyle name="40% - Accent1 7" xfId="216"/>
    <cellStyle name="40% - Accent1 8" xfId="217"/>
    <cellStyle name="40% - Accent1 9" xfId="218"/>
    <cellStyle name="40% - Accent2 10" xfId="219"/>
    <cellStyle name="40% - Accent2 11" xfId="220"/>
    <cellStyle name="40% - Accent2 2" xfId="221"/>
    <cellStyle name="40% - Accent2 2 2" xfId="222"/>
    <cellStyle name="40% - Accent2 2 2 2" xfId="223"/>
    <cellStyle name="40% - Accent2 2 2 3" xfId="224"/>
    <cellStyle name="40% - Accent2 2 3" xfId="225"/>
    <cellStyle name="40% - Accent2 2 4" xfId="226"/>
    <cellStyle name="40% - Accent2 2_FundsFlow" xfId="227"/>
    <cellStyle name="40% - Accent2 3" xfId="228"/>
    <cellStyle name="40% - Accent2 3 2" xfId="229"/>
    <cellStyle name="40% - Accent2 3 3" xfId="230"/>
    <cellStyle name="40% - Accent2 3 4" xfId="231"/>
    <cellStyle name="40% - Accent2 4" xfId="232"/>
    <cellStyle name="40% - Accent2 4 2" xfId="233"/>
    <cellStyle name="40% - Accent2 4 3" xfId="234"/>
    <cellStyle name="40% - Accent2 4 4" xfId="235"/>
    <cellStyle name="40% - Accent2 5" xfId="236"/>
    <cellStyle name="40% - Accent2 5 2" xfId="237"/>
    <cellStyle name="40% - Accent2 5 3" xfId="238"/>
    <cellStyle name="40% - Accent2 6" xfId="239"/>
    <cellStyle name="40% - Accent2 6 2" xfId="240"/>
    <cellStyle name="40% - Accent2 6 3" xfId="241"/>
    <cellStyle name="40% - Accent2 6 4" xfId="242"/>
    <cellStyle name="40% - Accent2 7" xfId="243"/>
    <cellStyle name="40% - Accent2 8" xfId="244"/>
    <cellStyle name="40% - Accent2 9" xfId="245"/>
    <cellStyle name="40% - Accent3 10" xfId="246"/>
    <cellStyle name="40% - Accent3 11" xfId="247"/>
    <cellStyle name="40% - Accent3 2" xfId="248"/>
    <cellStyle name="40% - Accent3 2 2" xfId="249"/>
    <cellStyle name="40% - Accent3 2 2 2" xfId="250"/>
    <cellStyle name="40% - Accent3 2 2 3" xfId="251"/>
    <cellStyle name="40% - Accent3 2 3" xfId="252"/>
    <cellStyle name="40% - Accent3 2 4" xfId="253"/>
    <cellStyle name="40% - Accent3 2_FundsFlow" xfId="254"/>
    <cellStyle name="40% - Accent3 3" xfId="255"/>
    <cellStyle name="40% - Accent3 3 2" xfId="256"/>
    <cellStyle name="40% - Accent3 3 3" xfId="257"/>
    <cellStyle name="40% - Accent3 3 4" xfId="258"/>
    <cellStyle name="40% - Accent3 4" xfId="259"/>
    <cellStyle name="40% - Accent3 4 2" xfId="260"/>
    <cellStyle name="40% - Accent3 4 3" xfId="261"/>
    <cellStyle name="40% - Accent3 4 4" xfId="262"/>
    <cellStyle name="40% - Accent3 5" xfId="263"/>
    <cellStyle name="40% - Accent3 5 2" xfId="264"/>
    <cellStyle name="40% - Accent3 5 3" xfId="265"/>
    <cellStyle name="40% - Accent3 6" xfId="266"/>
    <cellStyle name="40% - Accent3 6 2" xfId="267"/>
    <cellStyle name="40% - Accent3 6 3" xfId="268"/>
    <cellStyle name="40% - Accent3 6 4" xfId="269"/>
    <cellStyle name="40% - Accent3 7" xfId="270"/>
    <cellStyle name="40% - Accent3 8" xfId="271"/>
    <cellStyle name="40% - Accent3 9" xfId="272"/>
    <cellStyle name="40% - Accent4 10" xfId="273"/>
    <cellStyle name="40% - Accent4 11" xfId="274"/>
    <cellStyle name="40% - Accent4 2" xfId="275"/>
    <cellStyle name="40% - Accent4 2 2" xfId="276"/>
    <cellStyle name="40% - Accent4 2 2 2" xfId="277"/>
    <cellStyle name="40% - Accent4 2 2 3" xfId="278"/>
    <cellStyle name="40% - Accent4 2 3" xfId="279"/>
    <cellStyle name="40% - Accent4 2 4" xfId="280"/>
    <cellStyle name="40% - Accent4 2_FundsFlow" xfId="281"/>
    <cellStyle name="40% - Accent4 3" xfId="282"/>
    <cellStyle name="40% - Accent4 3 2" xfId="283"/>
    <cellStyle name="40% - Accent4 3 3" xfId="284"/>
    <cellStyle name="40% - Accent4 3 4" xfId="285"/>
    <cellStyle name="40% - Accent4 4" xfId="286"/>
    <cellStyle name="40% - Accent4 4 2" xfId="287"/>
    <cellStyle name="40% - Accent4 4 3" xfId="288"/>
    <cellStyle name="40% - Accent4 4 4" xfId="289"/>
    <cellStyle name="40% - Accent4 5" xfId="290"/>
    <cellStyle name="40% - Accent4 5 2" xfId="291"/>
    <cellStyle name="40% - Accent4 5 3" xfId="292"/>
    <cellStyle name="40% - Accent4 6" xfId="293"/>
    <cellStyle name="40% - Accent4 6 2" xfId="294"/>
    <cellStyle name="40% - Accent4 6 3" xfId="295"/>
    <cellStyle name="40% - Accent4 6 4" xfId="296"/>
    <cellStyle name="40% - Accent4 7" xfId="297"/>
    <cellStyle name="40% - Accent4 8" xfId="298"/>
    <cellStyle name="40% - Accent4 9" xfId="299"/>
    <cellStyle name="40% - Accent5 10" xfId="300"/>
    <cellStyle name="40% - Accent5 11" xfId="301"/>
    <cellStyle name="40% - Accent5 2" xfId="302"/>
    <cellStyle name="40% - Accent5 2 2" xfId="303"/>
    <cellStyle name="40% - Accent5 2 2 2" xfId="304"/>
    <cellStyle name="40% - Accent5 2 2 3" xfId="305"/>
    <cellStyle name="40% - Accent5 2 3" xfId="306"/>
    <cellStyle name="40% - Accent5 2 4" xfId="307"/>
    <cellStyle name="40% - Accent5 2_FundsFlow" xfId="308"/>
    <cellStyle name="40% - Accent5 3" xfId="309"/>
    <cellStyle name="40% - Accent5 3 2" xfId="310"/>
    <cellStyle name="40% - Accent5 3 3" xfId="311"/>
    <cellStyle name="40% - Accent5 3 4" xfId="312"/>
    <cellStyle name="40% - Accent5 4" xfId="313"/>
    <cellStyle name="40% - Accent5 4 2" xfId="314"/>
    <cellStyle name="40% - Accent5 4 3" xfId="315"/>
    <cellStyle name="40% - Accent5 4 4" xfId="316"/>
    <cellStyle name="40% - Accent5 5" xfId="317"/>
    <cellStyle name="40% - Accent5 5 2" xfId="318"/>
    <cellStyle name="40% - Accent5 5 3" xfId="319"/>
    <cellStyle name="40% - Accent5 6" xfId="320"/>
    <cellStyle name="40% - Accent5 6 2" xfId="321"/>
    <cellStyle name="40% - Accent5 6 3" xfId="322"/>
    <cellStyle name="40% - Accent5 6 4" xfId="323"/>
    <cellStyle name="40% - Accent5 7" xfId="324"/>
    <cellStyle name="40% - Accent5 8" xfId="325"/>
    <cellStyle name="40% - Accent5 9" xfId="326"/>
    <cellStyle name="40% - Accent6 10" xfId="327"/>
    <cellStyle name="40% - Accent6 11" xfId="328"/>
    <cellStyle name="40% - Accent6 2" xfId="329"/>
    <cellStyle name="40% - Accent6 2 2" xfId="330"/>
    <cellStyle name="40% - Accent6 2 2 2" xfId="331"/>
    <cellStyle name="40% - Accent6 2 2 3" xfId="332"/>
    <cellStyle name="40% - Accent6 2 3" xfId="333"/>
    <cellStyle name="40% - Accent6 2 4" xfId="334"/>
    <cellStyle name="40% - Accent6 2_FundsFlow" xfId="335"/>
    <cellStyle name="40% - Accent6 3" xfId="336"/>
    <cellStyle name="40% - Accent6 3 2" xfId="337"/>
    <cellStyle name="40% - Accent6 3 3" xfId="338"/>
    <cellStyle name="40% - Accent6 3 4" xfId="339"/>
    <cellStyle name="40% - Accent6 4" xfId="340"/>
    <cellStyle name="40% - Accent6 4 2" xfId="341"/>
    <cellStyle name="40% - Accent6 4 3" xfId="342"/>
    <cellStyle name="40% - Accent6 4 4" xfId="343"/>
    <cellStyle name="40% - Accent6 5" xfId="344"/>
    <cellStyle name="40% - Accent6 5 2" xfId="345"/>
    <cellStyle name="40% - Accent6 5 3" xfId="346"/>
    <cellStyle name="40% - Accent6 6" xfId="347"/>
    <cellStyle name="40% - Accent6 6 2" xfId="348"/>
    <cellStyle name="40% - Accent6 6 3" xfId="349"/>
    <cellStyle name="40% - Accent6 6 4" xfId="350"/>
    <cellStyle name="40% - Accent6 7" xfId="351"/>
    <cellStyle name="40% - Accent6 8" xfId="352"/>
    <cellStyle name="40% - Accent6 9" xfId="353"/>
    <cellStyle name="40% - Colore 1" xfId="354"/>
    <cellStyle name="40% - Colore 2" xfId="355"/>
    <cellStyle name="40% - Colore 3" xfId="356"/>
    <cellStyle name="40% - Colore 4" xfId="357"/>
    <cellStyle name="40% - Colore 5" xfId="358"/>
    <cellStyle name="40% - Colore 6" xfId="359"/>
    <cellStyle name="40% - Énfasis1 2" xfId="360"/>
    <cellStyle name="40% - Énfasis2 2" xfId="361"/>
    <cellStyle name="40% - Énfasis3 2" xfId="362"/>
    <cellStyle name="40% - Énfasis4 2" xfId="363"/>
    <cellStyle name="40% - Énfasis5 2" xfId="364"/>
    <cellStyle name="40% - Énfasis6 2" xfId="365"/>
    <cellStyle name="60% - Accent1 2" xfId="366"/>
    <cellStyle name="60% - Accent1 2 2" xfId="367"/>
    <cellStyle name="60% - Accent1 2 3" xfId="368"/>
    <cellStyle name="60% - Accent1 2 4" xfId="369"/>
    <cellStyle name="60% - Accent1 2_FundsFlow" xfId="370"/>
    <cellStyle name="60% - Accent1 3" xfId="371"/>
    <cellStyle name="60% - Accent1 3 2" xfId="372"/>
    <cellStyle name="60% - Accent1 3 3" xfId="373"/>
    <cellStyle name="60% - Accent1 4" xfId="374"/>
    <cellStyle name="60% - Accent1 4 2" xfId="375"/>
    <cellStyle name="60% - Accent1 4 3" xfId="376"/>
    <cellStyle name="60% - Accent1 5" xfId="377"/>
    <cellStyle name="60% - Accent1 6" xfId="378"/>
    <cellStyle name="60% - Accent1 7" xfId="379"/>
    <cellStyle name="60% - Accent1 8" xfId="380"/>
    <cellStyle name="60% - Accent2 2" xfId="381"/>
    <cellStyle name="60% - Accent2 2 2" xfId="382"/>
    <cellStyle name="60% - Accent2 2 3" xfId="383"/>
    <cellStyle name="60% - Accent2 2 4" xfId="384"/>
    <cellStyle name="60% - Accent2 2_FundsFlow" xfId="385"/>
    <cellStyle name="60% - Accent2 3" xfId="386"/>
    <cellStyle name="60% - Accent2 3 2" xfId="387"/>
    <cellStyle name="60% - Accent2 3 3" xfId="388"/>
    <cellStyle name="60% - Accent2 4" xfId="389"/>
    <cellStyle name="60% - Accent2 4 2" xfId="390"/>
    <cellStyle name="60% - Accent2 4 3" xfId="391"/>
    <cellStyle name="60% - Accent2 5" xfId="392"/>
    <cellStyle name="60% - Accent2 6" xfId="393"/>
    <cellStyle name="60% - Accent2 7" xfId="394"/>
    <cellStyle name="60% - Accent2 8" xfId="395"/>
    <cellStyle name="60% - Accent3 2" xfId="396"/>
    <cellStyle name="60% - Accent3 2 2" xfId="397"/>
    <cellStyle name="60% - Accent3 2 3" xfId="398"/>
    <cellStyle name="60% - Accent3 2 4" xfId="399"/>
    <cellStyle name="60% - Accent3 2_FundsFlow" xfId="400"/>
    <cellStyle name="60% - Accent3 3" xfId="401"/>
    <cellStyle name="60% - Accent3 3 2" xfId="402"/>
    <cellStyle name="60% - Accent3 3 3" xfId="403"/>
    <cellStyle name="60% - Accent3 4" xfId="404"/>
    <cellStyle name="60% - Accent3 4 2" xfId="405"/>
    <cellStyle name="60% - Accent3 4 3" xfId="406"/>
    <cellStyle name="60% - Accent3 5" xfId="407"/>
    <cellStyle name="60% - Accent3 6" xfId="408"/>
    <cellStyle name="60% - Accent3 7" xfId="409"/>
    <cellStyle name="60% - Accent3 8" xfId="410"/>
    <cellStyle name="60% - Accent4 2" xfId="411"/>
    <cellStyle name="60% - Accent4 2 2" xfId="412"/>
    <cellStyle name="60% - Accent4 2 3" xfId="413"/>
    <cellStyle name="60% - Accent4 2 4" xfId="414"/>
    <cellStyle name="60% - Accent4 2_FundsFlow" xfId="415"/>
    <cellStyle name="60% - Accent4 3" xfId="416"/>
    <cellStyle name="60% - Accent4 3 2" xfId="417"/>
    <cellStyle name="60% - Accent4 3 3" xfId="418"/>
    <cellStyle name="60% - Accent4 4" xfId="419"/>
    <cellStyle name="60% - Accent4 4 2" xfId="420"/>
    <cellStyle name="60% - Accent4 4 3" xfId="421"/>
    <cellStyle name="60% - Accent4 5" xfId="422"/>
    <cellStyle name="60% - Accent4 6" xfId="423"/>
    <cellStyle name="60% - Accent4 7" xfId="424"/>
    <cellStyle name="60% - Accent4 8" xfId="425"/>
    <cellStyle name="60% - Accent5 2" xfId="426"/>
    <cellStyle name="60% - Accent5 2 2" xfId="427"/>
    <cellStyle name="60% - Accent5 2 3" xfId="428"/>
    <cellStyle name="60% - Accent5 2 4" xfId="429"/>
    <cellStyle name="60% - Accent5 2_FundsFlow" xfId="430"/>
    <cellStyle name="60% - Accent5 3" xfId="431"/>
    <cellStyle name="60% - Accent5 3 2" xfId="432"/>
    <cellStyle name="60% - Accent5 3 3" xfId="433"/>
    <cellStyle name="60% - Accent5 4" xfId="434"/>
    <cellStyle name="60% - Accent5 4 2" xfId="435"/>
    <cellStyle name="60% - Accent5 4 3" xfId="436"/>
    <cellStyle name="60% - Accent5 5" xfId="437"/>
    <cellStyle name="60% - Accent5 6" xfId="438"/>
    <cellStyle name="60% - Accent5 7" xfId="439"/>
    <cellStyle name="60% - Accent5 8" xfId="440"/>
    <cellStyle name="60% - Accent6 2" xfId="441"/>
    <cellStyle name="60% - Accent6 2 2" xfId="442"/>
    <cellStyle name="60% - Accent6 2 3" xfId="443"/>
    <cellStyle name="60% - Accent6 2 4" xfId="444"/>
    <cellStyle name="60% - Accent6 2_FundsFlow" xfId="445"/>
    <cellStyle name="60% - Accent6 3" xfId="446"/>
    <cellStyle name="60% - Accent6 3 2" xfId="447"/>
    <cellStyle name="60% - Accent6 3 3" xfId="448"/>
    <cellStyle name="60% - Accent6 4" xfId="449"/>
    <cellStyle name="60% - Accent6 4 2" xfId="450"/>
    <cellStyle name="60% - Accent6 4 3" xfId="451"/>
    <cellStyle name="60% - Accent6 5" xfId="452"/>
    <cellStyle name="60% - Accent6 6" xfId="453"/>
    <cellStyle name="60% - Accent6 7" xfId="454"/>
    <cellStyle name="60% - Accent6 8" xfId="455"/>
    <cellStyle name="60% - Colore 1" xfId="456"/>
    <cellStyle name="60% - Colore 2" xfId="457"/>
    <cellStyle name="60% - Colore 3" xfId="458"/>
    <cellStyle name="60% - Colore 4" xfId="459"/>
    <cellStyle name="60% - Colore 5" xfId="460"/>
    <cellStyle name="60% - Colore 6" xfId="461"/>
    <cellStyle name="60% - Énfasis1 2" xfId="462"/>
    <cellStyle name="60% - Énfasis2 2" xfId="463"/>
    <cellStyle name="60% - Énfasis3 2" xfId="464"/>
    <cellStyle name="60% - Énfasis4 2" xfId="465"/>
    <cellStyle name="60% - Énfasis5 2" xfId="466"/>
    <cellStyle name="60% - Énfasis6 2" xfId="467"/>
    <cellStyle name="Accent1 2" xfId="468"/>
    <cellStyle name="Accent1 2 2" xfId="469"/>
    <cellStyle name="Accent1 2 3" xfId="470"/>
    <cellStyle name="Accent1 2 4" xfId="471"/>
    <cellStyle name="Accent1 2_FundsFlow" xfId="472"/>
    <cellStyle name="Accent1 3" xfId="473"/>
    <cellStyle name="Accent1 3 2" xfId="474"/>
    <cellStyle name="Accent1 3 3" xfId="475"/>
    <cellStyle name="Accent1 4" xfId="476"/>
    <cellStyle name="Accent1 4 2" xfId="477"/>
    <cellStyle name="Accent1 4 3" xfId="478"/>
    <cellStyle name="Accent1 5" xfId="479"/>
    <cellStyle name="Accent1 6" xfId="480"/>
    <cellStyle name="Accent1 7" xfId="481"/>
    <cellStyle name="Accent1 8" xfId="482"/>
    <cellStyle name="Accent2 2" xfId="483"/>
    <cellStyle name="Accent2 2 2" xfId="484"/>
    <cellStyle name="Accent2 2 3" xfId="485"/>
    <cellStyle name="Accent2 2 4" xfId="486"/>
    <cellStyle name="Accent2 2_FundsFlow" xfId="487"/>
    <cellStyle name="Accent2 3" xfId="488"/>
    <cellStyle name="Accent2 3 2" xfId="489"/>
    <cellStyle name="Accent2 3 3" xfId="490"/>
    <cellStyle name="Accent2 4" xfId="491"/>
    <cellStyle name="Accent2 4 2" xfId="492"/>
    <cellStyle name="Accent2 4 3" xfId="493"/>
    <cellStyle name="Accent2 5" xfId="494"/>
    <cellStyle name="Accent2 6" xfId="495"/>
    <cellStyle name="Accent2 7" xfId="496"/>
    <cellStyle name="Accent2 8" xfId="497"/>
    <cellStyle name="Accent3 2" xfId="498"/>
    <cellStyle name="Accent3 2 2" xfId="499"/>
    <cellStyle name="Accent3 2 3" xfId="500"/>
    <cellStyle name="Accent3 2 4" xfId="501"/>
    <cellStyle name="Accent3 2_FundsFlow" xfId="502"/>
    <cellStyle name="Accent3 3" xfId="503"/>
    <cellStyle name="Accent3 3 2" xfId="504"/>
    <cellStyle name="Accent3 3 3" xfId="505"/>
    <cellStyle name="Accent3 4" xfId="506"/>
    <cellStyle name="Accent3 4 2" xfId="507"/>
    <cellStyle name="Accent3 4 3" xfId="508"/>
    <cellStyle name="Accent3 5" xfId="509"/>
    <cellStyle name="Accent3 6" xfId="510"/>
    <cellStyle name="Accent3 7" xfId="511"/>
    <cellStyle name="Accent3 8" xfId="512"/>
    <cellStyle name="Accent4 2" xfId="513"/>
    <cellStyle name="Accent4 2 2" xfId="514"/>
    <cellStyle name="Accent4 2 3" xfId="515"/>
    <cellStyle name="Accent4 2 4" xfId="516"/>
    <cellStyle name="Accent4 2_FundsFlow" xfId="517"/>
    <cellStyle name="Accent4 3" xfId="518"/>
    <cellStyle name="Accent4 3 2" xfId="519"/>
    <cellStyle name="Accent4 3 3" xfId="520"/>
    <cellStyle name="Accent4 4" xfId="521"/>
    <cellStyle name="Accent4 4 2" xfId="522"/>
    <cellStyle name="Accent4 4 3" xfId="523"/>
    <cellStyle name="Accent4 5" xfId="524"/>
    <cellStyle name="Accent4 6" xfId="525"/>
    <cellStyle name="Accent4 7" xfId="526"/>
    <cellStyle name="Accent4 8" xfId="527"/>
    <cellStyle name="Accent5 2" xfId="528"/>
    <cellStyle name="Accent5 2 2" xfId="529"/>
    <cellStyle name="Accent5 2 3" xfId="530"/>
    <cellStyle name="Accent5 2 4" xfId="531"/>
    <cellStyle name="Accent5 2_FundsFlow" xfId="532"/>
    <cellStyle name="Accent5 3" xfId="533"/>
    <cellStyle name="Accent5 3 2" xfId="534"/>
    <cellStyle name="Accent5 3 3" xfId="535"/>
    <cellStyle name="Accent5 4" xfId="536"/>
    <cellStyle name="Accent5 4 2" xfId="537"/>
    <cellStyle name="Accent5 4 3" xfId="538"/>
    <cellStyle name="Accent5 5" xfId="539"/>
    <cellStyle name="Accent5 6" xfId="540"/>
    <cellStyle name="Accent5 7" xfId="541"/>
    <cellStyle name="Accent5 8" xfId="542"/>
    <cellStyle name="Accent6 2" xfId="543"/>
    <cellStyle name="Accent6 2 2" xfId="544"/>
    <cellStyle name="Accent6 2 3" xfId="545"/>
    <cellStyle name="Accent6 2 4" xfId="546"/>
    <cellStyle name="Accent6 2_FundsFlow" xfId="547"/>
    <cellStyle name="Accent6 3" xfId="548"/>
    <cellStyle name="Accent6 3 2" xfId="549"/>
    <cellStyle name="Accent6 3 3" xfId="550"/>
    <cellStyle name="Accent6 4" xfId="551"/>
    <cellStyle name="Accent6 4 2" xfId="552"/>
    <cellStyle name="Accent6 4 3" xfId="553"/>
    <cellStyle name="Accent6 5" xfId="554"/>
    <cellStyle name="Accent6 6" xfId="555"/>
    <cellStyle name="Accent6 7" xfId="556"/>
    <cellStyle name="Accent6 8" xfId="557"/>
    <cellStyle name="Assumption" xfId="558"/>
    <cellStyle name="Attend" xfId="559"/>
    <cellStyle name="Bad 2" xfId="560"/>
    <cellStyle name="Bad 2 2" xfId="561"/>
    <cellStyle name="Bad 2 3" xfId="562"/>
    <cellStyle name="Bad 2 4" xfId="563"/>
    <cellStyle name="Bad 2_FundsFlow" xfId="564"/>
    <cellStyle name="Bad 3" xfId="565"/>
    <cellStyle name="Bad 3 2" xfId="566"/>
    <cellStyle name="Bad 3 3" xfId="567"/>
    <cellStyle name="Bad 4" xfId="568"/>
    <cellStyle name="Bad 4 2" xfId="569"/>
    <cellStyle name="Bad 4 3" xfId="570"/>
    <cellStyle name="Bad 5" xfId="571"/>
    <cellStyle name="Bad 6" xfId="572"/>
    <cellStyle name="Bad 7" xfId="573"/>
    <cellStyle name="Bad 8" xfId="574"/>
    <cellStyle name="Buena 2" xfId="575"/>
    <cellStyle name="Calcolo" xfId="576"/>
    <cellStyle name="Calcolo 10" xfId="577"/>
    <cellStyle name="Calcolo 10 2" xfId="578"/>
    <cellStyle name="Calcolo 10 2 2" xfId="579"/>
    <cellStyle name="Calcolo 10 3" xfId="580"/>
    <cellStyle name="Calcolo 11" xfId="581"/>
    <cellStyle name="Calcolo 2" xfId="582"/>
    <cellStyle name="Calcolo 2 10" xfId="583"/>
    <cellStyle name="Calcolo 2 2" xfId="584"/>
    <cellStyle name="Calcolo 2 2 2" xfId="585"/>
    <cellStyle name="Calcolo 2 2 2 2" xfId="586"/>
    <cellStyle name="Calcolo 2 2 2 2 2" xfId="587"/>
    <cellStyle name="Calcolo 2 2 2 2 2 2" xfId="588"/>
    <cellStyle name="Calcolo 2 2 2 2 2 2 2" xfId="589"/>
    <cellStyle name="Calcolo 2 2 2 2 2 3" xfId="590"/>
    <cellStyle name="Calcolo 2 2 2 2 3" xfId="591"/>
    <cellStyle name="Calcolo 2 2 2 2 3 2" xfId="592"/>
    <cellStyle name="Calcolo 2 2 2 2 4" xfId="593"/>
    <cellStyle name="Calcolo 2 2 2 3" xfId="594"/>
    <cellStyle name="Calcolo 2 2 2 3 2" xfId="595"/>
    <cellStyle name="Calcolo 2 2 2 3 2 2" xfId="596"/>
    <cellStyle name="Calcolo 2 2 2 3 2 2 2" xfId="597"/>
    <cellStyle name="Calcolo 2 2 2 3 2 3" xfId="598"/>
    <cellStyle name="Calcolo 2 2 2 3 3" xfId="599"/>
    <cellStyle name="Calcolo 2 2 2 3 3 2" xfId="600"/>
    <cellStyle name="Calcolo 2 2 2 3 4" xfId="601"/>
    <cellStyle name="Calcolo 2 2 2 4" xfId="602"/>
    <cellStyle name="Calcolo 2 2 2 4 2" xfId="603"/>
    <cellStyle name="Calcolo 2 2 2 4 2 2" xfId="604"/>
    <cellStyle name="Calcolo 2 2 2 4 2 2 2" xfId="605"/>
    <cellStyle name="Calcolo 2 2 2 4 2 3" xfId="606"/>
    <cellStyle name="Calcolo 2 2 2 4 3" xfId="607"/>
    <cellStyle name="Calcolo 2 2 2 4 3 2" xfId="608"/>
    <cellStyle name="Calcolo 2 2 2 4 3 2 2" xfId="609"/>
    <cellStyle name="Calcolo 2 2 2 4 3 3" xfId="610"/>
    <cellStyle name="Calcolo 2 2 2 4 4" xfId="611"/>
    <cellStyle name="Calcolo 2 2 2 4 4 2" xfId="612"/>
    <cellStyle name="Calcolo 2 2 2 4 5" xfId="613"/>
    <cellStyle name="Calcolo 2 2 2 5" xfId="614"/>
    <cellStyle name="Calcolo 2 2 2 5 2" xfId="615"/>
    <cellStyle name="Calcolo 2 2 2 5 2 2" xfId="616"/>
    <cellStyle name="Calcolo 2 2 2 5 3" xfId="617"/>
    <cellStyle name="Calcolo 2 2 2 6" xfId="618"/>
    <cellStyle name="Calcolo 2 2 3" xfId="619"/>
    <cellStyle name="Calcolo 2 2 3 2" xfId="620"/>
    <cellStyle name="Calcolo 2 2 3 2 2" xfId="621"/>
    <cellStyle name="Calcolo 2 2 3 2 2 2" xfId="622"/>
    <cellStyle name="Calcolo 2 2 3 2 3" xfId="623"/>
    <cellStyle name="Calcolo 2 2 3 3" xfId="624"/>
    <cellStyle name="Calcolo 2 2 3 3 2" xfId="625"/>
    <cellStyle name="Calcolo 2 2 3 4" xfId="626"/>
    <cellStyle name="Calcolo 2 2 4" xfId="627"/>
    <cellStyle name="Calcolo 2 2 4 2" xfId="628"/>
    <cellStyle name="Calcolo 2 2 4 2 2" xfId="629"/>
    <cellStyle name="Calcolo 2 2 4 2 2 2" xfId="630"/>
    <cellStyle name="Calcolo 2 2 4 2 3" xfId="631"/>
    <cellStyle name="Calcolo 2 2 4 3" xfId="632"/>
    <cellStyle name="Calcolo 2 2 4 3 2" xfId="633"/>
    <cellStyle name="Calcolo 2 2 4 4" xfId="634"/>
    <cellStyle name="Calcolo 2 2 5" xfId="635"/>
    <cellStyle name="Calcolo 2 2 5 2" xfId="636"/>
    <cellStyle name="Calcolo 2 2 5 2 2" xfId="637"/>
    <cellStyle name="Calcolo 2 2 5 2 2 2" xfId="638"/>
    <cellStyle name="Calcolo 2 2 5 2 3" xfId="639"/>
    <cellStyle name="Calcolo 2 2 5 3" xfId="640"/>
    <cellStyle name="Calcolo 2 2 5 3 2" xfId="641"/>
    <cellStyle name="Calcolo 2 2 5 3 2 2" xfId="642"/>
    <cellStyle name="Calcolo 2 2 5 3 3" xfId="643"/>
    <cellStyle name="Calcolo 2 2 5 4" xfId="644"/>
    <cellStyle name="Calcolo 2 2 5 4 2" xfId="645"/>
    <cellStyle name="Calcolo 2 2 5 5" xfId="646"/>
    <cellStyle name="Calcolo 2 2 6" xfId="647"/>
    <cellStyle name="Calcolo 2 2 6 2" xfId="648"/>
    <cellStyle name="Calcolo 2 2 6 2 2" xfId="649"/>
    <cellStyle name="Calcolo 2 2 6 3" xfId="650"/>
    <cellStyle name="Calcolo 2 2 7" xfId="651"/>
    <cellStyle name="Calcolo 2 3" xfId="652"/>
    <cellStyle name="Calcolo 2 3 2" xfId="653"/>
    <cellStyle name="Calcolo 2 3 2 2" xfId="654"/>
    <cellStyle name="Calcolo 2 3 2 2 2" xfId="655"/>
    <cellStyle name="Calcolo 2 3 2 2 2 2" xfId="656"/>
    <cellStyle name="Calcolo 2 3 2 2 2 2 2" xfId="657"/>
    <cellStyle name="Calcolo 2 3 2 2 2 3" xfId="658"/>
    <cellStyle name="Calcolo 2 3 2 2 3" xfId="659"/>
    <cellStyle name="Calcolo 2 3 2 2 3 2" xfId="660"/>
    <cellStyle name="Calcolo 2 3 2 2 4" xfId="661"/>
    <cellStyle name="Calcolo 2 3 2 3" xfId="662"/>
    <cellStyle name="Calcolo 2 3 2 3 2" xfId="663"/>
    <cellStyle name="Calcolo 2 3 2 3 2 2" xfId="664"/>
    <cellStyle name="Calcolo 2 3 2 3 2 2 2" xfId="665"/>
    <cellStyle name="Calcolo 2 3 2 3 2 3" xfId="666"/>
    <cellStyle name="Calcolo 2 3 2 3 3" xfId="667"/>
    <cellStyle name="Calcolo 2 3 2 3 3 2" xfId="668"/>
    <cellStyle name="Calcolo 2 3 2 3 4" xfId="669"/>
    <cellStyle name="Calcolo 2 3 2 4" xfId="670"/>
    <cellStyle name="Calcolo 2 3 2 4 2" xfId="671"/>
    <cellStyle name="Calcolo 2 3 2 4 2 2" xfId="672"/>
    <cellStyle name="Calcolo 2 3 2 4 2 2 2" xfId="673"/>
    <cellStyle name="Calcolo 2 3 2 4 2 3" xfId="674"/>
    <cellStyle name="Calcolo 2 3 2 4 3" xfId="675"/>
    <cellStyle name="Calcolo 2 3 2 4 3 2" xfId="676"/>
    <cellStyle name="Calcolo 2 3 2 4 3 2 2" xfId="677"/>
    <cellStyle name="Calcolo 2 3 2 4 3 3" xfId="678"/>
    <cellStyle name="Calcolo 2 3 2 4 4" xfId="679"/>
    <cellStyle name="Calcolo 2 3 2 4 4 2" xfId="680"/>
    <cellStyle name="Calcolo 2 3 2 4 5" xfId="681"/>
    <cellStyle name="Calcolo 2 3 2 5" xfId="682"/>
    <cellStyle name="Calcolo 2 3 2 5 2" xfId="683"/>
    <cellStyle name="Calcolo 2 3 2 5 2 2" xfId="684"/>
    <cellStyle name="Calcolo 2 3 2 5 3" xfId="685"/>
    <cellStyle name="Calcolo 2 3 2 6" xfId="686"/>
    <cellStyle name="Calcolo 2 3 3" xfId="687"/>
    <cellStyle name="Calcolo 2 3 3 2" xfId="688"/>
    <cellStyle name="Calcolo 2 3 3 2 2" xfId="689"/>
    <cellStyle name="Calcolo 2 3 3 2 2 2" xfId="690"/>
    <cellStyle name="Calcolo 2 3 3 2 3" xfId="691"/>
    <cellStyle name="Calcolo 2 3 3 3" xfId="692"/>
    <cellStyle name="Calcolo 2 3 3 3 2" xfId="693"/>
    <cellStyle name="Calcolo 2 3 3 4" xfId="694"/>
    <cellStyle name="Calcolo 2 3 4" xfId="695"/>
    <cellStyle name="Calcolo 2 3 4 2" xfId="696"/>
    <cellStyle name="Calcolo 2 3 4 2 2" xfId="697"/>
    <cellStyle name="Calcolo 2 3 4 2 2 2" xfId="698"/>
    <cellStyle name="Calcolo 2 3 4 2 3" xfId="699"/>
    <cellStyle name="Calcolo 2 3 4 3" xfId="700"/>
    <cellStyle name="Calcolo 2 3 4 3 2" xfId="701"/>
    <cellStyle name="Calcolo 2 3 4 4" xfId="702"/>
    <cellStyle name="Calcolo 2 3 5" xfId="703"/>
    <cellStyle name="Calcolo 2 3 5 2" xfId="704"/>
    <cellStyle name="Calcolo 2 3 5 2 2" xfId="705"/>
    <cellStyle name="Calcolo 2 3 5 2 2 2" xfId="706"/>
    <cellStyle name="Calcolo 2 3 5 2 3" xfId="707"/>
    <cellStyle name="Calcolo 2 3 5 3" xfId="708"/>
    <cellStyle name="Calcolo 2 3 5 3 2" xfId="709"/>
    <cellStyle name="Calcolo 2 3 5 3 2 2" xfId="710"/>
    <cellStyle name="Calcolo 2 3 5 3 3" xfId="711"/>
    <cellStyle name="Calcolo 2 3 5 4" xfId="712"/>
    <cellStyle name="Calcolo 2 3 5 4 2" xfId="713"/>
    <cellStyle name="Calcolo 2 3 5 5" xfId="714"/>
    <cellStyle name="Calcolo 2 3 6" xfId="715"/>
    <cellStyle name="Calcolo 2 3 6 2" xfId="716"/>
    <cellStyle name="Calcolo 2 3 6 2 2" xfId="717"/>
    <cellStyle name="Calcolo 2 3 6 3" xfId="718"/>
    <cellStyle name="Calcolo 2 3 7" xfId="719"/>
    <cellStyle name="Calcolo 2 4" xfId="720"/>
    <cellStyle name="Calcolo 2 4 2" xfId="721"/>
    <cellStyle name="Calcolo 2 4 2 2" xfId="722"/>
    <cellStyle name="Calcolo 2 4 2 2 2" xfId="723"/>
    <cellStyle name="Calcolo 2 4 2 2 2 2" xfId="724"/>
    <cellStyle name="Calcolo 2 4 2 2 3" xfId="725"/>
    <cellStyle name="Calcolo 2 4 2 3" xfId="726"/>
    <cellStyle name="Calcolo 2 4 2 3 2" xfId="727"/>
    <cellStyle name="Calcolo 2 4 2 4" xfId="728"/>
    <cellStyle name="Calcolo 2 4 3" xfId="729"/>
    <cellStyle name="Calcolo 2 4 3 2" xfId="730"/>
    <cellStyle name="Calcolo 2 4 3 2 2" xfId="731"/>
    <cellStyle name="Calcolo 2 4 3 2 2 2" xfId="732"/>
    <cellStyle name="Calcolo 2 4 3 2 3" xfId="733"/>
    <cellStyle name="Calcolo 2 4 3 3" xfId="734"/>
    <cellStyle name="Calcolo 2 4 3 3 2" xfId="735"/>
    <cellStyle name="Calcolo 2 4 3 4" xfId="736"/>
    <cellStyle name="Calcolo 2 4 4" xfId="737"/>
    <cellStyle name="Calcolo 2 4 4 2" xfId="738"/>
    <cellStyle name="Calcolo 2 4 4 2 2" xfId="739"/>
    <cellStyle name="Calcolo 2 4 4 2 2 2" xfId="740"/>
    <cellStyle name="Calcolo 2 4 4 2 3" xfId="741"/>
    <cellStyle name="Calcolo 2 4 4 3" xfId="742"/>
    <cellStyle name="Calcolo 2 4 4 3 2" xfId="743"/>
    <cellStyle name="Calcolo 2 4 4 3 2 2" xfId="744"/>
    <cellStyle name="Calcolo 2 4 4 3 3" xfId="745"/>
    <cellStyle name="Calcolo 2 4 4 4" xfId="746"/>
    <cellStyle name="Calcolo 2 4 4 4 2" xfId="747"/>
    <cellStyle name="Calcolo 2 4 4 5" xfId="748"/>
    <cellStyle name="Calcolo 2 4 5" xfId="749"/>
    <cellStyle name="Calcolo 2 4 5 2" xfId="750"/>
    <cellStyle name="Calcolo 2 4 5 2 2" xfId="751"/>
    <cellStyle name="Calcolo 2 4 5 3" xfId="752"/>
    <cellStyle name="Calcolo 2 4 6" xfId="753"/>
    <cellStyle name="Calcolo 2 5" xfId="754"/>
    <cellStyle name="Calcolo 2 5 2" xfId="755"/>
    <cellStyle name="Calcolo 2 5 2 2" xfId="756"/>
    <cellStyle name="Calcolo 2 5 2 2 2" xfId="757"/>
    <cellStyle name="Calcolo 2 5 2 2 2 2" xfId="758"/>
    <cellStyle name="Calcolo 2 5 2 2 2 2 2" xfId="759"/>
    <cellStyle name="Calcolo 2 5 2 2 2 3" xfId="760"/>
    <cellStyle name="Calcolo 2 5 2 2 3" xfId="761"/>
    <cellStyle name="Calcolo 2 5 2 2 3 2" xfId="762"/>
    <cellStyle name="Calcolo 2 5 2 2 4" xfId="763"/>
    <cellStyle name="Calcolo 2 5 2 3" xfId="764"/>
    <cellStyle name="Calcolo 2 5 2 3 2" xfId="765"/>
    <cellStyle name="Calcolo 2 5 2 3 2 2" xfId="766"/>
    <cellStyle name="Calcolo 2 5 2 3 2 2 2" xfId="767"/>
    <cellStyle name="Calcolo 2 5 2 3 2 3" xfId="768"/>
    <cellStyle name="Calcolo 2 5 2 3 3" xfId="769"/>
    <cellStyle name="Calcolo 2 5 2 3 3 2" xfId="770"/>
    <cellStyle name="Calcolo 2 5 2 3 4" xfId="771"/>
    <cellStyle name="Calcolo 2 5 2 4" xfId="772"/>
    <cellStyle name="Calcolo 2 5 2 4 2" xfId="773"/>
    <cellStyle name="Calcolo 2 5 2 4 2 2" xfId="774"/>
    <cellStyle name="Calcolo 2 5 2 4 2 2 2" xfId="775"/>
    <cellStyle name="Calcolo 2 5 2 4 2 3" xfId="776"/>
    <cellStyle name="Calcolo 2 5 2 4 3" xfId="777"/>
    <cellStyle name="Calcolo 2 5 2 4 3 2" xfId="778"/>
    <cellStyle name="Calcolo 2 5 2 4 3 2 2" xfId="779"/>
    <cellStyle name="Calcolo 2 5 2 4 3 3" xfId="780"/>
    <cellStyle name="Calcolo 2 5 2 4 4" xfId="781"/>
    <cellStyle name="Calcolo 2 5 2 4 4 2" xfId="782"/>
    <cellStyle name="Calcolo 2 5 2 4 5" xfId="783"/>
    <cellStyle name="Calcolo 2 5 2 5" xfId="784"/>
    <cellStyle name="Calcolo 2 5 2 5 2" xfId="785"/>
    <cellStyle name="Calcolo 2 5 2 5 2 2" xfId="786"/>
    <cellStyle name="Calcolo 2 5 2 5 3" xfId="787"/>
    <cellStyle name="Calcolo 2 5 2 6" xfId="788"/>
    <cellStyle name="Calcolo 2 5 3" xfId="789"/>
    <cellStyle name="Calcolo 2 5 3 2" xfId="790"/>
    <cellStyle name="Calcolo 2 5 3 2 2" xfId="791"/>
    <cellStyle name="Calcolo 2 5 3 2 2 2" xfId="792"/>
    <cellStyle name="Calcolo 2 5 3 2 3" xfId="793"/>
    <cellStyle name="Calcolo 2 5 3 3" xfId="794"/>
    <cellStyle name="Calcolo 2 5 3 3 2" xfId="795"/>
    <cellStyle name="Calcolo 2 5 3 4" xfId="796"/>
    <cellStyle name="Calcolo 2 5 4" xfId="797"/>
    <cellStyle name="Calcolo 2 5 4 2" xfId="798"/>
    <cellStyle name="Calcolo 2 5 4 2 2" xfId="799"/>
    <cellStyle name="Calcolo 2 5 4 2 2 2" xfId="800"/>
    <cellStyle name="Calcolo 2 5 4 2 3" xfId="801"/>
    <cellStyle name="Calcolo 2 5 4 3" xfId="802"/>
    <cellStyle name="Calcolo 2 5 4 3 2" xfId="803"/>
    <cellStyle name="Calcolo 2 5 4 4" xfId="804"/>
    <cellStyle name="Calcolo 2 5 5" xfId="805"/>
    <cellStyle name="Calcolo 2 5 5 2" xfId="806"/>
    <cellStyle name="Calcolo 2 5 5 2 2" xfId="807"/>
    <cellStyle name="Calcolo 2 5 5 2 2 2" xfId="808"/>
    <cellStyle name="Calcolo 2 5 5 2 3" xfId="809"/>
    <cellStyle name="Calcolo 2 5 5 3" xfId="810"/>
    <cellStyle name="Calcolo 2 5 5 3 2" xfId="811"/>
    <cellStyle name="Calcolo 2 5 5 3 2 2" xfId="812"/>
    <cellStyle name="Calcolo 2 5 5 3 3" xfId="813"/>
    <cellStyle name="Calcolo 2 5 5 4" xfId="814"/>
    <cellStyle name="Calcolo 2 5 5 4 2" xfId="815"/>
    <cellStyle name="Calcolo 2 5 5 5" xfId="816"/>
    <cellStyle name="Calcolo 2 5 6" xfId="817"/>
    <cellStyle name="Calcolo 2 5 6 2" xfId="818"/>
    <cellStyle name="Calcolo 2 5 6 2 2" xfId="819"/>
    <cellStyle name="Calcolo 2 5 6 3" xfId="820"/>
    <cellStyle name="Calcolo 2 5 7" xfId="821"/>
    <cellStyle name="Calcolo 2 6" xfId="822"/>
    <cellStyle name="Calcolo 2 6 2" xfId="823"/>
    <cellStyle name="Calcolo 2 6 2 2" xfId="824"/>
    <cellStyle name="Calcolo 2 6 2 2 2" xfId="825"/>
    <cellStyle name="Calcolo 2 6 2 3" xfId="826"/>
    <cellStyle name="Calcolo 2 6 3" xfId="827"/>
    <cellStyle name="Calcolo 2 6 3 2" xfId="828"/>
    <cellStyle name="Calcolo 2 6 4" xfId="829"/>
    <cellStyle name="Calcolo 2 7" xfId="830"/>
    <cellStyle name="Calcolo 2 7 2" xfId="831"/>
    <cellStyle name="Calcolo 2 7 2 2" xfId="832"/>
    <cellStyle name="Calcolo 2 7 2 2 2" xfId="833"/>
    <cellStyle name="Calcolo 2 7 2 3" xfId="834"/>
    <cellStyle name="Calcolo 2 7 3" xfId="835"/>
    <cellStyle name="Calcolo 2 7 3 2" xfId="836"/>
    <cellStyle name="Calcolo 2 7 4" xfId="837"/>
    <cellStyle name="Calcolo 2 8" xfId="838"/>
    <cellStyle name="Calcolo 2 8 2" xfId="839"/>
    <cellStyle name="Calcolo 2 8 2 2" xfId="840"/>
    <cellStyle name="Calcolo 2 8 2 2 2" xfId="841"/>
    <cellStyle name="Calcolo 2 8 2 3" xfId="842"/>
    <cellStyle name="Calcolo 2 8 3" xfId="843"/>
    <cellStyle name="Calcolo 2 8 3 2" xfId="844"/>
    <cellStyle name="Calcolo 2 8 3 2 2" xfId="845"/>
    <cellStyle name="Calcolo 2 8 3 3" xfId="846"/>
    <cellStyle name="Calcolo 2 8 4" xfId="847"/>
    <cellStyle name="Calcolo 2 8 4 2" xfId="848"/>
    <cellStyle name="Calcolo 2 8 5" xfId="849"/>
    <cellStyle name="Calcolo 2 9" xfId="850"/>
    <cellStyle name="Calcolo 2 9 2" xfId="851"/>
    <cellStyle name="Calcolo 2 9 2 2" xfId="852"/>
    <cellStyle name="Calcolo 2 9 3" xfId="853"/>
    <cellStyle name="Calcolo 2_FundsFlow" xfId="854"/>
    <cellStyle name="Calcolo 3" xfId="855"/>
    <cellStyle name="Calcolo 3 2" xfId="856"/>
    <cellStyle name="Calcolo 3 2 2" xfId="857"/>
    <cellStyle name="Calcolo 3 2 2 2" xfId="858"/>
    <cellStyle name="Calcolo 3 2 2 2 2" xfId="859"/>
    <cellStyle name="Calcolo 3 2 2 2 2 2" xfId="860"/>
    <cellStyle name="Calcolo 3 2 2 2 3" xfId="861"/>
    <cellStyle name="Calcolo 3 2 2 3" xfId="862"/>
    <cellStyle name="Calcolo 3 2 2 3 2" xfId="863"/>
    <cellStyle name="Calcolo 3 2 2 4" xfId="864"/>
    <cellStyle name="Calcolo 3 2 3" xfId="865"/>
    <cellStyle name="Calcolo 3 2 3 2" xfId="866"/>
    <cellStyle name="Calcolo 3 2 3 2 2" xfId="867"/>
    <cellStyle name="Calcolo 3 2 3 2 2 2" xfId="868"/>
    <cellStyle name="Calcolo 3 2 3 2 3" xfId="869"/>
    <cellStyle name="Calcolo 3 2 3 3" xfId="870"/>
    <cellStyle name="Calcolo 3 2 3 3 2" xfId="871"/>
    <cellStyle name="Calcolo 3 2 3 4" xfId="872"/>
    <cellStyle name="Calcolo 3 2 4" xfId="873"/>
    <cellStyle name="Calcolo 3 2 4 2" xfId="874"/>
    <cellStyle name="Calcolo 3 2 4 2 2" xfId="875"/>
    <cellStyle name="Calcolo 3 2 4 2 2 2" xfId="876"/>
    <cellStyle name="Calcolo 3 2 4 2 3" xfId="877"/>
    <cellStyle name="Calcolo 3 2 4 3" xfId="878"/>
    <cellStyle name="Calcolo 3 2 4 3 2" xfId="879"/>
    <cellStyle name="Calcolo 3 2 4 3 2 2" xfId="880"/>
    <cellStyle name="Calcolo 3 2 4 3 3" xfId="881"/>
    <cellStyle name="Calcolo 3 2 4 4" xfId="882"/>
    <cellStyle name="Calcolo 3 2 4 4 2" xfId="883"/>
    <cellStyle name="Calcolo 3 2 4 5" xfId="884"/>
    <cellStyle name="Calcolo 3 2 5" xfId="885"/>
    <cellStyle name="Calcolo 3 2 5 2" xfId="886"/>
    <cellStyle name="Calcolo 3 2 5 2 2" xfId="887"/>
    <cellStyle name="Calcolo 3 2 5 3" xfId="888"/>
    <cellStyle name="Calcolo 3 2 6" xfId="889"/>
    <cellStyle name="Calcolo 3 3" xfId="890"/>
    <cellStyle name="Calcolo 3 3 2" xfId="891"/>
    <cellStyle name="Calcolo 3 3 2 2" xfId="892"/>
    <cellStyle name="Calcolo 3 3 2 2 2" xfId="893"/>
    <cellStyle name="Calcolo 3 3 2 3" xfId="894"/>
    <cellStyle name="Calcolo 3 3 3" xfId="895"/>
    <cellStyle name="Calcolo 3 3 3 2" xfId="896"/>
    <cellStyle name="Calcolo 3 3 4" xfId="897"/>
    <cellStyle name="Calcolo 3 4" xfId="898"/>
    <cellStyle name="Calcolo 3 4 2" xfId="899"/>
    <cellStyle name="Calcolo 3 4 2 2" xfId="900"/>
    <cellStyle name="Calcolo 3 4 2 2 2" xfId="901"/>
    <cellStyle name="Calcolo 3 4 2 3" xfId="902"/>
    <cellStyle name="Calcolo 3 4 3" xfId="903"/>
    <cellStyle name="Calcolo 3 4 3 2" xfId="904"/>
    <cellStyle name="Calcolo 3 4 4" xfId="905"/>
    <cellStyle name="Calcolo 3 5" xfId="906"/>
    <cellStyle name="Calcolo 3 5 2" xfId="907"/>
    <cellStyle name="Calcolo 3 5 2 2" xfId="908"/>
    <cellStyle name="Calcolo 3 5 2 2 2" xfId="909"/>
    <cellStyle name="Calcolo 3 5 2 3" xfId="910"/>
    <cellStyle name="Calcolo 3 5 3" xfId="911"/>
    <cellStyle name="Calcolo 3 5 3 2" xfId="912"/>
    <cellStyle name="Calcolo 3 5 3 2 2" xfId="913"/>
    <cellStyle name="Calcolo 3 5 3 3" xfId="914"/>
    <cellStyle name="Calcolo 3 5 4" xfId="915"/>
    <cellStyle name="Calcolo 3 5 4 2" xfId="916"/>
    <cellStyle name="Calcolo 3 5 5" xfId="917"/>
    <cellStyle name="Calcolo 3 6" xfId="918"/>
    <cellStyle name="Calcolo 3 6 2" xfId="919"/>
    <cellStyle name="Calcolo 3 6 2 2" xfId="920"/>
    <cellStyle name="Calcolo 3 6 3" xfId="921"/>
    <cellStyle name="Calcolo 3 7" xfId="922"/>
    <cellStyle name="Calcolo 4" xfId="923"/>
    <cellStyle name="Calcolo 4 2" xfId="924"/>
    <cellStyle name="Calcolo 4 2 2" xfId="925"/>
    <cellStyle name="Calcolo 4 2 2 2" xfId="926"/>
    <cellStyle name="Calcolo 4 2 2 2 2" xfId="927"/>
    <cellStyle name="Calcolo 4 2 2 2 2 2" xfId="928"/>
    <cellStyle name="Calcolo 4 2 2 2 3" xfId="929"/>
    <cellStyle name="Calcolo 4 2 2 3" xfId="930"/>
    <cellStyle name="Calcolo 4 2 2 3 2" xfId="931"/>
    <cellStyle name="Calcolo 4 2 2 4" xfId="932"/>
    <cellStyle name="Calcolo 4 2 3" xfId="933"/>
    <cellStyle name="Calcolo 4 2 3 2" xfId="934"/>
    <cellStyle name="Calcolo 4 2 3 2 2" xfId="935"/>
    <cellStyle name="Calcolo 4 2 3 2 2 2" xfId="936"/>
    <cellStyle name="Calcolo 4 2 3 2 3" xfId="937"/>
    <cellStyle name="Calcolo 4 2 3 3" xfId="938"/>
    <cellStyle name="Calcolo 4 2 3 3 2" xfId="939"/>
    <cellStyle name="Calcolo 4 2 3 4" xfId="940"/>
    <cellStyle name="Calcolo 4 2 4" xfId="941"/>
    <cellStyle name="Calcolo 4 2 4 2" xfId="942"/>
    <cellStyle name="Calcolo 4 2 4 2 2" xfId="943"/>
    <cellStyle name="Calcolo 4 2 4 2 2 2" xfId="944"/>
    <cellStyle name="Calcolo 4 2 4 2 3" xfId="945"/>
    <cellStyle name="Calcolo 4 2 4 3" xfId="946"/>
    <cellStyle name="Calcolo 4 2 4 3 2" xfId="947"/>
    <cellStyle name="Calcolo 4 2 4 3 2 2" xfId="948"/>
    <cellStyle name="Calcolo 4 2 4 3 3" xfId="949"/>
    <cellStyle name="Calcolo 4 2 4 4" xfId="950"/>
    <cellStyle name="Calcolo 4 2 4 4 2" xfId="951"/>
    <cellStyle name="Calcolo 4 2 4 5" xfId="952"/>
    <cellStyle name="Calcolo 4 2 5" xfId="953"/>
    <cellStyle name="Calcolo 4 2 5 2" xfId="954"/>
    <cellStyle name="Calcolo 4 2 5 2 2" xfId="955"/>
    <cellStyle name="Calcolo 4 2 5 3" xfId="956"/>
    <cellStyle name="Calcolo 4 2 6" xfId="957"/>
    <cellStyle name="Calcolo 4 3" xfId="958"/>
    <cellStyle name="Calcolo 4 3 2" xfId="959"/>
    <cellStyle name="Calcolo 4 3 2 2" xfId="960"/>
    <cellStyle name="Calcolo 4 3 2 2 2" xfId="961"/>
    <cellStyle name="Calcolo 4 3 2 3" xfId="962"/>
    <cellStyle name="Calcolo 4 3 3" xfId="963"/>
    <cellStyle name="Calcolo 4 3 3 2" xfId="964"/>
    <cellStyle name="Calcolo 4 3 4" xfId="965"/>
    <cellStyle name="Calcolo 4 4" xfId="966"/>
    <cellStyle name="Calcolo 4 4 2" xfId="967"/>
    <cellStyle name="Calcolo 4 4 2 2" xfId="968"/>
    <cellStyle name="Calcolo 4 4 2 2 2" xfId="969"/>
    <cellStyle name="Calcolo 4 4 2 3" xfId="970"/>
    <cellStyle name="Calcolo 4 4 3" xfId="971"/>
    <cellStyle name="Calcolo 4 4 3 2" xfId="972"/>
    <cellStyle name="Calcolo 4 4 4" xfId="973"/>
    <cellStyle name="Calcolo 4 5" xfId="974"/>
    <cellStyle name="Calcolo 4 5 2" xfId="975"/>
    <cellStyle name="Calcolo 4 5 2 2" xfId="976"/>
    <cellStyle name="Calcolo 4 5 2 2 2" xfId="977"/>
    <cellStyle name="Calcolo 4 5 2 3" xfId="978"/>
    <cellStyle name="Calcolo 4 5 3" xfId="979"/>
    <cellStyle name="Calcolo 4 5 3 2" xfId="980"/>
    <cellStyle name="Calcolo 4 5 3 2 2" xfId="981"/>
    <cellStyle name="Calcolo 4 5 3 3" xfId="982"/>
    <cellStyle name="Calcolo 4 5 4" xfId="983"/>
    <cellStyle name="Calcolo 4 5 4 2" xfId="984"/>
    <cellStyle name="Calcolo 4 5 5" xfId="985"/>
    <cellStyle name="Calcolo 4 6" xfId="986"/>
    <cellStyle name="Calcolo 4 6 2" xfId="987"/>
    <cellStyle name="Calcolo 4 6 2 2" xfId="988"/>
    <cellStyle name="Calcolo 4 6 3" xfId="989"/>
    <cellStyle name="Calcolo 4 7" xfId="990"/>
    <cellStyle name="Calcolo 5" xfId="991"/>
    <cellStyle name="Calcolo 5 2" xfId="992"/>
    <cellStyle name="Calcolo 5 2 2" xfId="993"/>
    <cellStyle name="Calcolo 5 2 2 2" xfId="994"/>
    <cellStyle name="Calcolo 5 2 2 2 2" xfId="995"/>
    <cellStyle name="Calcolo 5 2 2 3" xfId="996"/>
    <cellStyle name="Calcolo 5 2 3" xfId="997"/>
    <cellStyle name="Calcolo 5 2 3 2" xfId="998"/>
    <cellStyle name="Calcolo 5 2 4" xfId="999"/>
    <cellStyle name="Calcolo 5 3" xfId="1000"/>
    <cellStyle name="Calcolo 5 3 2" xfId="1001"/>
    <cellStyle name="Calcolo 5 3 2 2" xfId="1002"/>
    <cellStyle name="Calcolo 5 3 2 2 2" xfId="1003"/>
    <cellStyle name="Calcolo 5 3 2 3" xfId="1004"/>
    <cellStyle name="Calcolo 5 3 3" xfId="1005"/>
    <cellStyle name="Calcolo 5 3 3 2" xfId="1006"/>
    <cellStyle name="Calcolo 5 3 4" xfId="1007"/>
    <cellStyle name="Calcolo 5 4" xfId="1008"/>
    <cellStyle name="Calcolo 5 4 2" xfId="1009"/>
    <cellStyle name="Calcolo 5 4 2 2" xfId="1010"/>
    <cellStyle name="Calcolo 5 4 2 2 2" xfId="1011"/>
    <cellStyle name="Calcolo 5 4 2 3" xfId="1012"/>
    <cellStyle name="Calcolo 5 4 3" xfId="1013"/>
    <cellStyle name="Calcolo 5 4 3 2" xfId="1014"/>
    <cellStyle name="Calcolo 5 4 3 2 2" xfId="1015"/>
    <cellStyle name="Calcolo 5 4 3 3" xfId="1016"/>
    <cellStyle name="Calcolo 5 4 4" xfId="1017"/>
    <cellStyle name="Calcolo 5 4 4 2" xfId="1018"/>
    <cellStyle name="Calcolo 5 4 5" xfId="1019"/>
    <cellStyle name="Calcolo 5 5" xfId="1020"/>
    <cellStyle name="Calcolo 5 5 2" xfId="1021"/>
    <cellStyle name="Calcolo 5 5 2 2" xfId="1022"/>
    <cellStyle name="Calcolo 5 5 3" xfId="1023"/>
    <cellStyle name="Calcolo 5 6" xfId="1024"/>
    <cellStyle name="Calcolo 6" xfId="1025"/>
    <cellStyle name="Calcolo 6 2" xfId="1026"/>
    <cellStyle name="Calcolo 6 2 2" xfId="1027"/>
    <cellStyle name="Calcolo 6 2 2 2" xfId="1028"/>
    <cellStyle name="Calcolo 6 2 2 2 2" xfId="1029"/>
    <cellStyle name="Calcolo 6 2 2 2 2 2" xfId="1030"/>
    <cellStyle name="Calcolo 6 2 2 2 3" xfId="1031"/>
    <cellStyle name="Calcolo 6 2 2 3" xfId="1032"/>
    <cellStyle name="Calcolo 6 2 2 3 2" xfId="1033"/>
    <cellStyle name="Calcolo 6 2 2 4" xfId="1034"/>
    <cellStyle name="Calcolo 6 2 3" xfId="1035"/>
    <cellStyle name="Calcolo 6 2 3 2" xfId="1036"/>
    <cellStyle name="Calcolo 6 2 3 2 2" xfId="1037"/>
    <cellStyle name="Calcolo 6 2 3 2 2 2" xfId="1038"/>
    <cellStyle name="Calcolo 6 2 3 2 3" xfId="1039"/>
    <cellStyle name="Calcolo 6 2 3 3" xfId="1040"/>
    <cellStyle name="Calcolo 6 2 3 3 2" xfId="1041"/>
    <cellStyle name="Calcolo 6 2 3 4" xfId="1042"/>
    <cellStyle name="Calcolo 6 2 4" xfId="1043"/>
    <cellStyle name="Calcolo 6 2 4 2" xfId="1044"/>
    <cellStyle name="Calcolo 6 2 4 2 2" xfId="1045"/>
    <cellStyle name="Calcolo 6 2 4 2 2 2" xfId="1046"/>
    <cellStyle name="Calcolo 6 2 4 2 3" xfId="1047"/>
    <cellStyle name="Calcolo 6 2 4 3" xfId="1048"/>
    <cellStyle name="Calcolo 6 2 4 3 2" xfId="1049"/>
    <cellStyle name="Calcolo 6 2 4 3 2 2" xfId="1050"/>
    <cellStyle name="Calcolo 6 2 4 3 3" xfId="1051"/>
    <cellStyle name="Calcolo 6 2 4 4" xfId="1052"/>
    <cellStyle name="Calcolo 6 2 4 4 2" xfId="1053"/>
    <cellStyle name="Calcolo 6 2 4 5" xfId="1054"/>
    <cellStyle name="Calcolo 6 2 5" xfId="1055"/>
    <cellStyle name="Calcolo 6 2 5 2" xfId="1056"/>
    <cellStyle name="Calcolo 6 2 5 2 2" xfId="1057"/>
    <cellStyle name="Calcolo 6 2 5 3" xfId="1058"/>
    <cellStyle name="Calcolo 6 2 6" xfId="1059"/>
    <cellStyle name="Calcolo 6 3" xfId="1060"/>
    <cellStyle name="Calcolo 6 3 2" xfId="1061"/>
    <cellStyle name="Calcolo 6 3 2 2" xfId="1062"/>
    <cellStyle name="Calcolo 6 3 2 2 2" xfId="1063"/>
    <cellStyle name="Calcolo 6 3 2 3" xfId="1064"/>
    <cellStyle name="Calcolo 6 3 3" xfId="1065"/>
    <cellStyle name="Calcolo 6 3 3 2" xfId="1066"/>
    <cellStyle name="Calcolo 6 3 4" xfId="1067"/>
    <cellStyle name="Calcolo 6 4" xfId="1068"/>
    <cellStyle name="Calcolo 6 4 2" xfId="1069"/>
    <cellStyle name="Calcolo 6 4 2 2" xfId="1070"/>
    <cellStyle name="Calcolo 6 4 2 2 2" xfId="1071"/>
    <cellStyle name="Calcolo 6 4 2 3" xfId="1072"/>
    <cellStyle name="Calcolo 6 4 3" xfId="1073"/>
    <cellStyle name="Calcolo 6 4 3 2" xfId="1074"/>
    <cellStyle name="Calcolo 6 4 4" xfId="1075"/>
    <cellStyle name="Calcolo 6 5" xfId="1076"/>
    <cellStyle name="Calcolo 6 5 2" xfId="1077"/>
    <cellStyle name="Calcolo 6 5 2 2" xfId="1078"/>
    <cellStyle name="Calcolo 6 5 2 2 2" xfId="1079"/>
    <cellStyle name="Calcolo 6 5 2 3" xfId="1080"/>
    <cellStyle name="Calcolo 6 5 3" xfId="1081"/>
    <cellStyle name="Calcolo 6 5 3 2" xfId="1082"/>
    <cellStyle name="Calcolo 6 5 3 2 2" xfId="1083"/>
    <cellStyle name="Calcolo 6 5 3 3" xfId="1084"/>
    <cellStyle name="Calcolo 6 5 4" xfId="1085"/>
    <cellStyle name="Calcolo 6 5 4 2" xfId="1086"/>
    <cellStyle name="Calcolo 6 5 5" xfId="1087"/>
    <cellStyle name="Calcolo 6 6" xfId="1088"/>
    <cellStyle name="Calcolo 6 6 2" xfId="1089"/>
    <cellStyle name="Calcolo 6 6 2 2" xfId="1090"/>
    <cellStyle name="Calcolo 6 6 3" xfId="1091"/>
    <cellStyle name="Calcolo 6 7" xfId="1092"/>
    <cellStyle name="Calcolo 7" xfId="1093"/>
    <cellStyle name="Calcolo 7 2" xfId="1094"/>
    <cellStyle name="Calcolo 7 2 2" xfId="1095"/>
    <cellStyle name="Calcolo 7 2 2 2" xfId="1096"/>
    <cellStyle name="Calcolo 7 2 3" xfId="1097"/>
    <cellStyle name="Calcolo 7 3" xfId="1098"/>
    <cellStyle name="Calcolo 7 3 2" xfId="1099"/>
    <cellStyle name="Calcolo 7 4" xfId="1100"/>
    <cellStyle name="Calcolo 8" xfId="1101"/>
    <cellStyle name="Calcolo 8 2" xfId="1102"/>
    <cellStyle name="Calcolo 8 2 2" xfId="1103"/>
    <cellStyle name="Calcolo 8 2 2 2" xfId="1104"/>
    <cellStyle name="Calcolo 8 2 3" xfId="1105"/>
    <cellStyle name="Calcolo 8 3" xfId="1106"/>
    <cellStyle name="Calcolo 8 3 2" xfId="1107"/>
    <cellStyle name="Calcolo 8 4" xfId="1108"/>
    <cellStyle name="Calcolo 9" xfId="1109"/>
    <cellStyle name="Calcolo 9 2" xfId="1110"/>
    <cellStyle name="Calcolo 9 2 2" xfId="1111"/>
    <cellStyle name="Calcolo 9 2 2 2" xfId="1112"/>
    <cellStyle name="Calcolo 9 2 3" xfId="1113"/>
    <cellStyle name="Calcolo 9 3" xfId="1114"/>
    <cellStyle name="Calcolo 9 3 2" xfId="1115"/>
    <cellStyle name="Calcolo 9 3 2 2" xfId="1116"/>
    <cellStyle name="Calcolo 9 3 3" xfId="1117"/>
    <cellStyle name="Calcolo 9 4" xfId="1118"/>
    <cellStyle name="Calcolo 9 4 2" xfId="1119"/>
    <cellStyle name="Calcolo 9 5" xfId="1120"/>
    <cellStyle name="Calcolo_FundsFlow" xfId="1121"/>
    <cellStyle name="calculated" xfId="1122"/>
    <cellStyle name="Calculation 2" xfId="1123"/>
    <cellStyle name="Calculation 2 2" xfId="1124"/>
    <cellStyle name="Calculation 2 2 2" xfId="1125"/>
    <cellStyle name="Calculation 2 2 2 2" xfId="1126"/>
    <cellStyle name="Calculation 2 2 2 2 2" xfId="1127"/>
    <cellStyle name="Calculation 2 2 2 2 2 2" xfId="1128"/>
    <cellStyle name="Calculation 2 2 2 2 2 2 2" xfId="1129"/>
    <cellStyle name="Calculation 2 2 2 2 2 3" xfId="1130"/>
    <cellStyle name="Calculation 2 2 2 2 3" xfId="1131"/>
    <cellStyle name="Calculation 2 2 2 2 3 2" xfId="1132"/>
    <cellStyle name="Calculation 2 2 2 2 4" xfId="1133"/>
    <cellStyle name="Calculation 2 2 2 3" xfId="1134"/>
    <cellStyle name="Calculation 2 2 2 3 2" xfId="1135"/>
    <cellStyle name="Calculation 2 2 2 3 2 2" xfId="1136"/>
    <cellStyle name="Calculation 2 2 2 3 2 2 2" xfId="1137"/>
    <cellStyle name="Calculation 2 2 2 3 2 3" xfId="1138"/>
    <cellStyle name="Calculation 2 2 2 3 3" xfId="1139"/>
    <cellStyle name="Calculation 2 2 2 3 3 2" xfId="1140"/>
    <cellStyle name="Calculation 2 2 2 3 4" xfId="1141"/>
    <cellStyle name="Calculation 2 2 2 4" xfId="1142"/>
    <cellStyle name="Calculation 2 2 2 4 2" xfId="1143"/>
    <cellStyle name="Calculation 2 2 2 4 2 2" xfId="1144"/>
    <cellStyle name="Calculation 2 2 2 4 2 2 2" xfId="1145"/>
    <cellStyle name="Calculation 2 2 2 4 2 3" xfId="1146"/>
    <cellStyle name="Calculation 2 2 2 4 3" xfId="1147"/>
    <cellStyle name="Calculation 2 2 2 4 3 2" xfId="1148"/>
    <cellStyle name="Calculation 2 2 2 4 3 2 2" xfId="1149"/>
    <cellStyle name="Calculation 2 2 2 4 3 3" xfId="1150"/>
    <cellStyle name="Calculation 2 2 2 4 4" xfId="1151"/>
    <cellStyle name="Calculation 2 2 2 4 4 2" xfId="1152"/>
    <cellStyle name="Calculation 2 2 2 4 5" xfId="1153"/>
    <cellStyle name="Calculation 2 2 2 5" xfId="1154"/>
    <cellStyle name="Calculation 2 2 2 5 2" xfId="1155"/>
    <cellStyle name="Calculation 2 2 2 5 2 2" xfId="1156"/>
    <cellStyle name="Calculation 2 2 2 5 3" xfId="1157"/>
    <cellStyle name="Calculation 2 2 2 6" xfId="1158"/>
    <cellStyle name="Calculation 2 2 3" xfId="1159"/>
    <cellStyle name="Calculation 2 2 3 2" xfId="1160"/>
    <cellStyle name="Calculation 2 2 3 2 2" xfId="1161"/>
    <cellStyle name="Calculation 2 2 3 2 2 2" xfId="1162"/>
    <cellStyle name="Calculation 2 2 3 2 3" xfId="1163"/>
    <cellStyle name="Calculation 2 2 3 3" xfId="1164"/>
    <cellStyle name="Calculation 2 2 3 3 2" xfId="1165"/>
    <cellStyle name="Calculation 2 2 3 4" xfId="1166"/>
    <cellStyle name="Calculation 2 2 4" xfId="1167"/>
    <cellStyle name="Calculation 2 2 4 2" xfId="1168"/>
    <cellStyle name="Calculation 2 2 4 2 2" xfId="1169"/>
    <cellStyle name="Calculation 2 2 4 2 2 2" xfId="1170"/>
    <cellStyle name="Calculation 2 2 4 2 3" xfId="1171"/>
    <cellStyle name="Calculation 2 2 4 3" xfId="1172"/>
    <cellStyle name="Calculation 2 2 4 3 2" xfId="1173"/>
    <cellStyle name="Calculation 2 2 4 4" xfId="1174"/>
    <cellStyle name="Calculation 2 2 5" xfId="1175"/>
    <cellStyle name="Calculation 2 2 5 2" xfId="1176"/>
    <cellStyle name="Calculation 2 2 5 2 2" xfId="1177"/>
    <cellStyle name="Calculation 2 2 5 2 2 2" xfId="1178"/>
    <cellStyle name="Calculation 2 2 5 2 3" xfId="1179"/>
    <cellStyle name="Calculation 2 2 5 3" xfId="1180"/>
    <cellStyle name="Calculation 2 2 5 3 2" xfId="1181"/>
    <cellStyle name="Calculation 2 2 5 3 2 2" xfId="1182"/>
    <cellStyle name="Calculation 2 2 5 3 3" xfId="1183"/>
    <cellStyle name="Calculation 2 2 5 4" xfId="1184"/>
    <cellStyle name="Calculation 2 2 5 4 2" xfId="1185"/>
    <cellStyle name="Calculation 2 2 5 5" xfId="1186"/>
    <cellStyle name="Calculation 2 2 6" xfId="1187"/>
    <cellStyle name="Calculation 2 2 6 2" xfId="1188"/>
    <cellStyle name="Calculation 2 2 6 2 2" xfId="1189"/>
    <cellStyle name="Calculation 2 2 6 3" xfId="1190"/>
    <cellStyle name="Calculation 2 2 7" xfId="1191"/>
    <cellStyle name="Calculation 2 3" xfId="1192"/>
    <cellStyle name="Calculation 2 3 2" xfId="1193"/>
    <cellStyle name="Calculation 2 3 2 2" xfId="1194"/>
    <cellStyle name="Calculation 2 3 2 2 2" xfId="1195"/>
    <cellStyle name="Calculation 2 3 2 2 2 2" xfId="1196"/>
    <cellStyle name="Calculation 2 3 2 2 2 2 2" xfId="1197"/>
    <cellStyle name="Calculation 2 3 2 2 2 3" xfId="1198"/>
    <cellStyle name="Calculation 2 3 2 2 3" xfId="1199"/>
    <cellStyle name="Calculation 2 3 2 2 3 2" xfId="1200"/>
    <cellStyle name="Calculation 2 3 2 2 4" xfId="1201"/>
    <cellStyle name="Calculation 2 3 2 3" xfId="1202"/>
    <cellStyle name="Calculation 2 3 2 3 2" xfId="1203"/>
    <cellStyle name="Calculation 2 3 2 3 2 2" xfId="1204"/>
    <cellStyle name="Calculation 2 3 2 3 2 2 2" xfId="1205"/>
    <cellStyle name="Calculation 2 3 2 3 2 3" xfId="1206"/>
    <cellStyle name="Calculation 2 3 2 3 3" xfId="1207"/>
    <cellStyle name="Calculation 2 3 2 3 3 2" xfId="1208"/>
    <cellStyle name="Calculation 2 3 2 3 4" xfId="1209"/>
    <cellStyle name="Calculation 2 3 2 4" xfId="1210"/>
    <cellStyle name="Calculation 2 3 2 4 2" xfId="1211"/>
    <cellStyle name="Calculation 2 3 2 4 2 2" xfId="1212"/>
    <cellStyle name="Calculation 2 3 2 4 2 2 2" xfId="1213"/>
    <cellStyle name="Calculation 2 3 2 4 2 3" xfId="1214"/>
    <cellStyle name="Calculation 2 3 2 4 3" xfId="1215"/>
    <cellStyle name="Calculation 2 3 2 4 3 2" xfId="1216"/>
    <cellStyle name="Calculation 2 3 2 4 3 2 2" xfId="1217"/>
    <cellStyle name="Calculation 2 3 2 4 3 3" xfId="1218"/>
    <cellStyle name="Calculation 2 3 2 4 4" xfId="1219"/>
    <cellStyle name="Calculation 2 3 2 4 4 2" xfId="1220"/>
    <cellStyle name="Calculation 2 3 2 4 5" xfId="1221"/>
    <cellStyle name="Calculation 2 3 2 5" xfId="1222"/>
    <cellStyle name="Calculation 2 3 2 5 2" xfId="1223"/>
    <cellStyle name="Calculation 2 3 2 5 2 2" xfId="1224"/>
    <cellStyle name="Calculation 2 3 2 5 3" xfId="1225"/>
    <cellStyle name="Calculation 2 3 2 6" xfId="1226"/>
    <cellStyle name="Calculation 2 3 3" xfId="1227"/>
    <cellStyle name="Calculation 2 3 3 2" xfId="1228"/>
    <cellStyle name="Calculation 2 3 3 2 2" xfId="1229"/>
    <cellStyle name="Calculation 2 3 3 2 2 2" xfId="1230"/>
    <cellStyle name="Calculation 2 3 3 2 3" xfId="1231"/>
    <cellStyle name="Calculation 2 3 3 3" xfId="1232"/>
    <cellStyle name="Calculation 2 3 3 3 2" xfId="1233"/>
    <cellStyle name="Calculation 2 3 3 4" xfId="1234"/>
    <cellStyle name="Calculation 2 3 4" xfId="1235"/>
    <cellStyle name="Calculation 2 3 4 2" xfId="1236"/>
    <cellStyle name="Calculation 2 3 4 2 2" xfId="1237"/>
    <cellStyle name="Calculation 2 3 4 2 2 2" xfId="1238"/>
    <cellStyle name="Calculation 2 3 4 2 3" xfId="1239"/>
    <cellStyle name="Calculation 2 3 4 3" xfId="1240"/>
    <cellStyle name="Calculation 2 3 4 3 2" xfId="1241"/>
    <cellStyle name="Calculation 2 3 4 4" xfId="1242"/>
    <cellStyle name="Calculation 2 3 5" xfId="1243"/>
    <cellStyle name="Calculation 2 3 5 2" xfId="1244"/>
    <cellStyle name="Calculation 2 3 5 2 2" xfId="1245"/>
    <cellStyle name="Calculation 2 3 5 2 2 2" xfId="1246"/>
    <cellStyle name="Calculation 2 3 5 2 3" xfId="1247"/>
    <cellStyle name="Calculation 2 3 5 3" xfId="1248"/>
    <cellStyle name="Calculation 2 3 5 3 2" xfId="1249"/>
    <cellStyle name="Calculation 2 3 5 3 2 2" xfId="1250"/>
    <cellStyle name="Calculation 2 3 5 3 3" xfId="1251"/>
    <cellStyle name="Calculation 2 3 5 4" xfId="1252"/>
    <cellStyle name="Calculation 2 3 5 4 2" xfId="1253"/>
    <cellStyle name="Calculation 2 3 5 5" xfId="1254"/>
    <cellStyle name="Calculation 2 3 6" xfId="1255"/>
    <cellStyle name="Calculation 2 3 6 2" xfId="1256"/>
    <cellStyle name="Calculation 2 3 6 2 2" xfId="1257"/>
    <cellStyle name="Calculation 2 3 6 3" xfId="1258"/>
    <cellStyle name="Calculation 2 3 7" xfId="1259"/>
    <cellStyle name="Calculation 2 4" xfId="1260"/>
    <cellStyle name="Calculation 2 4 2" xfId="1261"/>
    <cellStyle name="Calculation 2 4 2 2" xfId="1262"/>
    <cellStyle name="Calculation 2 4 2 2 2" xfId="1263"/>
    <cellStyle name="Calculation 2 4 2 2 2 2" xfId="1264"/>
    <cellStyle name="Calculation 2 4 2 2 2 2 2" xfId="1265"/>
    <cellStyle name="Calculation 2 4 2 2 2 3" xfId="1266"/>
    <cellStyle name="Calculation 2 4 2 2 3" xfId="1267"/>
    <cellStyle name="Calculation 2 4 2 2 3 2" xfId="1268"/>
    <cellStyle name="Calculation 2 4 2 2 4" xfId="1269"/>
    <cellStyle name="Calculation 2 4 2 3" xfId="1270"/>
    <cellStyle name="Calculation 2 4 2 3 2" xfId="1271"/>
    <cellStyle name="Calculation 2 4 2 3 2 2" xfId="1272"/>
    <cellStyle name="Calculation 2 4 2 3 2 2 2" xfId="1273"/>
    <cellStyle name="Calculation 2 4 2 3 2 3" xfId="1274"/>
    <cellStyle name="Calculation 2 4 2 3 3" xfId="1275"/>
    <cellStyle name="Calculation 2 4 2 3 3 2" xfId="1276"/>
    <cellStyle name="Calculation 2 4 2 3 4" xfId="1277"/>
    <cellStyle name="Calculation 2 4 2 4" xfId="1278"/>
    <cellStyle name="Calculation 2 4 2 4 2" xfId="1279"/>
    <cellStyle name="Calculation 2 4 2 4 2 2" xfId="1280"/>
    <cellStyle name="Calculation 2 4 2 4 2 2 2" xfId="1281"/>
    <cellStyle name="Calculation 2 4 2 4 2 3" xfId="1282"/>
    <cellStyle name="Calculation 2 4 2 4 3" xfId="1283"/>
    <cellStyle name="Calculation 2 4 2 4 3 2" xfId="1284"/>
    <cellStyle name="Calculation 2 4 2 4 3 2 2" xfId="1285"/>
    <cellStyle name="Calculation 2 4 2 4 3 3" xfId="1286"/>
    <cellStyle name="Calculation 2 4 2 4 4" xfId="1287"/>
    <cellStyle name="Calculation 2 4 2 4 4 2" xfId="1288"/>
    <cellStyle name="Calculation 2 4 2 4 5" xfId="1289"/>
    <cellStyle name="Calculation 2 4 2 5" xfId="1290"/>
    <cellStyle name="Calculation 2 4 2 5 2" xfId="1291"/>
    <cellStyle name="Calculation 2 4 2 5 2 2" xfId="1292"/>
    <cellStyle name="Calculation 2 4 2 5 3" xfId="1293"/>
    <cellStyle name="Calculation 2 4 2 6" xfId="1294"/>
    <cellStyle name="Calculation 2 4 3" xfId="1295"/>
    <cellStyle name="Calculation 2 4 3 2" xfId="1296"/>
    <cellStyle name="Calculation 2 4 3 2 2" xfId="1297"/>
    <cellStyle name="Calculation 2 4 3 2 2 2" xfId="1298"/>
    <cellStyle name="Calculation 2 4 3 2 3" xfId="1299"/>
    <cellStyle name="Calculation 2 4 3 3" xfId="1300"/>
    <cellStyle name="Calculation 2 4 3 3 2" xfId="1301"/>
    <cellStyle name="Calculation 2 4 3 4" xfId="1302"/>
    <cellStyle name="Calculation 2 4 4" xfId="1303"/>
    <cellStyle name="Calculation 2 4 4 2" xfId="1304"/>
    <cellStyle name="Calculation 2 4 4 2 2" xfId="1305"/>
    <cellStyle name="Calculation 2 4 4 2 2 2" xfId="1306"/>
    <cellStyle name="Calculation 2 4 4 2 3" xfId="1307"/>
    <cellStyle name="Calculation 2 4 4 3" xfId="1308"/>
    <cellStyle name="Calculation 2 4 4 3 2" xfId="1309"/>
    <cellStyle name="Calculation 2 4 4 4" xfId="1310"/>
    <cellStyle name="Calculation 2 4 5" xfId="1311"/>
    <cellStyle name="Calculation 2 4 5 2" xfId="1312"/>
    <cellStyle name="Calculation 2 4 5 2 2" xfId="1313"/>
    <cellStyle name="Calculation 2 4 5 2 2 2" xfId="1314"/>
    <cellStyle name="Calculation 2 4 5 2 3" xfId="1315"/>
    <cellStyle name="Calculation 2 4 5 3" xfId="1316"/>
    <cellStyle name="Calculation 2 4 5 3 2" xfId="1317"/>
    <cellStyle name="Calculation 2 4 5 3 2 2" xfId="1318"/>
    <cellStyle name="Calculation 2 4 5 3 3" xfId="1319"/>
    <cellStyle name="Calculation 2 4 5 4" xfId="1320"/>
    <cellStyle name="Calculation 2 4 5 4 2" xfId="1321"/>
    <cellStyle name="Calculation 2 4 5 5" xfId="1322"/>
    <cellStyle name="Calculation 2 4 6" xfId="1323"/>
    <cellStyle name="Calculation 2 4 6 2" xfId="1324"/>
    <cellStyle name="Calculation 2 4 6 2 2" xfId="1325"/>
    <cellStyle name="Calculation 2 4 6 3" xfId="1326"/>
    <cellStyle name="Calculation 2 4 7" xfId="1327"/>
    <cellStyle name="Calculation 2 5" xfId="1328"/>
    <cellStyle name="Calculation 2 5 2" xfId="1329"/>
    <cellStyle name="Calculation 2 5 2 2" xfId="1330"/>
    <cellStyle name="Calculation 2 5 2 2 2" xfId="1331"/>
    <cellStyle name="Calculation 2 5 2 2 2 2" xfId="1332"/>
    <cellStyle name="Calculation 2 5 2 2 3" xfId="1333"/>
    <cellStyle name="Calculation 2 5 2 3" xfId="1334"/>
    <cellStyle name="Calculation 2 5 2 3 2" xfId="1335"/>
    <cellStyle name="Calculation 2 5 2 4" xfId="1336"/>
    <cellStyle name="Calculation 2 5 3" xfId="1337"/>
    <cellStyle name="Calculation 2 5 3 2" xfId="1338"/>
    <cellStyle name="Calculation 2 5 3 2 2" xfId="1339"/>
    <cellStyle name="Calculation 2 5 3 2 2 2" xfId="1340"/>
    <cellStyle name="Calculation 2 5 3 2 3" xfId="1341"/>
    <cellStyle name="Calculation 2 5 3 3" xfId="1342"/>
    <cellStyle name="Calculation 2 5 3 3 2" xfId="1343"/>
    <cellStyle name="Calculation 2 5 3 4" xfId="1344"/>
    <cellStyle name="Calculation 2 5 4" xfId="1345"/>
    <cellStyle name="Calculation 2 5 4 2" xfId="1346"/>
    <cellStyle name="Calculation 2 5 4 2 2" xfId="1347"/>
    <cellStyle name="Calculation 2 5 4 2 2 2" xfId="1348"/>
    <cellStyle name="Calculation 2 5 4 2 3" xfId="1349"/>
    <cellStyle name="Calculation 2 5 4 3" xfId="1350"/>
    <cellStyle name="Calculation 2 5 4 3 2" xfId="1351"/>
    <cellStyle name="Calculation 2 5 4 3 2 2" xfId="1352"/>
    <cellStyle name="Calculation 2 5 4 3 3" xfId="1353"/>
    <cellStyle name="Calculation 2 5 4 4" xfId="1354"/>
    <cellStyle name="Calculation 2 5 4 4 2" xfId="1355"/>
    <cellStyle name="Calculation 2 5 4 5" xfId="1356"/>
    <cellStyle name="Calculation 2 5 5" xfId="1357"/>
    <cellStyle name="Calculation 2 5 5 2" xfId="1358"/>
    <cellStyle name="Calculation 2 5 5 2 2" xfId="1359"/>
    <cellStyle name="Calculation 2 5 5 3" xfId="1360"/>
    <cellStyle name="Calculation 2 5 6" xfId="1361"/>
    <cellStyle name="Calculation 2 6" xfId="1362"/>
    <cellStyle name="Calculation 2 6 2" xfId="1363"/>
    <cellStyle name="Calculation 2 6 2 2" xfId="1364"/>
    <cellStyle name="Calculation 2 6 2 2 2" xfId="1365"/>
    <cellStyle name="Calculation 2 6 2 2 2 2" xfId="1366"/>
    <cellStyle name="Calculation 2 6 2 2 2 2 2" xfId="1367"/>
    <cellStyle name="Calculation 2 6 2 2 2 3" xfId="1368"/>
    <cellStyle name="Calculation 2 6 2 2 3" xfId="1369"/>
    <cellStyle name="Calculation 2 6 2 2 3 2" xfId="1370"/>
    <cellStyle name="Calculation 2 6 2 2 4" xfId="1371"/>
    <cellStyle name="Calculation 2 6 2 3" xfId="1372"/>
    <cellStyle name="Calculation 2 6 2 3 2" xfId="1373"/>
    <cellStyle name="Calculation 2 6 2 3 2 2" xfId="1374"/>
    <cellStyle name="Calculation 2 6 2 3 2 2 2" xfId="1375"/>
    <cellStyle name="Calculation 2 6 2 3 2 3" xfId="1376"/>
    <cellStyle name="Calculation 2 6 2 3 3" xfId="1377"/>
    <cellStyle name="Calculation 2 6 2 3 3 2" xfId="1378"/>
    <cellStyle name="Calculation 2 6 2 3 4" xfId="1379"/>
    <cellStyle name="Calculation 2 6 2 4" xfId="1380"/>
    <cellStyle name="Calculation 2 6 2 4 2" xfId="1381"/>
    <cellStyle name="Calculation 2 6 2 4 2 2" xfId="1382"/>
    <cellStyle name="Calculation 2 6 2 4 2 2 2" xfId="1383"/>
    <cellStyle name="Calculation 2 6 2 4 2 3" xfId="1384"/>
    <cellStyle name="Calculation 2 6 2 4 3" xfId="1385"/>
    <cellStyle name="Calculation 2 6 2 4 3 2" xfId="1386"/>
    <cellStyle name="Calculation 2 6 2 4 3 2 2" xfId="1387"/>
    <cellStyle name="Calculation 2 6 2 4 3 3" xfId="1388"/>
    <cellStyle name="Calculation 2 6 2 4 4" xfId="1389"/>
    <cellStyle name="Calculation 2 6 2 4 4 2" xfId="1390"/>
    <cellStyle name="Calculation 2 6 2 4 5" xfId="1391"/>
    <cellStyle name="Calculation 2 6 2 5" xfId="1392"/>
    <cellStyle name="Calculation 2 6 2 5 2" xfId="1393"/>
    <cellStyle name="Calculation 2 6 2 5 2 2" xfId="1394"/>
    <cellStyle name="Calculation 2 6 2 5 3" xfId="1395"/>
    <cellStyle name="Calculation 2 6 2 6" xfId="1396"/>
    <cellStyle name="Calculation 2 6 3" xfId="1397"/>
    <cellStyle name="Calculation 2 6 3 2" xfId="1398"/>
    <cellStyle name="Calculation 2 6 3 2 2" xfId="1399"/>
    <cellStyle name="Calculation 2 6 3 2 2 2" xfId="1400"/>
    <cellStyle name="Calculation 2 6 3 2 3" xfId="1401"/>
    <cellStyle name="Calculation 2 6 3 3" xfId="1402"/>
    <cellStyle name="Calculation 2 6 3 3 2" xfId="1403"/>
    <cellStyle name="Calculation 2 6 3 4" xfId="1404"/>
    <cellStyle name="Calculation 2 6 4" xfId="1405"/>
    <cellStyle name="Calculation 2 6 4 2" xfId="1406"/>
    <cellStyle name="Calculation 2 6 4 2 2" xfId="1407"/>
    <cellStyle name="Calculation 2 6 4 2 2 2" xfId="1408"/>
    <cellStyle name="Calculation 2 6 4 2 3" xfId="1409"/>
    <cellStyle name="Calculation 2 6 4 3" xfId="1410"/>
    <cellStyle name="Calculation 2 6 4 3 2" xfId="1411"/>
    <cellStyle name="Calculation 2 6 4 4" xfId="1412"/>
    <cellStyle name="Calculation 2 6 5" xfId="1413"/>
    <cellStyle name="Calculation 2 6 5 2" xfId="1414"/>
    <cellStyle name="Calculation 2 6 5 2 2" xfId="1415"/>
    <cellStyle name="Calculation 2 6 5 2 2 2" xfId="1416"/>
    <cellStyle name="Calculation 2 6 5 2 3" xfId="1417"/>
    <cellStyle name="Calculation 2 6 5 3" xfId="1418"/>
    <cellStyle name="Calculation 2 6 5 3 2" xfId="1419"/>
    <cellStyle name="Calculation 2 6 5 3 2 2" xfId="1420"/>
    <cellStyle name="Calculation 2 6 5 3 3" xfId="1421"/>
    <cellStyle name="Calculation 2 6 5 4" xfId="1422"/>
    <cellStyle name="Calculation 2 6 5 4 2" xfId="1423"/>
    <cellStyle name="Calculation 2 6 5 5" xfId="1424"/>
    <cellStyle name="Calculation 2 6 6" xfId="1425"/>
    <cellStyle name="Calculation 2 6 6 2" xfId="1426"/>
    <cellStyle name="Calculation 2 6 6 2 2" xfId="1427"/>
    <cellStyle name="Calculation 2 6 6 3" xfId="1428"/>
    <cellStyle name="Calculation 2 6 7" xfId="1429"/>
    <cellStyle name="Calculation 2 7" xfId="1430"/>
    <cellStyle name="Calculation 2 8" xfId="1431"/>
    <cellStyle name="Calculation 2 8 2" xfId="1432"/>
    <cellStyle name="Calculation 2 8 2 2" xfId="1433"/>
    <cellStyle name="Calculation 2 8 3" xfId="1434"/>
    <cellStyle name="Calculation 2 9" xfId="1435"/>
    <cellStyle name="Calculation 2_FundsFlow" xfId="1436"/>
    <cellStyle name="Calculation 3" xfId="1437"/>
    <cellStyle name="Calculation 3 10" xfId="1438"/>
    <cellStyle name="Calculation 3 11" xfId="1439"/>
    <cellStyle name="Calculation 3 11 2" xfId="1440"/>
    <cellStyle name="Calculation 3 11 2 2" xfId="1441"/>
    <cellStyle name="Calculation 3 11 3" xfId="1442"/>
    <cellStyle name="Calculation 3 2" xfId="1443"/>
    <cellStyle name="Calculation 3 2 2" xfId="1444"/>
    <cellStyle name="Calculation 3 2 2 2" xfId="1445"/>
    <cellStyle name="Calculation 3 2 2 2 2" xfId="1446"/>
    <cellStyle name="Calculation 3 2 2 2 2 2" xfId="1447"/>
    <cellStyle name="Calculation 3 2 2 2 2 2 2" xfId="1448"/>
    <cellStyle name="Calculation 3 2 2 2 2 3" xfId="1449"/>
    <cellStyle name="Calculation 3 2 2 2 3" xfId="1450"/>
    <cellStyle name="Calculation 3 2 2 2 3 2" xfId="1451"/>
    <cellStyle name="Calculation 3 2 2 2 4" xfId="1452"/>
    <cellStyle name="Calculation 3 2 2 3" xfId="1453"/>
    <cellStyle name="Calculation 3 2 2 3 2" xfId="1454"/>
    <cellStyle name="Calculation 3 2 2 3 2 2" xfId="1455"/>
    <cellStyle name="Calculation 3 2 2 3 2 2 2" xfId="1456"/>
    <cellStyle name="Calculation 3 2 2 3 2 3" xfId="1457"/>
    <cellStyle name="Calculation 3 2 2 3 3" xfId="1458"/>
    <cellStyle name="Calculation 3 2 2 3 3 2" xfId="1459"/>
    <cellStyle name="Calculation 3 2 2 3 4" xfId="1460"/>
    <cellStyle name="Calculation 3 2 2 4" xfId="1461"/>
    <cellStyle name="Calculation 3 2 2 4 2" xfId="1462"/>
    <cellStyle name="Calculation 3 2 2 4 2 2" xfId="1463"/>
    <cellStyle name="Calculation 3 2 2 4 2 2 2" xfId="1464"/>
    <cellStyle name="Calculation 3 2 2 4 2 3" xfId="1465"/>
    <cellStyle name="Calculation 3 2 2 4 3" xfId="1466"/>
    <cellStyle name="Calculation 3 2 2 4 3 2" xfId="1467"/>
    <cellStyle name="Calculation 3 2 2 4 3 2 2" xfId="1468"/>
    <cellStyle name="Calculation 3 2 2 4 3 3" xfId="1469"/>
    <cellStyle name="Calculation 3 2 2 4 4" xfId="1470"/>
    <cellStyle name="Calculation 3 2 2 4 4 2" xfId="1471"/>
    <cellStyle name="Calculation 3 2 2 4 5" xfId="1472"/>
    <cellStyle name="Calculation 3 2 2 5" xfId="1473"/>
    <cellStyle name="Calculation 3 2 2 5 2" xfId="1474"/>
    <cellStyle name="Calculation 3 2 2 5 2 2" xfId="1475"/>
    <cellStyle name="Calculation 3 2 2 5 3" xfId="1476"/>
    <cellStyle name="Calculation 3 2 2 6" xfId="1477"/>
    <cellStyle name="Calculation 3 2 3" xfId="1478"/>
    <cellStyle name="Calculation 3 2 3 2" xfId="1479"/>
    <cellStyle name="Calculation 3 2 3 2 2" xfId="1480"/>
    <cellStyle name="Calculation 3 2 3 2 2 2" xfId="1481"/>
    <cellStyle name="Calculation 3 2 3 2 3" xfId="1482"/>
    <cellStyle name="Calculation 3 2 3 3" xfId="1483"/>
    <cellStyle name="Calculation 3 2 3 3 2" xfId="1484"/>
    <cellStyle name="Calculation 3 2 3 4" xfId="1485"/>
    <cellStyle name="Calculation 3 2 4" xfId="1486"/>
    <cellStyle name="Calculation 3 2 4 2" xfId="1487"/>
    <cellStyle name="Calculation 3 2 4 2 2" xfId="1488"/>
    <cellStyle name="Calculation 3 2 4 2 2 2" xfId="1489"/>
    <cellStyle name="Calculation 3 2 4 2 3" xfId="1490"/>
    <cellStyle name="Calculation 3 2 4 3" xfId="1491"/>
    <cellStyle name="Calculation 3 2 4 3 2" xfId="1492"/>
    <cellStyle name="Calculation 3 2 4 4" xfId="1493"/>
    <cellStyle name="Calculation 3 2 5" xfId="1494"/>
    <cellStyle name="Calculation 3 2 5 2" xfId="1495"/>
    <cellStyle name="Calculation 3 2 5 2 2" xfId="1496"/>
    <cellStyle name="Calculation 3 2 5 2 2 2" xfId="1497"/>
    <cellStyle name="Calculation 3 2 5 2 3" xfId="1498"/>
    <cellStyle name="Calculation 3 2 5 3" xfId="1499"/>
    <cellStyle name="Calculation 3 2 5 3 2" xfId="1500"/>
    <cellStyle name="Calculation 3 2 5 3 2 2" xfId="1501"/>
    <cellStyle name="Calculation 3 2 5 3 3" xfId="1502"/>
    <cellStyle name="Calculation 3 2 5 4" xfId="1503"/>
    <cellStyle name="Calculation 3 2 5 4 2" xfId="1504"/>
    <cellStyle name="Calculation 3 2 5 5" xfId="1505"/>
    <cellStyle name="Calculation 3 2 6" xfId="1506"/>
    <cellStyle name="Calculation 3 2 6 2" xfId="1507"/>
    <cellStyle name="Calculation 3 2 6 2 2" xfId="1508"/>
    <cellStyle name="Calculation 3 2 6 3" xfId="1509"/>
    <cellStyle name="Calculation 3 2 7" xfId="1510"/>
    <cellStyle name="Calculation 3 3" xfId="1511"/>
    <cellStyle name="Calculation 3 3 2" xfId="1512"/>
    <cellStyle name="Calculation 3 3 2 2" xfId="1513"/>
    <cellStyle name="Calculation 3 3 2 2 2" xfId="1514"/>
    <cellStyle name="Calculation 3 3 2 2 2 2" xfId="1515"/>
    <cellStyle name="Calculation 3 3 2 2 2 2 2" xfId="1516"/>
    <cellStyle name="Calculation 3 3 2 2 2 3" xfId="1517"/>
    <cellStyle name="Calculation 3 3 2 2 3" xfId="1518"/>
    <cellStyle name="Calculation 3 3 2 2 3 2" xfId="1519"/>
    <cellStyle name="Calculation 3 3 2 2 4" xfId="1520"/>
    <cellStyle name="Calculation 3 3 2 3" xfId="1521"/>
    <cellStyle name="Calculation 3 3 2 3 2" xfId="1522"/>
    <cellStyle name="Calculation 3 3 2 3 2 2" xfId="1523"/>
    <cellStyle name="Calculation 3 3 2 3 2 2 2" xfId="1524"/>
    <cellStyle name="Calculation 3 3 2 3 2 3" xfId="1525"/>
    <cellStyle name="Calculation 3 3 2 3 3" xfId="1526"/>
    <cellStyle name="Calculation 3 3 2 3 3 2" xfId="1527"/>
    <cellStyle name="Calculation 3 3 2 3 4" xfId="1528"/>
    <cellStyle name="Calculation 3 3 2 4" xfId="1529"/>
    <cellStyle name="Calculation 3 3 2 4 2" xfId="1530"/>
    <cellStyle name="Calculation 3 3 2 4 2 2" xfId="1531"/>
    <cellStyle name="Calculation 3 3 2 4 2 2 2" xfId="1532"/>
    <cellStyle name="Calculation 3 3 2 4 2 3" xfId="1533"/>
    <cellStyle name="Calculation 3 3 2 4 3" xfId="1534"/>
    <cellStyle name="Calculation 3 3 2 4 3 2" xfId="1535"/>
    <cellStyle name="Calculation 3 3 2 4 3 2 2" xfId="1536"/>
    <cellStyle name="Calculation 3 3 2 4 3 3" xfId="1537"/>
    <cellStyle name="Calculation 3 3 2 4 4" xfId="1538"/>
    <cellStyle name="Calculation 3 3 2 4 4 2" xfId="1539"/>
    <cellStyle name="Calculation 3 3 2 4 5" xfId="1540"/>
    <cellStyle name="Calculation 3 3 2 5" xfId="1541"/>
    <cellStyle name="Calculation 3 3 2 5 2" xfId="1542"/>
    <cellStyle name="Calculation 3 3 2 5 2 2" xfId="1543"/>
    <cellStyle name="Calculation 3 3 2 5 3" xfId="1544"/>
    <cellStyle name="Calculation 3 3 2 6" xfId="1545"/>
    <cellStyle name="Calculation 3 3 3" xfId="1546"/>
    <cellStyle name="Calculation 3 3 3 2" xfId="1547"/>
    <cellStyle name="Calculation 3 3 3 2 2" xfId="1548"/>
    <cellStyle name="Calculation 3 3 3 2 2 2" xfId="1549"/>
    <cellStyle name="Calculation 3 3 3 2 3" xfId="1550"/>
    <cellStyle name="Calculation 3 3 3 3" xfId="1551"/>
    <cellStyle name="Calculation 3 3 3 3 2" xfId="1552"/>
    <cellStyle name="Calculation 3 3 3 4" xfId="1553"/>
    <cellStyle name="Calculation 3 3 4" xfId="1554"/>
    <cellStyle name="Calculation 3 3 4 2" xfId="1555"/>
    <cellStyle name="Calculation 3 3 4 2 2" xfId="1556"/>
    <cellStyle name="Calculation 3 3 4 2 2 2" xfId="1557"/>
    <cellStyle name="Calculation 3 3 4 2 3" xfId="1558"/>
    <cellStyle name="Calculation 3 3 4 3" xfId="1559"/>
    <cellStyle name="Calculation 3 3 4 3 2" xfId="1560"/>
    <cellStyle name="Calculation 3 3 4 4" xfId="1561"/>
    <cellStyle name="Calculation 3 3 5" xfId="1562"/>
    <cellStyle name="Calculation 3 3 5 2" xfId="1563"/>
    <cellStyle name="Calculation 3 3 5 2 2" xfId="1564"/>
    <cellStyle name="Calculation 3 3 5 2 2 2" xfId="1565"/>
    <cellStyle name="Calculation 3 3 5 2 3" xfId="1566"/>
    <cellStyle name="Calculation 3 3 5 3" xfId="1567"/>
    <cellStyle name="Calculation 3 3 5 3 2" xfId="1568"/>
    <cellStyle name="Calculation 3 3 5 3 2 2" xfId="1569"/>
    <cellStyle name="Calculation 3 3 5 3 3" xfId="1570"/>
    <cellStyle name="Calculation 3 3 5 4" xfId="1571"/>
    <cellStyle name="Calculation 3 3 5 4 2" xfId="1572"/>
    <cellStyle name="Calculation 3 3 5 5" xfId="1573"/>
    <cellStyle name="Calculation 3 3 6" xfId="1574"/>
    <cellStyle name="Calculation 3 3 6 2" xfId="1575"/>
    <cellStyle name="Calculation 3 3 6 2 2" xfId="1576"/>
    <cellStyle name="Calculation 3 3 6 3" xfId="1577"/>
    <cellStyle name="Calculation 3 3 7" xfId="1578"/>
    <cellStyle name="Calculation 3 4" xfId="1579"/>
    <cellStyle name="Calculation 3 4 2" xfId="1580"/>
    <cellStyle name="Calculation 3 4 2 2" xfId="1581"/>
    <cellStyle name="Calculation 3 4 2 2 2" xfId="1582"/>
    <cellStyle name="Calculation 3 4 2 2 2 2" xfId="1583"/>
    <cellStyle name="Calculation 3 4 2 2 3" xfId="1584"/>
    <cellStyle name="Calculation 3 4 2 3" xfId="1585"/>
    <cellStyle name="Calculation 3 4 2 3 2" xfId="1586"/>
    <cellStyle name="Calculation 3 4 2 4" xfId="1587"/>
    <cellStyle name="Calculation 3 4 3" xfId="1588"/>
    <cellStyle name="Calculation 3 4 3 2" xfId="1589"/>
    <cellStyle name="Calculation 3 4 3 2 2" xfId="1590"/>
    <cellStyle name="Calculation 3 4 3 2 2 2" xfId="1591"/>
    <cellStyle name="Calculation 3 4 3 2 3" xfId="1592"/>
    <cellStyle name="Calculation 3 4 3 3" xfId="1593"/>
    <cellStyle name="Calculation 3 4 3 3 2" xfId="1594"/>
    <cellStyle name="Calculation 3 4 3 4" xfId="1595"/>
    <cellStyle name="Calculation 3 4 4" xfId="1596"/>
    <cellStyle name="Calculation 3 4 4 2" xfId="1597"/>
    <cellStyle name="Calculation 3 4 4 2 2" xfId="1598"/>
    <cellStyle name="Calculation 3 4 4 2 2 2" xfId="1599"/>
    <cellStyle name="Calculation 3 4 4 2 3" xfId="1600"/>
    <cellStyle name="Calculation 3 4 4 3" xfId="1601"/>
    <cellStyle name="Calculation 3 4 4 3 2" xfId="1602"/>
    <cellStyle name="Calculation 3 4 4 3 2 2" xfId="1603"/>
    <cellStyle name="Calculation 3 4 4 3 3" xfId="1604"/>
    <cellStyle name="Calculation 3 4 4 4" xfId="1605"/>
    <cellStyle name="Calculation 3 4 4 4 2" xfId="1606"/>
    <cellStyle name="Calculation 3 4 4 5" xfId="1607"/>
    <cellStyle name="Calculation 3 4 5" xfId="1608"/>
    <cellStyle name="Calculation 3 4 5 2" xfId="1609"/>
    <cellStyle name="Calculation 3 4 5 2 2" xfId="1610"/>
    <cellStyle name="Calculation 3 4 5 3" xfId="1611"/>
    <cellStyle name="Calculation 3 4 6" xfId="1612"/>
    <cellStyle name="Calculation 3 5" xfId="1613"/>
    <cellStyle name="Calculation 3 5 2" xfId="1614"/>
    <cellStyle name="Calculation 3 5 2 2" xfId="1615"/>
    <cellStyle name="Calculation 3 5 2 2 2" xfId="1616"/>
    <cellStyle name="Calculation 3 5 2 2 2 2" xfId="1617"/>
    <cellStyle name="Calculation 3 5 2 2 2 2 2" xfId="1618"/>
    <cellStyle name="Calculation 3 5 2 2 2 3" xfId="1619"/>
    <cellStyle name="Calculation 3 5 2 2 3" xfId="1620"/>
    <cellStyle name="Calculation 3 5 2 2 3 2" xfId="1621"/>
    <cellStyle name="Calculation 3 5 2 2 4" xfId="1622"/>
    <cellStyle name="Calculation 3 5 2 3" xfId="1623"/>
    <cellStyle name="Calculation 3 5 2 3 2" xfId="1624"/>
    <cellStyle name="Calculation 3 5 2 3 2 2" xfId="1625"/>
    <cellStyle name="Calculation 3 5 2 3 2 2 2" xfId="1626"/>
    <cellStyle name="Calculation 3 5 2 3 2 3" xfId="1627"/>
    <cellStyle name="Calculation 3 5 2 3 3" xfId="1628"/>
    <cellStyle name="Calculation 3 5 2 3 3 2" xfId="1629"/>
    <cellStyle name="Calculation 3 5 2 3 4" xfId="1630"/>
    <cellStyle name="Calculation 3 5 2 4" xfId="1631"/>
    <cellStyle name="Calculation 3 5 2 4 2" xfId="1632"/>
    <cellStyle name="Calculation 3 5 2 4 2 2" xfId="1633"/>
    <cellStyle name="Calculation 3 5 2 4 2 2 2" xfId="1634"/>
    <cellStyle name="Calculation 3 5 2 4 2 3" xfId="1635"/>
    <cellStyle name="Calculation 3 5 2 4 3" xfId="1636"/>
    <cellStyle name="Calculation 3 5 2 4 3 2" xfId="1637"/>
    <cellStyle name="Calculation 3 5 2 4 3 2 2" xfId="1638"/>
    <cellStyle name="Calculation 3 5 2 4 3 3" xfId="1639"/>
    <cellStyle name="Calculation 3 5 2 4 4" xfId="1640"/>
    <cellStyle name="Calculation 3 5 2 4 4 2" xfId="1641"/>
    <cellStyle name="Calculation 3 5 2 4 5" xfId="1642"/>
    <cellStyle name="Calculation 3 5 2 5" xfId="1643"/>
    <cellStyle name="Calculation 3 5 2 5 2" xfId="1644"/>
    <cellStyle name="Calculation 3 5 2 5 2 2" xfId="1645"/>
    <cellStyle name="Calculation 3 5 2 5 3" xfId="1646"/>
    <cellStyle name="Calculation 3 5 2 6" xfId="1647"/>
    <cellStyle name="Calculation 3 5 3" xfId="1648"/>
    <cellStyle name="Calculation 3 5 3 2" xfId="1649"/>
    <cellStyle name="Calculation 3 5 3 2 2" xfId="1650"/>
    <cellStyle name="Calculation 3 5 3 2 2 2" xfId="1651"/>
    <cellStyle name="Calculation 3 5 3 2 3" xfId="1652"/>
    <cellStyle name="Calculation 3 5 3 3" xfId="1653"/>
    <cellStyle name="Calculation 3 5 3 3 2" xfId="1654"/>
    <cellStyle name="Calculation 3 5 3 4" xfId="1655"/>
    <cellStyle name="Calculation 3 5 4" xfId="1656"/>
    <cellStyle name="Calculation 3 5 4 2" xfId="1657"/>
    <cellStyle name="Calculation 3 5 4 2 2" xfId="1658"/>
    <cellStyle name="Calculation 3 5 4 2 2 2" xfId="1659"/>
    <cellStyle name="Calculation 3 5 4 2 3" xfId="1660"/>
    <cellStyle name="Calculation 3 5 4 3" xfId="1661"/>
    <cellStyle name="Calculation 3 5 4 3 2" xfId="1662"/>
    <cellStyle name="Calculation 3 5 4 4" xfId="1663"/>
    <cellStyle name="Calculation 3 5 5" xfId="1664"/>
    <cellStyle name="Calculation 3 5 5 2" xfId="1665"/>
    <cellStyle name="Calculation 3 5 5 2 2" xfId="1666"/>
    <cellStyle name="Calculation 3 5 5 2 2 2" xfId="1667"/>
    <cellStyle name="Calculation 3 5 5 2 3" xfId="1668"/>
    <cellStyle name="Calculation 3 5 5 3" xfId="1669"/>
    <cellStyle name="Calculation 3 5 5 3 2" xfId="1670"/>
    <cellStyle name="Calculation 3 5 5 3 2 2" xfId="1671"/>
    <cellStyle name="Calculation 3 5 5 3 3" xfId="1672"/>
    <cellStyle name="Calculation 3 5 5 4" xfId="1673"/>
    <cellStyle name="Calculation 3 5 5 4 2" xfId="1674"/>
    <cellStyle name="Calculation 3 5 5 5" xfId="1675"/>
    <cellStyle name="Calculation 3 5 6" xfId="1676"/>
    <cellStyle name="Calculation 3 5 6 2" xfId="1677"/>
    <cellStyle name="Calculation 3 5 6 2 2" xfId="1678"/>
    <cellStyle name="Calculation 3 5 6 3" xfId="1679"/>
    <cellStyle name="Calculation 3 5 7" xfId="1680"/>
    <cellStyle name="Calculation 3 6" xfId="1681"/>
    <cellStyle name="Calculation 3 6 2" xfId="1682"/>
    <cellStyle name="Calculation 3 6 2 2" xfId="1683"/>
    <cellStyle name="Calculation 3 6 2 2 2" xfId="1684"/>
    <cellStyle name="Calculation 3 6 2 3" xfId="1685"/>
    <cellStyle name="Calculation 3 6 3" xfId="1686"/>
    <cellStyle name="Calculation 3 6 3 2" xfId="1687"/>
    <cellStyle name="Calculation 3 6 3 2 2" xfId="1688"/>
    <cellStyle name="Calculation 3 6 3 3" xfId="1689"/>
    <cellStyle name="Calculation 3 6 4" xfId="1690"/>
    <cellStyle name="Calculation 3 6 4 2" xfId="1691"/>
    <cellStyle name="Calculation 3 6 5" xfId="1692"/>
    <cellStyle name="Calculation 3 6 5 2" xfId="1693"/>
    <cellStyle name="Calculation 3 6 6" xfId="1694"/>
    <cellStyle name="Calculation 3 7" xfId="1695"/>
    <cellStyle name="Calculation 3 7 2" xfId="1696"/>
    <cellStyle name="Calculation 3 7 2 2" xfId="1697"/>
    <cellStyle name="Calculation 3 7 2 2 2" xfId="1698"/>
    <cellStyle name="Calculation 3 7 2 3" xfId="1699"/>
    <cellStyle name="Calculation 3 7 3" xfId="1700"/>
    <cellStyle name="Calculation 3 7 3 2" xfId="1701"/>
    <cellStyle name="Calculation 3 7 4" xfId="1702"/>
    <cellStyle name="Calculation 3 8" xfId="1703"/>
    <cellStyle name="Calculation 3 8 2" xfId="1704"/>
    <cellStyle name="Calculation 3 8 2 2" xfId="1705"/>
    <cellStyle name="Calculation 3 8 2 2 2" xfId="1706"/>
    <cellStyle name="Calculation 3 8 2 3" xfId="1707"/>
    <cellStyle name="Calculation 3 8 3" xfId="1708"/>
    <cellStyle name="Calculation 3 8 3 2" xfId="1709"/>
    <cellStyle name="Calculation 3 8 4" xfId="1710"/>
    <cellStyle name="Calculation 3 9" xfId="1711"/>
    <cellStyle name="Calculation 3 9 2" xfId="1712"/>
    <cellStyle name="Calculation 3 9 2 2" xfId="1713"/>
    <cellStyle name="Calculation 3 9 2 2 2" xfId="1714"/>
    <cellStyle name="Calculation 3 9 2 3" xfId="1715"/>
    <cellStyle name="Calculation 3 9 3" xfId="1716"/>
    <cellStyle name="Calculation 3 9 3 2" xfId="1717"/>
    <cellStyle name="Calculation 3 9 3 2 2" xfId="1718"/>
    <cellStyle name="Calculation 3 9 3 3" xfId="1719"/>
    <cellStyle name="Calculation 3 9 4" xfId="1720"/>
    <cellStyle name="Calculation 3 9 4 2" xfId="1721"/>
    <cellStyle name="Calculation 3 9 5" xfId="1722"/>
    <cellStyle name="Calculation 3_FundsFlow" xfId="1723"/>
    <cellStyle name="Calculation 4" xfId="1724"/>
    <cellStyle name="Calculation 4 10" xfId="1725"/>
    <cellStyle name="Calculation 4 2" xfId="1726"/>
    <cellStyle name="Calculation 4 2 2" xfId="1727"/>
    <cellStyle name="Calculation 4 2 2 2" xfId="1728"/>
    <cellStyle name="Calculation 4 2 2 2 2" xfId="1729"/>
    <cellStyle name="Calculation 4 2 2 2 2 2" xfId="1730"/>
    <cellStyle name="Calculation 4 2 2 2 2 2 2" xfId="1731"/>
    <cellStyle name="Calculation 4 2 2 2 2 3" xfId="1732"/>
    <cellStyle name="Calculation 4 2 2 2 3" xfId="1733"/>
    <cellStyle name="Calculation 4 2 2 2 3 2" xfId="1734"/>
    <cellStyle name="Calculation 4 2 2 2 4" xfId="1735"/>
    <cellStyle name="Calculation 4 2 2 3" xfId="1736"/>
    <cellStyle name="Calculation 4 2 2 3 2" xfId="1737"/>
    <cellStyle name="Calculation 4 2 2 3 2 2" xfId="1738"/>
    <cellStyle name="Calculation 4 2 2 3 2 2 2" xfId="1739"/>
    <cellStyle name="Calculation 4 2 2 3 2 3" xfId="1740"/>
    <cellStyle name="Calculation 4 2 2 3 3" xfId="1741"/>
    <cellStyle name="Calculation 4 2 2 3 3 2" xfId="1742"/>
    <cellStyle name="Calculation 4 2 2 3 4" xfId="1743"/>
    <cellStyle name="Calculation 4 2 2 4" xfId="1744"/>
    <cellStyle name="Calculation 4 2 2 4 2" xfId="1745"/>
    <cellStyle name="Calculation 4 2 2 4 2 2" xfId="1746"/>
    <cellStyle name="Calculation 4 2 2 4 2 2 2" xfId="1747"/>
    <cellStyle name="Calculation 4 2 2 4 2 3" xfId="1748"/>
    <cellStyle name="Calculation 4 2 2 4 3" xfId="1749"/>
    <cellStyle name="Calculation 4 2 2 4 3 2" xfId="1750"/>
    <cellStyle name="Calculation 4 2 2 4 3 2 2" xfId="1751"/>
    <cellStyle name="Calculation 4 2 2 4 3 3" xfId="1752"/>
    <cellStyle name="Calculation 4 2 2 4 4" xfId="1753"/>
    <cellStyle name="Calculation 4 2 2 4 4 2" xfId="1754"/>
    <cellStyle name="Calculation 4 2 2 4 5" xfId="1755"/>
    <cellStyle name="Calculation 4 2 2 5" xfId="1756"/>
    <cellStyle name="Calculation 4 2 2 5 2" xfId="1757"/>
    <cellStyle name="Calculation 4 2 2 5 2 2" xfId="1758"/>
    <cellStyle name="Calculation 4 2 2 5 3" xfId="1759"/>
    <cellStyle name="Calculation 4 2 2 6" xfId="1760"/>
    <cellStyle name="Calculation 4 2 3" xfId="1761"/>
    <cellStyle name="Calculation 4 2 3 2" xfId="1762"/>
    <cellStyle name="Calculation 4 2 3 2 2" xfId="1763"/>
    <cellStyle name="Calculation 4 2 3 2 2 2" xfId="1764"/>
    <cellStyle name="Calculation 4 2 3 2 3" xfId="1765"/>
    <cellStyle name="Calculation 4 2 3 3" xfId="1766"/>
    <cellStyle name="Calculation 4 2 3 3 2" xfId="1767"/>
    <cellStyle name="Calculation 4 2 3 4" xfId="1768"/>
    <cellStyle name="Calculation 4 2 4" xfId="1769"/>
    <cellStyle name="Calculation 4 2 4 2" xfId="1770"/>
    <cellStyle name="Calculation 4 2 4 2 2" xfId="1771"/>
    <cellStyle name="Calculation 4 2 4 2 2 2" xfId="1772"/>
    <cellStyle name="Calculation 4 2 4 2 3" xfId="1773"/>
    <cellStyle name="Calculation 4 2 4 3" xfId="1774"/>
    <cellStyle name="Calculation 4 2 4 3 2" xfId="1775"/>
    <cellStyle name="Calculation 4 2 4 4" xfId="1776"/>
    <cellStyle name="Calculation 4 2 5" xfId="1777"/>
    <cellStyle name="Calculation 4 2 5 2" xfId="1778"/>
    <cellStyle name="Calculation 4 2 5 2 2" xfId="1779"/>
    <cellStyle name="Calculation 4 2 5 2 2 2" xfId="1780"/>
    <cellStyle name="Calculation 4 2 5 2 3" xfId="1781"/>
    <cellStyle name="Calculation 4 2 5 3" xfId="1782"/>
    <cellStyle name="Calculation 4 2 5 3 2" xfId="1783"/>
    <cellStyle name="Calculation 4 2 5 3 2 2" xfId="1784"/>
    <cellStyle name="Calculation 4 2 5 3 3" xfId="1785"/>
    <cellStyle name="Calculation 4 2 5 4" xfId="1786"/>
    <cellStyle name="Calculation 4 2 5 4 2" xfId="1787"/>
    <cellStyle name="Calculation 4 2 5 5" xfId="1788"/>
    <cellStyle name="Calculation 4 2 6" xfId="1789"/>
    <cellStyle name="Calculation 4 2 6 2" xfId="1790"/>
    <cellStyle name="Calculation 4 2 6 2 2" xfId="1791"/>
    <cellStyle name="Calculation 4 2 6 3" xfId="1792"/>
    <cellStyle name="Calculation 4 2 7" xfId="1793"/>
    <cellStyle name="Calculation 4 3" xfId="1794"/>
    <cellStyle name="Calculation 4 3 2" xfId="1795"/>
    <cellStyle name="Calculation 4 3 2 2" xfId="1796"/>
    <cellStyle name="Calculation 4 3 2 2 2" xfId="1797"/>
    <cellStyle name="Calculation 4 3 2 2 2 2" xfId="1798"/>
    <cellStyle name="Calculation 4 3 2 2 2 2 2" xfId="1799"/>
    <cellStyle name="Calculation 4 3 2 2 2 3" xfId="1800"/>
    <cellStyle name="Calculation 4 3 2 2 3" xfId="1801"/>
    <cellStyle name="Calculation 4 3 2 2 3 2" xfId="1802"/>
    <cellStyle name="Calculation 4 3 2 2 4" xfId="1803"/>
    <cellStyle name="Calculation 4 3 2 3" xfId="1804"/>
    <cellStyle name="Calculation 4 3 2 3 2" xfId="1805"/>
    <cellStyle name="Calculation 4 3 2 3 2 2" xfId="1806"/>
    <cellStyle name="Calculation 4 3 2 3 2 2 2" xfId="1807"/>
    <cellStyle name="Calculation 4 3 2 3 2 3" xfId="1808"/>
    <cellStyle name="Calculation 4 3 2 3 3" xfId="1809"/>
    <cellStyle name="Calculation 4 3 2 3 3 2" xfId="1810"/>
    <cellStyle name="Calculation 4 3 2 3 4" xfId="1811"/>
    <cellStyle name="Calculation 4 3 2 4" xfId="1812"/>
    <cellStyle name="Calculation 4 3 2 4 2" xfId="1813"/>
    <cellStyle name="Calculation 4 3 2 4 2 2" xfId="1814"/>
    <cellStyle name="Calculation 4 3 2 4 2 2 2" xfId="1815"/>
    <cellStyle name="Calculation 4 3 2 4 2 3" xfId="1816"/>
    <cellStyle name="Calculation 4 3 2 4 3" xfId="1817"/>
    <cellStyle name="Calculation 4 3 2 4 3 2" xfId="1818"/>
    <cellStyle name="Calculation 4 3 2 4 3 2 2" xfId="1819"/>
    <cellStyle name="Calculation 4 3 2 4 3 3" xfId="1820"/>
    <cellStyle name="Calculation 4 3 2 4 4" xfId="1821"/>
    <cellStyle name="Calculation 4 3 2 4 4 2" xfId="1822"/>
    <cellStyle name="Calculation 4 3 2 4 5" xfId="1823"/>
    <cellStyle name="Calculation 4 3 2 5" xfId="1824"/>
    <cellStyle name="Calculation 4 3 2 5 2" xfId="1825"/>
    <cellStyle name="Calculation 4 3 2 5 2 2" xfId="1826"/>
    <cellStyle name="Calculation 4 3 2 5 3" xfId="1827"/>
    <cellStyle name="Calculation 4 3 2 6" xfId="1828"/>
    <cellStyle name="Calculation 4 3 3" xfId="1829"/>
    <cellStyle name="Calculation 4 3 3 2" xfId="1830"/>
    <cellStyle name="Calculation 4 3 3 2 2" xfId="1831"/>
    <cellStyle name="Calculation 4 3 3 2 2 2" xfId="1832"/>
    <cellStyle name="Calculation 4 3 3 2 3" xfId="1833"/>
    <cellStyle name="Calculation 4 3 3 3" xfId="1834"/>
    <cellStyle name="Calculation 4 3 3 3 2" xfId="1835"/>
    <cellStyle name="Calculation 4 3 3 4" xfId="1836"/>
    <cellStyle name="Calculation 4 3 4" xfId="1837"/>
    <cellStyle name="Calculation 4 3 4 2" xfId="1838"/>
    <cellStyle name="Calculation 4 3 4 2 2" xfId="1839"/>
    <cellStyle name="Calculation 4 3 4 2 2 2" xfId="1840"/>
    <cellStyle name="Calculation 4 3 4 2 3" xfId="1841"/>
    <cellStyle name="Calculation 4 3 4 3" xfId="1842"/>
    <cellStyle name="Calculation 4 3 4 3 2" xfId="1843"/>
    <cellStyle name="Calculation 4 3 4 4" xfId="1844"/>
    <cellStyle name="Calculation 4 3 5" xfId="1845"/>
    <cellStyle name="Calculation 4 3 5 2" xfId="1846"/>
    <cellStyle name="Calculation 4 3 5 2 2" xfId="1847"/>
    <cellStyle name="Calculation 4 3 5 2 2 2" xfId="1848"/>
    <cellStyle name="Calculation 4 3 5 2 3" xfId="1849"/>
    <cellStyle name="Calculation 4 3 5 3" xfId="1850"/>
    <cellStyle name="Calculation 4 3 5 3 2" xfId="1851"/>
    <cellStyle name="Calculation 4 3 5 3 2 2" xfId="1852"/>
    <cellStyle name="Calculation 4 3 5 3 3" xfId="1853"/>
    <cellStyle name="Calculation 4 3 5 4" xfId="1854"/>
    <cellStyle name="Calculation 4 3 5 4 2" xfId="1855"/>
    <cellStyle name="Calculation 4 3 5 5" xfId="1856"/>
    <cellStyle name="Calculation 4 3 6" xfId="1857"/>
    <cellStyle name="Calculation 4 3 6 2" xfId="1858"/>
    <cellStyle name="Calculation 4 3 6 2 2" xfId="1859"/>
    <cellStyle name="Calculation 4 3 6 3" xfId="1860"/>
    <cellStyle name="Calculation 4 3 7" xfId="1861"/>
    <cellStyle name="Calculation 4 4" xfId="1862"/>
    <cellStyle name="Calculation 4 4 2" xfId="1863"/>
    <cellStyle name="Calculation 4 4 2 2" xfId="1864"/>
    <cellStyle name="Calculation 4 4 2 2 2" xfId="1865"/>
    <cellStyle name="Calculation 4 4 2 2 2 2" xfId="1866"/>
    <cellStyle name="Calculation 4 4 2 2 3" xfId="1867"/>
    <cellStyle name="Calculation 4 4 2 3" xfId="1868"/>
    <cellStyle name="Calculation 4 4 2 3 2" xfId="1869"/>
    <cellStyle name="Calculation 4 4 2 4" xfId="1870"/>
    <cellStyle name="Calculation 4 4 3" xfId="1871"/>
    <cellStyle name="Calculation 4 4 3 2" xfId="1872"/>
    <cellStyle name="Calculation 4 4 3 2 2" xfId="1873"/>
    <cellStyle name="Calculation 4 4 3 2 2 2" xfId="1874"/>
    <cellStyle name="Calculation 4 4 3 2 3" xfId="1875"/>
    <cellStyle name="Calculation 4 4 3 3" xfId="1876"/>
    <cellStyle name="Calculation 4 4 3 3 2" xfId="1877"/>
    <cellStyle name="Calculation 4 4 3 4" xfId="1878"/>
    <cellStyle name="Calculation 4 4 4" xfId="1879"/>
    <cellStyle name="Calculation 4 4 4 2" xfId="1880"/>
    <cellStyle name="Calculation 4 4 4 2 2" xfId="1881"/>
    <cellStyle name="Calculation 4 4 4 2 2 2" xfId="1882"/>
    <cellStyle name="Calculation 4 4 4 2 3" xfId="1883"/>
    <cellStyle name="Calculation 4 4 4 3" xfId="1884"/>
    <cellStyle name="Calculation 4 4 4 3 2" xfId="1885"/>
    <cellStyle name="Calculation 4 4 4 3 2 2" xfId="1886"/>
    <cellStyle name="Calculation 4 4 4 3 3" xfId="1887"/>
    <cellStyle name="Calculation 4 4 4 4" xfId="1888"/>
    <cellStyle name="Calculation 4 4 4 4 2" xfId="1889"/>
    <cellStyle name="Calculation 4 4 4 5" xfId="1890"/>
    <cellStyle name="Calculation 4 4 5" xfId="1891"/>
    <cellStyle name="Calculation 4 4 5 2" xfId="1892"/>
    <cellStyle name="Calculation 4 4 5 2 2" xfId="1893"/>
    <cellStyle name="Calculation 4 4 5 3" xfId="1894"/>
    <cellStyle name="Calculation 4 4 6" xfId="1895"/>
    <cellStyle name="Calculation 4 5" xfId="1896"/>
    <cellStyle name="Calculation 4 5 2" xfId="1897"/>
    <cellStyle name="Calculation 4 5 2 2" xfId="1898"/>
    <cellStyle name="Calculation 4 5 2 2 2" xfId="1899"/>
    <cellStyle name="Calculation 4 5 2 2 2 2" xfId="1900"/>
    <cellStyle name="Calculation 4 5 2 2 2 2 2" xfId="1901"/>
    <cellStyle name="Calculation 4 5 2 2 2 3" xfId="1902"/>
    <cellStyle name="Calculation 4 5 2 2 3" xfId="1903"/>
    <cellStyle name="Calculation 4 5 2 2 3 2" xfId="1904"/>
    <cellStyle name="Calculation 4 5 2 2 4" xfId="1905"/>
    <cellStyle name="Calculation 4 5 2 3" xfId="1906"/>
    <cellStyle name="Calculation 4 5 2 3 2" xfId="1907"/>
    <cellStyle name="Calculation 4 5 2 3 2 2" xfId="1908"/>
    <cellStyle name="Calculation 4 5 2 3 2 2 2" xfId="1909"/>
    <cellStyle name="Calculation 4 5 2 3 2 3" xfId="1910"/>
    <cellStyle name="Calculation 4 5 2 3 3" xfId="1911"/>
    <cellStyle name="Calculation 4 5 2 3 3 2" xfId="1912"/>
    <cellStyle name="Calculation 4 5 2 3 4" xfId="1913"/>
    <cellStyle name="Calculation 4 5 2 4" xfId="1914"/>
    <cellStyle name="Calculation 4 5 2 4 2" xfId="1915"/>
    <cellStyle name="Calculation 4 5 2 4 2 2" xfId="1916"/>
    <cellStyle name="Calculation 4 5 2 4 2 2 2" xfId="1917"/>
    <cellStyle name="Calculation 4 5 2 4 2 3" xfId="1918"/>
    <cellStyle name="Calculation 4 5 2 4 3" xfId="1919"/>
    <cellStyle name="Calculation 4 5 2 4 3 2" xfId="1920"/>
    <cellStyle name="Calculation 4 5 2 4 3 2 2" xfId="1921"/>
    <cellStyle name="Calculation 4 5 2 4 3 3" xfId="1922"/>
    <cellStyle name="Calculation 4 5 2 4 4" xfId="1923"/>
    <cellStyle name="Calculation 4 5 2 4 4 2" xfId="1924"/>
    <cellStyle name="Calculation 4 5 2 4 5" xfId="1925"/>
    <cellStyle name="Calculation 4 5 2 5" xfId="1926"/>
    <cellStyle name="Calculation 4 5 2 5 2" xfId="1927"/>
    <cellStyle name="Calculation 4 5 2 5 2 2" xfId="1928"/>
    <cellStyle name="Calculation 4 5 2 5 3" xfId="1929"/>
    <cellStyle name="Calculation 4 5 2 6" xfId="1930"/>
    <cellStyle name="Calculation 4 5 3" xfId="1931"/>
    <cellStyle name="Calculation 4 5 3 2" xfId="1932"/>
    <cellStyle name="Calculation 4 5 3 2 2" xfId="1933"/>
    <cellStyle name="Calculation 4 5 3 2 2 2" xfId="1934"/>
    <cellStyle name="Calculation 4 5 3 2 3" xfId="1935"/>
    <cellStyle name="Calculation 4 5 3 3" xfId="1936"/>
    <cellStyle name="Calculation 4 5 3 3 2" xfId="1937"/>
    <cellStyle name="Calculation 4 5 3 4" xfId="1938"/>
    <cellStyle name="Calculation 4 5 4" xfId="1939"/>
    <cellStyle name="Calculation 4 5 4 2" xfId="1940"/>
    <cellStyle name="Calculation 4 5 4 2 2" xfId="1941"/>
    <cellStyle name="Calculation 4 5 4 2 2 2" xfId="1942"/>
    <cellStyle name="Calculation 4 5 4 2 3" xfId="1943"/>
    <cellStyle name="Calculation 4 5 4 3" xfId="1944"/>
    <cellStyle name="Calculation 4 5 4 3 2" xfId="1945"/>
    <cellStyle name="Calculation 4 5 4 4" xfId="1946"/>
    <cellStyle name="Calculation 4 5 5" xfId="1947"/>
    <cellStyle name="Calculation 4 5 5 2" xfId="1948"/>
    <cellStyle name="Calculation 4 5 5 2 2" xfId="1949"/>
    <cellStyle name="Calculation 4 5 5 2 2 2" xfId="1950"/>
    <cellStyle name="Calculation 4 5 5 2 3" xfId="1951"/>
    <cellStyle name="Calculation 4 5 5 3" xfId="1952"/>
    <cellStyle name="Calculation 4 5 5 3 2" xfId="1953"/>
    <cellStyle name="Calculation 4 5 5 3 2 2" xfId="1954"/>
    <cellStyle name="Calculation 4 5 5 3 3" xfId="1955"/>
    <cellStyle name="Calculation 4 5 5 4" xfId="1956"/>
    <cellStyle name="Calculation 4 5 5 4 2" xfId="1957"/>
    <cellStyle name="Calculation 4 5 5 5" xfId="1958"/>
    <cellStyle name="Calculation 4 5 6" xfId="1959"/>
    <cellStyle name="Calculation 4 5 6 2" xfId="1960"/>
    <cellStyle name="Calculation 4 5 6 2 2" xfId="1961"/>
    <cellStyle name="Calculation 4 5 6 3" xfId="1962"/>
    <cellStyle name="Calculation 4 5 7" xfId="1963"/>
    <cellStyle name="Calculation 4 6" xfId="1964"/>
    <cellStyle name="Calculation 4 6 2" xfId="1965"/>
    <cellStyle name="Calculation 4 6 2 2" xfId="1966"/>
    <cellStyle name="Calculation 4 6 2 2 2" xfId="1967"/>
    <cellStyle name="Calculation 4 6 2 3" xfId="1968"/>
    <cellStyle name="Calculation 4 6 3" xfId="1969"/>
    <cellStyle name="Calculation 4 6 3 2" xfId="1970"/>
    <cellStyle name="Calculation 4 6 4" xfId="1971"/>
    <cellStyle name="Calculation 4 7" xfId="1972"/>
    <cellStyle name="Calculation 4 7 2" xfId="1973"/>
    <cellStyle name="Calculation 4 7 2 2" xfId="1974"/>
    <cellStyle name="Calculation 4 7 2 2 2" xfId="1975"/>
    <cellStyle name="Calculation 4 7 2 3" xfId="1976"/>
    <cellStyle name="Calculation 4 7 3" xfId="1977"/>
    <cellStyle name="Calculation 4 7 3 2" xfId="1978"/>
    <cellStyle name="Calculation 4 7 4" xfId="1979"/>
    <cellStyle name="Calculation 4 8" xfId="1980"/>
    <cellStyle name="Calculation 4 8 2" xfId="1981"/>
    <cellStyle name="Calculation 4 8 2 2" xfId="1982"/>
    <cellStyle name="Calculation 4 8 2 2 2" xfId="1983"/>
    <cellStyle name="Calculation 4 8 2 3" xfId="1984"/>
    <cellStyle name="Calculation 4 8 3" xfId="1985"/>
    <cellStyle name="Calculation 4 8 3 2" xfId="1986"/>
    <cellStyle name="Calculation 4 8 3 2 2" xfId="1987"/>
    <cellStyle name="Calculation 4 8 3 3" xfId="1988"/>
    <cellStyle name="Calculation 4 8 4" xfId="1989"/>
    <cellStyle name="Calculation 4 8 4 2" xfId="1990"/>
    <cellStyle name="Calculation 4 8 5" xfId="1991"/>
    <cellStyle name="Calculation 4 9" xfId="1992"/>
    <cellStyle name="Calculation 4 9 2" xfId="1993"/>
    <cellStyle name="Calculation 4 9 2 2" xfId="1994"/>
    <cellStyle name="Calculation 4 9 3" xfId="1995"/>
    <cellStyle name="Calculation 4_FundsFlow" xfId="1996"/>
    <cellStyle name="Calculation 5" xfId="1997"/>
    <cellStyle name="Calculation 5 10" xfId="1998"/>
    <cellStyle name="Calculation 5 2" xfId="1999"/>
    <cellStyle name="Calculation 5 2 2" xfId="2000"/>
    <cellStyle name="Calculation 5 2 2 2" xfId="2001"/>
    <cellStyle name="Calculation 5 2 2 2 2" xfId="2002"/>
    <cellStyle name="Calculation 5 2 2 2 2 2" xfId="2003"/>
    <cellStyle name="Calculation 5 2 2 2 2 2 2" xfId="2004"/>
    <cellStyle name="Calculation 5 2 2 2 2 3" xfId="2005"/>
    <cellStyle name="Calculation 5 2 2 2 3" xfId="2006"/>
    <cellStyle name="Calculation 5 2 2 2 3 2" xfId="2007"/>
    <cellStyle name="Calculation 5 2 2 2 4" xfId="2008"/>
    <cellStyle name="Calculation 5 2 2 3" xfId="2009"/>
    <cellStyle name="Calculation 5 2 2 3 2" xfId="2010"/>
    <cellStyle name="Calculation 5 2 2 3 2 2" xfId="2011"/>
    <cellStyle name="Calculation 5 2 2 3 2 2 2" xfId="2012"/>
    <cellStyle name="Calculation 5 2 2 3 2 3" xfId="2013"/>
    <cellStyle name="Calculation 5 2 2 3 3" xfId="2014"/>
    <cellStyle name="Calculation 5 2 2 3 3 2" xfId="2015"/>
    <cellStyle name="Calculation 5 2 2 3 4" xfId="2016"/>
    <cellStyle name="Calculation 5 2 2 4" xfId="2017"/>
    <cellStyle name="Calculation 5 2 2 4 2" xfId="2018"/>
    <cellStyle name="Calculation 5 2 2 4 2 2" xfId="2019"/>
    <cellStyle name="Calculation 5 2 2 4 2 2 2" xfId="2020"/>
    <cellStyle name="Calculation 5 2 2 4 2 3" xfId="2021"/>
    <cellStyle name="Calculation 5 2 2 4 3" xfId="2022"/>
    <cellStyle name="Calculation 5 2 2 4 3 2" xfId="2023"/>
    <cellStyle name="Calculation 5 2 2 4 3 2 2" xfId="2024"/>
    <cellStyle name="Calculation 5 2 2 4 3 3" xfId="2025"/>
    <cellStyle name="Calculation 5 2 2 4 4" xfId="2026"/>
    <cellStyle name="Calculation 5 2 2 4 4 2" xfId="2027"/>
    <cellStyle name="Calculation 5 2 2 4 5" xfId="2028"/>
    <cellStyle name="Calculation 5 2 2 5" xfId="2029"/>
    <cellStyle name="Calculation 5 2 2 5 2" xfId="2030"/>
    <cellStyle name="Calculation 5 2 2 5 2 2" xfId="2031"/>
    <cellStyle name="Calculation 5 2 2 5 3" xfId="2032"/>
    <cellStyle name="Calculation 5 2 2 6" xfId="2033"/>
    <cellStyle name="Calculation 5 2 3" xfId="2034"/>
    <cellStyle name="Calculation 5 2 3 2" xfId="2035"/>
    <cellStyle name="Calculation 5 2 3 2 2" xfId="2036"/>
    <cellStyle name="Calculation 5 2 3 2 2 2" xfId="2037"/>
    <cellStyle name="Calculation 5 2 3 2 3" xfId="2038"/>
    <cellStyle name="Calculation 5 2 3 3" xfId="2039"/>
    <cellStyle name="Calculation 5 2 3 3 2" xfId="2040"/>
    <cellStyle name="Calculation 5 2 3 4" xfId="2041"/>
    <cellStyle name="Calculation 5 2 4" xfId="2042"/>
    <cellStyle name="Calculation 5 2 4 2" xfId="2043"/>
    <cellStyle name="Calculation 5 2 4 2 2" xfId="2044"/>
    <cellStyle name="Calculation 5 2 4 2 2 2" xfId="2045"/>
    <cellStyle name="Calculation 5 2 4 2 3" xfId="2046"/>
    <cellStyle name="Calculation 5 2 4 3" xfId="2047"/>
    <cellStyle name="Calculation 5 2 4 3 2" xfId="2048"/>
    <cellStyle name="Calculation 5 2 4 4" xfId="2049"/>
    <cellStyle name="Calculation 5 2 5" xfId="2050"/>
    <cellStyle name="Calculation 5 2 5 2" xfId="2051"/>
    <cellStyle name="Calculation 5 2 5 2 2" xfId="2052"/>
    <cellStyle name="Calculation 5 2 5 2 2 2" xfId="2053"/>
    <cellStyle name="Calculation 5 2 5 2 3" xfId="2054"/>
    <cellStyle name="Calculation 5 2 5 3" xfId="2055"/>
    <cellStyle name="Calculation 5 2 5 3 2" xfId="2056"/>
    <cellStyle name="Calculation 5 2 5 3 2 2" xfId="2057"/>
    <cellStyle name="Calculation 5 2 5 3 3" xfId="2058"/>
    <cellStyle name="Calculation 5 2 5 4" xfId="2059"/>
    <cellStyle name="Calculation 5 2 5 4 2" xfId="2060"/>
    <cellStyle name="Calculation 5 2 5 5" xfId="2061"/>
    <cellStyle name="Calculation 5 2 6" xfId="2062"/>
    <cellStyle name="Calculation 5 2 6 2" xfId="2063"/>
    <cellStyle name="Calculation 5 2 6 2 2" xfId="2064"/>
    <cellStyle name="Calculation 5 2 6 3" xfId="2065"/>
    <cellStyle name="Calculation 5 2 7" xfId="2066"/>
    <cellStyle name="Calculation 5 3" xfId="2067"/>
    <cellStyle name="Calculation 5 3 2" xfId="2068"/>
    <cellStyle name="Calculation 5 3 2 2" xfId="2069"/>
    <cellStyle name="Calculation 5 3 2 2 2" xfId="2070"/>
    <cellStyle name="Calculation 5 3 2 2 2 2" xfId="2071"/>
    <cellStyle name="Calculation 5 3 2 2 2 2 2" xfId="2072"/>
    <cellStyle name="Calculation 5 3 2 2 2 3" xfId="2073"/>
    <cellStyle name="Calculation 5 3 2 2 3" xfId="2074"/>
    <cellStyle name="Calculation 5 3 2 2 3 2" xfId="2075"/>
    <cellStyle name="Calculation 5 3 2 2 4" xfId="2076"/>
    <cellStyle name="Calculation 5 3 2 3" xfId="2077"/>
    <cellStyle name="Calculation 5 3 2 3 2" xfId="2078"/>
    <cellStyle name="Calculation 5 3 2 3 2 2" xfId="2079"/>
    <cellStyle name="Calculation 5 3 2 3 2 2 2" xfId="2080"/>
    <cellStyle name="Calculation 5 3 2 3 2 3" xfId="2081"/>
    <cellStyle name="Calculation 5 3 2 3 3" xfId="2082"/>
    <cellStyle name="Calculation 5 3 2 3 3 2" xfId="2083"/>
    <cellStyle name="Calculation 5 3 2 3 4" xfId="2084"/>
    <cellStyle name="Calculation 5 3 2 4" xfId="2085"/>
    <cellStyle name="Calculation 5 3 2 4 2" xfId="2086"/>
    <cellStyle name="Calculation 5 3 2 4 2 2" xfId="2087"/>
    <cellStyle name="Calculation 5 3 2 4 2 2 2" xfId="2088"/>
    <cellStyle name="Calculation 5 3 2 4 2 3" xfId="2089"/>
    <cellStyle name="Calculation 5 3 2 4 3" xfId="2090"/>
    <cellStyle name="Calculation 5 3 2 4 3 2" xfId="2091"/>
    <cellStyle name="Calculation 5 3 2 4 3 2 2" xfId="2092"/>
    <cellStyle name="Calculation 5 3 2 4 3 3" xfId="2093"/>
    <cellStyle name="Calculation 5 3 2 4 4" xfId="2094"/>
    <cellStyle name="Calculation 5 3 2 4 4 2" xfId="2095"/>
    <cellStyle name="Calculation 5 3 2 4 5" xfId="2096"/>
    <cellStyle name="Calculation 5 3 2 5" xfId="2097"/>
    <cellStyle name="Calculation 5 3 2 5 2" xfId="2098"/>
    <cellStyle name="Calculation 5 3 2 5 2 2" xfId="2099"/>
    <cellStyle name="Calculation 5 3 2 5 3" xfId="2100"/>
    <cellStyle name="Calculation 5 3 2 6" xfId="2101"/>
    <cellStyle name="Calculation 5 3 3" xfId="2102"/>
    <cellStyle name="Calculation 5 3 3 2" xfId="2103"/>
    <cellStyle name="Calculation 5 3 3 2 2" xfId="2104"/>
    <cellStyle name="Calculation 5 3 3 2 2 2" xfId="2105"/>
    <cellStyle name="Calculation 5 3 3 2 3" xfId="2106"/>
    <cellStyle name="Calculation 5 3 3 3" xfId="2107"/>
    <cellStyle name="Calculation 5 3 3 3 2" xfId="2108"/>
    <cellStyle name="Calculation 5 3 3 4" xfId="2109"/>
    <cellStyle name="Calculation 5 3 4" xfId="2110"/>
    <cellStyle name="Calculation 5 3 4 2" xfId="2111"/>
    <cellStyle name="Calculation 5 3 4 2 2" xfId="2112"/>
    <cellStyle name="Calculation 5 3 4 2 2 2" xfId="2113"/>
    <cellStyle name="Calculation 5 3 4 2 3" xfId="2114"/>
    <cellStyle name="Calculation 5 3 4 3" xfId="2115"/>
    <cellStyle name="Calculation 5 3 4 3 2" xfId="2116"/>
    <cellStyle name="Calculation 5 3 4 4" xfId="2117"/>
    <cellStyle name="Calculation 5 3 5" xfId="2118"/>
    <cellStyle name="Calculation 5 3 5 2" xfId="2119"/>
    <cellStyle name="Calculation 5 3 5 2 2" xfId="2120"/>
    <cellStyle name="Calculation 5 3 5 2 2 2" xfId="2121"/>
    <cellStyle name="Calculation 5 3 5 2 3" xfId="2122"/>
    <cellStyle name="Calculation 5 3 5 3" xfId="2123"/>
    <cellStyle name="Calculation 5 3 5 3 2" xfId="2124"/>
    <cellStyle name="Calculation 5 3 5 3 2 2" xfId="2125"/>
    <cellStyle name="Calculation 5 3 5 3 3" xfId="2126"/>
    <cellStyle name="Calculation 5 3 5 4" xfId="2127"/>
    <cellStyle name="Calculation 5 3 5 4 2" xfId="2128"/>
    <cellStyle name="Calculation 5 3 5 5" xfId="2129"/>
    <cellStyle name="Calculation 5 3 6" xfId="2130"/>
    <cellStyle name="Calculation 5 3 6 2" xfId="2131"/>
    <cellStyle name="Calculation 5 3 6 2 2" xfId="2132"/>
    <cellStyle name="Calculation 5 3 6 3" xfId="2133"/>
    <cellStyle name="Calculation 5 3 7" xfId="2134"/>
    <cellStyle name="Calculation 5 4" xfId="2135"/>
    <cellStyle name="Calculation 5 4 2" xfId="2136"/>
    <cellStyle name="Calculation 5 4 2 2" xfId="2137"/>
    <cellStyle name="Calculation 5 4 2 2 2" xfId="2138"/>
    <cellStyle name="Calculation 5 4 2 2 2 2" xfId="2139"/>
    <cellStyle name="Calculation 5 4 2 2 3" xfId="2140"/>
    <cellStyle name="Calculation 5 4 2 3" xfId="2141"/>
    <cellStyle name="Calculation 5 4 2 3 2" xfId="2142"/>
    <cellStyle name="Calculation 5 4 2 4" xfId="2143"/>
    <cellStyle name="Calculation 5 4 3" xfId="2144"/>
    <cellStyle name="Calculation 5 4 3 2" xfId="2145"/>
    <cellStyle name="Calculation 5 4 3 2 2" xfId="2146"/>
    <cellStyle name="Calculation 5 4 3 2 2 2" xfId="2147"/>
    <cellStyle name="Calculation 5 4 3 2 3" xfId="2148"/>
    <cellStyle name="Calculation 5 4 3 3" xfId="2149"/>
    <cellStyle name="Calculation 5 4 3 3 2" xfId="2150"/>
    <cellStyle name="Calculation 5 4 3 4" xfId="2151"/>
    <cellStyle name="Calculation 5 4 4" xfId="2152"/>
    <cellStyle name="Calculation 5 4 4 2" xfId="2153"/>
    <cellStyle name="Calculation 5 4 4 2 2" xfId="2154"/>
    <cellStyle name="Calculation 5 4 4 2 2 2" xfId="2155"/>
    <cellStyle name="Calculation 5 4 4 2 3" xfId="2156"/>
    <cellStyle name="Calculation 5 4 4 3" xfId="2157"/>
    <cellStyle name="Calculation 5 4 4 3 2" xfId="2158"/>
    <cellStyle name="Calculation 5 4 4 3 2 2" xfId="2159"/>
    <cellStyle name="Calculation 5 4 4 3 3" xfId="2160"/>
    <cellStyle name="Calculation 5 4 4 4" xfId="2161"/>
    <cellStyle name="Calculation 5 4 4 4 2" xfId="2162"/>
    <cellStyle name="Calculation 5 4 4 5" xfId="2163"/>
    <cellStyle name="Calculation 5 4 5" xfId="2164"/>
    <cellStyle name="Calculation 5 4 5 2" xfId="2165"/>
    <cellStyle name="Calculation 5 4 5 2 2" xfId="2166"/>
    <cellStyle name="Calculation 5 4 5 3" xfId="2167"/>
    <cellStyle name="Calculation 5 4 6" xfId="2168"/>
    <cellStyle name="Calculation 5 5" xfId="2169"/>
    <cellStyle name="Calculation 5 5 2" xfId="2170"/>
    <cellStyle name="Calculation 5 5 2 2" xfId="2171"/>
    <cellStyle name="Calculation 5 5 2 2 2" xfId="2172"/>
    <cellStyle name="Calculation 5 5 2 2 2 2" xfId="2173"/>
    <cellStyle name="Calculation 5 5 2 2 2 2 2" xfId="2174"/>
    <cellStyle name="Calculation 5 5 2 2 2 3" xfId="2175"/>
    <cellStyle name="Calculation 5 5 2 2 3" xfId="2176"/>
    <cellStyle name="Calculation 5 5 2 2 3 2" xfId="2177"/>
    <cellStyle name="Calculation 5 5 2 2 4" xfId="2178"/>
    <cellStyle name="Calculation 5 5 2 3" xfId="2179"/>
    <cellStyle name="Calculation 5 5 2 3 2" xfId="2180"/>
    <cellStyle name="Calculation 5 5 2 3 2 2" xfId="2181"/>
    <cellStyle name="Calculation 5 5 2 3 2 2 2" xfId="2182"/>
    <cellStyle name="Calculation 5 5 2 3 2 3" xfId="2183"/>
    <cellStyle name="Calculation 5 5 2 3 3" xfId="2184"/>
    <cellStyle name="Calculation 5 5 2 3 3 2" xfId="2185"/>
    <cellStyle name="Calculation 5 5 2 3 4" xfId="2186"/>
    <cellStyle name="Calculation 5 5 2 4" xfId="2187"/>
    <cellStyle name="Calculation 5 5 2 4 2" xfId="2188"/>
    <cellStyle name="Calculation 5 5 2 4 2 2" xfId="2189"/>
    <cellStyle name="Calculation 5 5 2 4 2 2 2" xfId="2190"/>
    <cellStyle name="Calculation 5 5 2 4 2 3" xfId="2191"/>
    <cellStyle name="Calculation 5 5 2 4 3" xfId="2192"/>
    <cellStyle name="Calculation 5 5 2 4 3 2" xfId="2193"/>
    <cellStyle name="Calculation 5 5 2 4 3 2 2" xfId="2194"/>
    <cellStyle name="Calculation 5 5 2 4 3 3" xfId="2195"/>
    <cellStyle name="Calculation 5 5 2 4 4" xfId="2196"/>
    <cellStyle name="Calculation 5 5 2 4 4 2" xfId="2197"/>
    <cellStyle name="Calculation 5 5 2 4 5" xfId="2198"/>
    <cellStyle name="Calculation 5 5 2 5" xfId="2199"/>
    <cellStyle name="Calculation 5 5 2 5 2" xfId="2200"/>
    <cellStyle name="Calculation 5 5 2 5 2 2" xfId="2201"/>
    <cellStyle name="Calculation 5 5 2 5 3" xfId="2202"/>
    <cellStyle name="Calculation 5 5 2 6" xfId="2203"/>
    <cellStyle name="Calculation 5 5 3" xfId="2204"/>
    <cellStyle name="Calculation 5 5 3 2" xfId="2205"/>
    <cellStyle name="Calculation 5 5 3 2 2" xfId="2206"/>
    <cellStyle name="Calculation 5 5 3 2 2 2" xfId="2207"/>
    <cellStyle name="Calculation 5 5 3 2 3" xfId="2208"/>
    <cellStyle name="Calculation 5 5 3 3" xfId="2209"/>
    <cellStyle name="Calculation 5 5 3 3 2" xfId="2210"/>
    <cellStyle name="Calculation 5 5 3 4" xfId="2211"/>
    <cellStyle name="Calculation 5 5 4" xfId="2212"/>
    <cellStyle name="Calculation 5 5 4 2" xfId="2213"/>
    <cellStyle name="Calculation 5 5 4 2 2" xfId="2214"/>
    <cellStyle name="Calculation 5 5 4 2 2 2" xfId="2215"/>
    <cellStyle name="Calculation 5 5 4 2 3" xfId="2216"/>
    <cellStyle name="Calculation 5 5 4 3" xfId="2217"/>
    <cellStyle name="Calculation 5 5 4 3 2" xfId="2218"/>
    <cellStyle name="Calculation 5 5 4 4" xfId="2219"/>
    <cellStyle name="Calculation 5 5 5" xfId="2220"/>
    <cellStyle name="Calculation 5 5 5 2" xfId="2221"/>
    <cellStyle name="Calculation 5 5 5 2 2" xfId="2222"/>
    <cellStyle name="Calculation 5 5 5 2 2 2" xfId="2223"/>
    <cellStyle name="Calculation 5 5 5 2 3" xfId="2224"/>
    <cellStyle name="Calculation 5 5 5 3" xfId="2225"/>
    <cellStyle name="Calculation 5 5 5 3 2" xfId="2226"/>
    <cellStyle name="Calculation 5 5 5 3 2 2" xfId="2227"/>
    <cellStyle name="Calculation 5 5 5 3 3" xfId="2228"/>
    <cellStyle name="Calculation 5 5 5 4" xfId="2229"/>
    <cellStyle name="Calculation 5 5 5 4 2" xfId="2230"/>
    <cellStyle name="Calculation 5 5 5 5" xfId="2231"/>
    <cellStyle name="Calculation 5 5 6" xfId="2232"/>
    <cellStyle name="Calculation 5 5 6 2" xfId="2233"/>
    <cellStyle name="Calculation 5 5 6 2 2" xfId="2234"/>
    <cellStyle name="Calculation 5 5 6 3" xfId="2235"/>
    <cellStyle name="Calculation 5 5 7" xfId="2236"/>
    <cellStyle name="Calculation 5 6" xfId="2237"/>
    <cellStyle name="Calculation 5 6 2" xfId="2238"/>
    <cellStyle name="Calculation 5 6 2 2" xfId="2239"/>
    <cellStyle name="Calculation 5 6 2 2 2" xfId="2240"/>
    <cellStyle name="Calculation 5 6 2 3" xfId="2241"/>
    <cellStyle name="Calculation 5 6 3" xfId="2242"/>
    <cellStyle name="Calculation 5 6 3 2" xfId="2243"/>
    <cellStyle name="Calculation 5 6 4" xfId="2244"/>
    <cellStyle name="Calculation 5 7" xfId="2245"/>
    <cellStyle name="Calculation 5 7 2" xfId="2246"/>
    <cellStyle name="Calculation 5 7 2 2" xfId="2247"/>
    <cellStyle name="Calculation 5 7 2 2 2" xfId="2248"/>
    <cellStyle name="Calculation 5 7 2 3" xfId="2249"/>
    <cellStyle name="Calculation 5 7 3" xfId="2250"/>
    <cellStyle name="Calculation 5 7 3 2" xfId="2251"/>
    <cellStyle name="Calculation 5 7 4" xfId="2252"/>
    <cellStyle name="Calculation 5 8" xfId="2253"/>
    <cellStyle name="Calculation 5 8 2" xfId="2254"/>
    <cellStyle name="Calculation 5 8 2 2" xfId="2255"/>
    <cellStyle name="Calculation 5 8 2 2 2" xfId="2256"/>
    <cellStyle name="Calculation 5 8 2 3" xfId="2257"/>
    <cellStyle name="Calculation 5 8 3" xfId="2258"/>
    <cellStyle name="Calculation 5 8 3 2" xfId="2259"/>
    <cellStyle name="Calculation 5 8 3 2 2" xfId="2260"/>
    <cellStyle name="Calculation 5 8 3 3" xfId="2261"/>
    <cellStyle name="Calculation 5 8 4" xfId="2262"/>
    <cellStyle name="Calculation 5 8 4 2" xfId="2263"/>
    <cellStyle name="Calculation 5 8 5" xfId="2264"/>
    <cellStyle name="Calculation 5 9" xfId="2265"/>
    <cellStyle name="Calculation 5 9 2" xfId="2266"/>
    <cellStyle name="Calculation 5 9 2 2" xfId="2267"/>
    <cellStyle name="Calculation 5 9 3" xfId="2268"/>
    <cellStyle name="Calculation 5_FundsFlow" xfId="2269"/>
    <cellStyle name="Calculation 6" xfId="2270"/>
    <cellStyle name="Calculation 7" xfId="2271"/>
    <cellStyle name="Calculation 7 2" xfId="2272"/>
    <cellStyle name="Cálculo 2" xfId="2273"/>
    <cellStyle name="Cálculo 2 10" xfId="2274"/>
    <cellStyle name="Cálculo 2 10 2" xfId="2275"/>
    <cellStyle name="Cálculo 2 10 2 2" xfId="2276"/>
    <cellStyle name="Cálculo 2 10 2 2 2" xfId="2277"/>
    <cellStyle name="Cálculo 2 10 2 3" xfId="2278"/>
    <cellStyle name="Cálculo 2 10 3" xfId="2279"/>
    <cellStyle name="Cálculo 2 10 3 2" xfId="2280"/>
    <cellStyle name="Cálculo 2 10 4" xfId="2281"/>
    <cellStyle name="Cálculo 2 11" xfId="2282"/>
    <cellStyle name="Cálculo 2 11 2" xfId="2283"/>
    <cellStyle name="Cálculo 2 11 2 2" xfId="2284"/>
    <cellStyle name="Cálculo 2 11 2 2 2" xfId="2285"/>
    <cellStyle name="Cálculo 2 11 2 3" xfId="2286"/>
    <cellStyle name="Cálculo 2 11 3" xfId="2287"/>
    <cellStyle name="Cálculo 2 11 3 2" xfId="2288"/>
    <cellStyle name="Cálculo 2 11 4" xfId="2289"/>
    <cellStyle name="Cálculo 2 12" xfId="2290"/>
    <cellStyle name="Cálculo 2 12 2" xfId="2291"/>
    <cellStyle name="Cálculo 2 12 2 2" xfId="2292"/>
    <cellStyle name="Cálculo 2 12 2 2 2" xfId="2293"/>
    <cellStyle name="Cálculo 2 12 2 3" xfId="2294"/>
    <cellStyle name="Cálculo 2 12 3" xfId="2295"/>
    <cellStyle name="Cálculo 2 12 3 2" xfId="2296"/>
    <cellStyle name="Cálculo 2 12 3 2 2" xfId="2297"/>
    <cellStyle name="Cálculo 2 12 3 3" xfId="2298"/>
    <cellStyle name="Cálculo 2 12 4" xfId="2299"/>
    <cellStyle name="Cálculo 2 12 4 2" xfId="2300"/>
    <cellStyle name="Cálculo 2 12 5" xfId="2301"/>
    <cellStyle name="Cálculo 2 13" xfId="2302"/>
    <cellStyle name="Cálculo 2 13 2" xfId="2303"/>
    <cellStyle name="Cálculo 2 13 2 2" xfId="2304"/>
    <cellStyle name="Cálculo 2 13 3" xfId="2305"/>
    <cellStyle name="Cálculo 2 14" xfId="2306"/>
    <cellStyle name="Cálculo 2 2" xfId="2307"/>
    <cellStyle name="Cálculo 2 2 10" xfId="2308"/>
    <cellStyle name="Cálculo 2 2 2" xfId="2309"/>
    <cellStyle name="Cálculo 2 2 2 2" xfId="2310"/>
    <cellStyle name="Cálculo 2 2 2 2 2" xfId="2311"/>
    <cellStyle name="Cálculo 2 2 2 2 2 2" xfId="2312"/>
    <cellStyle name="Cálculo 2 2 2 2 2 2 2" xfId="2313"/>
    <cellStyle name="Cálculo 2 2 2 2 2 2 2 2" xfId="2314"/>
    <cellStyle name="Cálculo 2 2 2 2 2 2 3" xfId="2315"/>
    <cellStyle name="Cálculo 2 2 2 2 2 3" xfId="2316"/>
    <cellStyle name="Cálculo 2 2 2 2 2 3 2" xfId="2317"/>
    <cellStyle name="Cálculo 2 2 2 2 2 4" xfId="2318"/>
    <cellStyle name="Cálculo 2 2 2 2 3" xfId="2319"/>
    <cellStyle name="Cálculo 2 2 2 2 3 2" xfId="2320"/>
    <cellStyle name="Cálculo 2 2 2 2 3 2 2" xfId="2321"/>
    <cellStyle name="Cálculo 2 2 2 2 3 2 2 2" xfId="2322"/>
    <cellStyle name="Cálculo 2 2 2 2 3 2 3" xfId="2323"/>
    <cellStyle name="Cálculo 2 2 2 2 3 3" xfId="2324"/>
    <cellStyle name="Cálculo 2 2 2 2 3 3 2" xfId="2325"/>
    <cellStyle name="Cálculo 2 2 2 2 3 4" xfId="2326"/>
    <cellStyle name="Cálculo 2 2 2 2 4" xfId="2327"/>
    <cellStyle name="Cálculo 2 2 2 2 4 2" xfId="2328"/>
    <cellStyle name="Cálculo 2 2 2 2 4 2 2" xfId="2329"/>
    <cellStyle name="Cálculo 2 2 2 2 4 2 2 2" xfId="2330"/>
    <cellStyle name="Cálculo 2 2 2 2 4 2 3" xfId="2331"/>
    <cellStyle name="Cálculo 2 2 2 2 4 3" xfId="2332"/>
    <cellStyle name="Cálculo 2 2 2 2 4 3 2" xfId="2333"/>
    <cellStyle name="Cálculo 2 2 2 2 4 3 2 2" xfId="2334"/>
    <cellStyle name="Cálculo 2 2 2 2 4 3 3" xfId="2335"/>
    <cellStyle name="Cálculo 2 2 2 2 4 4" xfId="2336"/>
    <cellStyle name="Cálculo 2 2 2 2 4 4 2" xfId="2337"/>
    <cellStyle name="Cálculo 2 2 2 2 4 5" xfId="2338"/>
    <cellStyle name="Cálculo 2 2 2 2 5" xfId="2339"/>
    <cellStyle name="Cálculo 2 2 2 2 5 2" xfId="2340"/>
    <cellStyle name="Cálculo 2 2 2 2 5 2 2" xfId="2341"/>
    <cellStyle name="Cálculo 2 2 2 2 5 3" xfId="2342"/>
    <cellStyle name="Cálculo 2 2 2 2 6" xfId="2343"/>
    <cellStyle name="Cálculo 2 2 2 3" xfId="2344"/>
    <cellStyle name="Cálculo 2 2 2 3 2" xfId="2345"/>
    <cellStyle name="Cálculo 2 2 2 3 2 2" xfId="2346"/>
    <cellStyle name="Cálculo 2 2 2 3 2 2 2" xfId="2347"/>
    <cellStyle name="Cálculo 2 2 2 3 2 3" xfId="2348"/>
    <cellStyle name="Cálculo 2 2 2 3 3" xfId="2349"/>
    <cellStyle name="Cálculo 2 2 2 3 3 2" xfId="2350"/>
    <cellStyle name="Cálculo 2 2 2 3 4" xfId="2351"/>
    <cellStyle name="Cálculo 2 2 2 4" xfId="2352"/>
    <cellStyle name="Cálculo 2 2 2 4 2" xfId="2353"/>
    <cellStyle name="Cálculo 2 2 2 4 2 2" xfId="2354"/>
    <cellStyle name="Cálculo 2 2 2 4 2 2 2" xfId="2355"/>
    <cellStyle name="Cálculo 2 2 2 4 2 3" xfId="2356"/>
    <cellStyle name="Cálculo 2 2 2 4 3" xfId="2357"/>
    <cellStyle name="Cálculo 2 2 2 4 3 2" xfId="2358"/>
    <cellStyle name="Cálculo 2 2 2 4 4" xfId="2359"/>
    <cellStyle name="Cálculo 2 2 2 5" xfId="2360"/>
    <cellStyle name="Cálculo 2 2 2 5 2" xfId="2361"/>
    <cellStyle name="Cálculo 2 2 2 5 2 2" xfId="2362"/>
    <cellStyle name="Cálculo 2 2 2 5 2 2 2" xfId="2363"/>
    <cellStyle name="Cálculo 2 2 2 5 2 3" xfId="2364"/>
    <cellStyle name="Cálculo 2 2 2 5 3" xfId="2365"/>
    <cellStyle name="Cálculo 2 2 2 5 3 2" xfId="2366"/>
    <cellStyle name="Cálculo 2 2 2 5 3 2 2" xfId="2367"/>
    <cellStyle name="Cálculo 2 2 2 5 3 3" xfId="2368"/>
    <cellStyle name="Cálculo 2 2 2 5 4" xfId="2369"/>
    <cellStyle name="Cálculo 2 2 2 5 4 2" xfId="2370"/>
    <cellStyle name="Cálculo 2 2 2 5 5" xfId="2371"/>
    <cellStyle name="Cálculo 2 2 2 6" xfId="2372"/>
    <cellStyle name="Cálculo 2 2 2 6 2" xfId="2373"/>
    <cellStyle name="Cálculo 2 2 2 6 2 2" xfId="2374"/>
    <cellStyle name="Cálculo 2 2 2 6 3" xfId="2375"/>
    <cellStyle name="Cálculo 2 2 2 7" xfId="2376"/>
    <cellStyle name="Cálculo 2 2 3" xfId="2377"/>
    <cellStyle name="Cálculo 2 2 3 2" xfId="2378"/>
    <cellStyle name="Cálculo 2 2 3 2 2" xfId="2379"/>
    <cellStyle name="Cálculo 2 2 3 2 2 2" xfId="2380"/>
    <cellStyle name="Cálculo 2 2 3 2 2 2 2" xfId="2381"/>
    <cellStyle name="Cálculo 2 2 3 2 2 2 2 2" xfId="2382"/>
    <cellStyle name="Cálculo 2 2 3 2 2 2 3" xfId="2383"/>
    <cellStyle name="Cálculo 2 2 3 2 2 3" xfId="2384"/>
    <cellStyle name="Cálculo 2 2 3 2 2 3 2" xfId="2385"/>
    <cellStyle name="Cálculo 2 2 3 2 2 4" xfId="2386"/>
    <cellStyle name="Cálculo 2 2 3 2 3" xfId="2387"/>
    <cellStyle name="Cálculo 2 2 3 2 3 2" xfId="2388"/>
    <cellStyle name="Cálculo 2 2 3 2 3 2 2" xfId="2389"/>
    <cellStyle name="Cálculo 2 2 3 2 3 2 2 2" xfId="2390"/>
    <cellStyle name="Cálculo 2 2 3 2 3 2 3" xfId="2391"/>
    <cellStyle name="Cálculo 2 2 3 2 3 3" xfId="2392"/>
    <cellStyle name="Cálculo 2 2 3 2 3 3 2" xfId="2393"/>
    <cellStyle name="Cálculo 2 2 3 2 3 4" xfId="2394"/>
    <cellStyle name="Cálculo 2 2 3 2 4" xfId="2395"/>
    <cellStyle name="Cálculo 2 2 3 2 4 2" xfId="2396"/>
    <cellStyle name="Cálculo 2 2 3 2 4 2 2" xfId="2397"/>
    <cellStyle name="Cálculo 2 2 3 2 4 2 2 2" xfId="2398"/>
    <cellStyle name="Cálculo 2 2 3 2 4 2 3" xfId="2399"/>
    <cellStyle name="Cálculo 2 2 3 2 4 3" xfId="2400"/>
    <cellStyle name="Cálculo 2 2 3 2 4 3 2" xfId="2401"/>
    <cellStyle name="Cálculo 2 2 3 2 4 3 2 2" xfId="2402"/>
    <cellStyle name="Cálculo 2 2 3 2 4 3 3" xfId="2403"/>
    <cellStyle name="Cálculo 2 2 3 2 4 4" xfId="2404"/>
    <cellStyle name="Cálculo 2 2 3 2 4 4 2" xfId="2405"/>
    <cellStyle name="Cálculo 2 2 3 2 4 5" xfId="2406"/>
    <cellStyle name="Cálculo 2 2 3 2 5" xfId="2407"/>
    <cellStyle name="Cálculo 2 2 3 2 5 2" xfId="2408"/>
    <cellStyle name="Cálculo 2 2 3 2 5 2 2" xfId="2409"/>
    <cellStyle name="Cálculo 2 2 3 2 5 3" xfId="2410"/>
    <cellStyle name="Cálculo 2 2 3 2 6" xfId="2411"/>
    <cellStyle name="Cálculo 2 2 3 3" xfId="2412"/>
    <cellStyle name="Cálculo 2 2 3 3 2" xfId="2413"/>
    <cellStyle name="Cálculo 2 2 3 3 2 2" xfId="2414"/>
    <cellStyle name="Cálculo 2 2 3 3 2 2 2" xfId="2415"/>
    <cellStyle name="Cálculo 2 2 3 3 2 3" xfId="2416"/>
    <cellStyle name="Cálculo 2 2 3 3 3" xfId="2417"/>
    <cellStyle name="Cálculo 2 2 3 3 3 2" xfId="2418"/>
    <cellStyle name="Cálculo 2 2 3 3 4" xfId="2419"/>
    <cellStyle name="Cálculo 2 2 3 4" xfId="2420"/>
    <cellStyle name="Cálculo 2 2 3 4 2" xfId="2421"/>
    <cellStyle name="Cálculo 2 2 3 4 2 2" xfId="2422"/>
    <cellStyle name="Cálculo 2 2 3 4 2 2 2" xfId="2423"/>
    <cellStyle name="Cálculo 2 2 3 4 2 3" xfId="2424"/>
    <cellStyle name="Cálculo 2 2 3 4 3" xfId="2425"/>
    <cellStyle name="Cálculo 2 2 3 4 3 2" xfId="2426"/>
    <cellStyle name="Cálculo 2 2 3 4 4" xfId="2427"/>
    <cellStyle name="Cálculo 2 2 3 5" xfId="2428"/>
    <cellStyle name="Cálculo 2 2 3 5 2" xfId="2429"/>
    <cellStyle name="Cálculo 2 2 3 5 2 2" xfId="2430"/>
    <cellStyle name="Cálculo 2 2 3 5 2 2 2" xfId="2431"/>
    <cellStyle name="Cálculo 2 2 3 5 2 3" xfId="2432"/>
    <cellStyle name="Cálculo 2 2 3 5 3" xfId="2433"/>
    <cellStyle name="Cálculo 2 2 3 5 3 2" xfId="2434"/>
    <cellStyle name="Cálculo 2 2 3 5 3 2 2" xfId="2435"/>
    <cellStyle name="Cálculo 2 2 3 5 3 3" xfId="2436"/>
    <cellStyle name="Cálculo 2 2 3 5 4" xfId="2437"/>
    <cellStyle name="Cálculo 2 2 3 5 4 2" xfId="2438"/>
    <cellStyle name="Cálculo 2 2 3 5 5" xfId="2439"/>
    <cellStyle name="Cálculo 2 2 3 6" xfId="2440"/>
    <cellStyle name="Cálculo 2 2 3 6 2" xfId="2441"/>
    <cellStyle name="Cálculo 2 2 3 6 2 2" xfId="2442"/>
    <cellStyle name="Cálculo 2 2 3 6 3" xfId="2443"/>
    <cellStyle name="Cálculo 2 2 3 7" xfId="2444"/>
    <cellStyle name="Cálculo 2 2 4" xfId="2445"/>
    <cellStyle name="Cálculo 2 2 4 2" xfId="2446"/>
    <cellStyle name="Cálculo 2 2 4 2 2" xfId="2447"/>
    <cellStyle name="Cálculo 2 2 4 2 2 2" xfId="2448"/>
    <cellStyle name="Cálculo 2 2 4 2 2 2 2" xfId="2449"/>
    <cellStyle name="Cálculo 2 2 4 2 2 3" xfId="2450"/>
    <cellStyle name="Cálculo 2 2 4 2 3" xfId="2451"/>
    <cellStyle name="Cálculo 2 2 4 2 3 2" xfId="2452"/>
    <cellStyle name="Cálculo 2 2 4 2 4" xfId="2453"/>
    <cellStyle name="Cálculo 2 2 4 3" xfId="2454"/>
    <cellStyle name="Cálculo 2 2 4 3 2" xfId="2455"/>
    <cellStyle name="Cálculo 2 2 4 3 2 2" xfId="2456"/>
    <cellStyle name="Cálculo 2 2 4 3 2 2 2" xfId="2457"/>
    <cellStyle name="Cálculo 2 2 4 3 2 3" xfId="2458"/>
    <cellStyle name="Cálculo 2 2 4 3 3" xfId="2459"/>
    <cellStyle name="Cálculo 2 2 4 3 3 2" xfId="2460"/>
    <cellStyle name="Cálculo 2 2 4 3 4" xfId="2461"/>
    <cellStyle name="Cálculo 2 2 4 4" xfId="2462"/>
    <cellStyle name="Cálculo 2 2 4 4 2" xfId="2463"/>
    <cellStyle name="Cálculo 2 2 4 4 2 2" xfId="2464"/>
    <cellStyle name="Cálculo 2 2 4 4 2 2 2" xfId="2465"/>
    <cellStyle name="Cálculo 2 2 4 4 2 3" xfId="2466"/>
    <cellStyle name="Cálculo 2 2 4 4 3" xfId="2467"/>
    <cellStyle name="Cálculo 2 2 4 4 3 2" xfId="2468"/>
    <cellStyle name="Cálculo 2 2 4 4 3 2 2" xfId="2469"/>
    <cellStyle name="Cálculo 2 2 4 4 3 3" xfId="2470"/>
    <cellStyle name="Cálculo 2 2 4 4 4" xfId="2471"/>
    <cellStyle name="Cálculo 2 2 4 4 4 2" xfId="2472"/>
    <cellStyle name="Cálculo 2 2 4 4 5" xfId="2473"/>
    <cellStyle name="Cálculo 2 2 4 5" xfId="2474"/>
    <cellStyle name="Cálculo 2 2 4 5 2" xfId="2475"/>
    <cellStyle name="Cálculo 2 2 4 5 2 2" xfId="2476"/>
    <cellStyle name="Cálculo 2 2 4 5 3" xfId="2477"/>
    <cellStyle name="Cálculo 2 2 4 6" xfId="2478"/>
    <cellStyle name="Cálculo 2 2 5" xfId="2479"/>
    <cellStyle name="Cálculo 2 2 5 2" xfId="2480"/>
    <cellStyle name="Cálculo 2 2 5 2 2" xfId="2481"/>
    <cellStyle name="Cálculo 2 2 5 2 2 2" xfId="2482"/>
    <cellStyle name="Cálculo 2 2 5 2 2 2 2" xfId="2483"/>
    <cellStyle name="Cálculo 2 2 5 2 2 2 2 2" xfId="2484"/>
    <cellStyle name="Cálculo 2 2 5 2 2 2 3" xfId="2485"/>
    <cellStyle name="Cálculo 2 2 5 2 2 3" xfId="2486"/>
    <cellStyle name="Cálculo 2 2 5 2 2 3 2" xfId="2487"/>
    <cellStyle name="Cálculo 2 2 5 2 2 4" xfId="2488"/>
    <cellStyle name="Cálculo 2 2 5 2 3" xfId="2489"/>
    <cellStyle name="Cálculo 2 2 5 2 3 2" xfId="2490"/>
    <cellStyle name="Cálculo 2 2 5 2 3 2 2" xfId="2491"/>
    <cellStyle name="Cálculo 2 2 5 2 3 2 2 2" xfId="2492"/>
    <cellStyle name="Cálculo 2 2 5 2 3 2 3" xfId="2493"/>
    <cellStyle name="Cálculo 2 2 5 2 3 3" xfId="2494"/>
    <cellStyle name="Cálculo 2 2 5 2 3 3 2" xfId="2495"/>
    <cellStyle name="Cálculo 2 2 5 2 3 4" xfId="2496"/>
    <cellStyle name="Cálculo 2 2 5 2 4" xfId="2497"/>
    <cellStyle name="Cálculo 2 2 5 2 4 2" xfId="2498"/>
    <cellStyle name="Cálculo 2 2 5 2 4 2 2" xfId="2499"/>
    <cellStyle name="Cálculo 2 2 5 2 4 2 2 2" xfId="2500"/>
    <cellStyle name="Cálculo 2 2 5 2 4 2 3" xfId="2501"/>
    <cellStyle name="Cálculo 2 2 5 2 4 3" xfId="2502"/>
    <cellStyle name="Cálculo 2 2 5 2 4 3 2" xfId="2503"/>
    <cellStyle name="Cálculo 2 2 5 2 4 3 2 2" xfId="2504"/>
    <cellStyle name="Cálculo 2 2 5 2 4 3 3" xfId="2505"/>
    <cellStyle name="Cálculo 2 2 5 2 4 4" xfId="2506"/>
    <cellStyle name="Cálculo 2 2 5 2 4 4 2" xfId="2507"/>
    <cellStyle name="Cálculo 2 2 5 2 4 5" xfId="2508"/>
    <cellStyle name="Cálculo 2 2 5 2 5" xfId="2509"/>
    <cellStyle name="Cálculo 2 2 5 2 5 2" xfId="2510"/>
    <cellStyle name="Cálculo 2 2 5 2 5 2 2" xfId="2511"/>
    <cellStyle name="Cálculo 2 2 5 2 5 3" xfId="2512"/>
    <cellStyle name="Cálculo 2 2 5 2 6" xfId="2513"/>
    <cellStyle name="Cálculo 2 2 5 3" xfId="2514"/>
    <cellStyle name="Cálculo 2 2 5 3 2" xfId="2515"/>
    <cellStyle name="Cálculo 2 2 5 3 2 2" xfId="2516"/>
    <cellStyle name="Cálculo 2 2 5 3 2 2 2" xfId="2517"/>
    <cellStyle name="Cálculo 2 2 5 3 2 3" xfId="2518"/>
    <cellStyle name="Cálculo 2 2 5 3 3" xfId="2519"/>
    <cellStyle name="Cálculo 2 2 5 3 3 2" xfId="2520"/>
    <cellStyle name="Cálculo 2 2 5 3 4" xfId="2521"/>
    <cellStyle name="Cálculo 2 2 5 4" xfId="2522"/>
    <cellStyle name="Cálculo 2 2 5 4 2" xfId="2523"/>
    <cellStyle name="Cálculo 2 2 5 4 2 2" xfId="2524"/>
    <cellStyle name="Cálculo 2 2 5 4 2 2 2" xfId="2525"/>
    <cellStyle name="Cálculo 2 2 5 4 2 3" xfId="2526"/>
    <cellStyle name="Cálculo 2 2 5 4 3" xfId="2527"/>
    <cellStyle name="Cálculo 2 2 5 4 3 2" xfId="2528"/>
    <cellStyle name="Cálculo 2 2 5 4 4" xfId="2529"/>
    <cellStyle name="Cálculo 2 2 5 5" xfId="2530"/>
    <cellStyle name="Cálculo 2 2 5 5 2" xfId="2531"/>
    <cellStyle name="Cálculo 2 2 5 5 2 2" xfId="2532"/>
    <cellStyle name="Cálculo 2 2 5 5 2 2 2" xfId="2533"/>
    <cellStyle name="Cálculo 2 2 5 5 2 3" xfId="2534"/>
    <cellStyle name="Cálculo 2 2 5 5 3" xfId="2535"/>
    <cellStyle name="Cálculo 2 2 5 5 3 2" xfId="2536"/>
    <cellStyle name="Cálculo 2 2 5 5 3 2 2" xfId="2537"/>
    <cellStyle name="Cálculo 2 2 5 5 3 3" xfId="2538"/>
    <cellStyle name="Cálculo 2 2 5 5 4" xfId="2539"/>
    <cellStyle name="Cálculo 2 2 5 5 4 2" xfId="2540"/>
    <cellStyle name="Cálculo 2 2 5 5 5" xfId="2541"/>
    <cellStyle name="Cálculo 2 2 5 6" xfId="2542"/>
    <cellStyle name="Cálculo 2 2 5 6 2" xfId="2543"/>
    <cellStyle name="Cálculo 2 2 5 6 2 2" xfId="2544"/>
    <cellStyle name="Cálculo 2 2 5 6 3" xfId="2545"/>
    <cellStyle name="Cálculo 2 2 5 7" xfId="2546"/>
    <cellStyle name="Cálculo 2 2 6" xfId="2547"/>
    <cellStyle name="Cálculo 2 2 6 2" xfId="2548"/>
    <cellStyle name="Cálculo 2 2 6 2 2" xfId="2549"/>
    <cellStyle name="Cálculo 2 2 6 2 2 2" xfId="2550"/>
    <cellStyle name="Cálculo 2 2 6 2 3" xfId="2551"/>
    <cellStyle name="Cálculo 2 2 6 3" xfId="2552"/>
    <cellStyle name="Cálculo 2 2 6 3 2" xfId="2553"/>
    <cellStyle name="Cálculo 2 2 6 4" xfId="2554"/>
    <cellStyle name="Cálculo 2 2 7" xfId="2555"/>
    <cellStyle name="Cálculo 2 2 7 2" xfId="2556"/>
    <cellStyle name="Cálculo 2 2 7 2 2" xfId="2557"/>
    <cellStyle name="Cálculo 2 2 7 2 2 2" xfId="2558"/>
    <cellStyle name="Cálculo 2 2 7 2 3" xfId="2559"/>
    <cellStyle name="Cálculo 2 2 7 3" xfId="2560"/>
    <cellStyle name="Cálculo 2 2 7 3 2" xfId="2561"/>
    <cellStyle name="Cálculo 2 2 7 4" xfId="2562"/>
    <cellStyle name="Cálculo 2 2 8" xfId="2563"/>
    <cellStyle name="Cálculo 2 2 8 2" xfId="2564"/>
    <cellStyle name="Cálculo 2 2 8 2 2" xfId="2565"/>
    <cellStyle name="Cálculo 2 2 8 2 2 2" xfId="2566"/>
    <cellStyle name="Cálculo 2 2 8 2 3" xfId="2567"/>
    <cellStyle name="Cálculo 2 2 8 3" xfId="2568"/>
    <cellStyle name="Cálculo 2 2 8 3 2" xfId="2569"/>
    <cellStyle name="Cálculo 2 2 8 3 2 2" xfId="2570"/>
    <cellStyle name="Cálculo 2 2 8 3 3" xfId="2571"/>
    <cellStyle name="Cálculo 2 2 8 4" xfId="2572"/>
    <cellStyle name="Cálculo 2 2 8 4 2" xfId="2573"/>
    <cellStyle name="Cálculo 2 2 8 5" xfId="2574"/>
    <cellStyle name="Cálculo 2 2 9" xfId="2575"/>
    <cellStyle name="Cálculo 2 2 9 2" xfId="2576"/>
    <cellStyle name="Cálculo 2 2 9 2 2" xfId="2577"/>
    <cellStyle name="Cálculo 2 2 9 3" xfId="2578"/>
    <cellStyle name="Cálculo 2 2_FundsFlow" xfId="2579"/>
    <cellStyle name="Cálculo 2 3" xfId="2580"/>
    <cellStyle name="Cálculo 2 3 10" xfId="2581"/>
    <cellStyle name="Cálculo 2 3 2" xfId="2582"/>
    <cellStyle name="Cálculo 2 3 2 2" xfId="2583"/>
    <cellStyle name="Cálculo 2 3 2 2 2" xfId="2584"/>
    <cellStyle name="Cálculo 2 3 2 2 2 2" xfId="2585"/>
    <cellStyle name="Cálculo 2 3 2 2 2 2 2" xfId="2586"/>
    <cellStyle name="Cálculo 2 3 2 2 2 2 2 2" xfId="2587"/>
    <cellStyle name="Cálculo 2 3 2 2 2 2 3" xfId="2588"/>
    <cellStyle name="Cálculo 2 3 2 2 2 3" xfId="2589"/>
    <cellStyle name="Cálculo 2 3 2 2 2 3 2" xfId="2590"/>
    <cellStyle name="Cálculo 2 3 2 2 2 4" xfId="2591"/>
    <cellStyle name="Cálculo 2 3 2 2 3" xfId="2592"/>
    <cellStyle name="Cálculo 2 3 2 2 3 2" xfId="2593"/>
    <cellStyle name="Cálculo 2 3 2 2 3 2 2" xfId="2594"/>
    <cellStyle name="Cálculo 2 3 2 2 3 2 2 2" xfId="2595"/>
    <cellStyle name="Cálculo 2 3 2 2 3 2 3" xfId="2596"/>
    <cellStyle name="Cálculo 2 3 2 2 3 3" xfId="2597"/>
    <cellStyle name="Cálculo 2 3 2 2 3 3 2" xfId="2598"/>
    <cellStyle name="Cálculo 2 3 2 2 3 4" xfId="2599"/>
    <cellStyle name="Cálculo 2 3 2 2 4" xfId="2600"/>
    <cellStyle name="Cálculo 2 3 2 2 4 2" xfId="2601"/>
    <cellStyle name="Cálculo 2 3 2 2 4 2 2" xfId="2602"/>
    <cellStyle name="Cálculo 2 3 2 2 4 2 2 2" xfId="2603"/>
    <cellStyle name="Cálculo 2 3 2 2 4 2 3" xfId="2604"/>
    <cellStyle name="Cálculo 2 3 2 2 4 3" xfId="2605"/>
    <cellStyle name="Cálculo 2 3 2 2 4 3 2" xfId="2606"/>
    <cellStyle name="Cálculo 2 3 2 2 4 3 2 2" xfId="2607"/>
    <cellStyle name="Cálculo 2 3 2 2 4 3 3" xfId="2608"/>
    <cellStyle name="Cálculo 2 3 2 2 4 4" xfId="2609"/>
    <cellStyle name="Cálculo 2 3 2 2 4 4 2" xfId="2610"/>
    <cellStyle name="Cálculo 2 3 2 2 4 5" xfId="2611"/>
    <cellStyle name="Cálculo 2 3 2 2 5" xfId="2612"/>
    <cellStyle name="Cálculo 2 3 2 2 5 2" xfId="2613"/>
    <cellStyle name="Cálculo 2 3 2 2 5 2 2" xfId="2614"/>
    <cellStyle name="Cálculo 2 3 2 2 5 3" xfId="2615"/>
    <cellStyle name="Cálculo 2 3 2 2 6" xfId="2616"/>
    <cellStyle name="Cálculo 2 3 2 3" xfId="2617"/>
    <cellStyle name="Cálculo 2 3 2 3 2" xfId="2618"/>
    <cellStyle name="Cálculo 2 3 2 3 2 2" xfId="2619"/>
    <cellStyle name="Cálculo 2 3 2 3 2 2 2" xfId="2620"/>
    <cellStyle name="Cálculo 2 3 2 3 2 3" xfId="2621"/>
    <cellStyle name="Cálculo 2 3 2 3 3" xfId="2622"/>
    <cellStyle name="Cálculo 2 3 2 3 3 2" xfId="2623"/>
    <cellStyle name="Cálculo 2 3 2 3 4" xfId="2624"/>
    <cellStyle name="Cálculo 2 3 2 4" xfId="2625"/>
    <cellStyle name="Cálculo 2 3 2 4 2" xfId="2626"/>
    <cellStyle name="Cálculo 2 3 2 4 2 2" xfId="2627"/>
    <cellStyle name="Cálculo 2 3 2 4 2 2 2" xfId="2628"/>
    <cellStyle name="Cálculo 2 3 2 4 2 3" xfId="2629"/>
    <cellStyle name="Cálculo 2 3 2 4 3" xfId="2630"/>
    <cellStyle name="Cálculo 2 3 2 4 3 2" xfId="2631"/>
    <cellStyle name="Cálculo 2 3 2 4 4" xfId="2632"/>
    <cellStyle name="Cálculo 2 3 2 5" xfId="2633"/>
    <cellStyle name="Cálculo 2 3 2 5 2" xfId="2634"/>
    <cellStyle name="Cálculo 2 3 2 5 2 2" xfId="2635"/>
    <cellStyle name="Cálculo 2 3 2 5 2 2 2" xfId="2636"/>
    <cellStyle name="Cálculo 2 3 2 5 2 3" xfId="2637"/>
    <cellStyle name="Cálculo 2 3 2 5 3" xfId="2638"/>
    <cellStyle name="Cálculo 2 3 2 5 3 2" xfId="2639"/>
    <cellStyle name="Cálculo 2 3 2 5 3 2 2" xfId="2640"/>
    <cellStyle name="Cálculo 2 3 2 5 3 3" xfId="2641"/>
    <cellStyle name="Cálculo 2 3 2 5 4" xfId="2642"/>
    <cellStyle name="Cálculo 2 3 2 5 4 2" xfId="2643"/>
    <cellStyle name="Cálculo 2 3 2 5 5" xfId="2644"/>
    <cellStyle name="Cálculo 2 3 2 6" xfId="2645"/>
    <cellStyle name="Cálculo 2 3 2 6 2" xfId="2646"/>
    <cellStyle name="Cálculo 2 3 2 6 2 2" xfId="2647"/>
    <cellStyle name="Cálculo 2 3 2 6 3" xfId="2648"/>
    <cellStyle name="Cálculo 2 3 2 7" xfId="2649"/>
    <cellStyle name="Cálculo 2 3 3" xfId="2650"/>
    <cellStyle name="Cálculo 2 3 3 2" xfId="2651"/>
    <cellStyle name="Cálculo 2 3 3 2 2" xfId="2652"/>
    <cellStyle name="Cálculo 2 3 3 2 2 2" xfId="2653"/>
    <cellStyle name="Cálculo 2 3 3 2 2 2 2" xfId="2654"/>
    <cellStyle name="Cálculo 2 3 3 2 2 2 2 2" xfId="2655"/>
    <cellStyle name="Cálculo 2 3 3 2 2 2 3" xfId="2656"/>
    <cellStyle name="Cálculo 2 3 3 2 2 3" xfId="2657"/>
    <cellStyle name="Cálculo 2 3 3 2 2 3 2" xfId="2658"/>
    <cellStyle name="Cálculo 2 3 3 2 2 4" xfId="2659"/>
    <cellStyle name="Cálculo 2 3 3 2 3" xfId="2660"/>
    <cellStyle name="Cálculo 2 3 3 2 3 2" xfId="2661"/>
    <cellStyle name="Cálculo 2 3 3 2 3 2 2" xfId="2662"/>
    <cellStyle name="Cálculo 2 3 3 2 3 2 2 2" xfId="2663"/>
    <cellStyle name="Cálculo 2 3 3 2 3 2 3" xfId="2664"/>
    <cellStyle name="Cálculo 2 3 3 2 3 3" xfId="2665"/>
    <cellStyle name="Cálculo 2 3 3 2 3 3 2" xfId="2666"/>
    <cellStyle name="Cálculo 2 3 3 2 3 4" xfId="2667"/>
    <cellStyle name="Cálculo 2 3 3 2 4" xfId="2668"/>
    <cellStyle name="Cálculo 2 3 3 2 4 2" xfId="2669"/>
    <cellStyle name="Cálculo 2 3 3 2 4 2 2" xfId="2670"/>
    <cellStyle name="Cálculo 2 3 3 2 4 2 2 2" xfId="2671"/>
    <cellStyle name="Cálculo 2 3 3 2 4 2 3" xfId="2672"/>
    <cellStyle name="Cálculo 2 3 3 2 4 3" xfId="2673"/>
    <cellStyle name="Cálculo 2 3 3 2 4 3 2" xfId="2674"/>
    <cellStyle name="Cálculo 2 3 3 2 4 3 2 2" xfId="2675"/>
    <cellStyle name="Cálculo 2 3 3 2 4 3 3" xfId="2676"/>
    <cellStyle name="Cálculo 2 3 3 2 4 4" xfId="2677"/>
    <cellStyle name="Cálculo 2 3 3 2 4 4 2" xfId="2678"/>
    <cellStyle name="Cálculo 2 3 3 2 4 5" xfId="2679"/>
    <cellStyle name="Cálculo 2 3 3 2 5" xfId="2680"/>
    <cellStyle name="Cálculo 2 3 3 2 5 2" xfId="2681"/>
    <cellStyle name="Cálculo 2 3 3 2 5 2 2" xfId="2682"/>
    <cellStyle name="Cálculo 2 3 3 2 5 3" xfId="2683"/>
    <cellStyle name="Cálculo 2 3 3 2 6" xfId="2684"/>
    <cellStyle name="Cálculo 2 3 3 3" xfId="2685"/>
    <cellStyle name="Cálculo 2 3 3 3 2" xfId="2686"/>
    <cellStyle name="Cálculo 2 3 3 3 2 2" xfId="2687"/>
    <cellStyle name="Cálculo 2 3 3 3 2 2 2" xfId="2688"/>
    <cellStyle name="Cálculo 2 3 3 3 2 3" xfId="2689"/>
    <cellStyle name="Cálculo 2 3 3 3 3" xfId="2690"/>
    <cellStyle name="Cálculo 2 3 3 3 3 2" xfId="2691"/>
    <cellStyle name="Cálculo 2 3 3 3 4" xfId="2692"/>
    <cellStyle name="Cálculo 2 3 3 4" xfId="2693"/>
    <cellStyle name="Cálculo 2 3 3 4 2" xfId="2694"/>
    <cellStyle name="Cálculo 2 3 3 4 2 2" xfId="2695"/>
    <cellStyle name="Cálculo 2 3 3 4 2 2 2" xfId="2696"/>
    <cellStyle name="Cálculo 2 3 3 4 2 3" xfId="2697"/>
    <cellStyle name="Cálculo 2 3 3 4 3" xfId="2698"/>
    <cellStyle name="Cálculo 2 3 3 4 3 2" xfId="2699"/>
    <cellStyle name="Cálculo 2 3 3 4 4" xfId="2700"/>
    <cellStyle name="Cálculo 2 3 3 5" xfId="2701"/>
    <cellStyle name="Cálculo 2 3 3 5 2" xfId="2702"/>
    <cellStyle name="Cálculo 2 3 3 5 2 2" xfId="2703"/>
    <cellStyle name="Cálculo 2 3 3 5 2 2 2" xfId="2704"/>
    <cellStyle name="Cálculo 2 3 3 5 2 3" xfId="2705"/>
    <cellStyle name="Cálculo 2 3 3 5 3" xfId="2706"/>
    <cellStyle name="Cálculo 2 3 3 5 3 2" xfId="2707"/>
    <cellStyle name="Cálculo 2 3 3 5 3 2 2" xfId="2708"/>
    <cellStyle name="Cálculo 2 3 3 5 3 3" xfId="2709"/>
    <cellStyle name="Cálculo 2 3 3 5 4" xfId="2710"/>
    <cellStyle name="Cálculo 2 3 3 5 4 2" xfId="2711"/>
    <cellStyle name="Cálculo 2 3 3 5 5" xfId="2712"/>
    <cellStyle name="Cálculo 2 3 3 6" xfId="2713"/>
    <cellStyle name="Cálculo 2 3 3 6 2" xfId="2714"/>
    <cellStyle name="Cálculo 2 3 3 6 2 2" xfId="2715"/>
    <cellStyle name="Cálculo 2 3 3 6 3" xfId="2716"/>
    <cellStyle name="Cálculo 2 3 3 7" xfId="2717"/>
    <cellStyle name="Cálculo 2 3 4" xfId="2718"/>
    <cellStyle name="Cálculo 2 3 4 2" xfId="2719"/>
    <cellStyle name="Cálculo 2 3 4 2 2" xfId="2720"/>
    <cellStyle name="Cálculo 2 3 4 2 2 2" xfId="2721"/>
    <cellStyle name="Cálculo 2 3 4 2 2 2 2" xfId="2722"/>
    <cellStyle name="Cálculo 2 3 4 2 2 3" xfId="2723"/>
    <cellStyle name="Cálculo 2 3 4 2 3" xfId="2724"/>
    <cellStyle name="Cálculo 2 3 4 2 3 2" xfId="2725"/>
    <cellStyle name="Cálculo 2 3 4 2 4" xfId="2726"/>
    <cellStyle name="Cálculo 2 3 4 3" xfId="2727"/>
    <cellStyle name="Cálculo 2 3 4 3 2" xfId="2728"/>
    <cellStyle name="Cálculo 2 3 4 3 2 2" xfId="2729"/>
    <cellStyle name="Cálculo 2 3 4 3 2 2 2" xfId="2730"/>
    <cellStyle name="Cálculo 2 3 4 3 2 3" xfId="2731"/>
    <cellStyle name="Cálculo 2 3 4 3 3" xfId="2732"/>
    <cellStyle name="Cálculo 2 3 4 3 3 2" xfId="2733"/>
    <cellStyle name="Cálculo 2 3 4 3 4" xfId="2734"/>
    <cellStyle name="Cálculo 2 3 4 4" xfId="2735"/>
    <cellStyle name="Cálculo 2 3 4 4 2" xfId="2736"/>
    <cellStyle name="Cálculo 2 3 4 4 2 2" xfId="2737"/>
    <cellStyle name="Cálculo 2 3 4 4 2 2 2" xfId="2738"/>
    <cellStyle name="Cálculo 2 3 4 4 2 3" xfId="2739"/>
    <cellStyle name="Cálculo 2 3 4 4 3" xfId="2740"/>
    <cellStyle name="Cálculo 2 3 4 4 3 2" xfId="2741"/>
    <cellStyle name="Cálculo 2 3 4 4 3 2 2" xfId="2742"/>
    <cellStyle name="Cálculo 2 3 4 4 3 3" xfId="2743"/>
    <cellStyle name="Cálculo 2 3 4 4 4" xfId="2744"/>
    <cellStyle name="Cálculo 2 3 4 4 4 2" xfId="2745"/>
    <cellStyle name="Cálculo 2 3 4 4 5" xfId="2746"/>
    <cellStyle name="Cálculo 2 3 4 5" xfId="2747"/>
    <cellStyle name="Cálculo 2 3 4 5 2" xfId="2748"/>
    <cellStyle name="Cálculo 2 3 4 5 2 2" xfId="2749"/>
    <cellStyle name="Cálculo 2 3 4 5 3" xfId="2750"/>
    <cellStyle name="Cálculo 2 3 4 6" xfId="2751"/>
    <cellStyle name="Cálculo 2 3 5" xfId="2752"/>
    <cellStyle name="Cálculo 2 3 5 2" xfId="2753"/>
    <cellStyle name="Cálculo 2 3 5 2 2" xfId="2754"/>
    <cellStyle name="Cálculo 2 3 5 2 2 2" xfId="2755"/>
    <cellStyle name="Cálculo 2 3 5 2 2 2 2" xfId="2756"/>
    <cellStyle name="Cálculo 2 3 5 2 2 2 2 2" xfId="2757"/>
    <cellStyle name="Cálculo 2 3 5 2 2 2 3" xfId="2758"/>
    <cellStyle name="Cálculo 2 3 5 2 2 3" xfId="2759"/>
    <cellStyle name="Cálculo 2 3 5 2 2 3 2" xfId="2760"/>
    <cellStyle name="Cálculo 2 3 5 2 2 4" xfId="2761"/>
    <cellStyle name="Cálculo 2 3 5 2 3" xfId="2762"/>
    <cellStyle name="Cálculo 2 3 5 2 3 2" xfId="2763"/>
    <cellStyle name="Cálculo 2 3 5 2 3 2 2" xfId="2764"/>
    <cellStyle name="Cálculo 2 3 5 2 3 2 2 2" xfId="2765"/>
    <cellStyle name="Cálculo 2 3 5 2 3 2 3" xfId="2766"/>
    <cellStyle name="Cálculo 2 3 5 2 3 3" xfId="2767"/>
    <cellStyle name="Cálculo 2 3 5 2 3 3 2" xfId="2768"/>
    <cellStyle name="Cálculo 2 3 5 2 3 4" xfId="2769"/>
    <cellStyle name="Cálculo 2 3 5 2 4" xfId="2770"/>
    <cellStyle name="Cálculo 2 3 5 2 4 2" xfId="2771"/>
    <cellStyle name="Cálculo 2 3 5 2 4 2 2" xfId="2772"/>
    <cellStyle name="Cálculo 2 3 5 2 4 2 2 2" xfId="2773"/>
    <cellStyle name="Cálculo 2 3 5 2 4 2 3" xfId="2774"/>
    <cellStyle name="Cálculo 2 3 5 2 4 3" xfId="2775"/>
    <cellStyle name="Cálculo 2 3 5 2 4 3 2" xfId="2776"/>
    <cellStyle name="Cálculo 2 3 5 2 4 3 2 2" xfId="2777"/>
    <cellStyle name="Cálculo 2 3 5 2 4 3 3" xfId="2778"/>
    <cellStyle name="Cálculo 2 3 5 2 4 4" xfId="2779"/>
    <cellStyle name="Cálculo 2 3 5 2 4 4 2" xfId="2780"/>
    <cellStyle name="Cálculo 2 3 5 2 4 5" xfId="2781"/>
    <cellStyle name="Cálculo 2 3 5 2 5" xfId="2782"/>
    <cellStyle name="Cálculo 2 3 5 2 5 2" xfId="2783"/>
    <cellStyle name="Cálculo 2 3 5 2 5 2 2" xfId="2784"/>
    <cellStyle name="Cálculo 2 3 5 2 5 3" xfId="2785"/>
    <cellStyle name="Cálculo 2 3 5 2 6" xfId="2786"/>
    <cellStyle name="Cálculo 2 3 5 3" xfId="2787"/>
    <cellStyle name="Cálculo 2 3 5 3 2" xfId="2788"/>
    <cellStyle name="Cálculo 2 3 5 3 2 2" xfId="2789"/>
    <cellStyle name="Cálculo 2 3 5 3 2 2 2" xfId="2790"/>
    <cellStyle name="Cálculo 2 3 5 3 2 3" xfId="2791"/>
    <cellStyle name="Cálculo 2 3 5 3 3" xfId="2792"/>
    <cellStyle name="Cálculo 2 3 5 3 3 2" xfId="2793"/>
    <cellStyle name="Cálculo 2 3 5 3 4" xfId="2794"/>
    <cellStyle name="Cálculo 2 3 5 4" xfId="2795"/>
    <cellStyle name="Cálculo 2 3 5 4 2" xfId="2796"/>
    <cellStyle name="Cálculo 2 3 5 4 2 2" xfId="2797"/>
    <cellStyle name="Cálculo 2 3 5 4 2 2 2" xfId="2798"/>
    <cellStyle name="Cálculo 2 3 5 4 2 3" xfId="2799"/>
    <cellStyle name="Cálculo 2 3 5 4 3" xfId="2800"/>
    <cellStyle name="Cálculo 2 3 5 4 3 2" xfId="2801"/>
    <cellStyle name="Cálculo 2 3 5 4 4" xfId="2802"/>
    <cellStyle name="Cálculo 2 3 5 5" xfId="2803"/>
    <cellStyle name="Cálculo 2 3 5 5 2" xfId="2804"/>
    <cellStyle name="Cálculo 2 3 5 5 2 2" xfId="2805"/>
    <cellStyle name="Cálculo 2 3 5 5 2 2 2" xfId="2806"/>
    <cellStyle name="Cálculo 2 3 5 5 2 3" xfId="2807"/>
    <cellStyle name="Cálculo 2 3 5 5 3" xfId="2808"/>
    <cellStyle name="Cálculo 2 3 5 5 3 2" xfId="2809"/>
    <cellStyle name="Cálculo 2 3 5 5 3 2 2" xfId="2810"/>
    <cellStyle name="Cálculo 2 3 5 5 3 3" xfId="2811"/>
    <cellStyle name="Cálculo 2 3 5 5 4" xfId="2812"/>
    <cellStyle name="Cálculo 2 3 5 5 4 2" xfId="2813"/>
    <cellStyle name="Cálculo 2 3 5 5 5" xfId="2814"/>
    <cellStyle name="Cálculo 2 3 5 6" xfId="2815"/>
    <cellStyle name="Cálculo 2 3 5 6 2" xfId="2816"/>
    <cellStyle name="Cálculo 2 3 5 6 2 2" xfId="2817"/>
    <cellStyle name="Cálculo 2 3 5 6 3" xfId="2818"/>
    <cellStyle name="Cálculo 2 3 5 7" xfId="2819"/>
    <cellStyle name="Cálculo 2 3 6" xfId="2820"/>
    <cellStyle name="Cálculo 2 3 6 2" xfId="2821"/>
    <cellStyle name="Cálculo 2 3 6 2 2" xfId="2822"/>
    <cellStyle name="Cálculo 2 3 6 2 2 2" xfId="2823"/>
    <cellStyle name="Cálculo 2 3 6 2 3" xfId="2824"/>
    <cellStyle name="Cálculo 2 3 6 3" xfId="2825"/>
    <cellStyle name="Cálculo 2 3 6 3 2" xfId="2826"/>
    <cellStyle name="Cálculo 2 3 6 4" xfId="2827"/>
    <cellStyle name="Cálculo 2 3 7" xfId="2828"/>
    <cellStyle name="Cálculo 2 3 7 2" xfId="2829"/>
    <cellStyle name="Cálculo 2 3 7 2 2" xfId="2830"/>
    <cellStyle name="Cálculo 2 3 7 2 2 2" xfId="2831"/>
    <cellStyle name="Cálculo 2 3 7 2 3" xfId="2832"/>
    <cellStyle name="Cálculo 2 3 7 3" xfId="2833"/>
    <cellStyle name="Cálculo 2 3 7 3 2" xfId="2834"/>
    <cellStyle name="Cálculo 2 3 7 4" xfId="2835"/>
    <cellStyle name="Cálculo 2 3 8" xfId="2836"/>
    <cellStyle name="Cálculo 2 3 8 2" xfId="2837"/>
    <cellStyle name="Cálculo 2 3 8 2 2" xfId="2838"/>
    <cellStyle name="Cálculo 2 3 8 2 2 2" xfId="2839"/>
    <cellStyle name="Cálculo 2 3 8 2 3" xfId="2840"/>
    <cellStyle name="Cálculo 2 3 8 3" xfId="2841"/>
    <cellStyle name="Cálculo 2 3 8 3 2" xfId="2842"/>
    <cellStyle name="Cálculo 2 3 8 3 2 2" xfId="2843"/>
    <cellStyle name="Cálculo 2 3 8 3 3" xfId="2844"/>
    <cellStyle name="Cálculo 2 3 8 4" xfId="2845"/>
    <cellStyle name="Cálculo 2 3 8 4 2" xfId="2846"/>
    <cellStyle name="Cálculo 2 3 8 5" xfId="2847"/>
    <cellStyle name="Cálculo 2 3 9" xfId="2848"/>
    <cellStyle name="Cálculo 2 3 9 2" xfId="2849"/>
    <cellStyle name="Cálculo 2 3 9 2 2" xfId="2850"/>
    <cellStyle name="Cálculo 2 3 9 3" xfId="2851"/>
    <cellStyle name="Cálculo 2 3_FundsFlow" xfId="2852"/>
    <cellStyle name="Cálculo 2 4" xfId="2853"/>
    <cellStyle name="Cálculo 2 4 10" xfId="2854"/>
    <cellStyle name="Cálculo 2 4 2" xfId="2855"/>
    <cellStyle name="Cálculo 2 4 2 2" xfId="2856"/>
    <cellStyle name="Cálculo 2 4 2 2 2" xfId="2857"/>
    <cellStyle name="Cálculo 2 4 2 2 2 2" xfId="2858"/>
    <cellStyle name="Cálculo 2 4 2 2 2 2 2" xfId="2859"/>
    <cellStyle name="Cálculo 2 4 2 2 2 2 2 2" xfId="2860"/>
    <cellStyle name="Cálculo 2 4 2 2 2 2 3" xfId="2861"/>
    <cellStyle name="Cálculo 2 4 2 2 2 3" xfId="2862"/>
    <cellStyle name="Cálculo 2 4 2 2 2 3 2" xfId="2863"/>
    <cellStyle name="Cálculo 2 4 2 2 2 4" xfId="2864"/>
    <cellStyle name="Cálculo 2 4 2 2 3" xfId="2865"/>
    <cellStyle name="Cálculo 2 4 2 2 3 2" xfId="2866"/>
    <cellStyle name="Cálculo 2 4 2 2 3 2 2" xfId="2867"/>
    <cellStyle name="Cálculo 2 4 2 2 3 2 2 2" xfId="2868"/>
    <cellStyle name="Cálculo 2 4 2 2 3 2 3" xfId="2869"/>
    <cellStyle name="Cálculo 2 4 2 2 3 3" xfId="2870"/>
    <cellStyle name="Cálculo 2 4 2 2 3 3 2" xfId="2871"/>
    <cellStyle name="Cálculo 2 4 2 2 3 4" xfId="2872"/>
    <cellStyle name="Cálculo 2 4 2 2 4" xfId="2873"/>
    <cellStyle name="Cálculo 2 4 2 2 4 2" xfId="2874"/>
    <cellStyle name="Cálculo 2 4 2 2 4 2 2" xfId="2875"/>
    <cellStyle name="Cálculo 2 4 2 2 4 2 2 2" xfId="2876"/>
    <cellStyle name="Cálculo 2 4 2 2 4 2 3" xfId="2877"/>
    <cellStyle name="Cálculo 2 4 2 2 4 3" xfId="2878"/>
    <cellStyle name="Cálculo 2 4 2 2 4 3 2" xfId="2879"/>
    <cellStyle name="Cálculo 2 4 2 2 4 3 2 2" xfId="2880"/>
    <cellStyle name="Cálculo 2 4 2 2 4 3 3" xfId="2881"/>
    <cellStyle name="Cálculo 2 4 2 2 4 4" xfId="2882"/>
    <cellStyle name="Cálculo 2 4 2 2 4 4 2" xfId="2883"/>
    <cellStyle name="Cálculo 2 4 2 2 4 5" xfId="2884"/>
    <cellStyle name="Cálculo 2 4 2 2 5" xfId="2885"/>
    <cellStyle name="Cálculo 2 4 2 2 5 2" xfId="2886"/>
    <cellStyle name="Cálculo 2 4 2 2 5 2 2" xfId="2887"/>
    <cellStyle name="Cálculo 2 4 2 2 5 3" xfId="2888"/>
    <cellStyle name="Cálculo 2 4 2 2 6" xfId="2889"/>
    <cellStyle name="Cálculo 2 4 2 3" xfId="2890"/>
    <cellStyle name="Cálculo 2 4 2 3 2" xfId="2891"/>
    <cellStyle name="Cálculo 2 4 2 3 2 2" xfId="2892"/>
    <cellStyle name="Cálculo 2 4 2 3 2 2 2" xfId="2893"/>
    <cellStyle name="Cálculo 2 4 2 3 2 3" xfId="2894"/>
    <cellStyle name="Cálculo 2 4 2 3 3" xfId="2895"/>
    <cellStyle name="Cálculo 2 4 2 3 3 2" xfId="2896"/>
    <cellStyle name="Cálculo 2 4 2 3 4" xfId="2897"/>
    <cellStyle name="Cálculo 2 4 2 4" xfId="2898"/>
    <cellStyle name="Cálculo 2 4 2 4 2" xfId="2899"/>
    <cellStyle name="Cálculo 2 4 2 4 2 2" xfId="2900"/>
    <cellStyle name="Cálculo 2 4 2 4 2 2 2" xfId="2901"/>
    <cellStyle name="Cálculo 2 4 2 4 2 3" xfId="2902"/>
    <cellStyle name="Cálculo 2 4 2 4 3" xfId="2903"/>
    <cellStyle name="Cálculo 2 4 2 4 3 2" xfId="2904"/>
    <cellStyle name="Cálculo 2 4 2 4 4" xfId="2905"/>
    <cellStyle name="Cálculo 2 4 2 5" xfId="2906"/>
    <cellStyle name="Cálculo 2 4 2 5 2" xfId="2907"/>
    <cellStyle name="Cálculo 2 4 2 5 2 2" xfId="2908"/>
    <cellStyle name="Cálculo 2 4 2 5 2 2 2" xfId="2909"/>
    <cellStyle name="Cálculo 2 4 2 5 2 3" xfId="2910"/>
    <cellStyle name="Cálculo 2 4 2 5 3" xfId="2911"/>
    <cellStyle name="Cálculo 2 4 2 5 3 2" xfId="2912"/>
    <cellStyle name="Cálculo 2 4 2 5 3 2 2" xfId="2913"/>
    <cellStyle name="Cálculo 2 4 2 5 3 3" xfId="2914"/>
    <cellStyle name="Cálculo 2 4 2 5 4" xfId="2915"/>
    <cellStyle name="Cálculo 2 4 2 5 4 2" xfId="2916"/>
    <cellStyle name="Cálculo 2 4 2 5 5" xfId="2917"/>
    <cellStyle name="Cálculo 2 4 2 6" xfId="2918"/>
    <cellStyle name="Cálculo 2 4 2 6 2" xfId="2919"/>
    <cellStyle name="Cálculo 2 4 2 6 2 2" xfId="2920"/>
    <cellStyle name="Cálculo 2 4 2 6 3" xfId="2921"/>
    <cellStyle name="Cálculo 2 4 2 7" xfId="2922"/>
    <cellStyle name="Cálculo 2 4 3" xfId="2923"/>
    <cellStyle name="Cálculo 2 4 3 2" xfId="2924"/>
    <cellStyle name="Cálculo 2 4 3 2 2" xfId="2925"/>
    <cellStyle name="Cálculo 2 4 3 2 2 2" xfId="2926"/>
    <cellStyle name="Cálculo 2 4 3 2 2 2 2" xfId="2927"/>
    <cellStyle name="Cálculo 2 4 3 2 2 2 2 2" xfId="2928"/>
    <cellStyle name="Cálculo 2 4 3 2 2 2 3" xfId="2929"/>
    <cellStyle name="Cálculo 2 4 3 2 2 3" xfId="2930"/>
    <cellStyle name="Cálculo 2 4 3 2 2 3 2" xfId="2931"/>
    <cellStyle name="Cálculo 2 4 3 2 2 4" xfId="2932"/>
    <cellStyle name="Cálculo 2 4 3 2 3" xfId="2933"/>
    <cellStyle name="Cálculo 2 4 3 2 3 2" xfId="2934"/>
    <cellStyle name="Cálculo 2 4 3 2 3 2 2" xfId="2935"/>
    <cellStyle name="Cálculo 2 4 3 2 3 2 2 2" xfId="2936"/>
    <cellStyle name="Cálculo 2 4 3 2 3 2 3" xfId="2937"/>
    <cellStyle name="Cálculo 2 4 3 2 3 3" xfId="2938"/>
    <cellStyle name="Cálculo 2 4 3 2 3 3 2" xfId="2939"/>
    <cellStyle name="Cálculo 2 4 3 2 3 4" xfId="2940"/>
    <cellStyle name="Cálculo 2 4 3 2 4" xfId="2941"/>
    <cellStyle name="Cálculo 2 4 3 2 4 2" xfId="2942"/>
    <cellStyle name="Cálculo 2 4 3 2 4 2 2" xfId="2943"/>
    <cellStyle name="Cálculo 2 4 3 2 4 2 2 2" xfId="2944"/>
    <cellStyle name="Cálculo 2 4 3 2 4 2 3" xfId="2945"/>
    <cellStyle name="Cálculo 2 4 3 2 4 3" xfId="2946"/>
    <cellStyle name="Cálculo 2 4 3 2 4 3 2" xfId="2947"/>
    <cellStyle name="Cálculo 2 4 3 2 4 3 2 2" xfId="2948"/>
    <cellStyle name="Cálculo 2 4 3 2 4 3 3" xfId="2949"/>
    <cellStyle name="Cálculo 2 4 3 2 4 4" xfId="2950"/>
    <cellStyle name="Cálculo 2 4 3 2 4 4 2" xfId="2951"/>
    <cellStyle name="Cálculo 2 4 3 2 4 5" xfId="2952"/>
    <cellStyle name="Cálculo 2 4 3 2 5" xfId="2953"/>
    <cellStyle name="Cálculo 2 4 3 2 5 2" xfId="2954"/>
    <cellStyle name="Cálculo 2 4 3 2 5 2 2" xfId="2955"/>
    <cellStyle name="Cálculo 2 4 3 2 5 3" xfId="2956"/>
    <cellStyle name="Cálculo 2 4 3 2 6" xfId="2957"/>
    <cellStyle name="Cálculo 2 4 3 3" xfId="2958"/>
    <cellStyle name="Cálculo 2 4 3 3 2" xfId="2959"/>
    <cellStyle name="Cálculo 2 4 3 3 2 2" xfId="2960"/>
    <cellStyle name="Cálculo 2 4 3 3 2 2 2" xfId="2961"/>
    <cellStyle name="Cálculo 2 4 3 3 2 3" xfId="2962"/>
    <cellStyle name="Cálculo 2 4 3 3 3" xfId="2963"/>
    <cellStyle name="Cálculo 2 4 3 3 3 2" xfId="2964"/>
    <cellStyle name="Cálculo 2 4 3 3 4" xfId="2965"/>
    <cellStyle name="Cálculo 2 4 3 4" xfId="2966"/>
    <cellStyle name="Cálculo 2 4 3 4 2" xfId="2967"/>
    <cellStyle name="Cálculo 2 4 3 4 2 2" xfId="2968"/>
    <cellStyle name="Cálculo 2 4 3 4 2 2 2" xfId="2969"/>
    <cellStyle name="Cálculo 2 4 3 4 2 3" xfId="2970"/>
    <cellStyle name="Cálculo 2 4 3 4 3" xfId="2971"/>
    <cellStyle name="Cálculo 2 4 3 4 3 2" xfId="2972"/>
    <cellStyle name="Cálculo 2 4 3 4 4" xfId="2973"/>
    <cellStyle name="Cálculo 2 4 3 5" xfId="2974"/>
    <cellStyle name="Cálculo 2 4 3 5 2" xfId="2975"/>
    <cellStyle name="Cálculo 2 4 3 5 2 2" xfId="2976"/>
    <cellStyle name="Cálculo 2 4 3 5 2 2 2" xfId="2977"/>
    <cellStyle name="Cálculo 2 4 3 5 2 3" xfId="2978"/>
    <cellStyle name="Cálculo 2 4 3 5 3" xfId="2979"/>
    <cellStyle name="Cálculo 2 4 3 5 3 2" xfId="2980"/>
    <cellStyle name="Cálculo 2 4 3 5 3 2 2" xfId="2981"/>
    <cellStyle name="Cálculo 2 4 3 5 3 3" xfId="2982"/>
    <cellStyle name="Cálculo 2 4 3 5 4" xfId="2983"/>
    <cellStyle name="Cálculo 2 4 3 5 4 2" xfId="2984"/>
    <cellStyle name="Cálculo 2 4 3 5 5" xfId="2985"/>
    <cellStyle name="Cálculo 2 4 3 6" xfId="2986"/>
    <cellStyle name="Cálculo 2 4 3 6 2" xfId="2987"/>
    <cellStyle name="Cálculo 2 4 3 6 2 2" xfId="2988"/>
    <cellStyle name="Cálculo 2 4 3 6 3" xfId="2989"/>
    <cellStyle name="Cálculo 2 4 3 7" xfId="2990"/>
    <cellStyle name="Cálculo 2 4 4" xfId="2991"/>
    <cellStyle name="Cálculo 2 4 4 2" xfId="2992"/>
    <cellStyle name="Cálculo 2 4 4 2 2" xfId="2993"/>
    <cellStyle name="Cálculo 2 4 4 2 2 2" xfId="2994"/>
    <cellStyle name="Cálculo 2 4 4 2 2 2 2" xfId="2995"/>
    <cellStyle name="Cálculo 2 4 4 2 2 3" xfId="2996"/>
    <cellStyle name="Cálculo 2 4 4 2 3" xfId="2997"/>
    <cellStyle name="Cálculo 2 4 4 2 3 2" xfId="2998"/>
    <cellStyle name="Cálculo 2 4 4 2 4" xfId="2999"/>
    <cellStyle name="Cálculo 2 4 4 3" xfId="3000"/>
    <cellStyle name="Cálculo 2 4 4 3 2" xfId="3001"/>
    <cellStyle name="Cálculo 2 4 4 3 2 2" xfId="3002"/>
    <cellStyle name="Cálculo 2 4 4 3 2 2 2" xfId="3003"/>
    <cellStyle name="Cálculo 2 4 4 3 2 3" xfId="3004"/>
    <cellStyle name="Cálculo 2 4 4 3 3" xfId="3005"/>
    <cellStyle name="Cálculo 2 4 4 3 3 2" xfId="3006"/>
    <cellStyle name="Cálculo 2 4 4 3 4" xfId="3007"/>
    <cellStyle name="Cálculo 2 4 4 4" xfId="3008"/>
    <cellStyle name="Cálculo 2 4 4 4 2" xfId="3009"/>
    <cellStyle name="Cálculo 2 4 4 4 2 2" xfId="3010"/>
    <cellStyle name="Cálculo 2 4 4 4 2 2 2" xfId="3011"/>
    <cellStyle name="Cálculo 2 4 4 4 2 3" xfId="3012"/>
    <cellStyle name="Cálculo 2 4 4 4 3" xfId="3013"/>
    <cellStyle name="Cálculo 2 4 4 4 3 2" xfId="3014"/>
    <cellStyle name="Cálculo 2 4 4 4 3 2 2" xfId="3015"/>
    <cellStyle name="Cálculo 2 4 4 4 3 3" xfId="3016"/>
    <cellStyle name="Cálculo 2 4 4 4 4" xfId="3017"/>
    <cellStyle name="Cálculo 2 4 4 4 4 2" xfId="3018"/>
    <cellStyle name="Cálculo 2 4 4 4 5" xfId="3019"/>
    <cellStyle name="Cálculo 2 4 4 5" xfId="3020"/>
    <cellStyle name="Cálculo 2 4 4 5 2" xfId="3021"/>
    <cellStyle name="Cálculo 2 4 4 5 2 2" xfId="3022"/>
    <cellStyle name="Cálculo 2 4 4 5 3" xfId="3023"/>
    <cellStyle name="Cálculo 2 4 4 6" xfId="3024"/>
    <cellStyle name="Cálculo 2 4 5" xfId="3025"/>
    <cellStyle name="Cálculo 2 4 5 2" xfId="3026"/>
    <cellStyle name="Cálculo 2 4 5 2 2" xfId="3027"/>
    <cellStyle name="Cálculo 2 4 5 2 2 2" xfId="3028"/>
    <cellStyle name="Cálculo 2 4 5 2 2 2 2" xfId="3029"/>
    <cellStyle name="Cálculo 2 4 5 2 2 2 2 2" xfId="3030"/>
    <cellStyle name="Cálculo 2 4 5 2 2 2 3" xfId="3031"/>
    <cellStyle name="Cálculo 2 4 5 2 2 3" xfId="3032"/>
    <cellStyle name="Cálculo 2 4 5 2 2 3 2" xfId="3033"/>
    <cellStyle name="Cálculo 2 4 5 2 2 4" xfId="3034"/>
    <cellStyle name="Cálculo 2 4 5 2 3" xfId="3035"/>
    <cellStyle name="Cálculo 2 4 5 2 3 2" xfId="3036"/>
    <cellStyle name="Cálculo 2 4 5 2 3 2 2" xfId="3037"/>
    <cellStyle name="Cálculo 2 4 5 2 3 2 2 2" xfId="3038"/>
    <cellStyle name="Cálculo 2 4 5 2 3 2 3" xfId="3039"/>
    <cellStyle name="Cálculo 2 4 5 2 3 3" xfId="3040"/>
    <cellStyle name="Cálculo 2 4 5 2 3 3 2" xfId="3041"/>
    <cellStyle name="Cálculo 2 4 5 2 3 4" xfId="3042"/>
    <cellStyle name="Cálculo 2 4 5 2 4" xfId="3043"/>
    <cellStyle name="Cálculo 2 4 5 2 4 2" xfId="3044"/>
    <cellStyle name="Cálculo 2 4 5 2 4 2 2" xfId="3045"/>
    <cellStyle name="Cálculo 2 4 5 2 4 2 2 2" xfId="3046"/>
    <cellStyle name="Cálculo 2 4 5 2 4 2 3" xfId="3047"/>
    <cellStyle name="Cálculo 2 4 5 2 4 3" xfId="3048"/>
    <cellStyle name="Cálculo 2 4 5 2 4 3 2" xfId="3049"/>
    <cellStyle name="Cálculo 2 4 5 2 4 3 2 2" xfId="3050"/>
    <cellStyle name="Cálculo 2 4 5 2 4 3 3" xfId="3051"/>
    <cellStyle name="Cálculo 2 4 5 2 4 4" xfId="3052"/>
    <cellStyle name="Cálculo 2 4 5 2 4 4 2" xfId="3053"/>
    <cellStyle name="Cálculo 2 4 5 2 4 5" xfId="3054"/>
    <cellStyle name="Cálculo 2 4 5 2 5" xfId="3055"/>
    <cellStyle name="Cálculo 2 4 5 2 5 2" xfId="3056"/>
    <cellStyle name="Cálculo 2 4 5 2 5 2 2" xfId="3057"/>
    <cellStyle name="Cálculo 2 4 5 2 5 3" xfId="3058"/>
    <cellStyle name="Cálculo 2 4 5 2 6" xfId="3059"/>
    <cellStyle name="Cálculo 2 4 5 3" xfId="3060"/>
    <cellStyle name="Cálculo 2 4 5 3 2" xfId="3061"/>
    <cellStyle name="Cálculo 2 4 5 3 2 2" xfId="3062"/>
    <cellStyle name="Cálculo 2 4 5 3 2 2 2" xfId="3063"/>
    <cellStyle name="Cálculo 2 4 5 3 2 3" xfId="3064"/>
    <cellStyle name="Cálculo 2 4 5 3 3" xfId="3065"/>
    <cellStyle name="Cálculo 2 4 5 3 3 2" xfId="3066"/>
    <cellStyle name="Cálculo 2 4 5 3 4" xfId="3067"/>
    <cellStyle name="Cálculo 2 4 5 4" xfId="3068"/>
    <cellStyle name="Cálculo 2 4 5 4 2" xfId="3069"/>
    <cellStyle name="Cálculo 2 4 5 4 2 2" xfId="3070"/>
    <cellStyle name="Cálculo 2 4 5 4 2 2 2" xfId="3071"/>
    <cellStyle name="Cálculo 2 4 5 4 2 3" xfId="3072"/>
    <cellStyle name="Cálculo 2 4 5 4 3" xfId="3073"/>
    <cellStyle name="Cálculo 2 4 5 4 3 2" xfId="3074"/>
    <cellStyle name="Cálculo 2 4 5 4 4" xfId="3075"/>
    <cellStyle name="Cálculo 2 4 5 5" xfId="3076"/>
    <cellStyle name="Cálculo 2 4 5 5 2" xfId="3077"/>
    <cellStyle name="Cálculo 2 4 5 5 2 2" xfId="3078"/>
    <cellStyle name="Cálculo 2 4 5 5 2 2 2" xfId="3079"/>
    <cellStyle name="Cálculo 2 4 5 5 2 3" xfId="3080"/>
    <cellStyle name="Cálculo 2 4 5 5 3" xfId="3081"/>
    <cellStyle name="Cálculo 2 4 5 5 3 2" xfId="3082"/>
    <cellStyle name="Cálculo 2 4 5 5 3 2 2" xfId="3083"/>
    <cellStyle name="Cálculo 2 4 5 5 3 3" xfId="3084"/>
    <cellStyle name="Cálculo 2 4 5 5 4" xfId="3085"/>
    <cellStyle name="Cálculo 2 4 5 5 4 2" xfId="3086"/>
    <cellStyle name="Cálculo 2 4 5 5 5" xfId="3087"/>
    <cellStyle name="Cálculo 2 4 5 6" xfId="3088"/>
    <cellStyle name="Cálculo 2 4 5 6 2" xfId="3089"/>
    <cellStyle name="Cálculo 2 4 5 6 2 2" xfId="3090"/>
    <cellStyle name="Cálculo 2 4 5 6 3" xfId="3091"/>
    <cellStyle name="Cálculo 2 4 5 7" xfId="3092"/>
    <cellStyle name="Cálculo 2 4 6" xfId="3093"/>
    <cellStyle name="Cálculo 2 4 6 2" xfId="3094"/>
    <cellStyle name="Cálculo 2 4 6 2 2" xfId="3095"/>
    <cellStyle name="Cálculo 2 4 6 2 2 2" xfId="3096"/>
    <cellStyle name="Cálculo 2 4 6 2 3" xfId="3097"/>
    <cellStyle name="Cálculo 2 4 6 3" xfId="3098"/>
    <cellStyle name="Cálculo 2 4 6 3 2" xfId="3099"/>
    <cellStyle name="Cálculo 2 4 6 4" xfId="3100"/>
    <cellStyle name="Cálculo 2 4 7" xfId="3101"/>
    <cellStyle name="Cálculo 2 4 7 2" xfId="3102"/>
    <cellStyle name="Cálculo 2 4 7 2 2" xfId="3103"/>
    <cellStyle name="Cálculo 2 4 7 2 2 2" xfId="3104"/>
    <cellStyle name="Cálculo 2 4 7 2 3" xfId="3105"/>
    <cellStyle name="Cálculo 2 4 7 3" xfId="3106"/>
    <cellStyle name="Cálculo 2 4 7 3 2" xfId="3107"/>
    <cellStyle name="Cálculo 2 4 7 4" xfId="3108"/>
    <cellStyle name="Cálculo 2 4 8" xfId="3109"/>
    <cellStyle name="Cálculo 2 4 8 2" xfId="3110"/>
    <cellStyle name="Cálculo 2 4 8 2 2" xfId="3111"/>
    <cellStyle name="Cálculo 2 4 8 2 2 2" xfId="3112"/>
    <cellStyle name="Cálculo 2 4 8 2 3" xfId="3113"/>
    <cellStyle name="Cálculo 2 4 8 3" xfId="3114"/>
    <cellStyle name="Cálculo 2 4 8 3 2" xfId="3115"/>
    <cellStyle name="Cálculo 2 4 8 3 2 2" xfId="3116"/>
    <cellStyle name="Cálculo 2 4 8 3 3" xfId="3117"/>
    <cellStyle name="Cálculo 2 4 8 4" xfId="3118"/>
    <cellStyle name="Cálculo 2 4 8 4 2" xfId="3119"/>
    <cellStyle name="Cálculo 2 4 8 5" xfId="3120"/>
    <cellStyle name="Cálculo 2 4 9" xfId="3121"/>
    <cellStyle name="Cálculo 2 4 9 2" xfId="3122"/>
    <cellStyle name="Cálculo 2 4 9 2 2" xfId="3123"/>
    <cellStyle name="Cálculo 2 4 9 3" xfId="3124"/>
    <cellStyle name="Cálculo 2 4_FundsFlow" xfId="3125"/>
    <cellStyle name="Cálculo 2 5" xfId="3126"/>
    <cellStyle name="Cálculo 2 5 10" xfId="3127"/>
    <cellStyle name="Cálculo 2 5 2" xfId="3128"/>
    <cellStyle name="Cálculo 2 5 2 2" xfId="3129"/>
    <cellStyle name="Cálculo 2 5 2 2 2" xfId="3130"/>
    <cellStyle name="Cálculo 2 5 2 2 2 2" xfId="3131"/>
    <cellStyle name="Cálculo 2 5 2 2 2 2 2" xfId="3132"/>
    <cellStyle name="Cálculo 2 5 2 2 2 2 2 2" xfId="3133"/>
    <cellStyle name="Cálculo 2 5 2 2 2 2 3" xfId="3134"/>
    <cellStyle name="Cálculo 2 5 2 2 2 3" xfId="3135"/>
    <cellStyle name="Cálculo 2 5 2 2 2 3 2" xfId="3136"/>
    <cellStyle name="Cálculo 2 5 2 2 2 4" xfId="3137"/>
    <cellStyle name="Cálculo 2 5 2 2 3" xfId="3138"/>
    <cellStyle name="Cálculo 2 5 2 2 3 2" xfId="3139"/>
    <cellStyle name="Cálculo 2 5 2 2 3 2 2" xfId="3140"/>
    <cellStyle name="Cálculo 2 5 2 2 3 2 2 2" xfId="3141"/>
    <cellStyle name="Cálculo 2 5 2 2 3 2 3" xfId="3142"/>
    <cellStyle name="Cálculo 2 5 2 2 3 3" xfId="3143"/>
    <cellStyle name="Cálculo 2 5 2 2 3 3 2" xfId="3144"/>
    <cellStyle name="Cálculo 2 5 2 2 3 4" xfId="3145"/>
    <cellStyle name="Cálculo 2 5 2 2 4" xfId="3146"/>
    <cellStyle name="Cálculo 2 5 2 2 4 2" xfId="3147"/>
    <cellStyle name="Cálculo 2 5 2 2 4 2 2" xfId="3148"/>
    <cellStyle name="Cálculo 2 5 2 2 4 2 2 2" xfId="3149"/>
    <cellStyle name="Cálculo 2 5 2 2 4 2 3" xfId="3150"/>
    <cellStyle name="Cálculo 2 5 2 2 4 3" xfId="3151"/>
    <cellStyle name="Cálculo 2 5 2 2 4 3 2" xfId="3152"/>
    <cellStyle name="Cálculo 2 5 2 2 4 3 2 2" xfId="3153"/>
    <cellStyle name="Cálculo 2 5 2 2 4 3 3" xfId="3154"/>
    <cellStyle name="Cálculo 2 5 2 2 4 4" xfId="3155"/>
    <cellStyle name="Cálculo 2 5 2 2 4 4 2" xfId="3156"/>
    <cellStyle name="Cálculo 2 5 2 2 4 5" xfId="3157"/>
    <cellStyle name="Cálculo 2 5 2 2 5" xfId="3158"/>
    <cellStyle name="Cálculo 2 5 2 2 5 2" xfId="3159"/>
    <cellStyle name="Cálculo 2 5 2 2 5 2 2" xfId="3160"/>
    <cellStyle name="Cálculo 2 5 2 2 5 3" xfId="3161"/>
    <cellStyle name="Cálculo 2 5 2 2 6" xfId="3162"/>
    <cellStyle name="Cálculo 2 5 2 3" xfId="3163"/>
    <cellStyle name="Cálculo 2 5 2 3 2" xfId="3164"/>
    <cellStyle name="Cálculo 2 5 2 3 2 2" xfId="3165"/>
    <cellStyle name="Cálculo 2 5 2 3 2 2 2" xfId="3166"/>
    <cellStyle name="Cálculo 2 5 2 3 2 3" xfId="3167"/>
    <cellStyle name="Cálculo 2 5 2 3 3" xfId="3168"/>
    <cellStyle name="Cálculo 2 5 2 3 3 2" xfId="3169"/>
    <cellStyle name="Cálculo 2 5 2 3 4" xfId="3170"/>
    <cellStyle name="Cálculo 2 5 2 4" xfId="3171"/>
    <cellStyle name="Cálculo 2 5 2 4 2" xfId="3172"/>
    <cellStyle name="Cálculo 2 5 2 4 2 2" xfId="3173"/>
    <cellStyle name="Cálculo 2 5 2 4 2 2 2" xfId="3174"/>
    <cellStyle name="Cálculo 2 5 2 4 2 3" xfId="3175"/>
    <cellStyle name="Cálculo 2 5 2 4 3" xfId="3176"/>
    <cellStyle name="Cálculo 2 5 2 4 3 2" xfId="3177"/>
    <cellStyle name="Cálculo 2 5 2 4 4" xfId="3178"/>
    <cellStyle name="Cálculo 2 5 2 5" xfId="3179"/>
    <cellStyle name="Cálculo 2 5 2 5 2" xfId="3180"/>
    <cellStyle name="Cálculo 2 5 2 5 2 2" xfId="3181"/>
    <cellStyle name="Cálculo 2 5 2 5 2 2 2" xfId="3182"/>
    <cellStyle name="Cálculo 2 5 2 5 2 3" xfId="3183"/>
    <cellStyle name="Cálculo 2 5 2 5 3" xfId="3184"/>
    <cellStyle name="Cálculo 2 5 2 5 3 2" xfId="3185"/>
    <cellStyle name="Cálculo 2 5 2 5 3 2 2" xfId="3186"/>
    <cellStyle name="Cálculo 2 5 2 5 3 3" xfId="3187"/>
    <cellStyle name="Cálculo 2 5 2 5 4" xfId="3188"/>
    <cellStyle name="Cálculo 2 5 2 5 4 2" xfId="3189"/>
    <cellStyle name="Cálculo 2 5 2 5 5" xfId="3190"/>
    <cellStyle name="Cálculo 2 5 2 6" xfId="3191"/>
    <cellStyle name="Cálculo 2 5 2 6 2" xfId="3192"/>
    <cellStyle name="Cálculo 2 5 2 6 2 2" xfId="3193"/>
    <cellStyle name="Cálculo 2 5 2 6 3" xfId="3194"/>
    <cellStyle name="Cálculo 2 5 2 7" xfId="3195"/>
    <cellStyle name="Cálculo 2 5 3" xfId="3196"/>
    <cellStyle name="Cálculo 2 5 3 2" xfId="3197"/>
    <cellStyle name="Cálculo 2 5 3 2 2" xfId="3198"/>
    <cellStyle name="Cálculo 2 5 3 2 2 2" xfId="3199"/>
    <cellStyle name="Cálculo 2 5 3 2 2 2 2" xfId="3200"/>
    <cellStyle name="Cálculo 2 5 3 2 2 2 2 2" xfId="3201"/>
    <cellStyle name="Cálculo 2 5 3 2 2 2 3" xfId="3202"/>
    <cellStyle name="Cálculo 2 5 3 2 2 3" xfId="3203"/>
    <cellStyle name="Cálculo 2 5 3 2 2 3 2" xfId="3204"/>
    <cellStyle name="Cálculo 2 5 3 2 2 4" xfId="3205"/>
    <cellStyle name="Cálculo 2 5 3 2 3" xfId="3206"/>
    <cellStyle name="Cálculo 2 5 3 2 3 2" xfId="3207"/>
    <cellStyle name="Cálculo 2 5 3 2 3 2 2" xfId="3208"/>
    <cellStyle name="Cálculo 2 5 3 2 3 2 2 2" xfId="3209"/>
    <cellStyle name="Cálculo 2 5 3 2 3 2 3" xfId="3210"/>
    <cellStyle name="Cálculo 2 5 3 2 3 3" xfId="3211"/>
    <cellStyle name="Cálculo 2 5 3 2 3 3 2" xfId="3212"/>
    <cellStyle name="Cálculo 2 5 3 2 3 4" xfId="3213"/>
    <cellStyle name="Cálculo 2 5 3 2 4" xfId="3214"/>
    <cellStyle name="Cálculo 2 5 3 2 4 2" xfId="3215"/>
    <cellStyle name="Cálculo 2 5 3 2 4 2 2" xfId="3216"/>
    <cellStyle name="Cálculo 2 5 3 2 4 2 2 2" xfId="3217"/>
    <cellStyle name="Cálculo 2 5 3 2 4 2 3" xfId="3218"/>
    <cellStyle name="Cálculo 2 5 3 2 4 3" xfId="3219"/>
    <cellStyle name="Cálculo 2 5 3 2 4 3 2" xfId="3220"/>
    <cellStyle name="Cálculo 2 5 3 2 4 3 2 2" xfId="3221"/>
    <cellStyle name="Cálculo 2 5 3 2 4 3 3" xfId="3222"/>
    <cellStyle name="Cálculo 2 5 3 2 4 4" xfId="3223"/>
    <cellStyle name="Cálculo 2 5 3 2 4 4 2" xfId="3224"/>
    <cellStyle name="Cálculo 2 5 3 2 4 5" xfId="3225"/>
    <cellStyle name="Cálculo 2 5 3 2 5" xfId="3226"/>
    <cellStyle name="Cálculo 2 5 3 2 5 2" xfId="3227"/>
    <cellStyle name="Cálculo 2 5 3 2 5 2 2" xfId="3228"/>
    <cellStyle name="Cálculo 2 5 3 2 5 3" xfId="3229"/>
    <cellStyle name="Cálculo 2 5 3 2 6" xfId="3230"/>
    <cellStyle name="Cálculo 2 5 3 3" xfId="3231"/>
    <cellStyle name="Cálculo 2 5 3 3 2" xfId="3232"/>
    <cellStyle name="Cálculo 2 5 3 3 2 2" xfId="3233"/>
    <cellStyle name="Cálculo 2 5 3 3 2 2 2" xfId="3234"/>
    <cellStyle name="Cálculo 2 5 3 3 2 3" xfId="3235"/>
    <cellStyle name="Cálculo 2 5 3 3 3" xfId="3236"/>
    <cellStyle name="Cálculo 2 5 3 3 3 2" xfId="3237"/>
    <cellStyle name="Cálculo 2 5 3 3 4" xfId="3238"/>
    <cellStyle name="Cálculo 2 5 3 4" xfId="3239"/>
    <cellStyle name="Cálculo 2 5 3 4 2" xfId="3240"/>
    <cellStyle name="Cálculo 2 5 3 4 2 2" xfId="3241"/>
    <cellStyle name="Cálculo 2 5 3 4 2 2 2" xfId="3242"/>
    <cellStyle name="Cálculo 2 5 3 4 2 3" xfId="3243"/>
    <cellStyle name="Cálculo 2 5 3 4 3" xfId="3244"/>
    <cellStyle name="Cálculo 2 5 3 4 3 2" xfId="3245"/>
    <cellStyle name="Cálculo 2 5 3 4 4" xfId="3246"/>
    <cellStyle name="Cálculo 2 5 3 5" xfId="3247"/>
    <cellStyle name="Cálculo 2 5 3 5 2" xfId="3248"/>
    <cellStyle name="Cálculo 2 5 3 5 2 2" xfId="3249"/>
    <cellStyle name="Cálculo 2 5 3 5 2 2 2" xfId="3250"/>
    <cellStyle name="Cálculo 2 5 3 5 2 3" xfId="3251"/>
    <cellStyle name="Cálculo 2 5 3 5 3" xfId="3252"/>
    <cellStyle name="Cálculo 2 5 3 5 3 2" xfId="3253"/>
    <cellStyle name="Cálculo 2 5 3 5 3 2 2" xfId="3254"/>
    <cellStyle name="Cálculo 2 5 3 5 3 3" xfId="3255"/>
    <cellStyle name="Cálculo 2 5 3 5 4" xfId="3256"/>
    <cellStyle name="Cálculo 2 5 3 5 4 2" xfId="3257"/>
    <cellStyle name="Cálculo 2 5 3 5 5" xfId="3258"/>
    <cellStyle name="Cálculo 2 5 3 6" xfId="3259"/>
    <cellStyle name="Cálculo 2 5 3 6 2" xfId="3260"/>
    <cellStyle name="Cálculo 2 5 3 6 2 2" xfId="3261"/>
    <cellStyle name="Cálculo 2 5 3 6 3" xfId="3262"/>
    <cellStyle name="Cálculo 2 5 3 7" xfId="3263"/>
    <cellStyle name="Cálculo 2 5 4" xfId="3264"/>
    <cellStyle name="Cálculo 2 5 4 2" xfId="3265"/>
    <cellStyle name="Cálculo 2 5 4 2 2" xfId="3266"/>
    <cellStyle name="Cálculo 2 5 4 2 2 2" xfId="3267"/>
    <cellStyle name="Cálculo 2 5 4 2 2 2 2" xfId="3268"/>
    <cellStyle name="Cálculo 2 5 4 2 2 3" xfId="3269"/>
    <cellStyle name="Cálculo 2 5 4 2 3" xfId="3270"/>
    <cellStyle name="Cálculo 2 5 4 2 3 2" xfId="3271"/>
    <cellStyle name="Cálculo 2 5 4 2 4" xfId="3272"/>
    <cellStyle name="Cálculo 2 5 4 3" xfId="3273"/>
    <cellStyle name="Cálculo 2 5 4 3 2" xfId="3274"/>
    <cellStyle name="Cálculo 2 5 4 3 2 2" xfId="3275"/>
    <cellStyle name="Cálculo 2 5 4 3 2 2 2" xfId="3276"/>
    <cellStyle name="Cálculo 2 5 4 3 2 3" xfId="3277"/>
    <cellStyle name="Cálculo 2 5 4 3 3" xfId="3278"/>
    <cellStyle name="Cálculo 2 5 4 3 3 2" xfId="3279"/>
    <cellStyle name="Cálculo 2 5 4 3 4" xfId="3280"/>
    <cellStyle name="Cálculo 2 5 4 4" xfId="3281"/>
    <cellStyle name="Cálculo 2 5 4 4 2" xfId="3282"/>
    <cellStyle name="Cálculo 2 5 4 4 2 2" xfId="3283"/>
    <cellStyle name="Cálculo 2 5 4 4 2 2 2" xfId="3284"/>
    <cellStyle name="Cálculo 2 5 4 4 2 3" xfId="3285"/>
    <cellStyle name="Cálculo 2 5 4 4 3" xfId="3286"/>
    <cellStyle name="Cálculo 2 5 4 4 3 2" xfId="3287"/>
    <cellStyle name="Cálculo 2 5 4 4 3 2 2" xfId="3288"/>
    <cellStyle name="Cálculo 2 5 4 4 3 3" xfId="3289"/>
    <cellStyle name="Cálculo 2 5 4 4 4" xfId="3290"/>
    <cellStyle name="Cálculo 2 5 4 4 4 2" xfId="3291"/>
    <cellStyle name="Cálculo 2 5 4 4 5" xfId="3292"/>
    <cellStyle name="Cálculo 2 5 4 5" xfId="3293"/>
    <cellStyle name="Cálculo 2 5 4 5 2" xfId="3294"/>
    <cellStyle name="Cálculo 2 5 4 5 2 2" xfId="3295"/>
    <cellStyle name="Cálculo 2 5 4 5 3" xfId="3296"/>
    <cellStyle name="Cálculo 2 5 4 6" xfId="3297"/>
    <cellStyle name="Cálculo 2 5 5" xfId="3298"/>
    <cellStyle name="Cálculo 2 5 5 2" xfId="3299"/>
    <cellStyle name="Cálculo 2 5 5 2 2" xfId="3300"/>
    <cellStyle name="Cálculo 2 5 5 2 2 2" xfId="3301"/>
    <cellStyle name="Cálculo 2 5 5 2 2 2 2" xfId="3302"/>
    <cellStyle name="Cálculo 2 5 5 2 2 2 2 2" xfId="3303"/>
    <cellStyle name="Cálculo 2 5 5 2 2 2 3" xfId="3304"/>
    <cellStyle name="Cálculo 2 5 5 2 2 3" xfId="3305"/>
    <cellStyle name="Cálculo 2 5 5 2 2 3 2" xfId="3306"/>
    <cellStyle name="Cálculo 2 5 5 2 2 4" xfId="3307"/>
    <cellStyle name="Cálculo 2 5 5 2 3" xfId="3308"/>
    <cellStyle name="Cálculo 2 5 5 2 3 2" xfId="3309"/>
    <cellStyle name="Cálculo 2 5 5 2 3 2 2" xfId="3310"/>
    <cellStyle name="Cálculo 2 5 5 2 3 2 2 2" xfId="3311"/>
    <cellStyle name="Cálculo 2 5 5 2 3 2 3" xfId="3312"/>
    <cellStyle name="Cálculo 2 5 5 2 3 3" xfId="3313"/>
    <cellStyle name="Cálculo 2 5 5 2 3 3 2" xfId="3314"/>
    <cellStyle name="Cálculo 2 5 5 2 3 4" xfId="3315"/>
    <cellStyle name="Cálculo 2 5 5 2 4" xfId="3316"/>
    <cellStyle name="Cálculo 2 5 5 2 4 2" xfId="3317"/>
    <cellStyle name="Cálculo 2 5 5 2 4 2 2" xfId="3318"/>
    <cellStyle name="Cálculo 2 5 5 2 4 2 2 2" xfId="3319"/>
    <cellStyle name="Cálculo 2 5 5 2 4 2 3" xfId="3320"/>
    <cellStyle name="Cálculo 2 5 5 2 4 3" xfId="3321"/>
    <cellStyle name="Cálculo 2 5 5 2 4 3 2" xfId="3322"/>
    <cellStyle name="Cálculo 2 5 5 2 4 3 2 2" xfId="3323"/>
    <cellStyle name="Cálculo 2 5 5 2 4 3 3" xfId="3324"/>
    <cellStyle name="Cálculo 2 5 5 2 4 4" xfId="3325"/>
    <cellStyle name="Cálculo 2 5 5 2 4 4 2" xfId="3326"/>
    <cellStyle name="Cálculo 2 5 5 2 4 5" xfId="3327"/>
    <cellStyle name="Cálculo 2 5 5 2 5" xfId="3328"/>
    <cellStyle name="Cálculo 2 5 5 2 5 2" xfId="3329"/>
    <cellStyle name="Cálculo 2 5 5 2 5 2 2" xfId="3330"/>
    <cellStyle name="Cálculo 2 5 5 2 5 3" xfId="3331"/>
    <cellStyle name="Cálculo 2 5 5 2 6" xfId="3332"/>
    <cellStyle name="Cálculo 2 5 5 3" xfId="3333"/>
    <cellStyle name="Cálculo 2 5 5 3 2" xfId="3334"/>
    <cellStyle name="Cálculo 2 5 5 3 2 2" xfId="3335"/>
    <cellStyle name="Cálculo 2 5 5 3 2 2 2" xfId="3336"/>
    <cellStyle name="Cálculo 2 5 5 3 2 3" xfId="3337"/>
    <cellStyle name="Cálculo 2 5 5 3 3" xfId="3338"/>
    <cellStyle name="Cálculo 2 5 5 3 3 2" xfId="3339"/>
    <cellStyle name="Cálculo 2 5 5 3 4" xfId="3340"/>
    <cellStyle name="Cálculo 2 5 5 4" xfId="3341"/>
    <cellStyle name="Cálculo 2 5 5 4 2" xfId="3342"/>
    <cellStyle name="Cálculo 2 5 5 4 2 2" xfId="3343"/>
    <cellStyle name="Cálculo 2 5 5 4 2 2 2" xfId="3344"/>
    <cellStyle name="Cálculo 2 5 5 4 2 3" xfId="3345"/>
    <cellStyle name="Cálculo 2 5 5 4 3" xfId="3346"/>
    <cellStyle name="Cálculo 2 5 5 4 3 2" xfId="3347"/>
    <cellStyle name="Cálculo 2 5 5 4 4" xfId="3348"/>
    <cellStyle name="Cálculo 2 5 5 5" xfId="3349"/>
    <cellStyle name="Cálculo 2 5 5 5 2" xfId="3350"/>
    <cellStyle name="Cálculo 2 5 5 5 2 2" xfId="3351"/>
    <cellStyle name="Cálculo 2 5 5 5 2 2 2" xfId="3352"/>
    <cellStyle name="Cálculo 2 5 5 5 2 3" xfId="3353"/>
    <cellStyle name="Cálculo 2 5 5 5 3" xfId="3354"/>
    <cellStyle name="Cálculo 2 5 5 5 3 2" xfId="3355"/>
    <cellStyle name="Cálculo 2 5 5 5 3 2 2" xfId="3356"/>
    <cellStyle name="Cálculo 2 5 5 5 3 3" xfId="3357"/>
    <cellStyle name="Cálculo 2 5 5 5 4" xfId="3358"/>
    <cellStyle name="Cálculo 2 5 5 5 4 2" xfId="3359"/>
    <cellStyle name="Cálculo 2 5 5 5 5" xfId="3360"/>
    <cellStyle name="Cálculo 2 5 5 6" xfId="3361"/>
    <cellStyle name="Cálculo 2 5 5 6 2" xfId="3362"/>
    <cellStyle name="Cálculo 2 5 5 6 2 2" xfId="3363"/>
    <cellStyle name="Cálculo 2 5 5 6 3" xfId="3364"/>
    <cellStyle name="Cálculo 2 5 5 7" xfId="3365"/>
    <cellStyle name="Cálculo 2 5 6" xfId="3366"/>
    <cellStyle name="Cálculo 2 5 6 2" xfId="3367"/>
    <cellStyle name="Cálculo 2 5 6 2 2" xfId="3368"/>
    <cellStyle name="Cálculo 2 5 6 2 2 2" xfId="3369"/>
    <cellStyle name="Cálculo 2 5 6 2 3" xfId="3370"/>
    <cellStyle name="Cálculo 2 5 6 3" xfId="3371"/>
    <cellStyle name="Cálculo 2 5 6 3 2" xfId="3372"/>
    <cellStyle name="Cálculo 2 5 6 4" xfId="3373"/>
    <cellStyle name="Cálculo 2 5 7" xfId="3374"/>
    <cellStyle name="Cálculo 2 5 7 2" xfId="3375"/>
    <cellStyle name="Cálculo 2 5 7 2 2" xfId="3376"/>
    <cellStyle name="Cálculo 2 5 7 2 2 2" xfId="3377"/>
    <cellStyle name="Cálculo 2 5 7 2 3" xfId="3378"/>
    <cellStyle name="Cálculo 2 5 7 3" xfId="3379"/>
    <cellStyle name="Cálculo 2 5 7 3 2" xfId="3380"/>
    <cellStyle name="Cálculo 2 5 7 4" xfId="3381"/>
    <cellStyle name="Cálculo 2 5 8" xfId="3382"/>
    <cellStyle name="Cálculo 2 5 8 2" xfId="3383"/>
    <cellStyle name="Cálculo 2 5 8 2 2" xfId="3384"/>
    <cellStyle name="Cálculo 2 5 8 2 2 2" xfId="3385"/>
    <cellStyle name="Cálculo 2 5 8 2 3" xfId="3386"/>
    <cellStyle name="Cálculo 2 5 8 3" xfId="3387"/>
    <cellStyle name="Cálculo 2 5 8 3 2" xfId="3388"/>
    <cellStyle name="Cálculo 2 5 8 3 2 2" xfId="3389"/>
    <cellStyle name="Cálculo 2 5 8 3 3" xfId="3390"/>
    <cellStyle name="Cálculo 2 5 8 4" xfId="3391"/>
    <cellStyle name="Cálculo 2 5 8 4 2" xfId="3392"/>
    <cellStyle name="Cálculo 2 5 8 5" xfId="3393"/>
    <cellStyle name="Cálculo 2 5 9" xfId="3394"/>
    <cellStyle name="Cálculo 2 5 9 2" xfId="3395"/>
    <cellStyle name="Cálculo 2 5 9 2 2" xfId="3396"/>
    <cellStyle name="Cálculo 2 5 9 3" xfId="3397"/>
    <cellStyle name="Cálculo 2 5_FundsFlow" xfId="3398"/>
    <cellStyle name="Cálculo 2 6" xfId="3399"/>
    <cellStyle name="Cálculo 2 6 2" xfId="3400"/>
    <cellStyle name="Cálculo 2 6 2 2" xfId="3401"/>
    <cellStyle name="Cálculo 2 6 2 2 2" xfId="3402"/>
    <cellStyle name="Cálculo 2 6 2 2 2 2" xfId="3403"/>
    <cellStyle name="Cálculo 2 6 2 2 2 2 2" xfId="3404"/>
    <cellStyle name="Cálculo 2 6 2 2 2 3" xfId="3405"/>
    <cellStyle name="Cálculo 2 6 2 2 3" xfId="3406"/>
    <cellStyle name="Cálculo 2 6 2 2 3 2" xfId="3407"/>
    <cellStyle name="Cálculo 2 6 2 2 4" xfId="3408"/>
    <cellStyle name="Cálculo 2 6 2 3" xfId="3409"/>
    <cellStyle name="Cálculo 2 6 2 3 2" xfId="3410"/>
    <cellStyle name="Cálculo 2 6 2 3 2 2" xfId="3411"/>
    <cellStyle name="Cálculo 2 6 2 3 2 2 2" xfId="3412"/>
    <cellStyle name="Cálculo 2 6 2 3 2 3" xfId="3413"/>
    <cellStyle name="Cálculo 2 6 2 3 3" xfId="3414"/>
    <cellStyle name="Cálculo 2 6 2 3 3 2" xfId="3415"/>
    <cellStyle name="Cálculo 2 6 2 3 4" xfId="3416"/>
    <cellStyle name="Cálculo 2 6 2 4" xfId="3417"/>
    <cellStyle name="Cálculo 2 6 2 4 2" xfId="3418"/>
    <cellStyle name="Cálculo 2 6 2 4 2 2" xfId="3419"/>
    <cellStyle name="Cálculo 2 6 2 4 2 2 2" xfId="3420"/>
    <cellStyle name="Cálculo 2 6 2 4 2 3" xfId="3421"/>
    <cellStyle name="Cálculo 2 6 2 4 3" xfId="3422"/>
    <cellStyle name="Cálculo 2 6 2 4 3 2" xfId="3423"/>
    <cellStyle name="Cálculo 2 6 2 4 3 2 2" xfId="3424"/>
    <cellStyle name="Cálculo 2 6 2 4 3 3" xfId="3425"/>
    <cellStyle name="Cálculo 2 6 2 4 4" xfId="3426"/>
    <cellStyle name="Cálculo 2 6 2 4 4 2" xfId="3427"/>
    <cellStyle name="Cálculo 2 6 2 4 5" xfId="3428"/>
    <cellStyle name="Cálculo 2 6 2 5" xfId="3429"/>
    <cellStyle name="Cálculo 2 6 2 5 2" xfId="3430"/>
    <cellStyle name="Cálculo 2 6 2 5 2 2" xfId="3431"/>
    <cellStyle name="Cálculo 2 6 2 5 3" xfId="3432"/>
    <cellStyle name="Cálculo 2 6 2 6" xfId="3433"/>
    <cellStyle name="Cálculo 2 6 3" xfId="3434"/>
    <cellStyle name="Cálculo 2 6 3 2" xfId="3435"/>
    <cellStyle name="Cálculo 2 6 3 2 2" xfId="3436"/>
    <cellStyle name="Cálculo 2 6 3 2 2 2" xfId="3437"/>
    <cellStyle name="Cálculo 2 6 3 2 3" xfId="3438"/>
    <cellStyle name="Cálculo 2 6 3 3" xfId="3439"/>
    <cellStyle name="Cálculo 2 6 3 3 2" xfId="3440"/>
    <cellStyle name="Cálculo 2 6 3 4" xfId="3441"/>
    <cellStyle name="Cálculo 2 6 4" xfId="3442"/>
    <cellStyle name="Cálculo 2 6 4 2" xfId="3443"/>
    <cellStyle name="Cálculo 2 6 4 2 2" xfId="3444"/>
    <cellStyle name="Cálculo 2 6 4 2 2 2" xfId="3445"/>
    <cellStyle name="Cálculo 2 6 4 2 3" xfId="3446"/>
    <cellStyle name="Cálculo 2 6 4 3" xfId="3447"/>
    <cellStyle name="Cálculo 2 6 4 3 2" xfId="3448"/>
    <cellStyle name="Cálculo 2 6 4 4" xfId="3449"/>
    <cellStyle name="Cálculo 2 6 5" xfId="3450"/>
    <cellStyle name="Cálculo 2 6 5 2" xfId="3451"/>
    <cellStyle name="Cálculo 2 6 5 2 2" xfId="3452"/>
    <cellStyle name="Cálculo 2 6 5 2 2 2" xfId="3453"/>
    <cellStyle name="Cálculo 2 6 5 2 3" xfId="3454"/>
    <cellStyle name="Cálculo 2 6 5 3" xfId="3455"/>
    <cellStyle name="Cálculo 2 6 5 3 2" xfId="3456"/>
    <cellStyle name="Cálculo 2 6 5 3 2 2" xfId="3457"/>
    <cellStyle name="Cálculo 2 6 5 3 3" xfId="3458"/>
    <cellStyle name="Cálculo 2 6 5 4" xfId="3459"/>
    <cellStyle name="Cálculo 2 6 5 4 2" xfId="3460"/>
    <cellStyle name="Cálculo 2 6 5 5" xfId="3461"/>
    <cellStyle name="Cálculo 2 6 6" xfId="3462"/>
    <cellStyle name="Cálculo 2 6 6 2" xfId="3463"/>
    <cellStyle name="Cálculo 2 6 6 2 2" xfId="3464"/>
    <cellStyle name="Cálculo 2 6 6 3" xfId="3465"/>
    <cellStyle name="Cálculo 2 6 7" xfId="3466"/>
    <cellStyle name="Cálculo 2 7" xfId="3467"/>
    <cellStyle name="Cálculo 2 7 2" xfId="3468"/>
    <cellStyle name="Cálculo 2 7 2 2" xfId="3469"/>
    <cellStyle name="Cálculo 2 7 2 2 2" xfId="3470"/>
    <cellStyle name="Cálculo 2 7 2 2 2 2" xfId="3471"/>
    <cellStyle name="Cálculo 2 7 2 2 2 2 2" xfId="3472"/>
    <cellStyle name="Cálculo 2 7 2 2 2 3" xfId="3473"/>
    <cellStyle name="Cálculo 2 7 2 2 3" xfId="3474"/>
    <cellStyle name="Cálculo 2 7 2 2 3 2" xfId="3475"/>
    <cellStyle name="Cálculo 2 7 2 2 4" xfId="3476"/>
    <cellStyle name="Cálculo 2 7 2 3" xfId="3477"/>
    <cellStyle name="Cálculo 2 7 2 3 2" xfId="3478"/>
    <cellStyle name="Cálculo 2 7 2 3 2 2" xfId="3479"/>
    <cellStyle name="Cálculo 2 7 2 3 2 2 2" xfId="3480"/>
    <cellStyle name="Cálculo 2 7 2 3 2 3" xfId="3481"/>
    <cellStyle name="Cálculo 2 7 2 3 3" xfId="3482"/>
    <cellStyle name="Cálculo 2 7 2 3 3 2" xfId="3483"/>
    <cellStyle name="Cálculo 2 7 2 3 4" xfId="3484"/>
    <cellStyle name="Cálculo 2 7 2 4" xfId="3485"/>
    <cellStyle name="Cálculo 2 7 2 4 2" xfId="3486"/>
    <cellStyle name="Cálculo 2 7 2 4 2 2" xfId="3487"/>
    <cellStyle name="Cálculo 2 7 2 4 2 2 2" xfId="3488"/>
    <cellStyle name="Cálculo 2 7 2 4 2 3" xfId="3489"/>
    <cellStyle name="Cálculo 2 7 2 4 3" xfId="3490"/>
    <cellStyle name="Cálculo 2 7 2 4 3 2" xfId="3491"/>
    <cellStyle name="Cálculo 2 7 2 4 3 2 2" xfId="3492"/>
    <cellStyle name="Cálculo 2 7 2 4 3 3" xfId="3493"/>
    <cellStyle name="Cálculo 2 7 2 4 4" xfId="3494"/>
    <cellStyle name="Cálculo 2 7 2 4 4 2" xfId="3495"/>
    <cellStyle name="Cálculo 2 7 2 4 5" xfId="3496"/>
    <cellStyle name="Cálculo 2 7 2 5" xfId="3497"/>
    <cellStyle name="Cálculo 2 7 2 5 2" xfId="3498"/>
    <cellStyle name="Cálculo 2 7 2 5 2 2" xfId="3499"/>
    <cellStyle name="Cálculo 2 7 2 5 3" xfId="3500"/>
    <cellStyle name="Cálculo 2 7 2 6" xfId="3501"/>
    <cellStyle name="Cálculo 2 7 3" xfId="3502"/>
    <cellStyle name="Cálculo 2 7 3 2" xfId="3503"/>
    <cellStyle name="Cálculo 2 7 3 2 2" xfId="3504"/>
    <cellStyle name="Cálculo 2 7 3 2 2 2" xfId="3505"/>
    <cellStyle name="Cálculo 2 7 3 2 3" xfId="3506"/>
    <cellStyle name="Cálculo 2 7 3 3" xfId="3507"/>
    <cellStyle name="Cálculo 2 7 3 3 2" xfId="3508"/>
    <cellStyle name="Cálculo 2 7 3 4" xfId="3509"/>
    <cellStyle name="Cálculo 2 7 4" xfId="3510"/>
    <cellStyle name="Cálculo 2 7 4 2" xfId="3511"/>
    <cellStyle name="Cálculo 2 7 4 2 2" xfId="3512"/>
    <cellStyle name="Cálculo 2 7 4 2 2 2" xfId="3513"/>
    <cellStyle name="Cálculo 2 7 4 2 3" xfId="3514"/>
    <cellStyle name="Cálculo 2 7 4 3" xfId="3515"/>
    <cellStyle name="Cálculo 2 7 4 3 2" xfId="3516"/>
    <cellStyle name="Cálculo 2 7 4 4" xfId="3517"/>
    <cellStyle name="Cálculo 2 7 5" xfId="3518"/>
    <cellStyle name="Cálculo 2 7 5 2" xfId="3519"/>
    <cellStyle name="Cálculo 2 7 5 2 2" xfId="3520"/>
    <cellStyle name="Cálculo 2 7 5 2 2 2" xfId="3521"/>
    <cellStyle name="Cálculo 2 7 5 2 3" xfId="3522"/>
    <cellStyle name="Cálculo 2 7 5 3" xfId="3523"/>
    <cellStyle name="Cálculo 2 7 5 3 2" xfId="3524"/>
    <cellStyle name="Cálculo 2 7 5 3 2 2" xfId="3525"/>
    <cellStyle name="Cálculo 2 7 5 3 3" xfId="3526"/>
    <cellStyle name="Cálculo 2 7 5 4" xfId="3527"/>
    <cellStyle name="Cálculo 2 7 5 4 2" xfId="3528"/>
    <cellStyle name="Cálculo 2 7 5 5" xfId="3529"/>
    <cellStyle name="Cálculo 2 7 6" xfId="3530"/>
    <cellStyle name="Cálculo 2 7 6 2" xfId="3531"/>
    <cellStyle name="Cálculo 2 7 6 2 2" xfId="3532"/>
    <cellStyle name="Cálculo 2 7 6 3" xfId="3533"/>
    <cellStyle name="Cálculo 2 7 7" xfId="3534"/>
    <cellStyle name="Cálculo 2 8" xfId="3535"/>
    <cellStyle name="Cálculo 2 8 2" xfId="3536"/>
    <cellStyle name="Cálculo 2 8 2 2" xfId="3537"/>
    <cellStyle name="Cálculo 2 8 2 2 2" xfId="3538"/>
    <cellStyle name="Cálculo 2 8 2 2 2 2" xfId="3539"/>
    <cellStyle name="Cálculo 2 8 2 2 3" xfId="3540"/>
    <cellStyle name="Cálculo 2 8 2 3" xfId="3541"/>
    <cellStyle name="Cálculo 2 8 2 3 2" xfId="3542"/>
    <cellStyle name="Cálculo 2 8 2 4" xfId="3543"/>
    <cellStyle name="Cálculo 2 8 3" xfId="3544"/>
    <cellStyle name="Cálculo 2 8 3 2" xfId="3545"/>
    <cellStyle name="Cálculo 2 8 3 2 2" xfId="3546"/>
    <cellStyle name="Cálculo 2 8 3 2 2 2" xfId="3547"/>
    <cellStyle name="Cálculo 2 8 3 2 3" xfId="3548"/>
    <cellStyle name="Cálculo 2 8 3 3" xfId="3549"/>
    <cellStyle name="Cálculo 2 8 3 3 2" xfId="3550"/>
    <cellStyle name="Cálculo 2 8 3 4" xfId="3551"/>
    <cellStyle name="Cálculo 2 8 4" xfId="3552"/>
    <cellStyle name="Cálculo 2 8 4 2" xfId="3553"/>
    <cellStyle name="Cálculo 2 8 4 2 2" xfId="3554"/>
    <cellStyle name="Cálculo 2 8 4 2 2 2" xfId="3555"/>
    <cellStyle name="Cálculo 2 8 4 2 3" xfId="3556"/>
    <cellStyle name="Cálculo 2 8 4 3" xfId="3557"/>
    <cellStyle name="Cálculo 2 8 4 3 2" xfId="3558"/>
    <cellStyle name="Cálculo 2 8 4 3 2 2" xfId="3559"/>
    <cellStyle name="Cálculo 2 8 4 3 3" xfId="3560"/>
    <cellStyle name="Cálculo 2 8 4 4" xfId="3561"/>
    <cellStyle name="Cálculo 2 8 4 4 2" xfId="3562"/>
    <cellStyle name="Cálculo 2 8 4 5" xfId="3563"/>
    <cellStyle name="Cálculo 2 8 5" xfId="3564"/>
    <cellStyle name="Cálculo 2 8 5 2" xfId="3565"/>
    <cellStyle name="Cálculo 2 8 5 2 2" xfId="3566"/>
    <cellStyle name="Cálculo 2 8 5 3" xfId="3567"/>
    <cellStyle name="Cálculo 2 8 6" xfId="3568"/>
    <cellStyle name="Cálculo 2 9" xfId="3569"/>
    <cellStyle name="Cálculo 2 9 2" xfId="3570"/>
    <cellStyle name="Cálculo 2 9 2 2" xfId="3571"/>
    <cellStyle name="Cálculo 2 9 2 2 2" xfId="3572"/>
    <cellStyle name="Cálculo 2 9 2 2 2 2" xfId="3573"/>
    <cellStyle name="Cálculo 2 9 2 2 2 2 2" xfId="3574"/>
    <cellStyle name="Cálculo 2 9 2 2 2 3" xfId="3575"/>
    <cellStyle name="Cálculo 2 9 2 2 3" xfId="3576"/>
    <cellStyle name="Cálculo 2 9 2 2 3 2" xfId="3577"/>
    <cellStyle name="Cálculo 2 9 2 2 4" xfId="3578"/>
    <cellStyle name="Cálculo 2 9 2 3" xfId="3579"/>
    <cellStyle name="Cálculo 2 9 2 3 2" xfId="3580"/>
    <cellStyle name="Cálculo 2 9 2 3 2 2" xfId="3581"/>
    <cellStyle name="Cálculo 2 9 2 3 2 2 2" xfId="3582"/>
    <cellStyle name="Cálculo 2 9 2 3 2 3" xfId="3583"/>
    <cellStyle name="Cálculo 2 9 2 3 3" xfId="3584"/>
    <cellStyle name="Cálculo 2 9 2 3 3 2" xfId="3585"/>
    <cellStyle name="Cálculo 2 9 2 3 4" xfId="3586"/>
    <cellStyle name="Cálculo 2 9 2 4" xfId="3587"/>
    <cellStyle name="Cálculo 2 9 2 4 2" xfId="3588"/>
    <cellStyle name="Cálculo 2 9 2 4 2 2" xfId="3589"/>
    <cellStyle name="Cálculo 2 9 2 4 2 2 2" xfId="3590"/>
    <cellStyle name="Cálculo 2 9 2 4 2 3" xfId="3591"/>
    <cellStyle name="Cálculo 2 9 2 4 3" xfId="3592"/>
    <cellStyle name="Cálculo 2 9 2 4 3 2" xfId="3593"/>
    <cellStyle name="Cálculo 2 9 2 4 3 2 2" xfId="3594"/>
    <cellStyle name="Cálculo 2 9 2 4 3 3" xfId="3595"/>
    <cellStyle name="Cálculo 2 9 2 4 4" xfId="3596"/>
    <cellStyle name="Cálculo 2 9 2 4 4 2" xfId="3597"/>
    <cellStyle name="Cálculo 2 9 2 4 5" xfId="3598"/>
    <cellStyle name="Cálculo 2 9 2 5" xfId="3599"/>
    <cellStyle name="Cálculo 2 9 2 5 2" xfId="3600"/>
    <cellStyle name="Cálculo 2 9 2 5 2 2" xfId="3601"/>
    <cellStyle name="Cálculo 2 9 2 5 3" xfId="3602"/>
    <cellStyle name="Cálculo 2 9 2 6" xfId="3603"/>
    <cellStyle name="Cálculo 2 9 3" xfId="3604"/>
    <cellStyle name="Cálculo 2 9 3 2" xfId="3605"/>
    <cellStyle name="Cálculo 2 9 3 2 2" xfId="3606"/>
    <cellStyle name="Cálculo 2 9 3 2 2 2" xfId="3607"/>
    <cellStyle name="Cálculo 2 9 3 2 3" xfId="3608"/>
    <cellStyle name="Cálculo 2 9 3 3" xfId="3609"/>
    <cellStyle name="Cálculo 2 9 3 3 2" xfId="3610"/>
    <cellStyle name="Cálculo 2 9 3 4" xfId="3611"/>
    <cellStyle name="Cálculo 2 9 4" xfId="3612"/>
    <cellStyle name="Cálculo 2 9 4 2" xfId="3613"/>
    <cellStyle name="Cálculo 2 9 4 2 2" xfId="3614"/>
    <cellStyle name="Cálculo 2 9 4 2 2 2" xfId="3615"/>
    <cellStyle name="Cálculo 2 9 4 2 3" xfId="3616"/>
    <cellStyle name="Cálculo 2 9 4 3" xfId="3617"/>
    <cellStyle name="Cálculo 2 9 4 3 2" xfId="3618"/>
    <cellStyle name="Cálculo 2 9 4 4" xfId="3619"/>
    <cellStyle name="Cálculo 2 9 5" xfId="3620"/>
    <cellStyle name="Cálculo 2 9 5 2" xfId="3621"/>
    <cellStyle name="Cálculo 2 9 5 2 2" xfId="3622"/>
    <cellStyle name="Cálculo 2 9 5 2 2 2" xfId="3623"/>
    <cellStyle name="Cálculo 2 9 5 2 3" xfId="3624"/>
    <cellStyle name="Cálculo 2 9 5 3" xfId="3625"/>
    <cellStyle name="Cálculo 2 9 5 3 2" xfId="3626"/>
    <cellStyle name="Cálculo 2 9 5 3 2 2" xfId="3627"/>
    <cellStyle name="Cálculo 2 9 5 3 3" xfId="3628"/>
    <cellStyle name="Cálculo 2 9 5 4" xfId="3629"/>
    <cellStyle name="Cálculo 2 9 5 4 2" xfId="3630"/>
    <cellStyle name="Cálculo 2 9 5 5" xfId="3631"/>
    <cellStyle name="Cálculo 2 9 6" xfId="3632"/>
    <cellStyle name="Cálculo 2 9 6 2" xfId="3633"/>
    <cellStyle name="Cálculo 2 9 6 2 2" xfId="3634"/>
    <cellStyle name="Cálculo 2 9 6 3" xfId="3635"/>
    <cellStyle name="Cálculo 2 9 7" xfId="3636"/>
    <cellStyle name="Cálculo 2_FundsFlow" xfId="3637"/>
    <cellStyle name="Celda de comprobación 2" xfId="3638"/>
    <cellStyle name="Celda vinculada 2" xfId="3639"/>
    <cellStyle name="Cella collegata" xfId="3640"/>
    <cellStyle name="Cella da controllare" xfId="3641"/>
    <cellStyle name="Chage Formula" xfId="3642"/>
    <cellStyle name="Check" xfId="3643"/>
    <cellStyle name="Check Cell 2" xfId="3644"/>
    <cellStyle name="Check Cell 2 2" xfId="3645"/>
    <cellStyle name="Check Cell 2 3" xfId="3646"/>
    <cellStyle name="Check Cell 2_FundsFlow" xfId="3647"/>
    <cellStyle name="Check Cell 3" xfId="3648"/>
    <cellStyle name="Check Cell 4" xfId="3649"/>
    <cellStyle name="Check Cell 5" xfId="3650"/>
    <cellStyle name="Check Cell 6" xfId="3651"/>
    <cellStyle name="Colore 1" xfId="3652"/>
    <cellStyle name="Colore 2" xfId="3653"/>
    <cellStyle name="Colore 3" xfId="3654"/>
    <cellStyle name="Colore 4" xfId="3655"/>
    <cellStyle name="Colore 5" xfId="3656"/>
    <cellStyle name="Colore 6" xfId="3657"/>
    <cellStyle name="Comma" xfId="1" builtinId="3"/>
    <cellStyle name="Comma [0] 2" xfId="3658"/>
    <cellStyle name="Comma [0] 3" xfId="3659"/>
    <cellStyle name="Comma [0] 4" xfId="3660"/>
    <cellStyle name="Comma 10" xfId="3661"/>
    <cellStyle name="Comma 10 2" xfId="3662"/>
    <cellStyle name="Comma 10 3" xfId="3663"/>
    <cellStyle name="Comma 10 4" xfId="3664"/>
    <cellStyle name="Comma 11" xfId="3665"/>
    <cellStyle name="Comma 11 2" xfId="3666"/>
    <cellStyle name="Comma 11 3" xfId="3667"/>
    <cellStyle name="Comma 12" xfId="3668"/>
    <cellStyle name="Comma 13" xfId="3669"/>
    <cellStyle name="Comma 14" xfId="3670"/>
    <cellStyle name="Comma 15" xfId="3671"/>
    <cellStyle name="Comma 16" xfId="3672"/>
    <cellStyle name="Comma 17" xfId="3673"/>
    <cellStyle name="Comma 18" xfId="3674"/>
    <cellStyle name="Comma 19" xfId="3675"/>
    <cellStyle name="Comma 2" xfId="9"/>
    <cellStyle name="Comma 2 2" xfId="3676"/>
    <cellStyle name="Comma 2 3" xfId="3677"/>
    <cellStyle name="Comma 2 3 2" xfId="3678"/>
    <cellStyle name="Comma 2 3 3" xfId="3679"/>
    <cellStyle name="Comma 2 4" xfId="3680"/>
    <cellStyle name="Comma 2 4 2" xfId="3681"/>
    <cellStyle name="Comma 2 4 3" xfId="3682"/>
    <cellStyle name="Comma 2 5" xfId="3683"/>
    <cellStyle name="Comma 2 6" xfId="3684"/>
    <cellStyle name="Comma 2 7" xfId="3685"/>
    <cellStyle name="Comma 2 8" xfId="3686"/>
    <cellStyle name="Comma 2_FundsFlow" xfId="3687"/>
    <cellStyle name="Comma 20" xfId="3688"/>
    <cellStyle name="Comma 21" xfId="3689"/>
    <cellStyle name="Comma 22" xfId="3690"/>
    <cellStyle name="Comma 23" xfId="3691"/>
    <cellStyle name="Comma 24" xfId="3692"/>
    <cellStyle name="Comma 25" xfId="3693"/>
    <cellStyle name="Comma 26" xfId="3694"/>
    <cellStyle name="Comma 27" xfId="3695"/>
    <cellStyle name="Comma 28" xfId="3696"/>
    <cellStyle name="Comma 29" xfId="3697"/>
    <cellStyle name="Comma 3" xfId="3698"/>
    <cellStyle name="Comma 3 2" xfId="3699"/>
    <cellStyle name="Comma 3 2 2" xfId="3700"/>
    <cellStyle name="Comma 3 2 2 2" xfId="3701"/>
    <cellStyle name="Comma 3 2 2 2 2" xfId="3702"/>
    <cellStyle name="Comma 3 2 2 3" xfId="3703"/>
    <cellStyle name="Comma 3 2 3" xfId="3704"/>
    <cellStyle name="Comma 3 2 3 2" xfId="3705"/>
    <cellStyle name="Comma 3 2 4" xfId="3706"/>
    <cellStyle name="Comma 3 3" xfId="3707"/>
    <cellStyle name="Comma 3 3 2" xfId="3708"/>
    <cellStyle name="Comma 3 3 2 2" xfId="3709"/>
    <cellStyle name="Comma 3 3 3" xfId="3710"/>
    <cellStyle name="Comma 3 4" xfId="3711"/>
    <cellStyle name="Comma 3 4 2" xfId="3712"/>
    <cellStyle name="Comma 3 4 2 2" xfId="3713"/>
    <cellStyle name="Comma 3 4 3" xfId="3714"/>
    <cellStyle name="Comma 3 5" xfId="3715"/>
    <cellStyle name="Comma 3 5 2" xfId="3716"/>
    <cellStyle name="Comma 3 6" xfId="3717"/>
    <cellStyle name="Comma 3 6 2" xfId="3718"/>
    <cellStyle name="Comma 3 6 3" xfId="3719"/>
    <cellStyle name="Comma 3 7" xfId="3720"/>
    <cellStyle name="Comma 3 7 2" xfId="3721"/>
    <cellStyle name="Comma 3 8" xfId="3722"/>
    <cellStyle name="Comma 30" xfId="3723"/>
    <cellStyle name="Comma 31" xfId="8"/>
    <cellStyle name="Comma 4" xfId="3724"/>
    <cellStyle name="Comma 5" xfId="3725"/>
    <cellStyle name="Comma 6" xfId="3726"/>
    <cellStyle name="Comma 6 2" xfId="3727"/>
    <cellStyle name="Comma 6 2 2" xfId="3728"/>
    <cellStyle name="Comma 6 3" xfId="3729"/>
    <cellStyle name="Comma 7" xfId="3730"/>
    <cellStyle name="Comma 7 2" xfId="3731"/>
    <cellStyle name="Comma 7 3" xfId="3732"/>
    <cellStyle name="Comma 7 4" xfId="3733"/>
    <cellStyle name="Comma 8" xfId="3734"/>
    <cellStyle name="Comma 8 2" xfId="3735"/>
    <cellStyle name="Comma 8 2 2" xfId="3736"/>
    <cellStyle name="Comma 8 2 3" xfId="3737"/>
    <cellStyle name="Comma 8 3" xfId="3738"/>
    <cellStyle name="Comma 8 4" xfId="3739"/>
    <cellStyle name="Comma 9" xfId="3740"/>
    <cellStyle name="Comma 9 2" xfId="3741"/>
    <cellStyle name="Comma 9 3" xfId="3742"/>
    <cellStyle name="Control Column" xfId="3743"/>
    <cellStyle name="Currency" xfId="2" builtinId="4"/>
    <cellStyle name="Currency 2" xfId="3744"/>
    <cellStyle name="Currency 2 2" xfId="3745"/>
    <cellStyle name="Currency 2 3" xfId="3746"/>
    <cellStyle name="Currency 2 4" xfId="3747"/>
    <cellStyle name="Currency 2_FundsFlow" xfId="3748"/>
    <cellStyle name="Currency 3" xfId="3749"/>
    <cellStyle name="Currency 3 2" xfId="3750"/>
    <cellStyle name="Currency 3 2 2" xfId="3751"/>
    <cellStyle name="Currency 3 2 2 2" xfId="3752"/>
    <cellStyle name="Currency 3 2 2 2 2" xfId="3753"/>
    <cellStyle name="Currency 3 2 2 3" xfId="3754"/>
    <cellStyle name="Currency 3 2 3" xfId="3755"/>
    <cellStyle name="Currency 3 2 3 2" xfId="3756"/>
    <cellStyle name="Currency 3 2 4" xfId="3757"/>
    <cellStyle name="Currency 3 3" xfId="3758"/>
    <cellStyle name="Currency 3 3 2" xfId="3759"/>
    <cellStyle name="Currency 3 3 2 2" xfId="3760"/>
    <cellStyle name="Currency 3 3 3" xfId="3761"/>
    <cellStyle name="Currency 3 4" xfId="3762"/>
    <cellStyle name="Currency 3 4 2" xfId="3763"/>
    <cellStyle name="Currency 3 4 2 2" xfId="3764"/>
    <cellStyle name="Currency 3 4 3" xfId="3765"/>
    <cellStyle name="Currency 3 5" xfId="3766"/>
    <cellStyle name="Currency 3 5 2" xfId="3767"/>
    <cellStyle name="Currency 3 6" xfId="3768"/>
    <cellStyle name="Currency 4" xfId="3769"/>
    <cellStyle name="Currency 5" xfId="3770"/>
    <cellStyle name="Date" xfId="3771"/>
    <cellStyle name="Empty_Cell" xfId="3772"/>
    <cellStyle name="Encabezado 4 2" xfId="3773"/>
    <cellStyle name="Énfasis1 2" xfId="3774"/>
    <cellStyle name="Énfasis2 2" xfId="3775"/>
    <cellStyle name="Énfasis3 2" xfId="3776"/>
    <cellStyle name="Énfasis4 2" xfId="3777"/>
    <cellStyle name="Énfasis5 2" xfId="3778"/>
    <cellStyle name="Énfasis6 2" xfId="3779"/>
    <cellStyle name="Entrada 2" xfId="3780"/>
    <cellStyle name="Entrada 2 10" xfId="3781"/>
    <cellStyle name="Entrada 2 10 2" xfId="3782"/>
    <cellStyle name="Entrada 2 10 2 2" xfId="3783"/>
    <cellStyle name="Entrada 2 10 2 2 2" xfId="3784"/>
    <cellStyle name="Entrada 2 10 2 3" xfId="3785"/>
    <cellStyle name="Entrada 2 10 3" xfId="3786"/>
    <cellStyle name="Entrada 2 10 3 2" xfId="3787"/>
    <cellStyle name="Entrada 2 10 4" xfId="3788"/>
    <cellStyle name="Entrada 2 11" xfId="3789"/>
    <cellStyle name="Entrada 2 11 2" xfId="3790"/>
    <cellStyle name="Entrada 2 11 2 2" xfId="3791"/>
    <cellStyle name="Entrada 2 11 2 2 2" xfId="3792"/>
    <cellStyle name="Entrada 2 11 2 3" xfId="3793"/>
    <cellStyle name="Entrada 2 11 3" xfId="3794"/>
    <cellStyle name="Entrada 2 11 3 2" xfId="3795"/>
    <cellStyle name="Entrada 2 11 4" xfId="3796"/>
    <cellStyle name="Entrada 2 12" xfId="3797"/>
    <cellStyle name="Entrada 2 12 2" xfId="3798"/>
    <cellStyle name="Entrada 2 12 2 2" xfId="3799"/>
    <cellStyle name="Entrada 2 12 2 2 2" xfId="3800"/>
    <cellStyle name="Entrada 2 12 2 3" xfId="3801"/>
    <cellStyle name="Entrada 2 12 3" xfId="3802"/>
    <cellStyle name="Entrada 2 12 3 2" xfId="3803"/>
    <cellStyle name="Entrada 2 12 3 2 2" xfId="3804"/>
    <cellStyle name="Entrada 2 12 3 3" xfId="3805"/>
    <cellStyle name="Entrada 2 12 4" xfId="3806"/>
    <cellStyle name="Entrada 2 12 4 2" xfId="3807"/>
    <cellStyle name="Entrada 2 12 5" xfId="3808"/>
    <cellStyle name="Entrada 2 13" xfId="3809"/>
    <cellStyle name="Entrada 2 13 2" xfId="3810"/>
    <cellStyle name="Entrada 2 13 2 2" xfId="3811"/>
    <cellStyle name="Entrada 2 13 3" xfId="3812"/>
    <cellStyle name="Entrada 2 14" xfId="3813"/>
    <cellStyle name="Entrada 2 2" xfId="3814"/>
    <cellStyle name="Entrada 2 2 10" xfId="3815"/>
    <cellStyle name="Entrada 2 2 2" xfId="3816"/>
    <cellStyle name="Entrada 2 2 2 2" xfId="3817"/>
    <cellStyle name="Entrada 2 2 2 2 2" xfId="3818"/>
    <cellStyle name="Entrada 2 2 2 2 2 2" xfId="3819"/>
    <cellStyle name="Entrada 2 2 2 2 2 2 2" xfId="3820"/>
    <cellStyle name="Entrada 2 2 2 2 2 2 2 2" xfId="3821"/>
    <cellStyle name="Entrada 2 2 2 2 2 2 3" xfId="3822"/>
    <cellStyle name="Entrada 2 2 2 2 2 3" xfId="3823"/>
    <cellStyle name="Entrada 2 2 2 2 2 3 2" xfId="3824"/>
    <cellStyle name="Entrada 2 2 2 2 2 4" xfId="3825"/>
    <cellStyle name="Entrada 2 2 2 2 3" xfId="3826"/>
    <cellStyle name="Entrada 2 2 2 2 3 2" xfId="3827"/>
    <cellStyle name="Entrada 2 2 2 2 3 2 2" xfId="3828"/>
    <cellStyle name="Entrada 2 2 2 2 3 2 2 2" xfId="3829"/>
    <cellStyle name="Entrada 2 2 2 2 3 2 3" xfId="3830"/>
    <cellStyle name="Entrada 2 2 2 2 3 3" xfId="3831"/>
    <cellStyle name="Entrada 2 2 2 2 3 3 2" xfId="3832"/>
    <cellStyle name="Entrada 2 2 2 2 3 4" xfId="3833"/>
    <cellStyle name="Entrada 2 2 2 2 4" xfId="3834"/>
    <cellStyle name="Entrada 2 2 2 2 4 2" xfId="3835"/>
    <cellStyle name="Entrada 2 2 2 2 4 2 2" xfId="3836"/>
    <cellStyle name="Entrada 2 2 2 2 4 2 2 2" xfId="3837"/>
    <cellStyle name="Entrada 2 2 2 2 4 2 3" xfId="3838"/>
    <cellStyle name="Entrada 2 2 2 2 4 3" xfId="3839"/>
    <cellStyle name="Entrada 2 2 2 2 4 3 2" xfId="3840"/>
    <cellStyle name="Entrada 2 2 2 2 4 3 2 2" xfId="3841"/>
    <cellStyle name="Entrada 2 2 2 2 4 3 3" xfId="3842"/>
    <cellStyle name="Entrada 2 2 2 2 4 4" xfId="3843"/>
    <cellStyle name="Entrada 2 2 2 2 4 4 2" xfId="3844"/>
    <cellStyle name="Entrada 2 2 2 2 4 5" xfId="3845"/>
    <cellStyle name="Entrada 2 2 2 2 5" xfId="3846"/>
    <cellStyle name="Entrada 2 2 2 2 5 2" xfId="3847"/>
    <cellStyle name="Entrada 2 2 2 2 5 2 2" xfId="3848"/>
    <cellStyle name="Entrada 2 2 2 2 5 3" xfId="3849"/>
    <cellStyle name="Entrada 2 2 2 2 6" xfId="3850"/>
    <cellStyle name="Entrada 2 2 2 3" xfId="3851"/>
    <cellStyle name="Entrada 2 2 2 3 2" xfId="3852"/>
    <cellStyle name="Entrada 2 2 2 3 2 2" xfId="3853"/>
    <cellStyle name="Entrada 2 2 2 3 2 2 2" xfId="3854"/>
    <cellStyle name="Entrada 2 2 2 3 2 3" xfId="3855"/>
    <cellStyle name="Entrada 2 2 2 3 3" xfId="3856"/>
    <cellStyle name="Entrada 2 2 2 3 3 2" xfId="3857"/>
    <cellStyle name="Entrada 2 2 2 3 4" xfId="3858"/>
    <cellStyle name="Entrada 2 2 2 4" xfId="3859"/>
    <cellStyle name="Entrada 2 2 2 4 2" xfId="3860"/>
    <cellStyle name="Entrada 2 2 2 4 2 2" xfId="3861"/>
    <cellStyle name="Entrada 2 2 2 4 2 2 2" xfId="3862"/>
    <cellStyle name="Entrada 2 2 2 4 2 3" xfId="3863"/>
    <cellStyle name="Entrada 2 2 2 4 3" xfId="3864"/>
    <cellStyle name="Entrada 2 2 2 4 3 2" xfId="3865"/>
    <cellStyle name="Entrada 2 2 2 4 4" xfId="3866"/>
    <cellStyle name="Entrada 2 2 2 5" xfId="3867"/>
    <cellStyle name="Entrada 2 2 2 5 2" xfId="3868"/>
    <cellStyle name="Entrada 2 2 2 5 2 2" xfId="3869"/>
    <cellStyle name="Entrada 2 2 2 5 2 2 2" xfId="3870"/>
    <cellStyle name="Entrada 2 2 2 5 2 3" xfId="3871"/>
    <cellStyle name="Entrada 2 2 2 5 3" xfId="3872"/>
    <cellStyle name="Entrada 2 2 2 5 3 2" xfId="3873"/>
    <cellStyle name="Entrada 2 2 2 5 3 2 2" xfId="3874"/>
    <cellStyle name="Entrada 2 2 2 5 3 3" xfId="3875"/>
    <cellStyle name="Entrada 2 2 2 5 4" xfId="3876"/>
    <cellStyle name="Entrada 2 2 2 5 4 2" xfId="3877"/>
    <cellStyle name="Entrada 2 2 2 5 5" xfId="3878"/>
    <cellStyle name="Entrada 2 2 2 6" xfId="3879"/>
    <cellStyle name="Entrada 2 2 2 6 2" xfId="3880"/>
    <cellStyle name="Entrada 2 2 2 6 2 2" xfId="3881"/>
    <cellStyle name="Entrada 2 2 2 6 3" xfId="3882"/>
    <cellStyle name="Entrada 2 2 2 7" xfId="3883"/>
    <cellStyle name="Entrada 2 2 3" xfId="3884"/>
    <cellStyle name="Entrada 2 2 3 2" xfId="3885"/>
    <cellStyle name="Entrada 2 2 3 2 2" xfId="3886"/>
    <cellStyle name="Entrada 2 2 3 2 2 2" xfId="3887"/>
    <cellStyle name="Entrada 2 2 3 2 2 2 2" xfId="3888"/>
    <cellStyle name="Entrada 2 2 3 2 2 2 2 2" xfId="3889"/>
    <cellStyle name="Entrada 2 2 3 2 2 2 3" xfId="3890"/>
    <cellStyle name="Entrada 2 2 3 2 2 3" xfId="3891"/>
    <cellStyle name="Entrada 2 2 3 2 2 3 2" xfId="3892"/>
    <cellStyle name="Entrada 2 2 3 2 2 4" xfId="3893"/>
    <cellStyle name="Entrada 2 2 3 2 3" xfId="3894"/>
    <cellStyle name="Entrada 2 2 3 2 3 2" xfId="3895"/>
    <cellStyle name="Entrada 2 2 3 2 3 2 2" xfId="3896"/>
    <cellStyle name="Entrada 2 2 3 2 3 2 2 2" xfId="3897"/>
    <cellStyle name="Entrada 2 2 3 2 3 2 3" xfId="3898"/>
    <cellStyle name="Entrada 2 2 3 2 3 3" xfId="3899"/>
    <cellStyle name="Entrada 2 2 3 2 3 3 2" xfId="3900"/>
    <cellStyle name="Entrada 2 2 3 2 3 4" xfId="3901"/>
    <cellStyle name="Entrada 2 2 3 2 4" xfId="3902"/>
    <cellStyle name="Entrada 2 2 3 2 4 2" xfId="3903"/>
    <cellStyle name="Entrada 2 2 3 2 4 2 2" xfId="3904"/>
    <cellStyle name="Entrada 2 2 3 2 4 2 2 2" xfId="3905"/>
    <cellStyle name="Entrada 2 2 3 2 4 2 3" xfId="3906"/>
    <cellStyle name="Entrada 2 2 3 2 4 3" xfId="3907"/>
    <cellStyle name="Entrada 2 2 3 2 4 3 2" xfId="3908"/>
    <cellStyle name="Entrada 2 2 3 2 4 3 2 2" xfId="3909"/>
    <cellStyle name="Entrada 2 2 3 2 4 3 3" xfId="3910"/>
    <cellStyle name="Entrada 2 2 3 2 4 4" xfId="3911"/>
    <cellStyle name="Entrada 2 2 3 2 4 4 2" xfId="3912"/>
    <cellStyle name="Entrada 2 2 3 2 4 5" xfId="3913"/>
    <cellStyle name="Entrada 2 2 3 2 5" xfId="3914"/>
    <cellStyle name="Entrada 2 2 3 2 5 2" xfId="3915"/>
    <cellStyle name="Entrada 2 2 3 2 5 2 2" xfId="3916"/>
    <cellStyle name="Entrada 2 2 3 2 5 3" xfId="3917"/>
    <cellStyle name="Entrada 2 2 3 2 6" xfId="3918"/>
    <cellStyle name="Entrada 2 2 3 3" xfId="3919"/>
    <cellStyle name="Entrada 2 2 3 3 2" xfId="3920"/>
    <cellStyle name="Entrada 2 2 3 3 2 2" xfId="3921"/>
    <cellStyle name="Entrada 2 2 3 3 2 2 2" xfId="3922"/>
    <cellStyle name="Entrada 2 2 3 3 2 3" xfId="3923"/>
    <cellStyle name="Entrada 2 2 3 3 3" xfId="3924"/>
    <cellStyle name="Entrada 2 2 3 3 3 2" xfId="3925"/>
    <cellStyle name="Entrada 2 2 3 3 4" xfId="3926"/>
    <cellStyle name="Entrada 2 2 3 4" xfId="3927"/>
    <cellStyle name="Entrada 2 2 3 4 2" xfId="3928"/>
    <cellStyle name="Entrada 2 2 3 4 2 2" xfId="3929"/>
    <cellStyle name="Entrada 2 2 3 4 2 2 2" xfId="3930"/>
    <cellStyle name="Entrada 2 2 3 4 2 3" xfId="3931"/>
    <cellStyle name="Entrada 2 2 3 4 3" xfId="3932"/>
    <cellStyle name="Entrada 2 2 3 4 3 2" xfId="3933"/>
    <cellStyle name="Entrada 2 2 3 4 4" xfId="3934"/>
    <cellStyle name="Entrada 2 2 3 5" xfId="3935"/>
    <cellStyle name="Entrada 2 2 3 5 2" xfId="3936"/>
    <cellStyle name="Entrada 2 2 3 5 2 2" xfId="3937"/>
    <cellStyle name="Entrada 2 2 3 5 2 2 2" xfId="3938"/>
    <cellStyle name="Entrada 2 2 3 5 2 3" xfId="3939"/>
    <cellStyle name="Entrada 2 2 3 5 3" xfId="3940"/>
    <cellStyle name="Entrada 2 2 3 5 3 2" xfId="3941"/>
    <cellStyle name="Entrada 2 2 3 5 3 2 2" xfId="3942"/>
    <cellStyle name="Entrada 2 2 3 5 3 3" xfId="3943"/>
    <cellStyle name="Entrada 2 2 3 5 4" xfId="3944"/>
    <cellStyle name="Entrada 2 2 3 5 4 2" xfId="3945"/>
    <cellStyle name="Entrada 2 2 3 5 5" xfId="3946"/>
    <cellStyle name="Entrada 2 2 3 6" xfId="3947"/>
    <cellStyle name="Entrada 2 2 3 6 2" xfId="3948"/>
    <cellStyle name="Entrada 2 2 3 6 2 2" xfId="3949"/>
    <cellStyle name="Entrada 2 2 3 6 3" xfId="3950"/>
    <cellStyle name="Entrada 2 2 3 7" xfId="3951"/>
    <cellStyle name="Entrada 2 2 4" xfId="3952"/>
    <cellStyle name="Entrada 2 2 4 2" xfId="3953"/>
    <cellStyle name="Entrada 2 2 4 2 2" xfId="3954"/>
    <cellStyle name="Entrada 2 2 4 2 2 2" xfId="3955"/>
    <cellStyle name="Entrada 2 2 4 2 2 2 2" xfId="3956"/>
    <cellStyle name="Entrada 2 2 4 2 2 3" xfId="3957"/>
    <cellStyle name="Entrada 2 2 4 2 3" xfId="3958"/>
    <cellStyle name="Entrada 2 2 4 2 3 2" xfId="3959"/>
    <cellStyle name="Entrada 2 2 4 2 4" xfId="3960"/>
    <cellStyle name="Entrada 2 2 4 3" xfId="3961"/>
    <cellStyle name="Entrada 2 2 4 3 2" xfId="3962"/>
    <cellStyle name="Entrada 2 2 4 3 2 2" xfId="3963"/>
    <cellStyle name="Entrada 2 2 4 3 2 2 2" xfId="3964"/>
    <cellStyle name="Entrada 2 2 4 3 2 3" xfId="3965"/>
    <cellStyle name="Entrada 2 2 4 3 3" xfId="3966"/>
    <cellStyle name="Entrada 2 2 4 3 3 2" xfId="3967"/>
    <cellStyle name="Entrada 2 2 4 3 4" xfId="3968"/>
    <cellStyle name="Entrada 2 2 4 4" xfId="3969"/>
    <cellStyle name="Entrada 2 2 4 4 2" xfId="3970"/>
    <cellStyle name="Entrada 2 2 4 4 2 2" xfId="3971"/>
    <cellStyle name="Entrada 2 2 4 4 2 2 2" xfId="3972"/>
    <cellStyle name="Entrada 2 2 4 4 2 3" xfId="3973"/>
    <cellStyle name="Entrada 2 2 4 4 3" xfId="3974"/>
    <cellStyle name="Entrada 2 2 4 4 3 2" xfId="3975"/>
    <cellStyle name="Entrada 2 2 4 4 3 2 2" xfId="3976"/>
    <cellStyle name="Entrada 2 2 4 4 3 3" xfId="3977"/>
    <cellStyle name="Entrada 2 2 4 4 4" xfId="3978"/>
    <cellStyle name="Entrada 2 2 4 4 4 2" xfId="3979"/>
    <cellStyle name="Entrada 2 2 4 4 5" xfId="3980"/>
    <cellStyle name="Entrada 2 2 4 5" xfId="3981"/>
    <cellStyle name="Entrada 2 2 4 5 2" xfId="3982"/>
    <cellStyle name="Entrada 2 2 4 5 2 2" xfId="3983"/>
    <cellStyle name="Entrada 2 2 4 5 3" xfId="3984"/>
    <cellStyle name="Entrada 2 2 4 6" xfId="3985"/>
    <cellStyle name="Entrada 2 2 5" xfId="3986"/>
    <cellStyle name="Entrada 2 2 5 2" xfId="3987"/>
    <cellStyle name="Entrada 2 2 5 2 2" xfId="3988"/>
    <cellStyle name="Entrada 2 2 5 2 2 2" xfId="3989"/>
    <cellStyle name="Entrada 2 2 5 2 2 2 2" xfId="3990"/>
    <cellStyle name="Entrada 2 2 5 2 2 2 2 2" xfId="3991"/>
    <cellStyle name="Entrada 2 2 5 2 2 2 3" xfId="3992"/>
    <cellStyle name="Entrada 2 2 5 2 2 3" xfId="3993"/>
    <cellStyle name="Entrada 2 2 5 2 2 3 2" xfId="3994"/>
    <cellStyle name="Entrada 2 2 5 2 2 4" xfId="3995"/>
    <cellStyle name="Entrada 2 2 5 2 3" xfId="3996"/>
    <cellStyle name="Entrada 2 2 5 2 3 2" xfId="3997"/>
    <cellStyle name="Entrada 2 2 5 2 3 2 2" xfId="3998"/>
    <cellStyle name="Entrada 2 2 5 2 3 2 2 2" xfId="3999"/>
    <cellStyle name="Entrada 2 2 5 2 3 2 3" xfId="4000"/>
    <cellStyle name="Entrada 2 2 5 2 3 3" xfId="4001"/>
    <cellStyle name="Entrada 2 2 5 2 3 3 2" xfId="4002"/>
    <cellStyle name="Entrada 2 2 5 2 3 4" xfId="4003"/>
    <cellStyle name="Entrada 2 2 5 2 4" xfId="4004"/>
    <cellStyle name="Entrada 2 2 5 2 4 2" xfId="4005"/>
    <cellStyle name="Entrada 2 2 5 2 4 2 2" xfId="4006"/>
    <cellStyle name="Entrada 2 2 5 2 4 2 2 2" xfId="4007"/>
    <cellStyle name="Entrada 2 2 5 2 4 2 3" xfId="4008"/>
    <cellStyle name="Entrada 2 2 5 2 4 3" xfId="4009"/>
    <cellStyle name="Entrada 2 2 5 2 4 3 2" xfId="4010"/>
    <cellStyle name="Entrada 2 2 5 2 4 3 2 2" xfId="4011"/>
    <cellStyle name="Entrada 2 2 5 2 4 3 3" xfId="4012"/>
    <cellStyle name="Entrada 2 2 5 2 4 4" xfId="4013"/>
    <cellStyle name="Entrada 2 2 5 2 4 4 2" xfId="4014"/>
    <cellStyle name="Entrada 2 2 5 2 4 5" xfId="4015"/>
    <cellStyle name="Entrada 2 2 5 2 5" xfId="4016"/>
    <cellStyle name="Entrada 2 2 5 2 5 2" xfId="4017"/>
    <cellStyle name="Entrada 2 2 5 2 5 2 2" xfId="4018"/>
    <cellStyle name="Entrada 2 2 5 2 5 3" xfId="4019"/>
    <cellStyle name="Entrada 2 2 5 2 6" xfId="4020"/>
    <cellStyle name="Entrada 2 2 5 3" xfId="4021"/>
    <cellStyle name="Entrada 2 2 5 3 2" xfId="4022"/>
    <cellStyle name="Entrada 2 2 5 3 2 2" xfId="4023"/>
    <cellStyle name="Entrada 2 2 5 3 2 2 2" xfId="4024"/>
    <cellStyle name="Entrada 2 2 5 3 2 3" xfId="4025"/>
    <cellStyle name="Entrada 2 2 5 3 3" xfId="4026"/>
    <cellStyle name="Entrada 2 2 5 3 3 2" xfId="4027"/>
    <cellStyle name="Entrada 2 2 5 3 4" xfId="4028"/>
    <cellStyle name="Entrada 2 2 5 4" xfId="4029"/>
    <cellStyle name="Entrada 2 2 5 4 2" xfId="4030"/>
    <cellStyle name="Entrada 2 2 5 4 2 2" xfId="4031"/>
    <cellStyle name="Entrada 2 2 5 4 2 2 2" xfId="4032"/>
    <cellStyle name="Entrada 2 2 5 4 2 3" xfId="4033"/>
    <cellStyle name="Entrada 2 2 5 4 3" xfId="4034"/>
    <cellStyle name="Entrada 2 2 5 4 3 2" xfId="4035"/>
    <cellStyle name="Entrada 2 2 5 4 4" xfId="4036"/>
    <cellStyle name="Entrada 2 2 5 5" xfId="4037"/>
    <cellStyle name="Entrada 2 2 5 5 2" xfId="4038"/>
    <cellStyle name="Entrada 2 2 5 5 2 2" xfId="4039"/>
    <cellStyle name="Entrada 2 2 5 5 2 2 2" xfId="4040"/>
    <cellStyle name="Entrada 2 2 5 5 2 3" xfId="4041"/>
    <cellStyle name="Entrada 2 2 5 5 3" xfId="4042"/>
    <cellStyle name="Entrada 2 2 5 5 3 2" xfId="4043"/>
    <cellStyle name="Entrada 2 2 5 5 3 2 2" xfId="4044"/>
    <cellStyle name="Entrada 2 2 5 5 3 3" xfId="4045"/>
    <cellStyle name="Entrada 2 2 5 5 4" xfId="4046"/>
    <cellStyle name="Entrada 2 2 5 5 4 2" xfId="4047"/>
    <cellStyle name="Entrada 2 2 5 5 5" xfId="4048"/>
    <cellStyle name="Entrada 2 2 5 6" xfId="4049"/>
    <cellStyle name="Entrada 2 2 5 6 2" xfId="4050"/>
    <cellStyle name="Entrada 2 2 5 6 2 2" xfId="4051"/>
    <cellStyle name="Entrada 2 2 5 6 3" xfId="4052"/>
    <cellStyle name="Entrada 2 2 5 7" xfId="4053"/>
    <cellStyle name="Entrada 2 2 6" xfId="4054"/>
    <cellStyle name="Entrada 2 2 6 2" xfId="4055"/>
    <cellStyle name="Entrada 2 2 6 2 2" xfId="4056"/>
    <cellStyle name="Entrada 2 2 6 2 2 2" xfId="4057"/>
    <cellStyle name="Entrada 2 2 6 2 3" xfId="4058"/>
    <cellStyle name="Entrada 2 2 6 3" xfId="4059"/>
    <cellStyle name="Entrada 2 2 6 3 2" xfId="4060"/>
    <cellStyle name="Entrada 2 2 6 4" xfId="4061"/>
    <cellStyle name="Entrada 2 2 7" xfId="4062"/>
    <cellStyle name="Entrada 2 2 7 2" xfId="4063"/>
    <cellStyle name="Entrada 2 2 7 2 2" xfId="4064"/>
    <cellStyle name="Entrada 2 2 7 2 2 2" xfId="4065"/>
    <cellStyle name="Entrada 2 2 7 2 3" xfId="4066"/>
    <cellStyle name="Entrada 2 2 7 3" xfId="4067"/>
    <cellStyle name="Entrada 2 2 7 3 2" xfId="4068"/>
    <cellStyle name="Entrada 2 2 7 4" xfId="4069"/>
    <cellStyle name="Entrada 2 2 8" xfId="4070"/>
    <cellStyle name="Entrada 2 2 8 2" xfId="4071"/>
    <cellStyle name="Entrada 2 2 8 2 2" xfId="4072"/>
    <cellStyle name="Entrada 2 2 8 2 2 2" xfId="4073"/>
    <cellStyle name="Entrada 2 2 8 2 3" xfId="4074"/>
    <cellStyle name="Entrada 2 2 8 3" xfId="4075"/>
    <cellStyle name="Entrada 2 2 8 3 2" xfId="4076"/>
    <cellStyle name="Entrada 2 2 8 3 2 2" xfId="4077"/>
    <cellStyle name="Entrada 2 2 8 3 3" xfId="4078"/>
    <cellStyle name="Entrada 2 2 8 4" xfId="4079"/>
    <cellStyle name="Entrada 2 2 8 4 2" xfId="4080"/>
    <cellStyle name="Entrada 2 2 8 5" xfId="4081"/>
    <cellStyle name="Entrada 2 2 9" xfId="4082"/>
    <cellStyle name="Entrada 2 2 9 2" xfId="4083"/>
    <cellStyle name="Entrada 2 2 9 2 2" xfId="4084"/>
    <cellStyle name="Entrada 2 2 9 3" xfId="4085"/>
    <cellStyle name="Entrada 2 2_FundsFlow" xfId="4086"/>
    <cellStyle name="Entrada 2 3" xfId="4087"/>
    <cellStyle name="Entrada 2 3 10" xfId="4088"/>
    <cellStyle name="Entrada 2 3 2" xfId="4089"/>
    <cellStyle name="Entrada 2 3 2 2" xfId="4090"/>
    <cellStyle name="Entrada 2 3 2 2 2" xfId="4091"/>
    <cellStyle name="Entrada 2 3 2 2 2 2" xfId="4092"/>
    <cellStyle name="Entrada 2 3 2 2 2 2 2" xfId="4093"/>
    <cellStyle name="Entrada 2 3 2 2 2 2 2 2" xfId="4094"/>
    <cellStyle name="Entrada 2 3 2 2 2 2 3" xfId="4095"/>
    <cellStyle name="Entrada 2 3 2 2 2 3" xfId="4096"/>
    <cellStyle name="Entrada 2 3 2 2 2 3 2" xfId="4097"/>
    <cellStyle name="Entrada 2 3 2 2 2 4" xfId="4098"/>
    <cellStyle name="Entrada 2 3 2 2 3" xfId="4099"/>
    <cellStyle name="Entrada 2 3 2 2 3 2" xfId="4100"/>
    <cellStyle name="Entrada 2 3 2 2 3 2 2" xfId="4101"/>
    <cellStyle name="Entrada 2 3 2 2 3 2 2 2" xfId="4102"/>
    <cellStyle name="Entrada 2 3 2 2 3 2 3" xfId="4103"/>
    <cellStyle name="Entrada 2 3 2 2 3 3" xfId="4104"/>
    <cellStyle name="Entrada 2 3 2 2 3 3 2" xfId="4105"/>
    <cellStyle name="Entrada 2 3 2 2 3 4" xfId="4106"/>
    <cellStyle name="Entrada 2 3 2 2 4" xfId="4107"/>
    <cellStyle name="Entrada 2 3 2 2 4 2" xfId="4108"/>
    <cellStyle name="Entrada 2 3 2 2 4 2 2" xfId="4109"/>
    <cellStyle name="Entrada 2 3 2 2 4 2 2 2" xfId="4110"/>
    <cellStyle name="Entrada 2 3 2 2 4 2 3" xfId="4111"/>
    <cellStyle name="Entrada 2 3 2 2 4 3" xfId="4112"/>
    <cellStyle name="Entrada 2 3 2 2 4 3 2" xfId="4113"/>
    <cellStyle name="Entrada 2 3 2 2 4 3 2 2" xfId="4114"/>
    <cellStyle name="Entrada 2 3 2 2 4 3 3" xfId="4115"/>
    <cellStyle name="Entrada 2 3 2 2 4 4" xfId="4116"/>
    <cellStyle name="Entrada 2 3 2 2 4 4 2" xfId="4117"/>
    <cellStyle name="Entrada 2 3 2 2 4 5" xfId="4118"/>
    <cellStyle name="Entrada 2 3 2 2 5" xfId="4119"/>
    <cellStyle name="Entrada 2 3 2 2 5 2" xfId="4120"/>
    <cellStyle name="Entrada 2 3 2 2 5 2 2" xfId="4121"/>
    <cellStyle name="Entrada 2 3 2 2 5 3" xfId="4122"/>
    <cellStyle name="Entrada 2 3 2 2 6" xfId="4123"/>
    <cellStyle name="Entrada 2 3 2 3" xfId="4124"/>
    <cellStyle name="Entrada 2 3 2 3 2" xfId="4125"/>
    <cellStyle name="Entrada 2 3 2 3 2 2" xfId="4126"/>
    <cellStyle name="Entrada 2 3 2 3 2 2 2" xfId="4127"/>
    <cellStyle name="Entrada 2 3 2 3 2 3" xfId="4128"/>
    <cellStyle name="Entrada 2 3 2 3 3" xfId="4129"/>
    <cellStyle name="Entrada 2 3 2 3 3 2" xfId="4130"/>
    <cellStyle name="Entrada 2 3 2 3 4" xfId="4131"/>
    <cellStyle name="Entrada 2 3 2 4" xfId="4132"/>
    <cellStyle name="Entrada 2 3 2 4 2" xfId="4133"/>
    <cellStyle name="Entrada 2 3 2 4 2 2" xfId="4134"/>
    <cellStyle name="Entrada 2 3 2 4 2 2 2" xfId="4135"/>
    <cellStyle name="Entrada 2 3 2 4 2 3" xfId="4136"/>
    <cellStyle name="Entrada 2 3 2 4 3" xfId="4137"/>
    <cellStyle name="Entrada 2 3 2 4 3 2" xfId="4138"/>
    <cellStyle name="Entrada 2 3 2 4 4" xfId="4139"/>
    <cellStyle name="Entrada 2 3 2 5" xfId="4140"/>
    <cellStyle name="Entrada 2 3 2 5 2" xfId="4141"/>
    <cellStyle name="Entrada 2 3 2 5 2 2" xfId="4142"/>
    <cellStyle name="Entrada 2 3 2 5 2 2 2" xfId="4143"/>
    <cellStyle name="Entrada 2 3 2 5 2 3" xfId="4144"/>
    <cellStyle name="Entrada 2 3 2 5 3" xfId="4145"/>
    <cellStyle name="Entrada 2 3 2 5 3 2" xfId="4146"/>
    <cellStyle name="Entrada 2 3 2 5 3 2 2" xfId="4147"/>
    <cellStyle name="Entrada 2 3 2 5 3 3" xfId="4148"/>
    <cellStyle name="Entrada 2 3 2 5 4" xfId="4149"/>
    <cellStyle name="Entrada 2 3 2 5 4 2" xfId="4150"/>
    <cellStyle name="Entrada 2 3 2 5 5" xfId="4151"/>
    <cellStyle name="Entrada 2 3 2 6" xfId="4152"/>
    <cellStyle name="Entrada 2 3 2 6 2" xfId="4153"/>
    <cellStyle name="Entrada 2 3 2 6 2 2" xfId="4154"/>
    <cellStyle name="Entrada 2 3 2 6 3" xfId="4155"/>
    <cellStyle name="Entrada 2 3 2 7" xfId="4156"/>
    <cellStyle name="Entrada 2 3 3" xfId="4157"/>
    <cellStyle name="Entrada 2 3 3 2" xfId="4158"/>
    <cellStyle name="Entrada 2 3 3 2 2" xfId="4159"/>
    <cellStyle name="Entrada 2 3 3 2 2 2" xfId="4160"/>
    <cellStyle name="Entrada 2 3 3 2 2 2 2" xfId="4161"/>
    <cellStyle name="Entrada 2 3 3 2 2 2 2 2" xfId="4162"/>
    <cellStyle name="Entrada 2 3 3 2 2 2 3" xfId="4163"/>
    <cellStyle name="Entrada 2 3 3 2 2 3" xfId="4164"/>
    <cellStyle name="Entrada 2 3 3 2 2 3 2" xfId="4165"/>
    <cellStyle name="Entrada 2 3 3 2 2 4" xfId="4166"/>
    <cellStyle name="Entrada 2 3 3 2 3" xfId="4167"/>
    <cellStyle name="Entrada 2 3 3 2 3 2" xfId="4168"/>
    <cellStyle name="Entrada 2 3 3 2 3 2 2" xfId="4169"/>
    <cellStyle name="Entrada 2 3 3 2 3 2 2 2" xfId="4170"/>
    <cellStyle name="Entrada 2 3 3 2 3 2 3" xfId="4171"/>
    <cellStyle name="Entrada 2 3 3 2 3 3" xfId="4172"/>
    <cellStyle name="Entrada 2 3 3 2 3 3 2" xfId="4173"/>
    <cellStyle name="Entrada 2 3 3 2 3 4" xfId="4174"/>
    <cellStyle name="Entrada 2 3 3 2 4" xfId="4175"/>
    <cellStyle name="Entrada 2 3 3 2 4 2" xfId="4176"/>
    <cellStyle name="Entrada 2 3 3 2 4 2 2" xfId="4177"/>
    <cellStyle name="Entrada 2 3 3 2 4 2 2 2" xfId="4178"/>
    <cellStyle name="Entrada 2 3 3 2 4 2 3" xfId="4179"/>
    <cellStyle name="Entrada 2 3 3 2 4 3" xfId="4180"/>
    <cellStyle name="Entrada 2 3 3 2 4 3 2" xfId="4181"/>
    <cellStyle name="Entrada 2 3 3 2 4 3 2 2" xfId="4182"/>
    <cellStyle name="Entrada 2 3 3 2 4 3 3" xfId="4183"/>
    <cellStyle name="Entrada 2 3 3 2 4 4" xfId="4184"/>
    <cellStyle name="Entrada 2 3 3 2 4 4 2" xfId="4185"/>
    <cellStyle name="Entrada 2 3 3 2 4 5" xfId="4186"/>
    <cellStyle name="Entrada 2 3 3 2 5" xfId="4187"/>
    <cellStyle name="Entrada 2 3 3 2 5 2" xfId="4188"/>
    <cellStyle name="Entrada 2 3 3 2 5 2 2" xfId="4189"/>
    <cellStyle name="Entrada 2 3 3 2 5 3" xfId="4190"/>
    <cellStyle name="Entrada 2 3 3 2 6" xfId="4191"/>
    <cellStyle name="Entrada 2 3 3 3" xfId="4192"/>
    <cellStyle name="Entrada 2 3 3 3 2" xfId="4193"/>
    <cellStyle name="Entrada 2 3 3 3 2 2" xfId="4194"/>
    <cellStyle name="Entrada 2 3 3 3 2 2 2" xfId="4195"/>
    <cellStyle name="Entrada 2 3 3 3 2 3" xfId="4196"/>
    <cellStyle name="Entrada 2 3 3 3 3" xfId="4197"/>
    <cellStyle name="Entrada 2 3 3 3 3 2" xfId="4198"/>
    <cellStyle name="Entrada 2 3 3 3 4" xfId="4199"/>
    <cellStyle name="Entrada 2 3 3 4" xfId="4200"/>
    <cellStyle name="Entrada 2 3 3 4 2" xfId="4201"/>
    <cellStyle name="Entrada 2 3 3 4 2 2" xfId="4202"/>
    <cellStyle name="Entrada 2 3 3 4 2 2 2" xfId="4203"/>
    <cellStyle name="Entrada 2 3 3 4 2 3" xfId="4204"/>
    <cellStyle name="Entrada 2 3 3 4 3" xfId="4205"/>
    <cellStyle name="Entrada 2 3 3 4 3 2" xfId="4206"/>
    <cellStyle name="Entrada 2 3 3 4 4" xfId="4207"/>
    <cellStyle name="Entrada 2 3 3 5" xfId="4208"/>
    <cellStyle name="Entrada 2 3 3 5 2" xfId="4209"/>
    <cellStyle name="Entrada 2 3 3 5 2 2" xfId="4210"/>
    <cellStyle name="Entrada 2 3 3 5 2 2 2" xfId="4211"/>
    <cellStyle name="Entrada 2 3 3 5 2 3" xfId="4212"/>
    <cellStyle name="Entrada 2 3 3 5 3" xfId="4213"/>
    <cellStyle name="Entrada 2 3 3 5 3 2" xfId="4214"/>
    <cellStyle name="Entrada 2 3 3 5 3 2 2" xfId="4215"/>
    <cellStyle name="Entrada 2 3 3 5 3 3" xfId="4216"/>
    <cellStyle name="Entrada 2 3 3 5 4" xfId="4217"/>
    <cellStyle name="Entrada 2 3 3 5 4 2" xfId="4218"/>
    <cellStyle name="Entrada 2 3 3 5 5" xfId="4219"/>
    <cellStyle name="Entrada 2 3 3 6" xfId="4220"/>
    <cellStyle name="Entrada 2 3 3 6 2" xfId="4221"/>
    <cellStyle name="Entrada 2 3 3 6 2 2" xfId="4222"/>
    <cellStyle name="Entrada 2 3 3 6 3" xfId="4223"/>
    <cellStyle name="Entrada 2 3 3 7" xfId="4224"/>
    <cellStyle name="Entrada 2 3 4" xfId="4225"/>
    <cellStyle name="Entrada 2 3 4 2" xfId="4226"/>
    <cellStyle name="Entrada 2 3 4 2 2" xfId="4227"/>
    <cellStyle name="Entrada 2 3 4 2 2 2" xfId="4228"/>
    <cellStyle name="Entrada 2 3 4 2 2 2 2" xfId="4229"/>
    <cellStyle name="Entrada 2 3 4 2 2 3" xfId="4230"/>
    <cellStyle name="Entrada 2 3 4 2 3" xfId="4231"/>
    <cellStyle name="Entrada 2 3 4 2 3 2" xfId="4232"/>
    <cellStyle name="Entrada 2 3 4 2 4" xfId="4233"/>
    <cellStyle name="Entrada 2 3 4 3" xfId="4234"/>
    <cellStyle name="Entrada 2 3 4 3 2" xfId="4235"/>
    <cellStyle name="Entrada 2 3 4 3 2 2" xfId="4236"/>
    <cellStyle name="Entrada 2 3 4 3 2 2 2" xfId="4237"/>
    <cellStyle name="Entrada 2 3 4 3 2 3" xfId="4238"/>
    <cellStyle name="Entrada 2 3 4 3 3" xfId="4239"/>
    <cellStyle name="Entrada 2 3 4 3 3 2" xfId="4240"/>
    <cellStyle name="Entrada 2 3 4 3 4" xfId="4241"/>
    <cellStyle name="Entrada 2 3 4 4" xfId="4242"/>
    <cellStyle name="Entrada 2 3 4 4 2" xfId="4243"/>
    <cellStyle name="Entrada 2 3 4 4 2 2" xfId="4244"/>
    <cellStyle name="Entrada 2 3 4 4 2 2 2" xfId="4245"/>
    <cellStyle name="Entrada 2 3 4 4 2 3" xfId="4246"/>
    <cellStyle name="Entrada 2 3 4 4 3" xfId="4247"/>
    <cellStyle name="Entrada 2 3 4 4 3 2" xfId="4248"/>
    <cellStyle name="Entrada 2 3 4 4 3 2 2" xfId="4249"/>
    <cellStyle name="Entrada 2 3 4 4 3 3" xfId="4250"/>
    <cellStyle name="Entrada 2 3 4 4 4" xfId="4251"/>
    <cellStyle name="Entrada 2 3 4 4 4 2" xfId="4252"/>
    <cellStyle name="Entrada 2 3 4 4 5" xfId="4253"/>
    <cellStyle name="Entrada 2 3 4 5" xfId="4254"/>
    <cellStyle name="Entrada 2 3 4 5 2" xfId="4255"/>
    <cellStyle name="Entrada 2 3 4 5 2 2" xfId="4256"/>
    <cellStyle name="Entrada 2 3 4 5 3" xfId="4257"/>
    <cellStyle name="Entrada 2 3 4 6" xfId="4258"/>
    <cellStyle name="Entrada 2 3 5" xfId="4259"/>
    <cellStyle name="Entrada 2 3 5 2" xfId="4260"/>
    <cellStyle name="Entrada 2 3 5 2 2" xfId="4261"/>
    <cellStyle name="Entrada 2 3 5 2 2 2" xfId="4262"/>
    <cellStyle name="Entrada 2 3 5 2 2 2 2" xfId="4263"/>
    <cellStyle name="Entrada 2 3 5 2 2 2 2 2" xfId="4264"/>
    <cellStyle name="Entrada 2 3 5 2 2 2 3" xfId="4265"/>
    <cellStyle name="Entrada 2 3 5 2 2 3" xfId="4266"/>
    <cellStyle name="Entrada 2 3 5 2 2 3 2" xfId="4267"/>
    <cellStyle name="Entrada 2 3 5 2 2 4" xfId="4268"/>
    <cellStyle name="Entrada 2 3 5 2 3" xfId="4269"/>
    <cellStyle name="Entrada 2 3 5 2 3 2" xfId="4270"/>
    <cellStyle name="Entrada 2 3 5 2 3 2 2" xfId="4271"/>
    <cellStyle name="Entrada 2 3 5 2 3 2 2 2" xfId="4272"/>
    <cellStyle name="Entrada 2 3 5 2 3 2 3" xfId="4273"/>
    <cellStyle name="Entrada 2 3 5 2 3 3" xfId="4274"/>
    <cellStyle name="Entrada 2 3 5 2 3 3 2" xfId="4275"/>
    <cellStyle name="Entrada 2 3 5 2 3 4" xfId="4276"/>
    <cellStyle name="Entrada 2 3 5 2 4" xfId="4277"/>
    <cellStyle name="Entrada 2 3 5 2 4 2" xfId="4278"/>
    <cellStyle name="Entrada 2 3 5 2 4 2 2" xfId="4279"/>
    <cellStyle name="Entrada 2 3 5 2 4 2 2 2" xfId="4280"/>
    <cellStyle name="Entrada 2 3 5 2 4 2 3" xfId="4281"/>
    <cellStyle name="Entrada 2 3 5 2 4 3" xfId="4282"/>
    <cellStyle name="Entrada 2 3 5 2 4 3 2" xfId="4283"/>
    <cellStyle name="Entrada 2 3 5 2 4 3 2 2" xfId="4284"/>
    <cellStyle name="Entrada 2 3 5 2 4 3 3" xfId="4285"/>
    <cellStyle name="Entrada 2 3 5 2 4 4" xfId="4286"/>
    <cellStyle name="Entrada 2 3 5 2 4 4 2" xfId="4287"/>
    <cellStyle name="Entrada 2 3 5 2 4 5" xfId="4288"/>
    <cellStyle name="Entrada 2 3 5 2 5" xfId="4289"/>
    <cellStyle name="Entrada 2 3 5 2 5 2" xfId="4290"/>
    <cellStyle name="Entrada 2 3 5 2 5 2 2" xfId="4291"/>
    <cellStyle name="Entrada 2 3 5 2 5 3" xfId="4292"/>
    <cellStyle name="Entrada 2 3 5 2 6" xfId="4293"/>
    <cellStyle name="Entrada 2 3 5 3" xfId="4294"/>
    <cellStyle name="Entrada 2 3 5 3 2" xfId="4295"/>
    <cellStyle name="Entrada 2 3 5 3 2 2" xfId="4296"/>
    <cellStyle name="Entrada 2 3 5 3 2 2 2" xfId="4297"/>
    <cellStyle name="Entrada 2 3 5 3 2 3" xfId="4298"/>
    <cellStyle name="Entrada 2 3 5 3 3" xfId="4299"/>
    <cellStyle name="Entrada 2 3 5 3 3 2" xfId="4300"/>
    <cellStyle name="Entrada 2 3 5 3 4" xfId="4301"/>
    <cellStyle name="Entrada 2 3 5 4" xfId="4302"/>
    <cellStyle name="Entrada 2 3 5 4 2" xfId="4303"/>
    <cellStyle name="Entrada 2 3 5 4 2 2" xfId="4304"/>
    <cellStyle name="Entrada 2 3 5 4 2 2 2" xfId="4305"/>
    <cellStyle name="Entrada 2 3 5 4 2 3" xfId="4306"/>
    <cellStyle name="Entrada 2 3 5 4 3" xfId="4307"/>
    <cellStyle name="Entrada 2 3 5 4 3 2" xfId="4308"/>
    <cellStyle name="Entrada 2 3 5 4 4" xfId="4309"/>
    <cellStyle name="Entrada 2 3 5 5" xfId="4310"/>
    <cellStyle name="Entrada 2 3 5 5 2" xfId="4311"/>
    <cellStyle name="Entrada 2 3 5 5 2 2" xfId="4312"/>
    <cellStyle name="Entrada 2 3 5 5 2 2 2" xfId="4313"/>
    <cellStyle name="Entrada 2 3 5 5 2 3" xfId="4314"/>
    <cellStyle name="Entrada 2 3 5 5 3" xfId="4315"/>
    <cellStyle name="Entrada 2 3 5 5 3 2" xfId="4316"/>
    <cellStyle name="Entrada 2 3 5 5 3 2 2" xfId="4317"/>
    <cellStyle name="Entrada 2 3 5 5 3 3" xfId="4318"/>
    <cellStyle name="Entrada 2 3 5 5 4" xfId="4319"/>
    <cellStyle name="Entrada 2 3 5 5 4 2" xfId="4320"/>
    <cellStyle name="Entrada 2 3 5 5 5" xfId="4321"/>
    <cellStyle name="Entrada 2 3 5 6" xfId="4322"/>
    <cellStyle name="Entrada 2 3 5 6 2" xfId="4323"/>
    <cellStyle name="Entrada 2 3 5 6 2 2" xfId="4324"/>
    <cellStyle name="Entrada 2 3 5 6 3" xfId="4325"/>
    <cellStyle name="Entrada 2 3 5 7" xfId="4326"/>
    <cellStyle name="Entrada 2 3 6" xfId="4327"/>
    <cellStyle name="Entrada 2 3 6 2" xfId="4328"/>
    <cellStyle name="Entrada 2 3 6 2 2" xfId="4329"/>
    <cellStyle name="Entrada 2 3 6 2 2 2" xfId="4330"/>
    <cellStyle name="Entrada 2 3 6 2 3" xfId="4331"/>
    <cellStyle name="Entrada 2 3 6 3" xfId="4332"/>
    <cellStyle name="Entrada 2 3 6 3 2" xfId="4333"/>
    <cellStyle name="Entrada 2 3 6 4" xfId="4334"/>
    <cellStyle name="Entrada 2 3 7" xfId="4335"/>
    <cellStyle name="Entrada 2 3 7 2" xfId="4336"/>
    <cellStyle name="Entrada 2 3 7 2 2" xfId="4337"/>
    <cellStyle name="Entrada 2 3 7 2 2 2" xfId="4338"/>
    <cellStyle name="Entrada 2 3 7 2 3" xfId="4339"/>
    <cellStyle name="Entrada 2 3 7 3" xfId="4340"/>
    <cellStyle name="Entrada 2 3 7 3 2" xfId="4341"/>
    <cellStyle name="Entrada 2 3 7 4" xfId="4342"/>
    <cellStyle name="Entrada 2 3 8" xfId="4343"/>
    <cellStyle name="Entrada 2 3 8 2" xfId="4344"/>
    <cellStyle name="Entrada 2 3 8 2 2" xfId="4345"/>
    <cellStyle name="Entrada 2 3 8 2 2 2" xfId="4346"/>
    <cellStyle name="Entrada 2 3 8 2 3" xfId="4347"/>
    <cellStyle name="Entrada 2 3 8 3" xfId="4348"/>
    <cellStyle name="Entrada 2 3 8 3 2" xfId="4349"/>
    <cellStyle name="Entrada 2 3 8 3 2 2" xfId="4350"/>
    <cellStyle name="Entrada 2 3 8 3 3" xfId="4351"/>
    <cellStyle name="Entrada 2 3 8 4" xfId="4352"/>
    <cellStyle name="Entrada 2 3 8 4 2" xfId="4353"/>
    <cellStyle name="Entrada 2 3 8 5" xfId="4354"/>
    <cellStyle name="Entrada 2 3 9" xfId="4355"/>
    <cellStyle name="Entrada 2 3 9 2" xfId="4356"/>
    <cellStyle name="Entrada 2 3 9 2 2" xfId="4357"/>
    <cellStyle name="Entrada 2 3 9 3" xfId="4358"/>
    <cellStyle name="Entrada 2 3_FundsFlow" xfId="4359"/>
    <cellStyle name="Entrada 2 4" xfId="4360"/>
    <cellStyle name="Entrada 2 4 10" xfId="4361"/>
    <cellStyle name="Entrada 2 4 2" xfId="4362"/>
    <cellStyle name="Entrada 2 4 2 2" xfId="4363"/>
    <cellStyle name="Entrada 2 4 2 2 2" xfId="4364"/>
    <cellStyle name="Entrada 2 4 2 2 2 2" xfId="4365"/>
    <cellStyle name="Entrada 2 4 2 2 2 2 2" xfId="4366"/>
    <cellStyle name="Entrada 2 4 2 2 2 2 2 2" xfId="4367"/>
    <cellStyle name="Entrada 2 4 2 2 2 2 3" xfId="4368"/>
    <cellStyle name="Entrada 2 4 2 2 2 3" xfId="4369"/>
    <cellStyle name="Entrada 2 4 2 2 2 3 2" xfId="4370"/>
    <cellStyle name="Entrada 2 4 2 2 2 4" xfId="4371"/>
    <cellStyle name="Entrada 2 4 2 2 3" xfId="4372"/>
    <cellStyle name="Entrada 2 4 2 2 3 2" xfId="4373"/>
    <cellStyle name="Entrada 2 4 2 2 3 2 2" xfId="4374"/>
    <cellStyle name="Entrada 2 4 2 2 3 2 2 2" xfId="4375"/>
    <cellStyle name="Entrada 2 4 2 2 3 2 3" xfId="4376"/>
    <cellStyle name="Entrada 2 4 2 2 3 3" xfId="4377"/>
    <cellStyle name="Entrada 2 4 2 2 3 3 2" xfId="4378"/>
    <cellStyle name="Entrada 2 4 2 2 3 4" xfId="4379"/>
    <cellStyle name="Entrada 2 4 2 2 4" xfId="4380"/>
    <cellStyle name="Entrada 2 4 2 2 4 2" xfId="4381"/>
    <cellStyle name="Entrada 2 4 2 2 4 2 2" xfId="4382"/>
    <cellStyle name="Entrada 2 4 2 2 4 2 2 2" xfId="4383"/>
    <cellStyle name="Entrada 2 4 2 2 4 2 3" xfId="4384"/>
    <cellStyle name="Entrada 2 4 2 2 4 3" xfId="4385"/>
    <cellStyle name="Entrada 2 4 2 2 4 3 2" xfId="4386"/>
    <cellStyle name="Entrada 2 4 2 2 4 3 2 2" xfId="4387"/>
    <cellStyle name="Entrada 2 4 2 2 4 3 3" xfId="4388"/>
    <cellStyle name="Entrada 2 4 2 2 4 4" xfId="4389"/>
    <cellStyle name="Entrada 2 4 2 2 4 4 2" xfId="4390"/>
    <cellStyle name="Entrada 2 4 2 2 4 5" xfId="4391"/>
    <cellStyle name="Entrada 2 4 2 2 5" xfId="4392"/>
    <cellStyle name="Entrada 2 4 2 2 5 2" xfId="4393"/>
    <cellStyle name="Entrada 2 4 2 2 5 2 2" xfId="4394"/>
    <cellStyle name="Entrada 2 4 2 2 5 3" xfId="4395"/>
    <cellStyle name="Entrada 2 4 2 2 6" xfId="4396"/>
    <cellStyle name="Entrada 2 4 2 3" xfId="4397"/>
    <cellStyle name="Entrada 2 4 2 3 2" xfId="4398"/>
    <cellStyle name="Entrada 2 4 2 3 2 2" xfId="4399"/>
    <cellStyle name="Entrada 2 4 2 3 2 2 2" xfId="4400"/>
    <cellStyle name="Entrada 2 4 2 3 2 3" xfId="4401"/>
    <cellStyle name="Entrada 2 4 2 3 3" xfId="4402"/>
    <cellStyle name="Entrada 2 4 2 3 3 2" xfId="4403"/>
    <cellStyle name="Entrada 2 4 2 3 4" xfId="4404"/>
    <cellStyle name="Entrada 2 4 2 4" xfId="4405"/>
    <cellStyle name="Entrada 2 4 2 4 2" xfId="4406"/>
    <cellStyle name="Entrada 2 4 2 4 2 2" xfId="4407"/>
    <cellStyle name="Entrada 2 4 2 4 2 2 2" xfId="4408"/>
    <cellStyle name="Entrada 2 4 2 4 2 3" xfId="4409"/>
    <cellStyle name="Entrada 2 4 2 4 3" xfId="4410"/>
    <cellStyle name="Entrada 2 4 2 4 3 2" xfId="4411"/>
    <cellStyle name="Entrada 2 4 2 4 4" xfId="4412"/>
    <cellStyle name="Entrada 2 4 2 5" xfId="4413"/>
    <cellStyle name="Entrada 2 4 2 5 2" xfId="4414"/>
    <cellStyle name="Entrada 2 4 2 5 2 2" xfId="4415"/>
    <cellStyle name="Entrada 2 4 2 5 2 2 2" xfId="4416"/>
    <cellStyle name="Entrada 2 4 2 5 2 3" xfId="4417"/>
    <cellStyle name="Entrada 2 4 2 5 3" xfId="4418"/>
    <cellStyle name="Entrada 2 4 2 5 3 2" xfId="4419"/>
    <cellStyle name="Entrada 2 4 2 5 3 2 2" xfId="4420"/>
    <cellStyle name="Entrada 2 4 2 5 3 3" xfId="4421"/>
    <cellStyle name="Entrada 2 4 2 5 4" xfId="4422"/>
    <cellStyle name="Entrada 2 4 2 5 4 2" xfId="4423"/>
    <cellStyle name="Entrada 2 4 2 5 5" xfId="4424"/>
    <cellStyle name="Entrada 2 4 2 6" xfId="4425"/>
    <cellStyle name="Entrada 2 4 2 6 2" xfId="4426"/>
    <cellStyle name="Entrada 2 4 2 6 2 2" xfId="4427"/>
    <cellStyle name="Entrada 2 4 2 6 3" xfId="4428"/>
    <cellStyle name="Entrada 2 4 2 7" xfId="4429"/>
    <cellStyle name="Entrada 2 4 3" xfId="4430"/>
    <cellStyle name="Entrada 2 4 3 2" xfId="4431"/>
    <cellStyle name="Entrada 2 4 3 2 2" xfId="4432"/>
    <cellStyle name="Entrada 2 4 3 2 2 2" xfId="4433"/>
    <cellStyle name="Entrada 2 4 3 2 2 2 2" xfId="4434"/>
    <cellStyle name="Entrada 2 4 3 2 2 2 2 2" xfId="4435"/>
    <cellStyle name="Entrada 2 4 3 2 2 2 3" xfId="4436"/>
    <cellStyle name="Entrada 2 4 3 2 2 3" xfId="4437"/>
    <cellStyle name="Entrada 2 4 3 2 2 3 2" xfId="4438"/>
    <cellStyle name="Entrada 2 4 3 2 2 4" xfId="4439"/>
    <cellStyle name="Entrada 2 4 3 2 3" xfId="4440"/>
    <cellStyle name="Entrada 2 4 3 2 3 2" xfId="4441"/>
    <cellStyle name="Entrada 2 4 3 2 3 2 2" xfId="4442"/>
    <cellStyle name="Entrada 2 4 3 2 3 2 2 2" xfId="4443"/>
    <cellStyle name="Entrada 2 4 3 2 3 2 3" xfId="4444"/>
    <cellStyle name="Entrada 2 4 3 2 3 3" xfId="4445"/>
    <cellStyle name="Entrada 2 4 3 2 3 3 2" xfId="4446"/>
    <cellStyle name="Entrada 2 4 3 2 3 4" xfId="4447"/>
    <cellStyle name="Entrada 2 4 3 2 4" xfId="4448"/>
    <cellStyle name="Entrada 2 4 3 2 4 2" xfId="4449"/>
    <cellStyle name="Entrada 2 4 3 2 4 2 2" xfId="4450"/>
    <cellStyle name="Entrada 2 4 3 2 4 2 2 2" xfId="4451"/>
    <cellStyle name="Entrada 2 4 3 2 4 2 3" xfId="4452"/>
    <cellStyle name="Entrada 2 4 3 2 4 3" xfId="4453"/>
    <cellStyle name="Entrada 2 4 3 2 4 3 2" xfId="4454"/>
    <cellStyle name="Entrada 2 4 3 2 4 3 2 2" xfId="4455"/>
    <cellStyle name="Entrada 2 4 3 2 4 3 3" xfId="4456"/>
    <cellStyle name="Entrada 2 4 3 2 4 4" xfId="4457"/>
    <cellStyle name="Entrada 2 4 3 2 4 4 2" xfId="4458"/>
    <cellStyle name="Entrada 2 4 3 2 4 5" xfId="4459"/>
    <cellStyle name="Entrada 2 4 3 2 5" xfId="4460"/>
    <cellStyle name="Entrada 2 4 3 2 5 2" xfId="4461"/>
    <cellStyle name="Entrada 2 4 3 2 5 2 2" xfId="4462"/>
    <cellStyle name="Entrada 2 4 3 2 5 3" xfId="4463"/>
    <cellStyle name="Entrada 2 4 3 2 6" xfId="4464"/>
    <cellStyle name="Entrada 2 4 3 3" xfId="4465"/>
    <cellStyle name="Entrada 2 4 3 3 2" xfId="4466"/>
    <cellStyle name="Entrada 2 4 3 3 2 2" xfId="4467"/>
    <cellStyle name="Entrada 2 4 3 3 2 2 2" xfId="4468"/>
    <cellStyle name="Entrada 2 4 3 3 2 3" xfId="4469"/>
    <cellStyle name="Entrada 2 4 3 3 3" xfId="4470"/>
    <cellStyle name="Entrada 2 4 3 3 3 2" xfId="4471"/>
    <cellStyle name="Entrada 2 4 3 3 4" xfId="4472"/>
    <cellStyle name="Entrada 2 4 3 4" xfId="4473"/>
    <cellStyle name="Entrada 2 4 3 4 2" xfId="4474"/>
    <cellStyle name="Entrada 2 4 3 4 2 2" xfId="4475"/>
    <cellStyle name="Entrada 2 4 3 4 2 2 2" xfId="4476"/>
    <cellStyle name="Entrada 2 4 3 4 2 3" xfId="4477"/>
    <cellStyle name="Entrada 2 4 3 4 3" xfId="4478"/>
    <cellStyle name="Entrada 2 4 3 4 3 2" xfId="4479"/>
    <cellStyle name="Entrada 2 4 3 4 4" xfId="4480"/>
    <cellStyle name="Entrada 2 4 3 5" xfId="4481"/>
    <cellStyle name="Entrada 2 4 3 5 2" xfId="4482"/>
    <cellStyle name="Entrada 2 4 3 5 2 2" xfId="4483"/>
    <cellStyle name="Entrada 2 4 3 5 2 2 2" xfId="4484"/>
    <cellStyle name="Entrada 2 4 3 5 2 3" xfId="4485"/>
    <cellStyle name="Entrada 2 4 3 5 3" xfId="4486"/>
    <cellStyle name="Entrada 2 4 3 5 3 2" xfId="4487"/>
    <cellStyle name="Entrada 2 4 3 5 3 2 2" xfId="4488"/>
    <cellStyle name="Entrada 2 4 3 5 3 3" xfId="4489"/>
    <cellStyle name="Entrada 2 4 3 5 4" xfId="4490"/>
    <cellStyle name="Entrada 2 4 3 5 4 2" xfId="4491"/>
    <cellStyle name="Entrada 2 4 3 5 5" xfId="4492"/>
    <cellStyle name="Entrada 2 4 3 6" xfId="4493"/>
    <cellStyle name="Entrada 2 4 3 6 2" xfId="4494"/>
    <cellStyle name="Entrada 2 4 3 6 2 2" xfId="4495"/>
    <cellStyle name="Entrada 2 4 3 6 3" xfId="4496"/>
    <cellStyle name="Entrada 2 4 3 7" xfId="4497"/>
    <cellStyle name="Entrada 2 4 4" xfId="4498"/>
    <cellStyle name="Entrada 2 4 4 2" xfId="4499"/>
    <cellStyle name="Entrada 2 4 4 2 2" xfId="4500"/>
    <cellStyle name="Entrada 2 4 4 2 2 2" xfId="4501"/>
    <cellStyle name="Entrada 2 4 4 2 2 2 2" xfId="4502"/>
    <cellStyle name="Entrada 2 4 4 2 2 3" xfId="4503"/>
    <cellStyle name="Entrada 2 4 4 2 3" xfId="4504"/>
    <cellStyle name="Entrada 2 4 4 2 3 2" xfId="4505"/>
    <cellStyle name="Entrada 2 4 4 2 4" xfId="4506"/>
    <cellStyle name="Entrada 2 4 4 3" xfId="4507"/>
    <cellStyle name="Entrada 2 4 4 3 2" xfId="4508"/>
    <cellStyle name="Entrada 2 4 4 3 2 2" xfId="4509"/>
    <cellStyle name="Entrada 2 4 4 3 2 2 2" xfId="4510"/>
    <cellStyle name="Entrada 2 4 4 3 2 3" xfId="4511"/>
    <cellStyle name="Entrada 2 4 4 3 3" xfId="4512"/>
    <cellStyle name="Entrada 2 4 4 3 3 2" xfId="4513"/>
    <cellStyle name="Entrada 2 4 4 3 4" xfId="4514"/>
    <cellStyle name="Entrada 2 4 4 4" xfId="4515"/>
    <cellStyle name="Entrada 2 4 4 4 2" xfId="4516"/>
    <cellStyle name="Entrada 2 4 4 4 2 2" xfId="4517"/>
    <cellStyle name="Entrada 2 4 4 4 2 2 2" xfId="4518"/>
    <cellStyle name="Entrada 2 4 4 4 2 3" xfId="4519"/>
    <cellStyle name="Entrada 2 4 4 4 3" xfId="4520"/>
    <cellStyle name="Entrada 2 4 4 4 3 2" xfId="4521"/>
    <cellStyle name="Entrada 2 4 4 4 3 2 2" xfId="4522"/>
    <cellStyle name="Entrada 2 4 4 4 3 3" xfId="4523"/>
    <cellStyle name="Entrada 2 4 4 4 4" xfId="4524"/>
    <cellStyle name="Entrada 2 4 4 4 4 2" xfId="4525"/>
    <cellStyle name="Entrada 2 4 4 4 5" xfId="4526"/>
    <cellStyle name="Entrada 2 4 4 5" xfId="4527"/>
    <cellStyle name="Entrada 2 4 4 5 2" xfId="4528"/>
    <cellStyle name="Entrada 2 4 4 5 2 2" xfId="4529"/>
    <cellStyle name="Entrada 2 4 4 5 3" xfId="4530"/>
    <cellStyle name="Entrada 2 4 4 6" xfId="4531"/>
    <cellStyle name="Entrada 2 4 5" xfId="4532"/>
    <cellStyle name="Entrada 2 4 5 2" xfId="4533"/>
    <cellStyle name="Entrada 2 4 5 2 2" xfId="4534"/>
    <cellStyle name="Entrada 2 4 5 2 2 2" xfId="4535"/>
    <cellStyle name="Entrada 2 4 5 2 2 2 2" xfId="4536"/>
    <cellStyle name="Entrada 2 4 5 2 2 2 2 2" xfId="4537"/>
    <cellStyle name="Entrada 2 4 5 2 2 2 3" xfId="4538"/>
    <cellStyle name="Entrada 2 4 5 2 2 3" xfId="4539"/>
    <cellStyle name="Entrada 2 4 5 2 2 3 2" xfId="4540"/>
    <cellStyle name="Entrada 2 4 5 2 2 4" xfId="4541"/>
    <cellStyle name="Entrada 2 4 5 2 3" xfId="4542"/>
    <cellStyle name="Entrada 2 4 5 2 3 2" xfId="4543"/>
    <cellStyle name="Entrada 2 4 5 2 3 2 2" xfId="4544"/>
    <cellStyle name="Entrada 2 4 5 2 3 2 2 2" xfId="4545"/>
    <cellStyle name="Entrada 2 4 5 2 3 2 3" xfId="4546"/>
    <cellStyle name="Entrada 2 4 5 2 3 3" xfId="4547"/>
    <cellStyle name="Entrada 2 4 5 2 3 3 2" xfId="4548"/>
    <cellStyle name="Entrada 2 4 5 2 3 4" xfId="4549"/>
    <cellStyle name="Entrada 2 4 5 2 4" xfId="4550"/>
    <cellStyle name="Entrada 2 4 5 2 4 2" xfId="4551"/>
    <cellStyle name="Entrada 2 4 5 2 4 2 2" xfId="4552"/>
    <cellStyle name="Entrada 2 4 5 2 4 2 2 2" xfId="4553"/>
    <cellStyle name="Entrada 2 4 5 2 4 2 3" xfId="4554"/>
    <cellStyle name="Entrada 2 4 5 2 4 3" xfId="4555"/>
    <cellStyle name="Entrada 2 4 5 2 4 3 2" xfId="4556"/>
    <cellStyle name="Entrada 2 4 5 2 4 3 2 2" xfId="4557"/>
    <cellStyle name="Entrada 2 4 5 2 4 3 3" xfId="4558"/>
    <cellStyle name="Entrada 2 4 5 2 4 4" xfId="4559"/>
    <cellStyle name="Entrada 2 4 5 2 4 4 2" xfId="4560"/>
    <cellStyle name="Entrada 2 4 5 2 4 5" xfId="4561"/>
    <cellStyle name="Entrada 2 4 5 2 5" xfId="4562"/>
    <cellStyle name="Entrada 2 4 5 2 5 2" xfId="4563"/>
    <cellStyle name="Entrada 2 4 5 2 5 2 2" xfId="4564"/>
    <cellStyle name="Entrada 2 4 5 2 5 3" xfId="4565"/>
    <cellStyle name="Entrada 2 4 5 2 6" xfId="4566"/>
    <cellStyle name="Entrada 2 4 5 3" xfId="4567"/>
    <cellStyle name="Entrada 2 4 5 3 2" xfId="4568"/>
    <cellStyle name="Entrada 2 4 5 3 2 2" xfId="4569"/>
    <cellStyle name="Entrada 2 4 5 3 2 2 2" xfId="4570"/>
    <cellStyle name="Entrada 2 4 5 3 2 3" xfId="4571"/>
    <cellStyle name="Entrada 2 4 5 3 3" xfId="4572"/>
    <cellStyle name="Entrada 2 4 5 3 3 2" xfId="4573"/>
    <cellStyle name="Entrada 2 4 5 3 4" xfId="4574"/>
    <cellStyle name="Entrada 2 4 5 4" xfId="4575"/>
    <cellStyle name="Entrada 2 4 5 4 2" xfId="4576"/>
    <cellStyle name="Entrada 2 4 5 4 2 2" xfId="4577"/>
    <cellStyle name="Entrada 2 4 5 4 2 2 2" xfId="4578"/>
    <cellStyle name="Entrada 2 4 5 4 2 3" xfId="4579"/>
    <cellStyle name="Entrada 2 4 5 4 3" xfId="4580"/>
    <cellStyle name="Entrada 2 4 5 4 3 2" xfId="4581"/>
    <cellStyle name="Entrada 2 4 5 4 4" xfId="4582"/>
    <cellStyle name="Entrada 2 4 5 5" xfId="4583"/>
    <cellStyle name="Entrada 2 4 5 5 2" xfId="4584"/>
    <cellStyle name="Entrada 2 4 5 5 2 2" xfId="4585"/>
    <cellStyle name="Entrada 2 4 5 5 2 2 2" xfId="4586"/>
    <cellStyle name="Entrada 2 4 5 5 2 3" xfId="4587"/>
    <cellStyle name="Entrada 2 4 5 5 3" xfId="4588"/>
    <cellStyle name="Entrada 2 4 5 5 3 2" xfId="4589"/>
    <cellStyle name="Entrada 2 4 5 5 3 2 2" xfId="4590"/>
    <cellStyle name="Entrada 2 4 5 5 3 3" xfId="4591"/>
    <cellStyle name="Entrada 2 4 5 5 4" xfId="4592"/>
    <cellStyle name="Entrada 2 4 5 5 4 2" xfId="4593"/>
    <cellStyle name="Entrada 2 4 5 5 5" xfId="4594"/>
    <cellStyle name="Entrada 2 4 5 6" xfId="4595"/>
    <cellStyle name="Entrada 2 4 5 6 2" xfId="4596"/>
    <cellStyle name="Entrada 2 4 5 6 2 2" xfId="4597"/>
    <cellStyle name="Entrada 2 4 5 6 3" xfId="4598"/>
    <cellStyle name="Entrada 2 4 5 7" xfId="4599"/>
    <cellStyle name="Entrada 2 4 6" xfId="4600"/>
    <cellStyle name="Entrada 2 4 6 2" xfId="4601"/>
    <cellStyle name="Entrada 2 4 6 2 2" xfId="4602"/>
    <cellStyle name="Entrada 2 4 6 2 2 2" xfId="4603"/>
    <cellStyle name="Entrada 2 4 6 2 3" xfId="4604"/>
    <cellStyle name="Entrada 2 4 6 3" xfId="4605"/>
    <cellStyle name="Entrada 2 4 6 3 2" xfId="4606"/>
    <cellStyle name="Entrada 2 4 6 4" xfId="4607"/>
    <cellStyle name="Entrada 2 4 7" xfId="4608"/>
    <cellStyle name="Entrada 2 4 7 2" xfId="4609"/>
    <cellStyle name="Entrada 2 4 7 2 2" xfId="4610"/>
    <cellStyle name="Entrada 2 4 7 2 2 2" xfId="4611"/>
    <cellStyle name="Entrada 2 4 7 2 3" xfId="4612"/>
    <cellStyle name="Entrada 2 4 7 3" xfId="4613"/>
    <cellStyle name="Entrada 2 4 7 3 2" xfId="4614"/>
    <cellStyle name="Entrada 2 4 7 4" xfId="4615"/>
    <cellStyle name="Entrada 2 4 8" xfId="4616"/>
    <cellStyle name="Entrada 2 4 8 2" xfId="4617"/>
    <cellStyle name="Entrada 2 4 8 2 2" xfId="4618"/>
    <cellStyle name="Entrada 2 4 8 2 2 2" xfId="4619"/>
    <cellStyle name="Entrada 2 4 8 2 3" xfId="4620"/>
    <cellStyle name="Entrada 2 4 8 3" xfId="4621"/>
    <cellStyle name="Entrada 2 4 8 3 2" xfId="4622"/>
    <cellStyle name="Entrada 2 4 8 3 2 2" xfId="4623"/>
    <cellStyle name="Entrada 2 4 8 3 3" xfId="4624"/>
    <cellStyle name="Entrada 2 4 8 4" xfId="4625"/>
    <cellStyle name="Entrada 2 4 8 4 2" xfId="4626"/>
    <cellStyle name="Entrada 2 4 8 5" xfId="4627"/>
    <cellStyle name="Entrada 2 4 9" xfId="4628"/>
    <cellStyle name="Entrada 2 4 9 2" xfId="4629"/>
    <cellStyle name="Entrada 2 4 9 2 2" xfId="4630"/>
    <cellStyle name="Entrada 2 4 9 3" xfId="4631"/>
    <cellStyle name="Entrada 2 4_FundsFlow" xfId="4632"/>
    <cellStyle name="Entrada 2 5" xfId="4633"/>
    <cellStyle name="Entrada 2 5 10" xfId="4634"/>
    <cellStyle name="Entrada 2 5 2" xfId="4635"/>
    <cellStyle name="Entrada 2 5 2 2" xfId="4636"/>
    <cellStyle name="Entrada 2 5 2 2 2" xfId="4637"/>
    <cellStyle name="Entrada 2 5 2 2 2 2" xfId="4638"/>
    <cellStyle name="Entrada 2 5 2 2 2 2 2" xfId="4639"/>
    <cellStyle name="Entrada 2 5 2 2 2 2 2 2" xfId="4640"/>
    <cellStyle name="Entrada 2 5 2 2 2 2 3" xfId="4641"/>
    <cellStyle name="Entrada 2 5 2 2 2 3" xfId="4642"/>
    <cellStyle name="Entrada 2 5 2 2 2 3 2" xfId="4643"/>
    <cellStyle name="Entrada 2 5 2 2 2 4" xfId="4644"/>
    <cellStyle name="Entrada 2 5 2 2 3" xfId="4645"/>
    <cellStyle name="Entrada 2 5 2 2 3 2" xfId="4646"/>
    <cellStyle name="Entrada 2 5 2 2 3 2 2" xfId="4647"/>
    <cellStyle name="Entrada 2 5 2 2 3 2 2 2" xfId="4648"/>
    <cellStyle name="Entrada 2 5 2 2 3 2 3" xfId="4649"/>
    <cellStyle name="Entrada 2 5 2 2 3 3" xfId="4650"/>
    <cellStyle name="Entrada 2 5 2 2 3 3 2" xfId="4651"/>
    <cellStyle name="Entrada 2 5 2 2 3 4" xfId="4652"/>
    <cellStyle name="Entrada 2 5 2 2 4" xfId="4653"/>
    <cellStyle name="Entrada 2 5 2 2 4 2" xfId="4654"/>
    <cellStyle name="Entrada 2 5 2 2 4 2 2" xfId="4655"/>
    <cellStyle name="Entrada 2 5 2 2 4 2 2 2" xfId="4656"/>
    <cellStyle name="Entrada 2 5 2 2 4 2 3" xfId="4657"/>
    <cellStyle name="Entrada 2 5 2 2 4 3" xfId="4658"/>
    <cellStyle name="Entrada 2 5 2 2 4 3 2" xfId="4659"/>
    <cellStyle name="Entrada 2 5 2 2 4 3 2 2" xfId="4660"/>
    <cellStyle name="Entrada 2 5 2 2 4 3 3" xfId="4661"/>
    <cellStyle name="Entrada 2 5 2 2 4 4" xfId="4662"/>
    <cellStyle name="Entrada 2 5 2 2 4 4 2" xfId="4663"/>
    <cellStyle name="Entrada 2 5 2 2 4 5" xfId="4664"/>
    <cellStyle name="Entrada 2 5 2 2 5" xfId="4665"/>
    <cellStyle name="Entrada 2 5 2 2 5 2" xfId="4666"/>
    <cellStyle name="Entrada 2 5 2 2 5 2 2" xfId="4667"/>
    <cellStyle name="Entrada 2 5 2 2 5 3" xfId="4668"/>
    <cellStyle name="Entrada 2 5 2 2 6" xfId="4669"/>
    <cellStyle name="Entrada 2 5 2 3" xfId="4670"/>
    <cellStyle name="Entrada 2 5 2 3 2" xfId="4671"/>
    <cellStyle name="Entrada 2 5 2 3 2 2" xfId="4672"/>
    <cellStyle name="Entrada 2 5 2 3 2 2 2" xfId="4673"/>
    <cellStyle name="Entrada 2 5 2 3 2 3" xfId="4674"/>
    <cellStyle name="Entrada 2 5 2 3 3" xfId="4675"/>
    <cellStyle name="Entrada 2 5 2 3 3 2" xfId="4676"/>
    <cellStyle name="Entrada 2 5 2 3 4" xfId="4677"/>
    <cellStyle name="Entrada 2 5 2 4" xfId="4678"/>
    <cellStyle name="Entrada 2 5 2 4 2" xfId="4679"/>
    <cellStyle name="Entrada 2 5 2 4 2 2" xfId="4680"/>
    <cellStyle name="Entrada 2 5 2 4 2 2 2" xfId="4681"/>
    <cellStyle name="Entrada 2 5 2 4 2 3" xfId="4682"/>
    <cellStyle name="Entrada 2 5 2 4 3" xfId="4683"/>
    <cellStyle name="Entrada 2 5 2 4 3 2" xfId="4684"/>
    <cellStyle name="Entrada 2 5 2 4 4" xfId="4685"/>
    <cellStyle name="Entrada 2 5 2 5" xfId="4686"/>
    <cellStyle name="Entrada 2 5 2 5 2" xfId="4687"/>
    <cellStyle name="Entrada 2 5 2 5 2 2" xfId="4688"/>
    <cellStyle name="Entrada 2 5 2 5 2 2 2" xfId="4689"/>
    <cellStyle name="Entrada 2 5 2 5 2 3" xfId="4690"/>
    <cellStyle name="Entrada 2 5 2 5 3" xfId="4691"/>
    <cellStyle name="Entrada 2 5 2 5 3 2" xfId="4692"/>
    <cellStyle name="Entrada 2 5 2 5 3 2 2" xfId="4693"/>
    <cellStyle name="Entrada 2 5 2 5 3 3" xfId="4694"/>
    <cellStyle name="Entrada 2 5 2 5 4" xfId="4695"/>
    <cellStyle name="Entrada 2 5 2 5 4 2" xfId="4696"/>
    <cellStyle name="Entrada 2 5 2 5 5" xfId="4697"/>
    <cellStyle name="Entrada 2 5 2 6" xfId="4698"/>
    <cellStyle name="Entrada 2 5 2 6 2" xfId="4699"/>
    <cellStyle name="Entrada 2 5 2 6 2 2" xfId="4700"/>
    <cellStyle name="Entrada 2 5 2 6 3" xfId="4701"/>
    <cellStyle name="Entrada 2 5 2 7" xfId="4702"/>
    <cellStyle name="Entrada 2 5 3" xfId="4703"/>
    <cellStyle name="Entrada 2 5 3 2" xfId="4704"/>
    <cellStyle name="Entrada 2 5 3 2 2" xfId="4705"/>
    <cellStyle name="Entrada 2 5 3 2 2 2" xfId="4706"/>
    <cellStyle name="Entrada 2 5 3 2 2 2 2" xfId="4707"/>
    <cellStyle name="Entrada 2 5 3 2 2 2 2 2" xfId="4708"/>
    <cellStyle name="Entrada 2 5 3 2 2 2 3" xfId="4709"/>
    <cellStyle name="Entrada 2 5 3 2 2 3" xfId="4710"/>
    <cellStyle name="Entrada 2 5 3 2 2 3 2" xfId="4711"/>
    <cellStyle name="Entrada 2 5 3 2 2 4" xfId="4712"/>
    <cellStyle name="Entrada 2 5 3 2 3" xfId="4713"/>
    <cellStyle name="Entrada 2 5 3 2 3 2" xfId="4714"/>
    <cellStyle name="Entrada 2 5 3 2 3 2 2" xfId="4715"/>
    <cellStyle name="Entrada 2 5 3 2 3 2 2 2" xfId="4716"/>
    <cellStyle name="Entrada 2 5 3 2 3 2 3" xfId="4717"/>
    <cellStyle name="Entrada 2 5 3 2 3 3" xfId="4718"/>
    <cellStyle name="Entrada 2 5 3 2 3 3 2" xfId="4719"/>
    <cellStyle name="Entrada 2 5 3 2 3 4" xfId="4720"/>
    <cellStyle name="Entrada 2 5 3 2 4" xfId="4721"/>
    <cellStyle name="Entrada 2 5 3 2 4 2" xfId="4722"/>
    <cellStyle name="Entrada 2 5 3 2 4 2 2" xfId="4723"/>
    <cellStyle name="Entrada 2 5 3 2 4 2 2 2" xfId="4724"/>
    <cellStyle name="Entrada 2 5 3 2 4 2 3" xfId="4725"/>
    <cellStyle name="Entrada 2 5 3 2 4 3" xfId="4726"/>
    <cellStyle name="Entrada 2 5 3 2 4 3 2" xfId="4727"/>
    <cellStyle name="Entrada 2 5 3 2 4 3 2 2" xfId="4728"/>
    <cellStyle name="Entrada 2 5 3 2 4 3 3" xfId="4729"/>
    <cellStyle name="Entrada 2 5 3 2 4 4" xfId="4730"/>
    <cellStyle name="Entrada 2 5 3 2 4 4 2" xfId="4731"/>
    <cellStyle name="Entrada 2 5 3 2 4 5" xfId="4732"/>
    <cellStyle name="Entrada 2 5 3 2 5" xfId="4733"/>
    <cellStyle name="Entrada 2 5 3 2 5 2" xfId="4734"/>
    <cellStyle name="Entrada 2 5 3 2 5 2 2" xfId="4735"/>
    <cellStyle name="Entrada 2 5 3 2 5 3" xfId="4736"/>
    <cellStyle name="Entrada 2 5 3 2 6" xfId="4737"/>
    <cellStyle name="Entrada 2 5 3 3" xfId="4738"/>
    <cellStyle name="Entrada 2 5 3 3 2" xfId="4739"/>
    <cellStyle name="Entrada 2 5 3 3 2 2" xfId="4740"/>
    <cellStyle name="Entrada 2 5 3 3 2 2 2" xfId="4741"/>
    <cellStyle name="Entrada 2 5 3 3 2 3" xfId="4742"/>
    <cellStyle name="Entrada 2 5 3 3 3" xfId="4743"/>
    <cellStyle name="Entrada 2 5 3 3 3 2" xfId="4744"/>
    <cellStyle name="Entrada 2 5 3 3 4" xfId="4745"/>
    <cellStyle name="Entrada 2 5 3 4" xfId="4746"/>
    <cellStyle name="Entrada 2 5 3 4 2" xfId="4747"/>
    <cellStyle name="Entrada 2 5 3 4 2 2" xfId="4748"/>
    <cellStyle name="Entrada 2 5 3 4 2 2 2" xfId="4749"/>
    <cellStyle name="Entrada 2 5 3 4 2 3" xfId="4750"/>
    <cellStyle name="Entrada 2 5 3 4 3" xfId="4751"/>
    <cellStyle name="Entrada 2 5 3 4 3 2" xfId="4752"/>
    <cellStyle name="Entrada 2 5 3 4 4" xfId="4753"/>
    <cellStyle name="Entrada 2 5 3 5" xfId="4754"/>
    <cellStyle name="Entrada 2 5 3 5 2" xfId="4755"/>
    <cellStyle name="Entrada 2 5 3 5 2 2" xfId="4756"/>
    <cellStyle name="Entrada 2 5 3 5 2 2 2" xfId="4757"/>
    <cellStyle name="Entrada 2 5 3 5 2 3" xfId="4758"/>
    <cellStyle name="Entrada 2 5 3 5 3" xfId="4759"/>
    <cellStyle name="Entrada 2 5 3 5 3 2" xfId="4760"/>
    <cellStyle name="Entrada 2 5 3 5 3 2 2" xfId="4761"/>
    <cellStyle name="Entrada 2 5 3 5 3 3" xfId="4762"/>
    <cellStyle name="Entrada 2 5 3 5 4" xfId="4763"/>
    <cellStyle name="Entrada 2 5 3 5 4 2" xfId="4764"/>
    <cellStyle name="Entrada 2 5 3 5 5" xfId="4765"/>
    <cellStyle name="Entrada 2 5 3 6" xfId="4766"/>
    <cellStyle name="Entrada 2 5 3 6 2" xfId="4767"/>
    <cellStyle name="Entrada 2 5 3 6 2 2" xfId="4768"/>
    <cellStyle name="Entrada 2 5 3 6 3" xfId="4769"/>
    <cellStyle name="Entrada 2 5 3 7" xfId="4770"/>
    <cellStyle name="Entrada 2 5 4" xfId="4771"/>
    <cellStyle name="Entrada 2 5 4 2" xfId="4772"/>
    <cellStyle name="Entrada 2 5 4 2 2" xfId="4773"/>
    <cellStyle name="Entrada 2 5 4 2 2 2" xfId="4774"/>
    <cellStyle name="Entrada 2 5 4 2 2 2 2" xfId="4775"/>
    <cellStyle name="Entrada 2 5 4 2 2 3" xfId="4776"/>
    <cellStyle name="Entrada 2 5 4 2 3" xfId="4777"/>
    <cellStyle name="Entrada 2 5 4 2 3 2" xfId="4778"/>
    <cellStyle name="Entrada 2 5 4 2 4" xfId="4779"/>
    <cellStyle name="Entrada 2 5 4 3" xfId="4780"/>
    <cellStyle name="Entrada 2 5 4 3 2" xfId="4781"/>
    <cellStyle name="Entrada 2 5 4 3 2 2" xfId="4782"/>
    <cellStyle name="Entrada 2 5 4 3 2 2 2" xfId="4783"/>
    <cellStyle name="Entrada 2 5 4 3 2 3" xfId="4784"/>
    <cellStyle name="Entrada 2 5 4 3 3" xfId="4785"/>
    <cellStyle name="Entrada 2 5 4 3 3 2" xfId="4786"/>
    <cellStyle name="Entrada 2 5 4 3 4" xfId="4787"/>
    <cellStyle name="Entrada 2 5 4 4" xfId="4788"/>
    <cellStyle name="Entrada 2 5 4 4 2" xfId="4789"/>
    <cellStyle name="Entrada 2 5 4 4 2 2" xfId="4790"/>
    <cellStyle name="Entrada 2 5 4 4 2 2 2" xfId="4791"/>
    <cellStyle name="Entrada 2 5 4 4 2 3" xfId="4792"/>
    <cellStyle name="Entrada 2 5 4 4 3" xfId="4793"/>
    <cellStyle name="Entrada 2 5 4 4 3 2" xfId="4794"/>
    <cellStyle name="Entrada 2 5 4 4 3 2 2" xfId="4795"/>
    <cellStyle name="Entrada 2 5 4 4 3 3" xfId="4796"/>
    <cellStyle name="Entrada 2 5 4 4 4" xfId="4797"/>
    <cellStyle name="Entrada 2 5 4 4 4 2" xfId="4798"/>
    <cellStyle name="Entrada 2 5 4 4 5" xfId="4799"/>
    <cellStyle name="Entrada 2 5 4 5" xfId="4800"/>
    <cellStyle name="Entrada 2 5 4 5 2" xfId="4801"/>
    <cellStyle name="Entrada 2 5 4 5 2 2" xfId="4802"/>
    <cellStyle name="Entrada 2 5 4 5 3" xfId="4803"/>
    <cellStyle name="Entrada 2 5 4 6" xfId="4804"/>
    <cellStyle name="Entrada 2 5 5" xfId="4805"/>
    <cellStyle name="Entrada 2 5 5 2" xfId="4806"/>
    <cellStyle name="Entrada 2 5 5 2 2" xfId="4807"/>
    <cellStyle name="Entrada 2 5 5 2 2 2" xfId="4808"/>
    <cellStyle name="Entrada 2 5 5 2 2 2 2" xfId="4809"/>
    <cellStyle name="Entrada 2 5 5 2 2 2 2 2" xfId="4810"/>
    <cellStyle name="Entrada 2 5 5 2 2 2 3" xfId="4811"/>
    <cellStyle name="Entrada 2 5 5 2 2 3" xfId="4812"/>
    <cellStyle name="Entrada 2 5 5 2 2 3 2" xfId="4813"/>
    <cellStyle name="Entrada 2 5 5 2 2 4" xfId="4814"/>
    <cellStyle name="Entrada 2 5 5 2 3" xfId="4815"/>
    <cellStyle name="Entrada 2 5 5 2 3 2" xfId="4816"/>
    <cellStyle name="Entrada 2 5 5 2 3 2 2" xfId="4817"/>
    <cellStyle name="Entrada 2 5 5 2 3 2 2 2" xfId="4818"/>
    <cellStyle name="Entrada 2 5 5 2 3 2 3" xfId="4819"/>
    <cellStyle name="Entrada 2 5 5 2 3 3" xfId="4820"/>
    <cellStyle name="Entrada 2 5 5 2 3 3 2" xfId="4821"/>
    <cellStyle name="Entrada 2 5 5 2 3 4" xfId="4822"/>
    <cellStyle name="Entrada 2 5 5 2 4" xfId="4823"/>
    <cellStyle name="Entrada 2 5 5 2 4 2" xfId="4824"/>
    <cellStyle name="Entrada 2 5 5 2 4 2 2" xfId="4825"/>
    <cellStyle name="Entrada 2 5 5 2 4 2 2 2" xfId="4826"/>
    <cellStyle name="Entrada 2 5 5 2 4 2 3" xfId="4827"/>
    <cellStyle name="Entrada 2 5 5 2 4 3" xfId="4828"/>
    <cellStyle name="Entrada 2 5 5 2 4 3 2" xfId="4829"/>
    <cellStyle name="Entrada 2 5 5 2 4 3 2 2" xfId="4830"/>
    <cellStyle name="Entrada 2 5 5 2 4 3 3" xfId="4831"/>
    <cellStyle name="Entrada 2 5 5 2 4 4" xfId="4832"/>
    <cellStyle name="Entrada 2 5 5 2 4 4 2" xfId="4833"/>
    <cellStyle name="Entrada 2 5 5 2 4 5" xfId="4834"/>
    <cellStyle name="Entrada 2 5 5 2 5" xfId="4835"/>
    <cellStyle name="Entrada 2 5 5 2 5 2" xfId="4836"/>
    <cellStyle name="Entrada 2 5 5 2 5 2 2" xfId="4837"/>
    <cellStyle name="Entrada 2 5 5 2 5 3" xfId="4838"/>
    <cellStyle name="Entrada 2 5 5 2 6" xfId="4839"/>
    <cellStyle name="Entrada 2 5 5 3" xfId="4840"/>
    <cellStyle name="Entrada 2 5 5 3 2" xfId="4841"/>
    <cellStyle name="Entrada 2 5 5 3 2 2" xfId="4842"/>
    <cellStyle name="Entrada 2 5 5 3 2 2 2" xfId="4843"/>
    <cellStyle name="Entrada 2 5 5 3 2 3" xfId="4844"/>
    <cellStyle name="Entrada 2 5 5 3 3" xfId="4845"/>
    <cellStyle name="Entrada 2 5 5 3 3 2" xfId="4846"/>
    <cellStyle name="Entrada 2 5 5 3 4" xfId="4847"/>
    <cellStyle name="Entrada 2 5 5 4" xfId="4848"/>
    <cellStyle name="Entrada 2 5 5 4 2" xfId="4849"/>
    <cellStyle name="Entrada 2 5 5 4 2 2" xfId="4850"/>
    <cellStyle name="Entrada 2 5 5 4 2 2 2" xfId="4851"/>
    <cellStyle name="Entrada 2 5 5 4 2 3" xfId="4852"/>
    <cellStyle name="Entrada 2 5 5 4 3" xfId="4853"/>
    <cellStyle name="Entrada 2 5 5 4 3 2" xfId="4854"/>
    <cellStyle name="Entrada 2 5 5 4 4" xfId="4855"/>
    <cellStyle name="Entrada 2 5 5 5" xfId="4856"/>
    <cellStyle name="Entrada 2 5 5 5 2" xfId="4857"/>
    <cellStyle name="Entrada 2 5 5 5 2 2" xfId="4858"/>
    <cellStyle name="Entrada 2 5 5 5 2 2 2" xfId="4859"/>
    <cellStyle name="Entrada 2 5 5 5 2 3" xfId="4860"/>
    <cellStyle name="Entrada 2 5 5 5 3" xfId="4861"/>
    <cellStyle name="Entrada 2 5 5 5 3 2" xfId="4862"/>
    <cellStyle name="Entrada 2 5 5 5 3 2 2" xfId="4863"/>
    <cellStyle name="Entrada 2 5 5 5 3 3" xfId="4864"/>
    <cellStyle name="Entrada 2 5 5 5 4" xfId="4865"/>
    <cellStyle name="Entrada 2 5 5 5 4 2" xfId="4866"/>
    <cellStyle name="Entrada 2 5 5 5 5" xfId="4867"/>
    <cellStyle name="Entrada 2 5 5 6" xfId="4868"/>
    <cellStyle name="Entrada 2 5 5 6 2" xfId="4869"/>
    <cellStyle name="Entrada 2 5 5 6 2 2" xfId="4870"/>
    <cellStyle name="Entrada 2 5 5 6 3" xfId="4871"/>
    <cellStyle name="Entrada 2 5 5 7" xfId="4872"/>
    <cellStyle name="Entrada 2 5 6" xfId="4873"/>
    <cellStyle name="Entrada 2 5 6 2" xfId="4874"/>
    <cellStyle name="Entrada 2 5 6 2 2" xfId="4875"/>
    <cellStyle name="Entrada 2 5 6 2 2 2" xfId="4876"/>
    <cellStyle name="Entrada 2 5 6 2 3" xfId="4877"/>
    <cellStyle name="Entrada 2 5 6 3" xfId="4878"/>
    <cellStyle name="Entrada 2 5 6 3 2" xfId="4879"/>
    <cellStyle name="Entrada 2 5 6 4" xfId="4880"/>
    <cellStyle name="Entrada 2 5 7" xfId="4881"/>
    <cellStyle name="Entrada 2 5 7 2" xfId="4882"/>
    <cellStyle name="Entrada 2 5 7 2 2" xfId="4883"/>
    <cellStyle name="Entrada 2 5 7 2 2 2" xfId="4884"/>
    <cellStyle name="Entrada 2 5 7 2 3" xfId="4885"/>
    <cellStyle name="Entrada 2 5 7 3" xfId="4886"/>
    <cellStyle name="Entrada 2 5 7 3 2" xfId="4887"/>
    <cellStyle name="Entrada 2 5 7 4" xfId="4888"/>
    <cellStyle name="Entrada 2 5 8" xfId="4889"/>
    <cellStyle name="Entrada 2 5 8 2" xfId="4890"/>
    <cellStyle name="Entrada 2 5 8 2 2" xfId="4891"/>
    <cellStyle name="Entrada 2 5 8 2 2 2" xfId="4892"/>
    <cellStyle name="Entrada 2 5 8 2 3" xfId="4893"/>
    <cellStyle name="Entrada 2 5 8 3" xfId="4894"/>
    <cellStyle name="Entrada 2 5 8 3 2" xfId="4895"/>
    <cellStyle name="Entrada 2 5 8 3 2 2" xfId="4896"/>
    <cellStyle name="Entrada 2 5 8 3 3" xfId="4897"/>
    <cellStyle name="Entrada 2 5 8 4" xfId="4898"/>
    <cellStyle name="Entrada 2 5 8 4 2" xfId="4899"/>
    <cellStyle name="Entrada 2 5 8 5" xfId="4900"/>
    <cellStyle name="Entrada 2 5 9" xfId="4901"/>
    <cellStyle name="Entrada 2 5 9 2" xfId="4902"/>
    <cellStyle name="Entrada 2 5 9 2 2" xfId="4903"/>
    <cellStyle name="Entrada 2 5 9 3" xfId="4904"/>
    <cellStyle name="Entrada 2 5_FundsFlow" xfId="4905"/>
    <cellStyle name="Entrada 2 6" xfId="4906"/>
    <cellStyle name="Entrada 2 6 2" xfId="4907"/>
    <cellStyle name="Entrada 2 6 2 2" xfId="4908"/>
    <cellStyle name="Entrada 2 6 2 2 2" xfId="4909"/>
    <cellStyle name="Entrada 2 6 2 2 2 2" xfId="4910"/>
    <cellStyle name="Entrada 2 6 2 2 2 2 2" xfId="4911"/>
    <cellStyle name="Entrada 2 6 2 2 2 3" xfId="4912"/>
    <cellStyle name="Entrada 2 6 2 2 3" xfId="4913"/>
    <cellStyle name="Entrada 2 6 2 2 3 2" xfId="4914"/>
    <cellStyle name="Entrada 2 6 2 2 4" xfId="4915"/>
    <cellStyle name="Entrada 2 6 2 3" xfId="4916"/>
    <cellStyle name="Entrada 2 6 2 3 2" xfId="4917"/>
    <cellStyle name="Entrada 2 6 2 3 2 2" xfId="4918"/>
    <cellStyle name="Entrada 2 6 2 3 2 2 2" xfId="4919"/>
    <cellStyle name="Entrada 2 6 2 3 2 3" xfId="4920"/>
    <cellStyle name="Entrada 2 6 2 3 3" xfId="4921"/>
    <cellStyle name="Entrada 2 6 2 3 3 2" xfId="4922"/>
    <cellStyle name="Entrada 2 6 2 3 4" xfId="4923"/>
    <cellStyle name="Entrada 2 6 2 4" xfId="4924"/>
    <cellStyle name="Entrada 2 6 2 4 2" xfId="4925"/>
    <cellStyle name="Entrada 2 6 2 4 2 2" xfId="4926"/>
    <cellStyle name="Entrada 2 6 2 4 2 2 2" xfId="4927"/>
    <cellStyle name="Entrada 2 6 2 4 2 3" xfId="4928"/>
    <cellStyle name="Entrada 2 6 2 4 3" xfId="4929"/>
    <cellStyle name="Entrada 2 6 2 4 3 2" xfId="4930"/>
    <cellStyle name="Entrada 2 6 2 4 3 2 2" xfId="4931"/>
    <cellStyle name="Entrada 2 6 2 4 3 3" xfId="4932"/>
    <cellStyle name="Entrada 2 6 2 4 4" xfId="4933"/>
    <cellStyle name="Entrada 2 6 2 4 4 2" xfId="4934"/>
    <cellStyle name="Entrada 2 6 2 4 5" xfId="4935"/>
    <cellStyle name="Entrada 2 6 2 5" xfId="4936"/>
    <cellStyle name="Entrada 2 6 2 5 2" xfId="4937"/>
    <cellStyle name="Entrada 2 6 2 5 2 2" xfId="4938"/>
    <cellStyle name="Entrada 2 6 2 5 3" xfId="4939"/>
    <cellStyle name="Entrada 2 6 2 6" xfId="4940"/>
    <cellStyle name="Entrada 2 6 3" xfId="4941"/>
    <cellStyle name="Entrada 2 6 3 2" xfId="4942"/>
    <cellStyle name="Entrada 2 6 3 2 2" xfId="4943"/>
    <cellStyle name="Entrada 2 6 3 2 2 2" xfId="4944"/>
    <cellStyle name="Entrada 2 6 3 2 3" xfId="4945"/>
    <cellStyle name="Entrada 2 6 3 3" xfId="4946"/>
    <cellStyle name="Entrada 2 6 3 3 2" xfId="4947"/>
    <cellStyle name="Entrada 2 6 3 4" xfId="4948"/>
    <cellStyle name="Entrada 2 6 4" xfId="4949"/>
    <cellStyle name="Entrada 2 6 4 2" xfId="4950"/>
    <cellStyle name="Entrada 2 6 4 2 2" xfId="4951"/>
    <cellStyle name="Entrada 2 6 4 2 2 2" xfId="4952"/>
    <cellStyle name="Entrada 2 6 4 2 3" xfId="4953"/>
    <cellStyle name="Entrada 2 6 4 3" xfId="4954"/>
    <cellStyle name="Entrada 2 6 4 3 2" xfId="4955"/>
    <cellStyle name="Entrada 2 6 4 4" xfId="4956"/>
    <cellStyle name="Entrada 2 6 5" xfId="4957"/>
    <cellStyle name="Entrada 2 6 5 2" xfId="4958"/>
    <cellStyle name="Entrada 2 6 5 2 2" xfId="4959"/>
    <cellStyle name="Entrada 2 6 5 2 2 2" xfId="4960"/>
    <cellStyle name="Entrada 2 6 5 2 3" xfId="4961"/>
    <cellStyle name="Entrada 2 6 5 3" xfId="4962"/>
    <cellStyle name="Entrada 2 6 5 3 2" xfId="4963"/>
    <cellStyle name="Entrada 2 6 5 3 2 2" xfId="4964"/>
    <cellStyle name="Entrada 2 6 5 3 3" xfId="4965"/>
    <cellStyle name="Entrada 2 6 5 4" xfId="4966"/>
    <cellStyle name="Entrada 2 6 5 4 2" xfId="4967"/>
    <cellStyle name="Entrada 2 6 5 5" xfId="4968"/>
    <cellStyle name="Entrada 2 6 6" xfId="4969"/>
    <cellStyle name="Entrada 2 6 6 2" xfId="4970"/>
    <cellStyle name="Entrada 2 6 6 2 2" xfId="4971"/>
    <cellStyle name="Entrada 2 6 6 3" xfId="4972"/>
    <cellStyle name="Entrada 2 6 7" xfId="4973"/>
    <cellStyle name="Entrada 2 7" xfId="4974"/>
    <cellStyle name="Entrada 2 7 2" xfId="4975"/>
    <cellStyle name="Entrada 2 7 2 2" xfId="4976"/>
    <cellStyle name="Entrada 2 7 2 2 2" xfId="4977"/>
    <cellStyle name="Entrada 2 7 2 2 2 2" xfId="4978"/>
    <cellStyle name="Entrada 2 7 2 2 2 2 2" xfId="4979"/>
    <cellStyle name="Entrada 2 7 2 2 2 3" xfId="4980"/>
    <cellStyle name="Entrada 2 7 2 2 3" xfId="4981"/>
    <cellStyle name="Entrada 2 7 2 2 3 2" xfId="4982"/>
    <cellStyle name="Entrada 2 7 2 2 4" xfId="4983"/>
    <cellStyle name="Entrada 2 7 2 3" xfId="4984"/>
    <cellStyle name="Entrada 2 7 2 3 2" xfId="4985"/>
    <cellStyle name="Entrada 2 7 2 3 2 2" xfId="4986"/>
    <cellStyle name="Entrada 2 7 2 3 2 2 2" xfId="4987"/>
    <cellStyle name="Entrada 2 7 2 3 2 3" xfId="4988"/>
    <cellStyle name="Entrada 2 7 2 3 3" xfId="4989"/>
    <cellStyle name="Entrada 2 7 2 3 3 2" xfId="4990"/>
    <cellStyle name="Entrada 2 7 2 3 4" xfId="4991"/>
    <cellStyle name="Entrada 2 7 2 4" xfId="4992"/>
    <cellStyle name="Entrada 2 7 2 4 2" xfId="4993"/>
    <cellStyle name="Entrada 2 7 2 4 2 2" xfId="4994"/>
    <cellStyle name="Entrada 2 7 2 4 2 2 2" xfId="4995"/>
    <cellStyle name="Entrada 2 7 2 4 2 3" xfId="4996"/>
    <cellStyle name="Entrada 2 7 2 4 3" xfId="4997"/>
    <cellStyle name="Entrada 2 7 2 4 3 2" xfId="4998"/>
    <cellStyle name="Entrada 2 7 2 4 3 2 2" xfId="4999"/>
    <cellStyle name="Entrada 2 7 2 4 3 3" xfId="5000"/>
    <cellStyle name="Entrada 2 7 2 4 4" xfId="5001"/>
    <cellStyle name="Entrada 2 7 2 4 4 2" xfId="5002"/>
    <cellStyle name="Entrada 2 7 2 4 5" xfId="5003"/>
    <cellStyle name="Entrada 2 7 2 5" xfId="5004"/>
    <cellStyle name="Entrada 2 7 2 5 2" xfId="5005"/>
    <cellStyle name="Entrada 2 7 2 5 2 2" xfId="5006"/>
    <cellStyle name="Entrada 2 7 2 5 3" xfId="5007"/>
    <cellStyle name="Entrada 2 7 2 6" xfId="5008"/>
    <cellStyle name="Entrada 2 7 3" xfId="5009"/>
    <cellStyle name="Entrada 2 7 3 2" xfId="5010"/>
    <cellStyle name="Entrada 2 7 3 2 2" xfId="5011"/>
    <cellStyle name="Entrada 2 7 3 2 2 2" xfId="5012"/>
    <cellStyle name="Entrada 2 7 3 2 3" xfId="5013"/>
    <cellStyle name="Entrada 2 7 3 3" xfId="5014"/>
    <cellStyle name="Entrada 2 7 3 3 2" xfId="5015"/>
    <cellStyle name="Entrada 2 7 3 4" xfId="5016"/>
    <cellStyle name="Entrada 2 7 4" xfId="5017"/>
    <cellStyle name="Entrada 2 7 4 2" xfId="5018"/>
    <cellStyle name="Entrada 2 7 4 2 2" xfId="5019"/>
    <cellStyle name="Entrada 2 7 4 2 2 2" xfId="5020"/>
    <cellStyle name="Entrada 2 7 4 2 3" xfId="5021"/>
    <cellStyle name="Entrada 2 7 4 3" xfId="5022"/>
    <cellStyle name="Entrada 2 7 4 3 2" xfId="5023"/>
    <cellStyle name="Entrada 2 7 4 4" xfId="5024"/>
    <cellStyle name="Entrada 2 7 5" xfId="5025"/>
    <cellStyle name="Entrada 2 7 5 2" xfId="5026"/>
    <cellStyle name="Entrada 2 7 5 2 2" xfId="5027"/>
    <cellStyle name="Entrada 2 7 5 2 2 2" xfId="5028"/>
    <cellStyle name="Entrada 2 7 5 2 3" xfId="5029"/>
    <cellStyle name="Entrada 2 7 5 3" xfId="5030"/>
    <cellStyle name="Entrada 2 7 5 3 2" xfId="5031"/>
    <cellStyle name="Entrada 2 7 5 3 2 2" xfId="5032"/>
    <cellStyle name="Entrada 2 7 5 3 3" xfId="5033"/>
    <cellStyle name="Entrada 2 7 5 4" xfId="5034"/>
    <cellStyle name="Entrada 2 7 5 4 2" xfId="5035"/>
    <cellStyle name="Entrada 2 7 5 5" xfId="5036"/>
    <cellStyle name="Entrada 2 7 6" xfId="5037"/>
    <cellStyle name="Entrada 2 7 6 2" xfId="5038"/>
    <cellStyle name="Entrada 2 7 6 2 2" xfId="5039"/>
    <cellStyle name="Entrada 2 7 6 3" xfId="5040"/>
    <cellStyle name="Entrada 2 7 7" xfId="5041"/>
    <cellStyle name="Entrada 2 8" xfId="5042"/>
    <cellStyle name="Entrada 2 8 2" xfId="5043"/>
    <cellStyle name="Entrada 2 8 2 2" xfId="5044"/>
    <cellStyle name="Entrada 2 8 2 2 2" xfId="5045"/>
    <cellStyle name="Entrada 2 8 2 2 2 2" xfId="5046"/>
    <cellStyle name="Entrada 2 8 2 2 3" xfId="5047"/>
    <cellStyle name="Entrada 2 8 2 3" xfId="5048"/>
    <cellStyle name="Entrada 2 8 2 3 2" xfId="5049"/>
    <cellStyle name="Entrada 2 8 2 4" xfId="5050"/>
    <cellStyle name="Entrada 2 8 3" xfId="5051"/>
    <cellStyle name="Entrada 2 8 3 2" xfId="5052"/>
    <cellStyle name="Entrada 2 8 3 2 2" xfId="5053"/>
    <cellStyle name="Entrada 2 8 3 2 2 2" xfId="5054"/>
    <cellStyle name="Entrada 2 8 3 2 3" xfId="5055"/>
    <cellStyle name="Entrada 2 8 3 3" xfId="5056"/>
    <cellStyle name="Entrada 2 8 3 3 2" xfId="5057"/>
    <cellStyle name="Entrada 2 8 3 4" xfId="5058"/>
    <cellStyle name="Entrada 2 8 4" xfId="5059"/>
    <cellStyle name="Entrada 2 8 4 2" xfId="5060"/>
    <cellStyle name="Entrada 2 8 4 2 2" xfId="5061"/>
    <cellStyle name="Entrada 2 8 4 2 2 2" xfId="5062"/>
    <cellStyle name="Entrada 2 8 4 2 3" xfId="5063"/>
    <cellStyle name="Entrada 2 8 4 3" xfId="5064"/>
    <cellStyle name="Entrada 2 8 4 3 2" xfId="5065"/>
    <cellStyle name="Entrada 2 8 4 3 2 2" xfId="5066"/>
    <cellStyle name="Entrada 2 8 4 3 3" xfId="5067"/>
    <cellStyle name="Entrada 2 8 4 4" xfId="5068"/>
    <cellStyle name="Entrada 2 8 4 4 2" xfId="5069"/>
    <cellStyle name="Entrada 2 8 4 5" xfId="5070"/>
    <cellStyle name="Entrada 2 8 5" xfId="5071"/>
    <cellStyle name="Entrada 2 8 5 2" xfId="5072"/>
    <cellStyle name="Entrada 2 8 5 2 2" xfId="5073"/>
    <cellStyle name="Entrada 2 8 5 3" xfId="5074"/>
    <cellStyle name="Entrada 2 8 6" xfId="5075"/>
    <cellStyle name="Entrada 2 9" xfId="5076"/>
    <cellStyle name="Entrada 2 9 2" xfId="5077"/>
    <cellStyle name="Entrada 2 9 2 2" xfId="5078"/>
    <cellStyle name="Entrada 2 9 2 2 2" xfId="5079"/>
    <cellStyle name="Entrada 2 9 2 2 2 2" xfId="5080"/>
    <cellStyle name="Entrada 2 9 2 2 2 2 2" xfId="5081"/>
    <cellStyle name="Entrada 2 9 2 2 2 3" xfId="5082"/>
    <cellStyle name="Entrada 2 9 2 2 3" xfId="5083"/>
    <cellStyle name="Entrada 2 9 2 2 3 2" xfId="5084"/>
    <cellStyle name="Entrada 2 9 2 2 4" xfId="5085"/>
    <cellStyle name="Entrada 2 9 2 3" xfId="5086"/>
    <cellStyle name="Entrada 2 9 2 3 2" xfId="5087"/>
    <cellStyle name="Entrada 2 9 2 3 2 2" xfId="5088"/>
    <cellStyle name="Entrada 2 9 2 3 2 2 2" xfId="5089"/>
    <cellStyle name="Entrada 2 9 2 3 2 3" xfId="5090"/>
    <cellStyle name="Entrada 2 9 2 3 3" xfId="5091"/>
    <cellStyle name="Entrada 2 9 2 3 3 2" xfId="5092"/>
    <cellStyle name="Entrada 2 9 2 3 4" xfId="5093"/>
    <cellStyle name="Entrada 2 9 2 4" xfId="5094"/>
    <cellStyle name="Entrada 2 9 2 4 2" xfId="5095"/>
    <cellStyle name="Entrada 2 9 2 4 2 2" xfId="5096"/>
    <cellStyle name="Entrada 2 9 2 4 2 2 2" xfId="5097"/>
    <cellStyle name="Entrada 2 9 2 4 2 3" xfId="5098"/>
    <cellStyle name="Entrada 2 9 2 4 3" xfId="5099"/>
    <cellStyle name="Entrada 2 9 2 4 3 2" xfId="5100"/>
    <cellStyle name="Entrada 2 9 2 4 3 2 2" xfId="5101"/>
    <cellStyle name="Entrada 2 9 2 4 3 3" xfId="5102"/>
    <cellStyle name="Entrada 2 9 2 4 4" xfId="5103"/>
    <cellStyle name="Entrada 2 9 2 4 4 2" xfId="5104"/>
    <cellStyle name="Entrada 2 9 2 4 5" xfId="5105"/>
    <cellStyle name="Entrada 2 9 2 5" xfId="5106"/>
    <cellStyle name="Entrada 2 9 2 5 2" xfId="5107"/>
    <cellStyle name="Entrada 2 9 2 5 2 2" xfId="5108"/>
    <cellStyle name="Entrada 2 9 2 5 3" xfId="5109"/>
    <cellStyle name="Entrada 2 9 2 6" xfId="5110"/>
    <cellStyle name="Entrada 2 9 3" xfId="5111"/>
    <cellStyle name="Entrada 2 9 3 2" xfId="5112"/>
    <cellStyle name="Entrada 2 9 3 2 2" xfId="5113"/>
    <cellStyle name="Entrada 2 9 3 2 2 2" xfId="5114"/>
    <cellStyle name="Entrada 2 9 3 2 3" xfId="5115"/>
    <cellStyle name="Entrada 2 9 3 3" xfId="5116"/>
    <cellStyle name="Entrada 2 9 3 3 2" xfId="5117"/>
    <cellStyle name="Entrada 2 9 3 4" xfId="5118"/>
    <cellStyle name="Entrada 2 9 4" xfId="5119"/>
    <cellStyle name="Entrada 2 9 4 2" xfId="5120"/>
    <cellStyle name="Entrada 2 9 4 2 2" xfId="5121"/>
    <cellStyle name="Entrada 2 9 4 2 2 2" xfId="5122"/>
    <cellStyle name="Entrada 2 9 4 2 3" xfId="5123"/>
    <cellStyle name="Entrada 2 9 4 3" xfId="5124"/>
    <cellStyle name="Entrada 2 9 4 3 2" xfId="5125"/>
    <cellStyle name="Entrada 2 9 4 4" xfId="5126"/>
    <cellStyle name="Entrada 2 9 5" xfId="5127"/>
    <cellStyle name="Entrada 2 9 5 2" xfId="5128"/>
    <cellStyle name="Entrada 2 9 5 2 2" xfId="5129"/>
    <cellStyle name="Entrada 2 9 5 2 2 2" xfId="5130"/>
    <cellStyle name="Entrada 2 9 5 2 3" xfId="5131"/>
    <cellStyle name="Entrada 2 9 5 3" xfId="5132"/>
    <cellStyle name="Entrada 2 9 5 3 2" xfId="5133"/>
    <cellStyle name="Entrada 2 9 5 3 2 2" xfId="5134"/>
    <cellStyle name="Entrada 2 9 5 3 3" xfId="5135"/>
    <cellStyle name="Entrada 2 9 5 4" xfId="5136"/>
    <cellStyle name="Entrada 2 9 5 4 2" xfId="5137"/>
    <cellStyle name="Entrada 2 9 5 5" xfId="5138"/>
    <cellStyle name="Entrada 2 9 6" xfId="5139"/>
    <cellStyle name="Entrada 2 9 6 2" xfId="5140"/>
    <cellStyle name="Entrada 2 9 6 2 2" xfId="5141"/>
    <cellStyle name="Entrada 2 9 6 3" xfId="5142"/>
    <cellStyle name="Entrada 2 9 7" xfId="5143"/>
    <cellStyle name="Entrada 2_FundsFlow" xfId="5144"/>
    <cellStyle name="Error" xfId="5145"/>
    <cellStyle name="Estilo 1" xfId="5146"/>
    <cellStyle name="Euro" xfId="5147"/>
    <cellStyle name="Euro 2" xfId="5148"/>
    <cellStyle name="Euro_Commitments 5-29-2009(1)" xfId="5149"/>
    <cellStyle name="Explanatory Text" xfId="7" builtinId="53"/>
    <cellStyle name="Explanatory Text 2" xfId="5150"/>
    <cellStyle name="Explanatory Text 2 2" xfId="5151"/>
    <cellStyle name="Explanatory Text 2 3" xfId="5152"/>
    <cellStyle name="Explanatory Text 3" xfId="5153"/>
    <cellStyle name="Explanatory Text 3 2" xfId="5154"/>
    <cellStyle name="Explanatory Text 3 3" xfId="5155"/>
    <cellStyle name="Explanatory Text 4" xfId="5156"/>
    <cellStyle name="Explanatory Text 4 2" xfId="5157"/>
    <cellStyle name="Explanatory Text 4 3" xfId="5158"/>
    <cellStyle name="Explanatory Text 5" xfId="5159"/>
    <cellStyle name="Explanatory Text 6" xfId="5160"/>
    <cellStyle name="Explanatory Text 7" xfId="5161"/>
    <cellStyle name="Explanatory Text 8" xfId="5162"/>
    <cellStyle name="Fixed" xfId="5163"/>
    <cellStyle name="Flag" xfId="5164"/>
    <cellStyle name="Flag 2" xfId="5165"/>
    <cellStyle name="Format Column" xfId="5166"/>
    <cellStyle name="Good 2" xfId="5167"/>
    <cellStyle name="Good 2 2" xfId="5168"/>
    <cellStyle name="Good 2 3" xfId="5169"/>
    <cellStyle name="Good 2 4" xfId="5170"/>
    <cellStyle name="Good 2_FundsFlow" xfId="5171"/>
    <cellStyle name="Good 3" xfId="5172"/>
    <cellStyle name="Good 3 2" xfId="5173"/>
    <cellStyle name="Good 3 3" xfId="5174"/>
    <cellStyle name="Good 4" xfId="5175"/>
    <cellStyle name="Good 4 2" xfId="5176"/>
    <cellStyle name="Good 4 3" xfId="5177"/>
    <cellStyle name="Good 5" xfId="5178"/>
    <cellStyle name="Good 6" xfId="5179"/>
    <cellStyle name="Head" xfId="5180"/>
    <cellStyle name="Header0" xfId="5181"/>
    <cellStyle name="Header0 2" xfId="5182"/>
    <cellStyle name="Header0_Development Costs to be paid" xfId="5183"/>
    <cellStyle name="Header1" xfId="5184"/>
    <cellStyle name="Header2" xfId="5185"/>
    <cellStyle name="Header3" xfId="5186"/>
    <cellStyle name="Header4" xfId="5187"/>
    <cellStyle name="Heading 1" xfId="3" builtinId="16"/>
    <cellStyle name="Heading 1 2" xfId="5188"/>
    <cellStyle name="Heading 1 2 2" xfId="5189"/>
    <cellStyle name="Heading 1 2 3" xfId="5190"/>
    <cellStyle name="Heading 1 2 4" xfId="5191"/>
    <cellStyle name="Heading 1 2_FundsFlow" xfId="5192"/>
    <cellStyle name="Heading 1 3" xfId="5193"/>
    <cellStyle name="Heading 1 3 2" xfId="5194"/>
    <cellStyle name="Heading 1 3 3" xfId="5195"/>
    <cellStyle name="Heading 1 4" xfId="5196"/>
    <cellStyle name="Heading 1 4 2" xfId="5197"/>
    <cellStyle name="Heading 1 4 3" xfId="5198"/>
    <cellStyle name="Heading 1 5" xfId="5199"/>
    <cellStyle name="Heading 1 6" xfId="5200"/>
    <cellStyle name="Heading 1 7" xfId="5201"/>
    <cellStyle name="Heading 1 8" xfId="5202"/>
    <cellStyle name="Heading 2 2" xfId="5203"/>
    <cellStyle name="Heading 2 2 2" xfId="5204"/>
    <cellStyle name="Heading 2 2 3" xfId="5205"/>
    <cellStyle name="Heading 2 2 4" xfId="5206"/>
    <cellStyle name="Heading 2 2_FundsFlow" xfId="5207"/>
    <cellStyle name="Heading 2 3" xfId="5208"/>
    <cellStyle name="Heading 2 3 2" xfId="5209"/>
    <cellStyle name="Heading 2 3 3" xfId="5210"/>
    <cellStyle name="Heading 2 4" xfId="5211"/>
    <cellStyle name="Heading 2 4 2" xfId="5212"/>
    <cellStyle name="Heading 2 4 3" xfId="5213"/>
    <cellStyle name="Heading 2 5" xfId="5214"/>
    <cellStyle name="Heading 2 6" xfId="5215"/>
    <cellStyle name="Heading 2 7" xfId="5216"/>
    <cellStyle name="Heading 2 8" xfId="5217"/>
    <cellStyle name="Heading 3" xfId="4" builtinId="18"/>
    <cellStyle name="Heading 3 2" xfId="5218"/>
    <cellStyle name="Heading 3 2 2" xfId="5219"/>
    <cellStyle name="Heading 3 2 3" xfId="5220"/>
    <cellStyle name="Heading 3 2 4" xfId="5221"/>
    <cellStyle name="Heading 3 2_FundsFlow" xfId="5222"/>
    <cellStyle name="Heading 3 3" xfId="5223"/>
    <cellStyle name="Heading 3 3 2" xfId="5224"/>
    <cellStyle name="Heading 3 3 3" xfId="5225"/>
    <cellStyle name="Heading 3 4" xfId="5226"/>
    <cellStyle name="Heading 3 4 2" xfId="5227"/>
    <cellStyle name="Heading 3 4 3" xfId="5228"/>
    <cellStyle name="Heading 3 5" xfId="5229"/>
    <cellStyle name="Heading 3 6" xfId="5230"/>
    <cellStyle name="Heading 3 7" xfId="5231"/>
    <cellStyle name="Heading 3 8" xfId="5232"/>
    <cellStyle name="Heading 4 2" xfId="5233"/>
    <cellStyle name="Heading 4 2 2" xfId="5234"/>
    <cellStyle name="Heading 4 2 3" xfId="5235"/>
    <cellStyle name="Heading 4 2 4" xfId="5236"/>
    <cellStyle name="Heading 4 2_FundsFlow" xfId="5237"/>
    <cellStyle name="Heading 4 3" xfId="5238"/>
    <cellStyle name="Heading 4 3 2" xfId="5239"/>
    <cellStyle name="Heading 4 3 3" xfId="5240"/>
    <cellStyle name="Heading 4 4" xfId="5241"/>
    <cellStyle name="Heading 4 4 2" xfId="5242"/>
    <cellStyle name="Heading 4 4 3" xfId="5243"/>
    <cellStyle name="Heading 4 5" xfId="5244"/>
    <cellStyle name="Heading 4 6" xfId="5245"/>
    <cellStyle name="Hyperlink 2" xfId="5246"/>
    <cellStyle name="Incorrecto 2" xfId="5247"/>
    <cellStyle name="Information" xfId="5248"/>
    <cellStyle name="Input" xfId="5" builtinId="20"/>
    <cellStyle name="Input 2" xfId="5249"/>
    <cellStyle name="Input 2 2" xfId="5250"/>
    <cellStyle name="Input 2 3" xfId="5251"/>
    <cellStyle name="Input 2 3 2" xfId="5252"/>
    <cellStyle name="Input 2 3 2 2" xfId="5253"/>
    <cellStyle name="Input 2 3 3" xfId="5254"/>
    <cellStyle name="Input 2 4" xfId="5255"/>
    <cellStyle name="Input 2 4 2" xfId="5256"/>
    <cellStyle name="Input 2 4 2 2" xfId="5257"/>
    <cellStyle name="Input 2 4 3" xfId="5258"/>
    <cellStyle name="Input 2 5" xfId="5259"/>
    <cellStyle name="Input 2 5 2" xfId="5260"/>
    <cellStyle name="Input 2 6" xfId="5261"/>
    <cellStyle name="Input 2 6 2" xfId="5262"/>
    <cellStyle name="Input 2 7" xfId="5263"/>
    <cellStyle name="Input 3" xfId="5264"/>
    <cellStyle name="Input 4" xfId="5265"/>
    <cellStyle name="Input 4 2" xfId="5266"/>
    <cellStyle name="Input 4 2 2" xfId="5267"/>
    <cellStyle name="Input 4 2 2 2" xfId="5268"/>
    <cellStyle name="Input 4 2 3" xfId="5269"/>
    <cellStyle name="Input 4 3" xfId="5270"/>
    <cellStyle name="Input 4 3 2" xfId="5271"/>
    <cellStyle name="Input 4 3 2 2" xfId="5272"/>
    <cellStyle name="Input 4 3 3" xfId="5273"/>
    <cellStyle name="Input 4 4" xfId="5274"/>
    <cellStyle name="Input 4 4 2" xfId="5275"/>
    <cellStyle name="Input 4 5" xfId="5276"/>
    <cellStyle name="Input 4 5 2" xfId="5277"/>
    <cellStyle name="Input 4 6" xfId="5278"/>
    <cellStyle name="Input 5" xfId="5279"/>
    <cellStyle name="Input 5 2" xfId="5280"/>
    <cellStyle name="Input 5 2 2" xfId="5281"/>
    <cellStyle name="Input 5 3" xfId="5282"/>
    <cellStyle name="Input 6" xfId="5283"/>
    <cellStyle name="Input 6 2" xfId="5284"/>
    <cellStyle name="Input 6 2 2" xfId="5285"/>
    <cellStyle name="Input 6 3" xfId="5286"/>
    <cellStyle name="Input 7" xfId="5287"/>
    <cellStyle name="Input 7 2" xfId="5288"/>
    <cellStyle name="Input 8" xfId="5289"/>
    <cellStyle name="Input 8 2" xfId="5290"/>
    <cellStyle name="Input 9" xfId="5291"/>
    <cellStyle name="Input 9 2" xfId="5292"/>
    <cellStyle name="InSheet" xfId="5293"/>
    <cellStyle name="InSheet 2" xfId="5294"/>
    <cellStyle name="Interface" xfId="5295"/>
    <cellStyle name="Justify Text M" xfId="5296"/>
    <cellStyle name="Line Para M" xfId="5297"/>
    <cellStyle name="Line_ClosingBal" xfId="5298"/>
    <cellStyle name="Linked Cell 2" xfId="5299"/>
    <cellStyle name="Linked Cell 3" xfId="5300"/>
    <cellStyle name="Linked Cell 4" xfId="5301"/>
    <cellStyle name="Linked Cell 5" xfId="5302"/>
    <cellStyle name="Macro_Paste" xfId="5303"/>
    <cellStyle name="Migliaia [0] 2" xfId="5304"/>
    <cellStyle name="Migliaia 2" xfId="5305"/>
    <cellStyle name="Migliaia 2 2" xfId="5306"/>
    <cellStyle name="Migliaia 2 3" xfId="5307"/>
    <cellStyle name="Migliaia 2 4" xfId="5308"/>
    <cellStyle name="Migliaia 3" xfId="5309"/>
    <cellStyle name="Migliaia 4" xfId="5310"/>
    <cellStyle name="Millares 2" xfId="5311"/>
    <cellStyle name="Millares 2 2" xfId="5312"/>
    <cellStyle name="Millares 2 3" xfId="5313"/>
    <cellStyle name="Millares 3" xfId="5314"/>
    <cellStyle name="Millares 4" xfId="5315"/>
    <cellStyle name="Millares 4 2" xfId="5316"/>
    <cellStyle name="Millares 4 2 2" xfId="5317"/>
    <cellStyle name="Millares 4 2 2 2" xfId="5318"/>
    <cellStyle name="Millares 4 2 2 2 2" xfId="5319"/>
    <cellStyle name="Millares 4 2 2 2 2 2" xfId="5320"/>
    <cellStyle name="Millares 4 2 2 2 3" xfId="5321"/>
    <cellStyle name="Millares 4 2 2 3" xfId="5322"/>
    <cellStyle name="Millares 4 2 2 3 2" xfId="5323"/>
    <cellStyle name="Millares 4 2 2 4" xfId="5324"/>
    <cellStyle name="Millares 4 2 3" xfId="5325"/>
    <cellStyle name="Millares 4 2 3 2" xfId="5326"/>
    <cellStyle name="Millares 4 2 3 2 2" xfId="5327"/>
    <cellStyle name="Millares 4 2 3 3" xfId="5328"/>
    <cellStyle name="Millares 4 2 4" xfId="5329"/>
    <cellStyle name="Millares 4 2 4 2" xfId="5330"/>
    <cellStyle name="Millares 4 2 4 2 2" xfId="5331"/>
    <cellStyle name="Millares 4 2 4 3" xfId="5332"/>
    <cellStyle name="Millares 4 2 5" xfId="5333"/>
    <cellStyle name="Millares 4 2 5 2" xfId="5334"/>
    <cellStyle name="Millares 4 2 6" xfId="5335"/>
    <cellStyle name="Millares 4 3" xfId="5336"/>
    <cellStyle name="Millares 4 3 2" xfId="5337"/>
    <cellStyle name="Millares 4 3 2 2" xfId="5338"/>
    <cellStyle name="Millares 4 3 2 2 2" xfId="5339"/>
    <cellStyle name="Millares 4 3 2 3" xfId="5340"/>
    <cellStyle name="Millares 4 3 3" xfId="5341"/>
    <cellStyle name="Millares 4 3 3 2" xfId="5342"/>
    <cellStyle name="Millares 4 3 4" xfId="5343"/>
    <cellStyle name="Millares 4 4" xfId="5344"/>
    <cellStyle name="Millares 4 4 2" xfId="5345"/>
    <cellStyle name="Millares 4 4 2 2" xfId="5346"/>
    <cellStyle name="Millares 4 4 3" xfId="5347"/>
    <cellStyle name="Millares 4 5" xfId="5348"/>
    <cellStyle name="Millares 4 5 2" xfId="5349"/>
    <cellStyle name="Millares 4 5 2 2" xfId="5350"/>
    <cellStyle name="Millares 4 5 3" xfId="5351"/>
    <cellStyle name="Millares 4 6" xfId="5352"/>
    <cellStyle name="Millares 4 6 2" xfId="5353"/>
    <cellStyle name="Millares 4 7" xfId="5354"/>
    <cellStyle name="Millares 5" xfId="5355"/>
    <cellStyle name="Millares 5 2" xfId="5356"/>
    <cellStyle name="Millares 5 2 2" xfId="5357"/>
    <cellStyle name="Millares 5 2 2 2" xfId="5358"/>
    <cellStyle name="Millares 5 2 2 2 2" xfId="5359"/>
    <cellStyle name="Millares 5 2 2 2 2 2" xfId="5360"/>
    <cellStyle name="Millares 5 2 2 2 3" xfId="5361"/>
    <cellStyle name="Millares 5 2 2 3" xfId="5362"/>
    <cellStyle name="Millares 5 2 2 3 2" xfId="5363"/>
    <cellStyle name="Millares 5 2 2 4" xfId="5364"/>
    <cellStyle name="Millares 5 2 3" xfId="5365"/>
    <cellStyle name="Millares 5 2 3 2" xfId="5366"/>
    <cellStyle name="Millares 5 2 3 2 2" xfId="5367"/>
    <cellStyle name="Millares 5 2 3 3" xfId="5368"/>
    <cellStyle name="Millares 5 2 4" xfId="5369"/>
    <cellStyle name="Millares 5 2 4 2" xfId="5370"/>
    <cellStyle name="Millares 5 2 4 2 2" xfId="5371"/>
    <cellStyle name="Millares 5 2 4 3" xfId="5372"/>
    <cellStyle name="Millares 5 2 5" xfId="5373"/>
    <cellStyle name="Millares 5 2 5 2" xfId="5374"/>
    <cellStyle name="Millares 5 2 6" xfId="5375"/>
    <cellStyle name="Millares 5 3" xfId="5376"/>
    <cellStyle name="Millares 5 3 2" xfId="5377"/>
    <cellStyle name="Millares 5 3 2 2" xfId="5378"/>
    <cellStyle name="Millares 5 3 2 2 2" xfId="5379"/>
    <cellStyle name="Millares 5 3 2 3" xfId="5380"/>
    <cellStyle name="Millares 5 3 3" xfId="5381"/>
    <cellStyle name="Millares 5 3 3 2" xfId="5382"/>
    <cellStyle name="Millares 5 3 4" xfId="5383"/>
    <cellStyle name="Millares 5 4" xfId="5384"/>
    <cellStyle name="Millares 5 4 2" xfId="5385"/>
    <cellStyle name="Millares 5 4 2 2" xfId="5386"/>
    <cellStyle name="Millares 5 4 3" xfId="5387"/>
    <cellStyle name="Millares 5 5" xfId="5388"/>
    <cellStyle name="Millares 5 5 2" xfId="5389"/>
    <cellStyle name="Millares 5 5 2 2" xfId="5390"/>
    <cellStyle name="Millares 5 5 3" xfId="5391"/>
    <cellStyle name="Millares 5 6" xfId="5392"/>
    <cellStyle name="Millares 5 6 2" xfId="5393"/>
    <cellStyle name="Millares 5 7" xfId="5394"/>
    <cellStyle name="Milliers_fvh_GEFA Bank" xfId="5395"/>
    <cellStyle name="Moneda 2" xfId="5396"/>
    <cellStyle name="Moneda 3" xfId="5397"/>
    <cellStyle name="Moneda 3 2" xfId="5398"/>
    <cellStyle name="Moneda 3 2 2" xfId="5399"/>
    <cellStyle name="Moneda 3 2 2 2" xfId="5400"/>
    <cellStyle name="Moneda 3 2 2 2 2" xfId="5401"/>
    <cellStyle name="Moneda 3 2 2 2 2 2" xfId="5402"/>
    <cellStyle name="Moneda 3 2 2 2 3" xfId="5403"/>
    <cellStyle name="Moneda 3 2 2 3" xfId="5404"/>
    <cellStyle name="Moneda 3 2 2 3 2" xfId="5405"/>
    <cellStyle name="Moneda 3 2 2 4" xfId="5406"/>
    <cellStyle name="Moneda 3 2 3" xfId="5407"/>
    <cellStyle name="Moneda 3 2 3 2" xfId="5408"/>
    <cellStyle name="Moneda 3 2 3 2 2" xfId="5409"/>
    <cellStyle name="Moneda 3 2 3 3" xfId="5410"/>
    <cellStyle name="Moneda 3 2 4" xfId="5411"/>
    <cellStyle name="Moneda 3 2 4 2" xfId="5412"/>
    <cellStyle name="Moneda 3 2 4 2 2" xfId="5413"/>
    <cellStyle name="Moneda 3 2 4 3" xfId="5414"/>
    <cellStyle name="Moneda 3 2 5" xfId="5415"/>
    <cellStyle name="Moneda 3 2 5 2" xfId="5416"/>
    <cellStyle name="Moneda 3 2 6" xfId="5417"/>
    <cellStyle name="Moneda 3 3" xfId="5418"/>
    <cellStyle name="Moneda 3 3 2" xfId="5419"/>
    <cellStyle name="Moneda 3 3 2 2" xfId="5420"/>
    <cellStyle name="Moneda 3 3 2 2 2" xfId="5421"/>
    <cellStyle name="Moneda 3 3 2 3" xfId="5422"/>
    <cellStyle name="Moneda 3 3 3" xfId="5423"/>
    <cellStyle name="Moneda 3 3 3 2" xfId="5424"/>
    <cellStyle name="Moneda 3 3 4" xfId="5425"/>
    <cellStyle name="Moneda 3 4" xfId="5426"/>
    <cellStyle name="Moneda 3 4 2" xfId="5427"/>
    <cellStyle name="Moneda 3 4 2 2" xfId="5428"/>
    <cellStyle name="Moneda 3 4 3" xfId="5429"/>
    <cellStyle name="Moneda 3 5" xfId="5430"/>
    <cellStyle name="Moneda 3 5 2" xfId="5431"/>
    <cellStyle name="Moneda 3 5 2 2" xfId="5432"/>
    <cellStyle name="Moneda 3 5 3" xfId="5433"/>
    <cellStyle name="Moneda 3 6" xfId="5434"/>
    <cellStyle name="Moneda 3 6 2" xfId="5435"/>
    <cellStyle name="Moneda 3 7" xfId="5436"/>
    <cellStyle name="Neutral 2" xfId="5437"/>
    <cellStyle name="Neutral 2 2" xfId="5438"/>
    <cellStyle name="Neutral 2 3" xfId="5439"/>
    <cellStyle name="Neutral 2_FundsFlow" xfId="5440"/>
    <cellStyle name="Neutral 3" xfId="5441"/>
    <cellStyle name="Neutral 4" xfId="5442"/>
    <cellStyle name="Neutrale" xfId="5443"/>
    <cellStyle name="Normal" xfId="0" builtinId="0"/>
    <cellStyle name="Normal 1" xfId="5444"/>
    <cellStyle name="Normal 10" xfId="5445"/>
    <cellStyle name="Normal 10 2" xfId="5446"/>
    <cellStyle name="Normal 10 3" xfId="5447"/>
    <cellStyle name="Normal 10 4" xfId="5448"/>
    <cellStyle name="Normal 10_Cash Situation USA 27-05" xfId="5449"/>
    <cellStyle name="Normal 11" xfId="5450"/>
    <cellStyle name="Normal 11 2" xfId="5451"/>
    <cellStyle name="Normal 11 2 2" xfId="5452"/>
    <cellStyle name="Normal 11 3" xfId="5453"/>
    <cellStyle name="Normal 12" xfId="5454"/>
    <cellStyle name="Normal 12 2" xfId="5455"/>
    <cellStyle name="Normal 12 2 2" xfId="5456"/>
    <cellStyle name="Normal 12 2 3" xfId="5457"/>
    <cellStyle name="Normal 12 3" xfId="5458"/>
    <cellStyle name="Normal 12 4" xfId="5459"/>
    <cellStyle name="Normal 13" xfId="5460"/>
    <cellStyle name="Normal 13 2" xfId="5461"/>
    <cellStyle name="Normal 13 3" xfId="5462"/>
    <cellStyle name="Normal 13 4" xfId="5463"/>
    <cellStyle name="Normal 14" xfId="5464"/>
    <cellStyle name="Normal 14 2" xfId="5465"/>
    <cellStyle name="Normal 15" xfId="5466"/>
    <cellStyle name="Normal 15 2" xfId="5467"/>
    <cellStyle name="Normal 16" xfId="5468"/>
    <cellStyle name="Normal 16 2" xfId="5469"/>
    <cellStyle name="Normal 17" xfId="5470"/>
    <cellStyle name="Normal 17 2" xfId="5471"/>
    <cellStyle name="Normal 18" xfId="5472"/>
    <cellStyle name="Normal 19" xfId="5473"/>
    <cellStyle name="Normal 19 2" xfId="5474"/>
    <cellStyle name="Normal 2" xfId="5475"/>
    <cellStyle name="Normal 2 10" xfId="5476"/>
    <cellStyle name="Normal 2 10 2" xfId="5477"/>
    <cellStyle name="Normal 2 10 3" xfId="5478"/>
    <cellStyle name="Normal 2 11" xfId="5479"/>
    <cellStyle name="Normal 2 11 2" xfId="5480"/>
    <cellStyle name="Normal 2 12" xfId="5481"/>
    <cellStyle name="Normal 2 13" xfId="5482"/>
    <cellStyle name="Normal 2 2" xfId="5483"/>
    <cellStyle name="Normal 2 3" xfId="5484"/>
    <cellStyle name="Normal 2 3 2" xfId="5485"/>
    <cellStyle name="Normal 2 3 2 2" xfId="5486"/>
    <cellStyle name="Normal 2 3 2 2 2" xfId="5487"/>
    <cellStyle name="Normal 2 3 2 2 2 2" xfId="5488"/>
    <cellStyle name="Normal 2 3 2 2 2 2 2" xfId="5489"/>
    <cellStyle name="Normal 2 3 2 2 2 3" xfId="5490"/>
    <cellStyle name="Normal 2 3 2 2 3" xfId="5491"/>
    <cellStyle name="Normal 2 3 2 2 3 2" xfId="5492"/>
    <cellStyle name="Normal 2 3 2 2 4" xfId="5493"/>
    <cellStyle name="Normal 2 3 2 3" xfId="5494"/>
    <cellStyle name="Normal 2 3 2 3 2" xfId="5495"/>
    <cellStyle name="Normal 2 3 2 3 2 2" xfId="5496"/>
    <cellStyle name="Normal 2 3 2 3 3" xfId="5497"/>
    <cellStyle name="Normal 2 3 2 4" xfId="5498"/>
    <cellStyle name="Normal 2 3 2 4 2" xfId="5499"/>
    <cellStyle name="Normal 2 3 2 4 2 2" xfId="5500"/>
    <cellStyle name="Normal 2 3 2 4 3" xfId="5501"/>
    <cellStyle name="Normal 2 3 2 5" xfId="5502"/>
    <cellStyle name="Normal 2 3 2 5 2" xfId="5503"/>
    <cellStyle name="Normal 2 3 2 6" xfId="5504"/>
    <cellStyle name="Normal 2 3 3" xfId="5505"/>
    <cellStyle name="Normal 2 3 3 2" xfId="5506"/>
    <cellStyle name="Normal 2 3 3 2 2" xfId="5507"/>
    <cellStyle name="Normal 2 3 3 2 2 2" xfId="5508"/>
    <cellStyle name="Normal 2 3 3 2 3" xfId="5509"/>
    <cellStyle name="Normal 2 3 3 3" xfId="5510"/>
    <cellStyle name="Normal 2 3 3 3 2" xfId="5511"/>
    <cellStyle name="Normal 2 3 3 4" xfId="5512"/>
    <cellStyle name="Normal 2 3 4" xfId="5513"/>
    <cellStyle name="Normal 2 3 4 2" xfId="5514"/>
    <cellStyle name="Normal 2 3 4 2 2" xfId="5515"/>
    <cellStyle name="Normal 2 3 4 3" xfId="5516"/>
    <cellStyle name="Normal 2 3 5" xfId="5517"/>
    <cellStyle name="Normal 2 3 5 2" xfId="5518"/>
    <cellStyle name="Normal 2 3 5 2 2" xfId="5519"/>
    <cellStyle name="Normal 2 3 5 3" xfId="5520"/>
    <cellStyle name="Normal 2 3 6" xfId="5521"/>
    <cellStyle name="Normal 2 3 6 2" xfId="5522"/>
    <cellStyle name="Normal 2 3 7" xfId="5523"/>
    <cellStyle name="Normal 2 4" xfId="5524"/>
    <cellStyle name="Normal 2 4 2" xfId="5525"/>
    <cellStyle name="Normal 2 4 2 2" xfId="5526"/>
    <cellStyle name="Normal 2 4 2 2 2" xfId="5527"/>
    <cellStyle name="Normal 2 4 2 2 2 2" xfId="5528"/>
    <cellStyle name="Normal 2 4 2 2 3" xfId="5529"/>
    <cellStyle name="Normal 2 4 2 3" xfId="5530"/>
    <cellStyle name="Normal 2 4 2 3 2" xfId="5531"/>
    <cellStyle name="Normal 2 4 2 4" xfId="5532"/>
    <cellStyle name="Normal 2 4 3" xfId="5533"/>
    <cellStyle name="Normal 2 4 3 2" xfId="5534"/>
    <cellStyle name="Normal 2 4 3 2 2" xfId="5535"/>
    <cellStyle name="Normal 2 4 3 3" xfId="5536"/>
    <cellStyle name="Normal 2 4 4" xfId="5537"/>
    <cellStyle name="Normal 2 4 4 2" xfId="5538"/>
    <cellStyle name="Normal 2 4 4 2 2" xfId="5539"/>
    <cellStyle name="Normal 2 4 4 3" xfId="5540"/>
    <cellStyle name="Normal 2 4 5" xfId="5541"/>
    <cellStyle name="Normal 2 4 5 2" xfId="5542"/>
    <cellStyle name="Normal 2 4 6" xfId="5543"/>
    <cellStyle name="Normal 2 5" xfId="5544"/>
    <cellStyle name="Normal 2 6" xfId="5545"/>
    <cellStyle name="Normal 2 6 2" xfId="5546"/>
    <cellStyle name="Normal 2 6 2 2" xfId="5547"/>
    <cellStyle name="Normal 2 6 2 2 2" xfId="5548"/>
    <cellStyle name="Normal 2 6 2 3" xfId="5549"/>
    <cellStyle name="Normal 2 6 3" xfId="5550"/>
    <cellStyle name="Normal 2 6 3 2" xfId="5551"/>
    <cellStyle name="Normal 2 6 4" xfId="5552"/>
    <cellStyle name="Normal 2 7" xfId="5553"/>
    <cellStyle name="Normal 2 7 2" xfId="5554"/>
    <cellStyle name="Normal 2 7 2 2" xfId="5555"/>
    <cellStyle name="Normal 2 7 3" xfId="5556"/>
    <cellStyle name="Normal 2 8" xfId="5557"/>
    <cellStyle name="Normal 2 8 2" xfId="5558"/>
    <cellStyle name="Normal 2 8 2 2" xfId="5559"/>
    <cellStyle name="Normal 2 8 3" xfId="5560"/>
    <cellStyle name="Normal 2 9" xfId="5561"/>
    <cellStyle name="Normal 2 9 2" xfId="5562"/>
    <cellStyle name="Normal 2_FundsFlow" xfId="5563"/>
    <cellStyle name="Normal 20" xfId="5564"/>
    <cellStyle name="Normal 20 2" xfId="5565"/>
    <cellStyle name="Normal 3" xfId="5566"/>
    <cellStyle name="Normal 3 2" xfId="5567"/>
    <cellStyle name="Normal 3 2 2" xfId="5568"/>
    <cellStyle name="Normal 3 3" xfId="5569"/>
    <cellStyle name="Normal 4" xfId="5570"/>
    <cellStyle name="Normal 4 2" xfId="5571"/>
    <cellStyle name="Normal 4 2 2" xfId="5572"/>
    <cellStyle name="Normal 4 2 2 2" xfId="5573"/>
    <cellStyle name="Normal 4 2 2 2 2" xfId="5574"/>
    <cellStyle name="Normal 4 2 2 2 2 2" xfId="5575"/>
    <cellStyle name="Normal 4 2 2 2 3" xfId="5576"/>
    <cellStyle name="Normal 4 2 2 3" xfId="5577"/>
    <cellStyle name="Normal 4 2 2 3 2" xfId="5578"/>
    <cellStyle name="Normal 4 2 2 4" xfId="5579"/>
    <cellStyle name="Normal 4 2 3" xfId="5580"/>
    <cellStyle name="Normal 4 2 3 2" xfId="5581"/>
    <cellStyle name="Normal 4 2 3 2 2" xfId="5582"/>
    <cellStyle name="Normal 4 2 3 3" xfId="5583"/>
    <cellStyle name="Normal 4 2 4" xfId="5584"/>
    <cellStyle name="Normal 4 2 4 2" xfId="5585"/>
    <cellStyle name="Normal 4 2 4 2 2" xfId="5586"/>
    <cellStyle name="Normal 4 2 4 3" xfId="5587"/>
    <cellStyle name="Normal 4 2 5" xfId="5588"/>
    <cellStyle name="Normal 4 2 5 2" xfId="5589"/>
    <cellStyle name="Normal 4 2 6" xfId="5590"/>
    <cellStyle name="Normal 4 3" xfId="5591"/>
    <cellStyle name="Normal 4 3 2" xfId="5592"/>
    <cellStyle name="Normal 4 3 2 2" xfId="5593"/>
    <cellStyle name="Normal 4 3 2 2 2" xfId="5594"/>
    <cellStyle name="Normal 4 3 2 3" xfId="5595"/>
    <cellStyle name="Normal 4 3 3" xfId="5596"/>
    <cellStyle name="Normal 4 3 3 2" xfId="5597"/>
    <cellStyle name="Normal 4 3 4" xfId="5598"/>
    <cellStyle name="Normal 4 4" xfId="5599"/>
    <cellStyle name="Normal 4 4 2" xfId="5600"/>
    <cellStyle name="Normal 4 4 2 2" xfId="5601"/>
    <cellStyle name="Normal 4 4 3" xfId="5602"/>
    <cellStyle name="Normal 4 5" xfId="5603"/>
    <cellStyle name="Normal 4 5 2" xfId="5604"/>
    <cellStyle name="Normal 4 5 2 2" xfId="5605"/>
    <cellStyle name="Normal 4 5 3" xfId="5606"/>
    <cellStyle name="Normal 4 6" xfId="5607"/>
    <cellStyle name="Normal 4 6 2" xfId="5608"/>
    <cellStyle name="Normal 4 7" xfId="5609"/>
    <cellStyle name="Normal 5" xfId="5610"/>
    <cellStyle name="Normal 6" xfId="5611"/>
    <cellStyle name="Normal 6 2" xfId="5612"/>
    <cellStyle name="Normal 6 2 2" xfId="5613"/>
    <cellStyle name="Normal 6 2 2 2" xfId="5614"/>
    <cellStyle name="Normal 6 2 2 2 2" xfId="5615"/>
    <cellStyle name="Normal 6 2 2 2 2 2" xfId="5616"/>
    <cellStyle name="Normal 6 2 2 2 3" xfId="5617"/>
    <cellStyle name="Normal 6 2 2 3" xfId="5618"/>
    <cellStyle name="Normal 6 2 2 3 2" xfId="5619"/>
    <cellStyle name="Normal 6 2 2 4" xfId="5620"/>
    <cellStyle name="Normal 6 2 3" xfId="5621"/>
    <cellStyle name="Normal 6 2 3 2" xfId="5622"/>
    <cellStyle name="Normal 6 2 3 2 2" xfId="5623"/>
    <cellStyle name="Normal 6 2 3 3" xfId="5624"/>
    <cellStyle name="Normal 6 2 4" xfId="5625"/>
    <cellStyle name="Normal 6 2 4 2" xfId="5626"/>
    <cellStyle name="Normal 6 2 4 2 2" xfId="5627"/>
    <cellStyle name="Normal 6 2 4 3" xfId="5628"/>
    <cellStyle name="Normal 6 2 5" xfId="5629"/>
    <cellStyle name="Normal 6 2 5 2" xfId="5630"/>
    <cellStyle name="Normal 6 2 6" xfId="5631"/>
    <cellStyle name="Normal 6 3" xfId="5632"/>
    <cellStyle name="Normal 6 3 2" xfId="5633"/>
    <cellStyle name="Normal 6 3 2 2" xfId="5634"/>
    <cellStyle name="Normal 6 3 2 2 2" xfId="5635"/>
    <cellStyle name="Normal 6 3 2 3" xfId="5636"/>
    <cellStyle name="Normal 6 3 3" xfId="5637"/>
    <cellStyle name="Normal 6 3 3 2" xfId="5638"/>
    <cellStyle name="Normal 6 3 4" xfId="5639"/>
    <cellStyle name="Normal 6 4" xfId="5640"/>
    <cellStyle name="Normal 6 4 2" xfId="5641"/>
    <cellStyle name="Normal 6 4 2 2" xfId="5642"/>
    <cellStyle name="Normal 6 4 3" xfId="5643"/>
    <cellStyle name="Normal 6 5" xfId="5644"/>
    <cellStyle name="Normal 6 5 2" xfId="5645"/>
    <cellStyle name="Normal 6 5 2 2" xfId="5646"/>
    <cellStyle name="Normal 6 5 3" xfId="5647"/>
    <cellStyle name="Normal 6 6" xfId="5648"/>
    <cellStyle name="Normal 6 6 2" xfId="5649"/>
    <cellStyle name="Normal 6 7" xfId="5650"/>
    <cellStyle name="Normal 7" xfId="5651"/>
    <cellStyle name="Normal 7 2" xfId="5652"/>
    <cellStyle name="Normal 7 2 2" xfId="5653"/>
    <cellStyle name="Normal 7 2 2 2" xfId="5654"/>
    <cellStyle name="Normal 7 2 2 2 2" xfId="5655"/>
    <cellStyle name="Normal 7 2 2 2 2 2" xfId="5656"/>
    <cellStyle name="Normal 7 2 2 2 2 2 2" xfId="5657"/>
    <cellStyle name="Normal 7 2 2 2 2 3" xfId="5658"/>
    <cellStyle name="Normal 7 2 2 2 3" xfId="5659"/>
    <cellStyle name="Normal 7 2 2 2 3 2" xfId="5660"/>
    <cellStyle name="Normal 7 2 2 2 4" xfId="5661"/>
    <cellStyle name="Normal 7 2 2 3" xfId="5662"/>
    <cellStyle name="Normal 7 2 2 3 2" xfId="5663"/>
    <cellStyle name="Normal 7 2 2 3 2 2" xfId="5664"/>
    <cellStyle name="Normal 7 2 2 3 3" xfId="5665"/>
    <cellStyle name="Normal 7 2 2 4" xfId="5666"/>
    <cellStyle name="Normal 7 2 2 4 2" xfId="5667"/>
    <cellStyle name="Normal 7 2 2 4 2 2" xfId="5668"/>
    <cellStyle name="Normal 7 2 2 4 3" xfId="5669"/>
    <cellStyle name="Normal 7 2 2 5" xfId="5670"/>
    <cellStyle name="Normal 7 2 2 5 2" xfId="5671"/>
    <cellStyle name="Normal 7 2 2 6" xfId="5672"/>
    <cellStyle name="Normal 7 2 3" xfId="5673"/>
    <cellStyle name="Normal 7 2 3 2" xfId="5674"/>
    <cellStyle name="Normal 7 2 3 2 2" xfId="5675"/>
    <cellStyle name="Normal 7 2 3 2 2 2" xfId="5676"/>
    <cellStyle name="Normal 7 2 3 2 3" xfId="5677"/>
    <cellStyle name="Normal 7 2 3 3" xfId="5678"/>
    <cellStyle name="Normal 7 2 3 3 2" xfId="5679"/>
    <cellStyle name="Normal 7 2 3 4" xfId="5680"/>
    <cellStyle name="Normal 7 2 4" xfId="5681"/>
    <cellStyle name="Normal 7 2 4 2" xfId="5682"/>
    <cellStyle name="Normal 7 2 4 2 2" xfId="5683"/>
    <cellStyle name="Normal 7 2 4 3" xfId="5684"/>
    <cellStyle name="Normal 7 2 5" xfId="5685"/>
    <cellStyle name="Normal 7 2 5 2" xfId="5686"/>
    <cellStyle name="Normal 7 2 5 2 2" xfId="5687"/>
    <cellStyle name="Normal 7 2 5 3" xfId="5688"/>
    <cellStyle name="Normal 7 2 6" xfId="5689"/>
    <cellStyle name="Normal 7 2 6 2" xfId="5690"/>
    <cellStyle name="Normal 7 2 7" xfId="5691"/>
    <cellStyle name="Normal 7 3" xfId="5692"/>
    <cellStyle name="Normal 7 3 2" xfId="5693"/>
    <cellStyle name="Normal 7 3 2 2" xfId="5694"/>
    <cellStyle name="Normal 7 3 2 2 2" xfId="5695"/>
    <cellStyle name="Normal 7 3 2 2 2 2" xfId="5696"/>
    <cellStyle name="Normal 7 3 2 2 3" xfId="5697"/>
    <cellStyle name="Normal 7 3 2 3" xfId="5698"/>
    <cellStyle name="Normal 7 3 2 3 2" xfId="5699"/>
    <cellStyle name="Normal 7 3 2 4" xfId="5700"/>
    <cellStyle name="Normal 7 3 3" xfId="5701"/>
    <cellStyle name="Normal 7 3 3 2" xfId="5702"/>
    <cellStyle name="Normal 7 3 3 2 2" xfId="5703"/>
    <cellStyle name="Normal 7 3 3 3" xfId="5704"/>
    <cellStyle name="Normal 7 3 4" xfId="5705"/>
    <cellStyle name="Normal 7 3 4 2" xfId="5706"/>
    <cellStyle name="Normal 7 3 4 2 2" xfId="5707"/>
    <cellStyle name="Normal 7 3 4 3" xfId="5708"/>
    <cellStyle name="Normal 7 3 5" xfId="5709"/>
    <cellStyle name="Normal 7 3 5 2" xfId="5710"/>
    <cellStyle name="Normal 7 3 6" xfId="5711"/>
    <cellStyle name="Normal 7 4" xfId="5712"/>
    <cellStyle name="Normal 7 4 2" xfId="5713"/>
    <cellStyle name="Normal 7 4 2 2" xfId="5714"/>
    <cellStyle name="Normal 7 4 2 2 2" xfId="5715"/>
    <cellStyle name="Normal 7 4 2 3" xfId="5716"/>
    <cellStyle name="Normal 7 4 3" xfId="5717"/>
    <cellStyle name="Normal 7 4 3 2" xfId="5718"/>
    <cellStyle name="Normal 7 4 4" xfId="5719"/>
    <cellStyle name="Normal 7 5" xfId="5720"/>
    <cellStyle name="Normal 7 5 2" xfId="5721"/>
    <cellStyle name="Normal 7 5 2 2" xfId="5722"/>
    <cellStyle name="Normal 7 5 3" xfId="5723"/>
    <cellStyle name="Normal 7 6" xfId="5724"/>
    <cellStyle name="Normal 7 6 2" xfId="5725"/>
    <cellStyle name="Normal 7 6 2 2" xfId="5726"/>
    <cellStyle name="Normal 7 6 3" xfId="5727"/>
    <cellStyle name="Normal 7 7" xfId="5728"/>
    <cellStyle name="Normal 7 7 2" xfId="5729"/>
    <cellStyle name="Normal 7 8" xfId="5730"/>
    <cellStyle name="Normal 8" xfId="5731"/>
    <cellStyle name="Normal 8 2" xfId="5732"/>
    <cellStyle name="Normal 8 2 2" xfId="5733"/>
    <cellStyle name="Normal 8 2 2 2" xfId="5734"/>
    <cellStyle name="Normal 8 2 2 2 2" xfId="5735"/>
    <cellStyle name="Normal 8 2 2 2 2 2" xfId="5736"/>
    <cellStyle name="Normal 8 2 2 2 3" xfId="5737"/>
    <cellStyle name="Normal 8 2 2 3" xfId="5738"/>
    <cellStyle name="Normal 8 2 2 3 2" xfId="5739"/>
    <cellStyle name="Normal 8 2 2 4" xfId="5740"/>
    <cellStyle name="Normal 8 2 3" xfId="5741"/>
    <cellStyle name="Normal 8 2 3 2" xfId="5742"/>
    <cellStyle name="Normal 8 2 3 2 2" xfId="5743"/>
    <cellStyle name="Normal 8 2 3 3" xfId="5744"/>
    <cellStyle name="Normal 8 2 4" xfId="5745"/>
    <cellStyle name="Normal 8 2 4 2" xfId="5746"/>
    <cellStyle name="Normal 8 2 4 2 2" xfId="5747"/>
    <cellStyle name="Normal 8 2 4 3" xfId="5748"/>
    <cellStyle name="Normal 8 2 5" xfId="5749"/>
    <cellStyle name="Normal 8 2 5 2" xfId="5750"/>
    <cellStyle name="Normal 8 2 6" xfId="5751"/>
    <cellStyle name="Normal 8 3" xfId="5752"/>
    <cellStyle name="Normal 8 3 2" xfId="5753"/>
    <cellStyle name="Normal 8 3 2 2" xfId="5754"/>
    <cellStyle name="Normal 8 3 2 2 2" xfId="5755"/>
    <cellStyle name="Normal 8 3 2 3" xfId="5756"/>
    <cellStyle name="Normal 8 3 3" xfId="5757"/>
    <cellStyle name="Normal 8 3 3 2" xfId="5758"/>
    <cellStyle name="Normal 8 3 4" xfId="5759"/>
    <cellStyle name="Normal 8 4" xfId="5760"/>
    <cellStyle name="Normal 8 4 2" xfId="5761"/>
    <cellStyle name="Normal 8 4 2 2" xfId="5762"/>
    <cellStyle name="Normal 8 4 3" xfId="5763"/>
    <cellStyle name="Normal 8 5" xfId="5764"/>
    <cellStyle name="Normal 8 5 2" xfId="5765"/>
    <cellStyle name="Normal 8 5 2 2" xfId="5766"/>
    <cellStyle name="Normal 8 5 3" xfId="5767"/>
    <cellStyle name="Normal 8 6" xfId="5768"/>
    <cellStyle name="Normal 8 6 2" xfId="5769"/>
    <cellStyle name="Normal 8 7" xfId="5770"/>
    <cellStyle name="Normal 8 8" xfId="5771"/>
    <cellStyle name="Normal 9" xfId="5772"/>
    <cellStyle name="Normal 9 2" xfId="5773"/>
    <cellStyle name="Normal 9 2 2" xfId="5774"/>
    <cellStyle name="Normal 9 2 2 2" xfId="5775"/>
    <cellStyle name="Normal 9 2 2 2 2" xfId="5776"/>
    <cellStyle name="Normal 9 2 2 3" xfId="5777"/>
    <cellStyle name="Normal 9 2 3" xfId="5778"/>
    <cellStyle name="Normal 9 2 3 2" xfId="5779"/>
    <cellStyle name="Normal 9 2 4" xfId="5780"/>
    <cellStyle name="Normal 9 3" xfId="5781"/>
    <cellStyle name="Normal 9 3 2" xfId="5782"/>
    <cellStyle name="Normal 9 3 2 2" xfId="5783"/>
    <cellStyle name="Normal 9 3 3" xfId="5784"/>
    <cellStyle name="Normal 9 4" xfId="5785"/>
    <cellStyle name="Normal 9 4 2" xfId="5786"/>
    <cellStyle name="Normal 9 4 2 2" xfId="5787"/>
    <cellStyle name="Normal 9 4 3" xfId="5788"/>
    <cellStyle name="Normal 9 5" xfId="5789"/>
    <cellStyle name="Normal 9 5 2" xfId="5790"/>
    <cellStyle name="Normal 9 6" xfId="5791"/>
    <cellStyle name="Normal 9 6 2" xfId="5792"/>
    <cellStyle name="Normal 9 7" xfId="5793"/>
    <cellStyle name="Normale 2" xfId="5794"/>
    <cellStyle name="Normale 2 2" xfId="5795"/>
    <cellStyle name="Normale 2 3" xfId="5796"/>
    <cellStyle name="Normale 2 4" xfId="5797"/>
    <cellStyle name="Normale 2_Cash Flow ANA todo" xfId="5798"/>
    <cellStyle name="Normale 3" xfId="5799"/>
    <cellStyle name="Normale 4" xfId="5800"/>
    <cellStyle name="Normale 5" xfId="5801"/>
    <cellStyle name="Nota" xfId="5802"/>
    <cellStyle name="Nota 10" xfId="5803"/>
    <cellStyle name="Nota 10 2" xfId="5804"/>
    <cellStyle name="Nota 11" xfId="5805"/>
    <cellStyle name="Nota 11 2" xfId="5806"/>
    <cellStyle name="Nota 12" xfId="5807"/>
    <cellStyle name="Nota 2" xfId="5808"/>
    <cellStyle name="Nota 2 10" xfId="5809"/>
    <cellStyle name="Nota 2 10 2" xfId="5810"/>
    <cellStyle name="Nota 2 11" xfId="5811"/>
    <cellStyle name="Nota 2 2" xfId="5812"/>
    <cellStyle name="Nota 2 2 2" xfId="5813"/>
    <cellStyle name="Nota 2 2 2 2" xfId="5814"/>
    <cellStyle name="Nota 2 2 2 2 2" xfId="5815"/>
    <cellStyle name="Nota 2 2 2 2 2 2" xfId="5816"/>
    <cellStyle name="Nota 2 2 2 2 2 2 2" xfId="5817"/>
    <cellStyle name="Nota 2 2 2 2 2 3" xfId="5818"/>
    <cellStyle name="Nota 2 2 2 2 3" xfId="5819"/>
    <cellStyle name="Nota 2 2 2 2 3 2" xfId="5820"/>
    <cellStyle name="Nota 2 2 2 2 4" xfId="5821"/>
    <cellStyle name="Nota 2 2 2 3" xfId="5822"/>
    <cellStyle name="Nota 2 2 2 3 2" xfId="5823"/>
    <cellStyle name="Nota 2 2 2 3 2 2" xfId="5824"/>
    <cellStyle name="Nota 2 2 2 3 2 2 2" xfId="5825"/>
    <cellStyle name="Nota 2 2 2 3 2 3" xfId="5826"/>
    <cellStyle name="Nota 2 2 2 3 3" xfId="5827"/>
    <cellStyle name="Nota 2 2 2 3 3 2" xfId="5828"/>
    <cellStyle name="Nota 2 2 2 3 4" xfId="5829"/>
    <cellStyle name="Nota 2 2 2 4" xfId="5830"/>
    <cellStyle name="Nota 2 2 2 4 2" xfId="5831"/>
    <cellStyle name="Nota 2 2 2 4 2 2" xfId="5832"/>
    <cellStyle name="Nota 2 2 2 4 2 2 2" xfId="5833"/>
    <cellStyle name="Nota 2 2 2 4 2 3" xfId="5834"/>
    <cellStyle name="Nota 2 2 2 4 3" xfId="5835"/>
    <cellStyle name="Nota 2 2 2 4 3 2" xfId="5836"/>
    <cellStyle name="Nota 2 2 2 4 3 2 2" xfId="5837"/>
    <cellStyle name="Nota 2 2 2 4 3 3" xfId="5838"/>
    <cellStyle name="Nota 2 2 2 4 4" xfId="5839"/>
    <cellStyle name="Nota 2 2 2 4 4 2" xfId="5840"/>
    <cellStyle name="Nota 2 2 2 4 5" xfId="5841"/>
    <cellStyle name="Nota 2 2 2 5" xfId="5842"/>
    <cellStyle name="Nota 2 2 2 5 2" xfId="5843"/>
    <cellStyle name="Nota 2 2 2 6" xfId="5844"/>
    <cellStyle name="Nota 2 2 2 6 2" xfId="5845"/>
    <cellStyle name="Nota 2 2 2 7" xfId="5846"/>
    <cellStyle name="Nota 2 2 3" xfId="5847"/>
    <cellStyle name="Nota 2 2 3 2" xfId="5848"/>
    <cellStyle name="Nota 2 2 3 2 2" xfId="5849"/>
    <cellStyle name="Nota 2 2 3 2 2 2" xfId="5850"/>
    <cellStyle name="Nota 2 2 3 2 3" xfId="5851"/>
    <cellStyle name="Nota 2 2 3 3" xfId="5852"/>
    <cellStyle name="Nota 2 2 3 3 2" xfId="5853"/>
    <cellStyle name="Nota 2 2 3 4" xfId="5854"/>
    <cellStyle name="Nota 2 2 4" xfId="5855"/>
    <cellStyle name="Nota 2 2 4 2" xfId="5856"/>
    <cellStyle name="Nota 2 2 4 2 2" xfId="5857"/>
    <cellStyle name="Nota 2 2 4 2 2 2" xfId="5858"/>
    <cellStyle name="Nota 2 2 4 2 3" xfId="5859"/>
    <cellStyle name="Nota 2 2 4 3" xfId="5860"/>
    <cellStyle name="Nota 2 2 4 3 2" xfId="5861"/>
    <cellStyle name="Nota 2 2 4 4" xfId="5862"/>
    <cellStyle name="Nota 2 2 5" xfId="5863"/>
    <cellStyle name="Nota 2 2 5 2" xfId="5864"/>
    <cellStyle name="Nota 2 2 5 2 2" xfId="5865"/>
    <cellStyle name="Nota 2 2 5 2 2 2" xfId="5866"/>
    <cellStyle name="Nota 2 2 5 2 3" xfId="5867"/>
    <cellStyle name="Nota 2 2 5 3" xfId="5868"/>
    <cellStyle name="Nota 2 2 5 3 2" xfId="5869"/>
    <cellStyle name="Nota 2 2 5 3 2 2" xfId="5870"/>
    <cellStyle name="Nota 2 2 5 3 3" xfId="5871"/>
    <cellStyle name="Nota 2 2 5 4" xfId="5872"/>
    <cellStyle name="Nota 2 2 5 4 2" xfId="5873"/>
    <cellStyle name="Nota 2 2 5 5" xfId="5874"/>
    <cellStyle name="Nota 2 2 6" xfId="5875"/>
    <cellStyle name="Nota 2 2 6 2" xfId="5876"/>
    <cellStyle name="Nota 2 2 7" xfId="5877"/>
    <cellStyle name="Nota 2 2 7 2" xfId="5878"/>
    <cellStyle name="Nota 2 2 8" xfId="5879"/>
    <cellStyle name="Nota 2 3" xfId="5880"/>
    <cellStyle name="Nota 2 3 2" xfId="5881"/>
    <cellStyle name="Nota 2 3 2 2" xfId="5882"/>
    <cellStyle name="Nota 2 3 2 2 2" xfId="5883"/>
    <cellStyle name="Nota 2 3 2 2 2 2" xfId="5884"/>
    <cellStyle name="Nota 2 3 2 2 2 2 2" xfId="5885"/>
    <cellStyle name="Nota 2 3 2 2 2 3" xfId="5886"/>
    <cellStyle name="Nota 2 3 2 2 3" xfId="5887"/>
    <cellStyle name="Nota 2 3 2 2 3 2" xfId="5888"/>
    <cellStyle name="Nota 2 3 2 2 4" xfId="5889"/>
    <cellStyle name="Nota 2 3 2 3" xfId="5890"/>
    <cellStyle name="Nota 2 3 2 3 2" xfId="5891"/>
    <cellStyle name="Nota 2 3 2 3 2 2" xfId="5892"/>
    <cellStyle name="Nota 2 3 2 3 2 2 2" xfId="5893"/>
    <cellStyle name="Nota 2 3 2 3 2 3" xfId="5894"/>
    <cellStyle name="Nota 2 3 2 3 3" xfId="5895"/>
    <cellStyle name="Nota 2 3 2 3 3 2" xfId="5896"/>
    <cellStyle name="Nota 2 3 2 3 4" xfId="5897"/>
    <cellStyle name="Nota 2 3 2 4" xfId="5898"/>
    <cellStyle name="Nota 2 3 2 4 2" xfId="5899"/>
    <cellStyle name="Nota 2 3 2 4 2 2" xfId="5900"/>
    <cellStyle name="Nota 2 3 2 4 2 2 2" xfId="5901"/>
    <cellStyle name="Nota 2 3 2 4 2 3" xfId="5902"/>
    <cellStyle name="Nota 2 3 2 4 3" xfId="5903"/>
    <cellStyle name="Nota 2 3 2 4 3 2" xfId="5904"/>
    <cellStyle name="Nota 2 3 2 4 3 2 2" xfId="5905"/>
    <cellStyle name="Nota 2 3 2 4 3 3" xfId="5906"/>
    <cellStyle name="Nota 2 3 2 4 4" xfId="5907"/>
    <cellStyle name="Nota 2 3 2 4 4 2" xfId="5908"/>
    <cellStyle name="Nota 2 3 2 4 5" xfId="5909"/>
    <cellStyle name="Nota 2 3 2 5" xfId="5910"/>
    <cellStyle name="Nota 2 3 2 5 2" xfId="5911"/>
    <cellStyle name="Nota 2 3 2 6" xfId="5912"/>
    <cellStyle name="Nota 2 3 2 6 2" xfId="5913"/>
    <cellStyle name="Nota 2 3 2 7" xfId="5914"/>
    <cellStyle name="Nota 2 3 3" xfId="5915"/>
    <cellStyle name="Nota 2 3 3 2" xfId="5916"/>
    <cellStyle name="Nota 2 3 3 2 2" xfId="5917"/>
    <cellStyle name="Nota 2 3 3 2 2 2" xfId="5918"/>
    <cellStyle name="Nota 2 3 3 2 3" xfId="5919"/>
    <cellStyle name="Nota 2 3 3 3" xfId="5920"/>
    <cellStyle name="Nota 2 3 3 3 2" xfId="5921"/>
    <cellStyle name="Nota 2 3 3 4" xfId="5922"/>
    <cellStyle name="Nota 2 3 4" xfId="5923"/>
    <cellStyle name="Nota 2 3 4 2" xfId="5924"/>
    <cellStyle name="Nota 2 3 4 2 2" xfId="5925"/>
    <cellStyle name="Nota 2 3 4 2 2 2" xfId="5926"/>
    <cellStyle name="Nota 2 3 4 2 3" xfId="5927"/>
    <cellStyle name="Nota 2 3 4 3" xfId="5928"/>
    <cellStyle name="Nota 2 3 4 3 2" xfId="5929"/>
    <cellStyle name="Nota 2 3 4 4" xfId="5930"/>
    <cellStyle name="Nota 2 3 5" xfId="5931"/>
    <cellStyle name="Nota 2 3 5 2" xfId="5932"/>
    <cellStyle name="Nota 2 3 5 2 2" xfId="5933"/>
    <cellStyle name="Nota 2 3 5 2 2 2" xfId="5934"/>
    <cellStyle name="Nota 2 3 5 2 3" xfId="5935"/>
    <cellStyle name="Nota 2 3 5 3" xfId="5936"/>
    <cellStyle name="Nota 2 3 5 3 2" xfId="5937"/>
    <cellStyle name="Nota 2 3 5 3 2 2" xfId="5938"/>
    <cellStyle name="Nota 2 3 5 3 3" xfId="5939"/>
    <cellStyle name="Nota 2 3 5 4" xfId="5940"/>
    <cellStyle name="Nota 2 3 5 4 2" xfId="5941"/>
    <cellStyle name="Nota 2 3 5 5" xfId="5942"/>
    <cellStyle name="Nota 2 3 6" xfId="5943"/>
    <cellStyle name="Nota 2 3 6 2" xfId="5944"/>
    <cellStyle name="Nota 2 3 7" xfId="5945"/>
    <cellStyle name="Nota 2 3 7 2" xfId="5946"/>
    <cellStyle name="Nota 2 3 8" xfId="5947"/>
    <cellStyle name="Nota 2 4" xfId="5948"/>
    <cellStyle name="Nota 2 4 2" xfId="5949"/>
    <cellStyle name="Nota 2 4 2 2" xfId="5950"/>
    <cellStyle name="Nota 2 4 2 2 2" xfId="5951"/>
    <cellStyle name="Nota 2 4 2 2 2 2" xfId="5952"/>
    <cellStyle name="Nota 2 4 2 2 3" xfId="5953"/>
    <cellStyle name="Nota 2 4 2 3" xfId="5954"/>
    <cellStyle name="Nota 2 4 2 3 2" xfId="5955"/>
    <cellStyle name="Nota 2 4 2 4" xfId="5956"/>
    <cellStyle name="Nota 2 4 3" xfId="5957"/>
    <cellStyle name="Nota 2 4 3 2" xfId="5958"/>
    <cellStyle name="Nota 2 4 3 2 2" xfId="5959"/>
    <cellStyle name="Nota 2 4 3 2 2 2" xfId="5960"/>
    <cellStyle name="Nota 2 4 3 2 3" xfId="5961"/>
    <cellStyle name="Nota 2 4 3 3" xfId="5962"/>
    <cellStyle name="Nota 2 4 3 3 2" xfId="5963"/>
    <cellStyle name="Nota 2 4 3 4" xfId="5964"/>
    <cellStyle name="Nota 2 4 4" xfId="5965"/>
    <cellStyle name="Nota 2 4 4 2" xfId="5966"/>
    <cellStyle name="Nota 2 4 4 2 2" xfId="5967"/>
    <cellStyle name="Nota 2 4 4 2 2 2" xfId="5968"/>
    <cellStyle name="Nota 2 4 4 2 3" xfId="5969"/>
    <cellStyle name="Nota 2 4 4 3" xfId="5970"/>
    <cellStyle name="Nota 2 4 4 3 2" xfId="5971"/>
    <cellStyle name="Nota 2 4 4 3 2 2" xfId="5972"/>
    <cellStyle name="Nota 2 4 4 3 3" xfId="5973"/>
    <cellStyle name="Nota 2 4 4 4" xfId="5974"/>
    <cellStyle name="Nota 2 4 4 4 2" xfId="5975"/>
    <cellStyle name="Nota 2 4 4 5" xfId="5976"/>
    <cellStyle name="Nota 2 4 5" xfId="5977"/>
    <cellStyle name="Nota 2 4 5 2" xfId="5978"/>
    <cellStyle name="Nota 2 4 6" xfId="5979"/>
    <cellStyle name="Nota 2 4 6 2" xfId="5980"/>
    <cellStyle name="Nota 2 4 7" xfId="5981"/>
    <cellStyle name="Nota 2 5" xfId="5982"/>
    <cellStyle name="Nota 2 5 2" xfId="5983"/>
    <cellStyle name="Nota 2 5 2 2" xfId="5984"/>
    <cellStyle name="Nota 2 5 2 2 2" xfId="5985"/>
    <cellStyle name="Nota 2 5 2 2 2 2" xfId="5986"/>
    <cellStyle name="Nota 2 5 2 2 2 2 2" xfId="5987"/>
    <cellStyle name="Nota 2 5 2 2 2 3" xfId="5988"/>
    <cellStyle name="Nota 2 5 2 2 3" xfId="5989"/>
    <cellStyle name="Nota 2 5 2 2 3 2" xfId="5990"/>
    <cellStyle name="Nota 2 5 2 2 4" xfId="5991"/>
    <cellStyle name="Nota 2 5 2 3" xfId="5992"/>
    <cellStyle name="Nota 2 5 2 3 2" xfId="5993"/>
    <cellStyle name="Nota 2 5 2 3 2 2" xfId="5994"/>
    <cellStyle name="Nota 2 5 2 3 2 2 2" xfId="5995"/>
    <cellStyle name="Nota 2 5 2 3 2 3" xfId="5996"/>
    <cellStyle name="Nota 2 5 2 3 3" xfId="5997"/>
    <cellStyle name="Nota 2 5 2 3 3 2" xfId="5998"/>
    <cellStyle name="Nota 2 5 2 3 4" xfId="5999"/>
    <cellStyle name="Nota 2 5 2 4" xfId="6000"/>
    <cellStyle name="Nota 2 5 2 4 2" xfId="6001"/>
    <cellStyle name="Nota 2 5 2 4 2 2" xfId="6002"/>
    <cellStyle name="Nota 2 5 2 4 2 2 2" xfId="6003"/>
    <cellStyle name="Nota 2 5 2 4 2 3" xfId="6004"/>
    <cellStyle name="Nota 2 5 2 4 3" xfId="6005"/>
    <cellStyle name="Nota 2 5 2 4 3 2" xfId="6006"/>
    <cellStyle name="Nota 2 5 2 4 3 2 2" xfId="6007"/>
    <cellStyle name="Nota 2 5 2 4 3 3" xfId="6008"/>
    <cellStyle name="Nota 2 5 2 4 4" xfId="6009"/>
    <cellStyle name="Nota 2 5 2 4 4 2" xfId="6010"/>
    <cellStyle name="Nota 2 5 2 4 5" xfId="6011"/>
    <cellStyle name="Nota 2 5 2 5" xfId="6012"/>
    <cellStyle name="Nota 2 5 2 5 2" xfId="6013"/>
    <cellStyle name="Nota 2 5 2 6" xfId="6014"/>
    <cellStyle name="Nota 2 5 2 6 2" xfId="6015"/>
    <cellStyle name="Nota 2 5 2 7" xfId="6016"/>
    <cellStyle name="Nota 2 5 3" xfId="6017"/>
    <cellStyle name="Nota 2 5 3 2" xfId="6018"/>
    <cellStyle name="Nota 2 5 3 2 2" xfId="6019"/>
    <cellStyle name="Nota 2 5 3 2 2 2" xfId="6020"/>
    <cellStyle name="Nota 2 5 3 2 3" xfId="6021"/>
    <cellStyle name="Nota 2 5 3 3" xfId="6022"/>
    <cellStyle name="Nota 2 5 3 3 2" xfId="6023"/>
    <cellStyle name="Nota 2 5 3 4" xfId="6024"/>
    <cellStyle name="Nota 2 5 4" xfId="6025"/>
    <cellStyle name="Nota 2 5 4 2" xfId="6026"/>
    <cellStyle name="Nota 2 5 4 2 2" xfId="6027"/>
    <cellStyle name="Nota 2 5 4 2 2 2" xfId="6028"/>
    <cellStyle name="Nota 2 5 4 2 3" xfId="6029"/>
    <cellStyle name="Nota 2 5 4 3" xfId="6030"/>
    <cellStyle name="Nota 2 5 4 3 2" xfId="6031"/>
    <cellStyle name="Nota 2 5 4 4" xfId="6032"/>
    <cellStyle name="Nota 2 5 5" xfId="6033"/>
    <cellStyle name="Nota 2 5 5 2" xfId="6034"/>
    <cellStyle name="Nota 2 5 5 2 2" xfId="6035"/>
    <cellStyle name="Nota 2 5 5 2 2 2" xfId="6036"/>
    <cellStyle name="Nota 2 5 5 2 3" xfId="6037"/>
    <cellStyle name="Nota 2 5 5 3" xfId="6038"/>
    <cellStyle name="Nota 2 5 5 3 2" xfId="6039"/>
    <cellStyle name="Nota 2 5 5 3 2 2" xfId="6040"/>
    <cellStyle name="Nota 2 5 5 3 3" xfId="6041"/>
    <cellStyle name="Nota 2 5 5 4" xfId="6042"/>
    <cellStyle name="Nota 2 5 5 4 2" xfId="6043"/>
    <cellStyle name="Nota 2 5 5 5" xfId="6044"/>
    <cellStyle name="Nota 2 5 6" xfId="6045"/>
    <cellStyle name="Nota 2 5 6 2" xfId="6046"/>
    <cellStyle name="Nota 2 5 7" xfId="6047"/>
    <cellStyle name="Nota 2 5 7 2" xfId="6048"/>
    <cellStyle name="Nota 2 5 8" xfId="6049"/>
    <cellStyle name="Nota 2 6" xfId="6050"/>
    <cellStyle name="Nota 2 6 2" xfId="6051"/>
    <cellStyle name="Nota 2 6 2 2" xfId="6052"/>
    <cellStyle name="Nota 2 6 2 2 2" xfId="6053"/>
    <cellStyle name="Nota 2 6 2 3" xfId="6054"/>
    <cellStyle name="Nota 2 6 3" xfId="6055"/>
    <cellStyle name="Nota 2 6 3 2" xfId="6056"/>
    <cellStyle name="Nota 2 6 4" xfId="6057"/>
    <cellStyle name="Nota 2 7" xfId="6058"/>
    <cellStyle name="Nota 2 7 2" xfId="6059"/>
    <cellStyle name="Nota 2 7 2 2" xfId="6060"/>
    <cellStyle name="Nota 2 7 2 2 2" xfId="6061"/>
    <cellStyle name="Nota 2 7 2 3" xfId="6062"/>
    <cellStyle name="Nota 2 7 3" xfId="6063"/>
    <cellStyle name="Nota 2 7 3 2" xfId="6064"/>
    <cellStyle name="Nota 2 7 4" xfId="6065"/>
    <cellStyle name="Nota 2 8" xfId="6066"/>
    <cellStyle name="Nota 2 8 2" xfId="6067"/>
    <cellStyle name="Nota 2 8 2 2" xfId="6068"/>
    <cellStyle name="Nota 2 8 2 2 2" xfId="6069"/>
    <cellStyle name="Nota 2 8 2 3" xfId="6070"/>
    <cellStyle name="Nota 2 8 3" xfId="6071"/>
    <cellStyle name="Nota 2 8 3 2" xfId="6072"/>
    <cellStyle name="Nota 2 8 3 2 2" xfId="6073"/>
    <cellStyle name="Nota 2 8 3 3" xfId="6074"/>
    <cellStyle name="Nota 2 8 4" xfId="6075"/>
    <cellStyle name="Nota 2 8 4 2" xfId="6076"/>
    <cellStyle name="Nota 2 8 5" xfId="6077"/>
    <cellStyle name="Nota 2 9" xfId="6078"/>
    <cellStyle name="Nota 2 9 2" xfId="6079"/>
    <cellStyle name="Nota 2_FundsFlow" xfId="6080"/>
    <cellStyle name="Nota 3" xfId="6081"/>
    <cellStyle name="Nota 3 2" xfId="6082"/>
    <cellStyle name="Nota 3 2 2" xfId="6083"/>
    <cellStyle name="Nota 3 2 2 2" xfId="6084"/>
    <cellStyle name="Nota 3 2 2 2 2" xfId="6085"/>
    <cellStyle name="Nota 3 2 2 2 2 2" xfId="6086"/>
    <cellStyle name="Nota 3 2 2 2 3" xfId="6087"/>
    <cellStyle name="Nota 3 2 2 3" xfId="6088"/>
    <cellStyle name="Nota 3 2 2 3 2" xfId="6089"/>
    <cellStyle name="Nota 3 2 2 4" xfId="6090"/>
    <cellStyle name="Nota 3 2 3" xfId="6091"/>
    <cellStyle name="Nota 3 2 3 2" xfId="6092"/>
    <cellStyle name="Nota 3 2 3 2 2" xfId="6093"/>
    <cellStyle name="Nota 3 2 3 2 2 2" xfId="6094"/>
    <cellStyle name="Nota 3 2 3 2 3" xfId="6095"/>
    <cellStyle name="Nota 3 2 3 3" xfId="6096"/>
    <cellStyle name="Nota 3 2 3 3 2" xfId="6097"/>
    <cellStyle name="Nota 3 2 3 4" xfId="6098"/>
    <cellStyle name="Nota 3 2 4" xfId="6099"/>
    <cellStyle name="Nota 3 2 4 2" xfId="6100"/>
    <cellStyle name="Nota 3 2 4 2 2" xfId="6101"/>
    <cellStyle name="Nota 3 2 4 2 2 2" xfId="6102"/>
    <cellStyle name="Nota 3 2 4 2 3" xfId="6103"/>
    <cellStyle name="Nota 3 2 4 3" xfId="6104"/>
    <cellStyle name="Nota 3 2 4 3 2" xfId="6105"/>
    <cellStyle name="Nota 3 2 4 3 2 2" xfId="6106"/>
    <cellStyle name="Nota 3 2 4 3 3" xfId="6107"/>
    <cellStyle name="Nota 3 2 4 4" xfId="6108"/>
    <cellStyle name="Nota 3 2 4 4 2" xfId="6109"/>
    <cellStyle name="Nota 3 2 4 5" xfId="6110"/>
    <cellStyle name="Nota 3 2 5" xfId="6111"/>
    <cellStyle name="Nota 3 2 5 2" xfId="6112"/>
    <cellStyle name="Nota 3 2 6" xfId="6113"/>
    <cellStyle name="Nota 3 2 6 2" xfId="6114"/>
    <cellStyle name="Nota 3 2 7" xfId="6115"/>
    <cellStyle name="Nota 3 3" xfId="6116"/>
    <cellStyle name="Nota 3 3 2" xfId="6117"/>
    <cellStyle name="Nota 3 3 2 2" xfId="6118"/>
    <cellStyle name="Nota 3 3 2 2 2" xfId="6119"/>
    <cellStyle name="Nota 3 3 2 3" xfId="6120"/>
    <cellStyle name="Nota 3 3 3" xfId="6121"/>
    <cellStyle name="Nota 3 3 3 2" xfId="6122"/>
    <cellStyle name="Nota 3 3 4" xfId="6123"/>
    <cellStyle name="Nota 3 4" xfId="6124"/>
    <cellStyle name="Nota 3 4 2" xfId="6125"/>
    <cellStyle name="Nota 3 4 2 2" xfId="6126"/>
    <cellStyle name="Nota 3 4 2 2 2" xfId="6127"/>
    <cellStyle name="Nota 3 4 2 3" xfId="6128"/>
    <cellStyle name="Nota 3 4 3" xfId="6129"/>
    <cellStyle name="Nota 3 4 3 2" xfId="6130"/>
    <cellStyle name="Nota 3 4 4" xfId="6131"/>
    <cellStyle name="Nota 3 5" xfId="6132"/>
    <cellStyle name="Nota 3 5 2" xfId="6133"/>
    <cellStyle name="Nota 3 5 2 2" xfId="6134"/>
    <cellStyle name="Nota 3 5 2 2 2" xfId="6135"/>
    <cellStyle name="Nota 3 5 2 3" xfId="6136"/>
    <cellStyle name="Nota 3 5 3" xfId="6137"/>
    <cellStyle name="Nota 3 5 3 2" xfId="6138"/>
    <cellStyle name="Nota 3 5 3 2 2" xfId="6139"/>
    <cellStyle name="Nota 3 5 3 3" xfId="6140"/>
    <cellStyle name="Nota 3 5 4" xfId="6141"/>
    <cellStyle name="Nota 3 5 4 2" xfId="6142"/>
    <cellStyle name="Nota 3 5 5" xfId="6143"/>
    <cellStyle name="Nota 3 6" xfId="6144"/>
    <cellStyle name="Nota 3 6 2" xfId="6145"/>
    <cellStyle name="Nota 3 7" xfId="6146"/>
    <cellStyle name="Nota 3 7 2" xfId="6147"/>
    <cellStyle name="Nota 3 8" xfId="6148"/>
    <cellStyle name="Nota 4" xfId="6149"/>
    <cellStyle name="Nota 4 2" xfId="6150"/>
    <cellStyle name="Nota 4 2 2" xfId="6151"/>
    <cellStyle name="Nota 4 2 2 2" xfId="6152"/>
    <cellStyle name="Nota 4 2 2 2 2" xfId="6153"/>
    <cellStyle name="Nota 4 2 2 2 2 2" xfId="6154"/>
    <cellStyle name="Nota 4 2 2 2 3" xfId="6155"/>
    <cellStyle name="Nota 4 2 2 3" xfId="6156"/>
    <cellStyle name="Nota 4 2 2 3 2" xfId="6157"/>
    <cellStyle name="Nota 4 2 2 4" xfId="6158"/>
    <cellStyle name="Nota 4 2 3" xfId="6159"/>
    <cellStyle name="Nota 4 2 3 2" xfId="6160"/>
    <cellStyle name="Nota 4 2 3 2 2" xfId="6161"/>
    <cellStyle name="Nota 4 2 3 2 2 2" xfId="6162"/>
    <cellStyle name="Nota 4 2 3 2 3" xfId="6163"/>
    <cellStyle name="Nota 4 2 3 3" xfId="6164"/>
    <cellStyle name="Nota 4 2 3 3 2" xfId="6165"/>
    <cellStyle name="Nota 4 2 3 4" xfId="6166"/>
    <cellStyle name="Nota 4 2 4" xfId="6167"/>
    <cellStyle name="Nota 4 2 4 2" xfId="6168"/>
    <cellStyle name="Nota 4 2 4 2 2" xfId="6169"/>
    <cellStyle name="Nota 4 2 4 2 2 2" xfId="6170"/>
    <cellStyle name="Nota 4 2 4 2 3" xfId="6171"/>
    <cellStyle name="Nota 4 2 4 3" xfId="6172"/>
    <cellStyle name="Nota 4 2 4 3 2" xfId="6173"/>
    <cellStyle name="Nota 4 2 4 3 2 2" xfId="6174"/>
    <cellStyle name="Nota 4 2 4 3 3" xfId="6175"/>
    <cellStyle name="Nota 4 2 4 4" xfId="6176"/>
    <cellStyle name="Nota 4 2 4 4 2" xfId="6177"/>
    <cellStyle name="Nota 4 2 4 5" xfId="6178"/>
    <cellStyle name="Nota 4 2 5" xfId="6179"/>
    <cellStyle name="Nota 4 2 5 2" xfId="6180"/>
    <cellStyle name="Nota 4 2 6" xfId="6181"/>
    <cellStyle name="Nota 4 2 6 2" xfId="6182"/>
    <cellStyle name="Nota 4 2 7" xfId="6183"/>
    <cellStyle name="Nota 4 3" xfId="6184"/>
    <cellStyle name="Nota 4 3 2" xfId="6185"/>
    <cellStyle name="Nota 4 3 2 2" xfId="6186"/>
    <cellStyle name="Nota 4 3 2 2 2" xfId="6187"/>
    <cellStyle name="Nota 4 3 2 3" xfId="6188"/>
    <cellStyle name="Nota 4 3 3" xfId="6189"/>
    <cellStyle name="Nota 4 3 3 2" xfId="6190"/>
    <cellStyle name="Nota 4 3 4" xfId="6191"/>
    <cellStyle name="Nota 4 4" xfId="6192"/>
    <cellStyle name="Nota 4 4 2" xfId="6193"/>
    <cellStyle name="Nota 4 4 2 2" xfId="6194"/>
    <cellStyle name="Nota 4 4 2 2 2" xfId="6195"/>
    <cellStyle name="Nota 4 4 2 3" xfId="6196"/>
    <cellStyle name="Nota 4 4 3" xfId="6197"/>
    <cellStyle name="Nota 4 4 3 2" xfId="6198"/>
    <cellStyle name="Nota 4 4 4" xfId="6199"/>
    <cellStyle name="Nota 4 5" xfId="6200"/>
    <cellStyle name="Nota 4 5 2" xfId="6201"/>
    <cellStyle name="Nota 4 5 2 2" xfId="6202"/>
    <cellStyle name="Nota 4 5 2 2 2" xfId="6203"/>
    <cellStyle name="Nota 4 5 2 3" xfId="6204"/>
    <cellStyle name="Nota 4 5 3" xfId="6205"/>
    <cellStyle name="Nota 4 5 3 2" xfId="6206"/>
    <cellStyle name="Nota 4 5 3 2 2" xfId="6207"/>
    <cellStyle name="Nota 4 5 3 3" xfId="6208"/>
    <cellStyle name="Nota 4 5 4" xfId="6209"/>
    <cellStyle name="Nota 4 5 4 2" xfId="6210"/>
    <cellStyle name="Nota 4 5 5" xfId="6211"/>
    <cellStyle name="Nota 4 6" xfId="6212"/>
    <cellStyle name="Nota 4 6 2" xfId="6213"/>
    <cellStyle name="Nota 4 7" xfId="6214"/>
    <cellStyle name="Nota 4 7 2" xfId="6215"/>
    <cellStyle name="Nota 4 8" xfId="6216"/>
    <cellStyle name="Nota 5" xfId="6217"/>
    <cellStyle name="Nota 5 2" xfId="6218"/>
    <cellStyle name="Nota 5 2 2" xfId="6219"/>
    <cellStyle name="Nota 5 2 2 2" xfId="6220"/>
    <cellStyle name="Nota 5 2 2 2 2" xfId="6221"/>
    <cellStyle name="Nota 5 2 2 3" xfId="6222"/>
    <cellStyle name="Nota 5 2 3" xfId="6223"/>
    <cellStyle name="Nota 5 2 3 2" xfId="6224"/>
    <cellStyle name="Nota 5 2 4" xfId="6225"/>
    <cellStyle name="Nota 5 3" xfId="6226"/>
    <cellStyle name="Nota 5 3 2" xfId="6227"/>
    <cellStyle name="Nota 5 3 2 2" xfId="6228"/>
    <cellStyle name="Nota 5 3 2 2 2" xfId="6229"/>
    <cellStyle name="Nota 5 3 2 3" xfId="6230"/>
    <cellStyle name="Nota 5 3 3" xfId="6231"/>
    <cellStyle name="Nota 5 3 3 2" xfId="6232"/>
    <cellStyle name="Nota 5 3 4" xfId="6233"/>
    <cellStyle name="Nota 5 4" xfId="6234"/>
    <cellStyle name="Nota 5 4 2" xfId="6235"/>
    <cellStyle name="Nota 5 4 2 2" xfId="6236"/>
    <cellStyle name="Nota 5 4 2 2 2" xfId="6237"/>
    <cellStyle name="Nota 5 4 2 3" xfId="6238"/>
    <cellStyle name="Nota 5 4 3" xfId="6239"/>
    <cellStyle name="Nota 5 4 3 2" xfId="6240"/>
    <cellStyle name="Nota 5 4 3 2 2" xfId="6241"/>
    <cellStyle name="Nota 5 4 3 3" xfId="6242"/>
    <cellStyle name="Nota 5 4 4" xfId="6243"/>
    <cellStyle name="Nota 5 4 4 2" xfId="6244"/>
    <cellStyle name="Nota 5 4 5" xfId="6245"/>
    <cellStyle name="Nota 5 5" xfId="6246"/>
    <cellStyle name="Nota 5 5 2" xfId="6247"/>
    <cellStyle name="Nota 5 6" xfId="6248"/>
    <cellStyle name="Nota 5 6 2" xfId="6249"/>
    <cellStyle name="Nota 5 7" xfId="6250"/>
    <cellStyle name="Nota 6" xfId="6251"/>
    <cellStyle name="Nota 6 2" xfId="6252"/>
    <cellStyle name="Nota 6 2 2" xfId="6253"/>
    <cellStyle name="Nota 6 2 2 2" xfId="6254"/>
    <cellStyle name="Nota 6 2 2 2 2" xfId="6255"/>
    <cellStyle name="Nota 6 2 2 2 2 2" xfId="6256"/>
    <cellStyle name="Nota 6 2 2 2 3" xfId="6257"/>
    <cellStyle name="Nota 6 2 2 3" xfId="6258"/>
    <cellStyle name="Nota 6 2 2 3 2" xfId="6259"/>
    <cellStyle name="Nota 6 2 2 4" xfId="6260"/>
    <cellStyle name="Nota 6 2 3" xfId="6261"/>
    <cellStyle name="Nota 6 2 3 2" xfId="6262"/>
    <cellStyle name="Nota 6 2 3 2 2" xfId="6263"/>
    <cellStyle name="Nota 6 2 3 2 2 2" xfId="6264"/>
    <cellStyle name="Nota 6 2 3 2 3" xfId="6265"/>
    <cellStyle name="Nota 6 2 3 3" xfId="6266"/>
    <cellStyle name="Nota 6 2 3 3 2" xfId="6267"/>
    <cellStyle name="Nota 6 2 3 4" xfId="6268"/>
    <cellStyle name="Nota 6 2 4" xfId="6269"/>
    <cellStyle name="Nota 6 2 4 2" xfId="6270"/>
    <cellStyle name="Nota 6 2 4 2 2" xfId="6271"/>
    <cellStyle name="Nota 6 2 4 2 2 2" xfId="6272"/>
    <cellStyle name="Nota 6 2 4 2 3" xfId="6273"/>
    <cellStyle name="Nota 6 2 4 3" xfId="6274"/>
    <cellStyle name="Nota 6 2 4 3 2" xfId="6275"/>
    <cellStyle name="Nota 6 2 4 3 2 2" xfId="6276"/>
    <cellStyle name="Nota 6 2 4 3 3" xfId="6277"/>
    <cellStyle name="Nota 6 2 4 4" xfId="6278"/>
    <cellStyle name="Nota 6 2 4 4 2" xfId="6279"/>
    <cellStyle name="Nota 6 2 4 5" xfId="6280"/>
    <cellStyle name="Nota 6 2 5" xfId="6281"/>
    <cellStyle name="Nota 6 2 5 2" xfId="6282"/>
    <cellStyle name="Nota 6 2 6" xfId="6283"/>
    <cellStyle name="Nota 6 2 6 2" xfId="6284"/>
    <cellStyle name="Nota 6 2 7" xfId="6285"/>
    <cellStyle name="Nota 6 3" xfId="6286"/>
    <cellStyle name="Nota 6 3 2" xfId="6287"/>
    <cellStyle name="Nota 6 3 2 2" xfId="6288"/>
    <cellStyle name="Nota 6 3 2 2 2" xfId="6289"/>
    <cellStyle name="Nota 6 3 2 3" xfId="6290"/>
    <cellStyle name="Nota 6 3 3" xfId="6291"/>
    <cellStyle name="Nota 6 3 3 2" xfId="6292"/>
    <cellStyle name="Nota 6 3 4" xfId="6293"/>
    <cellStyle name="Nota 6 4" xfId="6294"/>
    <cellStyle name="Nota 6 4 2" xfId="6295"/>
    <cellStyle name="Nota 6 4 2 2" xfId="6296"/>
    <cellStyle name="Nota 6 4 2 2 2" xfId="6297"/>
    <cellStyle name="Nota 6 4 2 3" xfId="6298"/>
    <cellStyle name="Nota 6 4 3" xfId="6299"/>
    <cellStyle name="Nota 6 4 3 2" xfId="6300"/>
    <cellStyle name="Nota 6 4 4" xfId="6301"/>
    <cellStyle name="Nota 6 5" xfId="6302"/>
    <cellStyle name="Nota 6 5 2" xfId="6303"/>
    <cellStyle name="Nota 6 5 2 2" xfId="6304"/>
    <cellStyle name="Nota 6 5 2 2 2" xfId="6305"/>
    <cellStyle name="Nota 6 5 2 3" xfId="6306"/>
    <cellStyle name="Nota 6 5 3" xfId="6307"/>
    <cellStyle name="Nota 6 5 3 2" xfId="6308"/>
    <cellStyle name="Nota 6 5 3 2 2" xfId="6309"/>
    <cellStyle name="Nota 6 5 3 3" xfId="6310"/>
    <cellStyle name="Nota 6 5 4" xfId="6311"/>
    <cellStyle name="Nota 6 5 4 2" xfId="6312"/>
    <cellStyle name="Nota 6 5 5" xfId="6313"/>
    <cellStyle name="Nota 6 6" xfId="6314"/>
    <cellStyle name="Nota 6 6 2" xfId="6315"/>
    <cellStyle name="Nota 6 7" xfId="6316"/>
    <cellStyle name="Nota 6 7 2" xfId="6317"/>
    <cellStyle name="Nota 6 8" xfId="6318"/>
    <cellStyle name="Nota 7" xfId="6319"/>
    <cellStyle name="Nota 7 2" xfId="6320"/>
    <cellStyle name="Nota 7 2 2" xfId="6321"/>
    <cellStyle name="Nota 7 2 2 2" xfId="6322"/>
    <cellStyle name="Nota 7 2 3" xfId="6323"/>
    <cellStyle name="Nota 7 3" xfId="6324"/>
    <cellStyle name="Nota 7 3 2" xfId="6325"/>
    <cellStyle name="Nota 7 4" xfId="6326"/>
    <cellStyle name="Nota 8" xfId="6327"/>
    <cellStyle name="Nota 8 2" xfId="6328"/>
    <cellStyle name="Nota 8 2 2" xfId="6329"/>
    <cellStyle name="Nota 8 2 2 2" xfId="6330"/>
    <cellStyle name="Nota 8 2 3" xfId="6331"/>
    <cellStyle name="Nota 8 3" xfId="6332"/>
    <cellStyle name="Nota 8 3 2" xfId="6333"/>
    <cellStyle name="Nota 8 4" xfId="6334"/>
    <cellStyle name="Nota 9" xfId="6335"/>
    <cellStyle name="Nota 9 2" xfId="6336"/>
    <cellStyle name="Nota 9 2 2" xfId="6337"/>
    <cellStyle name="Nota 9 2 2 2" xfId="6338"/>
    <cellStyle name="Nota 9 2 3" xfId="6339"/>
    <cellStyle name="Nota 9 3" xfId="6340"/>
    <cellStyle name="Nota 9 3 2" xfId="6341"/>
    <cellStyle name="Nota 9 3 2 2" xfId="6342"/>
    <cellStyle name="Nota 9 3 3" xfId="6343"/>
    <cellStyle name="Nota 9 4" xfId="6344"/>
    <cellStyle name="Nota 9 4 2" xfId="6345"/>
    <cellStyle name="Nota 9 5" xfId="6346"/>
    <cellStyle name="Nota_FundsFlow" xfId="6347"/>
    <cellStyle name="Notas 2" xfId="6348"/>
    <cellStyle name="Notas 2 10" xfId="6349"/>
    <cellStyle name="Notas 2 10 2" xfId="6350"/>
    <cellStyle name="Notas 2 10 2 2" xfId="6351"/>
    <cellStyle name="Notas 2 10 2 2 2" xfId="6352"/>
    <cellStyle name="Notas 2 10 2 3" xfId="6353"/>
    <cellStyle name="Notas 2 10 3" xfId="6354"/>
    <cellStyle name="Notas 2 10 3 2" xfId="6355"/>
    <cellStyle name="Notas 2 10 4" xfId="6356"/>
    <cellStyle name="Notas 2 11" xfId="6357"/>
    <cellStyle name="Notas 2 11 2" xfId="6358"/>
    <cellStyle name="Notas 2 11 2 2" xfId="6359"/>
    <cellStyle name="Notas 2 11 2 2 2" xfId="6360"/>
    <cellStyle name="Notas 2 11 2 3" xfId="6361"/>
    <cellStyle name="Notas 2 11 3" xfId="6362"/>
    <cellStyle name="Notas 2 11 3 2" xfId="6363"/>
    <cellStyle name="Notas 2 11 3 2 2" xfId="6364"/>
    <cellStyle name="Notas 2 11 3 3" xfId="6365"/>
    <cellStyle name="Notas 2 11 4" xfId="6366"/>
    <cellStyle name="Notas 2 11 4 2" xfId="6367"/>
    <cellStyle name="Notas 2 11 5" xfId="6368"/>
    <cellStyle name="Notas 2 12" xfId="6369"/>
    <cellStyle name="Notas 2 12 2" xfId="6370"/>
    <cellStyle name="Notas 2 13" xfId="6371"/>
    <cellStyle name="Notas 2 13 2" xfId="6372"/>
    <cellStyle name="Notas 2 14" xfId="6373"/>
    <cellStyle name="Notas 2 2" xfId="6374"/>
    <cellStyle name="Notas 2 2 10" xfId="6375"/>
    <cellStyle name="Notas 2 2 10 2" xfId="6376"/>
    <cellStyle name="Notas 2 2 11" xfId="6377"/>
    <cellStyle name="Notas 2 2 2" xfId="6378"/>
    <cellStyle name="Notas 2 2 2 2" xfId="6379"/>
    <cellStyle name="Notas 2 2 2 2 2" xfId="6380"/>
    <cellStyle name="Notas 2 2 2 2 2 2" xfId="6381"/>
    <cellStyle name="Notas 2 2 2 2 2 2 2" xfId="6382"/>
    <cellStyle name="Notas 2 2 2 2 2 2 2 2" xfId="6383"/>
    <cellStyle name="Notas 2 2 2 2 2 2 3" xfId="6384"/>
    <cellStyle name="Notas 2 2 2 2 2 3" xfId="6385"/>
    <cellStyle name="Notas 2 2 2 2 2 3 2" xfId="6386"/>
    <cellStyle name="Notas 2 2 2 2 2 4" xfId="6387"/>
    <cellStyle name="Notas 2 2 2 2 3" xfId="6388"/>
    <cellStyle name="Notas 2 2 2 2 3 2" xfId="6389"/>
    <cellStyle name="Notas 2 2 2 2 3 2 2" xfId="6390"/>
    <cellStyle name="Notas 2 2 2 2 3 2 2 2" xfId="6391"/>
    <cellStyle name="Notas 2 2 2 2 3 2 3" xfId="6392"/>
    <cellStyle name="Notas 2 2 2 2 3 3" xfId="6393"/>
    <cellStyle name="Notas 2 2 2 2 3 3 2" xfId="6394"/>
    <cellStyle name="Notas 2 2 2 2 3 4" xfId="6395"/>
    <cellStyle name="Notas 2 2 2 2 4" xfId="6396"/>
    <cellStyle name="Notas 2 2 2 2 4 2" xfId="6397"/>
    <cellStyle name="Notas 2 2 2 2 4 2 2" xfId="6398"/>
    <cellStyle name="Notas 2 2 2 2 4 2 2 2" xfId="6399"/>
    <cellStyle name="Notas 2 2 2 2 4 2 3" xfId="6400"/>
    <cellStyle name="Notas 2 2 2 2 4 3" xfId="6401"/>
    <cellStyle name="Notas 2 2 2 2 4 3 2" xfId="6402"/>
    <cellStyle name="Notas 2 2 2 2 4 3 2 2" xfId="6403"/>
    <cellStyle name="Notas 2 2 2 2 4 3 3" xfId="6404"/>
    <cellStyle name="Notas 2 2 2 2 4 4" xfId="6405"/>
    <cellStyle name="Notas 2 2 2 2 4 4 2" xfId="6406"/>
    <cellStyle name="Notas 2 2 2 2 4 5" xfId="6407"/>
    <cellStyle name="Notas 2 2 2 2 5" xfId="6408"/>
    <cellStyle name="Notas 2 2 2 2 5 2" xfId="6409"/>
    <cellStyle name="Notas 2 2 2 2 6" xfId="6410"/>
    <cellStyle name="Notas 2 2 2 2 6 2" xfId="6411"/>
    <cellStyle name="Notas 2 2 2 2 7" xfId="6412"/>
    <cellStyle name="Notas 2 2 2 3" xfId="6413"/>
    <cellStyle name="Notas 2 2 2 3 2" xfId="6414"/>
    <cellStyle name="Notas 2 2 2 3 2 2" xfId="6415"/>
    <cellStyle name="Notas 2 2 2 3 2 2 2" xfId="6416"/>
    <cellStyle name="Notas 2 2 2 3 2 3" xfId="6417"/>
    <cellStyle name="Notas 2 2 2 3 3" xfId="6418"/>
    <cellStyle name="Notas 2 2 2 3 3 2" xfId="6419"/>
    <cellStyle name="Notas 2 2 2 3 4" xfId="6420"/>
    <cellStyle name="Notas 2 2 2 4" xfId="6421"/>
    <cellStyle name="Notas 2 2 2 4 2" xfId="6422"/>
    <cellStyle name="Notas 2 2 2 4 2 2" xfId="6423"/>
    <cellStyle name="Notas 2 2 2 4 2 2 2" xfId="6424"/>
    <cellStyle name="Notas 2 2 2 4 2 3" xfId="6425"/>
    <cellStyle name="Notas 2 2 2 4 3" xfId="6426"/>
    <cellStyle name="Notas 2 2 2 4 3 2" xfId="6427"/>
    <cellStyle name="Notas 2 2 2 4 4" xfId="6428"/>
    <cellStyle name="Notas 2 2 2 5" xfId="6429"/>
    <cellStyle name="Notas 2 2 2 5 2" xfId="6430"/>
    <cellStyle name="Notas 2 2 2 5 2 2" xfId="6431"/>
    <cellStyle name="Notas 2 2 2 5 2 2 2" xfId="6432"/>
    <cellStyle name="Notas 2 2 2 5 2 3" xfId="6433"/>
    <cellStyle name="Notas 2 2 2 5 3" xfId="6434"/>
    <cellStyle name="Notas 2 2 2 5 3 2" xfId="6435"/>
    <cellStyle name="Notas 2 2 2 5 3 2 2" xfId="6436"/>
    <cellStyle name="Notas 2 2 2 5 3 3" xfId="6437"/>
    <cellStyle name="Notas 2 2 2 5 4" xfId="6438"/>
    <cellStyle name="Notas 2 2 2 5 4 2" xfId="6439"/>
    <cellStyle name="Notas 2 2 2 5 5" xfId="6440"/>
    <cellStyle name="Notas 2 2 2 6" xfId="6441"/>
    <cellStyle name="Notas 2 2 2 6 2" xfId="6442"/>
    <cellStyle name="Notas 2 2 2 7" xfId="6443"/>
    <cellStyle name="Notas 2 2 2 7 2" xfId="6444"/>
    <cellStyle name="Notas 2 2 2 8" xfId="6445"/>
    <cellStyle name="Notas 2 2 3" xfId="6446"/>
    <cellStyle name="Notas 2 2 3 2" xfId="6447"/>
    <cellStyle name="Notas 2 2 3 2 2" xfId="6448"/>
    <cellStyle name="Notas 2 2 3 2 2 2" xfId="6449"/>
    <cellStyle name="Notas 2 2 3 2 2 2 2" xfId="6450"/>
    <cellStyle name="Notas 2 2 3 2 2 2 2 2" xfId="6451"/>
    <cellStyle name="Notas 2 2 3 2 2 2 3" xfId="6452"/>
    <cellStyle name="Notas 2 2 3 2 2 3" xfId="6453"/>
    <cellStyle name="Notas 2 2 3 2 2 3 2" xfId="6454"/>
    <cellStyle name="Notas 2 2 3 2 2 4" xfId="6455"/>
    <cellStyle name="Notas 2 2 3 2 3" xfId="6456"/>
    <cellStyle name="Notas 2 2 3 2 3 2" xfId="6457"/>
    <cellStyle name="Notas 2 2 3 2 3 2 2" xfId="6458"/>
    <cellStyle name="Notas 2 2 3 2 3 2 2 2" xfId="6459"/>
    <cellStyle name="Notas 2 2 3 2 3 2 3" xfId="6460"/>
    <cellStyle name="Notas 2 2 3 2 3 3" xfId="6461"/>
    <cellStyle name="Notas 2 2 3 2 3 3 2" xfId="6462"/>
    <cellStyle name="Notas 2 2 3 2 3 4" xfId="6463"/>
    <cellStyle name="Notas 2 2 3 2 4" xfId="6464"/>
    <cellStyle name="Notas 2 2 3 2 4 2" xfId="6465"/>
    <cellStyle name="Notas 2 2 3 2 4 2 2" xfId="6466"/>
    <cellStyle name="Notas 2 2 3 2 4 2 2 2" xfId="6467"/>
    <cellStyle name="Notas 2 2 3 2 4 2 3" xfId="6468"/>
    <cellStyle name="Notas 2 2 3 2 4 3" xfId="6469"/>
    <cellStyle name="Notas 2 2 3 2 4 3 2" xfId="6470"/>
    <cellStyle name="Notas 2 2 3 2 4 3 2 2" xfId="6471"/>
    <cellStyle name="Notas 2 2 3 2 4 3 3" xfId="6472"/>
    <cellStyle name="Notas 2 2 3 2 4 4" xfId="6473"/>
    <cellStyle name="Notas 2 2 3 2 4 4 2" xfId="6474"/>
    <cellStyle name="Notas 2 2 3 2 4 5" xfId="6475"/>
    <cellStyle name="Notas 2 2 3 2 5" xfId="6476"/>
    <cellStyle name="Notas 2 2 3 2 5 2" xfId="6477"/>
    <cellStyle name="Notas 2 2 3 2 6" xfId="6478"/>
    <cellStyle name="Notas 2 2 3 2 6 2" xfId="6479"/>
    <cellStyle name="Notas 2 2 3 2 7" xfId="6480"/>
    <cellStyle name="Notas 2 2 3 3" xfId="6481"/>
    <cellStyle name="Notas 2 2 3 3 2" xfId="6482"/>
    <cellStyle name="Notas 2 2 3 3 2 2" xfId="6483"/>
    <cellStyle name="Notas 2 2 3 3 2 2 2" xfId="6484"/>
    <cellStyle name="Notas 2 2 3 3 2 3" xfId="6485"/>
    <cellStyle name="Notas 2 2 3 3 3" xfId="6486"/>
    <cellStyle name="Notas 2 2 3 3 3 2" xfId="6487"/>
    <cellStyle name="Notas 2 2 3 3 4" xfId="6488"/>
    <cellStyle name="Notas 2 2 3 4" xfId="6489"/>
    <cellStyle name="Notas 2 2 3 4 2" xfId="6490"/>
    <cellStyle name="Notas 2 2 3 4 2 2" xfId="6491"/>
    <cellStyle name="Notas 2 2 3 4 2 2 2" xfId="6492"/>
    <cellStyle name="Notas 2 2 3 4 2 3" xfId="6493"/>
    <cellStyle name="Notas 2 2 3 4 3" xfId="6494"/>
    <cellStyle name="Notas 2 2 3 4 3 2" xfId="6495"/>
    <cellStyle name="Notas 2 2 3 4 4" xfId="6496"/>
    <cellStyle name="Notas 2 2 3 5" xfId="6497"/>
    <cellStyle name="Notas 2 2 3 5 2" xfId="6498"/>
    <cellStyle name="Notas 2 2 3 5 2 2" xfId="6499"/>
    <cellStyle name="Notas 2 2 3 5 2 2 2" xfId="6500"/>
    <cellStyle name="Notas 2 2 3 5 2 3" xfId="6501"/>
    <cellStyle name="Notas 2 2 3 5 3" xfId="6502"/>
    <cellStyle name="Notas 2 2 3 5 3 2" xfId="6503"/>
    <cellStyle name="Notas 2 2 3 5 3 2 2" xfId="6504"/>
    <cellStyle name="Notas 2 2 3 5 3 3" xfId="6505"/>
    <cellStyle name="Notas 2 2 3 5 4" xfId="6506"/>
    <cellStyle name="Notas 2 2 3 5 4 2" xfId="6507"/>
    <cellStyle name="Notas 2 2 3 5 5" xfId="6508"/>
    <cellStyle name="Notas 2 2 3 6" xfId="6509"/>
    <cellStyle name="Notas 2 2 3 6 2" xfId="6510"/>
    <cellStyle name="Notas 2 2 3 7" xfId="6511"/>
    <cellStyle name="Notas 2 2 3 7 2" xfId="6512"/>
    <cellStyle name="Notas 2 2 3 8" xfId="6513"/>
    <cellStyle name="Notas 2 2 4" xfId="6514"/>
    <cellStyle name="Notas 2 2 4 2" xfId="6515"/>
    <cellStyle name="Notas 2 2 4 2 2" xfId="6516"/>
    <cellStyle name="Notas 2 2 4 2 2 2" xfId="6517"/>
    <cellStyle name="Notas 2 2 4 2 2 2 2" xfId="6518"/>
    <cellStyle name="Notas 2 2 4 2 2 3" xfId="6519"/>
    <cellStyle name="Notas 2 2 4 2 3" xfId="6520"/>
    <cellStyle name="Notas 2 2 4 2 3 2" xfId="6521"/>
    <cellStyle name="Notas 2 2 4 2 4" xfId="6522"/>
    <cellStyle name="Notas 2 2 4 3" xfId="6523"/>
    <cellStyle name="Notas 2 2 4 3 2" xfId="6524"/>
    <cellStyle name="Notas 2 2 4 3 2 2" xfId="6525"/>
    <cellStyle name="Notas 2 2 4 3 2 2 2" xfId="6526"/>
    <cellStyle name="Notas 2 2 4 3 2 3" xfId="6527"/>
    <cellStyle name="Notas 2 2 4 3 3" xfId="6528"/>
    <cellStyle name="Notas 2 2 4 3 3 2" xfId="6529"/>
    <cellStyle name="Notas 2 2 4 3 4" xfId="6530"/>
    <cellStyle name="Notas 2 2 4 4" xfId="6531"/>
    <cellStyle name="Notas 2 2 4 4 2" xfId="6532"/>
    <cellStyle name="Notas 2 2 4 4 2 2" xfId="6533"/>
    <cellStyle name="Notas 2 2 4 4 2 2 2" xfId="6534"/>
    <cellStyle name="Notas 2 2 4 4 2 3" xfId="6535"/>
    <cellStyle name="Notas 2 2 4 4 3" xfId="6536"/>
    <cellStyle name="Notas 2 2 4 4 3 2" xfId="6537"/>
    <cellStyle name="Notas 2 2 4 4 3 2 2" xfId="6538"/>
    <cellStyle name="Notas 2 2 4 4 3 3" xfId="6539"/>
    <cellStyle name="Notas 2 2 4 4 4" xfId="6540"/>
    <cellStyle name="Notas 2 2 4 4 4 2" xfId="6541"/>
    <cellStyle name="Notas 2 2 4 4 5" xfId="6542"/>
    <cellStyle name="Notas 2 2 4 5" xfId="6543"/>
    <cellStyle name="Notas 2 2 4 5 2" xfId="6544"/>
    <cellStyle name="Notas 2 2 4 6" xfId="6545"/>
    <cellStyle name="Notas 2 2 4 6 2" xfId="6546"/>
    <cellStyle name="Notas 2 2 4 7" xfId="6547"/>
    <cellStyle name="Notas 2 2 5" xfId="6548"/>
    <cellStyle name="Notas 2 2 5 2" xfId="6549"/>
    <cellStyle name="Notas 2 2 5 2 2" xfId="6550"/>
    <cellStyle name="Notas 2 2 5 2 2 2" xfId="6551"/>
    <cellStyle name="Notas 2 2 5 2 2 2 2" xfId="6552"/>
    <cellStyle name="Notas 2 2 5 2 2 2 2 2" xfId="6553"/>
    <cellStyle name="Notas 2 2 5 2 2 2 3" xfId="6554"/>
    <cellStyle name="Notas 2 2 5 2 2 3" xfId="6555"/>
    <cellStyle name="Notas 2 2 5 2 2 3 2" xfId="6556"/>
    <cellStyle name="Notas 2 2 5 2 2 4" xfId="6557"/>
    <cellStyle name="Notas 2 2 5 2 3" xfId="6558"/>
    <cellStyle name="Notas 2 2 5 2 3 2" xfId="6559"/>
    <cellStyle name="Notas 2 2 5 2 3 2 2" xfId="6560"/>
    <cellStyle name="Notas 2 2 5 2 3 2 2 2" xfId="6561"/>
    <cellStyle name="Notas 2 2 5 2 3 2 3" xfId="6562"/>
    <cellStyle name="Notas 2 2 5 2 3 3" xfId="6563"/>
    <cellStyle name="Notas 2 2 5 2 3 3 2" xfId="6564"/>
    <cellStyle name="Notas 2 2 5 2 3 4" xfId="6565"/>
    <cellStyle name="Notas 2 2 5 2 4" xfId="6566"/>
    <cellStyle name="Notas 2 2 5 2 4 2" xfId="6567"/>
    <cellStyle name="Notas 2 2 5 2 4 2 2" xfId="6568"/>
    <cellStyle name="Notas 2 2 5 2 4 2 2 2" xfId="6569"/>
    <cellStyle name="Notas 2 2 5 2 4 2 3" xfId="6570"/>
    <cellStyle name="Notas 2 2 5 2 4 3" xfId="6571"/>
    <cellStyle name="Notas 2 2 5 2 4 3 2" xfId="6572"/>
    <cellStyle name="Notas 2 2 5 2 4 3 2 2" xfId="6573"/>
    <cellStyle name="Notas 2 2 5 2 4 3 3" xfId="6574"/>
    <cellStyle name="Notas 2 2 5 2 4 4" xfId="6575"/>
    <cellStyle name="Notas 2 2 5 2 4 4 2" xfId="6576"/>
    <cellStyle name="Notas 2 2 5 2 4 5" xfId="6577"/>
    <cellStyle name="Notas 2 2 5 2 5" xfId="6578"/>
    <cellStyle name="Notas 2 2 5 2 5 2" xfId="6579"/>
    <cellStyle name="Notas 2 2 5 2 6" xfId="6580"/>
    <cellStyle name="Notas 2 2 5 2 6 2" xfId="6581"/>
    <cellStyle name="Notas 2 2 5 2 7" xfId="6582"/>
    <cellStyle name="Notas 2 2 5 3" xfId="6583"/>
    <cellStyle name="Notas 2 2 5 3 2" xfId="6584"/>
    <cellStyle name="Notas 2 2 5 3 2 2" xfId="6585"/>
    <cellStyle name="Notas 2 2 5 3 2 2 2" xfId="6586"/>
    <cellStyle name="Notas 2 2 5 3 2 3" xfId="6587"/>
    <cellStyle name="Notas 2 2 5 3 3" xfId="6588"/>
    <cellStyle name="Notas 2 2 5 3 3 2" xfId="6589"/>
    <cellStyle name="Notas 2 2 5 3 4" xfId="6590"/>
    <cellStyle name="Notas 2 2 5 4" xfId="6591"/>
    <cellStyle name="Notas 2 2 5 4 2" xfId="6592"/>
    <cellStyle name="Notas 2 2 5 4 2 2" xfId="6593"/>
    <cellStyle name="Notas 2 2 5 4 2 2 2" xfId="6594"/>
    <cellStyle name="Notas 2 2 5 4 2 3" xfId="6595"/>
    <cellStyle name="Notas 2 2 5 4 3" xfId="6596"/>
    <cellStyle name="Notas 2 2 5 4 3 2" xfId="6597"/>
    <cellStyle name="Notas 2 2 5 4 4" xfId="6598"/>
    <cellStyle name="Notas 2 2 5 5" xfId="6599"/>
    <cellStyle name="Notas 2 2 5 5 2" xfId="6600"/>
    <cellStyle name="Notas 2 2 5 5 2 2" xfId="6601"/>
    <cellStyle name="Notas 2 2 5 5 2 2 2" xfId="6602"/>
    <cellStyle name="Notas 2 2 5 5 2 3" xfId="6603"/>
    <cellStyle name="Notas 2 2 5 5 3" xfId="6604"/>
    <cellStyle name="Notas 2 2 5 5 3 2" xfId="6605"/>
    <cellStyle name="Notas 2 2 5 5 3 2 2" xfId="6606"/>
    <cellStyle name="Notas 2 2 5 5 3 3" xfId="6607"/>
    <cellStyle name="Notas 2 2 5 5 4" xfId="6608"/>
    <cellStyle name="Notas 2 2 5 5 4 2" xfId="6609"/>
    <cellStyle name="Notas 2 2 5 5 5" xfId="6610"/>
    <cellStyle name="Notas 2 2 5 6" xfId="6611"/>
    <cellStyle name="Notas 2 2 5 6 2" xfId="6612"/>
    <cellStyle name="Notas 2 2 5 7" xfId="6613"/>
    <cellStyle name="Notas 2 2 5 7 2" xfId="6614"/>
    <cellStyle name="Notas 2 2 5 8" xfId="6615"/>
    <cellStyle name="Notas 2 2 6" xfId="6616"/>
    <cellStyle name="Notas 2 2 6 2" xfId="6617"/>
    <cellStyle name="Notas 2 2 6 2 2" xfId="6618"/>
    <cellStyle name="Notas 2 2 6 2 2 2" xfId="6619"/>
    <cellStyle name="Notas 2 2 6 2 3" xfId="6620"/>
    <cellStyle name="Notas 2 2 6 3" xfId="6621"/>
    <cellStyle name="Notas 2 2 6 3 2" xfId="6622"/>
    <cellStyle name="Notas 2 2 6 4" xfId="6623"/>
    <cellStyle name="Notas 2 2 7" xfId="6624"/>
    <cellStyle name="Notas 2 2 7 2" xfId="6625"/>
    <cellStyle name="Notas 2 2 7 2 2" xfId="6626"/>
    <cellStyle name="Notas 2 2 7 2 2 2" xfId="6627"/>
    <cellStyle name="Notas 2 2 7 2 3" xfId="6628"/>
    <cellStyle name="Notas 2 2 7 3" xfId="6629"/>
    <cellStyle name="Notas 2 2 7 3 2" xfId="6630"/>
    <cellStyle name="Notas 2 2 7 4" xfId="6631"/>
    <cellStyle name="Notas 2 2 8" xfId="6632"/>
    <cellStyle name="Notas 2 2 8 2" xfId="6633"/>
    <cellStyle name="Notas 2 2 8 2 2" xfId="6634"/>
    <cellStyle name="Notas 2 2 8 2 2 2" xfId="6635"/>
    <cellStyle name="Notas 2 2 8 2 3" xfId="6636"/>
    <cellStyle name="Notas 2 2 8 3" xfId="6637"/>
    <cellStyle name="Notas 2 2 8 3 2" xfId="6638"/>
    <cellStyle name="Notas 2 2 8 3 2 2" xfId="6639"/>
    <cellStyle name="Notas 2 2 8 3 3" xfId="6640"/>
    <cellStyle name="Notas 2 2 8 4" xfId="6641"/>
    <cellStyle name="Notas 2 2 8 4 2" xfId="6642"/>
    <cellStyle name="Notas 2 2 8 5" xfId="6643"/>
    <cellStyle name="Notas 2 2 9" xfId="6644"/>
    <cellStyle name="Notas 2 2 9 2" xfId="6645"/>
    <cellStyle name="Notas 2 2_FundsFlow" xfId="6646"/>
    <cellStyle name="Notas 2 3" xfId="6647"/>
    <cellStyle name="Notas 2 3 10" xfId="6648"/>
    <cellStyle name="Notas 2 3 10 2" xfId="6649"/>
    <cellStyle name="Notas 2 3 11" xfId="6650"/>
    <cellStyle name="Notas 2 3 2" xfId="6651"/>
    <cellStyle name="Notas 2 3 2 2" xfId="6652"/>
    <cellStyle name="Notas 2 3 2 2 2" xfId="6653"/>
    <cellStyle name="Notas 2 3 2 2 2 2" xfId="6654"/>
    <cellStyle name="Notas 2 3 2 2 2 2 2" xfId="6655"/>
    <cellStyle name="Notas 2 3 2 2 2 2 2 2" xfId="6656"/>
    <cellStyle name="Notas 2 3 2 2 2 2 3" xfId="6657"/>
    <cellStyle name="Notas 2 3 2 2 2 3" xfId="6658"/>
    <cellStyle name="Notas 2 3 2 2 2 3 2" xfId="6659"/>
    <cellStyle name="Notas 2 3 2 2 2 4" xfId="6660"/>
    <cellStyle name="Notas 2 3 2 2 3" xfId="6661"/>
    <cellStyle name="Notas 2 3 2 2 3 2" xfId="6662"/>
    <cellStyle name="Notas 2 3 2 2 3 2 2" xfId="6663"/>
    <cellStyle name="Notas 2 3 2 2 3 2 2 2" xfId="6664"/>
    <cellStyle name="Notas 2 3 2 2 3 2 3" xfId="6665"/>
    <cellStyle name="Notas 2 3 2 2 3 3" xfId="6666"/>
    <cellStyle name="Notas 2 3 2 2 3 3 2" xfId="6667"/>
    <cellStyle name="Notas 2 3 2 2 3 4" xfId="6668"/>
    <cellStyle name="Notas 2 3 2 2 4" xfId="6669"/>
    <cellStyle name="Notas 2 3 2 2 4 2" xfId="6670"/>
    <cellStyle name="Notas 2 3 2 2 4 2 2" xfId="6671"/>
    <cellStyle name="Notas 2 3 2 2 4 2 2 2" xfId="6672"/>
    <cellStyle name="Notas 2 3 2 2 4 2 3" xfId="6673"/>
    <cellStyle name="Notas 2 3 2 2 4 3" xfId="6674"/>
    <cellStyle name="Notas 2 3 2 2 4 3 2" xfId="6675"/>
    <cellStyle name="Notas 2 3 2 2 4 3 2 2" xfId="6676"/>
    <cellStyle name="Notas 2 3 2 2 4 3 3" xfId="6677"/>
    <cellStyle name="Notas 2 3 2 2 4 4" xfId="6678"/>
    <cellStyle name="Notas 2 3 2 2 4 4 2" xfId="6679"/>
    <cellStyle name="Notas 2 3 2 2 4 5" xfId="6680"/>
    <cellStyle name="Notas 2 3 2 2 5" xfId="6681"/>
    <cellStyle name="Notas 2 3 2 2 5 2" xfId="6682"/>
    <cellStyle name="Notas 2 3 2 2 6" xfId="6683"/>
    <cellStyle name="Notas 2 3 2 2 6 2" xfId="6684"/>
    <cellStyle name="Notas 2 3 2 2 7" xfId="6685"/>
    <cellStyle name="Notas 2 3 2 3" xfId="6686"/>
    <cellStyle name="Notas 2 3 2 3 2" xfId="6687"/>
    <cellStyle name="Notas 2 3 2 3 2 2" xfId="6688"/>
    <cellStyle name="Notas 2 3 2 3 2 2 2" xfId="6689"/>
    <cellStyle name="Notas 2 3 2 3 2 3" xfId="6690"/>
    <cellStyle name="Notas 2 3 2 3 3" xfId="6691"/>
    <cellStyle name="Notas 2 3 2 3 3 2" xfId="6692"/>
    <cellStyle name="Notas 2 3 2 3 4" xfId="6693"/>
    <cellStyle name="Notas 2 3 2 4" xfId="6694"/>
    <cellStyle name="Notas 2 3 2 4 2" xfId="6695"/>
    <cellStyle name="Notas 2 3 2 4 2 2" xfId="6696"/>
    <cellStyle name="Notas 2 3 2 4 2 2 2" xfId="6697"/>
    <cellStyle name="Notas 2 3 2 4 2 3" xfId="6698"/>
    <cellStyle name="Notas 2 3 2 4 3" xfId="6699"/>
    <cellStyle name="Notas 2 3 2 4 3 2" xfId="6700"/>
    <cellStyle name="Notas 2 3 2 4 4" xfId="6701"/>
    <cellStyle name="Notas 2 3 2 5" xfId="6702"/>
    <cellStyle name="Notas 2 3 2 5 2" xfId="6703"/>
    <cellStyle name="Notas 2 3 2 5 2 2" xfId="6704"/>
    <cellStyle name="Notas 2 3 2 5 2 2 2" xfId="6705"/>
    <cellStyle name="Notas 2 3 2 5 2 3" xfId="6706"/>
    <cellStyle name="Notas 2 3 2 5 3" xfId="6707"/>
    <cellStyle name="Notas 2 3 2 5 3 2" xfId="6708"/>
    <cellStyle name="Notas 2 3 2 5 3 2 2" xfId="6709"/>
    <cellStyle name="Notas 2 3 2 5 3 3" xfId="6710"/>
    <cellStyle name="Notas 2 3 2 5 4" xfId="6711"/>
    <cellStyle name="Notas 2 3 2 5 4 2" xfId="6712"/>
    <cellStyle name="Notas 2 3 2 5 5" xfId="6713"/>
    <cellStyle name="Notas 2 3 2 6" xfId="6714"/>
    <cellStyle name="Notas 2 3 2 6 2" xfId="6715"/>
    <cellStyle name="Notas 2 3 2 7" xfId="6716"/>
    <cellStyle name="Notas 2 3 2 7 2" xfId="6717"/>
    <cellStyle name="Notas 2 3 2 8" xfId="6718"/>
    <cellStyle name="Notas 2 3 3" xfId="6719"/>
    <cellStyle name="Notas 2 3 3 2" xfId="6720"/>
    <cellStyle name="Notas 2 3 3 2 2" xfId="6721"/>
    <cellStyle name="Notas 2 3 3 2 2 2" xfId="6722"/>
    <cellStyle name="Notas 2 3 3 2 2 2 2" xfId="6723"/>
    <cellStyle name="Notas 2 3 3 2 2 2 2 2" xfId="6724"/>
    <cellStyle name="Notas 2 3 3 2 2 2 3" xfId="6725"/>
    <cellStyle name="Notas 2 3 3 2 2 3" xfId="6726"/>
    <cellStyle name="Notas 2 3 3 2 2 3 2" xfId="6727"/>
    <cellStyle name="Notas 2 3 3 2 2 4" xfId="6728"/>
    <cellStyle name="Notas 2 3 3 2 3" xfId="6729"/>
    <cellStyle name="Notas 2 3 3 2 3 2" xfId="6730"/>
    <cellStyle name="Notas 2 3 3 2 3 2 2" xfId="6731"/>
    <cellStyle name="Notas 2 3 3 2 3 2 2 2" xfId="6732"/>
    <cellStyle name="Notas 2 3 3 2 3 2 3" xfId="6733"/>
    <cellStyle name="Notas 2 3 3 2 3 3" xfId="6734"/>
    <cellStyle name="Notas 2 3 3 2 3 3 2" xfId="6735"/>
    <cellStyle name="Notas 2 3 3 2 3 4" xfId="6736"/>
    <cellStyle name="Notas 2 3 3 2 4" xfId="6737"/>
    <cellStyle name="Notas 2 3 3 2 4 2" xfId="6738"/>
    <cellStyle name="Notas 2 3 3 2 4 2 2" xfId="6739"/>
    <cellStyle name="Notas 2 3 3 2 4 2 2 2" xfId="6740"/>
    <cellStyle name="Notas 2 3 3 2 4 2 3" xfId="6741"/>
    <cellStyle name="Notas 2 3 3 2 4 3" xfId="6742"/>
    <cellStyle name="Notas 2 3 3 2 4 3 2" xfId="6743"/>
    <cellStyle name="Notas 2 3 3 2 4 3 2 2" xfId="6744"/>
    <cellStyle name="Notas 2 3 3 2 4 3 3" xfId="6745"/>
    <cellStyle name="Notas 2 3 3 2 4 4" xfId="6746"/>
    <cellStyle name="Notas 2 3 3 2 4 4 2" xfId="6747"/>
    <cellStyle name="Notas 2 3 3 2 4 5" xfId="6748"/>
    <cellStyle name="Notas 2 3 3 2 5" xfId="6749"/>
    <cellStyle name="Notas 2 3 3 2 5 2" xfId="6750"/>
    <cellStyle name="Notas 2 3 3 2 6" xfId="6751"/>
    <cellStyle name="Notas 2 3 3 2 6 2" xfId="6752"/>
    <cellStyle name="Notas 2 3 3 2 7" xfId="6753"/>
    <cellStyle name="Notas 2 3 3 3" xfId="6754"/>
    <cellStyle name="Notas 2 3 3 3 2" xfId="6755"/>
    <cellStyle name="Notas 2 3 3 3 2 2" xfId="6756"/>
    <cellStyle name="Notas 2 3 3 3 2 2 2" xfId="6757"/>
    <cellStyle name="Notas 2 3 3 3 2 3" xfId="6758"/>
    <cellStyle name="Notas 2 3 3 3 3" xfId="6759"/>
    <cellStyle name="Notas 2 3 3 3 3 2" xfId="6760"/>
    <cellStyle name="Notas 2 3 3 3 4" xfId="6761"/>
    <cellStyle name="Notas 2 3 3 4" xfId="6762"/>
    <cellStyle name="Notas 2 3 3 4 2" xfId="6763"/>
    <cellStyle name="Notas 2 3 3 4 2 2" xfId="6764"/>
    <cellStyle name="Notas 2 3 3 4 2 2 2" xfId="6765"/>
    <cellStyle name="Notas 2 3 3 4 2 3" xfId="6766"/>
    <cellStyle name="Notas 2 3 3 4 3" xfId="6767"/>
    <cellStyle name="Notas 2 3 3 4 3 2" xfId="6768"/>
    <cellStyle name="Notas 2 3 3 4 4" xfId="6769"/>
    <cellStyle name="Notas 2 3 3 5" xfId="6770"/>
    <cellStyle name="Notas 2 3 3 5 2" xfId="6771"/>
    <cellStyle name="Notas 2 3 3 5 2 2" xfId="6772"/>
    <cellStyle name="Notas 2 3 3 5 2 2 2" xfId="6773"/>
    <cellStyle name="Notas 2 3 3 5 2 3" xfId="6774"/>
    <cellStyle name="Notas 2 3 3 5 3" xfId="6775"/>
    <cellStyle name="Notas 2 3 3 5 3 2" xfId="6776"/>
    <cellStyle name="Notas 2 3 3 5 3 2 2" xfId="6777"/>
    <cellStyle name="Notas 2 3 3 5 3 3" xfId="6778"/>
    <cellStyle name="Notas 2 3 3 5 4" xfId="6779"/>
    <cellStyle name="Notas 2 3 3 5 4 2" xfId="6780"/>
    <cellStyle name="Notas 2 3 3 5 5" xfId="6781"/>
    <cellStyle name="Notas 2 3 3 6" xfId="6782"/>
    <cellStyle name="Notas 2 3 3 6 2" xfId="6783"/>
    <cellStyle name="Notas 2 3 3 7" xfId="6784"/>
    <cellStyle name="Notas 2 3 3 7 2" xfId="6785"/>
    <cellStyle name="Notas 2 3 3 8" xfId="6786"/>
    <cellStyle name="Notas 2 3 4" xfId="6787"/>
    <cellStyle name="Notas 2 3 4 2" xfId="6788"/>
    <cellStyle name="Notas 2 3 4 2 2" xfId="6789"/>
    <cellStyle name="Notas 2 3 4 2 2 2" xfId="6790"/>
    <cellStyle name="Notas 2 3 4 2 2 2 2" xfId="6791"/>
    <cellStyle name="Notas 2 3 4 2 2 3" xfId="6792"/>
    <cellStyle name="Notas 2 3 4 2 3" xfId="6793"/>
    <cellStyle name="Notas 2 3 4 2 3 2" xfId="6794"/>
    <cellStyle name="Notas 2 3 4 2 4" xfId="6795"/>
    <cellStyle name="Notas 2 3 4 3" xfId="6796"/>
    <cellStyle name="Notas 2 3 4 3 2" xfId="6797"/>
    <cellStyle name="Notas 2 3 4 3 2 2" xfId="6798"/>
    <cellStyle name="Notas 2 3 4 3 2 2 2" xfId="6799"/>
    <cellStyle name="Notas 2 3 4 3 2 3" xfId="6800"/>
    <cellStyle name="Notas 2 3 4 3 3" xfId="6801"/>
    <cellStyle name="Notas 2 3 4 3 3 2" xfId="6802"/>
    <cellStyle name="Notas 2 3 4 3 4" xfId="6803"/>
    <cellStyle name="Notas 2 3 4 4" xfId="6804"/>
    <cellStyle name="Notas 2 3 4 4 2" xfId="6805"/>
    <cellStyle name="Notas 2 3 4 4 2 2" xfId="6806"/>
    <cellStyle name="Notas 2 3 4 4 2 2 2" xfId="6807"/>
    <cellStyle name="Notas 2 3 4 4 2 3" xfId="6808"/>
    <cellStyle name="Notas 2 3 4 4 3" xfId="6809"/>
    <cellStyle name="Notas 2 3 4 4 3 2" xfId="6810"/>
    <cellStyle name="Notas 2 3 4 4 3 2 2" xfId="6811"/>
    <cellStyle name="Notas 2 3 4 4 3 3" xfId="6812"/>
    <cellStyle name="Notas 2 3 4 4 4" xfId="6813"/>
    <cellStyle name="Notas 2 3 4 4 4 2" xfId="6814"/>
    <cellStyle name="Notas 2 3 4 4 5" xfId="6815"/>
    <cellStyle name="Notas 2 3 4 5" xfId="6816"/>
    <cellStyle name="Notas 2 3 4 5 2" xfId="6817"/>
    <cellStyle name="Notas 2 3 4 6" xfId="6818"/>
    <cellStyle name="Notas 2 3 4 6 2" xfId="6819"/>
    <cellStyle name="Notas 2 3 4 7" xfId="6820"/>
    <cellStyle name="Notas 2 3 5" xfId="6821"/>
    <cellStyle name="Notas 2 3 5 2" xfId="6822"/>
    <cellStyle name="Notas 2 3 5 2 2" xfId="6823"/>
    <cellStyle name="Notas 2 3 5 2 2 2" xfId="6824"/>
    <cellStyle name="Notas 2 3 5 2 2 2 2" xfId="6825"/>
    <cellStyle name="Notas 2 3 5 2 2 2 2 2" xfId="6826"/>
    <cellStyle name="Notas 2 3 5 2 2 2 3" xfId="6827"/>
    <cellStyle name="Notas 2 3 5 2 2 3" xfId="6828"/>
    <cellStyle name="Notas 2 3 5 2 2 3 2" xfId="6829"/>
    <cellStyle name="Notas 2 3 5 2 2 4" xfId="6830"/>
    <cellStyle name="Notas 2 3 5 2 3" xfId="6831"/>
    <cellStyle name="Notas 2 3 5 2 3 2" xfId="6832"/>
    <cellStyle name="Notas 2 3 5 2 3 2 2" xfId="6833"/>
    <cellStyle name="Notas 2 3 5 2 3 2 2 2" xfId="6834"/>
    <cellStyle name="Notas 2 3 5 2 3 2 3" xfId="6835"/>
    <cellStyle name="Notas 2 3 5 2 3 3" xfId="6836"/>
    <cellStyle name="Notas 2 3 5 2 3 3 2" xfId="6837"/>
    <cellStyle name="Notas 2 3 5 2 3 4" xfId="6838"/>
    <cellStyle name="Notas 2 3 5 2 4" xfId="6839"/>
    <cellStyle name="Notas 2 3 5 2 4 2" xfId="6840"/>
    <cellStyle name="Notas 2 3 5 2 4 2 2" xfId="6841"/>
    <cellStyle name="Notas 2 3 5 2 4 2 2 2" xfId="6842"/>
    <cellStyle name="Notas 2 3 5 2 4 2 3" xfId="6843"/>
    <cellStyle name="Notas 2 3 5 2 4 3" xfId="6844"/>
    <cellStyle name="Notas 2 3 5 2 4 3 2" xfId="6845"/>
    <cellStyle name="Notas 2 3 5 2 4 3 2 2" xfId="6846"/>
    <cellStyle name="Notas 2 3 5 2 4 3 3" xfId="6847"/>
    <cellStyle name="Notas 2 3 5 2 4 4" xfId="6848"/>
    <cellStyle name="Notas 2 3 5 2 4 4 2" xfId="6849"/>
    <cellStyle name="Notas 2 3 5 2 4 5" xfId="6850"/>
    <cellStyle name="Notas 2 3 5 2 5" xfId="6851"/>
    <cellStyle name="Notas 2 3 5 2 5 2" xfId="6852"/>
    <cellStyle name="Notas 2 3 5 2 6" xfId="6853"/>
    <cellStyle name="Notas 2 3 5 2 6 2" xfId="6854"/>
    <cellStyle name="Notas 2 3 5 2 7" xfId="6855"/>
    <cellStyle name="Notas 2 3 5 3" xfId="6856"/>
    <cellStyle name="Notas 2 3 5 3 2" xfId="6857"/>
    <cellStyle name="Notas 2 3 5 3 2 2" xfId="6858"/>
    <cellStyle name="Notas 2 3 5 3 2 2 2" xfId="6859"/>
    <cellStyle name="Notas 2 3 5 3 2 3" xfId="6860"/>
    <cellStyle name="Notas 2 3 5 3 3" xfId="6861"/>
    <cellStyle name="Notas 2 3 5 3 3 2" xfId="6862"/>
    <cellStyle name="Notas 2 3 5 3 4" xfId="6863"/>
    <cellStyle name="Notas 2 3 5 4" xfId="6864"/>
    <cellStyle name="Notas 2 3 5 4 2" xfId="6865"/>
    <cellStyle name="Notas 2 3 5 4 2 2" xfId="6866"/>
    <cellStyle name="Notas 2 3 5 4 2 2 2" xfId="6867"/>
    <cellStyle name="Notas 2 3 5 4 2 3" xfId="6868"/>
    <cellStyle name="Notas 2 3 5 4 3" xfId="6869"/>
    <cellStyle name="Notas 2 3 5 4 3 2" xfId="6870"/>
    <cellStyle name="Notas 2 3 5 4 4" xfId="6871"/>
    <cellStyle name="Notas 2 3 5 5" xfId="6872"/>
    <cellStyle name="Notas 2 3 5 5 2" xfId="6873"/>
    <cellStyle name="Notas 2 3 5 5 2 2" xfId="6874"/>
    <cellStyle name="Notas 2 3 5 5 2 2 2" xfId="6875"/>
    <cellStyle name="Notas 2 3 5 5 2 3" xfId="6876"/>
    <cellStyle name="Notas 2 3 5 5 3" xfId="6877"/>
    <cellStyle name="Notas 2 3 5 5 3 2" xfId="6878"/>
    <cellStyle name="Notas 2 3 5 5 3 2 2" xfId="6879"/>
    <cellStyle name="Notas 2 3 5 5 3 3" xfId="6880"/>
    <cellStyle name="Notas 2 3 5 5 4" xfId="6881"/>
    <cellStyle name="Notas 2 3 5 5 4 2" xfId="6882"/>
    <cellStyle name="Notas 2 3 5 5 5" xfId="6883"/>
    <cellStyle name="Notas 2 3 5 6" xfId="6884"/>
    <cellStyle name="Notas 2 3 5 6 2" xfId="6885"/>
    <cellStyle name="Notas 2 3 5 7" xfId="6886"/>
    <cellStyle name="Notas 2 3 5 7 2" xfId="6887"/>
    <cellStyle name="Notas 2 3 5 8" xfId="6888"/>
    <cellStyle name="Notas 2 3 6" xfId="6889"/>
    <cellStyle name="Notas 2 3 6 2" xfId="6890"/>
    <cellStyle name="Notas 2 3 6 2 2" xfId="6891"/>
    <cellStyle name="Notas 2 3 6 2 2 2" xfId="6892"/>
    <cellStyle name="Notas 2 3 6 2 3" xfId="6893"/>
    <cellStyle name="Notas 2 3 6 3" xfId="6894"/>
    <cellStyle name="Notas 2 3 6 3 2" xfId="6895"/>
    <cellStyle name="Notas 2 3 6 4" xfId="6896"/>
    <cellStyle name="Notas 2 3 7" xfId="6897"/>
    <cellStyle name="Notas 2 3 7 2" xfId="6898"/>
    <cellStyle name="Notas 2 3 7 2 2" xfId="6899"/>
    <cellStyle name="Notas 2 3 7 2 2 2" xfId="6900"/>
    <cellStyle name="Notas 2 3 7 2 3" xfId="6901"/>
    <cellStyle name="Notas 2 3 7 3" xfId="6902"/>
    <cellStyle name="Notas 2 3 7 3 2" xfId="6903"/>
    <cellStyle name="Notas 2 3 7 4" xfId="6904"/>
    <cellStyle name="Notas 2 3 8" xfId="6905"/>
    <cellStyle name="Notas 2 3 8 2" xfId="6906"/>
    <cellStyle name="Notas 2 3 8 2 2" xfId="6907"/>
    <cellStyle name="Notas 2 3 8 2 2 2" xfId="6908"/>
    <cellStyle name="Notas 2 3 8 2 3" xfId="6909"/>
    <cellStyle name="Notas 2 3 8 3" xfId="6910"/>
    <cellStyle name="Notas 2 3 8 3 2" xfId="6911"/>
    <cellStyle name="Notas 2 3 8 3 2 2" xfId="6912"/>
    <cellStyle name="Notas 2 3 8 3 3" xfId="6913"/>
    <cellStyle name="Notas 2 3 8 4" xfId="6914"/>
    <cellStyle name="Notas 2 3 8 4 2" xfId="6915"/>
    <cellStyle name="Notas 2 3 8 5" xfId="6916"/>
    <cellStyle name="Notas 2 3 9" xfId="6917"/>
    <cellStyle name="Notas 2 3 9 2" xfId="6918"/>
    <cellStyle name="Notas 2 3_FundsFlow" xfId="6919"/>
    <cellStyle name="Notas 2 4" xfId="6920"/>
    <cellStyle name="Notas 2 4 10" xfId="6921"/>
    <cellStyle name="Notas 2 4 10 2" xfId="6922"/>
    <cellStyle name="Notas 2 4 11" xfId="6923"/>
    <cellStyle name="Notas 2 4 2" xfId="6924"/>
    <cellStyle name="Notas 2 4 2 2" xfId="6925"/>
    <cellStyle name="Notas 2 4 2 2 2" xfId="6926"/>
    <cellStyle name="Notas 2 4 2 2 2 2" xfId="6927"/>
    <cellStyle name="Notas 2 4 2 2 2 2 2" xfId="6928"/>
    <cellStyle name="Notas 2 4 2 2 2 2 2 2" xfId="6929"/>
    <cellStyle name="Notas 2 4 2 2 2 2 3" xfId="6930"/>
    <cellStyle name="Notas 2 4 2 2 2 3" xfId="6931"/>
    <cellStyle name="Notas 2 4 2 2 2 3 2" xfId="6932"/>
    <cellStyle name="Notas 2 4 2 2 2 4" xfId="6933"/>
    <cellStyle name="Notas 2 4 2 2 3" xfId="6934"/>
    <cellStyle name="Notas 2 4 2 2 3 2" xfId="6935"/>
    <cellStyle name="Notas 2 4 2 2 3 2 2" xfId="6936"/>
    <cellStyle name="Notas 2 4 2 2 3 2 2 2" xfId="6937"/>
    <cellStyle name="Notas 2 4 2 2 3 2 3" xfId="6938"/>
    <cellStyle name="Notas 2 4 2 2 3 3" xfId="6939"/>
    <cellStyle name="Notas 2 4 2 2 3 3 2" xfId="6940"/>
    <cellStyle name="Notas 2 4 2 2 3 4" xfId="6941"/>
    <cellStyle name="Notas 2 4 2 2 4" xfId="6942"/>
    <cellStyle name="Notas 2 4 2 2 4 2" xfId="6943"/>
    <cellStyle name="Notas 2 4 2 2 4 2 2" xfId="6944"/>
    <cellStyle name="Notas 2 4 2 2 4 2 2 2" xfId="6945"/>
    <cellStyle name="Notas 2 4 2 2 4 2 3" xfId="6946"/>
    <cellStyle name="Notas 2 4 2 2 4 3" xfId="6947"/>
    <cellStyle name="Notas 2 4 2 2 4 3 2" xfId="6948"/>
    <cellStyle name="Notas 2 4 2 2 4 3 2 2" xfId="6949"/>
    <cellStyle name="Notas 2 4 2 2 4 3 3" xfId="6950"/>
    <cellStyle name="Notas 2 4 2 2 4 4" xfId="6951"/>
    <cellStyle name="Notas 2 4 2 2 4 4 2" xfId="6952"/>
    <cellStyle name="Notas 2 4 2 2 4 5" xfId="6953"/>
    <cellStyle name="Notas 2 4 2 2 5" xfId="6954"/>
    <cellStyle name="Notas 2 4 2 2 5 2" xfId="6955"/>
    <cellStyle name="Notas 2 4 2 2 6" xfId="6956"/>
    <cellStyle name="Notas 2 4 2 2 6 2" xfId="6957"/>
    <cellStyle name="Notas 2 4 2 2 7" xfId="6958"/>
    <cellStyle name="Notas 2 4 2 3" xfId="6959"/>
    <cellStyle name="Notas 2 4 2 3 2" xfId="6960"/>
    <cellStyle name="Notas 2 4 2 3 2 2" xfId="6961"/>
    <cellStyle name="Notas 2 4 2 3 2 2 2" xfId="6962"/>
    <cellStyle name="Notas 2 4 2 3 2 3" xfId="6963"/>
    <cellStyle name="Notas 2 4 2 3 3" xfId="6964"/>
    <cellStyle name="Notas 2 4 2 3 3 2" xfId="6965"/>
    <cellStyle name="Notas 2 4 2 3 4" xfId="6966"/>
    <cellStyle name="Notas 2 4 2 4" xfId="6967"/>
    <cellStyle name="Notas 2 4 2 4 2" xfId="6968"/>
    <cellStyle name="Notas 2 4 2 4 2 2" xfId="6969"/>
    <cellStyle name="Notas 2 4 2 4 2 2 2" xfId="6970"/>
    <cellStyle name="Notas 2 4 2 4 2 3" xfId="6971"/>
    <cellStyle name="Notas 2 4 2 4 3" xfId="6972"/>
    <cellStyle name="Notas 2 4 2 4 3 2" xfId="6973"/>
    <cellStyle name="Notas 2 4 2 4 4" xfId="6974"/>
    <cellStyle name="Notas 2 4 2 5" xfId="6975"/>
    <cellStyle name="Notas 2 4 2 5 2" xfId="6976"/>
    <cellStyle name="Notas 2 4 2 5 2 2" xfId="6977"/>
    <cellStyle name="Notas 2 4 2 5 2 2 2" xfId="6978"/>
    <cellStyle name="Notas 2 4 2 5 2 3" xfId="6979"/>
    <cellStyle name="Notas 2 4 2 5 3" xfId="6980"/>
    <cellStyle name="Notas 2 4 2 5 3 2" xfId="6981"/>
    <cellStyle name="Notas 2 4 2 5 3 2 2" xfId="6982"/>
    <cellStyle name="Notas 2 4 2 5 3 3" xfId="6983"/>
    <cellStyle name="Notas 2 4 2 5 4" xfId="6984"/>
    <cellStyle name="Notas 2 4 2 5 4 2" xfId="6985"/>
    <cellStyle name="Notas 2 4 2 5 5" xfId="6986"/>
    <cellStyle name="Notas 2 4 2 6" xfId="6987"/>
    <cellStyle name="Notas 2 4 2 6 2" xfId="6988"/>
    <cellStyle name="Notas 2 4 2 7" xfId="6989"/>
    <cellStyle name="Notas 2 4 2 7 2" xfId="6990"/>
    <cellStyle name="Notas 2 4 2 8" xfId="6991"/>
    <cellStyle name="Notas 2 4 3" xfId="6992"/>
    <cellStyle name="Notas 2 4 3 2" xfId="6993"/>
    <cellStyle name="Notas 2 4 3 2 2" xfId="6994"/>
    <cellStyle name="Notas 2 4 3 2 2 2" xfId="6995"/>
    <cellStyle name="Notas 2 4 3 2 2 2 2" xfId="6996"/>
    <cellStyle name="Notas 2 4 3 2 2 2 2 2" xfId="6997"/>
    <cellStyle name="Notas 2 4 3 2 2 2 3" xfId="6998"/>
    <cellStyle name="Notas 2 4 3 2 2 3" xfId="6999"/>
    <cellStyle name="Notas 2 4 3 2 2 3 2" xfId="7000"/>
    <cellStyle name="Notas 2 4 3 2 2 4" xfId="7001"/>
    <cellStyle name="Notas 2 4 3 2 3" xfId="7002"/>
    <cellStyle name="Notas 2 4 3 2 3 2" xfId="7003"/>
    <cellStyle name="Notas 2 4 3 2 3 2 2" xfId="7004"/>
    <cellStyle name="Notas 2 4 3 2 3 2 2 2" xfId="7005"/>
    <cellStyle name="Notas 2 4 3 2 3 2 3" xfId="7006"/>
    <cellStyle name="Notas 2 4 3 2 3 3" xfId="7007"/>
    <cellStyle name="Notas 2 4 3 2 3 3 2" xfId="7008"/>
    <cellStyle name="Notas 2 4 3 2 3 4" xfId="7009"/>
    <cellStyle name="Notas 2 4 3 2 4" xfId="7010"/>
    <cellStyle name="Notas 2 4 3 2 4 2" xfId="7011"/>
    <cellStyle name="Notas 2 4 3 2 4 2 2" xfId="7012"/>
    <cellStyle name="Notas 2 4 3 2 4 2 2 2" xfId="7013"/>
    <cellStyle name="Notas 2 4 3 2 4 2 3" xfId="7014"/>
    <cellStyle name="Notas 2 4 3 2 4 3" xfId="7015"/>
    <cellStyle name="Notas 2 4 3 2 4 3 2" xfId="7016"/>
    <cellStyle name="Notas 2 4 3 2 4 3 2 2" xfId="7017"/>
    <cellStyle name="Notas 2 4 3 2 4 3 3" xfId="7018"/>
    <cellStyle name="Notas 2 4 3 2 4 4" xfId="7019"/>
    <cellStyle name="Notas 2 4 3 2 4 4 2" xfId="7020"/>
    <cellStyle name="Notas 2 4 3 2 4 5" xfId="7021"/>
    <cellStyle name="Notas 2 4 3 2 5" xfId="7022"/>
    <cellStyle name="Notas 2 4 3 2 5 2" xfId="7023"/>
    <cellStyle name="Notas 2 4 3 2 6" xfId="7024"/>
    <cellStyle name="Notas 2 4 3 2 6 2" xfId="7025"/>
    <cellStyle name="Notas 2 4 3 2 7" xfId="7026"/>
    <cellStyle name="Notas 2 4 3 3" xfId="7027"/>
    <cellStyle name="Notas 2 4 3 3 2" xfId="7028"/>
    <cellStyle name="Notas 2 4 3 3 2 2" xfId="7029"/>
    <cellStyle name="Notas 2 4 3 3 2 2 2" xfId="7030"/>
    <cellStyle name="Notas 2 4 3 3 2 3" xfId="7031"/>
    <cellStyle name="Notas 2 4 3 3 3" xfId="7032"/>
    <cellStyle name="Notas 2 4 3 3 3 2" xfId="7033"/>
    <cellStyle name="Notas 2 4 3 3 4" xfId="7034"/>
    <cellStyle name="Notas 2 4 3 4" xfId="7035"/>
    <cellStyle name="Notas 2 4 3 4 2" xfId="7036"/>
    <cellStyle name="Notas 2 4 3 4 2 2" xfId="7037"/>
    <cellStyle name="Notas 2 4 3 4 2 2 2" xfId="7038"/>
    <cellStyle name="Notas 2 4 3 4 2 3" xfId="7039"/>
    <cellStyle name="Notas 2 4 3 4 3" xfId="7040"/>
    <cellStyle name="Notas 2 4 3 4 3 2" xfId="7041"/>
    <cellStyle name="Notas 2 4 3 4 4" xfId="7042"/>
    <cellStyle name="Notas 2 4 3 5" xfId="7043"/>
    <cellStyle name="Notas 2 4 3 5 2" xfId="7044"/>
    <cellStyle name="Notas 2 4 3 5 2 2" xfId="7045"/>
    <cellStyle name="Notas 2 4 3 5 2 2 2" xfId="7046"/>
    <cellStyle name="Notas 2 4 3 5 2 3" xfId="7047"/>
    <cellStyle name="Notas 2 4 3 5 3" xfId="7048"/>
    <cellStyle name="Notas 2 4 3 5 3 2" xfId="7049"/>
    <cellStyle name="Notas 2 4 3 5 3 2 2" xfId="7050"/>
    <cellStyle name="Notas 2 4 3 5 3 3" xfId="7051"/>
    <cellStyle name="Notas 2 4 3 5 4" xfId="7052"/>
    <cellStyle name="Notas 2 4 3 5 4 2" xfId="7053"/>
    <cellStyle name="Notas 2 4 3 5 5" xfId="7054"/>
    <cellStyle name="Notas 2 4 3 6" xfId="7055"/>
    <cellStyle name="Notas 2 4 3 6 2" xfId="7056"/>
    <cellStyle name="Notas 2 4 3 7" xfId="7057"/>
    <cellStyle name="Notas 2 4 3 7 2" xfId="7058"/>
    <cellStyle name="Notas 2 4 3 8" xfId="7059"/>
    <cellStyle name="Notas 2 4 4" xfId="7060"/>
    <cellStyle name="Notas 2 4 4 2" xfId="7061"/>
    <cellStyle name="Notas 2 4 4 2 2" xfId="7062"/>
    <cellStyle name="Notas 2 4 4 2 2 2" xfId="7063"/>
    <cellStyle name="Notas 2 4 4 2 2 2 2" xfId="7064"/>
    <cellStyle name="Notas 2 4 4 2 2 3" xfId="7065"/>
    <cellStyle name="Notas 2 4 4 2 3" xfId="7066"/>
    <cellStyle name="Notas 2 4 4 2 3 2" xfId="7067"/>
    <cellStyle name="Notas 2 4 4 2 4" xfId="7068"/>
    <cellStyle name="Notas 2 4 4 3" xfId="7069"/>
    <cellStyle name="Notas 2 4 4 3 2" xfId="7070"/>
    <cellStyle name="Notas 2 4 4 3 2 2" xfId="7071"/>
    <cellStyle name="Notas 2 4 4 3 2 2 2" xfId="7072"/>
    <cellStyle name="Notas 2 4 4 3 2 3" xfId="7073"/>
    <cellStyle name="Notas 2 4 4 3 3" xfId="7074"/>
    <cellStyle name="Notas 2 4 4 3 3 2" xfId="7075"/>
    <cellStyle name="Notas 2 4 4 3 4" xfId="7076"/>
    <cellStyle name="Notas 2 4 4 4" xfId="7077"/>
    <cellStyle name="Notas 2 4 4 4 2" xfId="7078"/>
    <cellStyle name="Notas 2 4 4 4 2 2" xfId="7079"/>
    <cellStyle name="Notas 2 4 4 4 2 2 2" xfId="7080"/>
    <cellStyle name="Notas 2 4 4 4 2 3" xfId="7081"/>
    <cellStyle name="Notas 2 4 4 4 3" xfId="7082"/>
    <cellStyle name="Notas 2 4 4 4 3 2" xfId="7083"/>
    <cellStyle name="Notas 2 4 4 4 3 2 2" xfId="7084"/>
    <cellStyle name="Notas 2 4 4 4 3 3" xfId="7085"/>
    <cellStyle name="Notas 2 4 4 4 4" xfId="7086"/>
    <cellStyle name="Notas 2 4 4 4 4 2" xfId="7087"/>
    <cellStyle name="Notas 2 4 4 4 5" xfId="7088"/>
    <cellStyle name="Notas 2 4 4 5" xfId="7089"/>
    <cellStyle name="Notas 2 4 4 5 2" xfId="7090"/>
    <cellStyle name="Notas 2 4 4 6" xfId="7091"/>
    <cellStyle name="Notas 2 4 4 6 2" xfId="7092"/>
    <cellStyle name="Notas 2 4 4 7" xfId="7093"/>
    <cellStyle name="Notas 2 4 5" xfId="7094"/>
    <cellStyle name="Notas 2 4 5 2" xfId="7095"/>
    <cellStyle name="Notas 2 4 5 2 2" xfId="7096"/>
    <cellStyle name="Notas 2 4 5 2 2 2" xfId="7097"/>
    <cellStyle name="Notas 2 4 5 2 2 2 2" xfId="7098"/>
    <cellStyle name="Notas 2 4 5 2 2 2 2 2" xfId="7099"/>
    <cellStyle name="Notas 2 4 5 2 2 2 3" xfId="7100"/>
    <cellStyle name="Notas 2 4 5 2 2 3" xfId="7101"/>
    <cellStyle name="Notas 2 4 5 2 2 3 2" xfId="7102"/>
    <cellStyle name="Notas 2 4 5 2 2 4" xfId="7103"/>
    <cellStyle name="Notas 2 4 5 2 3" xfId="7104"/>
    <cellStyle name="Notas 2 4 5 2 3 2" xfId="7105"/>
    <cellStyle name="Notas 2 4 5 2 3 2 2" xfId="7106"/>
    <cellStyle name="Notas 2 4 5 2 3 2 2 2" xfId="7107"/>
    <cellStyle name="Notas 2 4 5 2 3 2 3" xfId="7108"/>
    <cellStyle name="Notas 2 4 5 2 3 3" xfId="7109"/>
    <cellStyle name="Notas 2 4 5 2 3 3 2" xfId="7110"/>
    <cellStyle name="Notas 2 4 5 2 3 4" xfId="7111"/>
    <cellStyle name="Notas 2 4 5 2 4" xfId="7112"/>
    <cellStyle name="Notas 2 4 5 2 4 2" xfId="7113"/>
    <cellStyle name="Notas 2 4 5 2 4 2 2" xfId="7114"/>
    <cellStyle name="Notas 2 4 5 2 4 2 2 2" xfId="7115"/>
    <cellStyle name="Notas 2 4 5 2 4 2 3" xfId="7116"/>
    <cellStyle name="Notas 2 4 5 2 4 3" xfId="7117"/>
    <cellStyle name="Notas 2 4 5 2 4 3 2" xfId="7118"/>
    <cellStyle name="Notas 2 4 5 2 4 3 2 2" xfId="7119"/>
    <cellStyle name="Notas 2 4 5 2 4 3 3" xfId="7120"/>
    <cellStyle name="Notas 2 4 5 2 4 4" xfId="7121"/>
    <cellStyle name="Notas 2 4 5 2 4 4 2" xfId="7122"/>
    <cellStyle name="Notas 2 4 5 2 4 5" xfId="7123"/>
    <cellStyle name="Notas 2 4 5 2 5" xfId="7124"/>
    <cellStyle name="Notas 2 4 5 2 5 2" xfId="7125"/>
    <cellStyle name="Notas 2 4 5 2 6" xfId="7126"/>
    <cellStyle name="Notas 2 4 5 2 6 2" xfId="7127"/>
    <cellStyle name="Notas 2 4 5 2 7" xfId="7128"/>
    <cellStyle name="Notas 2 4 5 3" xfId="7129"/>
    <cellStyle name="Notas 2 4 5 3 2" xfId="7130"/>
    <cellStyle name="Notas 2 4 5 3 2 2" xfId="7131"/>
    <cellStyle name="Notas 2 4 5 3 2 2 2" xfId="7132"/>
    <cellStyle name="Notas 2 4 5 3 2 3" xfId="7133"/>
    <cellStyle name="Notas 2 4 5 3 3" xfId="7134"/>
    <cellStyle name="Notas 2 4 5 3 3 2" xfId="7135"/>
    <cellStyle name="Notas 2 4 5 3 4" xfId="7136"/>
    <cellStyle name="Notas 2 4 5 4" xfId="7137"/>
    <cellStyle name="Notas 2 4 5 4 2" xfId="7138"/>
    <cellStyle name="Notas 2 4 5 4 2 2" xfId="7139"/>
    <cellStyle name="Notas 2 4 5 4 2 2 2" xfId="7140"/>
    <cellStyle name="Notas 2 4 5 4 2 3" xfId="7141"/>
    <cellStyle name="Notas 2 4 5 4 3" xfId="7142"/>
    <cellStyle name="Notas 2 4 5 4 3 2" xfId="7143"/>
    <cellStyle name="Notas 2 4 5 4 4" xfId="7144"/>
    <cellStyle name="Notas 2 4 5 5" xfId="7145"/>
    <cellStyle name="Notas 2 4 5 5 2" xfId="7146"/>
    <cellStyle name="Notas 2 4 5 5 2 2" xfId="7147"/>
    <cellStyle name="Notas 2 4 5 5 2 2 2" xfId="7148"/>
    <cellStyle name="Notas 2 4 5 5 2 3" xfId="7149"/>
    <cellStyle name="Notas 2 4 5 5 3" xfId="7150"/>
    <cellStyle name="Notas 2 4 5 5 3 2" xfId="7151"/>
    <cellStyle name="Notas 2 4 5 5 3 2 2" xfId="7152"/>
    <cellStyle name="Notas 2 4 5 5 3 3" xfId="7153"/>
    <cellStyle name="Notas 2 4 5 5 4" xfId="7154"/>
    <cellStyle name="Notas 2 4 5 5 4 2" xfId="7155"/>
    <cellStyle name="Notas 2 4 5 5 5" xfId="7156"/>
    <cellStyle name="Notas 2 4 5 6" xfId="7157"/>
    <cellStyle name="Notas 2 4 5 6 2" xfId="7158"/>
    <cellStyle name="Notas 2 4 5 7" xfId="7159"/>
    <cellStyle name="Notas 2 4 5 7 2" xfId="7160"/>
    <cellStyle name="Notas 2 4 5 8" xfId="7161"/>
    <cellStyle name="Notas 2 4 6" xfId="7162"/>
    <cellStyle name="Notas 2 4 6 2" xfId="7163"/>
    <cellStyle name="Notas 2 4 6 2 2" xfId="7164"/>
    <cellStyle name="Notas 2 4 6 2 2 2" xfId="7165"/>
    <cellStyle name="Notas 2 4 6 2 3" xfId="7166"/>
    <cellStyle name="Notas 2 4 6 3" xfId="7167"/>
    <cellStyle name="Notas 2 4 6 3 2" xfId="7168"/>
    <cellStyle name="Notas 2 4 6 4" xfId="7169"/>
    <cellStyle name="Notas 2 4 7" xfId="7170"/>
    <cellStyle name="Notas 2 4 7 2" xfId="7171"/>
    <cellStyle name="Notas 2 4 7 2 2" xfId="7172"/>
    <cellStyle name="Notas 2 4 7 2 2 2" xfId="7173"/>
    <cellStyle name="Notas 2 4 7 2 3" xfId="7174"/>
    <cellStyle name="Notas 2 4 7 3" xfId="7175"/>
    <cellStyle name="Notas 2 4 7 3 2" xfId="7176"/>
    <cellStyle name="Notas 2 4 7 4" xfId="7177"/>
    <cellStyle name="Notas 2 4 8" xfId="7178"/>
    <cellStyle name="Notas 2 4 8 2" xfId="7179"/>
    <cellStyle name="Notas 2 4 8 2 2" xfId="7180"/>
    <cellStyle name="Notas 2 4 8 2 2 2" xfId="7181"/>
    <cellStyle name="Notas 2 4 8 2 3" xfId="7182"/>
    <cellStyle name="Notas 2 4 8 3" xfId="7183"/>
    <cellStyle name="Notas 2 4 8 3 2" xfId="7184"/>
    <cellStyle name="Notas 2 4 8 3 2 2" xfId="7185"/>
    <cellStyle name="Notas 2 4 8 3 3" xfId="7186"/>
    <cellStyle name="Notas 2 4 8 4" xfId="7187"/>
    <cellStyle name="Notas 2 4 8 4 2" xfId="7188"/>
    <cellStyle name="Notas 2 4 8 5" xfId="7189"/>
    <cellStyle name="Notas 2 4 9" xfId="7190"/>
    <cellStyle name="Notas 2 4 9 2" xfId="7191"/>
    <cellStyle name="Notas 2 4_FundsFlow" xfId="7192"/>
    <cellStyle name="Notas 2 5" xfId="7193"/>
    <cellStyle name="Notas 2 5 2" xfId="7194"/>
    <cellStyle name="Notas 2 5 2 2" xfId="7195"/>
    <cellStyle name="Notas 2 5 2 2 2" xfId="7196"/>
    <cellStyle name="Notas 2 5 2 2 2 2" xfId="7197"/>
    <cellStyle name="Notas 2 5 2 2 2 2 2" xfId="7198"/>
    <cellStyle name="Notas 2 5 2 2 2 3" xfId="7199"/>
    <cellStyle name="Notas 2 5 2 2 3" xfId="7200"/>
    <cellStyle name="Notas 2 5 2 2 3 2" xfId="7201"/>
    <cellStyle name="Notas 2 5 2 2 4" xfId="7202"/>
    <cellStyle name="Notas 2 5 2 3" xfId="7203"/>
    <cellStyle name="Notas 2 5 2 3 2" xfId="7204"/>
    <cellStyle name="Notas 2 5 2 3 2 2" xfId="7205"/>
    <cellStyle name="Notas 2 5 2 3 2 2 2" xfId="7206"/>
    <cellStyle name="Notas 2 5 2 3 2 3" xfId="7207"/>
    <cellStyle name="Notas 2 5 2 3 3" xfId="7208"/>
    <cellStyle name="Notas 2 5 2 3 3 2" xfId="7209"/>
    <cellStyle name="Notas 2 5 2 3 4" xfId="7210"/>
    <cellStyle name="Notas 2 5 2 4" xfId="7211"/>
    <cellStyle name="Notas 2 5 2 4 2" xfId="7212"/>
    <cellStyle name="Notas 2 5 2 4 2 2" xfId="7213"/>
    <cellStyle name="Notas 2 5 2 4 2 2 2" xfId="7214"/>
    <cellStyle name="Notas 2 5 2 4 2 3" xfId="7215"/>
    <cellStyle name="Notas 2 5 2 4 3" xfId="7216"/>
    <cellStyle name="Notas 2 5 2 4 3 2" xfId="7217"/>
    <cellStyle name="Notas 2 5 2 4 3 2 2" xfId="7218"/>
    <cellStyle name="Notas 2 5 2 4 3 3" xfId="7219"/>
    <cellStyle name="Notas 2 5 2 4 4" xfId="7220"/>
    <cellStyle name="Notas 2 5 2 4 4 2" xfId="7221"/>
    <cellStyle name="Notas 2 5 2 4 5" xfId="7222"/>
    <cellStyle name="Notas 2 5 2 5" xfId="7223"/>
    <cellStyle name="Notas 2 5 2 5 2" xfId="7224"/>
    <cellStyle name="Notas 2 5 2 6" xfId="7225"/>
    <cellStyle name="Notas 2 5 2 6 2" xfId="7226"/>
    <cellStyle name="Notas 2 5 2 7" xfId="7227"/>
    <cellStyle name="Notas 2 5 3" xfId="7228"/>
    <cellStyle name="Notas 2 5 3 2" xfId="7229"/>
    <cellStyle name="Notas 2 5 3 2 2" xfId="7230"/>
    <cellStyle name="Notas 2 5 3 2 2 2" xfId="7231"/>
    <cellStyle name="Notas 2 5 3 2 3" xfId="7232"/>
    <cellStyle name="Notas 2 5 3 3" xfId="7233"/>
    <cellStyle name="Notas 2 5 3 3 2" xfId="7234"/>
    <cellStyle name="Notas 2 5 3 4" xfId="7235"/>
    <cellStyle name="Notas 2 5 4" xfId="7236"/>
    <cellStyle name="Notas 2 5 4 2" xfId="7237"/>
    <cellStyle name="Notas 2 5 4 2 2" xfId="7238"/>
    <cellStyle name="Notas 2 5 4 2 2 2" xfId="7239"/>
    <cellStyle name="Notas 2 5 4 2 3" xfId="7240"/>
    <cellStyle name="Notas 2 5 4 3" xfId="7241"/>
    <cellStyle name="Notas 2 5 4 3 2" xfId="7242"/>
    <cellStyle name="Notas 2 5 4 4" xfId="7243"/>
    <cellStyle name="Notas 2 5 5" xfId="7244"/>
    <cellStyle name="Notas 2 5 5 2" xfId="7245"/>
    <cellStyle name="Notas 2 5 5 2 2" xfId="7246"/>
    <cellStyle name="Notas 2 5 5 2 2 2" xfId="7247"/>
    <cellStyle name="Notas 2 5 5 2 3" xfId="7248"/>
    <cellStyle name="Notas 2 5 5 3" xfId="7249"/>
    <cellStyle name="Notas 2 5 5 3 2" xfId="7250"/>
    <cellStyle name="Notas 2 5 5 3 2 2" xfId="7251"/>
    <cellStyle name="Notas 2 5 5 3 3" xfId="7252"/>
    <cellStyle name="Notas 2 5 5 4" xfId="7253"/>
    <cellStyle name="Notas 2 5 5 4 2" xfId="7254"/>
    <cellStyle name="Notas 2 5 5 5" xfId="7255"/>
    <cellStyle name="Notas 2 5 6" xfId="7256"/>
    <cellStyle name="Notas 2 5 6 2" xfId="7257"/>
    <cellStyle name="Notas 2 5 7" xfId="7258"/>
    <cellStyle name="Notas 2 5 7 2" xfId="7259"/>
    <cellStyle name="Notas 2 5 8" xfId="7260"/>
    <cellStyle name="Notas 2 6" xfId="7261"/>
    <cellStyle name="Notas 2 6 2" xfId="7262"/>
    <cellStyle name="Notas 2 6 2 2" xfId="7263"/>
    <cellStyle name="Notas 2 6 2 2 2" xfId="7264"/>
    <cellStyle name="Notas 2 6 2 2 2 2" xfId="7265"/>
    <cellStyle name="Notas 2 6 2 2 2 2 2" xfId="7266"/>
    <cellStyle name="Notas 2 6 2 2 2 3" xfId="7267"/>
    <cellStyle name="Notas 2 6 2 2 3" xfId="7268"/>
    <cellStyle name="Notas 2 6 2 2 3 2" xfId="7269"/>
    <cellStyle name="Notas 2 6 2 2 4" xfId="7270"/>
    <cellStyle name="Notas 2 6 2 3" xfId="7271"/>
    <cellStyle name="Notas 2 6 2 3 2" xfId="7272"/>
    <cellStyle name="Notas 2 6 2 3 2 2" xfId="7273"/>
    <cellStyle name="Notas 2 6 2 3 2 2 2" xfId="7274"/>
    <cellStyle name="Notas 2 6 2 3 2 3" xfId="7275"/>
    <cellStyle name="Notas 2 6 2 3 3" xfId="7276"/>
    <cellStyle name="Notas 2 6 2 3 3 2" xfId="7277"/>
    <cellStyle name="Notas 2 6 2 3 4" xfId="7278"/>
    <cellStyle name="Notas 2 6 2 4" xfId="7279"/>
    <cellStyle name="Notas 2 6 2 4 2" xfId="7280"/>
    <cellStyle name="Notas 2 6 2 4 2 2" xfId="7281"/>
    <cellStyle name="Notas 2 6 2 4 2 2 2" xfId="7282"/>
    <cellStyle name="Notas 2 6 2 4 2 3" xfId="7283"/>
    <cellStyle name="Notas 2 6 2 4 3" xfId="7284"/>
    <cellStyle name="Notas 2 6 2 4 3 2" xfId="7285"/>
    <cellStyle name="Notas 2 6 2 4 3 2 2" xfId="7286"/>
    <cellStyle name="Notas 2 6 2 4 3 3" xfId="7287"/>
    <cellStyle name="Notas 2 6 2 4 4" xfId="7288"/>
    <cellStyle name="Notas 2 6 2 4 4 2" xfId="7289"/>
    <cellStyle name="Notas 2 6 2 4 5" xfId="7290"/>
    <cellStyle name="Notas 2 6 2 5" xfId="7291"/>
    <cellStyle name="Notas 2 6 2 5 2" xfId="7292"/>
    <cellStyle name="Notas 2 6 2 6" xfId="7293"/>
    <cellStyle name="Notas 2 6 2 6 2" xfId="7294"/>
    <cellStyle name="Notas 2 6 2 7" xfId="7295"/>
    <cellStyle name="Notas 2 6 3" xfId="7296"/>
    <cellStyle name="Notas 2 6 3 2" xfId="7297"/>
    <cellStyle name="Notas 2 6 3 2 2" xfId="7298"/>
    <cellStyle name="Notas 2 6 3 2 2 2" xfId="7299"/>
    <cellStyle name="Notas 2 6 3 2 3" xfId="7300"/>
    <cellStyle name="Notas 2 6 3 3" xfId="7301"/>
    <cellStyle name="Notas 2 6 3 3 2" xfId="7302"/>
    <cellStyle name="Notas 2 6 3 4" xfId="7303"/>
    <cellStyle name="Notas 2 6 4" xfId="7304"/>
    <cellStyle name="Notas 2 6 4 2" xfId="7305"/>
    <cellStyle name="Notas 2 6 4 2 2" xfId="7306"/>
    <cellStyle name="Notas 2 6 4 2 2 2" xfId="7307"/>
    <cellStyle name="Notas 2 6 4 2 3" xfId="7308"/>
    <cellStyle name="Notas 2 6 4 3" xfId="7309"/>
    <cellStyle name="Notas 2 6 4 3 2" xfId="7310"/>
    <cellStyle name="Notas 2 6 4 4" xfId="7311"/>
    <cellStyle name="Notas 2 6 5" xfId="7312"/>
    <cellStyle name="Notas 2 6 5 2" xfId="7313"/>
    <cellStyle name="Notas 2 6 5 2 2" xfId="7314"/>
    <cellStyle name="Notas 2 6 5 2 2 2" xfId="7315"/>
    <cellStyle name="Notas 2 6 5 2 3" xfId="7316"/>
    <cellStyle name="Notas 2 6 5 3" xfId="7317"/>
    <cellStyle name="Notas 2 6 5 3 2" xfId="7318"/>
    <cellStyle name="Notas 2 6 5 3 2 2" xfId="7319"/>
    <cellStyle name="Notas 2 6 5 3 3" xfId="7320"/>
    <cellStyle name="Notas 2 6 5 4" xfId="7321"/>
    <cellStyle name="Notas 2 6 5 4 2" xfId="7322"/>
    <cellStyle name="Notas 2 6 5 5" xfId="7323"/>
    <cellStyle name="Notas 2 6 6" xfId="7324"/>
    <cellStyle name="Notas 2 6 6 2" xfId="7325"/>
    <cellStyle name="Notas 2 6 7" xfId="7326"/>
    <cellStyle name="Notas 2 6 7 2" xfId="7327"/>
    <cellStyle name="Notas 2 6 8" xfId="7328"/>
    <cellStyle name="Notas 2 7" xfId="7329"/>
    <cellStyle name="Notas 2 7 2" xfId="7330"/>
    <cellStyle name="Notas 2 7 2 2" xfId="7331"/>
    <cellStyle name="Notas 2 7 2 2 2" xfId="7332"/>
    <cellStyle name="Notas 2 7 2 2 2 2" xfId="7333"/>
    <cellStyle name="Notas 2 7 2 2 3" xfId="7334"/>
    <cellStyle name="Notas 2 7 2 3" xfId="7335"/>
    <cellStyle name="Notas 2 7 2 3 2" xfId="7336"/>
    <cellStyle name="Notas 2 7 2 4" xfId="7337"/>
    <cellStyle name="Notas 2 7 3" xfId="7338"/>
    <cellStyle name="Notas 2 7 3 2" xfId="7339"/>
    <cellStyle name="Notas 2 7 3 2 2" xfId="7340"/>
    <cellStyle name="Notas 2 7 3 2 2 2" xfId="7341"/>
    <cellStyle name="Notas 2 7 3 2 3" xfId="7342"/>
    <cellStyle name="Notas 2 7 3 3" xfId="7343"/>
    <cellStyle name="Notas 2 7 3 3 2" xfId="7344"/>
    <cellStyle name="Notas 2 7 3 4" xfId="7345"/>
    <cellStyle name="Notas 2 7 4" xfId="7346"/>
    <cellStyle name="Notas 2 7 4 2" xfId="7347"/>
    <cellStyle name="Notas 2 7 4 2 2" xfId="7348"/>
    <cellStyle name="Notas 2 7 4 2 2 2" xfId="7349"/>
    <cellStyle name="Notas 2 7 4 2 3" xfId="7350"/>
    <cellStyle name="Notas 2 7 4 3" xfId="7351"/>
    <cellStyle name="Notas 2 7 4 3 2" xfId="7352"/>
    <cellStyle name="Notas 2 7 4 3 2 2" xfId="7353"/>
    <cellStyle name="Notas 2 7 4 3 3" xfId="7354"/>
    <cellStyle name="Notas 2 7 4 4" xfId="7355"/>
    <cellStyle name="Notas 2 7 4 4 2" xfId="7356"/>
    <cellStyle name="Notas 2 7 4 5" xfId="7357"/>
    <cellStyle name="Notas 2 7 5" xfId="7358"/>
    <cellStyle name="Notas 2 7 5 2" xfId="7359"/>
    <cellStyle name="Notas 2 7 6" xfId="7360"/>
    <cellStyle name="Notas 2 7 6 2" xfId="7361"/>
    <cellStyle name="Notas 2 7 7" xfId="7362"/>
    <cellStyle name="Notas 2 8" xfId="7363"/>
    <cellStyle name="Notas 2 8 2" xfId="7364"/>
    <cellStyle name="Notas 2 8 2 2" xfId="7365"/>
    <cellStyle name="Notas 2 8 2 2 2" xfId="7366"/>
    <cellStyle name="Notas 2 8 2 2 2 2" xfId="7367"/>
    <cellStyle name="Notas 2 8 2 2 2 2 2" xfId="7368"/>
    <cellStyle name="Notas 2 8 2 2 2 3" xfId="7369"/>
    <cellStyle name="Notas 2 8 2 2 3" xfId="7370"/>
    <cellStyle name="Notas 2 8 2 2 3 2" xfId="7371"/>
    <cellStyle name="Notas 2 8 2 2 4" xfId="7372"/>
    <cellStyle name="Notas 2 8 2 3" xfId="7373"/>
    <cellStyle name="Notas 2 8 2 3 2" xfId="7374"/>
    <cellStyle name="Notas 2 8 2 3 2 2" xfId="7375"/>
    <cellStyle name="Notas 2 8 2 3 2 2 2" xfId="7376"/>
    <cellStyle name="Notas 2 8 2 3 2 3" xfId="7377"/>
    <cellStyle name="Notas 2 8 2 3 3" xfId="7378"/>
    <cellStyle name="Notas 2 8 2 3 3 2" xfId="7379"/>
    <cellStyle name="Notas 2 8 2 3 4" xfId="7380"/>
    <cellStyle name="Notas 2 8 2 4" xfId="7381"/>
    <cellStyle name="Notas 2 8 2 4 2" xfId="7382"/>
    <cellStyle name="Notas 2 8 2 4 2 2" xfId="7383"/>
    <cellStyle name="Notas 2 8 2 4 2 2 2" xfId="7384"/>
    <cellStyle name="Notas 2 8 2 4 2 3" xfId="7385"/>
    <cellStyle name="Notas 2 8 2 4 3" xfId="7386"/>
    <cellStyle name="Notas 2 8 2 4 3 2" xfId="7387"/>
    <cellStyle name="Notas 2 8 2 4 3 2 2" xfId="7388"/>
    <cellStyle name="Notas 2 8 2 4 3 3" xfId="7389"/>
    <cellStyle name="Notas 2 8 2 4 4" xfId="7390"/>
    <cellStyle name="Notas 2 8 2 4 4 2" xfId="7391"/>
    <cellStyle name="Notas 2 8 2 4 5" xfId="7392"/>
    <cellStyle name="Notas 2 8 2 5" xfId="7393"/>
    <cellStyle name="Notas 2 8 2 5 2" xfId="7394"/>
    <cellStyle name="Notas 2 8 2 6" xfId="7395"/>
    <cellStyle name="Notas 2 8 2 6 2" xfId="7396"/>
    <cellStyle name="Notas 2 8 2 7" xfId="7397"/>
    <cellStyle name="Notas 2 8 3" xfId="7398"/>
    <cellStyle name="Notas 2 8 3 2" xfId="7399"/>
    <cellStyle name="Notas 2 8 3 2 2" xfId="7400"/>
    <cellStyle name="Notas 2 8 3 2 2 2" xfId="7401"/>
    <cellStyle name="Notas 2 8 3 2 3" xfId="7402"/>
    <cellStyle name="Notas 2 8 3 3" xfId="7403"/>
    <cellStyle name="Notas 2 8 3 3 2" xfId="7404"/>
    <cellStyle name="Notas 2 8 3 4" xfId="7405"/>
    <cellStyle name="Notas 2 8 4" xfId="7406"/>
    <cellStyle name="Notas 2 8 4 2" xfId="7407"/>
    <cellStyle name="Notas 2 8 4 2 2" xfId="7408"/>
    <cellStyle name="Notas 2 8 4 2 2 2" xfId="7409"/>
    <cellStyle name="Notas 2 8 4 2 3" xfId="7410"/>
    <cellStyle name="Notas 2 8 4 3" xfId="7411"/>
    <cellStyle name="Notas 2 8 4 3 2" xfId="7412"/>
    <cellStyle name="Notas 2 8 4 4" xfId="7413"/>
    <cellStyle name="Notas 2 8 5" xfId="7414"/>
    <cellStyle name="Notas 2 8 5 2" xfId="7415"/>
    <cellStyle name="Notas 2 8 5 2 2" xfId="7416"/>
    <cellStyle name="Notas 2 8 5 2 2 2" xfId="7417"/>
    <cellStyle name="Notas 2 8 5 2 3" xfId="7418"/>
    <cellStyle name="Notas 2 8 5 3" xfId="7419"/>
    <cellStyle name="Notas 2 8 5 3 2" xfId="7420"/>
    <cellStyle name="Notas 2 8 5 3 2 2" xfId="7421"/>
    <cellStyle name="Notas 2 8 5 3 3" xfId="7422"/>
    <cellStyle name="Notas 2 8 5 4" xfId="7423"/>
    <cellStyle name="Notas 2 8 5 4 2" xfId="7424"/>
    <cellStyle name="Notas 2 8 5 5" xfId="7425"/>
    <cellStyle name="Notas 2 8 6" xfId="7426"/>
    <cellStyle name="Notas 2 8 6 2" xfId="7427"/>
    <cellStyle name="Notas 2 8 7" xfId="7428"/>
    <cellStyle name="Notas 2 8 7 2" xfId="7429"/>
    <cellStyle name="Notas 2 8 8" xfId="7430"/>
    <cellStyle name="Notas 2 9" xfId="7431"/>
    <cellStyle name="Notas 2 9 2" xfId="7432"/>
    <cellStyle name="Notas 2 9 2 2" xfId="7433"/>
    <cellStyle name="Notas 2 9 2 2 2" xfId="7434"/>
    <cellStyle name="Notas 2 9 2 3" xfId="7435"/>
    <cellStyle name="Notas 2 9 3" xfId="7436"/>
    <cellStyle name="Notas 2 9 3 2" xfId="7437"/>
    <cellStyle name="Notas 2 9 4" xfId="7438"/>
    <cellStyle name="Notas 2_FundsFlow" xfId="7439"/>
    <cellStyle name="Notas 3" xfId="7440"/>
    <cellStyle name="Notas 3 2" xfId="7441"/>
    <cellStyle name="Notas 3 2 2" xfId="7442"/>
    <cellStyle name="Notas 3 2 2 2" xfId="7443"/>
    <cellStyle name="Notas 3 2 2 2 2" xfId="7444"/>
    <cellStyle name="Notas 3 2 2 2 2 2" xfId="7445"/>
    <cellStyle name="Notas 3 2 2 2 3" xfId="7446"/>
    <cellStyle name="Notas 3 2 2 3" xfId="7447"/>
    <cellStyle name="Notas 3 2 2 3 2" xfId="7448"/>
    <cellStyle name="Notas 3 2 2 4" xfId="7449"/>
    <cellStyle name="Notas 3 2 3" xfId="7450"/>
    <cellStyle name="Notas 3 2 3 2" xfId="7451"/>
    <cellStyle name="Notas 3 2 3 2 2" xfId="7452"/>
    <cellStyle name="Notas 3 2 3 3" xfId="7453"/>
    <cellStyle name="Notas 3 2 4" xfId="7454"/>
    <cellStyle name="Notas 3 2 4 2" xfId="7455"/>
    <cellStyle name="Notas 3 2 4 2 2" xfId="7456"/>
    <cellStyle name="Notas 3 2 4 3" xfId="7457"/>
    <cellStyle name="Notas 3 2 5" xfId="7458"/>
    <cellStyle name="Notas 3 2 5 2" xfId="7459"/>
    <cellStyle name="Notas 3 2 6" xfId="7460"/>
    <cellStyle name="Notas 3 3" xfId="7461"/>
    <cellStyle name="Notas 3 3 2" xfId="7462"/>
    <cellStyle name="Notas 3 3 2 2" xfId="7463"/>
    <cellStyle name="Notas 3 3 2 2 2" xfId="7464"/>
    <cellStyle name="Notas 3 3 2 3" xfId="7465"/>
    <cellStyle name="Notas 3 3 3" xfId="7466"/>
    <cellStyle name="Notas 3 3 3 2" xfId="7467"/>
    <cellStyle name="Notas 3 3 4" xfId="7468"/>
    <cellStyle name="Notas 3 4" xfId="7469"/>
    <cellStyle name="Notas 3 4 2" xfId="7470"/>
    <cellStyle name="Notas 3 4 2 2" xfId="7471"/>
    <cellStyle name="Notas 3 4 3" xfId="7472"/>
    <cellStyle name="Notas 3 5" xfId="7473"/>
    <cellStyle name="Notas 3 5 2" xfId="7474"/>
    <cellStyle name="Notas 3 5 2 2" xfId="7475"/>
    <cellStyle name="Notas 3 5 3" xfId="7476"/>
    <cellStyle name="Notas 3 6" xfId="7477"/>
    <cellStyle name="Notas 3 6 2" xfId="7478"/>
    <cellStyle name="Notas 3 7" xfId="7479"/>
    <cellStyle name="Note 10" xfId="7480"/>
    <cellStyle name="Note 10 2" xfId="7481"/>
    <cellStyle name="Note 11" xfId="7482"/>
    <cellStyle name="Note 11 2" xfId="7483"/>
    <cellStyle name="Note 12" xfId="7484"/>
    <cellStyle name="Note 12 2" xfId="7485"/>
    <cellStyle name="Note 2" xfId="7486"/>
    <cellStyle name="Note 2 10" xfId="7487"/>
    <cellStyle name="Note 2 11" xfId="7488"/>
    <cellStyle name="Note 2 11 2" xfId="7489"/>
    <cellStyle name="Note 2 12" xfId="7490"/>
    <cellStyle name="Note 2 12 2" xfId="7491"/>
    <cellStyle name="Note 2 13" xfId="7492"/>
    <cellStyle name="Note 2 2" xfId="7493"/>
    <cellStyle name="Note 2 2 10" xfId="7494"/>
    <cellStyle name="Note 2 2 10 2" xfId="7495"/>
    <cellStyle name="Note 2 2 11" xfId="7496"/>
    <cellStyle name="Note 2 2 2" xfId="7497"/>
    <cellStyle name="Note 2 2 2 2" xfId="7498"/>
    <cellStyle name="Note 2 2 2 2 2" xfId="7499"/>
    <cellStyle name="Note 2 2 2 2 2 2" xfId="7500"/>
    <cellStyle name="Note 2 2 2 2 2 2 2" xfId="7501"/>
    <cellStyle name="Note 2 2 2 2 2 2 2 2" xfId="7502"/>
    <cellStyle name="Note 2 2 2 2 2 2 3" xfId="7503"/>
    <cellStyle name="Note 2 2 2 2 2 3" xfId="7504"/>
    <cellStyle name="Note 2 2 2 2 2 3 2" xfId="7505"/>
    <cellStyle name="Note 2 2 2 2 2 4" xfId="7506"/>
    <cellStyle name="Note 2 2 2 2 3" xfId="7507"/>
    <cellStyle name="Note 2 2 2 2 3 2" xfId="7508"/>
    <cellStyle name="Note 2 2 2 2 3 2 2" xfId="7509"/>
    <cellStyle name="Note 2 2 2 2 3 2 2 2" xfId="7510"/>
    <cellStyle name="Note 2 2 2 2 3 2 3" xfId="7511"/>
    <cellStyle name="Note 2 2 2 2 3 3" xfId="7512"/>
    <cellStyle name="Note 2 2 2 2 3 3 2" xfId="7513"/>
    <cellStyle name="Note 2 2 2 2 3 4" xfId="7514"/>
    <cellStyle name="Note 2 2 2 2 4" xfId="7515"/>
    <cellStyle name="Note 2 2 2 2 4 2" xfId="7516"/>
    <cellStyle name="Note 2 2 2 2 4 2 2" xfId="7517"/>
    <cellStyle name="Note 2 2 2 2 4 2 2 2" xfId="7518"/>
    <cellStyle name="Note 2 2 2 2 4 2 3" xfId="7519"/>
    <cellStyle name="Note 2 2 2 2 4 3" xfId="7520"/>
    <cellStyle name="Note 2 2 2 2 4 3 2" xfId="7521"/>
    <cellStyle name="Note 2 2 2 2 4 3 2 2" xfId="7522"/>
    <cellStyle name="Note 2 2 2 2 4 3 3" xfId="7523"/>
    <cellStyle name="Note 2 2 2 2 4 4" xfId="7524"/>
    <cellStyle name="Note 2 2 2 2 4 4 2" xfId="7525"/>
    <cellStyle name="Note 2 2 2 2 4 5" xfId="7526"/>
    <cellStyle name="Note 2 2 2 2 5" xfId="7527"/>
    <cellStyle name="Note 2 2 2 2 5 2" xfId="7528"/>
    <cellStyle name="Note 2 2 2 2 6" xfId="7529"/>
    <cellStyle name="Note 2 2 2 2 6 2" xfId="7530"/>
    <cellStyle name="Note 2 2 2 2 7" xfId="7531"/>
    <cellStyle name="Note 2 2 2 3" xfId="7532"/>
    <cellStyle name="Note 2 2 2 3 2" xfId="7533"/>
    <cellStyle name="Note 2 2 2 3 2 2" xfId="7534"/>
    <cellStyle name="Note 2 2 2 3 2 2 2" xfId="7535"/>
    <cellStyle name="Note 2 2 2 3 2 3" xfId="7536"/>
    <cellStyle name="Note 2 2 2 3 3" xfId="7537"/>
    <cellStyle name="Note 2 2 2 3 3 2" xfId="7538"/>
    <cellStyle name="Note 2 2 2 3 4" xfId="7539"/>
    <cellStyle name="Note 2 2 2 4" xfId="7540"/>
    <cellStyle name="Note 2 2 2 4 2" xfId="7541"/>
    <cellStyle name="Note 2 2 2 4 2 2" xfId="7542"/>
    <cellStyle name="Note 2 2 2 4 2 2 2" xfId="7543"/>
    <cellStyle name="Note 2 2 2 4 2 3" xfId="7544"/>
    <cellStyle name="Note 2 2 2 4 3" xfId="7545"/>
    <cellStyle name="Note 2 2 2 4 3 2" xfId="7546"/>
    <cellStyle name="Note 2 2 2 4 4" xfId="7547"/>
    <cellStyle name="Note 2 2 2 5" xfId="7548"/>
    <cellStyle name="Note 2 2 2 5 2" xfId="7549"/>
    <cellStyle name="Note 2 2 2 5 2 2" xfId="7550"/>
    <cellStyle name="Note 2 2 2 5 2 2 2" xfId="7551"/>
    <cellStyle name="Note 2 2 2 5 2 3" xfId="7552"/>
    <cellStyle name="Note 2 2 2 5 3" xfId="7553"/>
    <cellStyle name="Note 2 2 2 5 3 2" xfId="7554"/>
    <cellStyle name="Note 2 2 2 5 3 2 2" xfId="7555"/>
    <cellStyle name="Note 2 2 2 5 3 3" xfId="7556"/>
    <cellStyle name="Note 2 2 2 5 4" xfId="7557"/>
    <cellStyle name="Note 2 2 2 5 4 2" xfId="7558"/>
    <cellStyle name="Note 2 2 2 5 5" xfId="7559"/>
    <cellStyle name="Note 2 2 2 6" xfId="7560"/>
    <cellStyle name="Note 2 2 2 6 2" xfId="7561"/>
    <cellStyle name="Note 2 2 2 7" xfId="7562"/>
    <cellStyle name="Note 2 2 2 7 2" xfId="7563"/>
    <cellStyle name="Note 2 2 2 8" xfId="7564"/>
    <cellStyle name="Note 2 2 3" xfId="7565"/>
    <cellStyle name="Note 2 2 3 2" xfId="7566"/>
    <cellStyle name="Note 2 2 3 2 2" xfId="7567"/>
    <cellStyle name="Note 2 2 3 2 2 2" xfId="7568"/>
    <cellStyle name="Note 2 2 3 2 2 2 2" xfId="7569"/>
    <cellStyle name="Note 2 2 3 2 2 2 2 2" xfId="7570"/>
    <cellStyle name="Note 2 2 3 2 2 2 3" xfId="7571"/>
    <cellStyle name="Note 2 2 3 2 2 3" xfId="7572"/>
    <cellStyle name="Note 2 2 3 2 2 3 2" xfId="7573"/>
    <cellStyle name="Note 2 2 3 2 2 4" xfId="7574"/>
    <cellStyle name="Note 2 2 3 2 3" xfId="7575"/>
    <cellStyle name="Note 2 2 3 2 3 2" xfId="7576"/>
    <cellStyle name="Note 2 2 3 2 3 2 2" xfId="7577"/>
    <cellStyle name="Note 2 2 3 2 3 2 2 2" xfId="7578"/>
    <cellStyle name="Note 2 2 3 2 3 2 3" xfId="7579"/>
    <cellStyle name="Note 2 2 3 2 3 3" xfId="7580"/>
    <cellStyle name="Note 2 2 3 2 3 3 2" xfId="7581"/>
    <cellStyle name="Note 2 2 3 2 3 4" xfId="7582"/>
    <cellStyle name="Note 2 2 3 2 4" xfId="7583"/>
    <cellStyle name="Note 2 2 3 2 4 2" xfId="7584"/>
    <cellStyle name="Note 2 2 3 2 4 2 2" xfId="7585"/>
    <cellStyle name="Note 2 2 3 2 4 2 2 2" xfId="7586"/>
    <cellStyle name="Note 2 2 3 2 4 2 3" xfId="7587"/>
    <cellStyle name="Note 2 2 3 2 4 3" xfId="7588"/>
    <cellStyle name="Note 2 2 3 2 4 3 2" xfId="7589"/>
    <cellStyle name="Note 2 2 3 2 4 3 2 2" xfId="7590"/>
    <cellStyle name="Note 2 2 3 2 4 3 3" xfId="7591"/>
    <cellStyle name="Note 2 2 3 2 4 4" xfId="7592"/>
    <cellStyle name="Note 2 2 3 2 4 4 2" xfId="7593"/>
    <cellStyle name="Note 2 2 3 2 4 5" xfId="7594"/>
    <cellStyle name="Note 2 2 3 2 5" xfId="7595"/>
    <cellStyle name="Note 2 2 3 2 5 2" xfId="7596"/>
    <cellStyle name="Note 2 2 3 2 6" xfId="7597"/>
    <cellStyle name="Note 2 2 3 2 6 2" xfId="7598"/>
    <cellStyle name="Note 2 2 3 2 7" xfId="7599"/>
    <cellStyle name="Note 2 2 3 3" xfId="7600"/>
    <cellStyle name="Note 2 2 3 3 2" xfId="7601"/>
    <cellStyle name="Note 2 2 3 3 2 2" xfId="7602"/>
    <cellStyle name="Note 2 2 3 3 2 2 2" xfId="7603"/>
    <cellStyle name="Note 2 2 3 3 2 3" xfId="7604"/>
    <cellStyle name="Note 2 2 3 3 3" xfId="7605"/>
    <cellStyle name="Note 2 2 3 3 3 2" xfId="7606"/>
    <cellStyle name="Note 2 2 3 3 4" xfId="7607"/>
    <cellStyle name="Note 2 2 3 4" xfId="7608"/>
    <cellStyle name="Note 2 2 3 4 2" xfId="7609"/>
    <cellStyle name="Note 2 2 3 4 2 2" xfId="7610"/>
    <cellStyle name="Note 2 2 3 4 2 2 2" xfId="7611"/>
    <cellStyle name="Note 2 2 3 4 2 3" xfId="7612"/>
    <cellStyle name="Note 2 2 3 4 3" xfId="7613"/>
    <cellStyle name="Note 2 2 3 4 3 2" xfId="7614"/>
    <cellStyle name="Note 2 2 3 4 4" xfId="7615"/>
    <cellStyle name="Note 2 2 3 5" xfId="7616"/>
    <cellStyle name="Note 2 2 3 5 2" xfId="7617"/>
    <cellStyle name="Note 2 2 3 5 2 2" xfId="7618"/>
    <cellStyle name="Note 2 2 3 5 2 2 2" xfId="7619"/>
    <cellStyle name="Note 2 2 3 5 2 3" xfId="7620"/>
    <cellStyle name="Note 2 2 3 5 3" xfId="7621"/>
    <cellStyle name="Note 2 2 3 5 3 2" xfId="7622"/>
    <cellStyle name="Note 2 2 3 5 3 2 2" xfId="7623"/>
    <cellStyle name="Note 2 2 3 5 3 3" xfId="7624"/>
    <cellStyle name="Note 2 2 3 5 4" xfId="7625"/>
    <cellStyle name="Note 2 2 3 5 4 2" xfId="7626"/>
    <cellStyle name="Note 2 2 3 5 5" xfId="7627"/>
    <cellStyle name="Note 2 2 3 6" xfId="7628"/>
    <cellStyle name="Note 2 2 3 6 2" xfId="7629"/>
    <cellStyle name="Note 2 2 3 7" xfId="7630"/>
    <cellStyle name="Note 2 2 3 7 2" xfId="7631"/>
    <cellStyle name="Note 2 2 3 8" xfId="7632"/>
    <cellStyle name="Note 2 2 4" xfId="7633"/>
    <cellStyle name="Note 2 2 4 2" xfId="7634"/>
    <cellStyle name="Note 2 2 4 2 2" xfId="7635"/>
    <cellStyle name="Note 2 2 4 2 2 2" xfId="7636"/>
    <cellStyle name="Note 2 2 4 2 2 2 2" xfId="7637"/>
    <cellStyle name="Note 2 2 4 2 2 3" xfId="7638"/>
    <cellStyle name="Note 2 2 4 2 3" xfId="7639"/>
    <cellStyle name="Note 2 2 4 2 3 2" xfId="7640"/>
    <cellStyle name="Note 2 2 4 2 4" xfId="7641"/>
    <cellStyle name="Note 2 2 4 3" xfId="7642"/>
    <cellStyle name="Note 2 2 4 3 2" xfId="7643"/>
    <cellStyle name="Note 2 2 4 3 2 2" xfId="7644"/>
    <cellStyle name="Note 2 2 4 3 2 2 2" xfId="7645"/>
    <cellStyle name="Note 2 2 4 3 2 3" xfId="7646"/>
    <cellStyle name="Note 2 2 4 3 3" xfId="7647"/>
    <cellStyle name="Note 2 2 4 3 3 2" xfId="7648"/>
    <cellStyle name="Note 2 2 4 3 4" xfId="7649"/>
    <cellStyle name="Note 2 2 4 4" xfId="7650"/>
    <cellStyle name="Note 2 2 4 4 2" xfId="7651"/>
    <cellStyle name="Note 2 2 4 4 2 2" xfId="7652"/>
    <cellStyle name="Note 2 2 4 4 2 2 2" xfId="7653"/>
    <cellStyle name="Note 2 2 4 4 2 3" xfId="7654"/>
    <cellStyle name="Note 2 2 4 4 3" xfId="7655"/>
    <cellStyle name="Note 2 2 4 4 3 2" xfId="7656"/>
    <cellStyle name="Note 2 2 4 4 3 2 2" xfId="7657"/>
    <cellStyle name="Note 2 2 4 4 3 3" xfId="7658"/>
    <cellStyle name="Note 2 2 4 4 4" xfId="7659"/>
    <cellStyle name="Note 2 2 4 4 4 2" xfId="7660"/>
    <cellStyle name="Note 2 2 4 4 5" xfId="7661"/>
    <cellStyle name="Note 2 2 4 5" xfId="7662"/>
    <cellStyle name="Note 2 2 4 5 2" xfId="7663"/>
    <cellStyle name="Note 2 2 4 6" xfId="7664"/>
    <cellStyle name="Note 2 2 4 6 2" xfId="7665"/>
    <cellStyle name="Note 2 2 4 7" xfId="7666"/>
    <cellStyle name="Note 2 2 5" xfId="7667"/>
    <cellStyle name="Note 2 2 5 2" xfId="7668"/>
    <cellStyle name="Note 2 2 5 2 2" xfId="7669"/>
    <cellStyle name="Note 2 2 5 2 2 2" xfId="7670"/>
    <cellStyle name="Note 2 2 5 2 2 2 2" xfId="7671"/>
    <cellStyle name="Note 2 2 5 2 2 2 2 2" xfId="7672"/>
    <cellStyle name="Note 2 2 5 2 2 2 3" xfId="7673"/>
    <cellStyle name="Note 2 2 5 2 2 3" xfId="7674"/>
    <cellStyle name="Note 2 2 5 2 2 3 2" xfId="7675"/>
    <cellStyle name="Note 2 2 5 2 2 4" xfId="7676"/>
    <cellStyle name="Note 2 2 5 2 3" xfId="7677"/>
    <cellStyle name="Note 2 2 5 2 3 2" xfId="7678"/>
    <cellStyle name="Note 2 2 5 2 3 2 2" xfId="7679"/>
    <cellStyle name="Note 2 2 5 2 3 2 2 2" xfId="7680"/>
    <cellStyle name="Note 2 2 5 2 3 2 3" xfId="7681"/>
    <cellStyle name="Note 2 2 5 2 3 3" xfId="7682"/>
    <cellStyle name="Note 2 2 5 2 3 3 2" xfId="7683"/>
    <cellStyle name="Note 2 2 5 2 3 4" xfId="7684"/>
    <cellStyle name="Note 2 2 5 2 4" xfId="7685"/>
    <cellStyle name="Note 2 2 5 2 4 2" xfId="7686"/>
    <cellStyle name="Note 2 2 5 2 4 2 2" xfId="7687"/>
    <cellStyle name="Note 2 2 5 2 4 2 2 2" xfId="7688"/>
    <cellStyle name="Note 2 2 5 2 4 2 3" xfId="7689"/>
    <cellStyle name="Note 2 2 5 2 4 3" xfId="7690"/>
    <cellStyle name="Note 2 2 5 2 4 3 2" xfId="7691"/>
    <cellStyle name="Note 2 2 5 2 4 3 2 2" xfId="7692"/>
    <cellStyle name="Note 2 2 5 2 4 3 3" xfId="7693"/>
    <cellStyle name="Note 2 2 5 2 4 4" xfId="7694"/>
    <cellStyle name="Note 2 2 5 2 4 4 2" xfId="7695"/>
    <cellStyle name="Note 2 2 5 2 4 5" xfId="7696"/>
    <cellStyle name="Note 2 2 5 2 5" xfId="7697"/>
    <cellStyle name="Note 2 2 5 2 5 2" xfId="7698"/>
    <cellStyle name="Note 2 2 5 2 6" xfId="7699"/>
    <cellStyle name="Note 2 2 5 2 6 2" xfId="7700"/>
    <cellStyle name="Note 2 2 5 2 7" xfId="7701"/>
    <cellStyle name="Note 2 2 5 3" xfId="7702"/>
    <cellStyle name="Note 2 2 5 3 2" xfId="7703"/>
    <cellStyle name="Note 2 2 5 3 2 2" xfId="7704"/>
    <cellStyle name="Note 2 2 5 3 2 2 2" xfId="7705"/>
    <cellStyle name="Note 2 2 5 3 2 3" xfId="7706"/>
    <cellStyle name="Note 2 2 5 3 3" xfId="7707"/>
    <cellStyle name="Note 2 2 5 3 3 2" xfId="7708"/>
    <cellStyle name="Note 2 2 5 3 4" xfId="7709"/>
    <cellStyle name="Note 2 2 5 4" xfId="7710"/>
    <cellStyle name="Note 2 2 5 4 2" xfId="7711"/>
    <cellStyle name="Note 2 2 5 4 2 2" xfId="7712"/>
    <cellStyle name="Note 2 2 5 4 2 2 2" xfId="7713"/>
    <cellStyle name="Note 2 2 5 4 2 3" xfId="7714"/>
    <cellStyle name="Note 2 2 5 4 3" xfId="7715"/>
    <cellStyle name="Note 2 2 5 4 3 2" xfId="7716"/>
    <cellStyle name="Note 2 2 5 4 4" xfId="7717"/>
    <cellStyle name="Note 2 2 5 5" xfId="7718"/>
    <cellStyle name="Note 2 2 5 5 2" xfId="7719"/>
    <cellStyle name="Note 2 2 5 5 2 2" xfId="7720"/>
    <cellStyle name="Note 2 2 5 5 2 2 2" xfId="7721"/>
    <cellStyle name="Note 2 2 5 5 2 3" xfId="7722"/>
    <cellStyle name="Note 2 2 5 5 3" xfId="7723"/>
    <cellStyle name="Note 2 2 5 5 3 2" xfId="7724"/>
    <cellStyle name="Note 2 2 5 5 3 2 2" xfId="7725"/>
    <cellStyle name="Note 2 2 5 5 3 3" xfId="7726"/>
    <cellStyle name="Note 2 2 5 5 4" xfId="7727"/>
    <cellStyle name="Note 2 2 5 5 4 2" xfId="7728"/>
    <cellStyle name="Note 2 2 5 5 5" xfId="7729"/>
    <cellStyle name="Note 2 2 5 6" xfId="7730"/>
    <cellStyle name="Note 2 2 5 6 2" xfId="7731"/>
    <cellStyle name="Note 2 2 5 7" xfId="7732"/>
    <cellStyle name="Note 2 2 5 7 2" xfId="7733"/>
    <cellStyle name="Note 2 2 5 8" xfId="7734"/>
    <cellStyle name="Note 2 2 6" xfId="7735"/>
    <cellStyle name="Note 2 2 6 2" xfId="7736"/>
    <cellStyle name="Note 2 2 6 2 2" xfId="7737"/>
    <cellStyle name="Note 2 2 6 2 2 2" xfId="7738"/>
    <cellStyle name="Note 2 2 6 2 3" xfId="7739"/>
    <cellStyle name="Note 2 2 6 3" xfId="7740"/>
    <cellStyle name="Note 2 2 6 3 2" xfId="7741"/>
    <cellStyle name="Note 2 2 6 4" xfId="7742"/>
    <cellStyle name="Note 2 2 7" xfId="7743"/>
    <cellStyle name="Note 2 2 7 2" xfId="7744"/>
    <cellStyle name="Note 2 2 7 2 2" xfId="7745"/>
    <cellStyle name="Note 2 2 7 2 2 2" xfId="7746"/>
    <cellStyle name="Note 2 2 7 2 3" xfId="7747"/>
    <cellStyle name="Note 2 2 7 3" xfId="7748"/>
    <cellStyle name="Note 2 2 7 3 2" xfId="7749"/>
    <cellStyle name="Note 2 2 7 4" xfId="7750"/>
    <cellStyle name="Note 2 2 8" xfId="7751"/>
    <cellStyle name="Note 2 2 8 2" xfId="7752"/>
    <cellStyle name="Note 2 2 8 2 2" xfId="7753"/>
    <cellStyle name="Note 2 2 8 2 2 2" xfId="7754"/>
    <cellStyle name="Note 2 2 8 2 3" xfId="7755"/>
    <cellStyle name="Note 2 2 8 3" xfId="7756"/>
    <cellStyle name="Note 2 2 8 3 2" xfId="7757"/>
    <cellStyle name="Note 2 2 8 3 2 2" xfId="7758"/>
    <cellStyle name="Note 2 2 8 3 3" xfId="7759"/>
    <cellStyle name="Note 2 2 8 4" xfId="7760"/>
    <cellStyle name="Note 2 2 8 4 2" xfId="7761"/>
    <cellStyle name="Note 2 2 8 5" xfId="7762"/>
    <cellStyle name="Note 2 2 9" xfId="7763"/>
    <cellStyle name="Note 2 2 9 2" xfId="7764"/>
    <cellStyle name="Note 2 2_FundsFlow" xfId="7765"/>
    <cellStyle name="Note 2 3" xfId="7766"/>
    <cellStyle name="Note 2 3 10" xfId="7767"/>
    <cellStyle name="Note 2 3 2" xfId="7768"/>
    <cellStyle name="Note 2 3 2 2" xfId="7769"/>
    <cellStyle name="Note 2 3 2 2 2" xfId="7770"/>
    <cellStyle name="Note 2 3 2 2 2 2" xfId="7771"/>
    <cellStyle name="Note 2 3 2 2 2 2 2" xfId="7772"/>
    <cellStyle name="Note 2 3 2 2 2 2 2 2" xfId="7773"/>
    <cellStyle name="Note 2 3 2 2 2 2 3" xfId="7774"/>
    <cellStyle name="Note 2 3 2 2 2 3" xfId="7775"/>
    <cellStyle name="Note 2 3 2 2 2 3 2" xfId="7776"/>
    <cellStyle name="Note 2 3 2 2 2 4" xfId="7777"/>
    <cellStyle name="Note 2 3 2 2 3" xfId="7778"/>
    <cellStyle name="Note 2 3 2 2 3 2" xfId="7779"/>
    <cellStyle name="Note 2 3 2 2 3 2 2" xfId="7780"/>
    <cellStyle name="Note 2 3 2 2 3 2 2 2" xfId="7781"/>
    <cellStyle name="Note 2 3 2 2 3 2 3" xfId="7782"/>
    <cellStyle name="Note 2 3 2 2 3 3" xfId="7783"/>
    <cellStyle name="Note 2 3 2 2 3 3 2" xfId="7784"/>
    <cellStyle name="Note 2 3 2 2 3 4" xfId="7785"/>
    <cellStyle name="Note 2 3 2 2 4" xfId="7786"/>
    <cellStyle name="Note 2 3 2 2 4 2" xfId="7787"/>
    <cellStyle name="Note 2 3 2 2 4 2 2" xfId="7788"/>
    <cellStyle name="Note 2 3 2 2 4 2 2 2" xfId="7789"/>
    <cellStyle name="Note 2 3 2 2 4 2 3" xfId="7790"/>
    <cellStyle name="Note 2 3 2 2 4 3" xfId="7791"/>
    <cellStyle name="Note 2 3 2 2 4 3 2" xfId="7792"/>
    <cellStyle name="Note 2 3 2 2 4 3 2 2" xfId="7793"/>
    <cellStyle name="Note 2 3 2 2 4 3 3" xfId="7794"/>
    <cellStyle name="Note 2 3 2 2 4 4" xfId="7795"/>
    <cellStyle name="Note 2 3 2 2 4 4 2" xfId="7796"/>
    <cellStyle name="Note 2 3 2 2 4 5" xfId="7797"/>
    <cellStyle name="Note 2 3 2 2 5" xfId="7798"/>
    <cellStyle name="Note 2 3 2 2 5 2" xfId="7799"/>
    <cellStyle name="Note 2 3 2 2 6" xfId="7800"/>
    <cellStyle name="Note 2 3 2 2 6 2" xfId="7801"/>
    <cellStyle name="Note 2 3 2 2 7" xfId="7802"/>
    <cellStyle name="Note 2 3 2 3" xfId="7803"/>
    <cellStyle name="Note 2 3 2 3 2" xfId="7804"/>
    <cellStyle name="Note 2 3 2 3 2 2" xfId="7805"/>
    <cellStyle name="Note 2 3 2 3 2 2 2" xfId="7806"/>
    <cellStyle name="Note 2 3 2 3 2 3" xfId="7807"/>
    <cellStyle name="Note 2 3 2 3 3" xfId="7808"/>
    <cellStyle name="Note 2 3 2 3 3 2" xfId="7809"/>
    <cellStyle name="Note 2 3 2 3 4" xfId="7810"/>
    <cellStyle name="Note 2 3 2 4" xfId="7811"/>
    <cellStyle name="Note 2 3 2 4 2" xfId="7812"/>
    <cellStyle name="Note 2 3 2 4 2 2" xfId="7813"/>
    <cellStyle name="Note 2 3 2 4 2 2 2" xfId="7814"/>
    <cellStyle name="Note 2 3 2 4 2 3" xfId="7815"/>
    <cellStyle name="Note 2 3 2 4 3" xfId="7816"/>
    <cellStyle name="Note 2 3 2 4 3 2" xfId="7817"/>
    <cellStyle name="Note 2 3 2 4 4" xfId="7818"/>
    <cellStyle name="Note 2 3 2 5" xfId="7819"/>
    <cellStyle name="Note 2 3 2 5 2" xfId="7820"/>
    <cellStyle name="Note 2 3 2 5 2 2" xfId="7821"/>
    <cellStyle name="Note 2 3 2 5 2 2 2" xfId="7822"/>
    <cellStyle name="Note 2 3 2 5 2 3" xfId="7823"/>
    <cellStyle name="Note 2 3 2 5 3" xfId="7824"/>
    <cellStyle name="Note 2 3 2 5 3 2" xfId="7825"/>
    <cellStyle name="Note 2 3 2 5 3 2 2" xfId="7826"/>
    <cellStyle name="Note 2 3 2 5 3 3" xfId="7827"/>
    <cellStyle name="Note 2 3 2 5 4" xfId="7828"/>
    <cellStyle name="Note 2 3 2 5 4 2" xfId="7829"/>
    <cellStyle name="Note 2 3 2 5 5" xfId="7830"/>
    <cellStyle name="Note 2 3 2 6" xfId="7831"/>
    <cellStyle name="Note 2 3 2 6 2" xfId="7832"/>
    <cellStyle name="Note 2 3 2 7" xfId="7833"/>
    <cellStyle name="Note 2 3 2 7 2" xfId="7834"/>
    <cellStyle name="Note 2 3 2 8" xfId="7835"/>
    <cellStyle name="Note 2 3 3" xfId="7836"/>
    <cellStyle name="Note 2 3 3 2" xfId="7837"/>
    <cellStyle name="Note 2 3 3 2 2" xfId="7838"/>
    <cellStyle name="Note 2 3 3 2 2 2" xfId="7839"/>
    <cellStyle name="Note 2 3 3 2 2 2 2" xfId="7840"/>
    <cellStyle name="Note 2 3 3 2 2 2 2 2" xfId="7841"/>
    <cellStyle name="Note 2 3 3 2 2 2 3" xfId="7842"/>
    <cellStyle name="Note 2 3 3 2 2 3" xfId="7843"/>
    <cellStyle name="Note 2 3 3 2 2 3 2" xfId="7844"/>
    <cellStyle name="Note 2 3 3 2 2 4" xfId="7845"/>
    <cellStyle name="Note 2 3 3 2 3" xfId="7846"/>
    <cellStyle name="Note 2 3 3 2 3 2" xfId="7847"/>
    <cellStyle name="Note 2 3 3 2 3 2 2" xfId="7848"/>
    <cellStyle name="Note 2 3 3 2 3 2 2 2" xfId="7849"/>
    <cellStyle name="Note 2 3 3 2 3 2 3" xfId="7850"/>
    <cellStyle name="Note 2 3 3 2 3 3" xfId="7851"/>
    <cellStyle name="Note 2 3 3 2 3 3 2" xfId="7852"/>
    <cellStyle name="Note 2 3 3 2 3 4" xfId="7853"/>
    <cellStyle name="Note 2 3 3 2 4" xfId="7854"/>
    <cellStyle name="Note 2 3 3 2 4 2" xfId="7855"/>
    <cellStyle name="Note 2 3 3 2 4 2 2" xfId="7856"/>
    <cellStyle name="Note 2 3 3 2 4 2 2 2" xfId="7857"/>
    <cellStyle name="Note 2 3 3 2 4 2 3" xfId="7858"/>
    <cellStyle name="Note 2 3 3 2 4 3" xfId="7859"/>
    <cellStyle name="Note 2 3 3 2 4 3 2" xfId="7860"/>
    <cellStyle name="Note 2 3 3 2 4 3 2 2" xfId="7861"/>
    <cellStyle name="Note 2 3 3 2 4 3 3" xfId="7862"/>
    <cellStyle name="Note 2 3 3 2 4 4" xfId="7863"/>
    <cellStyle name="Note 2 3 3 2 4 4 2" xfId="7864"/>
    <cellStyle name="Note 2 3 3 2 4 5" xfId="7865"/>
    <cellStyle name="Note 2 3 3 2 5" xfId="7866"/>
    <cellStyle name="Note 2 3 3 2 5 2" xfId="7867"/>
    <cellStyle name="Note 2 3 3 2 6" xfId="7868"/>
    <cellStyle name="Note 2 3 3 2 6 2" xfId="7869"/>
    <cellStyle name="Note 2 3 3 2 7" xfId="7870"/>
    <cellStyle name="Note 2 3 3 3" xfId="7871"/>
    <cellStyle name="Note 2 3 3 3 2" xfId="7872"/>
    <cellStyle name="Note 2 3 3 3 2 2" xfId="7873"/>
    <cellStyle name="Note 2 3 3 3 2 2 2" xfId="7874"/>
    <cellStyle name="Note 2 3 3 3 2 3" xfId="7875"/>
    <cellStyle name="Note 2 3 3 3 3" xfId="7876"/>
    <cellStyle name="Note 2 3 3 3 3 2" xfId="7877"/>
    <cellStyle name="Note 2 3 3 3 4" xfId="7878"/>
    <cellStyle name="Note 2 3 3 4" xfId="7879"/>
    <cellStyle name="Note 2 3 3 4 2" xfId="7880"/>
    <cellStyle name="Note 2 3 3 4 2 2" xfId="7881"/>
    <cellStyle name="Note 2 3 3 4 2 2 2" xfId="7882"/>
    <cellStyle name="Note 2 3 3 4 2 3" xfId="7883"/>
    <cellStyle name="Note 2 3 3 4 3" xfId="7884"/>
    <cellStyle name="Note 2 3 3 4 3 2" xfId="7885"/>
    <cellStyle name="Note 2 3 3 4 4" xfId="7886"/>
    <cellStyle name="Note 2 3 3 5" xfId="7887"/>
    <cellStyle name="Note 2 3 3 5 2" xfId="7888"/>
    <cellStyle name="Note 2 3 3 5 2 2" xfId="7889"/>
    <cellStyle name="Note 2 3 3 5 2 2 2" xfId="7890"/>
    <cellStyle name="Note 2 3 3 5 2 3" xfId="7891"/>
    <cellStyle name="Note 2 3 3 5 3" xfId="7892"/>
    <cellStyle name="Note 2 3 3 5 3 2" xfId="7893"/>
    <cellStyle name="Note 2 3 3 5 3 2 2" xfId="7894"/>
    <cellStyle name="Note 2 3 3 5 3 3" xfId="7895"/>
    <cellStyle name="Note 2 3 3 5 4" xfId="7896"/>
    <cellStyle name="Note 2 3 3 5 4 2" xfId="7897"/>
    <cellStyle name="Note 2 3 3 5 5" xfId="7898"/>
    <cellStyle name="Note 2 3 3 6" xfId="7899"/>
    <cellStyle name="Note 2 3 3 6 2" xfId="7900"/>
    <cellStyle name="Note 2 3 3 7" xfId="7901"/>
    <cellStyle name="Note 2 3 3 7 2" xfId="7902"/>
    <cellStyle name="Note 2 3 3 8" xfId="7903"/>
    <cellStyle name="Note 2 3 4" xfId="7904"/>
    <cellStyle name="Note 2 3 4 2" xfId="7905"/>
    <cellStyle name="Note 2 3 4 2 2" xfId="7906"/>
    <cellStyle name="Note 2 3 4 2 2 2" xfId="7907"/>
    <cellStyle name="Note 2 3 4 2 2 2 2" xfId="7908"/>
    <cellStyle name="Note 2 3 4 2 2 3" xfId="7909"/>
    <cellStyle name="Note 2 3 4 2 3" xfId="7910"/>
    <cellStyle name="Note 2 3 4 2 3 2" xfId="7911"/>
    <cellStyle name="Note 2 3 4 2 4" xfId="7912"/>
    <cellStyle name="Note 2 3 4 3" xfId="7913"/>
    <cellStyle name="Note 2 3 4 3 2" xfId="7914"/>
    <cellStyle name="Note 2 3 4 3 2 2" xfId="7915"/>
    <cellStyle name="Note 2 3 4 3 2 2 2" xfId="7916"/>
    <cellStyle name="Note 2 3 4 3 2 3" xfId="7917"/>
    <cellStyle name="Note 2 3 4 3 3" xfId="7918"/>
    <cellStyle name="Note 2 3 4 3 3 2" xfId="7919"/>
    <cellStyle name="Note 2 3 4 3 4" xfId="7920"/>
    <cellStyle name="Note 2 3 4 4" xfId="7921"/>
    <cellStyle name="Note 2 3 4 4 2" xfId="7922"/>
    <cellStyle name="Note 2 3 4 4 2 2" xfId="7923"/>
    <cellStyle name="Note 2 3 4 4 2 2 2" xfId="7924"/>
    <cellStyle name="Note 2 3 4 4 2 3" xfId="7925"/>
    <cellStyle name="Note 2 3 4 4 3" xfId="7926"/>
    <cellStyle name="Note 2 3 4 4 3 2" xfId="7927"/>
    <cellStyle name="Note 2 3 4 4 3 2 2" xfId="7928"/>
    <cellStyle name="Note 2 3 4 4 3 3" xfId="7929"/>
    <cellStyle name="Note 2 3 4 4 4" xfId="7930"/>
    <cellStyle name="Note 2 3 4 4 4 2" xfId="7931"/>
    <cellStyle name="Note 2 3 4 4 5" xfId="7932"/>
    <cellStyle name="Note 2 3 4 5" xfId="7933"/>
    <cellStyle name="Note 2 3 4 5 2" xfId="7934"/>
    <cellStyle name="Note 2 3 4 6" xfId="7935"/>
    <cellStyle name="Note 2 3 4 6 2" xfId="7936"/>
    <cellStyle name="Note 2 3 4 7" xfId="7937"/>
    <cellStyle name="Note 2 3 5" xfId="7938"/>
    <cellStyle name="Note 2 3 5 2" xfId="7939"/>
    <cellStyle name="Note 2 3 5 2 2" xfId="7940"/>
    <cellStyle name="Note 2 3 5 2 2 2" xfId="7941"/>
    <cellStyle name="Note 2 3 5 2 2 2 2" xfId="7942"/>
    <cellStyle name="Note 2 3 5 2 2 2 2 2" xfId="7943"/>
    <cellStyle name="Note 2 3 5 2 2 2 3" xfId="7944"/>
    <cellStyle name="Note 2 3 5 2 2 3" xfId="7945"/>
    <cellStyle name="Note 2 3 5 2 2 3 2" xfId="7946"/>
    <cellStyle name="Note 2 3 5 2 2 4" xfId="7947"/>
    <cellStyle name="Note 2 3 5 2 3" xfId="7948"/>
    <cellStyle name="Note 2 3 5 2 3 2" xfId="7949"/>
    <cellStyle name="Note 2 3 5 2 3 2 2" xfId="7950"/>
    <cellStyle name="Note 2 3 5 2 3 2 2 2" xfId="7951"/>
    <cellStyle name="Note 2 3 5 2 3 2 3" xfId="7952"/>
    <cellStyle name="Note 2 3 5 2 3 3" xfId="7953"/>
    <cellStyle name="Note 2 3 5 2 3 3 2" xfId="7954"/>
    <cellStyle name="Note 2 3 5 2 3 4" xfId="7955"/>
    <cellStyle name="Note 2 3 5 2 4" xfId="7956"/>
    <cellStyle name="Note 2 3 5 2 4 2" xfId="7957"/>
    <cellStyle name="Note 2 3 5 2 4 2 2" xfId="7958"/>
    <cellStyle name="Note 2 3 5 2 4 2 2 2" xfId="7959"/>
    <cellStyle name="Note 2 3 5 2 4 2 3" xfId="7960"/>
    <cellStyle name="Note 2 3 5 2 4 3" xfId="7961"/>
    <cellStyle name="Note 2 3 5 2 4 3 2" xfId="7962"/>
    <cellStyle name="Note 2 3 5 2 4 3 2 2" xfId="7963"/>
    <cellStyle name="Note 2 3 5 2 4 3 3" xfId="7964"/>
    <cellStyle name="Note 2 3 5 2 4 4" xfId="7965"/>
    <cellStyle name="Note 2 3 5 2 4 4 2" xfId="7966"/>
    <cellStyle name="Note 2 3 5 2 4 5" xfId="7967"/>
    <cellStyle name="Note 2 3 5 2 5" xfId="7968"/>
    <cellStyle name="Note 2 3 5 2 5 2" xfId="7969"/>
    <cellStyle name="Note 2 3 5 2 6" xfId="7970"/>
    <cellStyle name="Note 2 3 5 2 6 2" xfId="7971"/>
    <cellStyle name="Note 2 3 5 2 7" xfId="7972"/>
    <cellStyle name="Note 2 3 5 3" xfId="7973"/>
    <cellStyle name="Note 2 3 5 3 2" xfId="7974"/>
    <cellStyle name="Note 2 3 5 3 2 2" xfId="7975"/>
    <cellStyle name="Note 2 3 5 3 2 2 2" xfId="7976"/>
    <cellStyle name="Note 2 3 5 3 2 3" xfId="7977"/>
    <cellStyle name="Note 2 3 5 3 3" xfId="7978"/>
    <cellStyle name="Note 2 3 5 3 3 2" xfId="7979"/>
    <cellStyle name="Note 2 3 5 3 4" xfId="7980"/>
    <cellStyle name="Note 2 3 5 4" xfId="7981"/>
    <cellStyle name="Note 2 3 5 4 2" xfId="7982"/>
    <cellStyle name="Note 2 3 5 4 2 2" xfId="7983"/>
    <cellStyle name="Note 2 3 5 4 2 2 2" xfId="7984"/>
    <cellStyle name="Note 2 3 5 4 2 3" xfId="7985"/>
    <cellStyle name="Note 2 3 5 4 3" xfId="7986"/>
    <cellStyle name="Note 2 3 5 4 3 2" xfId="7987"/>
    <cellStyle name="Note 2 3 5 4 4" xfId="7988"/>
    <cellStyle name="Note 2 3 5 5" xfId="7989"/>
    <cellStyle name="Note 2 3 5 5 2" xfId="7990"/>
    <cellStyle name="Note 2 3 5 5 2 2" xfId="7991"/>
    <cellStyle name="Note 2 3 5 5 2 2 2" xfId="7992"/>
    <cellStyle name="Note 2 3 5 5 2 3" xfId="7993"/>
    <cellStyle name="Note 2 3 5 5 3" xfId="7994"/>
    <cellStyle name="Note 2 3 5 5 3 2" xfId="7995"/>
    <cellStyle name="Note 2 3 5 5 3 2 2" xfId="7996"/>
    <cellStyle name="Note 2 3 5 5 3 3" xfId="7997"/>
    <cellStyle name="Note 2 3 5 5 4" xfId="7998"/>
    <cellStyle name="Note 2 3 5 5 4 2" xfId="7999"/>
    <cellStyle name="Note 2 3 5 5 5" xfId="8000"/>
    <cellStyle name="Note 2 3 5 6" xfId="8001"/>
    <cellStyle name="Note 2 3 5 6 2" xfId="8002"/>
    <cellStyle name="Note 2 3 5 7" xfId="8003"/>
    <cellStyle name="Note 2 3 5 7 2" xfId="8004"/>
    <cellStyle name="Note 2 3 5 8" xfId="8005"/>
    <cellStyle name="Note 2 3 6" xfId="8006"/>
    <cellStyle name="Note 2 3 6 2" xfId="8007"/>
    <cellStyle name="Note 2 3 6 2 2" xfId="8008"/>
    <cellStyle name="Note 2 3 6 2 2 2" xfId="8009"/>
    <cellStyle name="Note 2 3 6 2 3" xfId="8010"/>
    <cellStyle name="Note 2 3 6 3" xfId="8011"/>
    <cellStyle name="Note 2 3 6 3 2" xfId="8012"/>
    <cellStyle name="Note 2 3 6 3 2 2" xfId="8013"/>
    <cellStyle name="Note 2 3 6 3 3" xfId="8014"/>
    <cellStyle name="Note 2 3 6 4" xfId="8015"/>
    <cellStyle name="Note 2 3 6 4 2" xfId="8016"/>
    <cellStyle name="Note 2 3 6 5" xfId="8017"/>
    <cellStyle name="Note 2 3 6 5 2" xfId="8018"/>
    <cellStyle name="Note 2 3 6 6" xfId="8019"/>
    <cellStyle name="Note 2 3 7" xfId="8020"/>
    <cellStyle name="Note 2 3 7 2" xfId="8021"/>
    <cellStyle name="Note 2 3 7 2 2" xfId="8022"/>
    <cellStyle name="Note 2 3 7 2 2 2" xfId="8023"/>
    <cellStyle name="Note 2 3 7 2 3" xfId="8024"/>
    <cellStyle name="Note 2 3 7 3" xfId="8025"/>
    <cellStyle name="Note 2 3 7 3 2" xfId="8026"/>
    <cellStyle name="Note 2 3 7 4" xfId="8027"/>
    <cellStyle name="Note 2 3 8" xfId="8028"/>
    <cellStyle name="Note 2 3 8 2" xfId="8029"/>
    <cellStyle name="Note 2 3 8 2 2" xfId="8030"/>
    <cellStyle name="Note 2 3 8 2 2 2" xfId="8031"/>
    <cellStyle name="Note 2 3 8 2 3" xfId="8032"/>
    <cellStyle name="Note 2 3 8 3" xfId="8033"/>
    <cellStyle name="Note 2 3 8 3 2" xfId="8034"/>
    <cellStyle name="Note 2 3 8 4" xfId="8035"/>
    <cellStyle name="Note 2 3 9" xfId="8036"/>
    <cellStyle name="Note 2 3 9 2" xfId="8037"/>
    <cellStyle name="Note 2 3 9 2 2" xfId="8038"/>
    <cellStyle name="Note 2 3 9 2 2 2" xfId="8039"/>
    <cellStyle name="Note 2 3 9 2 3" xfId="8040"/>
    <cellStyle name="Note 2 3 9 3" xfId="8041"/>
    <cellStyle name="Note 2 3 9 3 2" xfId="8042"/>
    <cellStyle name="Note 2 3 9 3 2 2" xfId="8043"/>
    <cellStyle name="Note 2 3 9 3 3" xfId="8044"/>
    <cellStyle name="Note 2 3 9 4" xfId="8045"/>
    <cellStyle name="Note 2 3 9 4 2" xfId="8046"/>
    <cellStyle name="Note 2 3 9 5" xfId="8047"/>
    <cellStyle name="Note 2 3_FundsFlow" xfId="8048"/>
    <cellStyle name="Note 2 4" xfId="8049"/>
    <cellStyle name="Note 2 4 10" xfId="8050"/>
    <cellStyle name="Note 2 4 10 2" xfId="8051"/>
    <cellStyle name="Note 2 4 11" xfId="8052"/>
    <cellStyle name="Note 2 4 2" xfId="8053"/>
    <cellStyle name="Note 2 4 2 2" xfId="8054"/>
    <cellStyle name="Note 2 4 2 2 2" xfId="8055"/>
    <cellStyle name="Note 2 4 2 2 2 2" xfId="8056"/>
    <cellStyle name="Note 2 4 2 2 2 2 2" xfId="8057"/>
    <cellStyle name="Note 2 4 2 2 2 2 2 2" xfId="8058"/>
    <cellStyle name="Note 2 4 2 2 2 2 3" xfId="8059"/>
    <cellStyle name="Note 2 4 2 2 2 3" xfId="8060"/>
    <cellStyle name="Note 2 4 2 2 2 3 2" xfId="8061"/>
    <cellStyle name="Note 2 4 2 2 2 4" xfId="8062"/>
    <cellStyle name="Note 2 4 2 2 3" xfId="8063"/>
    <cellStyle name="Note 2 4 2 2 3 2" xfId="8064"/>
    <cellStyle name="Note 2 4 2 2 3 2 2" xfId="8065"/>
    <cellStyle name="Note 2 4 2 2 3 2 2 2" xfId="8066"/>
    <cellStyle name="Note 2 4 2 2 3 2 3" xfId="8067"/>
    <cellStyle name="Note 2 4 2 2 3 3" xfId="8068"/>
    <cellStyle name="Note 2 4 2 2 3 3 2" xfId="8069"/>
    <cellStyle name="Note 2 4 2 2 3 4" xfId="8070"/>
    <cellStyle name="Note 2 4 2 2 4" xfId="8071"/>
    <cellStyle name="Note 2 4 2 2 4 2" xfId="8072"/>
    <cellStyle name="Note 2 4 2 2 4 2 2" xfId="8073"/>
    <cellStyle name="Note 2 4 2 2 4 2 2 2" xfId="8074"/>
    <cellStyle name="Note 2 4 2 2 4 2 3" xfId="8075"/>
    <cellStyle name="Note 2 4 2 2 4 3" xfId="8076"/>
    <cellStyle name="Note 2 4 2 2 4 3 2" xfId="8077"/>
    <cellStyle name="Note 2 4 2 2 4 3 2 2" xfId="8078"/>
    <cellStyle name="Note 2 4 2 2 4 3 3" xfId="8079"/>
    <cellStyle name="Note 2 4 2 2 4 4" xfId="8080"/>
    <cellStyle name="Note 2 4 2 2 4 4 2" xfId="8081"/>
    <cellStyle name="Note 2 4 2 2 4 5" xfId="8082"/>
    <cellStyle name="Note 2 4 2 2 5" xfId="8083"/>
    <cellStyle name="Note 2 4 2 2 5 2" xfId="8084"/>
    <cellStyle name="Note 2 4 2 2 6" xfId="8085"/>
    <cellStyle name="Note 2 4 2 2 6 2" xfId="8086"/>
    <cellStyle name="Note 2 4 2 2 7" xfId="8087"/>
    <cellStyle name="Note 2 4 2 3" xfId="8088"/>
    <cellStyle name="Note 2 4 2 3 2" xfId="8089"/>
    <cellStyle name="Note 2 4 2 3 2 2" xfId="8090"/>
    <cellStyle name="Note 2 4 2 3 2 2 2" xfId="8091"/>
    <cellStyle name="Note 2 4 2 3 2 3" xfId="8092"/>
    <cellStyle name="Note 2 4 2 3 3" xfId="8093"/>
    <cellStyle name="Note 2 4 2 3 3 2" xfId="8094"/>
    <cellStyle name="Note 2 4 2 3 4" xfId="8095"/>
    <cellStyle name="Note 2 4 2 4" xfId="8096"/>
    <cellStyle name="Note 2 4 2 4 2" xfId="8097"/>
    <cellStyle name="Note 2 4 2 4 2 2" xfId="8098"/>
    <cellStyle name="Note 2 4 2 4 2 2 2" xfId="8099"/>
    <cellStyle name="Note 2 4 2 4 2 3" xfId="8100"/>
    <cellStyle name="Note 2 4 2 4 3" xfId="8101"/>
    <cellStyle name="Note 2 4 2 4 3 2" xfId="8102"/>
    <cellStyle name="Note 2 4 2 4 4" xfId="8103"/>
    <cellStyle name="Note 2 4 2 5" xfId="8104"/>
    <cellStyle name="Note 2 4 2 5 2" xfId="8105"/>
    <cellStyle name="Note 2 4 2 5 2 2" xfId="8106"/>
    <cellStyle name="Note 2 4 2 5 2 2 2" xfId="8107"/>
    <cellStyle name="Note 2 4 2 5 2 3" xfId="8108"/>
    <cellStyle name="Note 2 4 2 5 3" xfId="8109"/>
    <cellStyle name="Note 2 4 2 5 3 2" xfId="8110"/>
    <cellStyle name="Note 2 4 2 5 3 2 2" xfId="8111"/>
    <cellStyle name="Note 2 4 2 5 3 3" xfId="8112"/>
    <cellStyle name="Note 2 4 2 5 4" xfId="8113"/>
    <cellStyle name="Note 2 4 2 5 4 2" xfId="8114"/>
    <cellStyle name="Note 2 4 2 5 5" xfId="8115"/>
    <cellStyle name="Note 2 4 2 6" xfId="8116"/>
    <cellStyle name="Note 2 4 2 6 2" xfId="8117"/>
    <cellStyle name="Note 2 4 2 7" xfId="8118"/>
    <cellStyle name="Note 2 4 2 7 2" xfId="8119"/>
    <cellStyle name="Note 2 4 2 8" xfId="8120"/>
    <cellStyle name="Note 2 4 3" xfId="8121"/>
    <cellStyle name="Note 2 4 3 2" xfId="8122"/>
    <cellStyle name="Note 2 4 3 2 2" xfId="8123"/>
    <cellStyle name="Note 2 4 3 2 2 2" xfId="8124"/>
    <cellStyle name="Note 2 4 3 2 2 2 2" xfId="8125"/>
    <cellStyle name="Note 2 4 3 2 2 2 2 2" xfId="8126"/>
    <cellStyle name="Note 2 4 3 2 2 2 3" xfId="8127"/>
    <cellStyle name="Note 2 4 3 2 2 3" xfId="8128"/>
    <cellStyle name="Note 2 4 3 2 2 3 2" xfId="8129"/>
    <cellStyle name="Note 2 4 3 2 2 4" xfId="8130"/>
    <cellStyle name="Note 2 4 3 2 3" xfId="8131"/>
    <cellStyle name="Note 2 4 3 2 3 2" xfId="8132"/>
    <cellStyle name="Note 2 4 3 2 3 2 2" xfId="8133"/>
    <cellStyle name="Note 2 4 3 2 3 2 2 2" xfId="8134"/>
    <cellStyle name="Note 2 4 3 2 3 2 3" xfId="8135"/>
    <cellStyle name="Note 2 4 3 2 3 3" xfId="8136"/>
    <cellStyle name="Note 2 4 3 2 3 3 2" xfId="8137"/>
    <cellStyle name="Note 2 4 3 2 3 4" xfId="8138"/>
    <cellStyle name="Note 2 4 3 2 4" xfId="8139"/>
    <cellStyle name="Note 2 4 3 2 4 2" xfId="8140"/>
    <cellStyle name="Note 2 4 3 2 4 2 2" xfId="8141"/>
    <cellStyle name="Note 2 4 3 2 4 2 2 2" xfId="8142"/>
    <cellStyle name="Note 2 4 3 2 4 2 3" xfId="8143"/>
    <cellStyle name="Note 2 4 3 2 4 3" xfId="8144"/>
    <cellStyle name="Note 2 4 3 2 4 3 2" xfId="8145"/>
    <cellStyle name="Note 2 4 3 2 4 3 2 2" xfId="8146"/>
    <cellStyle name="Note 2 4 3 2 4 3 3" xfId="8147"/>
    <cellStyle name="Note 2 4 3 2 4 4" xfId="8148"/>
    <cellStyle name="Note 2 4 3 2 4 4 2" xfId="8149"/>
    <cellStyle name="Note 2 4 3 2 4 5" xfId="8150"/>
    <cellStyle name="Note 2 4 3 2 5" xfId="8151"/>
    <cellStyle name="Note 2 4 3 2 5 2" xfId="8152"/>
    <cellStyle name="Note 2 4 3 2 6" xfId="8153"/>
    <cellStyle name="Note 2 4 3 2 6 2" xfId="8154"/>
    <cellStyle name="Note 2 4 3 2 7" xfId="8155"/>
    <cellStyle name="Note 2 4 3 3" xfId="8156"/>
    <cellStyle name="Note 2 4 3 3 2" xfId="8157"/>
    <cellStyle name="Note 2 4 3 3 2 2" xfId="8158"/>
    <cellStyle name="Note 2 4 3 3 2 2 2" xfId="8159"/>
    <cellStyle name="Note 2 4 3 3 2 3" xfId="8160"/>
    <cellStyle name="Note 2 4 3 3 3" xfId="8161"/>
    <cellStyle name="Note 2 4 3 3 3 2" xfId="8162"/>
    <cellStyle name="Note 2 4 3 3 4" xfId="8163"/>
    <cellStyle name="Note 2 4 3 4" xfId="8164"/>
    <cellStyle name="Note 2 4 3 4 2" xfId="8165"/>
    <cellStyle name="Note 2 4 3 4 2 2" xfId="8166"/>
    <cellStyle name="Note 2 4 3 4 2 2 2" xfId="8167"/>
    <cellStyle name="Note 2 4 3 4 2 3" xfId="8168"/>
    <cellStyle name="Note 2 4 3 4 3" xfId="8169"/>
    <cellStyle name="Note 2 4 3 4 3 2" xfId="8170"/>
    <cellStyle name="Note 2 4 3 4 4" xfId="8171"/>
    <cellStyle name="Note 2 4 3 5" xfId="8172"/>
    <cellStyle name="Note 2 4 3 5 2" xfId="8173"/>
    <cellStyle name="Note 2 4 3 5 2 2" xfId="8174"/>
    <cellStyle name="Note 2 4 3 5 2 2 2" xfId="8175"/>
    <cellStyle name="Note 2 4 3 5 2 3" xfId="8176"/>
    <cellStyle name="Note 2 4 3 5 3" xfId="8177"/>
    <cellStyle name="Note 2 4 3 5 3 2" xfId="8178"/>
    <cellStyle name="Note 2 4 3 5 3 2 2" xfId="8179"/>
    <cellStyle name="Note 2 4 3 5 3 3" xfId="8180"/>
    <cellStyle name="Note 2 4 3 5 4" xfId="8181"/>
    <cellStyle name="Note 2 4 3 5 4 2" xfId="8182"/>
    <cellStyle name="Note 2 4 3 5 5" xfId="8183"/>
    <cellStyle name="Note 2 4 3 6" xfId="8184"/>
    <cellStyle name="Note 2 4 3 6 2" xfId="8185"/>
    <cellStyle name="Note 2 4 3 7" xfId="8186"/>
    <cellStyle name="Note 2 4 3 7 2" xfId="8187"/>
    <cellStyle name="Note 2 4 3 8" xfId="8188"/>
    <cellStyle name="Note 2 4 4" xfId="8189"/>
    <cellStyle name="Note 2 4 4 2" xfId="8190"/>
    <cellStyle name="Note 2 4 4 2 2" xfId="8191"/>
    <cellStyle name="Note 2 4 4 2 2 2" xfId="8192"/>
    <cellStyle name="Note 2 4 4 2 2 2 2" xfId="8193"/>
    <cellStyle name="Note 2 4 4 2 2 3" xfId="8194"/>
    <cellStyle name="Note 2 4 4 2 3" xfId="8195"/>
    <cellStyle name="Note 2 4 4 2 3 2" xfId="8196"/>
    <cellStyle name="Note 2 4 4 2 4" xfId="8197"/>
    <cellStyle name="Note 2 4 4 3" xfId="8198"/>
    <cellStyle name="Note 2 4 4 3 2" xfId="8199"/>
    <cellStyle name="Note 2 4 4 3 2 2" xfId="8200"/>
    <cellStyle name="Note 2 4 4 3 2 2 2" xfId="8201"/>
    <cellStyle name="Note 2 4 4 3 2 3" xfId="8202"/>
    <cellStyle name="Note 2 4 4 3 3" xfId="8203"/>
    <cellStyle name="Note 2 4 4 3 3 2" xfId="8204"/>
    <cellStyle name="Note 2 4 4 3 4" xfId="8205"/>
    <cellStyle name="Note 2 4 4 4" xfId="8206"/>
    <cellStyle name="Note 2 4 4 4 2" xfId="8207"/>
    <cellStyle name="Note 2 4 4 4 2 2" xfId="8208"/>
    <cellStyle name="Note 2 4 4 4 2 2 2" xfId="8209"/>
    <cellStyle name="Note 2 4 4 4 2 3" xfId="8210"/>
    <cellStyle name="Note 2 4 4 4 3" xfId="8211"/>
    <cellStyle name="Note 2 4 4 4 3 2" xfId="8212"/>
    <cellStyle name="Note 2 4 4 4 3 2 2" xfId="8213"/>
    <cellStyle name="Note 2 4 4 4 3 3" xfId="8214"/>
    <cellStyle name="Note 2 4 4 4 4" xfId="8215"/>
    <cellStyle name="Note 2 4 4 4 4 2" xfId="8216"/>
    <cellStyle name="Note 2 4 4 4 5" xfId="8217"/>
    <cellStyle name="Note 2 4 4 5" xfId="8218"/>
    <cellStyle name="Note 2 4 4 5 2" xfId="8219"/>
    <cellStyle name="Note 2 4 4 6" xfId="8220"/>
    <cellStyle name="Note 2 4 4 6 2" xfId="8221"/>
    <cellStyle name="Note 2 4 4 7" xfId="8222"/>
    <cellStyle name="Note 2 4 5" xfId="8223"/>
    <cellStyle name="Note 2 4 5 2" xfId="8224"/>
    <cellStyle name="Note 2 4 5 2 2" xfId="8225"/>
    <cellStyle name="Note 2 4 5 2 2 2" xfId="8226"/>
    <cellStyle name="Note 2 4 5 2 2 2 2" xfId="8227"/>
    <cellStyle name="Note 2 4 5 2 2 2 2 2" xfId="8228"/>
    <cellStyle name="Note 2 4 5 2 2 2 3" xfId="8229"/>
    <cellStyle name="Note 2 4 5 2 2 3" xfId="8230"/>
    <cellStyle name="Note 2 4 5 2 2 3 2" xfId="8231"/>
    <cellStyle name="Note 2 4 5 2 2 4" xfId="8232"/>
    <cellStyle name="Note 2 4 5 2 3" xfId="8233"/>
    <cellStyle name="Note 2 4 5 2 3 2" xfId="8234"/>
    <cellStyle name="Note 2 4 5 2 3 2 2" xfId="8235"/>
    <cellStyle name="Note 2 4 5 2 3 2 2 2" xfId="8236"/>
    <cellStyle name="Note 2 4 5 2 3 2 3" xfId="8237"/>
    <cellStyle name="Note 2 4 5 2 3 3" xfId="8238"/>
    <cellStyle name="Note 2 4 5 2 3 3 2" xfId="8239"/>
    <cellStyle name="Note 2 4 5 2 3 4" xfId="8240"/>
    <cellStyle name="Note 2 4 5 2 4" xfId="8241"/>
    <cellStyle name="Note 2 4 5 2 4 2" xfId="8242"/>
    <cellStyle name="Note 2 4 5 2 4 2 2" xfId="8243"/>
    <cellStyle name="Note 2 4 5 2 4 2 2 2" xfId="8244"/>
    <cellStyle name="Note 2 4 5 2 4 2 3" xfId="8245"/>
    <cellStyle name="Note 2 4 5 2 4 3" xfId="8246"/>
    <cellStyle name="Note 2 4 5 2 4 3 2" xfId="8247"/>
    <cellStyle name="Note 2 4 5 2 4 3 2 2" xfId="8248"/>
    <cellStyle name="Note 2 4 5 2 4 3 3" xfId="8249"/>
    <cellStyle name="Note 2 4 5 2 4 4" xfId="8250"/>
    <cellStyle name="Note 2 4 5 2 4 4 2" xfId="8251"/>
    <cellStyle name="Note 2 4 5 2 4 5" xfId="8252"/>
    <cellStyle name="Note 2 4 5 2 5" xfId="8253"/>
    <cellStyle name="Note 2 4 5 2 5 2" xfId="8254"/>
    <cellStyle name="Note 2 4 5 2 6" xfId="8255"/>
    <cellStyle name="Note 2 4 5 2 6 2" xfId="8256"/>
    <cellStyle name="Note 2 4 5 2 7" xfId="8257"/>
    <cellStyle name="Note 2 4 5 3" xfId="8258"/>
    <cellStyle name="Note 2 4 5 3 2" xfId="8259"/>
    <cellStyle name="Note 2 4 5 3 2 2" xfId="8260"/>
    <cellStyle name="Note 2 4 5 3 2 2 2" xfId="8261"/>
    <cellStyle name="Note 2 4 5 3 2 3" xfId="8262"/>
    <cellStyle name="Note 2 4 5 3 3" xfId="8263"/>
    <cellStyle name="Note 2 4 5 3 3 2" xfId="8264"/>
    <cellStyle name="Note 2 4 5 3 4" xfId="8265"/>
    <cellStyle name="Note 2 4 5 4" xfId="8266"/>
    <cellStyle name="Note 2 4 5 4 2" xfId="8267"/>
    <cellStyle name="Note 2 4 5 4 2 2" xfId="8268"/>
    <cellStyle name="Note 2 4 5 4 2 2 2" xfId="8269"/>
    <cellStyle name="Note 2 4 5 4 2 3" xfId="8270"/>
    <cellStyle name="Note 2 4 5 4 3" xfId="8271"/>
    <cellStyle name="Note 2 4 5 4 3 2" xfId="8272"/>
    <cellStyle name="Note 2 4 5 4 4" xfId="8273"/>
    <cellStyle name="Note 2 4 5 5" xfId="8274"/>
    <cellStyle name="Note 2 4 5 5 2" xfId="8275"/>
    <cellStyle name="Note 2 4 5 5 2 2" xfId="8276"/>
    <cellStyle name="Note 2 4 5 5 2 2 2" xfId="8277"/>
    <cellStyle name="Note 2 4 5 5 2 3" xfId="8278"/>
    <cellStyle name="Note 2 4 5 5 3" xfId="8279"/>
    <cellStyle name="Note 2 4 5 5 3 2" xfId="8280"/>
    <cellStyle name="Note 2 4 5 5 3 2 2" xfId="8281"/>
    <cellStyle name="Note 2 4 5 5 3 3" xfId="8282"/>
    <cellStyle name="Note 2 4 5 5 4" xfId="8283"/>
    <cellStyle name="Note 2 4 5 5 4 2" xfId="8284"/>
    <cellStyle name="Note 2 4 5 5 5" xfId="8285"/>
    <cellStyle name="Note 2 4 5 6" xfId="8286"/>
    <cellStyle name="Note 2 4 5 6 2" xfId="8287"/>
    <cellStyle name="Note 2 4 5 7" xfId="8288"/>
    <cellStyle name="Note 2 4 5 7 2" xfId="8289"/>
    <cellStyle name="Note 2 4 5 8" xfId="8290"/>
    <cellStyle name="Note 2 4 6" xfId="8291"/>
    <cellStyle name="Note 2 4 6 2" xfId="8292"/>
    <cellStyle name="Note 2 4 6 2 2" xfId="8293"/>
    <cellStyle name="Note 2 4 6 2 2 2" xfId="8294"/>
    <cellStyle name="Note 2 4 6 2 3" xfId="8295"/>
    <cellStyle name="Note 2 4 6 3" xfId="8296"/>
    <cellStyle name="Note 2 4 6 3 2" xfId="8297"/>
    <cellStyle name="Note 2 4 6 4" xfId="8298"/>
    <cellStyle name="Note 2 4 7" xfId="8299"/>
    <cellStyle name="Note 2 4 7 2" xfId="8300"/>
    <cellStyle name="Note 2 4 7 2 2" xfId="8301"/>
    <cellStyle name="Note 2 4 7 2 2 2" xfId="8302"/>
    <cellStyle name="Note 2 4 7 2 3" xfId="8303"/>
    <cellStyle name="Note 2 4 7 3" xfId="8304"/>
    <cellStyle name="Note 2 4 7 3 2" xfId="8305"/>
    <cellStyle name="Note 2 4 7 4" xfId="8306"/>
    <cellStyle name="Note 2 4 8" xfId="8307"/>
    <cellStyle name="Note 2 4 8 2" xfId="8308"/>
    <cellStyle name="Note 2 4 8 2 2" xfId="8309"/>
    <cellStyle name="Note 2 4 8 2 2 2" xfId="8310"/>
    <cellStyle name="Note 2 4 8 2 3" xfId="8311"/>
    <cellStyle name="Note 2 4 8 3" xfId="8312"/>
    <cellStyle name="Note 2 4 8 3 2" xfId="8313"/>
    <cellStyle name="Note 2 4 8 3 2 2" xfId="8314"/>
    <cellStyle name="Note 2 4 8 3 3" xfId="8315"/>
    <cellStyle name="Note 2 4 8 4" xfId="8316"/>
    <cellStyle name="Note 2 4 8 4 2" xfId="8317"/>
    <cellStyle name="Note 2 4 8 5" xfId="8318"/>
    <cellStyle name="Note 2 4 9" xfId="8319"/>
    <cellStyle name="Note 2 4 9 2" xfId="8320"/>
    <cellStyle name="Note 2 4_FundsFlow" xfId="8321"/>
    <cellStyle name="Note 2 5" xfId="8322"/>
    <cellStyle name="Note 2 5 2" xfId="8323"/>
    <cellStyle name="Note 2 5 2 2" xfId="8324"/>
    <cellStyle name="Note 2 5 2 2 2" xfId="8325"/>
    <cellStyle name="Note 2 5 2 2 2 2" xfId="8326"/>
    <cellStyle name="Note 2 5 2 2 2 2 2" xfId="8327"/>
    <cellStyle name="Note 2 5 2 2 2 3" xfId="8328"/>
    <cellStyle name="Note 2 5 2 2 3" xfId="8329"/>
    <cellStyle name="Note 2 5 2 2 3 2" xfId="8330"/>
    <cellStyle name="Note 2 5 2 2 4" xfId="8331"/>
    <cellStyle name="Note 2 5 2 3" xfId="8332"/>
    <cellStyle name="Note 2 5 2 3 2" xfId="8333"/>
    <cellStyle name="Note 2 5 2 3 2 2" xfId="8334"/>
    <cellStyle name="Note 2 5 2 3 2 2 2" xfId="8335"/>
    <cellStyle name="Note 2 5 2 3 2 3" xfId="8336"/>
    <cellStyle name="Note 2 5 2 3 3" xfId="8337"/>
    <cellStyle name="Note 2 5 2 3 3 2" xfId="8338"/>
    <cellStyle name="Note 2 5 2 3 4" xfId="8339"/>
    <cellStyle name="Note 2 5 2 4" xfId="8340"/>
    <cellStyle name="Note 2 5 2 4 2" xfId="8341"/>
    <cellStyle name="Note 2 5 2 4 2 2" xfId="8342"/>
    <cellStyle name="Note 2 5 2 4 2 2 2" xfId="8343"/>
    <cellStyle name="Note 2 5 2 4 2 3" xfId="8344"/>
    <cellStyle name="Note 2 5 2 4 3" xfId="8345"/>
    <cellStyle name="Note 2 5 2 4 3 2" xfId="8346"/>
    <cellStyle name="Note 2 5 2 4 3 2 2" xfId="8347"/>
    <cellStyle name="Note 2 5 2 4 3 3" xfId="8348"/>
    <cellStyle name="Note 2 5 2 4 4" xfId="8349"/>
    <cellStyle name="Note 2 5 2 4 4 2" xfId="8350"/>
    <cellStyle name="Note 2 5 2 4 5" xfId="8351"/>
    <cellStyle name="Note 2 5 2 5" xfId="8352"/>
    <cellStyle name="Note 2 5 2 5 2" xfId="8353"/>
    <cellStyle name="Note 2 5 2 6" xfId="8354"/>
    <cellStyle name="Note 2 5 2 6 2" xfId="8355"/>
    <cellStyle name="Note 2 5 2 7" xfId="8356"/>
    <cellStyle name="Note 2 5 3" xfId="8357"/>
    <cellStyle name="Note 2 5 3 2" xfId="8358"/>
    <cellStyle name="Note 2 5 3 2 2" xfId="8359"/>
    <cellStyle name="Note 2 5 3 2 2 2" xfId="8360"/>
    <cellStyle name="Note 2 5 3 2 3" xfId="8361"/>
    <cellStyle name="Note 2 5 3 3" xfId="8362"/>
    <cellStyle name="Note 2 5 3 3 2" xfId="8363"/>
    <cellStyle name="Note 2 5 3 4" xfId="8364"/>
    <cellStyle name="Note 2 5 4" xfId="8365"/>
    <cellStyle name="Note 2 5 4 2" xfId="8366"/>
    <cellStyle name="Note 2 5 4 2 2" xfId="8367"/>
    <cellStyle name="Note 2 5 4 2 2 2" xfId="8368"/>
    <cellStyle name="Note 2 5 4 2 3" xfId="8369"/>
    <cellStyle name="Note 2 5 4 3" xfId="8370"/>
    <cellStyle name="Note 2 5 4 3 2" xfId="8371"/>
    <cellStyle name="Note 2 5 4 4" xfId="8372"/>
    <cellStyle name="Note 2 5 5" xfId="8373"/>
    <cellStyle name="Note 2 5 5 2" xfId="8374"/>
    <cellStyle name="Note 2 5 5 2 2" xfId="8375"/>
    <cellStyle name="Note 2 5 5 2 2 2" xfId="8376"/>
    <cellStyle name="Note 2 5 5 2 3" xfId="8377"/>
    <cellStyle name="Note 2 5 5 3" xfId="8378"/>
    <cellStyle name="Note 2 5 5 3 2" xfId="8379"/>
    <cellStyle name="Note 2 5 5 3 2 2" xfId="8380"/>
    <cellStyle name="Note 2 5 5 3 3" xfId="8381"/>
    <cellStyle name="Note 2 5 5 4" xfId="8382"/>
    <cellStyle name="Note 2 5 5 4 2" xfId="8383"/>
    <cellStyle name="Note 2 5 5 5" xfId="8384"/>
    <cellStyle name="Note 2 5 6" xfId="8385"/>
    <cellStyle name="Note 2 5 6 2" xfId="8386"/>
    <cellStyle name="Note 2 5 7" xfId="8387"/>
    <cellStyle name="Note 2 5 7 2" xfId="8388"/>
    <cellStyle name="Note 2 5 8" xfId="8389"/>
    <cellStyle name="Note 2 6" xfId="8390"/>
    <cellStyle name="Note 2 6 2" xfId="8391"/>
    <cellStyle name="Note 2 6 2 2" xfId="8392"/>
    <cellStyle name="Note 2 6 2 2 2" xfId="8393"/>
    <cellStyle name="Note 2 6 2 2 2 2" xfId="8394"/>
    <cellStyle name="Note 2 6 2 2 2 2 2" xfId="8395"/>
    <cellStyle name="Note 2 6 2 2 2 3" xfId="8396"/>
    <cellStyle name="Note 2 6 2 2 3" xfId="8397"/>
    <cellStyle name="Note 2 6 2 2 3 2" xfId="8398"/>
    <cellStyle name="Note 2 6 2 2 4" xfId="8399"/>
    <cellStyle name="Note 2 6 2 3" xfId="8400"/>
    <cellStyle name="Note 2 6 2 3 2" xfId="8401"/>
    <cellStyle name="Note 2 6 2 3 2 2" xfId="8402"/>
    <cellStyle name="Note 2 6 2 3 2 2 2" xfId="8403"/>
    <cellStyle name="Note 2 6 2 3 2 3" xfId="8404"/>
    <cellStyle name="Note 2 6 2 3 3" xfId="8405"/>
    <cellStyle name="Note 2 6 2 3 3 2" xfId="8406"/>
    <cellStyle name="Note 2 6 2 3 4" xfId="8407"/>
    <cellStyle name="Note 2 6 2 4" xfId="8408"/>
    <cellStyle name="Note 2 6 2 4 2" xfId="8409"/>
    <cellStyle name="Note 2 6 2 4 2 2" xfId="8410"/>
    <cellStyle name="Note 2 6 2 4 2 2 2" xfId="8411"/>
    <cellStyle name="Note 2 6 2 4 2 3" xfId="8412"/>
    <cellStyle name="Note 2 6 2 4 3" xfId="8413"/>
    <cellStyle name="Note 2 6 2 4 3 2" xfId="8414"/>
    <cellStyle name="Note 2 6 2 4 3 2 2" xfId="8415"/>
    <cellStyle name="Note 2 6 2 4 3 3" xfId="8416"/>
    <cellStyle name="Note 2 6 2 4 4" xfId="8417"/>
    <cellStyle name="Note 2 6 2 4 4 2" xfId="8418"/>
    <cellStyle name="Note 2 6 2 4 5" xfId="8419"/>
    <cellStyle name="Note 2 6 2 5" xfId="8420"/>
    <cellStyle name="Note 2 6 2 5 2" xfId="8421"/>
    <cellStyle name="Note 2 6 2 6" xfId="8422"/>
    <cellStyle name="Note 2 6 2 6 2" xfId="8423"/>
    <cellStyle name="Note 2 6 2 7" xfId="8424"/>
    <cellStyle name="Note 2 6 3" xfId="8425"/>
    <cellStyle name="Note 2 6 3 2" xfId="8426"/>
    <cellStyle name="Note 2 6 3 2 2" xfId="8427"/>
    <cellStyle name="Note 2 6 3 2 2 2" xfId="8428"/>
    <cellStyle name="Note 2 6 3 2 3" xfId="8429"/>
    <cellStyle name="Note 2 6 3 3" xfId="8430"/>
    <cellStyle name="Note 2 6 3 3 2" xfId="8431"/>
    <cellStyle name="Note 2 6 3 4" xfId="8432"/>
    <cellStyle name="Note 2 6 4" xfId="8433"/>
    <cellStyle name="Note 2 6 4 2" xfId="8434"/>
    <cellStyle name="Note 2 6 4 2 2" xfId="8435"/>
    <cellStyle name="Note 2 6 4 2 2 2" xfId="8436"/>
    <cellStyle name="Note 2 6 4 2 3" xfId="8437"/>
    <cellStyle name="Note 2 6 4 3" xfId="8438"/>
    <cellStyle name="Note 2 6 4 3 2" xfId="8439"/>
    <cellStyle name="Note 2 6 4 4" xfId="8440"/>
    <cellStyle name="Note 2 6 5" xfId="8441"/>
    <cellStyle name="Note 2 6 5 2" xfId="8442"/>
    <cellStyle name="Note 2 6 5 2 2" xfId="8443"/>
    <cellStyle name="Note 2 6 5 2 2 2" xfId="8444"/>
    <cellStyle name="Note 2 6 5 2 3" xfId="8445"/>
    <cellStyle name="Note 2 6 5 3" xfId="8446"/>
    <cellStyle name="Note 2 6 5 3 2" xfId="8447"/>
    <cellStyle name="Note 2 6 5 3 2 2" xfId="8448"/>
    <cellStyle name="Note 2 6 5 3 3" xfId="8449"/>
    <cellStyle name="Note 2 6 5 4" xfId="8450"/>
    <cellStyle name="Note 2 6 5 4 2" xfId="8451"/>
    <cellStyle name="Note 2 6 5 5" xfId="8452"/>
    <cellStyle name="Note 2 6 6" xfId="8453"/>
    <cellStyle name="Note 2 6 6 2" xfId="8454"/>
    <cellStyle name="Note 2 6 7" xfId="8455"/>
    <cellStyle name="Note 2 6 7 2" xfId="8456"/>
    <cellStyle name="Note 2 6 8" xfId="8457"/>
    <cellStyle name="Note 2 7" xfId="8458"/>
    <cellStyle name="Note 2 7 2" xfId="8459"/>
    <cellStyle name="Note 2 7 2 2" xfId="8460"/>
    <cellStyle name="Note 2 7 2 2 2" xfId="8461"/>
    <cellStyle name="Note 2 7 2 2 2 2" xfId="8462"/>
    <cellStyle name="Note 2 7 2 2 2 2 2" xfId="8463"/>
    <cellStyle name="Note 2 7 2 2 2 3" xfId="8464"/>
    <cellStyle name="Note 2 7 2 2 3" xfId="8465"/>
    <cellStyle name="Note 2 7 2 2 3 2" xfId="8466"/>
    <cellStyle name="Note 2 7 2 2 4" xfId="8467"/>
    <cellStyle name="Note 2 7 2 3" xfId="8468"/>
    <cellStyle name="Note 2 7 2 3 2" xfId="8469"/>
    <cellStyle name="Note 2 7 2 3 2 2" xfId="8470"/>
    <cellStyle name="Note 2 7 2 3 2 2 2" xfId="8471"/>
    <cellStyle name="Note 2 7 2 3 2 3" xfId="8472"/>
    <cellStyle name="Note 2 7 2 3 3" xfId="8473"/>
    <cellStyle name="Note 2 7 2 3 3 2" xfId="8474"/>
    <cellStyle name="Note 2 7 2 3 4" xfId="8475"/>
    <cellStyle name="Note 2 7 2 4" xfId="8476"/>
    <cellStyle name="Note 2 7 2 4 2" xfId="8477"/>
    <cellStyle name="Note 2 7 2 4 2 2" xfId="8478"/>
    <cellStyle name="Note 2 7 2 4 2 2 2" xfId="8479"/>
    <cellStyle name="Note 2 7 2 4 2 3" xfId="8480"/>
    <cellStyle name="Note 2 7 2 4 3" xfId="8481"/>
    <cellStyle name="Note 2 7 2 4 3 2" xfId="8482"/>
    <cellStyle name="Note 2 7 2 4 3 2 2" xfId="8483"/>
    <cellStyle name="Note 2 7 2 4 3 3" xfId="8484"/>
    <cellStyle name="Note 2 7 2 4 4" xfId="8485"/>
    <cellStyle name="Note 2 7 2 4 4 2" xfId="8486"/>
    <cellStyle name="Note 2 7 2 4 5" xfId="8487"/>
    <cellStyle name="Note 2 7 2 5" xfId="8488"/>
    <cellStyle name="Note 2 7 2 5 2" xfId="8489"/>
    <cellStyle name="Note 2 7 2 6" xfId="8490"/>
    <cellStyle name="Note 2 7 2 6 2" xfId="8491"/>
    <cellStyle name="Note 2 7 2 7" xfId="8492"/>
    <cellStyle name="Note 2 7 3" xfId="8493"/>
    <cellStyle name="Note 2 7 3 2" xfId="8494"/>
    <cellStyle name="Note 2 7 3 2 2" xfId="8495"/>
    <cellStyle name="Note 2 7 3 2 2 2" xfId="8496"/>
    <cellStyle name="Note 2 7 3 2 3" xfId="8497"/>
    <cellStyle name="Note 2 7 3 3" xfId="8498"/>
    <cellStyle name="Note 2 7 3 3 2" xfId="8499"/>
    <cellStyle name="Note 2 7 3 4" xfId="8500"/>
    <cellStyle name="Note 2 7 4" xfId="8501"/>
    <cellStyle name="Note 2 7 4 2" xfId="8502"/>
    <cellStyle name="Note 2 7 4 2 2" xfId="8503"/>
    <cellStyle name="Note 2 7 4 2 2 2" xfId="8504"/>
    <cellStyle name="Note 2 7 4 2 3" xfId="8505"/>
    <cellStyle name="Note 2 7 4 3" xfId="8506"/>
    <cellStyle name="Note 2 7 4 3 2" xfId="8507"/>
    <cellStyle name="Note 2 7 4 4" xfId="8508"/>
    <cellStyle name="Note 2 7 5" xfId="8509"/>
    <cellStyle name="Note 2 7 5 2" xfId="8510"/>
    <cellStyle name="Note 2 7 5 2 2" xfId="8511"/>
    <cellStyle name="Note 2 7 5 2 2 2" xfId="8512"/>
    <cellStyle name="Note 2 7 5 2 3" xfId="8513"/>
    <cellStyle name="Note 2 7 5 3" xfId="8514"/>
    <cellStyle name="Note 2 7 5 3 2" xfId="8515"/>
    <cellStyle name="Note 2 7 5 3 2 2" xfId="8516"/>
    <cellStyle name="Note 2 7 5 3 3" xfId="8517"/>
    <cellStyle name="Note 2 7 5 4" xfId="8518"/>
    <cellStyle name="Note 2 7 5 4 2" xfId="8519"/>
    <cellStyle name="Note 2 7 5 5" xfId="8520"/>
    <cellStyle name="Note 2 7 6" xfId="8521"/>
    <cellStyle name="Note 2 7 6 2" xfId="8522"/>
    <cellStyle name="Note 2 7 7" xfId="8523"/>
    <cellStyle name="Note 2 7 7 2" xfId="8524"/>
    <cellStyle name="Note 2 7 8" xfId="8525"/>
    <cellStyle name="Note 2 8" xfId="8526"/>
    <cellStyle name="Note 2 8 2" xfId="8527"/>
    <cellStyle name="Note 2 8 2 2" xfId="8528"/>
    <cellStyle name="Note 2 8 2 2 2" xfId="8529"/>
    <cellStyle name="Note 2 8 2 2 2 2" xfId="8530"/>
    <cellStyle name="Note 2 8 2 2 3" xfId="8531"/>
    <cellStyle name="Note 2 8 2 3" xfId="8532"/>
    <cellStyle name="Note 2 8 2 3 2" xfId="8533"/>
    <cellStyle name="Note 2 8 2 4" xfId="8534"/>
    <cellStyle name="Note 2 8 3" xfId="8535"/>
    <cellStyle name="Note 2 8 3 2" xfId="8536"/>
    <cellStyle name="Note 2 8 3 2 2" xfId="8537"/>
    <cellStyle name="Note 2 8 3 2 2 2" xfId="8538"/>
    <cellStyle name="Note 2 8 3 2 3" xfId="8539"/>
    <cellStyle name="Note 2 8 3 3" xfId="8540"/>
    <cellStyle name="Note 2 8 3 3 2" xfId="8541"/>
    <cellStyle name="Note 2 8 3 4" xfId="8542"/>
    <cellStyle name="Note 2 8 4" xfId="8543"/>
    <cellStyle name="Note 2 8 4 2" xfId="8544"/>
    <cellStyle name="Note 2 8 4 2 2" xfId="8545"/>
    <cellStyle name="Note 2 8 4 2 2 2" xfId="8546"/>
    <cellStyle name="Note 2 8 4 2 3" xfId="8547"/>
    <cellStyle name="Note 2 8 4 3" xfId="8548"/>
    <cellStyle name="Note 2 8 4 3 2" xfId="8549"/>
    <cellStyle name="Note 2 8 4 3 2 2" xfId="8550"/>
    <cellStyle name="Note 2 8 4 3 3" xfId="8551"/>
    <cellStyle name="Note 2 8 4 4" xfId="8552"/>
    <cellStyle name="Note 2 8 4 4 2" xfId="8553"/>
    <cellStyle name="Note 2 8 4 5" xfId="8554"/>
    <cellStyle name="Note 2 8 5" xfId="8555"/>
    <cellStyle name="Note 2 8 5 2" xfId="8556"/>
    <cellStyle name="Note 2 8 6" xfId="8557"/>
    <cellStyle name="Note 2 8 6 2" xfId="8558"/>
    <cellStyle name="Note 2 8 7" xfId="8559"/>
    <cellStyle name="Note 2 9" xfId="8560"/>
    <cellStyle name="Note 2 9 2" xfId="8561"/>
    <cellStyle name="Note 2 9 2 2" xfId="8562"/>
    <cellStyle name="Note 2 9 2 2 2" xfId="8563"/>
    <cellStyle name="Note 2 9 2 2 2 2" xfId="8564"/>
    <cellStyle name="Note 2 9 2 2 2 2 2" xfId="8565"/>
    <cellStyle name="Note 2 9 2 2 2 3" xfId="8566"/>
    <cellStyle name="Note 2 9 2 2 3" xfId="8567"/>
    <cellStyle name="Note 2 9 2 2 3 2" xfId="8568"/>
    <cellStyle name="Note 2 9 2 2 4" xfId="8569"/>
    <cellStyle name="Note 2 9 2 3" xfId="8570"/>
    <cellStyle name="Note 2 9 2 3 2" xfId="8571"/>
    <cellStyle name="Note 2 9 2 3 2 2" xfId="8572"/>
    <cellStyle name="Note 2 9 2 3 2 2 2" xfId="8573"/>
    <cellStyle name="Note 2 9 2 3 2 3" xfId="8574"/>
    <cellStyle name="Note 2 9 2 3 3" xfId="8575"/>
    <cellStyle name="Note 2 9 2 3 3 2" xfId="8576"/>
    <cellStyle name="Note 2 9 2 3 4" xfId="8577"/>
    <cellStyle name="Note 2 9 2 4" xfId="8578"/>
    <cellStyle name="Note 2 9 2 4 2" xfId="8579"/>
    <cellStyle name="Note 2 9 2 4 2 2" xfId="8580"/>
    <cellStyle name="Note 2 9 2 4 2 2 2" xfId="8581"/>
    <cellStyle name="Note 2 9 2 4 2 3" xfId="8582"/>
    <cellStyle name="Note 2 9 2 4 3" xfId="8583"/>
    <cellStyle name="Note 2 9 2 4 3 2" xfId="8584"/>
    <cellStyle name="Note 2 9 2 4 3 2 2" xfId="8585"/>
    <cellStyle name="Note 2 9 2 4 3 3" xfId="8586"/>
    <cellStyle name="Note 2 9 2 4 4" xfId="8587"/>
    <cellStyle name="Note 2 9 2 4 4 2" xfId="8588"/>
    <cellStyle name="Note 2 9 2 4 5" xfId="8589"/>
    <cellStyle name="Note 2 9 2 5" xfId="8590"/>
    <cellStyle name="Note 2 9 2 5 2" xfId="8591"/>
    <cellStyle name="Note 2 9 2 6" xfId="8592"/>
    <cellStyle name="Note 2 9 2 6 2" xfId="8593"/>
    <cellStyle name="Note 2 9 2 7" xfId="8594"/>
    <cellStyle name="Note 2 9 3" xfId="8595"/>
    <cellStyle name="Note 2 9 3 2" xfId="8596"/>
    <cellStyle name="Note 2 9 3 2 2" xfId="8597"/>
    <cellStyle name="Note 2 9 3 2 2 2" xfId="8598"/>
    <cellStyle name="Note 2 9 3 2 3" xfId="8599"/>
    <cellStyle name="Note 2 9 3 3" xfId="8600"/>
    <cellStyle name="Note 2 9 3 3 2" xfId="8601"/>
    <cellStyle name="Note 2 9 3 4" xfId="8602"/>
    <cellStyle name="Note 2 9 4" xfId="8603"/>
    <cellStyle name="Note 2 9 4 2" xfId="8604"/>
    <cellStyle name="Note 2 9 4 2 2" xfId="8605"/>
    <cellStyle name="Note 2 9 4 2 2 2" xfId="8606"/>
    <cellStyle name="Note 2 9 4 2 3" xfId="8607"/>
    <cellStyle name="Note 2 9 4 3" xfId="8608"/>
    <cellStyle name="Note 2 9 4 3 2" xfId="8609"/>
    <cellStyle name="Note 2 9 4 4" xfId="8610"/>
    <cellStyle name="Note 2 9 5" xfId="8611"/>
    <cellStyle name="Note 2 9 5 2" xfId="8612"/>
    <cellStyle name="Note 2 9 5 2 2" xfId="8613"/>
    <cellStyle name="Note 2 9 5 2 2 2" xfId="8614"/>
    <cellStyle name="Note 2 9 5 2 3" xfId="8615"/>
    <cellStyle name="Note 2 9 5 3" xfId="8616"/>
    <cellStyle name="Note 2 9 5 3 2" xfId="8617"/>
    <cellStyle name="Note 2 9 5 3 2 2" xfId="8618"/>
    <cellStyle name="Note 2 9 5 3 3" xfId="8619"/>
    <cellStyle name="Note 2 9 5 4" xfId="8620"/>
    <cellStyle name="Note 2 9 5 4 2" xfId="8621"/>
    <cellStyle name="Note 2 9 5 5" xfId="8622"/>
    <cellStyle name="Note 2 9 6" xfId="8623"/>
    <cellStyle name="Note 2 9 6 2" xfId="8624"/>
    <cellStyle name="Note 2 9 7" xfId="8625"/>
    <cellStyle name="Note 2 9 7 2" xfId="8626"/>
    <cellStyle name="Note 2 9 8" xfId="8627"/>
    <cellStyle name="Note 2_FundsFlow" xfId="8628"/>
    <cellStyle name="Note 3" xfId="8629"/>
    <cellStyle name="Note 3 10" xfId="8630"/>
    <cellStyle name="Note 3 10 2" xfId="8631"/>
    <cellStyle name="Note 3 11" xfId="8632"/>
    <cellStyle name="Note 3 11 2" xfId="8633"/>
    <cellStyle name="Note 3 12" xfId="8634"/>
    <cellStyle name="Note 3 2" xfId="8635"/>
    <cellStyle name="Note 3 2 2" xfId="8636"/>
    <cellStyle name="Note 3 2 3" xfId="8637"/>
    <cellStyle name="Note 3 2 3 2" xfId="8638"/>
    <cellStyle name="Note 3 2 3 2 2" xfId="8639"/>
    <cellStyle name="Note 3 2 3 3" xfId="8640"/>
    <cellStyle name="Note 3 2 4" xfId="8641"/>
    <cellStyle name="Note 3 2 4 2" xfId="8642"/>
    <cellStyle name="Note 3 2 4 2 2" xfId="8643"/>
    <cellStyle name="Note 3 2 4 3" xfId="8644"/>
    <cellStyle name="Note 3 2 5" xfId="8645"/>
    <cellStyle name="Note 3 2 5 2" xfId="8646"/>
    <cellStyle name="Note 3 2 6" xfId="8647"/>
    <cellStyle name="Note 3 2 6 2" xfId="8648"/>
    <cellStyle name="Note 3 2 7" xfId="8649"/>
    <cellStyle name="Note 3 3" xfId="8650"/>
    <cellStyle name="Note 3 3 2" xfId="8651"/>
    <cellStyle name="Note 3 3 2 2" xfId="8652"/>
    <cellStyle name="Note 3 3 2 2 2" xfId="8653"/>
    <cellStyle name="Note 3 3 2 2 2 2" xfId="8654"/>
    <cellStyle name="Note 3 3 2 2 2 2 2" xfId="8655"/>
    <cellStyle name="Note 3 3 2 2 2 3" xfId="8656"/>
    <cellStyle name="Note 3 3 2 2 3" xfId="8657"/>
    <cellStyle name="Note 3 3 2 2 3 2" xfId="8658"/>
    <cellStyle name="Note 3 3 2 2 4" xfId="8659"/>
    <cellStyle name="Note 3 3 2 3" xfId="8660"/>
    <cellStyle name="Note 3 3 2 3 2" xfId="8661"/>
    <cellStyle name="Note 3 3 2 3 2 2" xfId="8662"/>
    <cellStyle name="Note 3 3 2 3 2 2 2" xfId="8663"/>
    <cellStyle name="Note 3 3 2 3 2 3" xfId="8664"/>
    <cellStyle name="Note 3 3 2 3 3" xfId="8665"/>
    <cellStyle name="Note 3 3 2 3 3 2" xfId="8666"/>
    <cellStyle name="Note 3 3 2 3 4" xfId="8667"/>
    <cellStyle name="Note 3 3 2 4" xfId="8668"/>
    <cellStyle name="Note 3 3 2 4 2" xfId="8669"/>
    <cellStyle name="Note 3 3 2 4 2 2" xfId="8670"/>
    <cellStyle name="Note 3 3 2 4 2 2 2" xfId="8671"/>
    <cellStyle name="Note 3 3 2 4 2 3" xfId="8672"/>
    <cellStyle name="Note 3 3 2 4 3" xfId="8673"/>
    <cellStyle name="Note 3 3 2 4 3 2" xfId="8674"/>
    <cellStyle name="Note 3 3 2 4 3 2 2" xfId="8675"/>
    <cellStyle name="Note 3 3 2 4 3 3" xfId="8676"/>
    <cellStyle name="Note 3 3 2 4 4" xfId="8677"/>
    <cellStyle name="Note 3 3 2 4 4 2" xfId="8678"/>
    <cellStyle name="Note 3 3 2 4 5" xfId="8679"/>
    <cellStyle name="Note 3 3 2 5" xfId="8680"/>
    <cellStyle name="Note 3 3 2 5 2" xfId="8681"/>
    <cellStyle name="Note 3 3 2 6" xfId="8682"/>
    <cellStyle name="Note 3 3 2 6 2" xfId="8683"/>
    <cellStyle name="Note 3 3 2 7" xfId="8684"/>
    <cellStyle name="Note 3 3 3" xfId="8685"/>
    <cellStyle name="Note 3 3 3 2" xfId="8686"/>
    <cellStyle name="Note 3 3 3 2 2" xfId="8687"/>
    <cellStyle name="Note 3 3 3 2 2 2" xfId="8688"/>
    <cellStyle name="Note 3 3 3 2 3" xfId="8689"/>
    <cellStyle name="Note 3 3 3 3" xfId="8690"/>
    <cellStyle name="Note 3 3 3 3 2" xfId="8691"/>
    <cellStyle name="Note 3 3 3 3 2 2" xfId="8692"/>
    <cellStyle name="Note 3 3 3 3 3" xfId="8693"/>
    <cellStyle name="Note 3 3 3 4" xfId="8694"/>
    <cellStyle name="Note 3 3 3 4 2" xfId="8695"/>
    <cellStyle name="Note 3 3 3 5" xfId="8696"/>
    <cellStyle name="Note 3 3 3 5 2" xfId="8697"/>
    <cellStyle name="Note 3 3 3 6" xfId="8698"/>
    <cellStyle name="Note 3 3 4" xfId="8699"/>
    <cellStyle name="Note 3 3 4 2" xfId="8700"/>
    <cellStyle name="Note 3 3 4 2 2" xfId="8701"/>
    <cellStyle name="Note 3 3 4 2 2 2" xfId="8702"/>
    <cellStyle name="Note 3 3 4 2 3" xfId="8703"/>
    <cellStyle name="Note 3 3 4 3" xfId="8704"/>
    <cellStyle name="Note 3 3 4 3 2" xfId="8705"/>
    <cellStyle name="Note 3 3 4 4" xfId="8706"/>
    <cellStyle name="Note 3 3 5" xfId="8707"/>
    <cellStyle name="Note 3 3 5 2" xfId="8708"/>
    <cellStyle name="Note 3 3 5 2 2" xfId="8709"/>
    <cellStyle name="Note 3 3 5 2 2 2" xfId="8710"/>
    <cellStyle name="Note 3 3 5 2 3" xfId="8711"/>
    <cellStyle name="Note 3 3 5 3" xfId="8712"/>
    <cellStyle name="Note 3 3 5 3 2" xfId="8713"/>
    <cellStyle name="Note 3 3 5 4" xfId="8714"/>
    <cellStyle name="Note 3 3 6" xfId="8715"/>
    <cellStyle name="Note 3 3 6 2" xfId="8716"/>
    <cellStyle name="Note 3 3 6 2 2" xfId="8717"/>
    <cellStyle name="Note 3 3 6 2 2 2" xfId="8718"/>
    <cellStyle name="Note 3 3 6 2 3" xfId="8719"/>
    <cellStyle name="Note 3 3 6 3" xfId="8720"/>
    <cellStyle name="Note 3 3 6 3 2" xfId="8721"/>
    <cellStyle name="Note 3 3 6 3 2 2" xfId="8722"/>
    <cellStyle name="Note 3 3 6 3 3" xfId="8723"/>
    <cellStyle name="Note 3 3 6 4" xfId="8724"/>
    <cellStyle name="Note 3 3 6 4 2" xfId="8725"/>
    <cellStyle name="Note 3 3 6 5" xfId="8726"/>
    <cellStyle name="Note 3 3 7" xfId="8727"/>
    <cellStyle name="Note 3 4" xfId="8728"/>
    <cellStyle name="Note 3 4 2" xfId="8729"/>
    <cellStyle name="Note 3 4 2 2" xfId="8730"/>
    <cellStyle name="Note 3 4 2 2 2" xfId="8731"/>
    <cellStyle name="Note 3 4 2 2 2 2" xfId="8732"/>
    <cellStyle name="Note 3 4 2 2 2 2 2" xfId="8733"/>
    <cellStyle name="Note 3 4 2 2 2 3" xfId="8734"/>
    <cellStyle name="Note 3 4 2 2 3" xfId="8735"/>
    <cellStyle name="Note 3 4 2 2 3 2" xfId="8736"/>
    <cellStyle name="Note 3 4 2 2 4" xfId="8737"/>
    <cellStyle name="Note 3 4 2 3" xfId="8738"/>
    <cellStyle name="Note 3 4 2 3 2" xfId="8739"/>
    <cellStyle name="Note 3 4 2 3 2 2" xfId="8740"/>
    <cellStyle name="Note 3 4 2 3 2 2 2" xfId="8741"/>
    <cellStyle name="Note 3 4 2 3 2 3" xfId="8742"/>
    <cellStyle name="Note 3 4 2 3 3" xfId="8743"/>
    <cellStyle name="Note 3 4 2 3 3 2" xfId="8744"/>
    <cellStyle name="Note 3 4 2 3 4" xfId="8745"/>
    <cellStyle name="Note 3 4 2 4" xfId="8746"/>
    <cellStyle name="Note 3 4 2 4 2" xfId="8747"/>
    <cellStyle name="Note 3 4 2 4 2 2" xfId="8748"/>
    <cellStyle name="Note 3 4 2 4 2 2 2" xfId="8749"/>
    <cellStyle name="Note 3 4 2 4 2 3" xfId="8750"/>
    <cellStyle name="Note 3 4 2 4 3" xfId="8751"/>
    <cellStyle name="Note 3 4 2 4 3 2" xfId="8752"/>
    <cellStyle name="Note 3 4 2 4 3 2 2" xfId="8753"/>
    <cellStyle name="Note 3 4 2 4 3 3" xfId="8754"/>
    <cellStyle name="Note 3 4 2 4 4" xfId="8755"/>
    <cellStyle name="Note 3 4 2 4 4 2" xfId="8756"/>
    <cellStyle name="Note 3 4 2 4 5" xfId="8757"/>
    <cellStyle name="Note 3 4 2 5" xfId="8758"/>
    <cellStyle name="Note 3 4 2 5 2" xfId="8759"/>
    <cellStyle name="Note 3 4 2 6" xfId="8760"/>
    <cellStyle name="Note 3 4 2 6 2" xfId="8761"/>
    <cellStyle name="Note 3 4 2 7" xfId="8762"/>
    <cellStyle name="Note 3 4 3" xfId="8763"/>
    <cellStyle name="Note 3 4 3 2" xfId="8764"/>
    <cellStyle name="Note 3 4 3 2 2" xfId="8765"/>
    <cellStyle name="Note 3 4 3 2 2 2" xfId="8766"/>
    <cellStyle name="Note 3 4 3 2 3" xfId="8767"/>
    <cellStyle name="Note 3 4 3 3" xfId="8768"/>
    <cellStyle name="Note 3 4 3 3 2" xfId="8769"/>
    <cellStyle name="Note 3 4 3 4" xfId="8770"/>
    <cellStyle name="Note 3 4 4" xfId="8771"/>
    <cellStyle name="Note 3 4 4 2" xfId="8772"/>
    <cellStyle name="Note 3 4 4 2 2" xfId="8773"/>
    <cellStyle name="Note 3 4 4 2 2 2" xfId="8774"/>
    <cellStyle name="Note 3 4 4 2 3" xfId="8775"/>
    <cellStyle name="Note 3 4 4 3" xfId="8776"/>
    <cellStyle name="Note 3 4 4 3 2" xfId="8777"/>
    <cellStyle name="Note 3 4 4 4" xfId="8778"/>
    <cellStyle name="Note 3 4 5" xfId="8779"/>
    <cellStyle name="Note 3 4 5 2" xfId="8780"/>
    <cellStyle name="Note 3 4 5 2 2" xfId="8781"/>
    <cellStyle name="Note 3 4 5 2 2 2" xfId="8782"/>
    <cellStyle name="Note 3 4 5 2 3" xfId="8783"/>
    <cellStyle name="Note 3 4 5 3" xfId="8784"/>
    <cellStyle name="Note 3 4 5 3 2" xfId="8785"/>
    <cellStyle name="Note 3 4 5 3 2 2" xfId="8786"/>
    <cellStyle name="Note 3 4 5 3 3" xfId="8787"/>
    <cellStyle name="Note 3 4 5 4" xfId="8788"/>
    <cellStyle name="Note 3 4 5 4 2" xfId="8789"/>
    <cellStyle name="Note 3 4 5 5" xfId="8790"/>
    <cellStyle name="Note 3 4 6" xfId="8791"/>
    <cellStyle name="Note 3 4 6 2" xfId="8792"/>
    <cellStyle name="Note 3 4 7" xfId="8793"/>
    <cellStyle name="Note 3 4 7 2" xfId="8794"/>
    <cellStyle name="Note 3 4 8" xfId="8795"/>
    <cellStyle name="Note 3 5" xfId="8796"/>
    <cellStyle name="Note 3 5 2" xfId="8797"/>
    <cellStyle name="Note 3 5 2 2" xfId="8798"/>
    <cellStyle name="Note 3 5 2 2 2" xfId="8799"/>
    <cellStyle name="Note 3 5 2 2 2 2" xfId="8800"/>
    <cellStyle name="Note 3 5 2 2 3" xfId="8801"/>
    <cellStyle name="Note 3 5 2 3" xfId="8802"/>
    <cellStyle name="Note 3 5 2 3 2" xfId="8803"/>
    <cellStyle name="Note 3 5 2 4" xfId="8804"/>
    <cellStyle name="Note 3 5 3" xfId="8805"/>
    <cellStyle name="Note 3 5 3 2" xfId="8806"/>
    <cellStyle name="Note 3 5 3 2 2" xfId="8807"/>
    <cellStyle name="Note 3 5 3 2 2 2" xfId="8808"/>
    <cellStyle name="Note 3 5 3 2 3" xfId="8809"/>
    <cellStyle name="Note 3 5 3 3" xfId="8810"/>
    <cellStyle name="Note 3 5 3 3 2" xfId="8811"/>
    <cellStyle name="Note 3 5 3 4" xfId="8812"/>
    <cellStyle name="Note 3 5 4" xfId="8813"/>
    <cellStyle name="Note 3 5 4 2" xfId="8814"/>
    <cellStyle name="Note 3 5 4 2 2" xfId="8815"/>
    <cellStyle name="Note 3 5 4 2 2 2" xfId="8816"/>
    <cellStyle name="Note 3 5 4 2 3" xfId="8817"/>
    <cellStyle name="Note 3 5 4 3" xfId="8818"/>
    <cellStyle name="Note 3 5 4 3 2" xfId="8819"/>
    <cellStyle name="Note 3 5 4 3 2 2" xfId="8820"/>
    <cellStyle name="Note 3 5 4 3 3" xfId="8821"/>
    <cellStyle name="Note 3 5 4 4" xfId="8822"/>
    <cellStyle name="Note 3 5 4 4 2" xfId="8823"/>
    <cellStyle name="Note 3 5 4 5" xfId="8824"/>
    <cellStyle name="Note 3 5 5" xfId="8825"/>
    <cellStyle name="Note 3 5 5 2" xfId="8826"/>
    <cellStyle name="Note 3 5 6" xfId="8827"/>
    <cellStyle name="Note 3 5 6 2" xfId="8828"/>
    <cellStyle name="Note 3 5 7" xfId="8829"/>
    <cellStyle name="Note 3 6" xfId="8830"/>
    <cellStyle name="Note 3 6 2" xfId="8831"/>
    <cellStyle name="Note 3 6 2 2" xfId="8832"/>
    <cellStyle name="Note 3 6 2 2 2" xfId="8833"/>
    <cellStyle name="Note 3 6 2 2 2 2" xfId="8834"/>
    <cellStyle name="Note 3 6 2 2 2 2 2" xfId="8835"/>
    <cellStyle name="Note 3 6 2 2 2 3" xfId="8836"/>
    <cellStyle name="Note 3 6 2 2 3" xfId="8837"/>
    <cellStyle name="Note 3 6 2 2 3 2" xfId="8838"/>
    <cellStyle name="Note 3 6 2 2 4" xfId="8839"/>
    <cellStyle name="Note 3 6 2 3" xfId="8840"/>
    <cellStyle name="Note 3 6 2 3 2" xfId="8841"/>
    <cellStyle name="Note 3 6 2 3 2 2" xfId="8842"/>
    <cellStyle name="Note 3 6 2 3 2 2 2" xfId="8843"/>
    <cellStyle name="Note 3 6 2 3 2 3" xfId="8844"/>
    <cellStyle name="Note 3 6 2 3 3" xfId="8845"/>
    <cellStyle name="Note 3 6 2 3 3 2" xfId="8846"/>
    <cellStyle name="Note 3 6 2 3 4" xfId="8847"/>
    <cellStyle name="Note 3 6 2 4" xfId="8848"/>
    <cellStyle name="Note 3 6 2 4 2" xfId="8849"/>
    <cellStyle name="Note 3 6 2 4 2 2" xfId="8850"/>
    <cellStyle name="Note 3 6 2 4 2 2 2" xfId="8851"/>
    <cellStyle name="Note 3 6 2 4 2 3" xfId="8852"/>
    <cellStyle name="Note 3 6 2 4 3" xfId="8853"/>
    <cellStyle name="Note 3 6 2 4 3 2" xfId="8854"/>
    <cellStyle name="Note 3 6 2 4 3 2 2" xfId="8855"/>
    <cellStyle name="Note 3 6 2 4 3 3" xfId="8856"/>
    <cellStyle name="Note 3 6 2 4 4" xfId="8857"/>
    <cellStyle name="Note 3 6 2 4 4 2" xfId="8858"/>
    <cellStyle name="Note 3 6 2 4 5" xfId="8859"/>
    <cellStyle name="Note 3 6 2 5" xfId="8860"/>
    <cellStyle name="Note 3 6 2 5 2" xfId="8861"/>
    <cellStyle name="Note 3 6 2 6" xfId="8862"/>
    <cellStyle name="Note 3 6 2 6 2" xfId="8863"/>
    <cellStyle name="Note 3 6 2 7" xfId="8864"/>
    <cellStyle name="Note 3 6 3" xfId="8865"/>
    <cellStyle name="Note 3 6 3 2" xfId="8866"/>
    <cellStyle name="Note 3 6 3 2 2" xfId="8867"/>
    <cellStyle name="Note 3 6 3 2 2 2" xfId="8868"/>
    <cellStyle name="Note 3 6 3 2 3" xfId="8869"/>
    <cellStyle name="Note 3 6 3 3" xfId="8870"/>
    <cellStyle name="Note 3 6 3 3 2" xfId="8871"/>
    <cellStyle name="Note 3 6 3 4" xfId="8872"/>
    <cellStyle name="Note 3 6 4" xfId="8873"/>
    <cellStyle name="Note 3 6 4 2" xfId="8874"/>
    <cellStyle name="Note 3 6 4 2 2" xfId="8875"/>
    <cellStyle name="Note 3 6 4 2 2 2" xfId="8876"/>
    <cellStyle name="Note 3 6 4 2 3" xfId="8877"/>
    <cellStyle name="Note 3 6 4 3" xfId="8878"/>
    <cellStyle name="Note 3 6 4 3 2" xfId="8879"/>
    <cellStyle name="Note 3 6 4 4" xfId="8880"/>
    <cellStyle name="Note 3 6 5" xfId="8881"/>
    <cellStyle name="Note 3 6 5 2" xfId="8882"/>
    <cellStyle name="Note 3 6 5 2 2" xfId="8883"/>
    <cellStyle name="Note 3 6 5 2 2 2" xfId="8884"/>
    <cellStyle name="Note 3 6 5 2 3" xfId="8885"/>
    <cellStyle name="Note 3 6 5 3" xfId="8886"/>
    <cellStyle name="Note 3 6 5 3 2" xfId="8887"/>
    <cellStyle name="Note 3 6 5 3 2 2" xfId="8888"/>
    <cellStyle name="Note 3 6 5 3 3" xfId="8889"/>
    <cellStyle name="Note 3 6 5 4" xfId="8890"/>
    <cellStyle name="Note 3 6 5 4 2" xfId="8891"/>
    <cellStyle name="Note 3 6 5 5" xfId="8892"/>
    <cellStyle name="Note 3 6 6" xfId="8893"/>
    <cellStyle name="Note 3 6 6 2" xfId="8894"/>
    <cellStyle name="Note 3 6 7" xfId="8895"/>
    <cellStyle name="Note 3 6 7 2" xfId="8896"/>
    <cellStyle name="Note 3 6 8" xfId="8897"/>
    <cellStyle name="Note 3 7" xfId="8898"/>
    <cellStyle name="Note 3 7 2" xfId="8899"/>
    <cellStyle name="Note 3 7 2 2" xfId="8900"/>
    <cellStyle name="Note 3 7 2 2 2" xfId="8901"/>
    <cellStyle name="Note 3 7 2 3" xfId="8902"/>
    <cellStyle name="Note 3 7 3" xfId="8903"/>
    <cellStyle name="Note 3 7 3 2" xfId="8904"/>
    <cellStyle name="Note 3 7 4" xfId="8905"/>
    <cellStyle name="Note 3 8" xfId="8906"/>
    <cellStyle name="Note 3 8 2" xfId="8907"/>
    <cellStyle name="Note 3 8 2 2" xfId="8908"/>
    <cellStyle name="Note 3 8 2 2 2" xfId="8909"/>
    <cellStyle name="Note 3 8 2 3" xfId="8910"/>
    <cellStyle name="Note 3 8 3" xfId="8911"/>
    <cellStyle name="Note 3 8 3 2" xfId="8912"/>
    <cellStyle name="Note 3 8 4" xfId="8913"/>
    <cellStyle name="Note 3 9" xfId="8914"/>
    <cellStyle name="Note 3 9 2" xfId="8915"/>
    <cellStyle name="Note 3 9 2 2" xfId="8916"/>
    <cellStyle name="Note 3 9 2 2 2" xfId="8917"/>
    <cellStyle name="Note 3 9 2 3" xfId="8918"/>
    <cellStyle name="Note 3 9 3" xfId="8919"/>
    <cellStyle name="Note 3 9 3 2" xfId="8920"/>
    <cellStyle name="Note 3 9 3 2 2" xfId="8921"/>
    <cellStyle name="Note 3 9 3 3" xfId="8922"/>
    <cellStyle name="Note 3 9 4" xfId="8923"/>
    <cellStyle name="Note 3 9 4 2" xfId="8924"/>
    <cellStyle name="Note 3 9 5" xfId="8925"/>
    <cellStyle name="Note 3_FundsFlow" xfId="8926"/>
    <cellStyle name="Note 4" xfId="8927"/>
    <cellStyle name="Note 4 10" xfId="8928"/>
    <cellStyle name="Note 4 2" xfId="8929"/>
    <cellStyle name="Note 4 2 2" xfId="8930"/>
    <cellStyle name="Note 4 2 2 2" xfId="8931"/>
    <cellStyle name="Note 4 2 2 2 2" xfId="8932"/>
    <cellStyle name="Note 4 2 2 2 2 2" xfId="8933"/>
    <cellStyle name="Note 4 2 2 2 2 2 2" xfId="8934"/>
    <cellStyle name="Note 4 2 2 2 2 3" xfId="8935"/>
    <cellStyle name="Note 4 2 2 2 3" xfId="8936"/>
    <cellStyle name="Note 4 2 2 2 3 2" xfId="8937"/>
    <cellStyle name="Note 4 2 2 2 4" xfId="8938"/>
    <cellStyle name="Note 4 2 2 3" xfId="8939"/>
    <cellStyle name="Note 4 2 2 3 2" xfId="8940"/>
    <cellStyle name="Note 4 2 2 3 2 2" xfId="8941"/>
    <cellStyle name="Note 4 2 2 3 2 2 2" xfId="8942"/>
    <cellStyle name="Note 4 2 2 3 2 3" xfId="8943"/>
    <cellStyle name="Note 4 2 2 3 3" xfId="8944"/>
    <cellStyle name="Note 4 2 2 3 3 2" xfId="8945"/>
    <cellStyle name="Note 4 2 2 3 4" xfId="8946"/>
    <cellStyle name="Note 4 2 2 4" xfId="8947"/>
    <cellStyle name="Note 4 2 2 4 2" xfId="8948"/>
    <cellStyle name="Note 4 2 2 4 2 2" xfId="8949"/>
    <cellStyle name="Note 4 2 2 4 2 2 2" xfId="8950"/>
    <cellStyle name="Note 4 2 2 4 2 3" xfId="8951"/>
    <cellStyle name="Note 4 2 2 4 3" xfId="8952"/>
    <cellStyle name="Note 4 2 2 4 3 2" xfId="8953"/>
    <cellStyle name="Note 4 2 2 4 3 2 2" xfId="8954"/>
    <cellStyle name="Note 4 2 2 4 3 3" xfId="8955"/>
    <cellStyle name="Note 4 2 2 4 4" xfId="8956"/>
    <cellStyle name="Note 4 2 2 4 4 2" xfId="8957"/>
    <cellStyle name="Note 4 2 2 4 5" xfId="8958"/>
    <cellStyle name="Note 4 2 2 5" xfId="8959"/>
    <cellStyle name="Note 4 2 2 5 2" xfId="8960"/>
    <cellStyle name="Note 4 2 2 6" xfId="8961"/>
    <cellStyle name="Note 4 2 2 6 2" xfId="8962"/>
    <cellStyle name="Note 4 2 2 7" xfId="8963"/>
    <cellStyle name="Note 4 2 3" xfId="8964"/>
    <cellStyle name="Note 4 2 3 2" xfId="8965"/>
    <cellStyle name="Note 4 2 3 2 2" xfId="8966"/>
    <cellStyle name="Note 4 2 3 2 2 2" xfId="8967"/>
    <cellStyle name="Note 4 2 3 2 3" xfId="8968"/>
    <cellStyle name="Note 4 2 3 3" xfId="8969"/>
    <cellStyle name="Note 4 2 3 3 2" xfId="8970"/>
    <cellStyle name="Note 4 2 3 3 2 2" xfId="8971"/>
    <cellStyle name="Note 4 2 3 3 3" xfId="8972"/>
    <cellStyle name="Note 4 2 3 4" xfId="8973"/>
    <cellStyle name="Note 4 2 3 4 2" xfId="8974"/>
    <cellStyle name="Note 4 2 3 5" xfId="8975"/>
    <cellStyle name="Note 4 2 3 5 2" xfId="8976"/>
    <cellStyle name="Note 4 2 3 6" xfId="8977"/>
    <cellStyle name="Note 4 2 4" xfId="8978"/>
    <cellStyle name="Note 4 2 4 2" xfId="8979"/>
    <cellStyle name="Note 4 2 4 2 2" xfId="8980"/>
    <cellStyle name="Note 4 2 4 2 2 2" xfId="8981"/>
    <cellStyle name="Note 4 2 4 2 3" xfId="8982"/>
    <cellStyle name="Note 4 2 4 3" xfId="8983"/>
    <cellStyle name="Note 4 2 4 3 2" xfId="8984"/>
    <cellStyle name="Note 4 2 4 4" xfId="8985"/>
    <cellStyle name="Note 4 2 5" xfId="8986"/>
    <cellStyle name="Note 4 2 5 2" xfId="8987"/>
    <cellStyle name="Note 4 2 5 2 2" xfId="8988"/>
    <cellStyle name="Note 4 2 5 2 2 2" xfId="8989"/>
    <cellStyle name="Note 4 2 5 2 3" xfId="8990"/>
    <cellStyle name="Note 4 2 5 3" xfId="8991"/>
    <cellStyle name="Note 4 2 5 3 2" xfId="8992"/>
    <cellStyle name="Note 4 2 5 4" xfId="8993"/>
    <cellStyle name="Note 4 2 6" xfId="8994"/>
    <cellStyle name="Note 4 2 6 2" xfId="8995"/>
    <cellStyle name="Note 4 2 6 2 2" xfId="8996"/>
    <cellStyle name="Note 4 2 6 2 2 2" xfId="8997"/>
    <cellStyle name="Note 4 2 6 2 3" xfId="8998"/>
    <cellStyle name="Note 4 2 6 3" xfId="8999"/>
    <cellStyle name="Note 4 2 6 3 2" xfId="9000"/>
    <cellStyle name="Note 4 2 6 3 2 2" xfId="9001"/>
    <cellStyle name="Note 4 2 6 3 3" xfId="9002"/>
    <cellStyle name="Note 4 2 6 4" xfId="9003"/>
    <cellStyle name="Note 4 2 6 4 2" xfId="9004"/>
    <cellStyle name="Note 4 2 6 5" xfId="9005"/>
    <cellStyle name="Note 4 2 7" xfId="9006"/>
    <cellStyle name="Note 4 3" xfId="9007"/>
    <cellStyle name="Note 4 3 2" xfId="9008"/>
    <cellStyle name="Note 4 3 2 2" xfId="9009"/>
    <cellStyle name="Note 4 3 2 2 2" xfId="9010"/>
    <cellStyle name="Note 4 3 2 2 2 2" xfId="9011"/>
    <cellStyle name="Note 4 3 2 2 2 2 2" xfId="9012"/>
    <cellStyle name="Note 4 3 2 2 2 3" xfId="9013"/>
    <cellStyle name="Note 4 3 2 2 3" xfId="9014"/>
    <cellStyle name="Note 4 3 2 2 3 2" xfId="9015"/>
    <cellStyle name="Note 4 3 2 2 4" xfId="9016"/>
    <cellStyle name="Note 4 3 2 3" xfId="9017"/>
    <cellStyle name="Note 4 3 2 3 2" xfId="9018"/>
    <cellStyle name="Note 4 3 2 3 2 2" xfId="9019"/>
    <cellStyle name="Note 4 3 2 3 2 2 2" xfId="9020"/>
    <cellStyle name="Note 4 3 2 3 2 3" xfId="9021"/>
    <cellStyle name="Note 4 3 2 3 3" xfId="9022"/>
    <cellStyle name="Note 4 3 2 3 3 2" xfId="9023"/>
    <cellStyle name="Note 4 3 2 3 4" xfId="9024"/>
    <cellStyle name="Note 4 3 2 4" xfId="9025"/>
    <cellStyle name="Note 4 3 2 4 2" xfId="9026"/>
    <cellStyle name="Note 4 3 2 4 2 2" xfId="9027"/>
    <cellStyle name="Note 4 3 2 4 2 2 2" xfId="9028"/>
    <cellStyle name="Note 4 3 2 4 2 3" xfId="9029"/>
    <cellStyle name="Note 4 3 2 4 3" xfId="9030"/>
    <cellStyle name="Note 4 3 2 4 3 2" xfId="9031"/>
    <cellStyle name="Note 4 3 2 4 3 2 2" xfId="9032"/>
    <cellStyle name="Note 4 3 2 4 3 3" xfId="9033"/>
    <cellStyle name="Note 4 3 2 4 4" xfId="9034"/>
    <cellStyle name="Note 4 3 2 4 4 2" xfId="9035"/>
    <cellStyle name="Note 4 3 2 4 5" xfId="9036"/>
    <cellStyle name="Note 4 3 2 5" xfId="9037"/>
    <cellStyle name="Note 4 3 2 5 2" xfId="9038"/>
    <cellStyle name="Note 4 3 2 6" xfId="9039"/>
    <cellStyle name="Note 4 3 2 6 2" xfId="9040"/>
    <cellStyle name="Note 4 3 2 7" xfId="9041"/>
    <cellStyle name="Note 4 3 3" xfId="9042"/>
    <cellStyle name="Note 4 3 3 2" xfId="9043"/>
    <cellStyle name="Note 4 3 3 2 2" xfId="9044"/>
    <cellStyle name="Note 4 3 3 2 2 2" xfId="9045"/>
    <cellStyle name="Note 4 3 3 2 3" xfId="9046"/>
    <cellStyle name="Note 4 3 3 3" xfId="9047"/>
    <cellStyle name="Note 4 3 3 3 2" xfId="9048"/>
    <cellStyle name="Note 4 3 3 4" xfId="9049"/>
    <cellStyle name="Note 4 3 4" xfId="9050"/>
    <cellStyle name="Note 4 3 4 2" xfId="9051"/>
    <cellStyle name="Note 4 3 4 2 2" xfId="9052"/>
    <cellStyle name="Note 4 3 4 2 2 2" xfId="9053"/>
    <cellStyle name="Note 4 3 4 2 3" xfId="9054"/>
    <cellStyle name="Note 4 3 4 3" xfId="9055"/>
    <cellStyle name="Note 4 3 4 3 2" xfId="9056"/>
    <cellStyle name="Note 4 3 4 4" xfId="9057"/>
    <cellStyle name="Note 4 3 5" xfId="9058"/>
    <cellStyle name="Note 4 3 5 2" xfId="9059"/>
    <cellStyle name="Note 4 3 5 2 2" xfId="9060"/>
    <cellStyle name="Note 4 3 5 2 2 2" xfId="9061"/>
    <cellStyle name="Note 4 3 5 2 3" xfId="9062"/>
    <cellStyle name="Note 4 3 5 3" xfId="9063"/>
    <cellStyle name="Note 4 3 5 3 2" xfId="9064"/>
    <cellStyle name="Note 4 3 5 3 2 2" xfId="9065"/>
    <cellStyle name="Note 4 3 5 3 3" xfId="9066"/>
    <cellStyle name="Note 4 3 5 4" xfId="9067"/>
    <cellStyle name="Note 4 3 5 4 2" xfId="9068"/>
    <cellStyle name="Note 4 3 5 5" xfId="9069"/>
    <cellStyle name="Note 4 3 6" xfId="9070"/>
    <cellStyle name="Note 4 3 6 2" xfId="9071"/>
    <cellStyle name="Note 4 3 7" xfId="9072"/>
    <cellStyle name="Note 4 3 7 2" xfId="9073"/>
    <cellStyle name="Note 4 3 8" xfId="9074"/>
    <cellStyle name="Note 4 4" xfId="9075"/>
    <cellStyle name="Note 4 4 2" xfId="9076"/>
    <cellStyle name="Note 4 4 2 2" xfId="9077"/>
    <cellStyle name="Note 4 4 2 2 2" xfId="9078"/>
    <cellStyle name="Note 4 4 2 2 2 2" xfId="9079"/>
    <cellStyle name="Note 4 4 2 2 3" xfId="9080"/>
    <cellStyle name="Note 4 4 2 3" xfId="9081"/>
    <cellStyle name="Note 4 4 2 3 2" xfId="9082"/>
    <cellStyle name="Note 4 4 2 4" xfId="9083"/>
    <cellStyle name="Note 4 4 3" xfId="9084"/>
    <cellStyle name="Note 4 4 3 2" xfId="9085"/>
    <cellStyle name="Note 4 4 3 2 2" xfId="9086"/>
    <cellStyle name="Note 4 4 3 2 2 2" xfId="9087"/>
    <cellStyle name="Note 4 4 3 2 3" xfId="9088"/>
    <cellStyle name="Note 4 4 3 3" xfId="9089"/>
    <cellStyle name="Note 4 4 3 3 2" xfId="9090"/>
    <cellStyle name="Note 4 4 3 4" xfId="9091"/>
    <cellStyle name="Note 4 4 4" xfId="9092"/>
    <cellStyle name="Note 4 4 4 2" xfId="9093"/>
    <cellStyle name="Note 4 4 4 2 2" xfId="9094"/>
    <cellStyle name="Note 4 4 4 2 2 2" xfId="9095"/>
    <cellStyle name="Note 4 4 4 2 3" xfId="9096"/>
    <cellStyle name="Note 4 4 4 3" xfId="9097"/>
    <cellStyle name="Note 4 4 4 3 2" xfId="9098"/>
    <cellStyle name="Note 4 4 4 3 2 2" xfId="9099"/>
    <cellStyle name="Note 4 4 4 3 3" xfId="9100"/>
    <cellStyle name="Note 4 4 4 4" xfId="9101"/>
    <cellStyle name="Note 4 4 4 4 2" xfId="9102"/>
    <cellStyle name="Note 4 4 4 5" xfId="9103"/>
    <cellStyle name="Note 4 4 5" xfId="9104"/>
    <cellStyle name="Note 4 4 5 2" xfId="9105"/>
    <cellStyle name="Note 4 4 6" xfId="9106"/>
    <cellStyle name="Note 4 4 6 2" xfId="9107"/>
    <cellStyle name="Note 4 4 7" xfId="9108"/>
    <cellStyle name="Note 4 5" xfId="9109"/>
    <cellStyle name="Note 4 5 2" xfId="9110"/>
    <cellStyle name="Note 4 5 2 2" xfId="9111"/>
    <cellStyle name="Note 4 5 2 2 2" xfId="9112"/>
    <cellStyle name="Note 4 5 2 2 2 2" xfId="9113"/>
    <cellStyle name="Note 4 5 2 2 2 2 2" xfId="9114"/>
    <cellStyle name="Note 4 5 2 2 2 3" xfId="9115"/>
    <cellStyle name="Note 4 5 2 2 3" xfId="9116"/>
    <cellStyle name="Note 4 5 2 2 3 2" xfId="9117"/>
    <cellStyle name="Note 4 5 2 2 4" xfId="9118"/>
    <cellStyle name="Note 4 5 2 3" xfId="9119"/>
    <cellStyle name="Note 4 5 2 3 2" xfId="9120"/>
    <cellStyle name="Note 4 5 2 3 2 2" xfId="9121"/>
    <cellStyle name="Note 4 5 2 3 2 2 2" xfId="9122"/>
    <cellStyle name="Note 4 5 2 3 2 3" xfId="9123"/>
    <cellStyle name="Note 4 5 2 3 3" xfId="9124"/>
    <cellStyle name="Note 4 5 2 3 3 2" xfId="9125"/>
    <cellStyle name="Note 4 5 2 3 4" xfId="9126"/>
    <cellStyle name="Note 4 5 2 4" xfId="9127"/>
    <cellStyle name="Note 4 5 2 4 2" xfId="9128"/>
    <cellStyle name="Note 4 5 2 4 2 2" xfId="9129"/>
    <cellStyle name="Note 4 5 2 4 2 2 2" xfId="9130"/>
    <cellStyle name="Note 4 5 2 4 2 3" xfId="9131"/>
    <cellStyle name="Note 4 5 2 4 3" xfId="9132"/>
    <cellStyle name="Note 4 5 2 4 3 2" xfId="9133"/>
    <cellStyle name="Note 4 5 2 4 3 2 2" xfId="9134"/>
    <cellStyle name="Note 4 5 2 4 3 3" xfId="9135"/>
    <cellStyle name="Note 4 5 2 4 4" xfId="9136"/>
    <cellStyle name="Note 4 5 2 4 4 2" xfId="9137"/>
    <cellStyle name="Note 4 5 2 4 5" xfId="9138"/>
    <cellStyle name="Note 4 5 2 5" xfId="9139"/>
    <cellStyle name="Note 4 5 2 5 2" xfId="9140"/>
    <cellStyle name="Note 4 5 2 6" xfId="9141"/>
    <cellStyle name="Note 4 5 2 6 2" xfId="9142"/>
    <cellStyle name="Note 4 5 2 7" xfId="9143"/>
    <cellStyle name="Note 4 5 3" xfId="9144"/>
    <cellStyle name="Note 4 5 3 2" xfId="9145"/>
    <cellStyle name="Note 4 5 3 2 2" xfId="9146"/>
    <cellStyle name="Note 4 5 3 2 2 2" xfId="9147"/>
    <cellStyle name="Note 4 5 3 2 3" xfId="9148"/>
    <cellStyle name="Note 4 5 3 3" xfId="9149"/>
    <cellStyle name="Note 4 5 3 3 2" xfId="9150"/>
    <cellStyle name="Note 4 5 3 4" xfId="9151"/>
    <cellStyle name="Note 4 5 4" xfId="9152"/>
    <cellStyle name="Note 4 5 4 2" xfId="9153"/>
    <cellStyle name="Note 4 5 4 2 2" xfId="9154"/>
    <cellStyle name="Note 4 5 4 2 2 2" xfId="9155"/>
    <cellStyle name="Note 4 5 4 2 3" xfId="9156"/>
    <cellStyle name="Note 4 5 4 3" xfId="9157"/>
    <cellStyle name="Note 4 5 4 3 2" xfId="9158"/>
    <cellStyle name="Note 4 5 4 4" xfId="9159"/>
    <cellStyle name="Note 4 5 5" xfId="9160"/>
    <cellStyle name="Note 4 5 5 2" xfId="9161"/>
    <cellStyle name="Note 4 5 5 2 2" xfId="9162"/>
    <cellStyle name="Note 4 5 5 2 2 2" xfId="9163"/>
    <cellStyle name="Note 4 5 5 2 3" xfId="9164"/>
    <cellStyle name="Note 4 5 5 3" xfId="9165"/>
    <cellStyle name="Note 4 5 5 3 2" xfId="9166"/>
    <cellStyle name="Note 4 5 5 3 2 2" xfId="9167"/>
    <cellStyle name="Note 4 5 5 3 3" xfId="9168"/>
    <cellStyle name="Note 4 5 5 4" xfId="9169"/>
    <cellStyle name="Note 4 5 5 4 2" xfId="9170"/>
    <cellStyle name="Note 4 5 5 5" xfId="9171"/>
    <cellStyle name="Note 4 5 6" xfId="9172"/>
    <cellStyle name="Note 4 5 6 2" xfId="9173"/>
    <cellStyle name="Note 4 5 7" xfId="9174"/>
    <cellStyle name="Note 4 5 7 2" xfId="9175"/>
    <cellStyle name="Note 4 5 8" xfId="9176"/>
    <cellStyle name="Note 4 6" xfId="9177"/>
    <cellStyle name="Note 4 6 2" xfId="9178"/>
    <cellStyle name="Note 4 6 2 2" xfId="9179"/>
    <cellStyle name="Note 4 6 2 2 2" xfId="9180"/>
    <cellStyle name="Note 4 6 2 3" xfId="9181"/>
    <cellStyle name="Note 4 6 3" xfId="9182"/>
    <cellStyle name="Note 4 6 3 2" xfId="9183"/>
    <cellStyle name="Note 4 6 3 2 2" xfId="9184"/>
    <cellStyle name="Note 4 6 3 3" xfId="9185"/>
    <cellStyle name="Note 4 6 4" xfId="9186"/>
    <cellStyle name="Note 4 6 4 2" xfId="9187"/>
    <cellStyle name="Note 4 6 5" xfId="9188"/>
    <cellStyle name="Note 4 6 5 2" xfId="9189"/>
    <cellStyle name="Note 4 6 6" xfId="9190"/>
    <cellStyle name="Note 4 7" xfId="9191"/>
    <cellStyle name="Note 4 7 2" xfId="9192"/>
    <cellStyle name="Note 4 7 2 2" xfId="9193"/>
    <cellStyle name="Note 4 7 2 2 2" xfId="9194"/>
    <cellStyle name="Note 4 7 2 3" xfId="9195"/>
    <cellStyle name="Note 4 7 3" xfId="9196"/>
    <cellStyle name="Note 4 7 3 2" xfId="9197"/>
    <cellStyle name="Note 4 7 4" xfId="9198"/>
    <cellStyle name="Note 4 8" xfId="9199"/>
    <cellStyle name="Note 4 8 2" xfId="9200"/>
    <cellStyle name="Note 4 8 2 2" xfId="9201"/>
    <cellStyle name="Note 4 8 2 2 2" xfId="9202"/>
    <cellStyle name="Note 4 8 2 3" xfId="9203"/>
    <cellStyle name="Note 4 8 3" xfId="9204"/>
    <cellStyle name="Note 4 8 3 2" xfId="9205"/>
    <cellStyle name="Note 4 8 4" xfId="9206"/>
    <cellStyle name="Note 4 9" xfId="9207"/>
    <cellStyle name="Note 4 9 2" xfId="9208"/>
    <cellStyle name="Note 4 9 2 2" xfId="9209"/>
    <cellStyle name="Note 4 9 2 2 2" xfId="9210"/>
    <cellStyle name="Note 4 9 2 3" xfId="9211"/>
    <cellStyle name="Note 4 9 3" xfId="9212"/>
    <cellStyle name="Note 4 9 3 2" xfId="9213"/>
    <cellStyle name="Note 4 9 3 2 2" xfId="9214"/>
    <cellStyle name="Note 4 9 3 3" xfId="9215"/>
    <cellStyle name="Note 4 9 4" xfId="9216"/>
    <cellStyle name="Note 4 9 4 2" xfId="9217"/>
    <cellStyle name="Note 4 9 5" xfId="9218"/>
    <cellStyle name="Note 4_FundsFlow" xfId="9219"/>
    <cellStyle name="Note 5" xfId="9220"/>
    <cellStyle name="Note 5 10" xfId="9221"/>
    <cellStyle name="Note 5 10 2" xfId="9222"/>
    <cellStyle name="Note 5 10 2 2" xfId="9223"/>
    <cellStyle name="Note 5 10 3" xfId="9224"/>
    <cellStyle name="Note 5 11" xfId="9225"/>
    <cellStyle name="Note 5 11 2" xfId="9226"/>
    <cellStyle name="Note 5 11 2 2" xfId="9227"/>
    <cellStyle name="Note 5 11 3" xfId="9228"/>
    <cellStyle name="Note 5 12" xfId="9229"/>
    <cellStyle name="Note 5 12 2" xfId="9230"/>
    <cellStyle name="Note 5 13" xfId="9231"/>
    <cellStyle name="Note 5 13 2" xfId="9232"/>
    <cellStyle name="Note 5 14" xfId="9233"/>
    <cellStyle name="Note 5 2" xfId="9234"/>
    <cellStyle name="Note 5 2 2" xfId="9235"/>
    <cellStyle name="Note 5 2 2 2" xfId="9236"/>
    <cellStyle name="Note 5 2 2 2 2" xfId="9237"/>
    <cellStyle name="Note 5 2 2 2 2 2" xfId="9238"/>
    <cellStyle name="Note 5 2 2 2 2 2 2" xfId="9239"/>
    <cellStyle name="Note 5 2 2 2 2 3" xfId="9240"/>
    <cellStyle name="Note 5 2 2 2 3" xfId="9241"/>
    <cellStyle name="Note 5 2 2 2 3 2" xfId="9242"/>
    <cellStyle name="Note 5 2 2 2 4" xfId="9243"/>
    <cellStyle name="Note 5 2 2 3" xfId="9244"/>
    <cellStyle name="Note 5 2 2 3 2" xfId="9245"/>
    <cellStyle name="Note 5 2 2 3 2 2" xfId="9246"/>
    <cellStyle name="Note 5 2 2 3 2 2 2" xfId="9247"/>
    <cellStyle name="Note 5 2 2 3 2 3" xfId="9248"/>
    <cellStyle name="Note 5 2 2 3 3" xfId="9249"/>
    <cellStyle name="Note 5 2 2 3 3 2" xfId="9250"/>
    <cellStyle name="Note 5 2 2 3 4" xfId="9251"/>
    <cellStyle name="Note 5 2 2 4" xfId="9252"/>
    <cellStyle name="Note 5 2 2 4 2" xfId="9253"/>
    <cellStyle name="Note 5 2 2 4 2 2" xfId="9254"/>
    <cellStyle name="Note 5 2 2 4 2 2 2" xfId="9255"/>
    <cellStyle name="Note 5 2 2 4 2 3" xfId="9256"/>
    <cellStyle name="Note 5 2 2 4 3" xfId="9257"/>
    <cellStyle name="Note 5 2 2 4 3 2" xfId="9258"/>
    <cellStyle name="Note 5 2 2 4 3 2 2" xfId="9259"/>
    <cellStyle name="Note 5 2 2 4 3 3" xfId="9260"/>
    <cellStyle name="Note 5 2 2 4 4" xfId="9261"/>
    <cellStyle name="Note 5 2 2 4 4 2" xfId="9262"/>
    <cellStyle name="Note 5 2 2 4 5" xfId="9263"/>
    <cellStyle name="Note 5 2 2 5" xfId="9264"/>
    <cellStyle name="Note 5 2 2 5 2" xfId="9265"/>
    <cellStyle name="Note 5 2 2 6" xfId="9266"/>
    <cellStyle name="Note 5 2 2 6 2" xfId="9267"/>
    <cellStyle name="Note 5 2 2 7" xfId="9268"/>
    <cellStyle name="Note 5 2 3" xfId="9269"/>
    <cellStyle name="Note 5 2 3 2" xfId="9270"/>
    <cellStyle name="Note 5 2 3 2 2" xfId="9271"/>
    <cellStyle name="Note 5 2 3 2 2 2" xfId="9272"/>
    <cellStyle name="Note 5 2 3 2 3" xfId="9273"/>
    <cellStyle name="Note 5 2 3 3" xfId="9274"/>
    <cellStyle name="Note 5 2 3 3 2" xfId="9275"/>
    <cellStyle name="Note 5 2 3 4" xfId="9276"/>
    <cellStyle name="Note 5 2 4" xfId="9277"/>
    <cellStyle name="Note 5 2 4 2" xfId="9278"/>
    <cellStyle name="Note 5 2 4 2 2" xfId="9279"/>
    <cellStyle name="Note 5 2 4 2 2 2" xfId="9280"/>
    <cellStyle name="Note 5 2 4 2 3" xfId="9281"/>
    <cellStyle name="Note 5 2 4 3" xfId="9282"/>
    <cellStyle name="Note 5 2 4 3 2" xfId="9283"/>
    <cellStyle name="Note 5 2 4 4" xfId="9284"/>
    <cellStyle name="Note 5 2 5" xfId="9285"/>
    <cellStyle name="Note 5 2 5 2" xfId="9286"/>
    <cellStyle name="Note 5 2 5 2 2" xfId="9287"/>
    <cellStyle name="Note 5 2 5 2 2 2" xfId="9288"/>
    <cellStyle name="Note 5 2 5 2 3" xfId="9289"/>
    <cellStyle name="Note 5 2 5 3" xfId="9290"/>
    <cellStyle name="Note 5 2 5 3 2" xfId="9291"/>
    <cellStyle name="Note 5 2 5 3 2 2" xfId="9292"/>
    <cellStyle name="Note 5 2 5 3 3" xfId="9293"/>
    <cellStyle name="Note 5 2 5 4" xfId="9294"/>
    <cellStyle name="Note 5 2 5 4 2" xfId="9295"/>
    <cellStyle name="Note 5 2 5 5" xfId="9296"/>
    <cellStyle name="Note 5 2 6" xfId="9297"/>
    <cellStyle name="Note 5 2 6 2" xfId="9298"/>
    <cellStyle name="Note 5 2 7" xfId="9299"/>
    <cellStyle name="Note 5 2 7 2" xfId="9300"/>
    <cellStyle name="Note 5 2 8" xfId="9301"/>
    <cellStyle name="Note 5 3" xfId="9302"/>
    <cellStyle name="Note 5 3 2" xfId="9303"/>
    <cellStyle name="Note 5 3 2 2" xfId="9304"/>
    <cellStyle name="Note 5 3 2 2 2" xfId="9305"/>
    <cellStyle name="Note 5 3 2 2 2 2" xfId="9306"/>
    <cellStyle name="Note 5 3 2 2 2 2 2" xfId="9307"/>
    <cellStyle name="Note 5 3 2 2 2 3" xfId="9308"/>
    <cellStyle name="Note 5 3 2 2 3" xfId="9309"/>
    <cellStyle name="Note 5 3 2 2 3 2" xfId="9310"/>
    <cellStyle name="Note 5 3 2 2 4" xfId="9311"/>
    <cellStyle name="Note 5 3 2 3" xfId="9312"/>
    <cellStyle name="Note 5 3 2 3 2" xfId="9313"/>
    <cellStyle name="Note 5 3 2 3 2 2" xfId="9314"/>
    <cellStyle name="Note 5 3 2 3 2 2 2" xfId="9315"/>
    <cellStyle name="Note 5 3 2 3 2 3" xfId="9316"/>
    <cellStyle name="Note 5 3 2 3 3" xfId="9317"/>
    <cellStyle name="Note 5 3 2 3 3 2" xfId="9318"/>
    <cellStyle name="Note 5 3 2 3 4" xfId="9319"/>
    <cellStyle name="Note 5 3 2 4" xfId="9320"/>
    <cellStyle name="Note 5 3 2 4 2" xfId="9321"/>
    <cellStyle name="Note 5 3 2 4 2 2" xfId="9322"/>
    <cellStyle name="Note 5 3 2 4 2 2 2" xfId="9323"/>
    <cellStyle name="Note 5 3 2 4 2 3" xfId="9324"/>
    <cellStyle name="Note 5 3 2 4 3" xfId="9325"/>
    <cellStyle name="Note 5 3 2 4 3 2" xfId="9326"/>
    <cellStyle name="Note 5 3 2 4 3 2 2" xfId="9327"/>
    <cellStyle name="Note 5 3 2 4 3 3" xfId="9328"/>
    <cellStyle name="Note 5 3 2 4 4" xfId="9329"/>
    <cellStyle name="Note 5 3 2 4 4 2" xfId="9330"/>
    <cellStyle name="Note 5 3 2 4 5" xfId="9331"/>
    <cellStyle name="Note 5 3 2 5" xfId="9332"/>
    <cellStyle name="Note 5 3 2 5 2" xfId="9333"/>
    <cellStyle name="Note 5 3 2 6" xfId="9334"/>
    <cellStyle name="Note 5 3 2 6 2" xfId="9335"/>
    <cellStyle name="Note 5 3 2 7" xfId="9336"/>
    <cellStyle name="Note 5 3 3" xfId="9337"/>
    <cellStyle name="Note 5 3 3 2" xfId="9338"/>
    <cellStyle name="Note 5 3 3 2 2" xfId="9339"/>
    <cellStyle name="Note 5 3 3 2 2 2" xfId="9340"/>
    <cellStyle name="Note 5 3 3 2 3" xfId="9341"/>
    <cellStyle name="Note 5 3 3 3" xfId="9342"/>
    <cellStyle name="Note 5 3 3 3 2" xfId="9343"/>
    <cellStyle name="Note 5 3 3 4" xfId="9344"/>
    <cellStyle name="Note 5 3 4" xfId="9345"/>
    <cellStyle name="Note 5 3 4 2" xfId="9346"/>
    <cellStyle name="Note 5 3 4 2 2" xfId="9347"/>
    <cellStyle name="Note 5 3 4 2 2 2" xfId="9348"/>
    <cellStyle name="Note 5 3 4 2 3" xfId="9349"/>
    <cellStyle name="Note 5 3 4 3" xfId="9350"/>
    <cellStyle name="Note 5 3 4 3 2" xfId="9351"/>
    <cellStyle name="Note 5 3 4 4" xfId="9352"/>
    <cellStyle name="Note 5 3 5" xfId="9353"/>
    <cellStyle name="Note 5 3 5 2" xfId="9354"/>
    <cellStyle name="Note 5 3 5 2 2" xfId="9355"/>
    <cellStyle name="Note 5 3 5 2 2 2" xfId="9356"/>
    <cellStyle name="Note 5 3 5 2 3" xfId="9357"/>
    <cellStyle name="Note 5 3 5 3" xfId="9358"/>
    <cellStyle name="Note 5 3 5 3 2" xfId="9359"/>
    <cellStyle name="Note 5 3 5 3 2 2" xfId="9360"/>
    <cellStyle name="Note 5 3 5 3 3" xfId="9361"/>
    <cellStyle name="Note 5 3 5 4" xfId="9362"/>
    <cellStyle name="Note 5 3 5 4 2" xfId="9363"/>
    <cellStyle name="Note 5 3 5 5" xfId="9364"/>
    <cellStyle name="Note 5 3 6" xfId="9365"/>
    <cellStyle name="Note 5 3 6 2" xfId="9366"/>
    <cellStyle name="Note 5 3 7" xfId="9367"/>
    <cellStyle name="Note 5 3 7 2" xfId="9368"/>
    <cellStyle name="Note 5 3 8" xfId="9369"/>
    <cellStyle name="Note 5 4" xfId="9370"/>
    <cellStyle name="Note 5 4 2" xfId="9371"/>
    <cellStyle name="Note 5 4 2 2" xfId="9372"/>
    <cellStyle name="Note 5 4 2 2 2" xfId="9373"/>
    <cellStyle name="Note 5 4 2 2 2 2" xfId="9374"/>
    <cellStyle name="Note 5 4 2 2 3" xfId="9375"/>
    <cellStyle name="Note 5 4 2 3" xfId="9376"/>
    <cellStyle name="Note 5 4 2 3 2" xfId="9377"/>
    <cellStyle name="Note 5 4 2 4" xfId="9378"/>
    <cellStyle name="Note 5 4 3" xfId="9379"/>
    <cellStyle name="Note 5 4 3 2" xfId="9380"/>
    <cellStyle name="Note 5 4 3 2 2" xfId="9381"/>
    <cellStyle name="Note 5 4 3 2 2 2" xfId="9382"/>
    <cellStyle name="Note 5 4 3 2 3" xfId="9383"/>
    <cellStyle name="Note 5 4 3 3" xfId="9384"/>
    <cellStyle name="Note 5 4 3 3 2" xfId="9385"/>
    <cellStyle name="Note 5 4 3 4" xfId="9386"/>
    <cellStyle name="Note 5 4 4" xfId="9387"/>
    <cellStyle name="Note 5 4 4 2" xfId="9388"/>
    <cellStyle name="Note 5 4 4 2 2" xfId="9389"/>
    <cellStyle name="Note 5 4 4 2 2 2" xfId="9390"/>
    <cellStyle name="Note 5 4 4 2 3" xfId="9391"/>
    <cellStyle name="Note 5 4 4 3" xfId="9392"/>
    <cellStyle name="Note 5 4 4 3 2" xfId="9393"/>
    <cellStyle name="Note 5 4 4 3 2 2" xfId="9394"/>
    <cellStyle name="Note 5 4 4 3 3" xfId="9395"/>
    <cellStyle name="Note 5 4 4 4" xfId="9396"/>
    <cellStyle name="Note 5 4 4 4 2" xfId="9397"/>
    <cellStyle name="Note 5 4 4 5" xfId="9398"/>
    <cellStyle name="Note 5 4 5" xfId="9399"/>
    <cellStyle name="Note 5 4 5 2" xfId="9400"/>
    <cellStyle name="Note 5 4 6" xfId="9401"/>
    <cellStyle name="Note 5 4 6 2" xfId="9402"/>
    <cellStyle name="Note 5 4 7" xfId="9403"/>
    <cellStyle name="Note 5 5" xfId="9404"/>
    <cellStyle name="Note 5 5 2" xfId="9405"/>
    <cellStyle name="Note 5 5 2 2" xfId="9406"/>
    <cellStyle name="Note 5 5 2 2 2" xfId="9407"/>
    <cellStyle name="Note 5 5 2 2 2 2" xfId="9408"/>
    <cellStyle name="Note 5 5 2 2 2 2 2" xfId="9409"/>
    <cellStyle name="Note 5 5 2 2 2 3" xfId="9410"/>
    <cellStyle name="Note 5 5 2 2 3" xfId="9411"/>
    <cellStyle name="Note 5 5 2 2 3 2" xfId="9412"/>
    <cellStyle name="Note 5 5 2 2 4" xfId="9413"/>
    <cellStyle name="Note 5 5 2 3" xfId="9414"/>
    <cellStyle name="Note 5 5 2 3 2" xfId="9415"/>
    <cellStyle name="Note 5 5 2 3 2 2" xfId="9416"/>
    <cellStyle name="Note 5 5 2 3 2 2 2" xfId="9417"/>
    <cellStyle name="Note 5 5 2 3 2 3" xfId="9418"/>
    <cellStyle name="Note 5 5 2 3 3" xfId="9419"/>
    <cellStyle name="Note 5 5 2 3 3 2" xfId="9420"/>
    <cellStyle name="Note 5 5 2 3 4" xfId="9421"/>
    <cellStyle name="Note 5 5 2 4" xfId="9422"/>
    <cellStyle name="Note 5 5 2 4 2" xfId="9423"/>
    <cellStyle name="Note 5 5 2 4 2 2" xfId="9424"/>
    <cellStyle name="Note 5 5 2 4 2 2 2" xfId="9425"/>
    <cellStyle name="Note 5 5 2 4 2 3" xfId="9426"/>
    <cellStyle name="Note 5 5 2 4 3" xfId="9427"/>
    <cellStyle name="Note 5 5 2 4 3 2" xfId="9428"/>
    <cellStyle name="Note 5 5 2 4 3 2 2" xfId="9429"/>
    <cellStyle name="Note 5 5 2 4 3 3" xfId="9430"/>
    <cellStyle name="Note 5 5 2 4 4" xfId="9431"/>
    <cellStyle name="Note 5 5 2 4 4 2" xfId="9432"/>
    <cellStyle name="Note 5 5 2 4 5" xfId="9433"/>
    <cellStyle name="Note 5 5 2 5" xfId="9434"/>
    <cellStyle name="Note 5 5 2 5 2" xfId="9435"/>
    <cellStyle name="Note 5 5 2 6" xfId="9436"/>
    <cellStyle name="Note 5 5 2 6 2" xfId="9437"/>
    <cellStyle name="Note 5 5 2 7" xfId="9438"/>
    <cellStyle name="Note 5 5 3" xfId="9439"/>
    <cellStyle name="Note 5 5 3 2" xfId="9440"/>
    <cellStyle name="Note 5 5 3 2 2" xfId="9441"/>
    <cellStyle name="Note 5 5 3 2 2 2" xfId="9442"/>
    <cellStyle name="Note 5 5 3 2 3" xfId="9443"/>
    <cellStyle name="Note 5 5 3 3" xfId="9444"/>
    <cellStyle name="Note 5 5 3 3 2" xfId="9445"/>
    <cellStyle name="Note 5 5 3 4" xfId="9446"/>
    <cellStyle name="Note 5 5 4" xfId="9447"/>
    <cellStyle name="Note 5 5 4 2" xfId="9448"/>
    <cellStyle name="Note 5 5 4 2 2" xfId="9449"/>
    <cellStyle name="Note 5 5 4 2 2 2" xfId="9450"/>
    <cellStyle name="Note 5 5 4 2 3" xfId="9451"/>
    <cellStyle name="Note 5 5 4 3" xfId="9452"/>
    <cellStyle name="Note 5 5 4 3 2" xfId="9453"/>
    <cellStyle name="Note 5 5 4 4" xfId="9454"/>
    <cellStyle name="Note 5 5 5" xfId="9455"/>
    <cellStyle name="Note 5 5 5 2" xfId="9456"/>
    <cellStyle name="Note 5 5 5 2 2" xfId="9457"/>
    <cellStyle name="Note 5 5 5 2 2 2" xfId="9458"/>
    <cellStyle name="Note 5 5 5 2 3" xfId="9459"/>
    <cellStyle name="Note 5 5 5 3" xfId="9460"/>
    <cellStyle name="Note 5 5 5 3 2" xfId="9461"/>
    <cellStyle name="Note 5 5 5 3 2 2" xfId="9462"/>
    <cellStyle name="Note 5 5 5 3 3" xfId="9463"/>
    <cellStyle name="Note 5 5 5 4" xfId="9464"/>
    <cellStyle name="Note 5 5 5 4 2" xfId="9465"/>
    <cellStyle name="Note 5 5 5 5" xfId="9466"/>
    <cellStyle name="Note 5 5 6" xfId="9467"/>
    <cellStyle name="Note 5 5 6 2" xfId="9468"/>
    <cellStyle name="Note 5 5 7" xfId="9469"/>
    <cellStyle name="Note 5 5 7 2" xfId="9470"/>
    <cellStyle name="Note 5 5 8" xfId="9471"/>
    <cellStyle name="Note 5 6" xfId="9472"/>
    <cellStyle name="Note 5 6 2" xfId="9473"/>
    <cellStyle name="Note 5 6 2 2" xfId="9474"/>
    <cellStyle name="Note 5 6 2 2 2" xfId="9475"/>
    <cellStyle name="Note 5 6 2 3" xfId="9476"/>
    <cellStyle name="Note 5 6 3" xfId="9477"/>
    <cellStyle name="Note 5 6 3 2" xfId="9478"/>
    <cellStyle name="Note 5 6 3 2 2" xfId="9479"/>
    <cellStyle name="Note 5 6 3 3" xfId="9480"/>
    <cellStyle name="Note 5 6 4" xfId="9481"/>
    <cellStyle name="Note 5 6 4 2" xfId="9482"/>
    <cellStyle name="Note 5 6 5" xfId="9483"/>
    <cellStyle name="Note 5 6 5 2" xfId="9484"/>
    <cellStyle name="Note 5 6 6" xfId="9485"/>
    <cellStyle name="Note 5 7" xfId="9486"/>
    <cellStyle name="Note 5 7 2" xfId="9487"/>
    <cellStyle name="Note 5 7 2 2" xfId="9488"/>
    <cellStyle name="Note 5 7 2 2 2" xfId="9489"/>
    <cellStyle name="Note 5 7 2 3" xfId="9490"/>
    <cellStyle name="Note 5 7 3" xfId="9491"/>
    <cellStyle name="Note 5 7 3 2" xfId="9492"/>
    <cellStyle name="Note 5 7 4" xfId="9493"/>
    <cellStyle name="Note 5 8" xfId="9494"/>
    <cellStyle name="Note 5 8 2" xfId="9495"/>
    <cellStyle name="Note 5 8 2 2" xfId="9496"/>
    <cellStyle name="Note 5 8 2 2 2" xfId="9497"/>
    <cellStyle name="Note 5 8 2 3" xfId="9498"/>
    <cellStyle name="Note 5 8 3" xfId="9499"/>
    <cellStyle name="Note 5 8 3 2" xfId="9500"/>
    <cellStyle name="Note 5 8 4" xfId="9501"/>
    <cellStyle name="Note 5 9" xfId="9502"/>
    <cellStyle name="Note 5 9 2" xfId="9503"/>
    <cellStyle name="Note 5 9 2 2" xfId="9504"/>
    <cellStyle name="Note 5 9 2 2 2" xfId="9505"/>
    <cellStyle name="Note 5 9 2 3" xfId="9506"/>
    <cellStyle name="Note 5 9 3" xfId="9507"/>
    <cellStyle name="Note 5 9 3 2" xfId="9508"/>
    <cellStyle name="Note 5 9 3 2 2" xfId="9509"/>
    <cellStyle name="Note 5 9 3 3" xfId="9510"/>
    <cellStyle name="Note 5 9 4" xfId="9511"/>
    <cellStyle name="Note 5 9 4 2" xfId="9512"/>
    <cellStyle name="Note 5 9 5" xfId="9513"/>
    <cellStyle name="Note 5_FundsFlow" xfId="9514"/>
    <cellStyle name="Note 6" xfId="9515"/>
    <cellStyle name="Note 6 2" xfId="9516"/>
    <cellStyle name="Note 7" xfId="9517"/>
    <cellStyle name="Note 8" xfId="9518"/>
    <cellStyle name="Note 8 2" xfId="9519"/>
    <cellStyle name="Note 8 2 2" xfId="9520"/>
    <cellStyle name="Note 8 2 2 2" xfId="9521"/>
    <cellStyle name="Note 8 2 3" xfId="9522"/>
    <cellStyle name="Note 8 3" xfId="9523"/>
    <cellStyle name="Note 8 3 2" xfId="9524"/>
    <cellStyle name="Note 8 3 2 2" xfId="9525"/>
    <cellStyle name="Note 8 3 3" xfId="9526"/>
    <cellStyle name="Note 8 4" xfId="9527"/>
    <cellStyle name="Note 8 4 2" xfId="9528"/>
    <cellStyle name="Note 8 5" xfId="9529"/>
    <cellStyle name="Note 8 5 2" xfId="9530"/>
    <cellStyle name="Note 8 6" xfId="9531"/>
    <cellStyle name="Note 9" xfId="9532"/>
    <cellStyle name="OffSheet" xfId="9533"/>
    <cellStyle name="OffSheet 10" xfId="9534"/>
    <cellStyle name="OffSheet 10 2" xfId="9535"/>
    <cellStyle name="OffSheet 10 2 2" xfId="9536"/>
    <cellStyle name="OffSheet 10 2 2 2" xfId="9537"/>
    <cellStyle name="OffSheet 10 2 2 2 2" xfId="9538"/>
    <cellStyle name="OffSheet 10 2 2 2 2 2" xfId="9539"/>
    <cellStyle name="OffSheet 10 2 2 2 3" xfId="9540"/>
    <cellStyle name="OffSheet 10 2 2 3" xfId="9541"/>
    <cellStyle name="OffSheet 10 2 2 3 2" xfId="9542"/>
    <cellStyle name="OffSheet 10 2 2 3 2 2" xfId="9543"/>
    <cellStyle name="OffSheet 10 2 2 3 3" xfId="9544"/>
    <cellStyle name="OffSheet 10 2 3" xfId="9545"/>
    <cellStyle name="OffSheet 10 2 3 2" xfId="9546"/>
    <cellStyle name="OffSheet 10 2 3 2 2" xfId="9547"/>
    <cellStyle name="OffSheet 10 2 3 2 2 2" xfId="9548"/>
    <cellStyle name="OffSheet 10 2 3 2 3" xfId="9549"/>
    <cellStyle name="OffSheet 10 2 3 3" xfId="9550"/>
    <cellStyle name="OffSheet 10 2 3 3 2" xfId="9551"/>
    <cellStyle name="OffSheet 10 2 3 4" xfId="9552"/>
    <cellStyle name="OffSheet 10 2 4" xfId="9553"/>
    <cellStyle name="OffSheet 10 2 4 2" xfId="9554"/>
    <cellStyle name="OffSheet 10 2 4 2 2" xfId="9555"/>
    <cellStyle name="OffSheet 10 2 4 2 2 2" xfId="9556"/>
    <cellStyle name="OffSheet 10 2 4 2 3" xfId="9557"/>
    <cellStyle name="OffSheet 10 2 4 3" xfId="9558"/>
    <cellStyle name="OffSheet 10 2 4 3 2" xfId="9559"/>
    <cellStyle name="OffSheet 10 2 4 4" xfId="9560"/>
    <cellStyle name="OffSheet 10 2 5" xfId="9561"/>
    <cellStyle name="OffSheet 10 2 5 2" xfId="9562"/>
    <cellStyle name="OffSheet 10 2 5 2 2" xfId="9563"/>
    <cellStyle name="OffSheet 10 2 5 3" xfId="9564"/>
    <cellStyle name="OffSheet 10 2 6" xfId="9565"/>
    <cellStyle name="OffSheet 10 2 6 2" xfId="9566"/>
    <cellStyle name="OffSheet 10 2 6 2 2" xfId="9567"/>
    <cellStyle name="OffSheet 10 2 6 3" xfId="9568"/>
    <cellStyle name="OffSheet 10 3" xfId="9569"/>
    <cellStyle name="OffSheet 10 3 2" xfId="9570"/>
    <cellStyle name="OffSheet 10 3 2 2" xfId="9571"/>
    <cellStyle name="OffSheet 10 3 2 2 2" xfId="9572"/>
    <cellStyle name="OffSheet 10 3 2 3" xfId="9573"/>
    <cellStyle name="OffSheet 10 3 3" xfId="9574"/>
    <cellStyle name="OffSheet 10 3 3 2" xfId="9575"/>
    <cellStyle name="OffSheet 10 3 4" xfId="9576"/>
    <cellStyle name="OffSheet 10 4" xfId="9577"/>
    <cellStyle name="OffSheet 10 4 2" xfId="9578"/>
    <cellStyle name="OffSheet 10 4 2 2" xfId="9579"/>
    <cellStyle name="OffSheet 10 4 2 2 2" xfId="9580"/>
    <cellStyle name="OffSheet 10 4 2 3" xfId="9581"/>
    <cellStyle name="OffSheet 10 4 3" xfId="9582"/>
    <cellStyle name="OffSheet 10 4 3 2" xfId="9583"/>
    <cellStyle name="OffSheet 10 4 4" xfId="9584"/>
    <cellStyle name="OffSheet 10 5" xfId="9585"/>
    <cellStyle name="OffSheet 10 5 2" xfId="9586"/>
    <cellStyle name="OffSheet 10 5 2 2" xfId="9587"/>
    <cellStyle name="OffSheet 10 5 2 2 2" xfId="9588"/>
    <cellStyle name="OffSheet 10 5 2 3" xfId="9589"/>
    <cellStyle name="OffSheet 10 5 3" xfId="9590"/>
    <cellStyle name="OffSheet 10 5 3 2" xfId="9591"/>
    <cellStyle name="OffSheet 10 5 3 2 2" xfId="9592"/>
    <cellStyle name="OffSheet 10 5 3 3" xfId="9593"/>
    <cellStyle name="OffSheet 10 5 4" xfId="9594"/>
    <cellStyle name="OffSheet 10 5 4 2" xfId="9595"/>
    <cellStyle name="OffSheet 10 5 5" xfId="9596"/>
    <cellStyle name="OffSheet 10 6" xfId="9597"/>
    <cellStyle name="OffSheet 10 6 2" xfId="9598"/>
    <cellStyle name="OffSheet 10 6 2 2" xfId="9599"/>
    <cellStyle name="OffSheet 10 6 3" xfId="9600"/>
    <cellStyle name="OffSheet 11" xfId="9601"/>
    <cellStyle name="OffSheet 11 2" xfId="9602"/>
    <cellStyle name="OffSheet 11 2 2" xfId="9603"/>
    <cellStyle name="OffSheet 11 2 2 2" xfId="9604"/>
    <cellStyle name="OffSheet 11 2 2 2 2" xfId="9605"/>
    <cellStyle name="OffSheet 11 2 2 2 2 2" xfId="9606"/>
    <cellStyle name="OffSheet 11 2 2 2 3" xfId="9607"/>
    <cellStyle name="OffSheet 11 2 2 3" xfId="9608"/>
    <cellStyle name="OffSheet 11 2 2 3 2" xfId="9609"/>
    <cellStyle name="OffSheet 11 2 2 3 2 2" xfId="9610"/>
    <cellStyle name="OffSheet 11 2 2 3 3" xfId="9611"/>
    <cellStyle name="OffSheet 11 2 3" xfId="9612"/>
    <cellStyle name="OffSheet 11 2 3 2" xfId="9613"/>
    <cellStyle name="OffSheet 11 2 3 2 2" xfId="9614"/>
    <cellStyle name="OffSheet 11 2 3 2 2 2" xfId="9615"/>
    <cellStyle name="OffSheet 11 2 3 2 3" xfId="9616"/>
    <cellStyle name="OffSheet 11 2 3 3" xfId="9617"/>
    <cellStyle name="OffSheet 11 2 3 3 2" xfId="9618"/>
    <cellStyle name="OffSheet 11 2 3 4" xfId="9619"/>
    <cellStyle name="OffSheet 11 2 4" xfId="9620"/>
    <cellStyle name="OffSheet 11 2 4 2" xfId="9621"/>
    <cellStyle name="OffSheet 11 2 4 2 2" xfId="9622"/>
    <cellStyle name="OffSheet 11 2 4 2 2 2" xfId="9623"/>
    <cellStyle name="OffSheet 11 2 4 2 3" xfId="9624"/>
    <cellStyle name="OffSheet 11 2 4 3" xfId="9625"/>
    <cellStyle name="OffSheet 11 2 4 3 2" xfId="9626"/>
    <cellStyle name="OffSheet 11 2 4 4" xfId="9627"/>
    <cellStyle name="OffSheet 11 2 5" xfId="9628"/>
    <cellStyle name="OffSheet 11 2 5 2" xfId="9629"/>
    <cellStyle name="OffSheet 11 2 5 2 2" xfId="9630"/>
    <cellStyle name="OffSheet 11 2 5 3" xfId="9631"/>
    <cellStyle name="OffSheet 11 2 6" xfId="9632"/>
    <cellStyle name="OffSheet 11 2 6 2" xfId="9633"/>
    <cellStyle name="OffSheet 11 2 6 2 2" xfId="9634"/>
    <cellStyle name="OffSheet 11 2 6 3" xfId="9635"/>
    <cellStyle name="OffSheet 11 3" xfId="9636"/>
    <cellStyle name="OffSheet 11 3 2" xfId="9637"/>
    <cellStyle name="OffSheet 11 3 2 2" xfId="9638"/>
    <cellStyle name="OffSheet 11 3 2 2 2" xfId="9639"/>
    <cellStyle name="OffSheet 11 3 2 3" xfId="9640"/>
    <cellStyle name="OffSheet 11 3 3" xfId="9641"/>
    <cellStyle name="OffSheet 11 3 3 2" xfId="9642"/>
    <cellStyle name="OffSheet 11 3 4" xfId="9643"/>
    <cellStyle name="OffSheet 11 4" xfId="9644"/>
    <cellStyle name="OffSheet 11 4 2" xfId="9645"/>
    <cellStyle name="OffSheet 11 4 2 2" xfId="9646"/>
    <cellStyle name="OffSheet 11 4 2 2 2" xfId="9647"/>
    <cellStyle name="OffSheet 11 4 2 3" xfId="9648"/>
    <cellStyle name="OffSheet 11 4 3" xfId="9649"/>
    <cellStyle name="OffSheet 11 4 3 2" xfId="9650"/>
    <cellStyle name="OffSheet 11 4 4" xfId="9651"/>
    <cellStyle name="OffSheet 11 5" xfId="9652"/>
    <cellStyle name="OffSheet 11 5 2" xfId="9653"/>
    <cellStyle name="OffSheet 11 5 2 2" xfId="9654"/>
    <cellStyle name="OffSheet 11 5 2 2 2" xfId="9655"/>
    <cellStyle name="OffSheet 11 5 2 3" xfId="9656"/>
    <cellStyle name="OffSheet 11 5 3" xfId="9657"/>
    <cellStyle name="OffSheet 11 5 3 2" xfId="9658"/>
    <cellStyle name="OffSheet 11 5 3 2 2" xfId="9659"/>
    <cellStyle name="OffSheet 11 5 3 3" xfId="9660"/>
    <cellStyle name="OffSheet 11 5 4" xfId="9661"/>
    <cellStyle name="OffSheet 11 5 4 2" xfId="9662"/>
    <cellStyle name="OffSheet 11 5 5" xfId="9663"/>
    <cellStyle name="OffSheet 11 6" xfId="9664"/>
    <cellStyle name="OffSheet 11 6 2" xfId="9665"/>
    <cellStyle name="OffSheet 11 6 2 2" xfId="9666"/>
    <cellStyle name="OffSheet 11 6 3" xfId="9667"/>
    <cellStyle name="OffSheet 12" xfId="9668"/>
    <cellStyle name="OffSheet 12 2" xfId="9669"/>
    <cellStyle name="OffSheet 12 2 2" xfId="9670"/>
    <cellStyle name="OffSheet 12 3" xfId="9671"/>
    <cellStyle name="OffSheet 2" xfId="9672"/>
    <cellStyle name="OffSheet 2 2" xfId="9673"/>
    <cellStyle name="OffSheet 2 2 2" xfId="9674"/>
    <cellStyle name="OffSheet 2 2 2 2" xfId="9675"/>
    <cellStyle name="OffSheet 2 2 2 2 2" xfId="9676"/>
    <cellStyle name="OffSheet 2 2 2 2 2 2" xfId="9677"/>
    <cellStyle name="OffSheet 2 2 2 2 2 2 2" xfId="9678"/>
    <cellStyle name="OffSheet 2 2 2 2 2 2 2 2" xfId="9679"/>
    <cellStyle name="OffSheet 2 2 2 2 2 2 3" xfId="9680"/>
    <cellStyle name="OffSheet 2 2 2 2 2 3" xfId="9681"/>
    <cellStyle name="OffSheet 2 2 2 2 2 3 2" xfId="9682"/>
    <cellStyle name="OffSheet 2 2 2 2 2 3 2 2" xfId="9683"/>
    <cellStyle name="OffSheet 2 2 2 2 2 3 3" xfId="9684"/>
    <cellStyle name="OffSheet 2 2 2 2 3" xfId="9685"/>
    <cellStyle name="OffSheet 2 2 2 2 3 2" xfId="9686"/>
    <cellStyle name="OffSheet 2 2 2 2 3 2 2" xfId="9687"/>
    <cellStyle name="OffSheet 2 2 2 2 3 2 2 2" xfId="9688"/>
    <cellStyle name="OffSheet 2 2 2 2 3 2 3" xfId="9689"/>
    <cellStyle name="OffSheet 2 2 2 2 3 3" xfId="9690"/>
    <cellStyle name="OffSheet 2 2 2 2 3 3 2" xfId="9691"/>
    <cellStyle name="OffSheet 2 2 2 2 3 4" xfId="9692"/>
    <cellStyle name="OffSheet 2 2 2 2 4" xfId="9693"/>
    <cellStyle name="OffSheet 2 2 2 2 4 2" xfId="9694"/>
    <cellStyle name="OffSheet 2 2 2 2 4 2 2" xfId="9695"/>
    <cellStyle name="OffSheet 2 2 2 2 4 2 2 2" xfId="9696"/>
    <cellStyle name="OffSheet 2 2 2 2 4 2 3" xfId="9697"/>
    <cellStyle name="OffSheet 2 2 2 2 4 3" xfId="9698"/>
    <cellStyle name="OffSheet 2 2 2 2 4 3 2" xfId="9699"/>
    <cellStyle name="OffSheet 2 2 2 2 4 4" xfId="9700"/>
    <cellStyle name="OffSheet 2 2 2 2 5" xfId="9701"/>
    <cellStyle name="OffSheet 2 2 2 2 5 2" xfId="9702"/>
    <cellStyle name="OffSheet 2 2 2 2 5 2 2" xfId="9703"/>
    <cellStyle name="OffSheet 2 2 2 2 5 3" xfId="9704"/>
    <cellStyle name="OffSheet 2 2 2 2 6" xfId="9705"/>
    <cellStyle name="OffSheet 2 2 2 2 6 2" xfId="9706"/>
    <cellStyle name="OffSheet 2 2 2 2 6 2 2" xfId="9707"/>
    <cellStyle name="OffSheet 2 2 2 2 6 3" xfId="9708"/>
    <cellStyle name="OffSheet 2 2 2 3" xfId="9709"/>
    <cellStyle name="OffSheet 2 2 2 3 2" xfId="9710"/>
    <cellStyle name="OffSheet 2 2 2 3 2 2" xfId="9711"/>
    <cellStyle name="OffSheet 2 2 2 3 2 2 2" xfId="9712"/>
    <cellStyle name="OffSheet 2 2 2 3 2 3" xfId="9713"/>
    <cellStyle name="OffSheet 2 2 2 3 3" xfId="9714"/>
    <cellStyle name="OffSheet 2 2 2 3 3 2" xfId="9715"/>
    <cellStyle name="OffSheet 2 2 2 3 4" xfId="9716"/>
    <cellStyle name="OffSheet 2 2 2 4" xfId="9717"/>
    <cellStyle name="OffSheet 2 2 2 4 2" xfId="9718"/>
    <cellStyle name="OffSheet 2 2 2 4 2 2" xfId="9719"/>
    <cellStyle name="OffSheet 2 2 2 4 2 2 2" xfId="9720"/>
    <cellStyle name="OffSheet 2 2 2 4 2 3" xfId="9721"/>
    <cellStyle name="OffSheet 2 2 2 4 3" xfId="9722"/>
    <cellStyle name="OffSheet 2 2 2 4 3 2" xfId="9723"/>
    <cellStyle name="OffSheet 2 2 2 4 4" xfId="9724"/>
    <cellStyle name="OffSheet 2 2 2 5" xfId="9725"/>
    <cellStyle name="OffSheet 2 2 2 5 2" xfId="9726"/>
    <cellStyle name="OffSheet 2 2 2 5 2 2" xfId="9727"/>
    <cellStyle name="OffSheet 2 2 2 5 2 2 2" xfId="9728"/>
    <cellStyle name="OffSheet 2 2 2 5 2 3" xfId="9729"/>
    <cellStyle name="OffSheet 2 2 2 5 3" xfId="9730"/>
    <cellStyle name="OffSheet 2 2 2 5 3 2" xfId="9731"/>
    <cellStyle name="OffSheet 2 2 2 5 3 2 2" xfId="9732"/>
    <cellStyle name="OffSheet 2 2 2 5 3 3" xfId="9733"/>
    <cellStyle name="OffSheet 2 2 2 5 4" xfId="9734"/>
    <cellStyle name="OffSheet 2 2 2 5 4 2" xfId="9735"/>
    <cellStyle name="OffSheet 2 2 2 5 5" xfId="9736"/>
    <cellStyle name="OffSheet 2 2 2 6" xfId="9737"/>
    <cellStyle name="OffSheet 2 2 2 6 2" xfId="9738"/>
    <cellStyle name="OffSheet 2 2 2 6 2 2" xfId="9739"/>
    <cellStyle name="OffSheet 2 2 2 6 3" xfId="9740"/>
    <cellStyle name="OffSheet 2 2 3" xfId="9741"/>
    <cellStyle name="OffSheet 2 2 3 2" xfId="9742"/>
    <cellStyle name="OffSheet 2 2 3 2 2" xfId="9743"/>
    <cellStyle name="OffSheet 2 2 3 2 2 2" xfId="9744"/>
    <cellStyle name="OffSheet 2 2 3 2 2 2 2" xfId="9745"/>
    <cellStyle name="OffSheet 2 2 3 2 2 2 2 2" xfId="9746"/>
    <cellStyle name="OffSheet 2 2 3 2 2 2 3" xfId="9747"/>
    <cellStyle name="OffSheet 2 2 3 2 2 3" xfId="9748"/>
    <cellStyle name="OffSheet 2 2 3 2 2 3 2" xfId="9749"/>
    <cellStyle name="OffSheet 2 2 3 2 2 3 2 2" xfId="9750"/>
    <cellStyle name="OffSheet 2 2 3 2 2 3 3" xfId="9751"/>
    <cellStyle name="OffSheet 2 2 3 2 3" xfId="9752"/>
    <cellStyle name="OffSheet 2 2 3 2 3 2" xfId="9753"/>
    <cellStyle name="OffSheet 2 2 3 2 3 2 2" xfId="9754"/>
    <cellStyle name="OffSheet 2 2 3 2 3 2 2 2" xfId="9755"/>
    <cellStyle name="OffSheet 2 2 3 2 3 2 3" xfId="9756"/>
    <cellStyle name="OffSheet 2 2 3 2 3 3" xfId="9757"/>
    <cellStyle name="OffSheet 2 2 3 2 3 3 2" xfId="9758"/>
    <cellStyle name="OffSheet 2 2 3 2 3 4" xfId="9759"/>
    <cellStyle name="OffSheet 2 2 3 2 4" xfId="9760"/>
    <cellStyle name="OffSheet 2 2 3 2 4 2" xfId="9761"/>
    <cellStyle name="OffSheet 2 2 3 2 4 2 2" xfId="9762"/>
    <cellStyle name="OffSheet 2 2 3 2 4 2 2 2" xfId="9763"/>
    <cellStyle name="OffSheet 2 2 3 2 4 2 3" xfId="9764"/>
    <cellStyle name="OffSheet 2 2 3 2 4 3" xfId="9765"/>
    <cellStyle name="OffSheet 2 2 3 2 4 3 2" xfId="9766"/>
    <cellStyle name="OffSheet 2 2 3 2 4 4" xfId="9767"/>
    <cellStyle name="OffSheet 2 2 3 2 5" xfId="9768"/>
    <cellStyle name="OffSheet 2 2 3 2 5 2" xfId="9769"/>
    <cellStyle name="OffSheet 2 2 3 2 5 2 2" xfId="9770"/>
    <cellStyle name="OffSheet 2 2 3 2 5 3" xfId="9771"/>
    <cellStyle name="OffSheet 2 2 3 2 6" xfId="9772"/>
    <cellStyle name="OffSheet 2 2 3 2 6 2" xfId="9773"/>
    <cellStyle name="OffSheet 2 2 3 2 6 2 2" xfId="9774"/>
    <cellStyle name="OffSheet 2 2 3 2 6 3" xfId="9775"/>
    <cellStyle name="OffSheet 2 2 3 3" xfId="9776"/>
    <cellStyle name="OffSheet 2 2 3 3 2" xfId="9777"/>
    <cellStyle name="OffSheet 2 2 3 3 2 2" xfId="9778"/>
    <cellStyle name="OffSheet 2 2 3 3 2 2 2" xfId="9779"/>
    <cellStyle name="OffSheet 2 2 3 3 2 3" xfId="9780"/>
    <cellStyle name="OffSheet 2 2 3 3 3" xfId="9781"/>
    <cellStyle name="OffSheet 2 2 3 3 3 2" xfId="9782"/>
    <cellStyle name="OffSheet 2 2 3 3 4" xfId="9783"/>
    <cellStyle name="OffSheet 2 2 3 4" xfId="9784"/>
    <cellStyle name="OffSheet 2 2 3 4 2" xfId="9785"/>
    <cellStyle name="OffSheet 2 2 3 4 2 2" xfId="9786"/>
    <cellStyle name="OffSheet 2 2 3 4 2 2 2" xfId="9787"/>
    <cellStyle name="OffSheet 2 2 3 4 2 3" xfId="9788"/>
    <cellStyle name="OffSheet 2 2 3 4 3" xfId="9789"/>
    <cellStyle name="OffSheet 2 2 3 4 3 2" xfId="9790"/>
    <cellStyle name="OffSheet 2 2 3 4 4" xfId="9791"/>
    <cellStyle name="OffSheet 2 2 3 5" xfId="9792"/>
    <cellStyle name="OffSheet 2 2 3 5 2" xfId="9793"/>
    <cellStyle name="OffSheet 2 2 3 5 2 2" xfId="9794"/>
    <cellStyle name="OffSheet 2 2 3 5 2 2 2" xfId="9795"/>
    <cellStyle name="OffSheet 2 2 3 5 2 3" xfId="9796"/>
    <cellStyle name="OffSheet 2 2 3 5 3" xfId="9797"/>
    <cellStyle name="OffSheet 2 2 3 5 3 2" xfId="9798"/>
    <cellStyle name="OffSheet 2 2 3 5 3 2 2" xfId="9799"/>
    <cellStyle name="OffSheet 2 2 3 5 3 3" xfId="9800"/>
    <cellStyle name="OffSheet 2 2 3 5 4" xfId="9801"/>
    <cellStyle name="OffSheet 2 2 3 5 4 2" xfId="9802"/>
    <cellStyle name="OffSheet 2 2 3 5 5" xfId="9803"/>
    <cellStyle name="OffSheet 2 2 3 6" xfId="9804"/>
    <cellStyle name="OffSheet 2 2 3 6 2" xfId="9805"/>
    <cellStyle name="OffSheet 2 2 3 6 2 2" xfId="9806"/>
    <cellStyle name="OffSheet 2 2 3 6 3" xfId="9807"/>
    <cellStyle name="OffSheet 2 2 4" xfId="9808"/>
    <cellStyle name="OffSheet 2 2 4 2" xfId="9809"/>
    <cellStyle name="OffSheet 2 2 4 2 2" xfId="9810"/>
    <cellStyle name="OffSheet 2 2 4 3" xfId="9811"/>
    <cellStyle name="OffSheet 2 2_FundsFlow" xfId="9812"/>
    <cellStyle name="OffSheet 2 3" xfId="9813"/>
    <cellStyle name="OffSheet 2 3 2" xfId="9814"/>
    <cellStyle name="OffSheet 2 3 2 2" xfId="9815"/>
    <cellStyle name="OffSheet 2 3 2 2 2" xfId="9816"/>
    <cellStyle name="OffSheet 2 3 2 2 2 2" xfId="9817"/>
    <cellStyle name="OffSheet 2 3 2 2 2 2 2" xfId="9818"/>
    <cellStyle name="OffSheet 2 3 2 2 2 2 2 2" xfId="9819"/>
    <cellStyle name="OffSheet 2 3 2 2 2 2 3" xfId="9820"/>
    <cellStyle name="OffSheet 2 3 2 2 2 3" xfId="9821"/>
    <cellStyle name="OffSheet 2 3 2 2 2 3 2" xfId="9822"/>
    <cellStyle name="OffSheet 2 3 2 2 2 3 2 2" xfId="9823"/>
    <cellStyle name="OffSheet 2 3 2 2 2 3 3" xfId="9824"/>
    <cellStyle name="OffSheet 2 3 2 2 3" xfId="9825"/>
    <cellStyle name="OffSheet 2 3 2 2 3 2" xfId="9826"/>
    <cellStyle name="OffSheet 2 3 2 2 3 2 2" xfId="9827"/>
    <cellStyle name="OffSheet 2 3 2 2 3 2 2 2" xfId="9828"/>
    <cellStyle name="OffSheet 2 3 2 2 3 2 3" xfId="9829"/>
    <cellStyle name="OffSheet 2 3 2 2 3 3" xfId="9830"/>
    <cellStyle name="OffSheet 2 3 2 2 3 3 2" xfId="9831"/>
    <cellStyle name="OffSheet 2 3 2 2 3 4" xfId="9832"/>
    <cellStyle name="OffSheet 2 3 2 2 4" xfId="9833"/>
    <cellStyle name="OffSheet 2 3 2 2 4 2" xfId="9834"/>
    <cellStyle name="OffSheet 2 3 2 2 4 2 2" xfId="9835"/>
    <cellStyle name="OffSheet 2 3 2 2 4 2 2 2" xfId="9836"/>
    <cellStyle name="OffSheet 2 3 2 2 4 2 3" xfId="9837"/>
    <cellStyle name="OffSheet 2 3 2 2 4 3" xfId="9838"/>
    <cellStyle name="OffSheet 2 3 2 2 4 3 2" xfId="9839"/>
    <cellStyle name="OffSheet 2 3 2 2 4 4" xfId="9840"/>
    <cellStyle name="OffSheet 2 3 2 2 5" xfId="9841"/>
    <cellStyle name="OffSheet 2 3 2 2 5 2" xfId="9842"/>
    <cellStyle name="OffSheet 2 3 2 2 5 2 2" xfId="9843"/>
    <cellStyle name="OffSheet 2 3 2 2 5 3" xfId="9844"/>
    <cellStyle name="OffSheet 2 3 2 2 6" xfId="9845"/>
    <cellStyle name="OffSheet 2 3 2 2 6 2" xfId="9846"/>
    <cellStyle name="OffSheet 2 3 2 2 6 2 2" xfId="9847"/>
    <cellStyle name="OffSheet 2 3 2 2 6 3" xfId="9848"/>
    <cellStyle name="OffSheet 2 3 2 3" xfId="9849"/>
    <cellStyle name="OffSheet 2 3 2 3 2" xfId="9850"/>
    <cellStyle name="OffSheet 2 3 2 3 2 2" xfId="9851"/>
    <cellStyle name="OffSheet 2 3 2 3 2 2 2" xfId="9852"/>
    <cellStyle name="OffSheet 2 3 2 3 2 3" xfId="9853"/>
    <cellStyle name="OffSheet 2 3 2 3 3" xfId="9854"/>
    <cellStyle name="OffSheet 2 3 2 3 3 2" xfId="9855"/>
    <cellStyle name="OffSheet 2 3 2 3 4" xfId="9856"/>
    <cellStyle name="OffSheet 2 3 2 4" xfId="9857"/>
    <cellStyle name="OffSheet 2 3 2 4 2" xfId="9858"/>
    <cellStyle name="OffSheet 2 3 2 4 2 2" xfId="9859"/>
    <cellStyle name="OffSheet 2 3 2 4 2 2 2" xfId="9860"/>
    <cellStyle name="OffSheet 2 3 2 4 2 3" xfId="9861"/>
    <cellStyle name="OffSheet 2 3 2 4 3" xfId="9862"/>
    <cellStyle name="OffSheet 2 3 2 4 3 2" xfId="9863"/>
    <cellStyle name="OffSheet 2 3 2 4 4" xfId="9864"/>
    <cellStyle name="OffSheet 2 3 2 5" xfId="9865"/>
    <cellStyle name="OffSheet 2 3 2 5 2" xfId="9866"/>
    <cellStyle name="OffSheet 2 3 2 5 2 2" xfId="9867"/>
    <cellStyle name="OffSheet 2 3 2 5 2 2 2" xfId="9868"/>
    <cellStyle name="OffSheet 2 3 2 5 2 3" xfId="9869"/>
    <cellStyle name="OffSheet 2 3 2 5 3" xfId="9870"/>
    <cellStyle name="OffSheet 2 3 2 5 3 2" xfId="9871"/>
    <cellStyle name="OffSheet 2 3 2 5 3 2 2" xfId="9872"/>
    <cellStyle name="OffSheet 2 3 2 5 3 3" xfId="9873"/>
    <cellStyle name="OffSheet 2 3 2 5 4" xfId="9874"/>
    <cellStyle name="OffSheet 2 3 2 5 4 2" xfId="9875"/>
    <cellStyle name="OffSheet 2 3 2 5 5" xfId="9876"/>
    <cellStyle name="OffSheet 2 3 2 6" xfId="9877"/>
    <cellStyle name="OffSheet 2 3 2 6 2" xfId="9878"/>
    <cellStyle name="OffSheet 2 3 2 6 2 2" xfId="9879"/>
    <cellStyle name="OffSheet 2 3 2 6 3" xfId="9880"/>
    <cellStyle name="OffSheet 2 3 3" xfId="9881"/>
    <cellStyle name="OffSheet 2 3 3 2" xfId="9882"/>
    <cellStyle name="OffSheet 2 3 3 2 2" xfId="9883"/>
    <cellStyle name="OffSheet 2 3 3 2 2 2" xfId="9884"/>
    <cellStyle name="OffSheet 2 3 3 2 2 2 2" xfId="9885"/>
    <cellStyle name="OffSheet 2 3 3 2 2 2 2 2" xfId="9886"/>
    <cellStyle name="OffSheet 2 3 3 2 2 2 3" xfId="9887"/>
    <cellStyle name="OffSheet 2 3 3 2 2 3" xfId="9888"/>
    <cellStyle name="OffSheet 2 3 3 2 2 3 2" xfId="9889"/>
    <cellStyle name="OffSheet 2 3 3 2 2 3 2 2" xfId="9890"/>
    <cellStyle name="OffSheet 2 3 3 2 2 3 3" xfId="9891"/>
    <cellStyle name="OffSheet 2 3 3 2 3" xfId="9892"/>
    <cellStyle name="OffSheet 2 3 3 2 3 2" xfId="9893"/>
    <cellStyle name="OffSheet 2 3 3 2 3 2 2" xfId="9894"/>
    <cellStyle name="OffSheet 2 3 3 2 3 2 2 2" xfId="9895"/>
    <cellStyle name="OffSheet 2 3 3 2 3 2 3" xfId="9896"/>
    <cellStyle name="OffSheet 2 3 3 2 3 3" xfId="9897"/>
    <cellStyle name="OffSheet 2 3 3 2 3 3 2" xfId="9898"/>
    <cellStyle name="OffSheet 2 3 3 2 3 4" xfId="9899"/>
    <cellStyle name="OffSheet 2 3 3 2 4" xfId="9900"/>
    <cellStyle name="OffSheet 2 3 3 2 4 2" xfId="9901"/>
    <cellStyle name="OffSheet 2 3 3 2 4 2 2" xfId="9902"/>
    <cellStyle name="OffSheet 2 3 3 2 4 2 2 2" xfId="9903"/>
    <cellStyle name="OffSheet 2 3 3 2 4 2 3" xfId="9904"/>
    <cellStyle name="OffSheet 2 3 3 2 4 3" xfId="9905"/>
    <cellStyle name="OffSheet 2 3 3 2 4 3 2" xfId="9906"/>
    <cellStyle name="OffSheet 2 3 3 2 4 4" xfId="9907"/>
    <cellStyle name="OffSheet 2 3 3 2 5" xfId="9908"/>
    <cellStyle name="OffSheet 2 3 3 2 5 2" xfId="9909"/>
    <cellStyle name="OffSheet 2 3 3 2 5 2 2" xfId="9910"/>
    <cellStyle name="OffSheet 2 3 3 2 5 3" xfId="9911"/>
    <cellStyle name="OffSheet 2 3 3 2 6" xfId="9912"/>
    <cellStyle name="OffSheet 2 3 3 2 6 2" xfId="9913"/>
    <cellStyle name="OffSheet 2 3 3 2 6 2 2" xfId="9914"/>
    <cellStyle name="OffSheet 2 3 3 2 6 3" xfId="9915"/>
    <cellStyle name="OffSheet 2 3 3 3" xfId="9916"/>
    <cellStyle name="OffSheet 2 3 3 3 2" xfId="9917"/>
    <cellStyle name="OffSheet 2 3 3 3 2 2" xfId="9918"/>
    <cellStyle name="OffSheet 2 3 3 3 2 2 2" xfId="9919"/>
    <cellStyle name="OffSheet 2 3 3 3 2 3" xfId="9920"/>
    <cellStyle name="OffSheet 2 3 3 3 3" xfId="9921"/>
    <cellStyle name="OffSheet 2 3 3 3 3 2" xfId="9922"/>
    <cellStyle name="OffSheet 2 3 3 3 4" xfId="9923"/>
    <cellStyle name="OffSheet 2 3 3 4" xfId="9924"/>
    <cellStyle name="OffSheet 2 3 3 4 2" xfId="9925"/>
    <cellStyle name="OffSheet 2 3 3 4 2 2" xfId="9926"/>
    <cellStyle name="OffSheet 2 3 3 4 2 2 2" xfId="9927"/>
    <cellStyle name="OffSheet 2 3 3 4 2 3" xfId="9928"/>
    <cellStyle name="OffSheet 2 3 3 4 3" xfId="9929"/>
    <cellStyle name="OffSheet 2 3 3 4 3 2" xfId="9930"/>
    <cellStyle name="OffSheet 2 3 3 4 4" xfId="9931"/>
    <cellStyle name="OffSheet 2 3 3 5" xfId="9932"/>
    <cellStyle name="OffSheet 2 3 3 5 2" xfId="9933"/>
    <cellStyle name="OffSheet 2 3 3 5 2 2" xfId="9934"/>
    <cellStyle name="OffSheet 2 3 3 5 2 2 2" xfId="9935"/>
    <cellStyle name="OffSheet 2 3 3 5 2 3" xfId="9936"/>
    <cellStyle name="OffSheet 2 3 3 5 3" xfId="9937"/>
    <cellStyle name="OffSheet 2 3 3 5 3 2" xfId="9938"/>
    <cellStyle name="OffSheet 2 3 3 5 3 2 2" xfId="9939"/>
    <cellStyle name="OffSheet 2 3 3 5 3 3" xfId="9940"/>
    <cellStyle name="OffSheet 2 3 3 5 4" xfId="9941"/>
    <cellStyle name="OffSheet 2 3 3 5 4 2" xfId="9942"/>
    <cellStyle name="OffSheet 2 3 3 5 5" xfId="9943"/>
    <cellStyle name="OffSheet 2 3 3 6" xfId="9944"/>
    <cellStyle name="OffSheet 2 3 3 6 2" xfId="9945"/>
    <cellStyle name="OffSheet 2 3 3 6 2 2" xfId="9946"/>
    <cellStyle name="OffSheet 2 3 3 6 3" xfId="9947"/>
    <cellStyle name="OffSheet 2 3 4" xfId="9948"/>
    <cellStyle name="OffSheet 2 3 4 2" xfId="9949"/>
    <cellStyle name="OffSheet 2 3 4 2 2" xfId="9950"/>
    <cellStyle name="OffSheet 2 3 4 3" xfId="9951"/>
    <cellStyle name="OffSheet 2 3_FundsFlow" xfId="9952"/>
    <cellStyle name="OffSheet 2 4" xfId="9953"/>
    <cellStyle name="OffSheet 2 4 2" xfId="9954"/>
    <cellStyle name="OffSheet 2 4 2 2" xfId="9955"/>
    <cellStyle name="OffSheet 2 4 2 2 2" xfId="9956"/>
    <cellStyle name="OffSheet 2 4 2 2 2 2" xfId="9957"/>
    <cellStyle name="OffSheet 2 4 2 2 2 2 2" xfId="9958"/>
    <cellStyle name="OffSheet 2 4 2 2 2 2 2 2" xfId="9959"/>
    <cellStyle name="OffSheet 2 4 2 2 2 2 3" xfId="9960"/>
    <cellStyle name="OffSheet 2 4 2 2 2 3" xfId="9961"/>
    <cellStyle name="OffSheet 2 4 2 2 2 3 2" xfId="9962"/>
    <cellStyle name="OffSheet 2 4 2 2 2 3 2 2" xfId="9963"/>
    <cellStyle name="OffSheet 2 4 2 2 2 3 3" xfId="9964"/>
    <cellStyle name="OffSheet 2 4 2 2 3" xfId="9965"/>
    <cellStyle name="OffSheet 2 4 2 2 3 2" xfId="9966"/>
    <cellStyle name="OffSheet 2 4 2 2 3 2 2" xfId="9967"/>
    <cellStyle name="OffSheet 2 4 2 2 3 2 2 2" xfId="9968"/>
    <cellStyle name="OffSheet 2 4 2 2 3 2 3" xfId="9969"/>
    <cellStyle name="OffSheet 2 4 2 2 3 3" xfId="9970"/>
    <cellStyle name="OffSheet 2 4 2 2 3 3 2" xfId="9971"/>
    <cellStyle name="OffSheet 2 4 2 2 3 4" xfId="9972"/>
    <cellStyle name="OffSheet 2 4 2 2 4" xfId="9973"/>
    <cellStyle name="OffSheet 2 4 2 2 4 2" xfId="9974"/>
    <cellStyle name="OffSheet 2 4 2 2 4 2 2" xfId="9975"/>
    <cellStyle name="OffSheet 2 4 2 2 4 2 2 2" xfId="9976"/>
    <cellStyle name="OffSheet 2 4 2 2 4 2 3" xfId="9977"/>
    <cellStyle name="OffSheet 2 4 2 2 4 3" xfId="9978"/>
    <cellStyle name="OffSheet 2 4 2 2 4 3 2" xfId="9979"/>
    <cellStyle name="OffSheet 2 4 2 2 4 4" xfId="9980"/>
    <cellStyle name="OffSheet 2 4 2 2 5" xfId="9981"/>
    <cellStyle name="OffSheet 2 4 2 2 5 2" xfId="9982"/>
    <cellStyle name="OffSheet 2 4 2 2 5 2 2" xfId="9983"/>
    <cellStyle name="OffSheet 2 4 2 2 5 3" xfId="9984"/>
    <cellStyle name="OffSheet 2 4 2 2 6" xfId="9985"/>
    <cellStyle name="OffSheet 2 4 2 2 6 2" xfId="9986"/>
    <cellStyle name="OffSheet 2 4 2 2 6 2 2" xfId="9987"/>
    <cellStyle name="OffSheet 2 4 2 2 6 3" xfId="9988"/>
    <cellStyle name="OffSheet 2 4 2 3" xfId="9989"/>
    <cellStyle name="OffSheet 2 4 2 3 2" xfId="9990"/>
    <cellStyle name="OffSheet 2 4 2 3 2 2" xfId="9991"/>
    <cellStyle name="OffSheet 2 4 2 3 2 2 2" xfId="9992"/>
    <cellStyle name="OffSheet 2 4 2 3 2 3" xfId="9993"/>
    <cellStyle name="OffSheet 2 4 2 3 3" xfId="9994"/>
    <cellStyle name="OffSheet 2 4 2 3 3 2" xfId="9995"/>
    <cellStyle name="OffSheet 2 4 2 3 4" xfId="9996"/>
    <cellStyle name="OffSheet 2 4 2 4" xfId="9997"/>
    <cellStyle name="OffSheet 2 4 2 4 2" xfId="9998"/>
    <cellStyle name="OffSheet 2 4 2 4 2 2" xfId="9999"/>
    <cellStyle name="OffSheet 2 4 2 4 2 2 2" xfId="10000"/>
    <cellStyle name="OffSheet 2 4 2 4 2 3" xfId="10001"/>
    <cellStyle name="OffSheet 2 4 2 4 3" xfId="10002"/>
    <cellStyle name="OffSheet 2 4 2 4 3 2" xfId="10003"/>
    <cellStyle name="OffSheet 2 4 2 4 4" xfId="10004"/>
    <cellStyle name="OffSheet 2 4 2 5" xfId="10005"/>
    <cellStyle name="OffSheet 2 4 2 5 2" xfId="10006"/>
    <cellStyle name="OffSheet 2 4 2 5 2 2" xfId="10007"/>
    <cellStyle name="OffSheet 2 4 2 5 2 2 2" xfId="10008"/>
    <cellStyle name="OffSheet 2 4 2 5 2 3" xfId="10009"/>
    <cellStyle name="OffSheet 2 4 2 5 3" xfId="10010"/>
    <cellStyle name="OffSheet 2 4 2 5 3 2" xfId="10011"/>
    <cellStyle name="OffSheet 2 4 2 5 3 2 2" xfId="10012"/>
    <cellStyle name="OffSheet 2 4 2 5 3 3" xfId="10013"/>
    <cellStyle name="OffSheet 2 4 2 5 4" xfId="10014"/>
    <cellStyle name="OffSheet 2 4 2 5 4 2" xfId="10015"/>
    <cellStyle name="OffSheet 2 4 2 5 5" xfId="10016"/>
    <cellStyle name="OffSheet 2 4 2 6" xfId="10017"/>
    <cellStyle name="OffSheet 2 4 2 6 2" xfId="10018"/>
    <cellStyle name="OffSheet 2 4 2 6 2 2" xfId="10019"/>
    <cellStyle name="OffSheet 2 4 2 6 3" xfId="10020"/>
    <cellStyle name="OffSheet 2 4 3" xfId="10021"/>
    <cellStyle name="OffSheet 2 4 3 2" xfId="10022"/>
    <cellStyle name="OffSheet 2 4 3 2 2" xfId="10023"/>
    <cellStyle name="OffSheet 2 4 3 2 2 2" xfId="10024"/>
    <cellStyle name="OffSheet 2 4 3 2 2 2 2" xfId="10025"/>
    <cellStyle name="OffSheet 2 4 3 2 2 2 2 2" xfId="10026"/>
    <cellStyle name="OffSheet 2 4 3 2 2 2 3" xfId="10027"/>
    <cellStyle name="OffSheet 2 4 3 2 2 3" xfId="10028"/>
    <cellStyle name="OffSheet 2 4 3 2 2 3 2" xfId="10029"/>
    <cellStyle name="OffSheet 2 4 3 2 2 3 2 2" xfId="10030"/>
    <cellStyle name="OffSheet 2 4 3 2 2 3 3" xfId="10031"/>
    <cellStyle name="OffSheet 2 4 3 2 3" xfId="10032"/>
    <cellStyle name="OffSheet 2 4 3 2 3 2" xfId="10033"/>
    <cellStyle name="OffSheet 2 4 3 2 3 2 2" xfId="10034"/>
    <cellStyle name="OffSheet 2 4 3 2 3 2 2 2" xfId="10035"/>
    <cellStyle name="OffSheet 2 4 3 2 3 2 3" xfId="10036"/>
    <cellStyle name="OffSheet 2 4 3 2 3 3" xfId="10037"/>
    <cellStyle name="OffSheet 2 4 3 2 3 3 2" xfId="10038"/>
    <cellStyle name="OffSheet 2 4 3 2 3 4" xfId="10039"/>
    <cellStyle name="OffSheet 2 4 3 2 4" xfId="10040"/>
    <cellStyle name="OffSheet 2 4 3 2 4 2" xfId="10041"/>
    <cellStyle name="OffSheet 2 4 3 2 4 2 2" xfId="10042"/>
    <cellStyle name="OffSheet 2 4 3 2 4 2 2 2" xfId="10043"/>
    <cellStyle name="OffSheet 2 4 3 2 4 2 3" xfId="10044"/>
    <cellStyle name="OffSheet 2 4 3 2 4 3" xfId="10045"/>
    <cellStyle name="OffSheet 2 4 3 2 4 3 2" xfId="10046"/>
    <cellStyle name="OffSheet 2 4 3 2 4 4" xfId="10047"/>
    <cellStyle name="OffSheet 2 4 3 2 5" xfId="10048"/>
    <cellStyle name="OffSheet 2 4 3 2 5 2" xfId="10049"/>
    <cellStyle name="OffSheet 2 4 3 2 5 2 2" xfId="10050"/>
    <cellStyle name="OffSheet 2 4 3 2 5 3" xfId="10051"/>
    <cellStyle name="OffSheet 2 4 3 2 6" xfId="10052"/>
    <cellStyle name="OffSheet 2 4 3 2 6 2" xfId="10053"/>
    <cellStyle name="OffSheet 2 4 3 2 6 2 2" xfId="10054"/>
    <cellStyle name="OffSheet 2 4 3 2 6 3" xfId="10055"/>
    <cellStyle name="OffSheet 2 4 3 3" xfId="10056"/>
    <cellStyle name="OffSheet 2 4 3 3 2" xfId="10057"/>
    <cellStyle name="OffSheet 2 4 3 3 2 2" xfId="10058"/>
    <cellStyle name="OffSheet 2 4 3 3 2 2 2" xfId="10059"/>
    <cellStyle name="OffSheet 2 4 3 3 2 3" xfId="10060"/>
    <cellStyle name="OffSheet 2 4 3 3 3" xfId="10061"/>
    <cellStyle name="OffSheet 2 4 3 3 3 2" xfId="10062"/>
    <cellStyle name="OffSheet 2 4 3 3 4" xfId="10063"/>
    <cellStyle name="OffSheet 2 4 3 4" xfId="10064"/>
    <cellStyle name="OffSheet 2 4 3 4 2" xfId="10065"/>
    <cellStyle name="OffSheet 2 4 3 4 2 2" xfId="10066"/>
    <cellStyle name="OffSheet 2 4 3 4 2 2 2" xfId="10067"/>
    <cellStyle name="OffSheet 2 4 3 4 2 3" xfId="10068"/>
    <cellStyle name="OffSheet 2 4 3 4 3" xfId="10069"/>
    <cellStyle name="OffSheet 2 4 3 4 3 2" xfId="10070"/>
    <cellStyle name="OffSheet 2 4 3 4 4" xfId="10071"/>
    <cellStyle name="OffSheet 2 4 3 5" xfId="10072"/>
    <cellStyle name="OffSheet 2 4 3 5 2" xfId="10073"/>
    <cellStyle name="OffSheet 2 4 3 5 2 2" xfId="10074"/>
    <cellStyle name="OffSheet 2 4 3 5 2 2 2" xfId="10075"/>
    <cellStyle name="OffSheet 2 4 3 5 2 3" xfId="10076"/>
    <cellStyle name="OffSheet 2 4 3 5 3" xfId="10077"/>
    <cellStyle name="OffSheet 2 4 3 5 3 2" xfId="10078"/>
    <cellStyle name="OffSheet 2 4 3 5 3 2 2" xfId="10079"/>
    <cellStyle name="OffSheet 2 4 3 5 3 3" xfId="10080"/>
    <cellStyle name="OffSheet 2 4 3 5 4" xfId="10081"/>
    <cellStyle name="OffSheet 2 4 3 5 4 2" xfId="10082"/>
    <cellStyle name="OffSheet 2 4 3 5 5" xfId="10083"/>
    <cellStyle name="OffSheet 2 4 3 6" xfId="10084"/>
    <cellStyle name="OffSheet 2 4 3 6 2" xfId="10085"/>
    <cellStyle name="OffSheet 2 4 3 6 2 2" xfId="10086"/>
    <cellStyle name="OffSheet 2 4 3 6 3" xfId="10087"/>
    <cellStyle name="OffSheet 2 4 4" xfId="10088"/>
    <cellStyle name="OffSheet 2 4 4 2" xfId="10089"/>
    <cellStyle name="OffSheet 2 4 4 2 2" xfId="10090"/>
    <cellStyle name="OffSheet 2 4 4 3" xfId="10091"/>
    <cellStyle name="OffSheet 2 4_FundsFlow" xfId="10092"/>
    <cellStyle name="OffSheet 2 5" xfId="10093"/>
    <cellStyle name="OffSheet 2 5 2" xfId="10094"/>
    <cellStyle name="OffSheet 2 5 2 2" xfId="10095"/>
    <cellStyle name="OffSheet 2 5 2 2 2" xfId="10096"/>
    <cellStyle name="OffSheet 2 5 2 2 2 2" xfId="10097"/>
    <cellStyle name="OffSheet 2 5 2 2 2 2 2" xfId="10098"/>
    <cellStyle name="OffSheet 2 5 2 2 2 2 2 2" xfId="10099"/>
    <cellStyle name="OffSheet 2 5 2 2 2 2 3" xfId="10100"/>
    <cellStyle name="OffSheet 2 5 2 2 2 3" xfId="10101"/>
    <cellStyle name="OffSheet 2 5 2 2 2 3 2" xfId="10102"/>
    <cellStyle name="OffSheet 2 5 2 2 2 3 2 2" xfId="10103"/>
    <cellStyle name="OffSheet 2 5 2 2 2 3 3" xfId="10104"/>
    <cellStyle name="OffSheet 2 5 2 2 3" xfId="10105"/>
    <cellStyle name="OffSheet 2 5 2 2 3 2" xfId="10106"/>
    <cellStyle name="OffSheet 2 5 2 2 3 2 2" xfId="10107"/>
    <cellStyle name="OffSheet 2 5 2 2 3 2 2 2" xfId="10108"/>
    <cellStyle name="OffSheet 2 5 2 2 3 2 3" xfId="10109"/>
    <cellStyle name="OffSheet 2 5 2 2 3 3" xfId="10110"/>
    <cellStyle name="OffSheet 2 5 2 2 3 3 2" xfId="10111"/>
    <cellStyle name="OffSheet 2 5 2 2 3 4" xfId="10112"/>
    <cellStyle name="OffSheet 2 5 2 2 4" xfId="10113"/>
    <cellStyle name="OffSheet 2 5 2 2 4 2" xfId="10114"/>
    <cellStyle name="OffSheet 2 5 2 2 4 2 2" xfId="10115"/>
    <cellStyle name="OffSheet 2 5 2 2 4 2 2 2" xfId="10116"/>
    <cellStyle name="OffSheet 2 5 2 2 4 2 3" xfId="10117"/>
    <cellStyle name="OffSheet 2 5 2 2 4 3" xfId="10118"/>
    <cellStyle name="OffSheet 2 5 2 2 4 3 2" xfId="10119"/>
    <cellStyle name="OffSheet 2 5 2 2 4 4" xfId="10120"/>
    <cellStyle name="OffSheet 2 5 2 2 5" xfId="10121"/>
    <cellStyle name="OffSheet 2 5 2 2 5 2" xfId="10122"/>
    <cellStyle name="OffSheet 2 5 2 2 5 2 2" xfId="10123"/>
    <cellStyle name="OffSheet 2 5 2 2 5 3" xfId="10124"/>
    <cellStyle name="OffSheet 2 5 2 2 6" xfId="10125"/>
    <cellStyle name="OffSheet 2 5 2 2 6 2" xfId="10126"/>
    <cellStyle name="OffSheet 2 5 2 2 6 2 2" xfId="10127"/>
    <cellStyle name="OffSheet 2 5 2 2 6 3" xfId="10128"/>
    <cellStyle name="OffSheet 2 5 2 3" xfId="10129"/>
    <cellStyle name="OffSheet 2 5 2 3 2" xfId="10130"/>
    <cellStyle name="OffSheet 2 5 2 3 2 2" xfId="10131"/>
    <cellStyle name="OffSheet 2 5 2 3 2 2 2" xfId="10132"/>
    <cellStyle name="OffSheet 2 5 2 3 2 3" xfId="10133"/>
    <cellStyle name="OffSheet 2 5 2 3 3" xfId="10134"/>
    <cellStyle name="OffSheet 2 5 2 3 3 2" xfId="10135"/>
    <cellStyle name="OffSheet 2 5 2 3 4" xfId="10136"/>
    <cellStyle name="OffSheet 2 5 2 4" xfId="10137"/>
    <cellStyle name="OffSheet 2 5 2 4 2" xfId="10138"/>
    <cellStyle name="OffSheet 2 5 2 4 2 2" xfId="10139"/>
    <cellStyle name="OffSheet 2 5 2 4 2 2 2" xfId="10140"/>
    <cellStyle name="OffSheet 2 5 2 4 2 3" xfId="10141"/>
    <cellStyle name="OffSheet 2 5 2 4 3" xfId="10142"/>
    <cellStyle name="OffSheet 2 5 2 4 3 2" xfId="10143"/>
    <cellStyle name="OffSheet 2 5 2 4 4" xfId="10144"/>
    <cellStyle name="OffSheet 2 5 2 5" xfId="10145"/>
    <cellStyle name="OffSheet 2 5 2 5 2" xfId="10146"/>
    <cellStyle name="OffSheet 2 5 2 5 2 2" xfId="10147"/>
    <cellStyle name="OffSheet 2 5 2 5 2 2 2" xfId="10148"/>
    <cellStyle name="OffSheet 2 5 2 5 2 3" xfId="10149"/>
    <cellStyle name="OffSheet 2 5 2 5 3" xfId="10150"/>
    <cellStyle name="OffSheet 2 5 2 5 3 2" xfId="10151"/>
    <cellStyle name="OffSheet 2 5 2 5 3 2 2" xfId="10152"/>
    <cellStyle name="OffSheet 2 5 2 5 3 3" xfId="10153"/>
    <cellStyle name="OffSheet 2 5 2 5 4" xfId="10154"/>
    <cellStyle name="OffSheet 2 5 2 5 4 2" xfId="10155"/>
    <cellStyle name="OffSheet 2 5 2 5 5" xfId="10156"/>
    <cellStyle name="OffSheet 2 5 2 6" xfId="10157"/>
    <cellStyle name="OffSheet 2 5 2 6 2" xfId="10158"/>
    <cellStyle name="OffSheet 2 5 2 6 2 2" xfId="10159"/>
    <cellStyle name="OffSheet 2 5 2 6 3" xfId="10160"/>
    <cellStyle name="OffSheet 2 5 3" xfId="10161"/>
    <cellStyle name="OffSheet 2 5 3 2" xfId="10162"/>
    <cellStyle name="OffSheet 2 5 3 2 2" xfId="10163"/>
    <cellStyle name="OffSheet 2 5 3 2 2 2" xfId="10164"/>
    <cellStyle name="OffSheet 2 5 3 2 2 2 2" xfId="10165"/>
    <cellStyle name="OffSheet 2 5 3 2 2 2 2 2" xfId="10166"/>
    <cellStyle name="OffSheet 2 5 3 2 2 2 3" xfId="10167"/>
    <cellStyle name="OffSheet 2 5 3 2 2 3" xfId="10168"/>
    <cellStyle name="OffSheet 2 5 3 2 2 3 2" xfId="10169"/>
    <cellStyle name="OffSheet 2 5 3 2 2 3 2 2" xfId="10170"/>
    <cellStyle name="OffSheet 2 5 3 2 2 3 3" xfId="10171"/>
    <cellStyle name="OffSheet 2 5 3 2 3" xfId="10172"/>
    <cellStyle name="OffSheet 2 5 3 2 3 2" xfId="10173"/>
    <cellStyle name="OffSheet 2 5 3 2 3 2 2" xfId="10174"/>
    <cellStyle name="OffSheet 2 5 3 2 3 2 2 2" xfId="10175"/>
    <cellStyle name="OffSheet 2 5 3 2 3 2 3" xfId="10176"/>
    <cellStyle name="OffSheet 2 5 3 2 3 3" xfId="10177"/>
    <cellStyle name="OffSheet 2 5 3 2 3 3 2" xfId="10178"/>
    <cellStyle name="OffSheet 2 5 3 2 3 4" xfId="10179"/>
    <cellStyle name="OffSheet 2 5 3 2 4" xfId="10180"/>
    <cellStyle name="OffSheet 2 5 3 2 4 2" xfId="10181"/>
    <cellStyle name="OffSheet 2 5 3 2 4 2 2" xfId="10182"/>
    <cellStyle name="OffSheet 2 5 3 2 4 2 2 2" xfId="10183"/>
    <cellStyle name="OffSheet 2 5 3 2 4 2 3" xfId="10184"/>
    <cellStyle name="OffSheet 2 5 3 2 4 3" xfId="10185"/>
    <cellStyle name="OffSheet 2 5 3 2 4 3 2" xfId="10186"/>
    <cellStyle name="OffSheet 2 5 3 2 4 4" xfId="10187"/>
    <cellStyle name="OffSheet 2 5 3 2 5" xfId="10188"/>
    <cellStyle name="OffSheet 2 5 3 2 5 2" xfId="10189"/>
    <cellStyle name="OffSheet 2 5 3 2 5 2 2" xfId="10190"/>
    <cellStyle name="OffSheet 2 5 3 2 5 3" xfId="10191"/>
    <cellStyle name="OffSheet 2 5 3 2 6" xfId="10192"/>
    <cellStyle name="OffSheet 2 5 3 2 6 2" xfId="10193"/>
    <cellStyle name="OffSheet 2 5 3 2 6 2 2" xfId="10194"/>
    <cellStyle name="OffSheet 2 5 3 2 6 3" xfId="10195"/>
    <cellStyle name="OffSheet 2 5 3 3" xfId="10196"/>
    <cellStyle name="OffSheet 2 5 3 3 2" xfId="10197"/>
    <cellStyle name="OffSheet 2 5 3 3 2 2" xfId="10198"/>
    <cellStyle name="OffSheet 2 5 3 3 2 2 2" xfId="10199"/>
    <cellStyle name="OffSheet 2 5 3 3 2 3" xfId="10200"/>
    <cellStyle name="OffSheet 2 5 3 3 3" xfId="10201"/>
    <cellStyle name="OffSheet 2 5 3 3 3 2" xfId="10202"/>
    <cellStyle name="OffSheet 2 5 3 3 4" xfId="10203"/>
    <cellStyle name="OffSheet 2 5 3 4" xfId="10204"/>
    <cellStyle name="OffSheet 2 5 3 4 2" xfId="10205"/>
    <cellStyle name="OffSheet 2 5 3 4 2 2" xfId="10206"/>
    <cellStyle name="OffSheet 2 5 3 4 2 2 2" xfId="10207"/>
    <cellStyle name="OffSheet 2 5 3 4 2 3" xfId="10208"/>
    <cellStyle name="OffSheet 2 5 3 4 3" xfId="10209"/>
    <cellStyle name="OffSheet 2 5 3 4 3 2" xfId="10210"/>
    <cellStyle name="OffSheet 2 5 3 4 4" xfId="10211"/>
    <cellStyle name="OffSheet 2 5 3 5" xfId="10212"/>
    <cellStyle name="OffSheet 2 5 3 5 2" xfId="10213"/>
    <cellStyle name="OffSheet 2 5 3 5 2 2" xfId="10214"/>
    <cellStyle name="OffSheet 2 5 3 5 2 2 2" xfId="10215"/>
    <cellStyle name="OffSheet 2 5 3 5 2 3" xfId="10216"/>
    <cellStyle name="OffSheet 2 5 3 5 3" xfId="10217"/>
    <cellStyle name="OffSheet 2 5 3 5 3 2" xfId="10218"/>
    <cellStyle name="OffSheet 2 5 3 5 3 2 2" xfId="10219"/>
    <cellStyle name="OffSheet 2 5 3 5 3 3" xfId="10220"/>
    <cellStyle name="OffSheet 2 5 3 5 4" xfId="10221"/>
    <cellStyle name="OffSheet 2 5 3 5 4 2" xfId="10222"/>
    <cellStyle name="OffSheet 2 5 3 5 5" xfId="10223"/>
    <cellStyle name="OffSheet 2 5 3 6" xfId="10224"/>
    <cellStyle name="OffSheet 2 5 3 6 2" xfId="10225"/>
    <cellStyle name="OffSheet 2 5 3 6 2 2" xfId="10226"/>
    <cellStyle name="OffSheet 2 5 3 6 3" xfId="10227"/>
    <cellStyle name="OffSheet 2 5 4" xfId="10228"/>
    <cellStyle name="OffSheet 2 5 4 2" xfId="10229"/>
    <cellStyle name="OffSheet 2 5 4 2 2" xfId="10230"/>
    <cellStyle name="OffSheet 2 5 4 3" xfId="10231"/>
    <cellStyle name="OffSheet 2 5_FundsFlow" xfId="10232"/>
    <cellStyle name="OffSheet 2 6" xfId="10233"/>
    <cellStyle name="OffSheet 2 6 2" xfId="10234"/>
    <cellStyle name="OffSheet 2 6 2 2" xfId="10235"/>
    <cellStyle name="OffSheet 2 6 2 2 2" xfId="10236"/>
    <cellStyle name="OffSheet 2 6 2 2 2 2" xfId="10237"/>
    <cellStyle name="OffSheet 2 6 2 2 2 2 2" xfId="10238"/>
    <cellStyle name="OffSheet 2 6 2 2 2 2 2 2" xfId="10239"/>
    <cellStyle name="OffSheet 2 6 2 2 2 2 3" xfId="10240"/>
    <cellStyle name="OffSheet 2 6 2 2 2 3" xfId="10241"/>
    <cellStyle name="OffSheet 2 6 2 2 2 3 2" xfId="10242"/>
    <cellStyle name="OffSheet 2 6 2 2 2 3 2 2" xfId="10243"/>
    <cellStyle name="OffSheet 2 6 2 2 2 3 3" xfId="10244"/>
    <cellStyle name="OffSheet 2 6 2 2 3" xfId="10245"/>
    <cellStyle name="OffSheet 2 6 2 2 3 2" xfId="10246"/>
    <cellStyle name="OffSheet 2 6 2 2 3 2 2" xfId="10247"/>
    <cellStyle name="OffSheet 2 6 2 2 3 2 2 2" xfId="10248"/>
    <cellStyle name="OffSheet 2 6 2 2 3 2 3" xfId="10249"/>
    <cellStyle name="OffSheet 2 6 2 2 3 3" xfId="10250"/>
    <cellStyle name="OffSheet 2 6 2 2 3 3 2" xfId="10251"/>
    <cellStyle name="OffSheet 2 6 2 2 3 4" xfId="10252"/>
    <cellStyle name="OffSheet 2 6 2 2 4" xfId="10253"/>
    <cellStyle name="OffSheet 2 6 2 2 4 2" xfId="10254"/>
    <cellStyle name="OffSheet 2 6 2 2 4 2 2" xfId="10255"/>
    <cellStyle name="OffSheet 2 6 2 2 4 2 2 2" xfId="10256"/>
    <cellStyle name="OffSheet 2 6 2 2 4 2 3" xfId="10257"/>
    <cellStyle name="OffSheet 2 6 2 2 4 3" xfId="10258"/>
    <cellStyle name="OffSheet 2 6 2 2 4 3 2" xfId="10259"/>
    <cellStyle name="OffSheet 2 6 2 2 4 4" xfId="10260"/>
    <cellStyle name="OffSheet 2 6 2 2 5" xfId="10261"/>
    <cellStyle name="OffSheet 2 6 2 2 5 2" xfId="10262"/>
    <cellStyle name="OffSheet 2 6 2 2 5 2 2" xfId="10263"/>
    <cellStyle name="OffSheet 2 6 2 2 5 3" xfId="10264"/>
    <cellStyle name="OffSheet 2 6 2 2 6" xfId="10265"/>
    <cellStyle name="OffSheet 2 6 2 2 6 2" xfId="10266"/>
    <cellStyle name="OffSheet 2 6 2 2 6 2 2" xfId="10267"/>
    <cellStyle name="OffSheet 2 6 2 2 6 3" xfId="10268"/>
    <cellStyle name="OffSheet 2 6 2 3" xfId="10269"/>
    <cellStyle name="OffSheet 2 6 2 3 2" xfId="10270"/>
    <cellStyle name="OffSheet 2 6 2 3 2 2" xfId="10271"/>
    <cellStyle name="OffSheet 2 6 2 3 2 2 2" xfId="10272"/>
    <cellStyle name="OffSheet 2 6 2 3 2 3" xfId="10273"/>
    <cellStyle name="OffSheet 2 6 2 3 3" xfId="10274"/>
    <cellStyle name="OffSheet 2 6 2 3 3 2" xfId="10275"/>
    <cellStyle name="OffSheet 2 6 2 3 4" xfId="10276"/>
    <cellStyle name="OffSheet 2 6 2 4" xfId="10277"/>
    <cellStyle name="OffSheet 2 6 2 4 2" xfId="10278"/>
    <cellStyle name="OffSheet 2 6 2 4 2 2" xfId="10279"/>
    <cellStyle name="OffSheet 2 6 2 4 2 2 2" xfId="10280"/>
    <cellStyle name="OffSheet 2 6 2 4 2 3" xfId="10281"/>
    <cellStyle name="OffSheet 2 6 2 4 3" xfId="10282"/>
    <cellStyle name="OffSheet 2 6 2 4 3 2" xfId="10283"/>
    <cellStyle name="OffSheet 2 6 2 4 4" xfId="10284"/>
    <cellStyle name="OffSheet 2 6 2 5" xfId="10285"/>
    <cellStyle name="OffSheet 2 6 2 5 2" xfId="10286"/>
    <cellStyle name="OffSheet 2 6 2 5 2 2" xfId="10287"/>
    <cellStyle name="OffSheet 2 6 2 5 2 2 2" xfId="10288"/>
    <cellStyle name="OffSheet 2 6 2 5 2 3" xfId="10289"/>
    <cellStyle name="OffSheet 2 6 2 5 3" xfId="10290"/>
    <cellStyle name="OffSheet 2 6 2 5 3 2" xfId="10291"/>
    <cellStyle name="OffSheet 2 6 2 5 3 2 2" xfId="10292"/>
    <cellStyle name="OffSheet 2 6 2 5 3 3" xfId="10293"/>
    <cellStyle name="OffSheet 2 6 2 5 4" xfId="10294"/>
    <cellStyle name="OffSheet 2 6 2 5 4 2" xfId="10295"/>
    <cellStyle name="OffSheet 2 6 2 5 5" xfId="10296"/>
    <cellStyle name="OffSheet 2 6 2 6" xfId="10297"/>
    <cellStyle name="OffSheet 2 6 2 6 2" xfId="10298"/>
    <cellStyle name="OffSheet 2 6 2 6 2 2" xfId="10299"/>
    <cellStyle name="OffSheet 2 6 2 6 3" xfId="10300"/>
    <cellStyle name="OffSheet 2 6 3" xfId="10301"/>
    <cellStyle name="OffSheet 2 6 3 2" xfId="10302"/>
    <cellStyle name="OffSheet 2 6 3 2 2" xfId="10303"/>
    <cellStyle name="OffSheet 2 6 3 2 2 2" xfId="10304"/>
    <cellStyle name="OffSheet 2 6 3 2 2 2 2" xfId="10305"/>
    <cellStyle name="OffSheet 2 6 3 2 2 2 2 2" xfId="10306"/>
    <cellStyle name="OffSheet 2 6 3 2 2 2 3" xfId="10307"/>
    <cellStyle name="OffSheet 2 6 3 2 2 3" xfId="10308"/>
    <cellStyle name="OffSheet 2 6 3 2 2 3 2" xfId="10309"/>
    <cellStyle name="OffSheet 2 6 3 2 2 3 2 2" xfId="10310"/>
    <cellStyle name="OffSheet 2 6 3 2 2 3 3" xfId="10311"/>
    <cellStyle name="OffSheet 2 6 3 2 3" xfId="10312"/>
    <cellStyle name="OffSheet 2 6 3 2 3 2" xfId="10313"/>
    <cellStyle name="OffSheet 2 6 3 2 3 2 2" xfId="10314"/>
    <cellStyle name="OffSheet 2 6 3 2 3 2 2 2" xfId="10315"/>
    <cellStyle name="OffSheet 2 6 3 2 3 2 3" xfId="10316"/>
    <cellStyle name="OffSheet 2 6 3 2 3 3" xfId="10317"/>
    <cellStyle name="OffSheet 2 6 3 2 3 3 2" xfId="10318"/>
    <cellStyle name="OffSheet 2 6 3 2 3 4" xfId="10319"/>
    <cellStyle name="OffSheet 2 6 3 2 4" xfId="10320"/>
    <cellStyle name="OffSheet 2 6 3 2 4 2" xfId="10321"/>
    <cellStyle name="OffSheet 2 6 3 2 4 2 2" xfId="10322"/>
    <cellStyle name="OffSheet 2 6 3 2 4 2 2 2" xfId="10323"/>
    <cellStyle name="OffSheet 2 6 3 2 4 2 3" xfId="10324"/>
    <cellStyle name="OffSheet 2 6 3 2 4 3" xfId="10325"/>
    <cellStyle name="OffSheet 2 6 3 2 4 3 2" xfId="10326"/>
    <cellStyle name="OffSheet 2 6 3 2 4 4" xfId="10327"/>
    <cellStyle name="OffSheet 2 6 3 2 5" xfId="10328"/>
    <cellStyle name="OffSheet 2 6 3 2 5 2" xfId="10329"/>
    <cellStyle name="OffSheet 2 6 3 2 5 2 2" xfId="10330"/>
    <cellStyle name="OffSheet 2 6 3 2 5 3" xfId="10331"/>
    <cellStyle name="OffSheet 2 6 3 2 6" xfId="10332"/>
    <cellStyle name="OffSheet 2 6 3 2 6 2" xfId="10333"/>
    <cellStyle name="OffSheet 2 6 3 2 6 2 2" xfId="10334"/>
    <cellStyle name="OffSheet 2 6 3 2 6 3" xfId="10335"/>
    <cellStyle name="OffSheet 2 6 3 3" xfId="10336"/>
    <cellStyle name="OffSheet 2 6 3 3 2" xfId="10337"/>
    <cellStyle name="OffSheet 2 6 3 3 2 2" xfId="10338"/>
    <cellStyle name="OffSheet 2 6 3 3 2 2 2" xfId="10339"/>
    <cellStyle name="OffSheet 2 6 3 3 2 3" xfId="10340"/>
    <cellStyle name="OffSheet 2 6 3 3 3" xfId="10341"/>
    <cellStyle name="OffSheet 2 6 3 3 3 2" xfId="10342"/>
    <cellStyle name="OffSheet 2 6 3 3 4" xfId="10343"/>
    <cellStyle name="OffSheet 2 6 3 4" xfId="10344"/>
    <cellStyle name="OffSheet 2 6 3 4 2" xfId="10345"/>
    <cellStyle name="OffSheet 2 6 3 4 2 2" xfId="10346"/>
    <cellStyle name="OffSheet 2 6 3 4 2 2 2" xfId="10347"/>
    <cellStyle name="OffSheet 2 6 3 4 2 3" xfId="10348"/>
    <cellStyle name="OffSheet 2 6 3 4 3" xfId="10349"/>
    <cellStyle name="OffSheet 2 6 3 4 3 2" xfId="10350"/>
    <cellStyle name="OffSheet 2 6 3 4 4" xfId="10351"/>
    <cellStyle name="OffSheet 2 6 3 5" xfId="10352"/>
    <cellStyle name="OffSheet 2 6 3 5 2" xfId="10353"/>
    <cellStyle name="OffSheet 2 6 3 5 2 2" xfId="10354"/>
    <cellStyle name="OffSheet 2 6 3 5 2 2 2" xfId="10355"/>
    <cellStyle name="OffSheet 2 6 3 5 2 3" xfId="10356"/>
    <cellStyle name="OffSheet 2 6 3 5 3" xfId="10357"/>
    <cellStyle name="OffSheet 2 6 3 5 3 2" xfId="10358"/>
    <cellStyle name="OffSheet 2 6 3 5 3 2 2" xfId="10359"/>
    <cellStyle name="OffSheet 2 6 3 5 3 3" xfId="10360"/>
    <cellStyle name="OffSheet 2 6 3 5 4" xfId="10361"/>
    <cellStyle name="OffSheet 2 6 3 5 4 2" xfId="10362"/>
    <cellStyle name="OffSheet 2 6 3 5 5" xfId="10363"/>
    <cellStyle name="OffSheet 2 6 3 6" xfId="10364"/>
    <cellStyle name="OffSheet 2 6 3 6 2" xfId="10365"/>
    <cellStyle name="OffSheet 2 6 3 6 2 2" xfId="10366"/>
    <cellStyle name="OffSheet 2 6 3 6 3" xfId="10367"/>
    <cellStyle name="OffSheet 2 6 4" xfId="10368"/>
    <cellStyle name="OffSheet 2 6 4 2" xfId="10369"/>
    <cellStyle name="OffSheet 2 6 4 2 2" xfId="10370"/>
    <cellStyle name="OffSheet 2 6 4 3" xfId="10371"/>
    <cellStyle name="OffSheet 2 6 5" xfId="10372"/>
    <cellStyle name="OffSheet 2 6 5 2" xfId="10373"/>
    <cellStyle name="OffSheet 2 6 5 2 2" xfId="10374"/>
    <cellStyle name="OffSheet 2 6 5 3" xfId="10375"/>
    <cellStyle name="OffSheet 2 6_FundsFlow" xfId="10376"/>
    <cellStyle name="OffSheet 2 7" xfId="10377"/>
    <cellStyle name="OffSheet 2 7 2" xfId="10378"/>
    <cellStyle name="OffSheet 2 7 2 2" xfId="10379"/>
    <cellStyle name="OffSheet 2 7 2 2 2" xfId="10380"/>
    <cellStyle name="OffSheet 2 7 2 2 2 2" xfId="10381"/>
    <cellStyle name="OffSheet 2 7 2 2 2 2 2" xfId="10382"/>
    <cellStyle name="OffSheet 2 7 2 2 2 3" xfId="10383"/>
    <cellStyle name="OffSheet 2 7 2 2 3" xfId="10384"/>
    <cellStyle name="OffSheet 2 7 2 2 3 2" xfId="10385"/>
    <cellStyle name="OffSheet 2 7 2 2 3 2 2" xfId="10386"/>
    <cellStyle name="OffSheet 2 7 2 2 3 3" xfId="10387"/>
    <cellStyle name="OffSheet 2 7 2 3" xfId="10388"/>
    <cellStyle name="OffSheet 2 7 2 3 2" xfId="10389"/>
    <cellStyle name="OffSheet 2 7 2 3 2 2" xfId="10390"/>
    <cellStyle name="OffSheet 2 7 2 3 2 2 2" xfId="10391"/>
    <cellStyle name="OffSheet 2 7 2 3 2 3" xfId="10392"/>
    <cellStyle name="OffSheet 2 7 2 3 3" xfId="10393"/>
    <cellStyle name="OffSheet 2 7 2 3 3 2" xfId="10394"/>
    <cellStyle name="OffSheet 2 7 2 3 4" xfId="10395"/>
    <cellStyle name="OffSheet 2 7 2 4" xfId="10396"/>
    <cellStyle name="OffSheet 2 7 2 4 2" xfId="10397"/>
    <cellStyle name="OffSheet 2 7 2 4 2 2" xfId="10398"/>
    <cellStyle name="OffSheet 2 7 2 4 2 2 2" xfId="10399"/>
    <cellStyle name="OffSheet 2 7 2 4 2 3" xfId="10400"/>
    <cellStyle name="OffSheet 2 7 2 4 3" xfId="10401"/>
    <cellStyle name="OffSheet 2 7 2 4 3 2" xfId="10402"/>
    <cellStyle name="OffSheet 2 7 2 4 4" xfId="10403"/>
    <cellStyle name="OffSheet 2 7 2 5" xfId="10404"/>
    <cellStyle name="OffSheet 2 7 2 5 2" xfId="10405"/>
    <cellStyle name="OffSheet 2 7 2 5 2 2" xfId="10406"/>
    <cellStyle name="OffSheet 2 7 2 5 3" xfId="10407"/>
    <cellStyle name="OffSheet 2 7 2 6" xfId="10408"/>
    <cellStyle name="OffSheet 2 7 2 6 2" xfId="10409"/>
    <cellStyle name="OffSheet 2 7 2 6 2 2" xfId="10410"/>
    <cellStyle name="OffSheet 2 7 2 6 3" xfId="10411"/>
    <cellStyle name="OffSheet 2 7 3" xfId="10412"/>
    <cellStyle name="OffSheet 2 7 3 2" xfId="10413"/>
    <cellStyle name="OffSheet 2 7 3 2 2" xfId="10414"/>
    <cellStyle name="OffSheet 2 7 3 2 2 2" xfId="10415"/>
    <cellStyle name="OffSheet 2 7 3 2 3" xfId="10416"/>
    <cellStyle name="OffSheet 2 7 3 3" xfId="10417"/>
    <cellStyle name="OffSheet 2 7 3 3 2" xfId="10418"/>
    <cellStyle name="OffSheet 2 7 3 4" xfId="10419"/>
    <cellStyle name="OffSheet 2 7 4" xfId="10420"/>
    <cellStyle name="OffSheet 2 7 4 2" xfId="10421"/>
    <cellStyle name="OffSheet 2 7 4 2 2" xfId="10422"/>
    <cellStyle name="OffSheet 2 7 4 2 2 2" xfId="10423"/>
    <cellStyle name="OffSheet 2 7 4 2 3" xfId="10424"/>
    <cellStyle name="OffSheet 2 7 4 3" xfId="10425"/>
    <cellStyle name="OffSheet 2 7 4 3 2" xfId="10426"/>
    <cellStyle name="OffSheet 2 7 4 4" xfId="10427"/>
    <cellStyle name="OffSheet 2 7 5" xfId="10428"/>
    <cellStyle name="OffSheet 2 7 5 2" xfId="10429"/>
    <cellStyle name="OffSheet 2 7 5 2 2" xfId="10430"/>
    <cellStyle name="OffSheet 2 7 5 2 2 2" xfId="10431"/>
    <cellStyle name="OffSheet 2 7 5 2 3" xfId="10432"/>
    <cellStyle name="OffSheet 2 7 5 3" xfId="10433"/>
    <cellStyle name="OffSheet 2 7 5 3 2" xfId="10434"/>
    <cellStyle name="OffSheet 2 7 5 3 2 2" xfId="10435"/>
    <cellStyle name="OffSheet 2 7 5 3 3" xfId="10436"/>
    <cellStyle name="OffSheet 2 7 5 4" xfId="10437"/>
    <cellStyle name="OffSheet 2 7 5 4 2" xfId="10438"/>
    <cellStyle name="OffSheet 2 7 5 5" xfId="10439"/>
    <cellStyle name="OffSheet 2 7 6" xfId="10440"/>
    <cellStyle name="OffSheet 2 7 6 2" xfId="10441"/>
    <cellStyle name="OffSheet 2 7 6 2 2" xfId="10442"/>
    <cellStyle name="OffSheet 2 7 6 3" xfId="10443"/>
    <cellStyle name="OffSheet 2 7 7" xfId="10444"/>
    <cellStyle name="OffSheet 2 7 7 2" xfId="10445"/>
    <cellStyle name="OffSheet 2 7 7 2 2" xfId="10446"/>
    <cellStyle name="OffSheet 2 7 7 3" xfId="10447"/>
    <cellStyle name="OffSheet 2 8" xfId="10448"/>
    <cellStyle name="OffSheet 2 8 2" xfId="10449"/>
    <cellStyle name="OffSheet 2 8 2 2" xfId="10450"/>
    <cellStyle name="OffSheet 2 8 2 2 2" xfId="10451"/>
    <cellStyle name="OffSheet 2 8 2 2 2 2" xfId="10452"/>
    <cellStyle name="OffSheet 2 8 2 2 2 2 2" xfId="10453"/>
    <cellStyle name="OffSheet 2 8 2 2 2 3" xfId="10454"/>
    <cellStyle name="OffSheet 2 8 2 2 3" xfId="10455"/>
    <cellStyle name="OffSheet 2 8 2 2 3 2" xfId="10456"/>
    <cellStyle name="OffSheet 2 8 2 2 3 2 2" xfId="10457"/>
    <cellStyle name="OffSheet 2 8 2 2 3 3" xfId="10458"/>
    <cellStyle name="OffSheet 2 8 2 3" xfId="10459"/>
    <cellStyle name="OffSheet 2 8 2 3 2" xfId="10460"/>
    <cellStyle name="OffSheet 2 8 2 3 2 2" xfId="10461"/>
    <cellStyle name="OffSheet 2 8 2 3 2 2 2" xfId="10462"/>
    <cellStyle name="OffSheet 2 8 2 3 2 3" xfId="10463"/>
    <cellStyle name="OffSheet 2 8 2 3 3" xfId="10464"/>
    <cellStyle name="OffSheet 2 8 2 3 3 2" xfId="10465"/>
    <cellStyle name="OffSheet 2 8 2 3 4" xfId="10466"/>
    <cellStyle name="OffSheet 2 8 2 4" xfId="10467"/>
    <cellStyle name="OffSheet 2 8 2 4 2" xfId="10468"/>
    <cellStyle name="OffSheet 2 8 2 4 2 2" xfId="10469"/>
    <cellStyle name="OffSheet 2 8 2 4 2 2 2" xfId="10470"/>
    <cellStyle name="OffSheet 2 8 2 4 2 3" xfId="10471"/>
    <cellStyle name="OffSheet 2 8 2 4 3" xfId="10472"/>
    <cellStyle name="OffSheet 2 8 2 4 3 2" xfId="10473"/>
    <cellStyle name="OffSheet 2 8 2 4 4" xfId="10474"/>
    <cellStyle name="OffSheet 2 8 2 5" xfId="10475"/>
    <cellStyle name="OffSheet 2 8 2 5 2" xfId="10476"/>
    <cellStyle name="OffSheet 2 8 2 5 2 2" xfId="10477"/>
    <cellStyle name="OffSheet 2 8 2 5 3" xfId="10478"/>
    <cellStyle name="OffSheet 2 8 2 6" xfId="10479"/>
    <cellStyle name="OffSheet 2 8 2 6 2" xfId="10480"/>
    <cellStyle name="OffSheet 2 8 2 6 2 2" xfId="10481"/>
    <cellStyle name="OffSheet 2 8 2 6 3" xfId="10482"/>
    <cellStyle name="OffSheet 2 8 3" xfId="10483"/>
    <cellStyle name="OffSheet 2 8 3 2" xfId="10484"/>
    <cellStyle name="OffSheet 2 8 3 2 2" xfId="10485"/>
    <cellStyle name="OffSheet 2 8 3 2 2 2" xfId="10486"/>
    <cellStyle name="OffSheet 2 8 3 2 3" xfId="10487"/>
    <cellStyle name="OffSheet 2 8 3 3" xfId="10488"/>
    <cellStyle name="OffSheet 2 8 3 3 2" xfId="10489"/>
    <cellStyle name="OffSheet 2 8 3 4" xfId="10490"/>
    <cellStyle name="OffSheet 2 8 4" xfId="10491"/>
    <cellStyle name="OffSheet 2 8 4 2" xfId="10492"/>
    <cellStyle name="OffSheet 2 8 4 2 2" xfId="10493"/>
    <cellStyle name="OffSheet 2 8 4 2 2 2" xfId="10494"/>
    <cellStyle name="OffSheet 2 8 4 2 3" xfId="10495"/>
    <cellStyle name="OffSheet 2 8 4 3" xfId="10496"/>
    <cellStyle name="OffSheet 2 8 4 3 2" xfId="10497"/>
    <cellStyle name="OffSheet 2 8 4 4" xfId="10498"/>
    <cellStyle name="OffSheet 2 8 5" xfId="10499"/>
    <cellStyle name="OffSheet 2 8 5 2" xfId="10500"/>
    <cellStyle name="OffSheet 2 8 5 2 2" xfId="10501"/>
    <cellStyle name="OffSheet 2 8 5 2 2 2" xfId="10502"/>
    <cellStyle name="OffSheet 2 8 5 2 3" xfId="10503"/>
    <cellStyle name="OffSheet 2 8 5 3" xfId="10504"/>
    <cellStyle name="OffSheet 2 8 5 3 2" xfId="10505"/>
    <cellStyle name="OffSheet 2 8 5 3 2 2" xfId="10506"/>
    <cellStyle name="OffSheet 2 8 5 3 3" xfId="10507"/>
    <cellStyle name="OffSheet 2 8 5 4" xfId="10508"/>
    <cellStyle name="OffSheet 2 8 5 4 2" xfId="10509"/>
    <cellStyle name="OffSheet 2 8 5 5" xfId="10510"/>
    <cellStyle name="OffSheet 2 8 6" xfId="10511"/>
    <cellStyle name="OffSheet 2 8 6 2" xfId="10512"/>
    <cellStyle name="OffSheet 2 8 6 2 2" xfId="10513"/>
    <cellStyle name="OffSheet 2 8 6 3" xfId="10514"/>
    <cellStyle name="OffSheet 2 9" xfId="10515"/>
    <cellStyle name="OffSheet 2 9 2" xfId="10516"/>
    <cellStyle name="OffSheet 2 9 2 2" xfId="10517"/>
    <cellStyle name="OffSheet 2 9 3" xfId="10518"/>
    <cellStyle name="OffSheet 2_Development Costs to be paid" xfId="10519"/>
    <cellStyle name="OffSheet 3" xfId="10520"/>
    <cellStyle name="OffSheet 3 2" xfId="10521"/>
    <cellStyle name="OffSheet 3 2 2" xfId="10522"/>
    <cellStyle name="OffSheet 3 2 2 2" xfId="10523"/>
    <cellStyle name="OffSheet 3 2 2 2 2" xfId="10524"/>
    <cellStyle name="OffSheet 3 2 2 2 2 2" xfId="10525"/>
    <cellStyle name="OffSheet 3 2 2 2 2 2 2" xfId="10526"/>
    <cellStyle name="OffSheet 3 2 2 2 2 2 2 2" xfId="10527"/>
    <cellStyle name="OffSheet 3 2 2 2 2 2 3" xfId="10528"/>
    <cellStyle name="OffSheet 3 2 2 2 2 3" xfId="10529"/>
    <cellStyle name="OffSheet 3 2 2 2 2 3 2" xfId="10530"/>
    <cellStyle name="OffSheet 3 2 2 2 2 3 2 2" xfId="10531"/>
    <cellStyle name="OffSheet 3 2 2 2 2 3 3" xfId="10532"/>
    <cellStyle name="OffSheet 3 2 2 2 3" xfId="10533"/>
    <cellStyle name="OffSheet 3 2 2 2 3 2" xfId="10534"/>
    <cellStyle name="OffSheet 3 2 2 2 3 2 2" xfId="10535"/>
    <cellStyle name="OffSheet 3 2 2 2 3 2 2 2" xfId="10536"/>
    <cellStyle name="OffSheet 3 2 2 2 3 2 3" xfId="10537"/>
    <cellStyle name="OffSheet 3 2 2 2 3 3" xfId="10538"/>
    <cellStyle name="OffSheet 3 2 2 2 3 3 2" xfId="10539"/>
    <cellStyle name="OffSheet 3 2 2 2 3 4" xfId="10540"/>
    <cellStyle name="OffSheet 3 2 2 2 4" xfId="10541"/>
    <cellStyle name="OffSheet 3 2 2 2 4 2" xfId="10542"/>
    <cellStyle name="OffSheet 3 2 2 2 4 2 2" xfId="10543"/>
    <cellStyle name="OffSheet 3 2 2 2 4 2 2 2" xfId="10544"/>
    <cellStyle name="OffSheet 3 2 2 2 4 2 3" xfId="10545"/>
    <cellStyle name="OffSheet 3 2 2 2 4 3" xfId="10546"/>
    <cellStyle name="OffSheet 3 2 2 2 4 3 2" xfId="10547"/>
    <cellStyle name="OffSheet 3 2 2 2 4 4" xfId="10548"/>
    <cellStyle name="OffSheet 3 2 2 2 5" xfId="10549"/>
    <cellStyle name="OffSheet 3 2 2 2 5 2" xfId="10550"/>
    <cellStyle name="OffSheet 3 2 2 2 5 2 2" xfId="10551"/>
    <cellStyle name="OffSheet 3 2 2 2 5 3" xfId="10552"/>
    <cellStyle name="OffSheet 3 2 2 2 6" xfId="10553"/>
    <cellStyle name="OffSheet 3 2 2 2 6 2" xfId="10554"/>
    <cellStyle name="OffSheet 3 2 2 2 6 2 2" xfId="10555"/>
    <cellStyle name="OffSheet 3 2 2 2 6 3" xfId="10556"/>
    <cellStyle name="OffSheet 3 2 2 3" xfId="10557"/>
    <cellStyle name="OffSheet 3 2 2 3 2" xfId="10558"/>
    <cellStyle name="OffSheet 3 2 2 3 2 2" xfId="10559"/>
    <cellStyle name="OffSheet 3 2 2 3 2 2 2" xfId="10560"/>
    <cellStyle name="OffSheet 3 2 2 3 2 3" xfId="10561"/>
    <cellStyle name="OffSheet 3 2 2 3 3" xfId="10562"/>
    <cellStyle name="OffSheet 3 2 2 3 3 2" xfId="10563"/>
    <cellStyle name="OffSheet 3 2 2 3 4" xfId="10564"/>
    <cellStyle name="OffSheet 3 2 2 4" xfId="10565"/>
    <cellStyle name="OffSheet 3 2 2 4 2" xfId="10566"/>
    <cellStyle name="OffSheet 3 2 2 4 2 2" xfId="10567"/>
    <cellStyle name="OffSheet 3 2 2 4 2 2 2" xfId="10568"/>
    <cellStyle name="OffSheet 3 2 2 4 2 3" xfId="10569"/>
    <cellStyle name="OffSheet 3 2 2 4 3" xfId="10570"/>
    <cellStyle name="OffSheet 3 2 2 4 3 2" xfId="10571"/>
    <cellStyle name="OffSheet 3 2 2 4 4" xfId="10572"/>
    <cellStyle name="OffSheet 3 2 2 5" xfId="10573"/>
    <cellStyle name="OffSheet 3 2 2 5 2" xfId="10574"/>
    <cellStyle name="OffSheet 3 2 2 5 2 2" xfId="10575"/>
    <cellStyle name="OffSheet 3 2 2 5 2 2 2" xfId="10576"/>
    <cellStyle name="OffSheet 3 2 2 5 2 3" xfId="10577"/>
    <cellStyle name="OffSheet 3 2 2 5 3" xfId="10578"/>
    <cellStyle name="OffSheet 3 2 2 5 3 2" xfId="10579"/>
    <cellStyle name="OffSheet 3 2 2 5 3 2 2" xfId="10580"/>
    <cellStyle name="OffSheet 3 2 2 5 3 3" xfId="10581"/>
    <cellStyle name="OffSheet 3 2 2 5 4" xfId="10582"/>
    <cellStyle name="OffSheet 3 2 2 5 4 2" xfId="10583"/>
    <cellStyle name="OffSheet 3 2 2 5 5" xfId="10584"/>
    <cellStyle name="OffSheet 3 2 2 6" xfId="10585"/>
    <cellStyle name="OffSheet 3 2 2 6 2" xfId="10586"/>
    <cellStyle name="OffSheet 3 2 2 6 2 2" xfId="10587"/>
    <cellStyle name="OffSheet 3 2 2 6 3" xfId="10588"/>
    <cellStyle name="OffSheet 3 2 3" xfId="10589"/>
    <cellStyle name="OffSheet 3 2 3 2" xfId="10590"/>
    <cellStyle name="OffSheet 3 2 3 2 2" xfId="10591"/>
    <cellStyle name="OffSheet 3 2 3 2 2 2" xfId="10592"/>
    <cellStyle name="OffSheet 3 2 3 2 2 2 2" xfId="10593"/>
    <cellStyle name="OffSheet 3 2 3 2 2 2 2 2" xfId="10594"/>
    <cellStyle name="OffSheet 3 2 3 2 2 2 3" xfId="10595"/>
    <cellStyle name="OffSheet 3 2 3 2 2 3" xfId="10596"/>
    <cellStyle name="OffSheet 3 2 3 2 2 3 2" xfId="10597"/>
    <cellStyle name="OffSheet 3 2 3 2 2 3 2 2" xfId="10598"/>
    <cellStyle name="OffSheet 3 2 3 2 2 3 3" xfId="10599"/>
    <cellStyle name="OffSheet 3 2 3 2 3" xfId="10600"/>
    <cellStyle name="OffSheet 3 2 3 2 3 2" xfId="10601"/>
    <cellStyle name="OffSheet 3 2 3 2 3 2 2" xfId="10602"/>
    <cellStyle name="OffSheet 3 2 3 2 3 2 2 2" xfId="10603"/>
    <cellStyle name="OffSheet 3 2 3 2 3 2 3" xfId="10604"/>
    <cellStyle name="OffSheet 3 2 3 2 3 3" xfId="10605"/>
    <cellStyle name="OffSheet 3 2 3 2 3 3 2" xfId="10606"/>
    <cellStyle name="OffSheet 3 2 3 2 3 4" xfId="10607"/>
    <cellStyle name="OffSheet 3 2 3 2 4" xfId="10608"/>
    <cellStyle name="OffSheet 3 2 3 2 4 2" xfId="10609"/>
    <cellStyle name="OffSheet 3 2 3 2 4 2 2" xfId="10610"/>
    <cellStyle name="OffSheet 3 2 3 2 4 2 2 2" xfId="10611"/>
    <cellStyle name="OffSheet 3 2 3 2 4 2 3" xfId="10612"/>
    <cellStyle name="OffSheet 3 2 3 2 4 3" xfId="10613"/>
    <cellStyle name="OffSheet 3 2 3 2 4 3 2" xfId="10614"/>
    <cellStyle name="OffSheet 3 2 3 2 4 4" xfId="10615"/>
    <cellStyle name="OffSheet 3 2 3 2 5" xfId="10616"/>
    <cellStyle name="OffSheet 3 2 3 2 5 2" xfId="10617"/>
    <cellStyle name="OffSheet 3 2 3 2 5 2 2" xfId="10618"/>
    <cellStyle name="OffSheet 3 2 3 2 5 3" xfId="10619"/>
    <cellStyle name="OffSheet 3 2 3 2 6" xfId="10620"/>
    <cellStyle name="OffSheet 3 2 3 2 6 2" xfId="10621"/>
    <cellStyle name="OffSheet 3 2 3 2 6 2 2" xfId="10622"/>
    <cellStyle name="OffSheet 3 2 3 2 6 3" xfId="10623"/>
    <cellStyle name="OffSheet 3 2 3 3" xfId="10624"/>
    <cellStyle name="OffSheet 3 2 3 3 2" xfId="10625"/>
    <cellStyle name="OffSheet 3 2 3 3 2 2" xfId="10626"/>
    <cellStyle name="OffSheet 3 2 3 3 2 2 2" xfId="10627"/>
    <cellStyle name="OffSheet 3 2 3 3 2 3" xfId="10628"/>
    <cellStyle name="OffSheet 3 2 3 3 3" xfId="10629"/>
    <cellStyle name="OffSheet 3 2 3 3 3 2" xfId="10630"/>
    <cellStyle name="OffSheet 3 2 3 3 4" xfId="10631"/>
    <cellStyle name="OffSheet 3 2 3 4" xfId="10632"/>
    <cellStyle name="OffSheet 3 2 3 4 2" xfId="10633"/>
    <cellStyle name="OffSheet 3 2 3 4 2 2" xfId="10634"/>
    <cellStyle name="OffSheet 3 2 3 4 2 2 2" xfId="10635"/>
    <cellStyle name="OffSheet 3 2 3 4 2 3" xfId="10636"/>
    <cellStyle name="OffSheet 3 2 3 4 3" xfId="10637"/>
    <cellStyle name="OffSheet 3 2 3 4 3 2" xfId="10638"/>
    <cellStyle name="OffSheet 3 2 3 4 4" xfId="10639"/>
    <cellStyle name="OffSheet 3 2 3 5" xfId="10640"/>
    <cellStyle name="OffSheet 3 2 3 5 2" xfId="10641"/>
    <cellStyle name="OffSheet 3 2 3 5 2 2" xfId="10642"/>
    <cellStyle name="OffSheet 3 2 3 5 2 2 2" xfId="10643"/>
    <cellStyle name="OffSheet 3 2 3 5 2 3" xfId="10644"/>
    <cellStyle name="OffSheet 3 2 3 5 3" xfId="10645"/>
    <cellStyle name="OffSheet 3 2 3 5 3 2" xfId="10646"/>
    <cellStyle name="OffSheet 3 2 3 5 3 2 2" xfId="10647"/>
    <cellStyle name="OffSheet 3 2 3 5 3 3" xfId="10648"/>
    <cellStyle name="OffSheet 3 2 3 5 4" xfId="10649"/>
    <cellStyle name="OffSheet 3 2 3 5 4 2" xfId="10650"/>
    <cellStyle name="OffSheet 3 2 3 5 5" xfId="10651"/>
    <cellStyle name="OffSheet 3 2 3 6" xfId="10652"/>
    <cellStyle name="OffSheet 3 2 3 6 2" xfId="10653"/>
    <cellStyle name="OffSheet 3 2 3 6 2 2" xfId="10654"/>
    <cellStyle name="OffSheet 3 2 3 6 3" xfId="10655"/>
    <cellStyle name="OffSheet 3 2 4" xfId="10656"/>
    <cellStyle name="OffSheet 3 2 4 2" xfId="10657"/>
    <cellStyle name="OffSheet 3 2 4 2 2" xfId="10658"/>
    <cellStyle name="OffSheet 3 2 4 3" xfId="10659"/>
    <cellStyle name="OffSheet 3 2_FundsFlow" xfId="10660"/>
    <cellStyle name="OffSheet 3 3" xfId="10661"/>
    <cellStyle name="OffSheet 3 3 2" xfId="10662"/>
    <cellStyle name="OffSheet 3 3 2 2" xfId="10663"/>
    <cellStyle name="OffSheet 3 3 2 2 2" xfId="10664"/>
    <cellStyle name="OffSheet 3 3 2 2 2 2" xfId="10665"/>
    <cellStyle name="OffSheet 3 3 2 2 2 2 2" xfId="10666"/>
    <cellStyle name="OffSheet 3 3 2 2 2 2 2 2" xfId="10667"/>
    <cellStyle name="OffSheet 3 3 2 2 2 2 3" xfId="10668"/>
    <cellStyle name="OffSheet 3 3 2 2 2 3" xfId="10669"/>
    <cellStyle name="OffSheet 3 3 2 2 2 3 2" xfId="10670"/>
    <cellStyle name="OffSheet 3 3 2 2 2 3 2 2" xfId="10671"/>
    <cellStyle name="OffSheet 3 3 2 2 2 3 3" xfId="10672"/>
    <cellStyle name="OffSheet 3 3 2 2 3" xfId="10673"/>
    <cellStyle name="OffSheet 3 3 2 2 3 2" xfId="10674"/>
    <cellStyle name="OffSheet 3 3 2 2 3 2 2" xfId="10675"/>
    <cellStyle name="OffSheet 3 3 2 2 3 2 2 2" xfId="10676"/>
    <cellStyle name="OffSheet 3 3 2 2 3 2 3" xfId="10677"/>
    <cellStyle name="OffSheet 3 3 2 2 3 3" xfId="10678"/>
    <cellStyle name="OffSheet 3 3 2 2 3 3 2" xfId="10679"/>
    <cellStyle name="OffSheet 3 3 2 2 3 4" xfId="10680"/>
    <cellStyle name="OffSheet 3 3 2 2 4" xfId="10681"/>
    <cellStyle name="OffSheet 3 3 2 2 4 2" xfId="10682"/>
    <cellStyle name="OffSheet 3 3 2 2 4 2 2" xfId="10683"/>
    <cellStyle name="OffSheet 3 3 2 2 4 2 2 2" xfId="10684"/>
    <cellStyle name="OffSheet 3 3 2 2 4 2 3" xfId="10685"/>
    <cellStyle name="OffSheet 3 3 2 2 4 3" xfId="10686"/>
    <cellStyle name="OffSheet 3 3 2 2 4 3 2" xfId="10687"/>
    <cellStyle name="OffSheet 3 3 2 2 4 4" xfId="10688"/>
    <cellStyle name="OffSheet 3 3 2 2 5" xfId="10689"/>
    <cellStyle name="OffSheet 3 3 2 2 5 2" xfId="10690"/>
    <cellStyle name="OffSheet 3 3 2 2 5 2 2" xfId="10691"/>
    <cellStyle name="OffSheet 3 3 2 2 5 3" xfId="10692"/>
    <cellStyle name="OffSheet 3 3 2 2 6" xfId="10693"/>
    <cellStyle name="OffSheet 3 3 2 2 6 2" xfId="10694"/>
    <cellStyle name="OffSheet 3 3 2 2 6 2 2" xfId="10695"/>
    <cellStyle name="OffSheet 3 3 2 2 6 3" xfId="10696"/>
    <cellStyle name="OffSheet 3 3 2 3" xfId="10697"/>
    <cellStyle name="OffSheet 3 3 2 3 2" xfId="10698"/>
    <cellStyle name="OffSheet 3 3 2 3 2 2" xfId="10699"/>
    <cellStyle name="OffSheet 3 3 2 3 2 2 2" xfId="10700"/>
    <cellStyle name="OffSheet 3 3 2 3 2 3" xfId="10701"/>
    <cellStyle name="OffSheet 3 3 2 3 3" xfId="10702"/>
    <cellStyle name="OffSheet 3 3 2 3 3 2" xfId="10703"/>
    <cellStyle name="OffSheet 3 3 2 3 4" xfId="10704"/>
    <cellStyle name="OffSheet 3 3 2 4" xfId="10705"/>
    <cellStyle name="OffSheet 3 3 2 4 2" xfId="10706"/>
    <cellStyle name="OffSheet 3 3 2 4 2 2" xfId="10707"/>
    <cellStyle name="OffSheet 3 3 2 4 2 2 2" xfId="10708"/>
    <cellStyle name="OffSheet 3 3 2 4 2 3" xfId="10709"/>
    <cellStyle name="OffSheet 3 3 2 4 3" xfId="10710"/>
    <cellStyle name="OffSheet 3 3 2 4 3 2" xfId="10711"/>
    <cellStyle name="OffSheet 3 3 2 4 4" xfId="10712"/>
    <cellStyle name="OffSheet 3 3 2 5" xfId="10713"/>
    <cellStyle name="OffSheet 3 3 2 5 2" xfId="10714"/>
    <cellStyle name="OffSheet 3 3 2 5 2 2" xfId="10715"/>
    <cellStyle name="OffSheet 3 3 2 5 2 2 2" xfId="10716"/>
    <cellStyle name="OffSheet 3 3 2 5 2 3" xfId="10717"/>
    <cellStyle name="OffSheet 3 3 2 5 3" xfId="10718"/>
    <cellStyle name="OffSheet 3 3 2 5 3 2" xfId="10719"/>
    <cellStyle name="OffSheet 3 3 2 5 3 2 2" xfId="10720"/>
    <cellStyle name="OffSheet 3 3 2 5 3 3" xfId="10721"/>
    <cellStyle name="OffSheet 3 3 2 5 4" xfId="10722"/>
    <cellStyle name="OffSheet 3 3 2 5 4 2" xfId="10723"/>
    <cellStyle name="OffSheet 3 3 2 5 5" xfId="10724"/>
    <cellStyle name="OffSheet 3 3 2 6" xfId="10725"/>
    <cellStyle name="OffSheet 3 3 2 6 2" xfId="10726"/>
    <cellStyle name="OffSheet 3 3 2 6 2 2" xfId="10727"/>
    <cellStyle name="OffSheet 3 3 2 6 3" xfId="10728"/>
    <cellStyle name="OffSheet 3 3 3" xfId="10729"/>
    <cellStyle name="OffSheet 3 3 3 2" xfId="10730"/>
    <cellStyle name="OffSheet 3 3 3 2 2" xfId="10731"/>
    <cellStyle name="OffSheet 3 3 3 2 2 2" xfId="10732"/>
    <cellStyle name="OffSheet 3 3 3 2 2 2 2" xfId="10733"/>
    <cellStyle name="OffSheet 3 3 3 2 2 2 2 2" xfId="10734"/>
    <cellStyle name="OffSheet 3 3 3 2 2 2 3" xfId="10735"/>
    <cellStyle name="OffSheet 3 3 3 2 2 3" xfId="10736"/>
    <cellStyle name="OffSheet 3 3 3 2 2 3 2" xfId="10737"/>
    <cellStyle name="OffSheet 3 3 3 2 2 3 2 2" xfId="10738"/>
    <cellStyle name="OffSheet 3 3 3 2 2 3 3" xfId="10739"/>
    <cellStyle name="OffSheet 3 3 3 2 3" xfId="10740"/>
    <cellStyle name="OffSheet 3 3 3 2 3 2" xfId="10741"/>
    <cellStyle name="OffSheet 3 3 3 2 3 2 2" xfId="10742"/>
    <cellStyle name="OffSheet 3 3 3 2 3 2 2 2" xfId="10743"/>
    <cellStyle name="OffSheet 3 3 3 2 3 2 3" xfId="10744"/>
    <cellStyle name="OffSheet 3 3 3 2 3 3" xfId="10745"/>
    <cellStyle name="OffSheet 3 3 3 2 3 3 2" xfId="10746"/>
    <cellStyle name="OffSheet 3 3 3 2 3 4" xfId="10747"/>
    <cellStyle name="OffSheet 3 3 3 2 4" xfId="10748"/>
    <cellStyle name="OffSheet 3 3 3 2 4 2" xfId="10749"/>
    <cellStyle name="OffSheet 3 3 3 2 4 2 2" xfId="10750"/>
    <cellStyle name="OffSheet 3 3 3 2 4 2 2 2" xfId="10751"/>
    <cellStyle name="OffSheet 3 3 3 2 4 2 3" xfId="10752"/>
    <cellStyle name="OffSheet 3 3 3 2 4 3" xfId="10753"/>
    <cellStyle name="OffSheet 3 3 3 2 4 3 2" xfId="10754"/>
    <cellStyle name="OffSheet 3 3 3 2 4 4" xfId="10755"/>
    <cellStyle name="OffSheet 3 3 3 2 5" xfId="10756"/>
    <cellStyle name="OffSheet 3 3 3 2 5 2" xfId="10757"/>
    <cellStyle name="OffSheet 3 3 3 2 5 2 2" xfId="10758"/>
    <cellStyle name="OffSheet 3 3 3 2 5 3" xfId="10759"/>
    <cellStyle name="OffSheet 3 3 3 2 6" xfId="10760"/>
    <cellStyle name="OffSheet 3 3 3 2 6 2" xfId="10761"/>
    <cellStyle name="OffSheet 3 3 3 2 6 2 2" xfId="10762"/>
    <cellStyle name="OffSheet 3 3 3 2 6 3" xfId="10763"/>
    <cellStyle name="OffSheet 3 3 3 3" xfId="10764"/>
    <cellStyle name="OffSheet 3 3 3 3 2" xfId="10765"/>
    <cellStyle name="OffSheet 3 3 3 3 2 2" xfId="10766"/>
    <cellStyle name="OffSheet 3 3 3 3 2 2 2" xfId="10767"/>
    <cellStyle name="OffSheet 3 3 3 3 2 3" xfId="10768"/>
    <cellStyle name="OffSheet 3 3 3 3 3" xfId="10769"/>
    <cellStyle name="OffSheet 3 3 3 3 3 2" xfId="10770"/>
    <cellStyle name="OffSheet 3 3 3 3 4" xfId="10771"/>
    <cellStyle name="OffSheet 3 3 3 4" xfId="10772"/>
    <cellStyle name="OffSheet 3 3 3 4 2" xfId="10773"/>
    <cellStyle name="OffSheet 3 3 3 4 2 2" xfId="10774"/>
    <cellStyle name="OffSheet 3 3 3 4 2 2 2" xfId="10775"/>
    <cellStyle name="OffSheet 3 3 3 4 2 3" xfId="10776"/>
    <cellStyle name="OffSheet 3 3 3 4 3" xfId="10777"/>
    <cellStyle name="OffSheet 3 3 3 4 3 2" xfId="10778"/>
    <cellStyle name="OffSheet 3 3 3 4 4" xfId="10779"/>
    <cellStyle name="OffSheet 3 3 3 5" xfId="10780"/>
    <cellStyle name="OffSheet 3 3 3 5 2" xfId="10781"/>
    <cellStyle name="OffSheet 3 3 3 5 2 2" xfId="10782"/>
    <cellStyle name="OffSheet 3 3 3 5 2 2 2" xfId="10783"/>
    <cellStyle name="OffSheet 3 3 3 5 2 3" xfId="10784"/>
    <cellStyle name="OffSheet 3 3 3 5 3" xfId="10785"/>
    <cellStyle name="OffSheet 3 3 3 5 3 2" xfId="10786"/>
    <cellStyle name="OffSheet 3 3 3 5 3 2 2" xfId="10787"/>
    <cellStyle name="OffSheet 3 3 3 5 3 3" xfId="10788"/>
    <cellStyle name="OffSheet 3 3 3 5 4" xfId="10789"/>
    <cellStyle name="OffSheet 3 3 3 5 4 2" xfId="10790"/>
    <cellStyle name="OffSheet 3 3 3 5 5" xfId="10791"/>
    <cellStyle name="OffSheet 3 3 3 6" xfId="10792"/>
    <cellStyle name="OffSheet 3 3 3 6 2" xfId="10793"/>
    <cellStyle name="OffSheet 3 3 3 6 2 2" xfId="10794"/>
    <cellStyle name="OffSheet 3 3 3 6 3" xfId="10795"/>
    <cellStyle name="OffSheet 3 3 4" xfId="10796"/>
    <cellStyle name="OffSheet 3 3 4 2" xfId="10797"/>
    <cellStyle name="OffSheet 3 3 4 2 2" xfId="10798"/>
    <cellStyle name="OffSheet 3 3 4 3" xfId="10799"/>
    <cellStyle name="OffSheet 3 3_FundsFlow" xfId="10800"/>
    <cellStyle name="OffSheet 3 4" xfId="10801"/>
    <cellStyle name="OffSheet 3 4 2" xfId="10802"/>
    <cellStyle name="OffSheet 3 4 2 2" xfId="10803"/>
    <cellStyle name="OffSheet 3 4 2 2 2" xfId="10804"/>
    <cellStyle name="OffSheet 3 4 2 2 2 2" xfId="10805"/>
    <cellStyle name="OffSheet 3 4 2 2 2 2 2" xfId="10806"/>
    <cellStyle name="OffSheet 3 4 2 2 2 3" xfId="10807"/>
    <cellStyle name="OffSheet 3 4 2 2 3" xfId="10808"/>
    <cellStyle name="OffSheet 3 4 2 2 3 2" xfId="10809"/>
    <cellStyle name="OffSheet 3 4 2 2 3 2 2" xfId="10810"/>
    <cellStyle name="OffSheet 3 4 2 2 3 3" xfId="10811"/>
    <cellStyle name="OffSheet 3 4 2 3" xfId="10812"/>
    <cellStyle name="OffSheet 3 4 2 3 2" xfId="10813"/>
    <cellStyle name="OffSheet 3 4 2 3 2 2" xfId="10814"/>
    <cellStyle name="OffSheet 3 4 2 3 2 2 2" xfId="10815"/>
    <cellStyle name="OffSheet 3 4 2 3 2 3" xfId="10816"/>
    <cellStyle name="OffSheet 3 4 2 3 3" xfId="10817"/>
    <cellStyle name="OffSheet 3 4 2 3 3 2" xfId="10818"/>
    <cellStyle name="OffSheet 3 4 2 3 4" xfId="10819"/>
    <cellStyle name="OffSheet 3 4 2 4" xfId="10820"/>
    <cellStyle name="OffSheet 3 4 2 4 2" xfId="10821"/>
    <cellStyle name="OffSheet 3 4 2 4 2 2" xfId="10822"/>
    <cellStyle name="OffSheet 3 4 2 4 2 2 2" xfId="10823"/>
    <cellStyle name="OffSheet 3 4 2 4 2 3" xfId="10824"/>
    <cellStyle name="OffSheet 3 4 2 4 3" xfId="10825"/>
    <cellStyle name="OffSheet 3 4 2 4 3 2" xfId="10826"/>
    <cellStyle name="OffSheet 3 4 2 4 4" xfId="10827"/>
    <cellStyle name="OffSheet 3 4 2 5" xfId="10828"/>
    <cellStyle name="OffSheet 3 4 2 5 2" xfId="10829"/>
    <cellStyle name="OffSheet 3 4 2 5 2 2" xfId="10830"/>
    <cellStyle name="OffSheet 3 4 2 5 3" xfId="10831"/>
    <cellStyle name="OffSheet 3 4 2 6" xfId="10832"/>
    <cellStyle name="OffSheet 3 4 2 6 2" xfId="10833"/>
    <cellStyle name="OffSheet 3 4 2 6 2 2" xfId="10834"/>
    <cellStyle name="OffSheet 3 4 2 6 3" xfId="10835"/>
    <cellStyle name="OffSheet 3 4 3" xfId="10836"/>
    <cellStyle name="OffSheet 3 4 3 2" xfId="10837"/>
    <cellStyle name="OffSheet 3 4 3 2 2" xfId="10838"/>
    <cellStyle name="OffSheet 3 4 3 2 2 2" xfId="10839"/>
    <cellStyle name="OffSheet 3 4 3 2 3" xfId="10840"/>
    <cellStyle name="OffSheet 3 4 3 3" xfId="10841"/>
    <cellStyle name="OffSheet 3 4 3 3 2" xfId="10842"/>
    <cellStyle name="OffSheet 3 4 3 4" xfId="10843"/>
    <cellStyle name="OffSheet 3 4 4" xfId="10844"/>
    <cellStyle name="OffSheet 3 4 4 2" xfId="10845"/>
    <cellStyle name="OffSheet 3 4 4 2 2" xfId="10846"/>
    <cellStyle name="OffSheet 3 4 4 2 2 2" xfId="10847"/>
    <cellStyle name="OffSheet 3 4 4 2 3" xfId="10848"/>
    <cellStyle name="OffSheet 3 4 4 3" xfId="10849"/>
    <cellStyle name="OffSheet 3 4 4 3 2" xfId="10850"/>
    <cellStyle name="OffSheet 3 4 4 4" xfId="10851"/>
    <cellStyle name="OffSheet 3 4 5" xfId="10852"/>
    <cellStyle name="OffSheet 3 4 5 2" xfId="10853"/>
    <cellStyle name="OffSheet 3 4 5 2 2" xfId="10854"/>
    <cellStyle name="OffSheet 3 4 5 2 2 2" xfId="10855"/>
    <cellStyle name="OffSheet 3 4 5 2 3" xfId="10856"/>
    <cellStyle name="OffSheet 3 4 5 3" xfId="10857"/>
    <cellStyle name="OffSheet 3 4 5 3 2" xfId="10858"/>
    <cellStyle name="OffSheet 3 4 5 3 2 2" xfId="10859"/>
    <cellStyle name="OffSheet 3 4 5 3 3" xfId="10860"/>
    <cellStyle name="OffSheet 3 4 5 4" xfId="10861"/>
    <cellStyle name="OffSheet 3 4 5 4 2" xfId="10862"/>
    <cellStyle name="OffSheet 3 4 5 5" xfId="10863"/>
    <cellStyle name="OffSheet 3 4 6" xfId="10864"/>
    <cellStyle name="OffSheet 3 4 6 2" xfId="10865"/>
    <cellStyle name="OffSheet 3 4 6 2 2" xfId="10866"/>
    <cellStyle name="OffSheet 3 4 6 3" xfId="10867"/>
    <cellStyle name="OffSheet 3 5" xfId="10868"/>
    <cellStyle name="OffSheet 3 5 2" xfId="10869"/>
    <cellStyle name="OffSheet 3 5 2 2" xfId="10870"/>
    <cellStyle name="OffSheet 3 5 2 2 2" xfId="10871"/>
    <cellStyle name="OffSheet 3 5 2 2 2 2" xfId="10872"/>
    <cellStyle name="OffSheet 3 5 2 2 2 2 2" xfId="10873"/>
    <cellStyle name="OffSheet 3 5 2 2 2 3" xfId="10874"/>
    <cellStyle name="OffSheet 3 5 2 2 3" xfId="10875"/>
    <cellStyle name="OffSheet 3 5 2 2 3 2" xfId="10876"/>
    <cellStyle name="OffSheet 3 5 2 2 3 2 2" xfId="10877"/>
    <cellStyle name="OffSheet 3 5 2 2 3 3" xfId="10878"/>
    <cellStyle name="OffSheet 3 5 2 3" xfId="10879"/>
    <cellStyle name="OffSheet 3 5 2 3 2" xfId="10880"/>
    <cellStyle name="OffSheet 3 5 2 3 2 2" xfId="10881"/>
    <cellStyle name="OffSheet 3 5 2 3 2 2 2" xfId="10882"/>
    <cellStyle name="OffSheet 3 5 2 3 2 3" xfId="10883"/>
    <cellStyle name="OffSheet 3 5 2 3 3" xfId="10884"/>
    <cellStyle name="OffSheet 3 5 2 3 3 2" xfId="10885"/>
    <cellStyle name="OffSheet 3 5 2 3 4" xfId="10886"/>
    <cellStyle name="OffSheet 3 5 2 4" xfId="10887"/>
    <cellStyle name="OffSheet 3 5 2 4 2" xfId="10888"/>
    <cellStyle name="OffSheet 3 5 2 4 2 2" xfId="10889"/>
    <cellStyle name="OffSheet 3 5 2 4 2 2 2" xfId="10890"/>
    <cellStyle name="OffSheet 3 5 2 4 2 3" xfId="10891"/>
    <cellStyle name="OffSheet 3 5 2 4 3" xfId="10892"/>
    <cellStyle name="OffSheet 3 5 2 4 3 2" xfId="10893"/>
    <cellStyle name="OffSheet 3 5 2 4 4" xfId="10894"/>
    <cellStyle name="OffSheet 3 5 2 5" xfId="10895"/>
    <cellStyle name="OffSheet 3 5 2 5 2" xfId="10896"/>
    <cellStyle name="OffSheet 3 5 2 5 2 2" xfId="10897"/>
    <cellStyle name="OffSheet 3 5 2 5 3" xfId="10898"/>
    <cellStyle name="OffSheet 3 5 2 6" xfId="10899"/>
    <cellStyle name="OffSheet 3 5 2 6 2" xfId="10900"/>
    <cellStyle name="OffSheet 3 5 2 6 2 2" xfId="10901"/>
    <cellStyle name="OffSheet 3 5 2 6 3" xfId="10902"/>
    <cellStyle name="OffSheet 3 5 3" xfId="10903"/>
    <cellStyle name="OffSheet 3 5 3 2" xfId="10904"/>
    <cellStyle name="OffSheet 3 5 3 2 2" xfId="10905"/>
    <cellStyle name="OffSheet 3 5 3 2 2 2" xfId="10906"/>
    <cellStyle name="OffSheet 3 5 3 2 3" xfId="10907"/>
    <cellStyle name="OffSheet 3 5 3 3" xfId="10908"/>
    <cellStyle name="OffSheet 3 5 3 3 2" xfId="10909"/>
    <cellStyle name="OffSheet 3 5 3 4" xfId="10910"/>
    <cellStyle name="OffSheet 3 5 4" xfId="10911"/>
    <cellStyle name="OffSheet 3 5 4 2" xfId="10912"/>
    <cellStyle name="OffSheet 3 5 4 2 2" xfId="10913"/>
    <cellStyle name="OffSheet 3 5 4 2 2 2" xfId="10914"/>
    <cellStyle name="OffSheet 3 5 4 2 3" xfId="10915"/>
    <cellStyle name="OffSheet 3 5 4 3" xfId="10916"/>
    <cellStyle name="OffSheet 3 5 4 3 2" xfId="10917"/>
    <cellStyle name="OffSheet 3 5 4 4" xfId="10918"/>
    <cellStyle name="OffSheet 3 5 5" xfId="10919"/>
    <cellStyle name="OffSheet 3 5 5 2" xfId="10920"/>
    <cellStyle name="OffSheet 3 5 5 2 2" xfId="10921"/>
    <cellStyle name="OffSheet 3 5 5 2 2 2" xfId="10922"/>
    <cellStyle name="OffSheet 3 5 5 2 3" xfId="10923"/>
    <cellStyle name="OffSheet 3 5 5 3" xfId="10924"/>
    <cellStyle name="OffSheet 3 5 5 3 2" xfId="10925"/>
    <cellStyle name="OffSheet 3 5 5 3 2 2" xfId="10926"/>
    <cellStyle name="OffSheet 3 5 5 3 3" xfId="10927"/>
    <cellStyle name="OffSheet 3 5 5 4" xfId="10928"/>
    <cellStyle name="OffSheet 3 5 5 4 2" xfId="10929"/>
    <cellStyle name="OffSheet 3 5 5 5" xfId="10930"/>
    <cellStyle name="OffSheet 3 5 6" xfId="10931"/>
    <cellStyle name="OffSheet 3 5 6 2" xfId="10932"/>
    <cellStyle name="OffSheet 3 5 6 2 2" xfId="10933"/>
    <cellStyle name="OffSheet 3 5 6 3" xfId="10934"/>
    <cellStyle name="OffSheet 3 6" xfId="10935"/>
    <cellStyle name="OffSheet 3 6 2" xfId="10936"/>
    <cellStyle name="OffSheet 3 6 2 2" xfId="10937"/>
    <cellStyle name="OffSheet 3 6 3" xfId="10938"/>
    <cellStyle name="OffSheet 3_FundsFlow" xfId="10939"/>
    <cellStyle name="OffSheet 4" xfId="10940"/>
    <cellStyle name="OffSheet 4 2" xfId="10941"/>
    <cellStyle name="OffSheet 4 2 2" xfId="10942"/>
    <cellStyle name="OffSheet 4 2 2 2" xfId="10943"/>
    <cellStyle name="OffSheet 4 2 2 2 2" xfId="10944"/>
    <cellStyle name="OffSheet 4 2 2 2 2 2" xfId="10945"/>
    <cellStyle name="OffSheet 4 2 2 2 2 2 2" xfId="10946"/>
    <cellStyle name="OffSheet 4 2 2 2 2 3" xfId="10947"/>
    <cellStyle name="OffSheet 4 2 2 2 3" xfId="10948"/>
    <cellStyle name="OffSheet 4 2 2 2 3 2" xfId="10949"/>
    <cellStyle name="OffSheet 4 2 2 2 3 2 2" xfId="10950"/>
    <cellStyle name="OffSheet 4 2 2 2 3 3" xfId="10951"/>
    <cellStyle name="OffSheet 4 2 2 3" xfId="10952"/>
    <cellStyle name="OffSheet 4 2 2 3 2" xfId="10953"/>
    <cellStyle name="OffSheet 4 2 2 3 2 2" xfId="10954"/>
    <cellStyle name="OffSheet 4 2 2 3 2 2 2" xfId="10955"/>
    <cellStyle name="OffSheet 4 2 2 3 2 3" xfId="10956"/>
    <cellStyle name="OffSheet 4 2 2 3 3" xfId="10957"/>
    <cellStyle name="OffSheet 4 2 2 3 3 2" xfId="10958"/>
    <cellStyle name="OffSheet 4 2 2 3 4" xfId="10959"/>
    <cellStyle name="OffSheet 4 2 2 4" xfId="10960"/>
    <cellStyle name="OffSheet 4 2 2 4 2" xfId="10961"/>
    <cellStyle name="OffSheet 4 2 2 4 2 2" xfId="10962"/>
    <cellStyle name="OffSheet 4 2 2 4 2 2 2" xfId="10963"/>
    <cellStyle name="OffSheet 4 2 2 4 2 3" xfId="10964"/>
    <cellStyle name="OffSheet 4 2 2 4 3" xfId="10965"/>
    <cellStyle name="OffSheet 4 2 2 4 3 2" xfId="10966"/>
    <cellStyle name="OffSheet 4 2 2 4 4" xfId="10967"/>
    <cellStyle name="OffSheet 4 2 2 5" xfId="10968"/>
    <cellStyle name="OffSheet 4 2 2 5 2" xfId="10969"/>
    <cellStyle name="OffSheet 4 2 2 5 2 2" xfId="10970"/>
    <cellStyle name="OffSheet 4 2 2 5 3" xfId="10971"/>
    <cellStyle name="OffSheet 4 2 2 6" xfId="10972"/>
    <cellStyle name="OffSheet 4 2 2 6 2" xfId="10973"/>
    <cellStyle name="OffSheet 4 2 2 6 2 2" xfId="10974"/>
    <cellStyle name="OffSheet 4 2 2 6 3" xfId="10975"/>
    <cellStyle name="OffSheet 4 2 3" xfId="10976"/>
    <cellStyle name="OffSheet 4 2 3 2" xfId="10977"/>
    <cellStyle name="OffSheet 4 2 3 2 2" xfId="10978"/>
    <cellStyle name="OffSheet 4 2 3 2 2 2" xfId="10979"/>
    <cellStyle name="OffSheet 4 2 3 2 3" xfId="10980"/>
    <cellStyle name="OffSheet 4 2 3 3" xfId="10981"/>
    <cellStyle name="OffSheet 4 2 3 3 2" xfId="10982"/>
    <cellStyle name="OffSheet 4 2 3 4" xfId="10983"/>
    <cellStyle name="OffSheet 4 2 4" xfId="10984"/>
    <cellStyle name="OffSheet 4 2 4 2" xfId="10985"/>
    <cellStyle name="OffSheet 4 2 4 2 2" xfId="10986"/>
    <cellStyle name="OffSheet 4 2 4 2 2 2" xfId="10987"/>
    <cellStyle name="OffSheet 4 2 4 2 3" xfId="10988"/>
    <cellStyle name="OffSheet 4 2 4 3" xfId="10989"/>
    <cellStyle name="OffSheet 4 2 4 3 2" xfId="10990"/>
    <cellStyle name="OffSheet 4 2 4 4" xfId="10991"/>
    <cellStyle name="OffSheet 4 2 5" xfId="10992"/>
    <cellStyle name="OffSheet 4 2 5 2" xfId="10993"/>
    <cellStyle name="OffSheet 4 2 5 2 2" xfId="10994"/>
    <cellStyle name="OffSheet 4 2 5 2 2 2" xfId="10995"/>
    <cellStyle name="OffSheet 4 2 5 2 3" xfId="10996"/>
    <cellStyle name="OffSheet 4 2 5 3" xfId="10997"/>
    <cellStyle name="OffSheet 4 2 5 3 2" xfId="10998"/>
    <cellStyle name="OffSheet 4 2 5 3 2 2" xfId="10999"/>
    <cellStyle name="OffSheet 4 2 5 3 3" xfId="11000"/>
    <cellStyle name="OffSheet 4 2 5 4" xfId="11001"/>
    <cellStyle name="OffSheet 4 2 5 4 2" xfId="11002"/>
    <cellStyle name="OffSheet 4 2 5 5" xfId="11003"/>
    <cellStyle name="OffSheet 4 2 6" xfId="11004"/>
    <cellStyle name="OffSheet 4 2 6 2" xfId="11005"/>
    <cellStyle name="OffSheet 4 2 6 2 2" xfId="11006"/>
    <cellStyle name="OffSheet 4 2 6 3" xfId="11007"/>
    <cellStyle name="OffSheet 4 3" xfId="11008"/>
    <cellStyle name="OffSheet 4 3 2" xfId="11009"/>
    <cellStyle name="OffSheet 4 3 2 2" xfId="11010"/>
    <cellStyle name="OffSheet 4 3 2 2 2" xfId="11011"/>
    <cellStyle name="OffSheet 4 3 2 2 2 2" xfId="11012"/>
    <cellStyle name="OffSheet 4 3 2 2 2 2 2" xfId="11013"/>
    <cellStyle name="OffSheet 4 3 2 2 2 3" xfId="11014"/>
    <cellStyle name="OffSheet 4 3 2 2 3" xfId="11015"/>
    <cellStyle name="OffSheet 4 3 2 2 3 2" xfId="11016"/>
    <cellStyle name="OffSheet 4 3 2 2 3 2 2" xfId="11017"/>
    <cellStyle name="OffSheet 4 3 2 2 3 3" xfId="11018"/>
    <cellStyle name="OffSheet 4 3 2 3" xfId="11019"/>
    <cellStyle name="OffSheet 4 3 2 3 2" xfId="11020"/>
    <cellStyle name="OffSheet 4 3 2 3 2 2" xfId="11021"/>
    <cellStyle name="OffSheet 4 3 2 3 2 2 2" xfId="11022"/>
    <cellStyle name="OffSheet 4 3 2 3 2 3" xfId="11023"/>
    <cellStyle name="OffSheet 4 3 2 3 3" xfId="11024"/>
    <cellStyle name="OffSheet 4 3 2 3 3 2" xfId="11025"/>
    <cellStyle name="OffSheet 4 3 2 3 4" xfId="11026"/>
    <cellStyle name="OffSheet 4 3 2 4" xfId="11027"/>
    <cellStyle name="OffSheet 4 3 2 4 2" xfId="11028"/>
    <cellStyle name="OffSheet 4 3 2 4 2 2" xfId="11029"/>
    <cellStyle name="OffSheet 4 3 2 4 2 2 2" xfId="11030"/>
    <cellStyle name="OffSheet 4 3 2 4 2 3" xfId="11031"/>
    <cellStyle name="OffSheet 4 3 2 4 3" xfId="11032"/>
    <cellStyle name="OffSheet 4 3 2 4 3 2" xfId="11033"/>
    <cellStyle name="OffSheet 4 3 2 4 4" xfId="11034"/>
    <cellStyle name="OffSheet 4 3 2 5" xfId="11035"/>
    <cellStyle name="OffSheet 4 3 2 5 2" xfId="11036"/>
    <cellStyle name="OffSheet 4 3 2 5 2 2" xfId="11037"/>
    <cellStyle name="OffSheet 4 3 2 5 3" xfId="11038"/>
    <cellStyle name="OffSheet 4 3 2 6" xfId="11039"/>
    <cellStyle name="OffSheet 4 3 2 6 2" xfId="11040"/>
    <cellStyle name="OffSheet 4 3 2 6 2 2" xfId="11041"/>
    <cellStyle name="OffSheet 4 3 2 6 3" xfId="11042"/>
    <cellStyle name="OffSheet 4 3 3" xfId="11043"/>
    <cellStyle name="OffSheet 4 3 3 2" xfId="11044"/>
    <cellStyle name="OffSheet 4 3 3 2 2" xfId="11045"/>
    <cellStyle name="OffSheet 4 3 3 2 2 2" xfId="11046"/>
    <cellStyle name="OffSheet 4 3 3 2 3" xfId="11047"/>
    <cellStyle name="OffSheet 4 3 3 3" xfId="11048"/>
    <cellStyle name="OffSheet 4 3 3 3 2" xfId="11049"/>
    <cellStyle name="OffSheet 4 3 3 4" xfId="11050"/>
    <cellStyle name="OffSheet 4 3 4" xfId="11051"/>
    <cellStyle name="OffSheet 4 3 4 2" xfId="11052"/>
    <cellStyle name="OffSheet 4 3 4 2 2" xfId="11053"/>
    <cellStyle name="OffSheet 4 3 4 2 2 2" xfId="11054"/>
    <cellStyle name="OffSheet 4 3 4 2 3" xfId="11055"/>
    <cellStyle name="OffSheet 4 3 4 3" xfId="11056"/>
    <cellStyle name="OffSheet 4 3 4 3 2" xfId="11057"/>
    <cellStyle name="OffSheet 4 3 4 4" xfId="11058"/>
    <cellStyle name="OffSheet 4 3 5" xfId="11059"/>
    <cellStyle name="OffSheet 4 3 5 2" xfId="11060"/>
    <cellStyle name="OffSheet 4 3 5 2 2" xfId="11061"/>
    <cellStyle name="OffSheet 4 3 5 2 2 2" xfId="11062"/>
    <cellStyle name="OffSheet 4 3 5 2 3" xfId="11063"/>
    <cellStyle name="OffSheet 4 3 5 3" xfId="11064"/>
    <cellStyle name="OffSheet 4 3 5 3 2" xfId="11065"/>
    <cellStyle name="OffSheet 4 3 5 3 2 2" xfId="11066"/>
    <cellStyle name="OffSheet 4 3 5 3 3" xfId="11067"/>
    <cellStyle name="OffSheet 4 3 5 4" xfId="11068"/>
    <cellStyle name="OffSheet 4 3 5 4 2" xfId="11069"/>
    <cellStyle name="OffSheet 4 3 5 5" xfId="11070"/>
    <cellStyle name="OffSheet 4 3 6" xfId="11071"/>
    <cellStyle name="OffSheet 4 3 6 2" xfId="11072"/>
    <cellStyle name="OffSheet 4 3 6 2 2" xfId="11073"/>
    <cellStyle name="OffSheet 4 3 6 3" xfId="11074"/>
    <cellStyle name="OffSheet 4 4" xfId="11075"/>
    <cellStyle name="OffSheet 4 4 2" xfId="11076"/>
    <cellStyle name="OffSheet 4 4 2 2" xfId="11077"/>
    <cellStyle name="OffSheet 4 4 3" xfId="11078"/>
    <cellStyle name="OffSheet 4_FundsFlow" xfId="11079"/>
    <cellStyle name="OffSheet 5" xfId="11080"/>
    <cellStyle name="OffSheet 5 2" xfId="11081"/>
    <cellStyle name="OffSheet 5 2 2" xfId="11082"/>
    <cellStyle name="OffSheet 5 2 2 2" xfId="11083"/>
    <cellStyle name="OffSheet 5 2 2 2 2" xfId="11084"/>
    <cellStyle name="OffSheet 5 2 2 2 2 2" xfId="11085"/>
    <cellStyle name="OffSheet 5 2 2 2 2 2 2" xfId="11086"/>
    <cellStyle name="OffSheet 5 2 2 2 2 3" xfId="11087"/>
    <cellStyle name="OffSheet 5 2 2 2 3" xfId="11088"/>
    <cellStyle name="OffSheet 5 2 2 2 3 2" xfId="11089"/>
    <cellStyle name="OffSheet 5 2 2 2 3 2 2" xfId="11090"/>
    <cellStyle name="OffSheet 5 2 2 2 3 3" xfId="11091"/>
    <cellStyle name="OffSheet 5 2 2 3" xfId="11092"/>
    <cellStyle name="OffSheet 5 2 2 3 2" xfId="11093"/>
    <cellStyle name="OffSheet 5 2 2 3 2 2" xfId="11094"/>
    <cellStyle name="OffSheet 5 2 2 3 2 2 2" xfId="11095"/>
    <cellStyle name="OffSheet 5 2 2 3 2 3" xfId="11096"/>
    <cellStyle name="OffSheet 5 2 2 3 3" xfId="11097"/>
    <cellStyle name="OffSheet 5 2 2 3 3 2" xfId="11098"/>
    <cellStyle name="OffSheet 5 2 2 3 4" xfId="11099"/>
    <cellStyle name="OffSheet 5 2 2 4" xfId="11100"/>
    <cellStyle name="OffSheet 5 2 2 4 2" xfId="11101"/>
    <cellStyle name="OffSheet 5 2 2 4 2 2" xfId="11102"/>
    <cellStyle name="OffSheet 5 2 2 4 2 2 2" xfId="11103"/>
    <cellStyle name="OffSheet 5 2 2 4 2 3" xfId="11104"/>
    <cellStyle name="OffSheet 5 2 2 4 3" xfId="11105"/>
    <cellStyle name="OffSheet 5 2 2 4 3 2" xfId="11106"/>
    <cellStyle name="OffSheet 5 2 2 4 4" xfId="11107"/>
    <cellStyle name="OffSheet 5 2 2 5" xfId="11108"/>
    <cellStyle name="OffSheet 5 2 2 5 2" xfId="11109"/>
    <cellStyle name="OffSheet 5 2 2 5 2 2" xfId="11110"/>
    <cellStyle name="OffSheet 5 2 2 5 3" xfId="11111"/>
    <cellStyle name="OffSheet 5 2 2 6" xfId="11112"/>
    <cellStyle name="OffSheet 5 2 2 6 2" xfId="11113"/>
    <cellStyle name="OffSheet 5 2 2 6 2 2" xfId="11114"/>
    <cellStyle name="OffSheet 5 2 2 6 3" xfId="11115"/>
    <cellStyle name="OffSheet 5 2 3" xfId="11116"/>
    <cellStyle name="OffSheet 5 2 3 2" xfId="11117"/>
    <cellStyle name="OffSheet 5 2 3 2 2" xfId="11118"/>
    <cellStyle name="OffSheet 5 2 3 2 2 2" xfId="11119"/>
    <cellStyle name="OffSheet 5 2 3 2 3" xfId="11120"/>
    <cellStyle name="OffSheet 5 2 3 3" xfId="11121"/>
    <cellStyle name="OffSheet 5 2 3 3 2" xfId="11122"/>
    <cellStyle name="OffSheet 5 2 3 4" xfId="11123"/>
    <cellStyle name="OffSheet 5 2 4" xfId="11124"/>
    <cellStyle name="OffSheet 5 2 4 2" xfId="11125"/>
    <cellStyle name="OffSheet 5 2 4 2 2" xfId="11126"/>
    <cellStyle name="OffSheet 5 2 4 2 2 2" xfId="11127"/>
    <cellStyle name="OffSheet 5 2 4 2 3" xfId="11128"/>
    <cellStyle name="OffSheet 5 2 4 3" xfId="11129"/>
    <cellStyle name="OffSheet 5 2 4 3 2" xfId="11130"/>
    <cellStyle name="OffSheet 5 2 4 4" xfId="11131"/>
    <cellStyle name="OffSheet 5 2 5" xfId="11132"/>
    <cellStyle name="OffSheet 5 2 5 2" xfId="11133"/>
    <cellStyle name="OffSheet 5 2 5 2 2" xfId="11134"/>
    <cellStyle name="OffSheet 5 2 5 2 2 2" xfId="11135"/>
    <cellStyle name="OffSheet 5 2 5 2 3" xfId="11136"/>
    <cellStyle name="OffSheet 5 2 5 3" xfId="11137"/>
    <cellStyle name="OffSheet 5 2 5 3 2" xfId="11138"/>
    <cellStyle name="OffSheet 5 2 5 3 2 2" xfId="11139"/>
    <cellStyle name="OffSheet 5 2 5 3 3" xfId="11140"/>
    <cellStyle name="OffSheet 5 2 5 4" xfId="11141"/>
    <cellStyle name="OffSheet 5 2 5 4 2" xfId="11142"/>
    <cellStyle name="OffSheet 5 2 5 5" xfId="11143"/>
    <cellStyle name="OffSheet 5 2 6" xfId="11144"/>
    <cellStyle name="OffSheet 5 2 6 2" xfId="11145"/>
    <cellStyle name="OffSheet 5 2 6 2 2" xfId="11146"/>
    <cellStyle name="OffSheet 5 2 6 3" xfId="11147"/>
    <cellStyle name="OffSheet 5 3" xfId="11148"/>
    <cellStyle name="OffSheet 5 3 2" xfId="11149"/>
    <cellStyle name="OffSheet 5 3 2 2" xfId="11150"/>
    <cellStyle name="OffSheet 5 3 2 2 2" xfId="11151"/>
    <cellStyle name="OffSheet 5 3 2 2 2 2" xfId="11152"/>
    <cellStyle name="OffSheet 5 3 2 2 2 2 2" xfId="11153"/>
    <cellStyle name="OffSheet 5 3 2 2 2 3" xfId="11154"/>
    <cellStyle name="OffSheet 5 3 2 2 3" xfId="11155"/>
    <cellStyle name="OffSheet 5 3 2 2 3 2" xfId="11156"/>
    <cellStyle name="OffSheet 5 3 2 2 3 2 2" xfId="11157"/>
    <cellStyle name="OffSheet 5 3 2 2 3 3" xfId="11158"/>
    <cellStyle name="OffSheet 5 3 2 3" xfId="11159"/>
    <cellStyle name="OffSheet 5 3 2 3 2" xfId="11160"/>
    <cellStyle name="OffSheet 5 3 2 3 2 2" xfId="11161"/>
    <cellStyle name="OffSheet 5 3 2 3 2 2 2" xfId="11162"/>
    <cellStyle name="OffSheet 5 3 2 3 2 3" xfId="11163"/>
    <cellStyle name="OffSheet 5 3 2 3 3" xfId="11164"/>
    <cellStyle name="OffSheet 5 3 2 3 3 2" xfId="11165"/>
    <cellStyle name="OffSheet 5 3 2 3 4" xfId="11166"/>
    <cellStyle name="OffSheet 5 3 2 4" xfId="11167"/>
    <cellStyle name="OffSheet 5 3 2 4 2" xfId="11168"/>
    <cellStyle name="OffSheet 5 3 2 4 2 2" xfId="11169"/>
    <cellStyle name="OffSheet 5 3 2 4 2 2 2" xfId="11170"/>
    <cellStyle name="OffSheet 5 3 2 4 2 3" xfId="11171"/>
    <cellStyle name="OffSheet 5 3 2 4 3" xfId="11172"/>
    <cellStyle name="OffSheet 5 3 2 4 3 2" xfId="11173"/>
    <cellStyle name="OffSheet 5 3 2 4 4" xfId="11174"/>
    <cellStyle name="OffSheet 5 3 2 5" xfId="11175"/>
    <cellStyle name="OffSheet 5 3 2 5 2" xfId="11176"/>
    <cellStyle name="OffSheet 5 3 2 5 2 2" xfId="11177"/>
    <cellStyle name="OffSheet 5 3 2 5 3" xfId="11178"/>
    <cellStyle name="OffSheet 5 3 2 6" xfId="11179"/>
    <cellStyle name="OffSheet 5 3 2 6 2" xfId="11180"/>
    <cellStyle name="OffSheet 5 3 2 6 2 2" xfId="11181"/>
    <cellStyle name="OffSheet 5 3 2 6 3" xfId="11182"/>
    <cellStyle name="OffSheet 5 3 3" xfId="11183"/>
    <cellStyle name="OffSheet 5 3 3 2" xfId="11184"/>
    <cellStyle name="OffSheet 5 3 3 2 2" xfId="11185"/>
    <cellStyle name="OffSheet 5 3 3 2 2 2" xfId="11186"/>
    <cellStyle name="OffSheet 5 3 3 2 3" xfId="11187"/>
    <cellStyle name="OffSheet 5 3 3 3" xfId="11188"/>
    <cellStyle name="OffSheet 5 3 3 3 2" xfId="11189"/>
    <cellStyle name="OffSheet 5 3 3 4" xfId="11190"/>
    <cellStyle name="OffSheet 5 3 4" xfId="11191"/>
    <cellStyle name="OffSheet 5 3 4 2" xfId="11192"/>
    <cellStyle name="OffSheet 5 3 4 2 2" xfId="11193"/>
    <cellStyle name="OffSheet 5 3 4 2 2 2" xfId="11194"/>
    <cellStyle name="OffSheet 5 3 4 2 3" xfId="11195"/>
    <cellStyle name="OffSheet 5 3 4 3" xfId="11196"/>
    <cellStyle name="OffSheet 5 3 4 3 2" xfId="11197"/>
    <cellStyle name="OffSheet 5 3 4 4" xfId="11198"/>
    <cellStyle name="OffSheet 5 3 5" xfId="11199"/>
    <cellStyle name="OffSheet 5 3 5 2" xfId="11200"/>
    <cellStyle name="OffSheet 5 3 5 2 2" xfId="11201"/>
    <cellStyle name="OffSheet 5 3 5 2 2 2" xfId="11202"/>
    <cellStyle name="OffSheet 5 3 5 2 3" xfId="11203"/>
    <cellStyle name="OffSheet 5 3 5 3" xfId="11204"/>
    <cellStyle name="OffSheet 5 3 5 3 2" xfId="11205"/>
    <cellStyle name="OffSheet 5 3 5 3 2 2" xfId="11206"/>
    <cellStyle name="OffSheet 5 3 5 3 3" xfId="11207"/>
    <cellStyle name="OffSheet 5 3 5 4" xfId="11208"/>
    <cellStyle name="OffSheet 5 3 5 4 2" xfId="11209"/>
    <cellStyle name="OffSheet 5 3 5 5" xfId="11210"/>
    <cellStyle name="OffSheet 5 3 6" xfId="11211"/>
    <cellStyle name="OffSheet 5 3 6 2" xfId="11212"/>
    <cellStyle name="OffSheet 5 3 6 2 2" xfId="11213"/>
    <cellStyle name="OffSheet 5 3 6 3" xfId="11214"/>
    <cellStyle name="OffSheet 5 4" xfId="11215"/>
    <cellStyle name="OffSheet 5 4 2" xfId="11216"/>
    <cellStyle name="OffSheet 5 4 2 2" xfId="11217"/>
    <cellStyle name="OffSheet 5 4 3" xfId="11218"/>
    <cellStyle name="OffSheet 5_FundsFlow" xfId="11219"/>
    <cellStyle name="OffSheet 6" xfId="11220"/>
    <cellStyle name="OffSheet 6 2" xfId="11221"/>
    <cellStyle name="OffSheet 6 2 2" xfId="11222"/>
    <cellStyle name="OffSheet 6 2 2 2" xfId="11223"/>
    <cellStyle name="OffSheet 6 2 2 2 2" xfId="11224"/>
    <cellStyle name="OffSheet 6 2 2 2 2 2" xfId="11225"/>
    <cellStyle name="OffSheet 6 2 2 2 2 2 2" xfId="11226"/>
    <cellStyle name="OffSheet 6 2 2 2 2 3" xfId="11227"/>
    <cellStyle name="OffSheet 6 2 2 2 3" xfId="11228"/>
    <cellStyle name="OffSheet 6 2 2 2 3 2" xfId="11229"/>
    <cellStyle name="OffSheet 6 2 2 2 3 2 2" xfId="11230"/>
    <cellStyle name="OffSheet 6 2 2 2 3 3" xfId="11231"/>
    <cellStyle name="OffSheet 6 2 2 3" xfId="11232"/>
    <cellStyle name="OffSheet 6 2 2 3 2" xfId="11233"/>
    <cellStyle name="OffSheet 6 2 2 3 2 2" xfId="11234"/>
    <cellStyle name="OffSheet 6 2 2 3 2 2 2" xfId="11235"/>
    <cellStyle name="OffSheet 6 2 2 3 2 3" xfId="11236"/>
    <cellStyle name="OffSheet 6 2 2 3 3" xfId="11237"/>
    <cellStyle name="OffSheet 6 2 2 3 3 2" xfId="11238"/>
    <cellStyle name="OffSheet 6 2 2 3 4" xfId="11239"/>
    <cellStyle name="OffSheet 6 2 2 4" xfId="11240"/>
    <cellStyle name="OffSheet 6 2 2 4 2" xfId="11241"/>
    <cellStyle name="OffSheet 6 2 2 4 2 2" xfId="11242"/>
    <cellStyle name="OffSheet 6 2 2 4 2 2 2" xfId="11243"/>
    <cellStyle name="OffSheet 6 2 2 4 2 3" xfId="11244"/>
    <cellStyle name="OffSheet 6 2 2 4 3" xfId="11245"/>
    <cellStyle name="OffSheet 6 2 2 4 3 2" xfId="11246"/>
    <cellStyle name="OffSheet 6 2 2 4 4" xfId="11247"/>
    <cellStyle name="OffSheet 6 2 2 5" xfId="11248"/>
    <cellStyle name="OffSheet 6 2 2 5 2" xfId="11249"/>
    <cellStyle name="OffSheet 6 2 2 5 2 2" xfId="11250"/>
    <cellStyle name="OffSheet 6 2 2 5 3" xfId="11251"/>
    <cellStyle name="OffSheet 6 2 2 6" xfId="11252"/>
    <cellStyle name="OffSheet 6 2 2 6 2" xfId="11253"/>
    <cellStyle name="OffSheet 6 2 2 6 2 2" xfId="11254"/>
    <cellStyle name="OffSheet 6 2 2 6 3" xfId="11255"/>
    <cellStyle name="OffSheet 6 2 3" xfId="11256"/>
    <cellStyle name="OffSheet 6 2 3 2" xfId="11257"/>
    <cellStyle name="OffSheet 6 2 3 2 2" xfId="11258"/>
    <cellStyle name="OffSheet 6 2 3 2 2 2" xfId="11259"/>
    <cellStyle name="OffSheet 6 2 3 2 3" xfId="11260"/>
    <cellStyle name="OffSheet 6 2 3 3" xfId="11261"/>
    <cellStyle name="OffSheet 6 2 3 3 2" xfId="11262"/>
    <cellStyle name="OffSheet 6 2 3 4" xfId="11263"/>
    <cellStyle name="OffSheet 6 2 4" xfId="11264"/>
    <cellStyle name="OffSheet 6 2 4 2" xfId="11265"/>
    <cellStyle name="OffSheet 6 2 4 2 2" xfId="11266"/>
    <cellStyle name="OffSheet 6 2 4 2 2 2" xfId="11267"/>
    <cellStyle name="OffSheet 6 2 4 2 3" xfId="11268"/>
    <cellStyle name="OffSheet 6 2 4 3" xfId="11269"/>
    <cellStyle name="OffSheet 6 2 4 3 2" xfId="11270"/>
    <cellStyle name="OffSheet 6 2 4 4" xfId="11271"/>
    <cellStyle name="OffSheet 6 2 5" xfId="11272"/>
    <cellStyle name="OffSheet 6 2 5 2" xfId="11273"/>
    <cellStyle name="OffSheet 6 2 5 2 2" xfId="11274"/>
    <cellStyle name="OffSheet 6 2 5 2 2 2" xfId="11275"/>
    <cellStyle name="OffSheet 6 2 5 2 3" xfId="11276"/>
    <cellStyle name="OffSheet 6 2 5 3" xfId="11277"/>
    <cellStyle name="OffSheet 6 2 5 3 2" xfId="11278"/>
    <cellStyle name="OffSheet 6 2 5 3 2 2" xfId="11279"/>
    <cellStyle name="OffSheet 6 2 5 3 3" xfId="11280"/>
    <cellStyle name="OffSheet 6 2 5 4" xfId="11281"/>
    <cellStyle name="OffSheet 6 2 5 4 2" xfId="11282"/>
    <cellStyle name="OffSheet 6 2 5 5" xfId="11283"/>
    <cellStyle name="OffSheet 6 2 6" xfId="11284"/>
    <cellStyle name="OffSheet 6 2 6 2" xfId="11285"/>
    <cellStyle name="OffSheet 6 2 6 2 2" xfId="11286"/>
    <cellStyle name="OffSheet 6 2 6 3" xfId="11287"/>
    <cellStyle name="OffSheet 6 3" xfId="11288"/>
    <cellStyle name="OffSheet 6 3 2" xfId="11289"/>
    <cellStyle name="OffSheet 6 3 2 2" xfId="11290"/>
    <cellStyle name="OffSheet 6 3 2 2 2" xfId="11291"/>
    <cellStyle name="OffSheet 6 3 2 2 2 2" xfId="11292"/>
    <cellStyle name="OffSheet 6 3 2 2 2 2 2" xfId="11293"/>
    <cellStyle name="OffSheet 6 3 2 2 2 3" xfId="11294"/>
    <cellStyle name="OffSheet 6 3 2 2 3" xfId="11295"/>
    <cellStyle name="OffSheet 6 3 2 2 3 2" xfId="11296"/>
    <cellStyle name="OffSheet 6 3 2 2 3 2 2" xfId="11297"/>
    <cellStyle name="OffSheet 6 3 2 2 3 3" xfId="11298"/>
    <cellStyle name="OffSheet 6 3 2 3" xfId="11299"/>
    <cellStyle name="OffSheet 6 3 2 3 2" xfId="11300"/>
    <cellStyle name="OffSheet 6 3 2 3 2 2" xfId="11301"/>
    <cellStyle name="OffSheet 6 3 2 3 2 2 2" xfId="11302"/>
    <cellStyle name="OffSheet 6 3 2 3 2 3" xfId="11303"/>
    <cellStyle name="OffSheet 6 3 2 3 3" xfId="11304"/>
    <cellStyle name="OffSheet 6 3 2 3 3 2" xfId="11305"/>
    <cellStyle name="OffSheet 6 3 2 3 4" xfId="11306"/>
    <cellStyle name="OffSheet 6 3 2 4" xfId="11307"/>
    <cellStyle name="OffSheet 6 3 2 4 2" xfId="11308"/>
    <cellStyle name="OffSheet 6 3 2 4 2 2" xfId="11309"/>
    <cellStyle name="OffSheet 6 3 2 4 2 2 2" xfId="11310"/>
    <cellStyle name="OffSheet 6 3 2 4 2 3" xfId="11311"/>
    <cellStyle name="OffSheet 6 3 2 4 3" xfId="11312"/>
    <cellStyle name="OffSheet 6 3 2 4 3 2" xfId="11313"/>
    <cellStyle name="OffSheet 6 3 2 4 4" xfId="11314"/>
    <cellStyle name="OffSheet 6 3 2 5" xfId="11315"/>
    <cellStyle name="OffSheet 6 3 2 5 2" xfId="11316"/>
    <cellStyle name="OffSheet 6 3 2 5 2 2" xfId="11317"/>
    <cellStyle name="OffSheet 6 3 2 5 3" xfId="11318"/>
    <cellStyle name="OffSheet 6 3 2 6" xfId="11319"/>
    <cellStyle name="OffSheet 6 3 2 6 2" xfId="11320"/>
    <cellStyle name="OffSheet 6 3 2 6 2 2" xfId="11321"/>
    <cellStyle name="OffSheet 6 3 2 6 3" xfId="11322"/>
    <cellStyle name="OffSheet 6 3 3" xfId="11323"/>
    <cellStyle name="OffSheet 6 3 3 2" xfId="11324"/>
    <cellStyle name="OffSheet 6 3 3 2 2" xfId="11325"/>
    <cellStyle name="OffSheet 6 3 3 2 2 2" xfId="11326"/>
    <cellStyle name="OffSheet 6 3 3 2 3" xfId="11327"/>
    <cellStyle name="OffSheet 6 3 3 3" xfId="11328"/>
    <cellStyle name="OffSheet 6 3 3 3 2" xfId="11329"/>
    <cellStyle name="OffSheet 6 3 3 4" xfId="11330"/>
    <cellStyle name="OffSheet 6 3 4" xfId="11331"/>
    <cellStyle name="OffSheet 6 3 4 2" xfId="11332"/>
    <cellStyle name="OffSheet 6 3 4 2 2" xfId="11333"/>
    <cellStyle name="OffSheet 6 3 4 2 2 2" xfId="11334"/>
    <cellStyle name="OffSheet 6 3 4 2 3" xfId="11335"/>
    <cellStyle name="OffSheet 6 3 4 3" xfId="11336"/>
    <cellStyle name="OffSheet 6 3 4 3 2" xfId="11337"/>
    <cellStyle name="OffSheet 6 3 4 4" xfId="11338"/>
    <cellStyle name="OffSheet 6 3 5" xfId="11339"/>
    <cellStyle name="OffSheet 6 3 5 2" xfId="11340"/>
    <cellStyle name="OffSheet 6 3 5 2 2" xfId="11341"/>
    <cellStyle name="OffSheet 6 3 5 2 2 2" xfId="11342"/>
    <cellStyle name="OffSheet 6 3 5 2 3" xfId="11343"/>
    <cellStyle name="OffSheet 6 3 5 3" xfId="11344"/>
    <cellStyle name="OffSheet 6 3 5 3 2" xfId="11345"/>
    <cellStyle name="OffSheet 6 3 5 3 2 2" xfId="11346"/>
    <cellStyle name="OffSheet 6 3 5 3 3" xfId="11347"/>
    <cellStyle name="OffSheet 6 3 5 4" xfId="11348"/>
    <cellStyle name="OffSheet 6 3 5 4 2" xfId="11349"/>
    <cellStyle name="OffSheet 6 3 5 5" xfId="11350"/>
    <cellStyle name="OffSheet 6 3 6" xfId="11351"/>
    <cellStyle name="OffSheet 6 3 6 2" xfId="11352"/>
    <cellStyle name="OffSheet 6 3 6 2 2" xfId="11353"/>
    <cellStyle name="OffSheet 6 3 6 3" xfId="11354"/>
    <cellStyle name="OffSheet 6 4" xfId="11355"/>
    <cellStyle name="OffSheet 6 4 2" xfId="11356"/>
    <cellStyle name="OffSheet 6 4 2 2" xfId="11357"/>
    <cellStyle name="OffSheet 6 4 3" xfId="11358"/>
    <cellStyle name="OffSheet 6_FundsFlow" xfId="11359"/>
    <cellStyle name="OffSheet 7" xfId="11360"/>
    <cellStyle name="OffSheet 7 2" xfId="11361"/>
    <cellStyle name="OffSheet 7 2 2" xfId="11362"/>
    <cellStyle name="OffSheet 7 2 2 2" xfId="11363"/>
    <cellStyle name="OffSheet 7 2 2 2 2" xfId="11364"/>
    <cellStyle name="OffSheet 7 2 2 2 2 2" xfId="11365"/>
    <cellStyle name="OffSheet 7 2 2 2 2 2 2" xfId="11366"/>
    <cellStyle name="OffSheet 7 2 2 2 2 3" xfId="11367"/>
    <cellStyle name="OffSheet 7 2 2 2 3" xfId="11368"/>
    <cellStyle name="OffSheet 7 2 2 2 3 2" xfId="11369"/>
    <cellStyle name="OffSheet 7 2 2 2 3 2 2" xfId="11370"/>
    <cellStyle name="OffSheet 7 2 2 2 3 3" xfId="11371"/>
    <cellStyle name="OffSheet 7 2 2 3" xfId="11372"/>
    <cellStyle name="OffSheet 7 2 2 3 2" xfId="11373"/>
    <cellStyle name="OffSheet 7 2 2 3 2 2" xfId="11374"/>
    <cellStyle name="OffSheet 7 2 2 3 2 2 2" xfId="11375"/>
    <cellStyle name="OffSheet 7 2 2 3 2 3" xfId="11376"/>
    <cellStyle name="OffSheet 7 2 2 3 3" xfId="11377"/>
    <cellStyle name="OffSheet 7 2 2 3 3 2" xfId="11378"/>
    <cellStyle name="OffSheet 7 2 2 3 4" xfId="11379"/>
    <cellStyle name="OffSheet 7 2 2 4" xfId="11380"/>
    <cellStyle name="OffSheet 7 2 2 4 2" xfId="11381"/>
    <cellStyle name="OffSheet 7 2 2 4 2 2" xfId="11382"/>
    <cellStyle name="OffSheet 7 2 2 4 2 2 2" xfId="11383"/>
    <cellStyle name="OffSheet 7 2 2 4 2 3" xfId="11384"/>
    <cellStyle name="OffSheet 7 2 2 4 3" xfId="11385"/>
    <cellStyle name="OffSheet 7 2 2 4 3 2" xfId="11386"/>
    <cellStyle name="OffSheet 7 2 2 4 4" xfId="11387"/>
    <cellStyle name="OffSheet 7 2 2 5" xfId="11388"/>
    <cellStyle name="OffSheet 7 2 2 5 2" xfId="11389"/>
    <cellStyle name="OffSheet 7 2 2 5 2 2" xfId="11390"/>
    <cellStyle name="OffSheet 7 2 2 5 3" xfId="11391"/>
    <cellStyle name="OffSheet 7 2 2 6" xfId="11392"/>
    <cellStyle name="OffSheet 7 2 2 6 2" xfId="11393"/>
    <cellStyle name="OffSheet 7 2 2 6 2 2" xfId="11394"/>
    <cellStyle name="OffSheet 7 2 2 6 3" xfId="11395"/>
    <cellStyle name="OffSheet 7 2 3" xfId="11396"/>
    <cellStyle name="OffSheet 7 2 3 2" xfId="11397"/>
    <cellStyle name="OffSheet 7 2 3 2 2" xfId="11398"/>
    <cellStyle name="OffSheet 7 2 3 2 2 2" xfId="11399"/>
    <cellStyle name="OffSheet 7 2 3 2 3" xfId="11400"/>
    <cellStyle name="OffSheet 7 2 3 3" xfId="11401"/>
    <cellStyle name="OffSheet 7 2 3 3 2" xfId="11402"/>
    <cellStyle name="OffSheet 7 2 3 4" xfId="11403"/>
    <cellStyle name="OffSheet 7 2 4" xfId="11404"/>
    <cellStyle name="OffSheet 7 2 4 2" xfId="11405"/>
    <cellStyle name="OffSheet 7 2 4 2 2" xfId="11406"/>
    <cellStyle name="OffSheet 7 2 4 2 2 2" xfId="11407"/>
    <cellStyle name="OffSheet 7 2 4 2 3" xfId="11408"/>
    <cellStyle name="OffSheet 7 2 4 3" xfId="11409"/>
    <cellStyle name="OffSheet 7 2 4 3 2" xfId="11410"/>
    <cellStyle name="OffSheet 7 2 4 4" xfId="11411"/>
    <cellStyle name="OffSheet 7 2 5" xfId="11412"/>
    <cellStyle name="OffSheet 7 2 5 2" xfId="11413"/>
    <cellStyle name="OffSheet 7 2 5 2 2" xfId="11414"/>
    <cellStyle name="OffSheet 7 2 5 2 2 2" xfId="11415"/>
    <cellStyle name="OffSheet 7 2 5 2 3" xfId="11416"/>
    <cellStyle name="OffSheet 7 2 5 3" xfId="11417"/>
    <cellStyle name="OffSheet 7 2 5 3 2" xfId="11418"/>
    <cellStyle name="OffSheet 7 2 5 3 2 2" xfId="11419"/>
    <cellStyle name="OffSheet 7 2 5 3 3" xfId="11420"/>
    <cellStyle name="OffSheet 7 2 5 4" xfId="11421"/>
    <cellStyle name="OffSheet 7 2 5 4 2" xfId="11422"/>
    <cellStyle name="OffSheet 7 2 5 5" xfId="11423"/>
    <cellStyle name="OffSheet 7 2 6" xfId="11424"/>
    <cellStyle name="OffSheet 7 2 6 2" xfId="11425"/>
    <cellStyle name="OffSheet 7 2 6 2 2" xfId="11426"/>
    <cellStyle name="OffSheet 7 2 6 3" xfId="11427"/>
    <cellStyle name="OffSheet 7 3" xfId="11428"/>
    <cellStyle name="OffSheet 7 3 2" xfId="11429"/>
    <cellStyle name="OffSheet 7 3 2 2" xfId="11430"/>
    <cellStyle name="OffSheet 7 3 2 2 2" xfId="11431"/>
    <cellStyle name="OffSheet 7 3 2 2 2 2" xfId="11432"/>
    <cellStyle name="OffSheet 7 3 2 2 2 2 2" xfId="11433"/>
    <cellStyle name="OffSheet 7 3 2 2 2 3" xfId="11434"/>
    <cellStyle name="OffSheet 7 3 2 2 3" xfId="11435"/>
    <cellStyle name="OffSheet 7 3 2 2 3 2" xfId="11436"/>
    <cellStyle name="OffSheet 7 3 2 2 3 2 2" xfId="11437"/>
    <cellStyle name="OffSheet 7 3 2 2 3 3" xfId="11438"/>
    <cellStyle name="OffSheet 7 3 2 3" xfId="11439"/>
    <cellStyle name="OffSheet 7 3 2 3 2" xfId="11440"/>
    <cellStyle name="OffSheet 7 3 2 3 2 2" xfId="11441"/>
    <cellStyle name="OffSheet 7 3 2 3 2 2 2" xfId="11442"/>
    <cellStyle name="OffSheet 7 3 2 3 2 3" xfId="11443"/>
    <cellStyle name="OffSheet 7 3 2 3 3" xfId="11444"/>
    <cellStyle name="OffSheet 7 3 2 3 3 2" xfId="11445"/>
    <cellStyle name="OffSheet 7 3 2 3 4" xfId="11446"/>
    <cellStyle name="OffSheet 7 3 2 4" xfId="11447"/>
    <cellStyle name="OffSheet 7 3 2 4 2" xfId="11448"/>
    <cellStyle name="OffSheet 7 3 2 4 2 2" xfId="11449"/>
    <cellStyle name="OffSheet 7 3 2 4 2 2 2" xfId="11450"/>
    <cellStyle name="OffSheet 7 3 2 4 2 3" xfId="11451"/>
    <cellStyle name="OffSheet 7 3 2 4 3" xfId="11452"/>
    <cellStyle name="OffSheet 7 3 2 4 3 2" xfId="11453"/>
    <cellStyle name="OffSheet 7 3 2 4 4" xfId="11454"/>
    <cellStyle name="OffSheet 7 3 2 5" xfId="11455"/>
    <cellStyle name="OffSheet 7 3 2 5 2" xfId="11456"/>
    <cellStyle name="OffSheet 7 3 2 5 2 2" xfId="11457"/>
    <cellStyle name="OffSheet 7 3 2 5 3" xfId="11458"/>
    <cellStyle name="OffSheet 7 3 2 6" xfId="11459"/>
    <cellStyle name="OffSheet 7 3 2 6 2" xfId="11460"/>
    <cellStyle name="OffSheet 7 3 2 6 2 2" xfId="11461"/>
    <cellStyle name="OffSheet 7 3 2 6 3" xfId="11462"/>
    <cellStyle name="OffSheet 7 3 3" xfId="11463"/>
    <cellStyle name="OffSheet 7 3 3 2" xfId="11464"/>
    <cellStyle name="OffSheet 7 3 3 2 2" xfId="11465"/>
    <cellStyle name="OffSheet 7 3 3 2 2 2" xfId="11466"/>
    <cellStyle name="OffSheet 7 3 3 2 3" xfId="11467"/>
    <cellStyle name="OffSheet 7 3 3 3" xfId="11468"/>
    <cellStyle name="OffSheet 7 3 3 3 2" xfId="11469"/>
    <cellStyle name="OffSheet 7 3 3 4" xfId="11470"/>
    <cellStyle name="OffSheet 7 3 4" xfId="11471"/>
    <cellStyle name="OffSheet 7 3 4 2" xfId="11472"/>
    <cellStyle name="OffSheet 7 3 4 2 2" xfId="11473"/>
    <cellStyle name="OffSheet 7 3 4 2 2 2" xfId="11474"/>
    <cellStyle name="OffSheet 7 3 4 2 3" xfId="11475"/>
    <cellStyle name="OffSheet 7 3 4 3" xfId="11476"/>
    <cellStyle name="OffSheet 7 3 4 3 2" xfId="11477"/>
    <cellStyle name="OffSheet 7 3 4 4" xfId="11478"/>
    <cellStyle name="OffSheet 7 3 5" xfId="11479"/>
    <cellStyle name="OffSheet 7 3 5 2" xfId="11480"/>
    <cellStyle name="OffSheet 7 3 5 2 2" xfId="11481"/>
    <cellStyle name="OffSheet 7 3 5 2 2 2" xfId="11482"/>
    <cellStyle name="OffSheet 7 3 5 2 3" xfId="11483"/>
    <cellStyle name="OffSheet 7 3 5 3" xfId="11484"/>
    <cellStyle name="OffSheet 7 3 5 3 2" xfId="11485"/>
    <cellStyle name="OffSheet 7 3 5 3 2 2" xfId="11486"/>
    <cellStyle name="OffSheet 7 3 5 3 3" xfId="11487"/>
    <cellStyle name="OffSheet 7 3 5 4" xfId="11488"/>
    <cellStyle name="OffSheet 7 3 5 4 2" xfId="11489"/>
    <cellStyle name="OffSheet 7 3 5 5" xfId="11490"/>
    <cellStyle name="OffSheet 7 3 6" xfId="11491"/>
    <cellStyle name="OffSheet 7 3 6 2" xfId="11492"/>
    <cellStyle name="OffSheet 7 3 6 2 2" xfId="11493"/>
    <cellStyle name="OffSheet 7 3 6 3" xfId="11494"/>
    <cellStyle name="OffSheet 7 4" xfId="11495"/>
    <cellStyle name="OffSheet 7 4 2" xfId="11496"/>
    <cellStyle name="OffSheet 7 4 2 2" xfId="11497"/>
    <cellStyle name="OffSheet 7 4 3" xfId="11498"/>
    <cellStyle name="OffSheet 7_FundsFlow" xfId="11499"/>
    <cellStyle name="OffSheet 8" xfId="11500"/>
    <cellStyle name="OffSheet 8 2" xfId="11501"/>
    <cellStyle name="OffSheet 8 2 2" xfId="11502"/>
    <cellStyle name="OffSheet 8 2 2 2" xfId="11503"/>
    <cellStyle name="OffSheet 8 2 2 2 2" xfId="11504"/>
    <cellStyle name="OffSheet 8 2 2 2 2 2" xfId="11505"/>
    <cellStyle name="OffSheet 8 2 2 2 2 2 2" xfId="11506"/>
    <cellStyle name="OffSheet 8 2 2 2 2 3" xfId="11507"/>
    <cellStyle name="OffSheet 8 2 2 2 3" xfId="11508"/>
    <cellStyle name="OffSheet 8 2 2 2 3 2" xfId="11509"/>
    <cellStyle name="OffSheet 8 2 2 2 3 2 2" xfId="11510"/>
    <cellStyle name="OffSheet 8 2 2 2 3 3" xfId="11511"/>
    <cellStyle name="OffSheet 8 2 2 3" xfId="11512"/>
    <cellStyle name="OffSheet 8 2 2 3 2" xfId="11513"/>
    <cellStyle name="OffSheet 8 2 2 3 2 2" xfId="11514"/>
    <cellStyle name="OffSheet 8 2 2 3 2 2 2" xfId="11515"/>
    <cellStyle name="OffSheet 8 2 2 3 2 3" xfId="11516"/>
    <cellStyle name="OffSheet 8 2 2 3 3" xfId="11517"/>
    <cellStyle name="OffSheet 8 2 2 3 3 2" xfId="11518"/>
    <cellStyle name="OffSheet 8 2 2 3 4" xfId="11519"/>
    <cellStyle name="OffSheet 8 2 2 4" xfId="11520"/>
    <cellStyle name="OffSheet 8 2 2 4 2" xfId="11521"/>
    <cellStyle name="OffSheet 8 2 2 4 2 2" xfId="11522"/>
    <cellStyle name="OffSheet 8 2 2 4 2 2 2" xfId="11523"/>
    <cellStyle name="OffSheet 8 2 2 4 2 3" xfId="11524"/>
    <cellStyle name="OffSheet 8 2 2 4 3" xfId="11525"/>
    <cellStyle name="OffSheet 8 2 2 4 3 2" xfId="11526"/>
    <cellStyle name="OffSheet 8 2 2 4 4" xfId="11527"/>
    <cellStyle name="OffSheet 8 2 2 5" xfId="11528"/>
    <cellStyle name="OffSheet 8 2 2 5 2" xfId="11529"/>
    <cellStyle name="OffSheet 8 2 2 5 2 2" xfId="11530"/>
    <cellStyle name="OffSheet 8 2 2 5 3" xfId="11531"/>
    <cellStyle name="OffSheet 8 2 2 6" xfId="11532"/>
    <cellStyle name="OffSheet 8 2 2 6 2" xfId="11533"/>
    <cellStyle name="OffSheet 8 2 2 6 2 2" xfId="11534"/>
    <cellStyle name="OffSheet 8 2 2 6 3" xfId="11535"/>
    <cellStyle name="OffSheet 8 2 3" xfId="11536"/>
    <cellStyle name="OffSheet 8 2 3 2" xfId="11537"/>
    <cellStyle name="OffSheet 8 2 3 2 2" xfId="11538"/>
    <cellStyle name="OffSheet 8 2 3 2 2 2" xfId="11539"/>
    <cellStyle name="OffSheet 8 2 3 2 3" xfId="11540"/>
    <cellStyle name="OffSheet 8 2 3 3" xfId="11541"/>
    <cellStyle name="OffSheet 8 2 3 3 2" xfId="11542"/>
    <cellStyle name="OffSheet 8 2 3 4" xfId="11543"/>
    <cellStyle name="OffSheet 8 2 4" xfId="11544"/>
    <cellStyle name="OffSheet 8 2 4 2" xfId="11545"/>
    <cellStyle name="OffSheet 8 2 4 2 2" xfId="11546"/>
    <cellStyle name="OffSheet 8 2 4 2 2 2" xfId="11547"/>
    <cellStyle name="OffSheet 8 2 4 2 3" xfId="11548"/>
    <cellStyle name="OffSheet 8 2 4 3" xfId="11549"/>
    <cellStyle name="OffSheet 8 2 4 3 2" xfId="11550"/>
    <cellStyle name="OffSheet 8 2 4 4" xfId="11551"/>
    <cellStyle name="OffSheet 8 2 5" xfId="11552"/>
    <cellStyle name="OffSheet 8 2 5 2" xfId="11553"/>
    <cellStyle name="OffSheet 8 2 5 2 2" xfId="11554"/>
    <cellStyle name="OffSheet 8 2 5 2 2 2" xfId="11555"/>
    <cellStyle name="OffSheet 8 2 5 2 3" xfId="11556"/>
    <cellStyle name="OffSheet 8 2 5 3" xfId="11557"/>
    <cellStyle name="OffSheet 8 2 5 3 2" xfId="11558"/>
    <cellStyle name="OffSheet 8 2 5 3 2 2" xfId="11559"/>
    <cellStyle name="OffSheet 8 2 5 3 3" xfId="11560"/>
    <cellStyle name="OffSheet 8 2 5 4" xfId="11561"/>
    <cellStyle name="OffSheet 8 2 5 4 2" xfId="11562"/>
    <cellStyle name="OffSheet 8 2 5 5" xfId="11563"/>
    <cellStyle name="OffSheet 8 2 6" xfId="11564"/>
    <cellStyle name="OffSheet 8 2 6 2" xfId="11565"/>
    <cellStyle name="OffSheet 8 2 6 2 2" xfId="11566"/>
    <cellStyle name="OffSheet 8 2 6 3" xfId="11567"/>
    <cellStyle name="OffSheet 8 3" xfId="11568"/>
    <cellStyle name="OffSheet 8 3 2" xfId="11569"/>
    <cellStyle name="OffSheet 8 3 2 2" xfId="11570"/>
    <cellStyle name="OffSheet 8 3 2 2 2" xfId="11571"/>
    <cellStyle name="OffSheet 8 3 2 2 2 2" xfId="11572"/>
    <cellStyle name="OffSheet 8 3 2 2 2 2 2" xfId="11573"/>
    <cellStyle name="OffSheet 8 3 2 2 2 3" xfId="11574"/>
    <cellStyle name="OffSheet 8 3 2 2 3" xfId="11575"/>
    <cellStyle name="OffSheet 8 3 2 2 3 2" xfId="11576"/>
    <cellStyle name="OffSheet 8 3 2 2 3 2 2" xfId="11577"/>
    <cellStyle name="OffSheet 8 3 2 2 3 3" xfId="11578"/>
    <cellStyle name="OffSheet 8 3 2 3" xfId="11579"/>
    <cellStyle name="OffSheet 8 3 2 3 2" xfId="11580"/>
    <cellStyle name="OffSheet 8 3 2 3 2 2" xfId="11581"/>
    <cellStyle name="OffSheet 8 3 2 3 2 2 2" xfId="11582"/>
    <cellStyle name="OffSheet 8 3 2 3 2 3" xfId="11583"/>
    <cellStyle name="OffSheet 8 3 2 3 3" xfId="11584"/>
    <cellStyle name="OffSheet 8 3 2 3 3 2" xfId="11585"/>
    <cellStyle name="OffSheet 8 3 2 3 4" xfId="11586"/>
    <cellStyle name="OffSheet 8 3 2 4" xfId="11587"/>
    <cellStyle name="OffSheet 8 3 2 4 2" xfId="11588"/>
    <cellStyle name="OffSheet 8 3 2 4 2 2" xfId="11589"/>
    <cellStyle name="OffSheet 8 3 2 4 2 2 2" xfId="11590"/>
    <cellStyle name="OffSheet 8 3 2 4 2 3" xfId="11591"/>
    <cellStyle name="OffSheet 8 3 2 4 3" xfId="11592"/>
    <cellStyle name="OffSheet 8 3 2 4 3 2" xfId="11593"/>
    <cellStyle name="OffSheet 8 3 2 4 4" xfId="11594"/>
    <cellStyle name="OffSheet 8 3 2 5" xfId="11595"/>
    <cellStyle name="OffSheet 8 3 2 5 2" xfId="11596"/>
    <cellStyle name="OffSheet 8 3 2 5 2 2" xfId="11597"/>
    <cellStyle name="OffSheet 8 3 2 5 3" xfId="11598"/>
    <cellStyle name="OffSheet 8 3 2 6" xfId="11599"/>
    <cellStyle name="OffSheet 8 3 2 6 2" xfId="11600"/>
    <cellStyle name="OffSheet 8 3 2 6 2 2" xfId="11601"/>
    <cellStyle name="OffSheet 8 3 2 6 3" xfId="11602"/>
    <cellStyle name="OffSheet 8 3 3" xfId="11603"/>
    <cellStyle name="OffSheet 8 3 3 2" xfId="11604"/>
    <cellStyle name="OffSheet 8 3 3 2 2" xfId="11605"/>
    <cellStyle name="OffSheet 8 3 3 2 2 2" xfId="11606"/>
    <cellStyle name="OffSheet 8 3 3 2 3" xfId="11607"/>
    <cellStyle name="OffSheet 8 3 3 3" xfId="11608"/>
    <cellStyle name="OffSheet 8 3 3 3 2" xfId="11609"/>
    <cellStyle name="OffSheet 8 3 3 4" xfId="11610"/>
    <cellStyle name="OffSheet 8 3 4" xfId="11611"/>
    <cellStyle name="OffSheet 8 3 4 2" xfId="11612"/>
    <cellStyle name="OffSheet 8 3 4 2 2" xfId="11613"/>
    <cellStyle name="OffSheet 8 3 4 2 2 2" xfId="11614"/>
    <cellStyle name="OffSheet 8 3 4 2 3" xfId="11615"/>
    <cellStyle name="OffSheet 8 3 4 3" xfId="11616"/>
    <cellStyle name="OffSheet 8 3 4 3 2" xfId="11617"/>
    <cellStyle name="OffSheet 8 3 4 4" xfId="11618"/>
    <cellStyle name="OffSheet 8 3 5" xfId="11619"/>
    <cellStyle name="OffSheet 8 3 5 2" xfId="11620"/>
    <cellStyle name="OffSheet 8 3 5 2 2" xfId="11621"/>
    <cellStyle name="OffSheet 8 3 5 2 2 2" xfId="11622"/>
    <cellStyle name="OffSheet 8 3 5 2 3" xfId="11623"/>
    <cellStyle name="OffSheet 8 3 5 3" xfId="11624"/>
    <cellStyle name="OffSheet 8 3 5 3 2" xfId="11625"/>
    <cellStyle name="OffSheet 8 3 5 3 2 2" xfId="11626"/>
    <cellStyle name="OffSheet 8 3 5 3 3" xfId="11627"/>
    <cellStyle name="OffSheet 8 3 5 4" xfId="11628"/>
    <cellStyle name="OffSheet 8 3 5 4 2" xfId="11629"/>
    <cellStyle name="OffSheet 8 3 5 5" xfId="11630"/>
    <cellStyle name="OffSheet 8 3 6" xfId="11631"/>
    <cellStyle name="OffSheet 8 3 6 2" xfId="11632"/>
    <cellStyle name="OffSheet 8 3 6 2 2" xfId="11633"/>
    <cellStyle name="OffSheet 8 3 6 3" xfId="11634"/>
    <cellStyle name="OffSheet 8 4" xfId="11635"/>
    <cellStyle name="OffSheet 8 4 2" xfId="11636"/>
    <cellStyle name="OffSheet 8 4 2 2" xfId="11637"/>
    <cellStyle name="OffSheet 8 4 3" xfId="11638"/>
    <cellStyle name="OffSheet 8_FundsFlow" xfId="11639"/>
    <cellStyle name="OffSheet 9" xfId="11640"/>
    <cellStyle name="OffSheet 9 2" xfId="11641"/>
    <cellStyle name="OffSheet 9 2 2" xfId="11642"/>
    <cellStyle name="OffSheet 9 2 2 2" xfId="11643"/>
    <cellStyle name="OffSheet 9 2 2 2 2" xfId="11644"/>
    <cellStyle name="OffSheet 9 2 2 2 2 2" xfId="11645"/>
    <cellStyle name="OffSheet 9 2 2 2 3" xfId="11646"/>
    <cellStyle name="OffSheet 9 2 2 3" xfId="11647"/>
    <cellStyle name="OffSheet 9 2 2 3 2" xfId="11648"/>
    <cellStyle name="OffSheet 9 2 2 3 2 2" xfId="11649"/>
    <cellStyle name="OffSheet 9 2 2 3 3" xfId="11650"/>
    <cellStyle name="OffSheet 9 2 3" xfId="11651"/>
    <cellStyle name="OffSheet 9 2 3 2" xfId="11652"/>
    <cellStyle name="OffSheet 9 2 3 2 2" xfId="11653"/>
    <cellStyle name="OffSheet 9 2 3 2 2 2" xfId="11654"/>
    <cellStyle name="OffSheet 9 2 3 2 3" xfId="11655"/>
    <cellStyle name="OffSheet 9 2 3 3" xfId="11656"/>
    <cellStyle name="OffSheet 9 2 3 3 2" xfId="11657"/>
    <cellStyle name="OffSheet 9 2 3 4" xfId="11658"/>
    <cellStyle name="OffSheet 9 2 4" xfId="11659"/>
    <cellStyle name="OffSheet 9 2 4 2" xfId="11660"/>
    <cellStyle name="OffSheet 9 2 4 2 2" xfId="11661"/>
    <cellStyle name="OffSheet 9 2 4 2 2 2" xfId="11662"/>
    <cellStyle name="OffSheet 9 2 4 2 3" xfId="11663"/>
    <cellStyle name="OffSheet 9 2 4 3" xfId="11664"/>
    <cellStyle name="OffSheet 9 2 4 3 2" xfId="11665"/>
    <cellStyle name="OffSheet 9 2 4 4" xfId="11666"/>
    <cellStyle name="OffSheet 9 2 5" xfId="11667"/>
    <cellStyle name="OffSheet 9 2 5 2" xfId="11668"/>
    <cellStyle name="OffSheet 9 2 5 2 2" xfId="11669"/>
    <cellStyle name="OffSheet 9 2 5 3" xfId="11670"/>
    <cellStyle name="OffSheet 9 2 6" xfId="11671"/>
    <cellStyle name="OffSheet 9 2 6 2" xfId="11672"/>
    <cellStyle name="OffSheet 9 2 6 2 2" xfId="11673"/>
    <cellStyle name="OffSheet 9 2 6 3" xfId="11674"/>
    <cellStyle name="OffSheet 9 3" xfId="11675"/>
    <cellStyle name="OffSheet 9 3 2" xfId="11676"/>
    <cellStyle name="OffSheet 9 3 2 2" xfId="11677"/>
    <cellStyle name="OffSheet 9 3 2 2 2" xfId="11678"/>
    <cellStyle name="OffSheet 9 3 2 3" xfId="11679"/>
    <cellStyle name="OffSheet 9 3 3" xfId="11680"/>
    <cellStyle name="OffSheet 9 3 3 2" xfId="11681"/>
    <cellStyle name="OffSheet 9 3 4" xfId="11682"/>
    <cellStyle name="OffSheet 9 4" xfId="11683"/>
    <cellStyle name="OffSheet 9 4 2" xfId="11684"/>
    <cellStyle name="OffSheet 9 4 2 2" xfId="11685"/>
    <cellStyle name="OffSheet 9 4 2 2 2" xfId="11686"/>
    <cellStyle name="OffSheet 9 4 2 3" xfId="11687"/>
    <cellStyle name="OffSheet 9 4 3" xfId="11688"/>
    <cellStyle name="OffSheet 9 4 3 2" xfId="11689"/>
    <cellStyle name="OffSheet 9 4 4" xfId="11690"/>
    <cellStyle name="OffSheet 9 5" xfId="11691"/>
    <cellStyle name="OffSheet 9 5 2" xfId="11692"/>
    <cellStyle name="OffSheet 9 5 2 2" xfId="11693"/>
    <cellStyle name="OffSheet 9 5 2 2 2" xfId="11694"/>
    <cellStyle name="OffSheet 9 5 2 3" xfId="11695"/>
    <cellStyle name="OffSheet 9 5 3" xfId="11696"/>
    <cellStyle name="OffSheet 9 5 3 2" xfId="11697"/>
    <cellStyle name="OffSheet 9 5 3 2 2" xfId="11698"/>
    <cellStyle name="OffSheet 9 5 3 3" xfId="11699"/>
    <cellStyle name="OffSheet 9 5 4" xfId="11700"/>
    <cellStyle name="OffSheet 9 5 4 2" xfId="11701"/>
    <cellStyle name="OffSheet 9 5 5" xfId="11702"/>
    <cellStyle name="OffSheet 9 6" xfId="11703"/>
    <cellStyle name="OffSheet 9 6 2" xfId="11704"/>
    <cellStyle name="OffSheet 9 6 2 2" xfId="11705"/>
    <cellStyle name="OffSheet 9 6 3" xfId="11706"/>
    <cellStyle name="OffSheet_Development Costs to be paid" xfId="11707"/>
    <cellStyle name="Output" xfId="6" builtinId="21"/>
    <cellStyle name="Output 2" xfId="11708"/>
    <cellStyle name="Output 2 2" xfId="11709"/>
    <cellStyle name="Output 2 3" xfId="11710"/>
    <cellStyle name="Output 2 3 2" xfId="11711"/>
    <cellStyle name="Output 2 3 2 2" xfId="11712"/>
    <cellStyle name="Output 2 3 3" xfId="11713"/>
    <cellStyle name="Output 2 3 3 2" xfId="11714"/>
    <cellStyle name="Output 2 3 4" xfId="11715"/>
    <cellStyle name="Output 2 4" xfId="11716"/>
    <cellStyle name="Output 2 4 2" xfId="11717"/>
    <cellStyle name="Output 2 4 2 2" xfId="11718"/>
    <cellStyle name="Output 2 4 3" xfId="11719"/>
    <cellStyle name="Output 2 5" xfId="11720"/>
    <cellStyle name="Output 2 5 2" xfId="11721"/>
    <cellStyle name="Output 2 6" xfId="11722"/>
    <cellStyle name="Output 2 6 2" xfId="11723"/>
    <cellStyle name="Output 2 7" xfId="11724"/>
    <cellStyle name="Output 3" xfId="11725"/>
    <cellStyle name="Output 4" xfId="11726"/>
    <cellStyle name="Output 4 2" xfId="11727"/>
    <cellStyle name="Output 4 2 2" xfId="11728"/>
    <cellStyle name="Output 4 2 2 2" xfId="11729"/>
    <cellStyle name="Output 4 2 3" xfId="11730"/>
    <cellStyle name="Output 4 2 3 2" xfId="11731"/>
    <cellStyle name="Output 4 2 4" xfId="11732"/>
    <cellStyle name="Output 4 3" xfId="11733"/>
    <cellStyle name="Output 4 3 2" xfId="11734"/>
    <cellStyle name="Output 4 3 2 2" xfId="11735"/>
    <cellStyle name="Output 4 3 3" xfId="11736"/>
    <cellStyle name="Output 4 4" xfId="11737"/>
    <cellStyle name="Output 4 4 2" xfId="11738"/>
    <cellStyle name="Output 4 5" xfId="11739"/>
    <cellStyle name="Output 4 5 2" xfId="11740"/>
    <cellStyle name="Output 4 6" xfId="11741"/>
    <cellStyle name="Output 5" xfId="11742"/>
    <cellStyle name="Output 5 2" xfId="11743"/>
    <cellStyle name="Output 5 2 2" xfId="11744"/>
    <cellStyle name="Output 5 3" xfId="11745"/>
    <cellStyle name="Output 5 3 2" xfId="11746"/>
    <cellStyle name="Output 5 4" xfId="11747"/>
    <cellStyle name="Output 6" xfId="11748"/>
    <cellStyle name="Output 6 2" xfId="11749"/>
    <cellStyle name="Output 6 2 2" xfId="11750"/>
    <cellStyle name="Output 6 3" xfId="11751"/>
    <cellStyle name="Output 7" xfId="11752"/>
    <cellStyle name="Output 7 2" xfId="11753"/>
    <cellStyle name="Output 8" xfId="11754"/>
    <cellStyle name="Output 8 2" xfId="11755"/>
    <cellStyle name="Output 9" xfId="11756"/>
    <cellStyle name="Output 9 2" xfId="11757"/>
    <cellStyle name="Percent [0]" xfId="11758"/>
    <cellStyle name="Percent 10" xfId="11759"/>
    <cellStyle name="Percent 11" xfId="11760"/>
    <cellStyle name="Percent 12" xfId="11761"/>
    <cellStyle name="Percent 13" xfId="11762"/>
    <cellStyle name="Percent 14" xfId="11763"/>
    <cellStyle name="Percent 15" xfId="11764"/>
    <cellStyle name="Percent 16" xfId="11765"/>
    <cellStyle name="Percent 17" xfId="11766"/>
    <cellStyle name="Percent 18" xfId="11767"/>
    <cellStyle name="Percent 19" xfId="11768"/>
    <cellStyle name="Percent 2" xfId="11769"/>
    <cellStyle name="Percent 2 2" xfId="11770"/>
    <cellStyle name="Percent 2 2 2" xfId="11771"/>
    <cellStyle name="Percent 2 2 3" xfId="11772"/>
    <cellStyle name="Percent 2 2 4" xfId="11773"/>
    <cellStyle name="Percent 2 3" xfId="11774"/>
    <cellStyle name="Percent 20" xfId="11775"/>
    <cellStyle name="Percent 21" xfId="11776"/>
    <cellStyle name="Percent 22" xfId="11777"/>
    <cellStyle name="Percent 23" xfId="11778"/>
    <cellStyle name="Percent 24" xfId="11779"/>
    <cellStyle name="Percent 25" xfId="11780"/>
    <cellStyle name="Percent 26" xfId="11781"/>
    <cellStyle name="Percent 27" xfId="11782"/>
    <cellStyle name="Percent 28" xfId="11783"/>
    <cellStyle name="Percent 3" xfId="11784"/>
    <cellStyle name="Percent 3 2" xfId="11785"/>
    <cellStyle name="Percent 3 3" xfId="11786"/>
    <cellStyle name="Percent 3 4" xfId="11787"/>
    <cellStyle name="Percent 4" xfId="11788"/>
    <cellStyle name="Percent 4 2" xfId="11789"/>
    <cellStyle name="Percent 5" xfId="11790"/>
    <cellStyle name="Percent 6" xfId="11791"/>
    <cellStyle name="Percent 7" xfId="11792"/>
    <cellStyle name="Percent 8" xfId="11793"/>
    <cellStyle name="Percent 9" xfId="11794"/>
    <cellStyle name="Percentuale 2" xfId="11795"/>
    <cellStyle name="Percentuale 2 2" xfId="11796"/>
    <cellStyle name="Percentuale 2 3" xfId="11797"/>
    <cellStyle name="Percentuale 2 4" xfId="11798"/>
    <cellStyle name="Percentuale 3" xfId="11799"/>
    <cellStyle name="Percentuale 3 2" xfId="11800"/>
    <cellStyle name="Percentuale 3 3" xfId="11801"/>
    <cellStyle name="Porcentual 2" xfId="11802"/>
    <cellStyle name="Porcentual 3" xfId="11803"/>
    <cellStyle name="Porcentual 4" xfId="11804"/>
    <cellStyle name="PSChar" xfId="11805"/>
    <cellStyle name="PSDec" xfId="11806"/>
    <cellStyle name="Query" xfId="11807"/>
    <cellStyle name="Ratio" xfId="11808"/>
    <cellStyle name="Res Items" xfId="11809"/>
    <cellStyle name="Salida 2" xfId="11810"/>
    <cellStyle name="Salida 2 10" xfId="11811"/>
    <cellStyle name="Salida 2 10 2" xfId="11812"/>
    <cellStyle name="Salida 2 11" xfId="11813"/>
    <cellStyle name="Salida 2 11 2" xfId="11814"/>
    <cellStyle name="Salida 2 12" xfId="11815"/>
    <cellStyle name="Salida 2 2" xfId="11816"/>
    <cellStyle name="Salida 2 2 10" xfId="11817"/>
    <cellStyle name="Salida 2 2 10 2" xfId="11818"/>
    <cellStyle name="Salida 2 2 11" xfId="11819"/>
    <cellStyle name="Salida 2 2 2" xfId="11820"/>
    <cellStyle name="Salida 2 2 2 2" xfId="11821"/>
    <cellStyle name="Salida 2 2 2 2 2" xfId="11822"/>
    <cellStyle name="Salida 2 2 2 2 2 2" xfId="11823"/>
    <cellStyle name="Salida 2 2 2 2 2 2 2" xfId="11824"/>
    <cellStyle name="Salida 2 2 2 2 2 2 2 2" xfId="11825"/>
    <cellStyle name="Salida 2 2 2 2 2 2 3" xfId="11826"/>
    <cellStyle name="Salida 2 2 2 2 2 3" xfId="11827"/>
    <cellStyle name="Salida 2 2 2 2 2 3 2" xfId="11828"/>
    <cellStyle name="Salida 2 2 2 2 2 4" xfId="11829"/>
    <cellStyle name="Salida 2 2 2 2 3" xfId="11830"/>
    <cellStyle name="Salida 2 2 2 2 3 2" xfId="11831"/>
    <cellStyle name="Salida 2 2 2 2 3 2 2" xfId="11832"/>
    <cellStyle name="Salida 2 2 2 2 3 2 2 2" xfId="11833"/>
    <cellStyle name="Salida 2 2 2 2 3 2 3" xfId="11834"/>
    <cellStyle name="Salida 2 2 2 2 3 3" xfId="11835"/>
    <cellStyle name="Salida 2 2 2 2 3 3 2" xfId="11836"/>
    <cellStyle name="Salida 2 2 2 2 3 4" xfId="11837"/>
    <cellStyle name="Salida 2 2 2 2 4" xfId="11838"/>
    <cellStyle name="Salida 2 2 2 2 4 2" xfId="11839"/>
    <cellStyle name="Salida 2 2 2 2 4 2 2" xfId="11840"/>
    <cellStyle name="Salida 2 2 2 2 4 2 2 2" xfId="11841"/>
    <cellStyle name="Salida 2 2 2 2 4 2 3" xfId="11842"/>
    <cellStyle name="Salida 2 2 2 2 4 3" xfId="11843"/>
    <cellStyle name="Salida 2 2 2 2 4 3 2" xfId="11844"/>
    <cellStyle name="Salida 2 2 2 2 4 3 2 2" xfId="11845"/>
    <cellStyle name="Salida 2 2 2 2 4 3 3" xfId="11846"/>
    <cellStyle name="Salida 2 2 2 2 4 4" xfId="11847"/>
    <cellStyle name="Salida 2 2 2 2 4 4 2" xfId="11848"/>
    <cellStyle name="Salida 2 2 2 2 4 5" xfId="11849"/>
    <cellStyle name="Salida 2 2 2 2 5" xfId="11850"/>
    <cellStyle name="Salida 2 2 2 2 5 2" xfId="11851"/>
    <cellStyle name="Salida 2 2 2 2 6" xfId="11852"/>
    <cellStyle name="Salida 2 2 2 2 6 2" xfId="11853"/>
    <cellStyle name="Salida 2 2 2 2 7" xfId="11854"/>
    <cellStyle name="Salida 2 2 2 3" xfId="11855"/>
    <cellStyle name="Salida 2 2 2 3 2" xfId="11856"/>
    <cellStyle name="Salida 2 2 2 3 2 2" xfId="11857"/>
    <cellStyle name="Salida 2 2 2 3 2 2 2" xfId="11858"/>
    <cellStyle name="Salida 2 2 2 3 2 3" xfId="11859"/>
    <cellStyle name="Salida 2 2 2 3 3" xfId="11860"/>
    <cellStyle name="Salida 2 2 2 3 3 2" xfId="11861"/>
    <cellStyle name="Salida 2 2 2 3 4" xfId="11862"/>
    <cellStyle name="Salida 2 2 2 4" xfId="11863"/>
    <cellStyle name="Salida 2 2 2 4 2" xfId="11864"/>
    <cellStyle name="Salida 2 2 2 4 2 2" xfId="11865"/>
    <cellStyle name="Salida 2 2 2 4 2 2 2" xfId="11866"/>
    <cellStyle name="Salida 2 2 2 4 2 3" xfId="11867"/>
    <cellStyle name="Salida 2 2 2 4 3" xfId="11868"/>
    <cellStyle name="Salida 2 2 2 4 3 2" xfId="11869"/>
    <cellStyle name="Salida 2 2 2 4 4" xfId="11870"/>
    <cellStyle name="Salida 2 2 2 5" xfId="11871"/>
    <cellStyle name="Salida 2 2 2 5 2" xfId="11872"/>
    <cellStyle name="Salida 2 2 2 5 2 2" xfId="11873"/>
    <cellStyle name="Salida 2 2 2 5 2 2 2" xfId="11874"/>
    <cellStyle name="Salida 2 2 2 5 2 3" xfId="11875"/>
    <cellStyle name="Salida 2 2 2 5 3" xfId="11876"/>
    <cellStyle name="Salida 2 2 2 5 3 2" xfId="11877"/>
    <cellStyle name="Salida 2 2 2 5 3 2 2" xfId="11878"/>
    <cellStyle name="Salida 2 2 2 5 3 3" xfId="11879"/>
    <cellStyle name="Salida 2 2 2 5 4" xfId="11880"/>
    <cellStyle name="Salida 2 2 2 5 4 2" xfId="11881"/>
    <cellStyle name="Salida 2 2 2 5 5" xfId="11882"/>
    <cellStyle name="Salida 2 2 2 6" xfId="11883"/>
    <cellStyle name="Salida 2 2 2 6 2" xfId="11884"/>
    <cellStyle name="Salida 2 2 2 7" xfId="11885"/>
    <cellStyle name="Salida 2 2 2 7 2" xfId="11886"/>
    <cellStyle name="Salida 2 2 2 8" xfId="11887"/>
    <cellStyle name="Salida 2 2 3" xfId="11888"/>
    <cellStyle name="Salida 2 2 3 2" xfId="11889"/>
    <cellStyle name="Salida 2 2 3 2 2" xfId="11890"/>
    <cellStyle name="Salida 2 2 3 2 2 2" xfId="11891"/>
    <cellStyle name="Salida 2 2 3 2 2 2 2" xfId="11892"/>
    <cellStyle name="Salida 2 2 3 2 2 2 2 2" xfId="11893"/>
    <cellStyle name="Salida 2 2 3 2 2 2 3" xfId="11894"/>
    <cellStyle name="Salida 2 2 3 2 2 3" xfId="11895"/>
    <cellStyle name="Salida 2 2 3 2 2 3 2" xfId="11896"/>
    <cellStyle name="Salida 2 2 3 2 2 4" xfId="11897"/>
    <cellStyle name="Salida 2 2 3 2 3" xfId="11898"/>
    <cellStyle name="Salida 2 2 3 2 3 2" xfId="11899"/>
    <cellStyle name="Salida 2 2 3 2 3 2 2" xfId="11900"/>
    <cellStyle name="Salida 2 2 3 2 3 2 2 2" xfId="11901"/>
    <cellStyle name="Salida 2 2 3 2 3 2 3" xfId="11902"/>
    <cellStyle name="Salida 2 2 3 2 3 3" xfId="11903"/>
    <cellStyle name="Salida 2 2 3 2 3 3 2" xfId="11904"/>
    <cellStyle name="Salida 2 2 3 2 3 4" xfId="11905"/>
    <cellStyle name="Salida 2 2 3 2 4" xfId="11906"/>
    <cellStyle name="Salida 2 2 3 2 4 2" xfId="11907"/>
    <cellStyle name="Salida 2 2 3 2 4 2 2" xfId="11908"/>
    <cellStyle name="Salida 2 2 3 2 4 2 2 2" xfId="11909"/>
    <cellStyle name="Salida 2 2 3 2 4 2 3" xfId="11910"/>
    <cellStyle name="Salida 2 2 3 2 4 3" xfId="11911"/>
    <cellStyle name="Salida 2 2 3 2 4 3 2" xfId="11912"/>
    <cellStyle name="Salida 2 2 3 2 4 3 2 2" xfId="11913"/>
    <cellStyle name="Salida 2 2 3 2 4 3 3" xfId="11914"/>
    <cellStyle name="Salida 2 2 3 2 4 4" xfId="11915"/>
    <cellStyle name="Salida 2 2 3 2 4 4 2" xfId="11916"/>
    <cellStyle name="Salida 2 2 3 2 4 5" xfId="11917"/>
    <cellStyle name="Salida 2 2 3 2 5" xfId="11918"/>
    <cellStyle name="Salida 2 2 3 2 5 2" xfId="11919"/>
    <cellStyle name="Salida 2 2 3 2 6" xfId="11920"/>
    <cellStyle name="Salida 2 2 3 2 6 2" xfId="11921"/>
    <cellStyle name="Salida 2 2 3 2 7" xfId="11922"/>
    <cellStyle name="Salida 2 2 3 3" xfId="11923"/>
    <cellStyle name="Salida 2 2 3 3 2" xfId="11924"/>
    <cellStyle name="Salida 2 2 3 3 2 2" xfId="11925"/>
    <cellStyle name="Salida 2 2 3 3 2 2 2" xfId="11926"/>
    <cellStyle name="Salida 2 2 3 3 2 3" xfId="11927"/>
    <cellStyle name="Salida 2 2 3 3 3" xfId="11928"/>
    <cellStyle name="Salida 2 2 3 3 3 2" xfId="11929"/>
    <cellStyle name="Salida 2 2 3 3 4" xfId="11930"/>
    <cellStyle name="Salida 2 2 3 4" xfId="11931"/>
    <cellStyle name="Salida 2 2 3 4 2" xfId="11932"/>
    <cellStyle name="Salida 2 2 3 4 2 2" xfId="11933"/>
    <cellStyle name="Salida 2 2 3 4 2 2 2" xfId="11934"/>
    <cellStyle name="Salida 2 2 3 4 2 3" xfId="11935"/>
    <cellStyle name="Salida 2 2 3 4 3" xfId="11936"/>
    <cellStyle name="Salida 2 2 3 4 3 2" xfId="11937"/>
    <cellStyle name="Salida 2 2 3 4 4" xfId="11938"/>
    <cellStyle name="Salida 2 2 3 5" xfId="11939"/>
    <cellStyle name="Salida 2 2 3 5 2" xfId="11940"/>
    <cellStyle name="Salida 2 2 3 5 2 2" xfId="11941"/>
    <cellStyle name="Salida 2 2 3 5 2 2 2" xfId="11942"/>
    <cellStyle name="Salida 2 2 3 5 2 3" xfId="11943"/>
    <cellStyle name="Salida 2 2 3 5 3" xfId="11944"/>
    <cellStyle name="Salida 2 2 3 5 3 2" xfId="11945"/>
    <cellStyle name="Salida 2 2 3 5 3 2 2" xfId="11946"/>
    <cellStyle name="Salida 2 2 3 5 3 3" xfId="11947"/>
    <cellStyle name="Salida 2 2 3 5 4" xfId="11948"/>
    <cellStyle name="Salida 2 2 3 5 4 2" xfId="11949"/>
    <cellStyle name="Salida 2 2 3 5 5" xfId="11950"/>
    <cellStyle name="Salida 2 2 3 6" xfId="11951"/>
    <cellStyle name="Salida 2 2 3 6 2" xfId="11952"/>
    <cellStyle name="Salida 2 2 3 7" xfId="11953"/>
    <cellStyle name="Salida 2 2 3 7 2" xfId="11954"/>
    <cellStyle name="Salida 2 2 3 8" xfId="11955"/>
    <cellStyle name="Salida 2 2 4" xfId="11956"/>
    <cellStyle name="Salida 2 2 4 2" xfId="11957"/>
    <cellStyle name="Salida 2 2 4 2 2" xfId="11958"/>
    <cellStyle name="Salida 2 2 4 2 2 2" xfId="11959"/>
    <cellStyle name="Salida 2 2 4 2 2 2 2" xfId="11960"/>
    <cellStyle name="Salida 2 2 4 2 2 3" xfId="11961"/>
    <cellStyle name="Salida 2 2 4 2 3" xfId="11962"/>
    <cellStyle name="Salida 2 2 4 2 3 2" xfId="11963"/>
    <cellStyle name="Salida 2 2 4 2 4" xfId="11964"/>
    <cellStyle name="Salida 2 2 4 3" xfId="11965"/>
    <cellStyle name="Salida 2 2 4 3 2" xfId="11966"/>
    <cellStyle name="Salida 2 2 4 3 2 2" xfId="11967"/>
    <cellStyle name="Salida 2 2 4 3 2 2 2" xfId="11968"/>
    <cellStyle name="Salida 2 2 4 3 2 3" xfId="11969"/>
    <cellStyle name="Salida 2 2 4 3 3" xfId="11970"/>
    <cellStyle name="Salida 2 2 4 3 3 2" xfId="11971"/>
    <cellStyle name="Salida 2 2 4 3 4" xfId="11972"/>
    <cellStyle name="Salida 2 2 4 4" xfId="11973"/>
    <cellStyle name="Salida 2 2 4 4 2" xfId="11974"/>
    <cellStyle name="Salida 2 2 4 4 2 2" xfId="11975"/>
    <cellStyle name="Salida 2 2 4 4 2 2 2" xfId="11976"/>
    <cellStyle name="Salida 2 2 4 4 2 3" xfId="11977"/>
    <cellStyle name="Salida 2 2 4 4 3" xfId="11978"/>
    <cellStyle name="Salida 2 2 4 4 3 2" xfId="11979"/>
    <cellStyle name="Salida 2 2 4 4 3 2 2" xfId="11980"/>
    <cellStyle name="Salida 2 2 4 4 3 3" xfId="11981"/>
    <cellStyle name="Salida 2 2 4 4 4" xfId="11982"/>
    <cellStyle name="Salida 2 2 4 4 4 2" xfId="11983"/>
    <cellStyle name="Salida 2 2 4 4 5" xfId="11984"/>
    <cellStyle name="Salida 2 2 4 5" xfId="11985"/>
    <cellStyle name="Salida 2 2 4 5 2" xfId="11986"/>
    <cellStyle name="Salida 2 2 4 6" xfId="11987"/>
    <cellStyle name="Salida 2 2 4 6 2" xfId="11988"/>
    <cellStyle name="Salida 2 2 4 7" xfId="11989"/>
    <cellStyle name="Salida 2 2 5" xfId="11990"/>
    <cellStyle name="Salida 2 2 5 2" xfId="11991"/>
    <cellStyle name="Salida 2 2 5 2 2" xfId="11992"/>
    <cellStyle name="Salida 2 2 5 2 2 2" xfId="11993"/>
    <cellStyle name="Salida 2 2 5 2 2 2 2" xfId="11994"/>
    <cellStyle name="Salida 2 2 5 2 2 2 2 2" xfId="11995"/>
    <cellStyle name="Salida 2 2 5 2 2 2 3" xfId="11996"/>
    <cellStyle name="Salida 2 2 5 2 2 3" xfId="11997"/>
    <cellStyle name="Salida 2 2 5 2 2 3 2" xfId="11998"/>
    <cellStyle name="Salida 2 2 5 2 2 4" xfId="11999"/>
    <cellStyle name="Salida 2 2 5 2 3" xfId="12000"/>
    <cellStyle name="Salida 2 2 5 2 3 2" xfId="12001"/>
    <cellStyle name="Salida 2 2 5 2 3 2 2" xfId="12002"/>
    <cellStyle name="Salida 2 2 5 2 3 2 2 2" xfId="12003"/>
    <cellStyle name="Salida 2 2 5 2 3 2 3" xfId="12004"/>
    <cellStyle name="Salida 2 2 5 2 3 3" xfId="12005"/>
    <cellStyle name="Salida 2 2 5 2 3 3 2" xfId="12006"/>
    <cellStyle name="Salida 2 2 5 2 3 4" xfId="12007"/>
    <cellStyle name="Salida 2 2 5 2 4" xfId="12008"/>
    <cellStyle name="Salida 2 2 5 2 4 2" xfId="12009"/>
    <cellStyle name="Salida 2 2 5 2 4 2 2" xfId="12010"/>
    <cellStyle name="Salida 2 2 5 2 4 2 2 2" xfId="12011"/>
    <cellStyle name="Salida 2 2 5 2 4 2 3" xfId="12012"/>
    <cellStyle name="Salida 2 2 5 2 4 3" xfId="12013"/>
    <cellStyle name="Salida 2 2 5 2 4 3 2" xfId="12014"/>
    <cellStyle name="Salida 2 2 5 2 4 3 2 2" xfId="12015"/>
    <cellStyle name="Salida 2 2 5 2 4 3 3" xfId="12016"/>
    <cellStyle name="Salida 2 2 5 2 4 4" xfId="12017"/>
    <cellStyle name="Salida 2 2 5 2 4 4 2" xfId="12018"/>
    <cellStyle name="Salida 2 2 5 2 4 5" xfId="12019"/>
    <cellStyle name="Salida 2 2 5 2 5" xfId="12020"/>
    <cellStyle name="Salida 2 2 5 2 5 2" xfId="12021"/>
    <cellStyle name="Salida 2 2 5 2 6" xfId="12022"/>
    <cellStyle name="Salida 2 2 5 2 6 2" xfId="12023"/>
    <cellStyle name="Salida 2 2 5 2 7" xfId="12024"/>
    <cellStyle name="Salida 2 2 5 3" xfId="12025"/>
    <cellStyle name="Salida 2 2 5 3 2" xfId="12026"/>
    <cellStyle name="Salida 2 2 5 3 2 2" xfId="12027"/>
    <cellStyle name="Salida 2 2 5 3 2 2 2" xfId="12028"/>
    <cellStyle name="Salida 2 2 5 3 2 3" xfId="12029"/>
    <cellStyle name="Salida 2 2 5 3 3" xfId="12030"/>
    <cellStyle name="Salida 2 2 5 3 3 2" xfId="12031"/>
    <cellStyle name="Salida 2 2 5 3 4" xfId="12032"/>
    <cellStyle name="Salida 2 2 5 4" xfId="12033"/>
    <cellStyle name="Salida 2 2 5 4 2" xfId="12034"/>
    <cellStyle name="Salida 2 2 5 4 2 2" xfId="12035"/>
    <cellStyle name="Salida 2 2 5 4 2 2 2" xfId="12036"/>
    <cellStyle name="Salida 2 2 5 4 2 3" xfId="12037"/>
    <cellStyle name="Salida 2 2 5 4 3" xfId="12038"/>
    <cellStyle name="Salida 2 2 5 4 3 2" xfId="12039"/>
    <cellStyle name="Salida 2 2 5 4 4" xfId="12040"/>
    <cellStyle name="Salida 2 2 5 5" xfId="12041"/>
    <cellStyle name="Salida 2 2 5 5 2" xfId="12042"/>
    <cellStyle name="Salida 2 2 5 5 2 2" xfId="12043"/>
    <cellStyle name="Salida 2 2 5 5 2 2 2" xfId="12044"/>
    <cellStyle name="Salida 2 2 5 5 2 3" xfId="12045"/>
    <cellStyle name="Salida 2 2 5 5 3" xfId="12046"/>
    <cellStyle name="Salida 2 2 5 5 3 2" xfId="12047"/>
    <cellStyle name="Salida 2 2 5 5 3 2 2" xfId="12048"/>
    <cellStyle name="Salida 2 2 5 5 3 3" xfId="12049"/>
    <cellStyle name="Salida 2 2 5 5 4" xfId="12050"/>
    <cellStyle name="Salida 2 2 5 5 4 2" xfId="12051"/>
    <cellStyle name="Salida 2 2 5 5 5" xfId="12052"/>
    <cellStyle name="Salida 2 2 5 6" xfId="12053"/>
    <cellStyle name="Salida 2 2 5 6 2" xfId="12054"/>
    <cellStyle name="Salida 2 2 5 7" xfId="12055"/>
    <cellStyle name="Salida 2 2 5 7 2" xfId="12056"/>
    <cellStyle name="Salida 2 2 5 8" xfId="12057"/>
    <cellStyle name="Salida 2 2 6" xfId="12058"/>
    <cellStyle name="Salida 2 2 6 2" xfId="12059"/>
    <cellStyle name="Salida 2 2 6 2 2" xfId="12060"/>
    <cellStyle name="Salida 2 2 6 2 2 2" xfId="12061"/>
    <cellStyle name="Salida 2 2 6 2 3" xfId="12062"/>
    <cellStyle name="Salida 2 2 6 3" xfId="12063"/>
    <cellStyle name="Salida 2 2 6 3 2" xfId="12064"/>
    <cellStyle name="Salida 2 2 6 4" xfId="12065"/>
    <cellStyle name="Salida 2 2 7" xfId="12066"/>
    <cellStyle name="Salida 2 2 7 2" xfId="12067"/>
    <cellStyle name="Salida 2 2 7 2 2" xfId="12068"/>
    <cellStyle name="Salida 2 2 7 2 2 2" xfId="12069"/>
    <cellStyle name="Salida 2 2 7 2 3" xfId="12070"/>
    <cellStyle name="Salida 2 2 7 3" xfId="12071"/>
    <cellStyle name="Salida 2 2 7 3 2" xfId="12072"/>
    <cellStyle name="Salida 2 2 7 4" xfId="12073"/>
    <cellStyle name="Salida 2 2 8" xfId="12074"/>
    <cellStyle name="Salida 2 2 8 2" xfId="12075"/>
    <cellStyle name="Salida 2 2 8 2 2" xfId="12076"/>
    <cellStyle name="Salida 2 2 8 2 2 2" xfId="12077"/>
    <cellStyle name="Salida 2 2 8 2 3" xfId="12078"/>
    <cellStyle name="Salida 2 2 8 3" xfId="12079"/>
    <cellStyle name="Salida 2 2 8 3 2" xfId="12080"/>
    <cellStyle name="Salida 2 2 8 3 2 2" xfId="12081"/>
    <cellStyle name="Salida 2 2 8 3 3" xfId="12082"/>
    <cellStyle name="Salida 2 2 8 4" xfId="12083"/>
    <cellStyle name="Salida 2 2 8 4 2" xfId="12084"/>
    <cellStyle name="Salida 2 2 8 5" xfId="12085"/>
    <cellStyle name="Salida 2 2 9" xfId="12086"/>
    <cellStyle name="Salida 2 2 9 2" xfId="12087"/>
    <cellStyle name="Salida 2 2_FundsFlow" xfId="12088"/>
    <cellStyle name="Salida 2 3" xfId="12089"/>
    <cellStyle name="Salida 2 3 2" xfId="12090"/>
    <cellStyle name="Salida 2 3 2 2" xfId="12091"/>
    <cellStyle name="Salida 2 3 2 2 2" xfId="12092"/>
    <cellStyle name="Salida 2 3 2 2 2 2" xfId="12093"/>
    <cellStyle name="Salida 2 3 2 2 2 2 2" xfId="12094"/>
    <cellStyle name="Salida 2 3 2 2 2 3" xfId="12095"/>
    <cellStyle name="Salida 2 3 2 2 3" xfId="12096"/>
    <cellStyle name="Salida 2 3 2 2 3 2" xfId="12097"/>
    <cellStyle name="Salida 2 3 2 2 4" xfId="12098"/>
    <cellStyle name="Salida 2 3 2 3" xfId="12099"/>
    <cellStyle name="Salida 2 3 2 3 2" xfId="12100"/>
    <cellStyle name="Salida 2 3 2 3 2 2" xfId="12101"/>
    <cellStyle name="Salida 2 3 2 3 2 2 2" xfId="12102"/>
    <cellStyle name="Salida 2 3 2 3 2 3" xfId="12103"/>
    <cellStyle name="Salida 2 3 2 3 3" xfId="12104"/>
    <cellStyle name="Salida 2 3 2 3 3 2" xfId="12105"/>
    <cellStyle name="Salida 2 3 2 3 4" xfId="12106"/>
    <cellStyle name="Salida 2 3 2 4" xfId="12107"/>
    <cellStyle name="Salida 2 3 2 4 2" xfId="12108"/>
    <cellStyle name="Salida 2 3 2 4 2 2" xfId="12109"/>
    <cellStyle name="Salida 2 3 2 4 2 2 2" xfId="12110"/>
    <cellStyle name="Salida 2 3 2 4 2 3" xfId="12111"/>
    <cellStyle name="Salida 2 3 2 4 3" xfId="12112"/>
    <cellStyle name="Salida 2 3 2 4 3 2" xfId="12113"/>
    <cellStyle name="Salida 2 3 2 4 3 2 2" xfId="12114"/>
    <cellStyle name="Salida 2 3 2 4 3 3" xfId="12115"/>
    <cellStyle name="Salida 2 3 2 4 4" xfId="12116"/>
    <cellStyle name="Salida 2 3 2 4 4 2" xfId="12117"/>
    <cellStyle name="Salida 2 3 2 4 5" xfId="12118"/>
    <cellStyle name="Salida 2 3 2 5" xfId="12119"/>
    <cellStyle name="Salida 2 3 2 5 2" xfId="12120"/>
    <cellStyle name="Salida 2 3 2 6" xfId="12121"/>
    <cellStyle name="Salida 2 3 2 6 2" xfId="12122"/>
    <cellStyle name="Salida 2 3 2 7" xfId="12123"/>
    <cellStyle name="Salida 2 3 3" xfId="12124"/>
    <cellStyle name="Salida 2 3 3 2" xfId="12125"/>
    <cellStyle name="Salida 2 3 3 2 2" xfId="12126"/>
    <cellStyle name="Salida 2 3 3 2 2 2" xfId="12127"/>
    <cellStyle name="Salida 2 3 3 2 3" xfId="12128"/>
    <cellStyle name="Salida 2 3 3 3" xfId="12129"/>
    <cellStyle name="Salida 2 3 3 3 2" xfId="12130"/>
    <cellStyle name="Salida 2 3 3 4" xfId="12131"/>
    <cellStyle name="Salida 2 3 4" xfId="12132"/>
    <cellStyle name="Salida 2 3 4 2" xfId="12133"/>
    <cellStyle name="Salida 2 3 4 2 2" xfId="12134"/>
    <cellStyle name="Salida 2 3 4 2 2 2" xfId="12135"/>
    <cellStyle name="Salida 2 3 4 2 3" xfId="12136"/>
    <cellStyle name="Salida 2 3 4 3" xfId="12137"/>
    <cellStyle name="Salida 2 3 4 3 2" xfId="12138"/>
    <cellStyle name="Salida 2 3 4 4" xfId="12139"/>
    <cellStyle name="Salida 2 3 5" xfId="12140"/>
    <cellStyle name="Salida 2 3 5 2" xfId="12141"/>
    <cellStyle name="Salida 2 3 5 2 2" xfId="12142"/>
    <cellStyle name="Salida 2 3 5 2 2 2" xfId="12143"/>
    <cellStyle name="Salida 2 3 5 2 3" xfId="12144"/>
    <cellStyle name="Salida 2 3 5 3" xfId="12145"/>
    <cellStyle name="Salida 2 3 5 3 2" xfId="12146"/>
    <cellStyle name="Salida 2 3 5 3 2 2" xfId="12147"/>
    <cellStyle name="Salida 2 3 5 3 3" xfId="12148"/>
    <cellStyle name="Salida 2 3 5 4" xfId="12149"/>
    <cellStyle name="Salida 2 3 5 4 2" xfId="12150"/>
    <cellStyle name="Salida 2 3 5 5" xfId="12151"/>
    <cellStyle name="Salida 2 3 6" xfId="12152"/>
    <cellStyle name="Salida 2 3 6 2" xfId="12153"/>
    <cellStyle name="Salida 2 3 7" xfId="12154"/>
    <cellStyle name="Salida 2 3 7 2" xfId="12155"/>
    <cellStyle name="Salida 2 3 8" xfId="12156"/>
    <cellStyle name="Salida 2 4" xfId="12157"/>
    <cellStyle name="Salida 2 4 2" xfId="12158"/>
    <cellStyle name="Salida 2 4 2 2" xfId="12159"/>
    <cellStyle name="Salida 2 4 2 2 2" xfId="12160"/>
    <cellStyle name="Salida 2 4 2 2 2 2" xfId="12161"/>
    <cellStyle name="Salida 2 4 2 2 2 2 2" xfId="12162"/>
    <cellStyle name="Salida 2 4 2 2 2 3" xfId="12163"/>
    <cellStyle name="Salida 2 4 2 2 3" xfId="12164"/>
    <cellStyle name="Salida 2 4 2 2 3 2" xfId="12165"/>
    <cellStyle name="Salida 2 4 2 2 4" xfId="12166"/>
    <cellStyle name="Salida 2 4 2 3" xfId="12167"/>
    <cellStyle name="Salida 2 4 2 3 2" xfId="12168"/>
    <cellStyle name="Salida 2 4 2 3 2 2" xfId="12169"/>
    <cellStyle name="Salida 2 4 2 3 2 2 2" xfId="12170"/>
    <cellStyle name="Salida 2 4 2 3 2 3" xfId="12171"/>
    <cellStyle name="Salida 2 4 2 3 3" xfId="12172"/>
    <cellStyle name="Salida 2 4 2 3 3 2" xfId="12173"/>
    <cellStyle name="Salida 2 4 2 3 4" xfId="12174"/>
    <cellStyle name="Salida 2 4 2 4" xfId="12175"/>
    <cellStyle name="Salida 2 4 2 4 2" xfId="12176"/>
    <cellStyle name="Salida 2 4 2 4 2 2" xfId="12177"/>
    <cellStyle name="Salida 2 4 2 4 2 2 2" xfId="12178"/>
    <cellStyle name="Salida 2 4 2 4 2 3" xfId="12179"/>
    <cellStyle name="Salida 2 4 2 4 3" xfId="12180"/>
    <cellStyle name="Salida 2 4 2 4 3 2" xfId="12181"/>
    <cellStyle name="Salida 2 4 2 4 3 2 2" xfId="12182"/>
    <cellStyle name="Salida 2 4 2 4 3 3" xfId="12183"/>
    <cellStyle name="Salida 2 4 2 4 4" xfId="12184"/>
    <cellStyle name="Salida 2 4 2 4 4 2" xfId="12185"/>
    <cellStyle name="Salida 2 4 2 4 5" xfId="12186"/>
    <cellStyle name="Salida 2 4 2 5" xfId="12187"/>
    <cellStyle name="Salida 2 4 2 5 2" xfId="12188"/>
    <cellStyle name="Salida 2 4 2 6" xfId="12189"/>
    <cellStyle name="Salida 2 4 2 6 2" xfId="12190"/>
    <cellStyle name="Salida 2 4 2 7" xfId="12191"/>
    <cellStyle name="Salida 2 4 3" xfId="12192"/>
    <cellStyle name="Salida 2 4 3 2" xfId="12193"/>
    <cellStyle name="Salida 2 4 3 2 2" xfId="12194"/>
    <cellStyle name="Salida 2 4 3 2 2 2" xfId="12195"/>
    <cellStyle name="Salida 2 4 3 2 3" xfId="12196"/>
    <cellStyle name="Salida 2 4 3 3" xfId="12197"/>
    <cellStyle name="Salida 2 4 3 3 2" xfId="12198"/>
    <cellStyle name="Salida 2 4 3 4" xfId="12199"/>
    <cellStyle name="Salida 2 4 4" xfId="12200"/>
    <cellStyle name="Salida 2 4 4 2" xfId="12201"/>
    <cellStyle name="Salida 2 4 4 2 2" xfId="12202"/>
    <cellStyle name="Salida 2 4 4 2 2 2" xfId="12203"/>
    <cellStyle name="Salida 2 4 4 2 3" xfId="12204"/>
    <cellStyle name="Salida 2 4 4 3" xfId="12205"/>
    <cellStyle name="Salida 2 4 4 3 2" xfId="12206"/>
    <cellStyle name="Salida 2 4 4 4" xfId="12207"/>
    <cellStyle name="Salida 2 4 5" xfId="12208"/>
    <cellStyle name="Salida 2 4 5 2" xfId="12209"/>
    <cellStyle name="Salida 2 4 5 2 2" xfId="12210"/>
    <cellStyle name="Salida 2 4 5 2 2 2" xfId="12211"/>
    <cellStyle name="Salida 2 4 5 2 3" xfId="12212"/>
    <cellStyle name="Salida 2 4 5 3" xfId="12213"/>
    <cellStyle name="Salida 2 4 5 3 2" xfId="12214"/>
    <cellStyle name="Salida 2 4 5 3 2 2" xfId="12215"/>
    <cellStyle name="Salida 2 4 5 3 3" xfId="12216"/>
    <cellStyle name="Salida 2 4 5 4" xfId="12217"/>
    <cellStyle name="Salida 2 4 5 4 2" xfId="12218"/>
    <cellStyle name="Salida 2 4 5 5" xfId="12219"/>
    <cellStyle name="Salida 2 4 6" xfId="12220"/>
    <cellStyle name="Salida 2 4 6 2" xfId="12221"/>
    <cellStyle name="Salida 2 4 7" xfId="12222"/>
    <cellStyle name="Salida 2 4 7 2" xfId="12223"/>
    <cellStyle name="Salida 2 4 8" xfId="12224"/>
    <cellStyle name="Salida 2 5" xfId="12225"/>
    <cellStyle name="Salida 2 5 2" xfId="12226"/>
    <cellStyle name="Salida 2 5 2 2" xfId="12227"/>
    <cellStyle name="Salida 2 5 2 2 2" xfId="12228"/>
    <cellStyle name="Salida 2 5 2 2 2 2" xfId="12229"/>
    <cellStyle name="Salida 2 5 2 2 3" xfId="12230"/>
    <cellStyle name="Salida 2 5 2 3" xfId="12231"/>
    <cellStyle name="Salida 2 5 2 3 2" xfId="12232"/>
    <cellStyle name="Salida 2 5 2 4" xfId="12233"/>
    <cellStyle name="Salida 2 5 3" xfId="12234"/>
    <cellStyle name="Salida 2 5 3 2" xfId="12235"/>
    <cellStyle name="Salida 2 5 3 2 2" xfId="12236"/>
    <cellStyle name="Salida 2 5 3 2 2 2" xfId="12237"/>
    <cellStyle name="Salida 2 5 3 2 3" xfId="12238"/>
    <cellStyle name="Salida 2 5 3 3" xfId="12239"/>
    <cellStyle name="Salida 2 5 3 3 2" xfId="12240"/>
    <cellStyle name="Salida 2 5 3 4" xfId="12241"/>
    <cellStyle name="Salida 2 5 4" xfId="12242"/>
    <cellStyle name="Salida 2 5 4 2" xfId="12243"/>
    <cellStyle name="Salida 2 5 4 2 2" xfId="12244"/>
    <cellStyle name="Salida 2 5 4 2 2 2" xfId="12245"/>
    <cellStyle name="Salida 2 5 4 2 3" xfId="12246"/>
    <cellStyle name="Salida 2 5 4 3" xfId="12247"/>
    <cellStyle name="Salida 2 5 4 3 2" xfId="12248"/>
    <cellStyle name="Salida 2 5 4 3 2 2" xfId="12249"/>
    <cellStyle name="Salida 2 5 4 3 3" xfId="12250"/>
    <cellStyle name="Salida 2 5 4 4" xfId="12251"/>
    <cellStyle name="Salida 2 5 4 4 2" xfId="12252"/>
    <cellStyle name="Salida 2 5 4 5" xfId="12253"/>
    <cellStyle name="Salida 2 5 5" xfId="12254"/>
    <cellStyle name="Salida 2 5 5 2" xfId="12255"/>
    <cellStyle name="Salida 2 5 6" xfId="12256"/>
    <cellStyle name="Salida 2 5 6 2" xfId="12257"/>
    <cellStyle name="Salida 2 5 7" xfId="12258"/>
    <cellStyle name="Salida 2 6" xfId="12259"/>
    <cellStyle name="Salida 2 6 2" xfId="12260"/>
    <cellStyle name="Salida 2 6 2 2" xfId="12261"/>
    <cellStyle name="Salida 2 6 2 2 2" xfId="12262"/>
    <cellStyle name="Salida 2 6 2 2 2 2" xfId="12263"/>
    <cellStyle name="Salida 2 6 2 2 2 2 2" xfId="12264"/>
    <cellStyle name="Salida 2 6 2 2 2 3" xfId="12265"/>
    <cellStyle name="Salida 2 6 2 2 3" xfId="12266"/>
    <cellStyle name="Salida 2 6 2 2 3 2" xfId="12267"/>
    <cellStyle name="Salida 2 6 2 2 4" xfId="12268"/>
    <cellStyle name="Salida 2 6 2 3" xfId="12269"/>
    <cellStyle name="Salida 2 6 2 3 2" xfId="12270"/>
    <cellStyle name="Salida 2 6 2 3 2 2" xfId="12271"/>
    <cellStyle name="Salida 2 6 2 3 2 2 2" xfId="12272"/>
    <cellStyle name="Salida 2 6 2 3 2 3" xfId="12273"/>
    <cellStyle name="Salida 2 6 2 3 3" xfId="12274"/>
    <cellStyle name="Salida 2 6 2 3 3 2" xfId="12275"/>
    <cellStyle name="Salida 2 6 2 3 4" xfId="12276"/>
    <cellStyle name="Salida 2 6 2 4" xfId="12277"/>
    <cellStyle name="Salida 2 6 2 4 2" xfId="12278"/>
    <cellStyle name="Salida 2 6 2 4 2 2" xfId="12279"/>
    <cellStyle name="Salida 2 6 2 4 2 2 2" xfId="12280"/>
    <cellStyle name="Salida 2 6 2 4 2 3" xfId="12281"/>
    <cellStyle name="Salida 2 6 2 4 3" xfId="12282"/>
    <cellStyle name="Salida 2 6 2 4 3 2" xfId="12283"/>
    <cellStyle name="Salida 2 6 2 4 3 2 2" xfId="12284"/>
    <cellStyle name="Salida 2 6 2 4 3 3" xfId="12285"/>
    <cellStyle name="Salida 2 6 2 4 4" xfId="12286"/>
    <cellStyle name="Salida 2 6 2 4 4 2" xfId="12287"/>
    <cellStyle name="Salida 2 6 2 4 5" xfId="12288"/>
    <cellStyle name="Salida 2 6 2 5" xfId="12289"/>
    <cellStyle name="Salida 2 6 2 5 2" xfId="12290"/>
    <cellStyle name="Salida 2 6 2 6" xfId="12291"/>
    <cellStyle name="Salida 2 6 2 6 2" xfId="12292"/>
    <cellStyle name="Salida 2 6 2 7" xfId="12293"/>
    <cellStyle name="Salida 2 6 3" xfId="12294"/>
    <cellStyle name="Salida 2 6 3 2" xfId="12295"/>
    <cellStyle name="Salida 2 6 3 2 2" xfId="12296"/>
    <cellStyle name="Salida 2 6 3 2 2 2" xfId="12297"/>
    <cellStyle name="Salida 2 6 3 2 3" xfId="12298"/>
    <cellStyle name="Salida 2 6 3 3" xfId="12299"/>
    <cellStyle name="Salida 2 6 3 3 2" xfId="12300"/>
    <cellStyle name="Salida 2 6 3 4" xfId="12301"/>
    <cellStyle name="Salida 2 6 4" xfId="12302"/>
    <cellStyle name="Salida 2 6 4 2" xfId="12303"/>
    <cellStyle name="Salida 2 6 4 2 2" xfId="12304"/>
    <cellStyle name="Salida 2 6 4 2 2 2" xfId="12305"/>
    <cellStyle name="Salida 2 6 4 2 3" xfId="12306"/>
    <cellStyle name="Salida 2 6 4 3" xfId="12307"/>
    <cellStyle name="Salida 2 6 4 3 2" xfId="12308"/>
    <cellStyle name="Salida 2 6 4 4" xfId="12309"/>
    <cellStyle name="Salida 2 6 5" xfId="12310"/>
    <cellStyle name="Salida 2 6 5 2" xfId="12311"/>
    <cellStyle name="Salida 2 6 5 2 2" xfId="12312"/>
    <cellStyle name="Salida 2 6 5 2 2 2" xfId="12313"/>
    <cellStyle name="Salida 2 6 5 2 3" xfId="12314"/>
    <cellStyle name="Salida 2 6 5 3" xfId="12315"/>
    <cellStyle name="Salida 2 6 5 3 2" xfId="12316"/>
    <cellStyle name="Salida 2 6 5 3 2 2" xfId="12317"/>
    <cellStyle name="Salida 2 6 5 3 3" xfId="12318"/>
    <cellStyle name="Salida 2 6 5 4" xfId="12319"/>
    <cellStyle name="Salida 2 6 5 4 2" xfId="12320"/>
    <cellStyle name="Salida 2 6 5 5" xfId="12321"/>
    <cellStyle name="Salida 2 6 6" xfId="12322"/>
    <cellStyle name="Salida 2 6 6 2" xfId="12323"/>
    <cellStyle name="Salida 2 6 7" xfId="12324"/>
    <cellStyle name="Salida 2 6 7 2" xfId="12325"/>
    <cellStyle name="Salida 2 6 8" xfId="12326"/>
    <cellStyle name="Salida 2 7" xfId="12327"/>
    <cellStyle name="Salida 2 7 2" xfId="12328"/>
    <cellStyle name="Salida 2 7 2 2" xfId="12329"/>
    <cellStyle name="Salida 2 7 2 2 2" xfId="12330"/>
    <cellStyle name="Salida 2 7 2 3" xfId="12331"/>
    <cellStyle name="Salida 2 7 3" xfId="12332"/>
    <cellStyle name="Salida 2 7 3 2" xfId="12333"/>
    <cellStyle name="Salida 2 7 4" xfId="12334"/>
    <cellStyle name="Salida 2 8" xfId="12335"/>
    <cellStyle name="Salida 2 8 2" xfId="12336"/>
    <cellStyle name="Salida 2 8 2 2" xfId="12337"/>
    <cellStyle name="Salida 2 8 2 2 2" xfId="12338"/>
    <cellStyle name="Salida 2 8 2 3" xfId="12339"/>
    <cellStyle name="Salida 2 8 3" xfId="12340"/>
    <cellStyle name="Salida 2 8 3 2" xfId="12341"/>
    <cellStyle name="Salida 2 8 4" xfId="12342"/>
    <cellStyle name="Salida 2 9" xfId="12343"/>
    <cellStyle name="Salida 2 9 2" xfId="12344"/>
    <cellStyle name="Salida 2 9 2 2" xfId="12345"/>
    <cellStyle name="Salida 2 9 2 2 2" xfId="12346"/>
    <cellStyle name="Salida 2 9 2 3" xfId="12347"/>
    <cellStyle name="Salida 2 9 3" xfId="12348"/>
    <cellStyle name="Salida 2 9 3 2" xfId="12349"/>
    <cellStyle name="Salida 2 9 3 2 2" xfId="12350"/>
    <cellStyle name="Salida 2 9 3 3" xfId="12351"/>
    <cellStyle name="Salida 2 9 4" xfId="12352"/>
    <cellStyle name="Salida 2 9 4 2" xfId="12353"/>
    <cellStyle name="Salida 2 9 5" xfId="12354"/>
    <cellStyle name="Salida 2_FundsFlow" xfId="12355"/>
    <cellStyle name="SAPBEXHLevel3" xfId="12356"/>
    <cellStyle name="SAPBEXHLevel3 10" xfId="12357"/>
    <cellStyle name="SAPBEXHLevel3 10 2" xfId="12358"/>
    <cellStyle name="SAPBEXHLevel3 10 2 2" xfId="12359"/>
    <cellStyle name="SAPBEXHLevel3 10 2 2 2" xfId="12360"/>
    <cellStyle name="SAPBEXHLevel3 10 2 3" xfId="12361"/>
    <cellStyle name="SAPBEXHLevel3 10 3" xfId="12362"/>
    <cellStyle name="SAPBEXHLevel3 10 3 2" xfId="12363"/>
    <cellStyle name="SAPBEXHLevel3 10 3 2 2" xfId="12364"/>
    <cellStyle name="SAPBEXHLevel3 10 3 3" xfId="12365"/>
    <cellStyle name="SAPBEXHLevel3 10 4" xfId="12366"/>
    <cellStyle name="SAPBEXHLevel3 10 4 2" xfId="12367"/>
    <cellStyle name="SAPBEXHLevel3 10 5" xfId="12368"/>
    <cellStyle name="SAPBEXHLevel3 11" xfId="12369"/>
    <cellStyle name="SAPBEXHLevel3 11 2" xfId="12370"/>
    <cellStyle name="SAPBEXHLevel3 11 2 2" xfId="12371"/>
    <cellStyle name="SAPBEXHLevel3 11 3" xfId="12372"/>
    <cellStyle name="SAPBEXHLevel3 12" xfId="12373"/>
    <cellStyle name="SAPBEXHLevel3 12 2" xfId="12374"/>
    <cellStyle name="SAPBEXHLevel3 13" xfId="12375"/>
    <cellStyle name="SAPBEXHLevel3 13 2" xfId="12376"/>
    <cellStyle name="SAPBEXHLevel3 14" xfId="12377"/>
    <cellStyle name="SAPBEXHLevel3 2" xfId="12378"/>
    <cellStyle name="SAPBEXHLevel3 2 10" xfId="12379"/>
    <cellStyle name="SAPBEXHLevel3 2 10 2" xfId="12380"/>
    <cellStyle name="SAPBEXHLevel3 2 10 2 2" xfId="12381"/>
    <cellStyle name="SAPBEXHLevel3 2 10 3" xfId="12382"/>
    <cellStyle name="SAPBEXHLevel3 2 11" xfId="12383"/>
    <cellStyle name="SAPBEXHLevel3 2 11 2" xfId="12384"/>
    <cellStyle name="SAPBEXHLevel3 2 12" xfId="12385"/>
    <cellStyle name="SAPBEXHLevel3 2 12 2" xfId="12386"/>
    <cellStyle name="SAPBEXHLevel3 2 13" xfId="12387"/>
    <cellStyle name="SAPBEXHLevel3 2 2" xfId="12388"/>
    <cellStyle name="SAPBEXHLevel3 2 2 2" xfId="12389"/>
    <cellStyle name="SAPBEXHLevel3 2 2 2 2" xfId="12390"/>
    <cellStyle name="SAPBEXHLevel3 2 2 2 2 2" xfId="12391"/>
    <cellStyle name="SAPBEXHLevel3 2 2 2 2 2 2" xfId="12392"/>
    <cellStyle name="SAPBEXHLevel3 2 2 2 2 2 2 2" xfId="12393"/>
    <cellStyle name="SAPBEXHLevel3 2 2 2 2 2 3" xfId="12394"/>
    <cellStyle name="SAPBEXHLevel3 2 2 2 2 3" xfId="12395"/>
    <cellStyle name="SAPBEXHLevel3 2 2 2 2 3 2" xfId="12396"/>
    <cellStyle name="SAPBEXHLevel3 2 2 2 2 4" xfId="12397"/>
    <cellStyle name="SAPBEXHLevel3 2 2 2 3" xfId="12398"/>
    <cellStyle name="SAPBEXHLevel3 2 2 2 3 2" xfId="12399"/>
    <cellStyle name="SAPBEXHLevel3 2 2 2 3 2 2" xfId="12400"/>
    <cellStyle name="SAPBEXHLevel3 2 2 2 3 2 2 2" xfId="12401"/>
    <cellStyle name="SAPBEXHLevel3 2 2 2 3 2 3" xfId="12402"/>
    <cellStyle name="SAPBEXHLevel3 2 2 2 3 3" xfId="12403"/>
    <cellStyle name="SAPBEXHLevel3 2 2 2 3 3 2" xfId="12404"/>
    <cellStyle name="SAPBEXHLevel3 2 2 2 3 4" xfId="12405"/>
    <cellStyle name="SAPBEXHLevel3 2 2 2 4" xfId="12406"/>
    <cellStyle name="SAPBEXHLevel3 2 2 2 4 2" xfId="12407"/>
    <cellStyle name="SAPBEXHLevel3 2 2 2 4 2 2" xfId="12408"/>
    <cellStyle name="SAPBEXHLevel3 2 2 2 4 2 2 2" xfId="12409"/>
    <cellStyle name="SAPBEXHLevel3 2 2 2 4 2 3" xfId="12410"/>
    <cellStyle name="SAPBEXHLevel3 2 2 2 4 3" xfId="12411"/>
    <cellStyle name="SAPBEXHLevel3 2 2 2 4 3 2" xfId="12412"/>
    <cellStyle name="SAPBEXHLevel3 2 2 2 4 3 2 2" xfId="12413"/>
    <cellStyle name="SAPBEXHLevel3 2 2 2 4 3 3" xfId="12414"/>
    <cellStyle name="SAPBEXHLevel3 2 2 2 4 4" xfId="12415"/>
    <cellStyle name="SAPBEXHLevel3 2 2 2 4 4 2" xfId="12416"/>
    <cellStyle name="SAPBEXHLevel3 2 2 2 4 5" xfId="12417"/>
    <cellStyle name="SAPBEXHLevel3 2 2 2 5" xfId="12418"/>
    <cellStyle name="SAPBEXHLevel3 2 2 2 5 2" xfId="12419"/>
    <cellStyle name="SAPBEXHLevel3 2 2 2 5 2 2" xfId="12420"/>
    <cellStyle name="SAPBEXHLevel3 2 2 2 5 3" xfId="12421"/>
    <cellStyle name="SAPBEXHLevel3 2 2 2 6" xfId="12422"/>
    <cellStyle name="SAPBEXHLevel3 2 2 2 6 2" xfId="12423"/>
    <cellStyle name="SAPBEXHLevel3 2 2 2 7" xfId="12424"/>
    <cellStyle name="SAPBEXHLevel3 2 2 2 7 2" xfId="12425"/>
    <cellStyle name="SAPBEXHLevel3 2 2 2 8" xfId="12426"/>
    <cellStyle name="SAPBEXHLevel3 2 2 3" xfId="12427"/>
    <cellStyle name="SAPBEXHLevel3 2 2 3 2" xfId="12428"/>
    <cellStyle name="SAPBEXHLevel3 2 2 3 2 2" xfId="12429"/>
    <cellStyle name="SAPBEXHLevel3 2 2 3 2 2 2" xfId="12430"/>
    <cellStyle name="SAPBEXHLevel3 2 2 3 2 3" xfId="12431"/>
    <cellStyle name="SAPBEXHLevel3 2 2 3 3" xfId="12432"/>
    <cellStyle name="SAPBEXHLevel3 2 2 3 3 2" xfId="12433"/>
    <cellStyle name="SAPBEXHLevel3 2 2 3 4" xfId="12434"/>
    <cellStyle name="SAPBEXHLevel3 2 2 4" xfId="12435"/>
    <cellStyle name="SAPBEXHLevel3 2 2 4 2" xfId="12436"/>
    <cellStyle name="SAPBEXHLevel3 2 2 4 2 2" xfId="12437"/>
    <cellStyle name="SAPBEXHLevel3 2 2 4 2 2 2" xfId="12438"/>
    <cellStyle name="SAPBEXHLevel3 2 2 4 2 3" xfId="12439"/>
    <cellStyle name="SAPBEXHLevel3 2 2 4 3" xfId="12440"/>
    <cellStyle name="SAPBEXHLevel3 2 2 4 3 2" xfId="12441"/>
    <cellStyle name="SAPBEXHLevel3 2 2 4 4" xfId="12442"/>
    <cellStyle name="SAPBEXHLevel3 2 2 5" xfId="12443"/>
    <cellStyle name="SAPBEXHLevel3 2 2 5 2" xfId="12444"/>
    <cellStyle name="SAPBEXHLevel3 2 2 5 2 2" xfId="12445"/>
    <cellStyle name="SAPBEXHLevel3 2 2 5 2 2 2" xfId="12446"/>
    <cellStyle name="SAPBEXHLevel3 2 2 5 2 3" xfId="12447"/>
    <cellStyle name="SAPBEXHLevel3 2 2 5 3" xfId="12448"/>
    <cellStyle name="SAPBEXHLevel3 2 2 5 3 2" xfId="12449"/>
    <cellStyle name="SAPBEXHLevel3 2 2 5 3 2 2" xfId="12450"/>
    <cellStyle name="SAPBEXHLevel3 2 2 5 3 3" xfId="12451"/>
    <cellStyle name="SAPBEXHLevel3 2 2 5 4" xfId="12452"/>
    <cellStyle name="SAPBEXHLevel3 2 2 5 4 2" xfId="12453"/>
    <cellStyle name="SAPBEXHLevel3 2 2 5 5" xfId="12454"/>
    <cellStyle name="SAPBEXHLevel3 2 2 6" xfId="12455"/>
    <cellStyle name="SAPBEXHLevel3 2 2 6 2" xfId="12456"/>
    <cellStyle name="SAPBEXHLevel3 2 2 6 2 2" xfId="12457"/>
    <cellStyle name="SAPBEXHLevel3 2 2 6 3" xfId="12458"/>
    <cellStyle name="SAPBEXHLevel3 2 2 7" xfId="12459"/>
    <cellStyle name="SAPBEXHLevel3 2 2 7 2" xfId="12460"/>
    <cellStyle name="SAPBEXHLevel3 2 2 8" xfId="12461"/>
    <cellStyle name="SAPBEXHLevel3 2 2 8 2" xfId="12462"/>
    <cellStyle name="SAPBEXHLevel3 2 2 9" xfId="12463"/>
    <cellStyle name="SAPBEXHLevel3 2 3" xfId="12464"/>
    <cellStyle name="SAPBEXHLevel3 2 3 2" xfId="12465"/>
    <cellStyle name="SAPBEXHLevel3 2 3 2 2" xfId="12466"/>
    <cellStyle name="SAPBEXHLevel3 2 3 2 2 2" xfId="12467"/>
    <cellStyle name="SAPBEXHLevel3 2 3 2 2 2 2" xfId="12468"/>
    <cellStyle name="SAPBEXHLevel3 2 3 2 2 2 2 2" xfId="12469"/>
    <cellStyle name="SAPBEXHLevel3 2 3 2 2 2 3" xfId="12470"/>
    <cellStyle name="SAPBEXHLevel3 2 3 2 2 3" xfId="12471"/>
    <cellStyle name="SAPBEXHLevel3 2 3 2 2 3 2" xfId="12472"/>
    <cellStyle name="SAPBEXHLevel3 2 3 2 2 4" xfId="12473"/>
    <cellStyle name="SAPBEXHLevel3 2 3 2 3" xfId="12474"/>
    <cellStyle name="SAPBEXHLevel3 2 3 2 3 2" xfId="12475"/>
    <cellStyle name="SAPBEXHLevel3 2 3 2 3 2 2" xfId="12476"/>
    <cellStyle name="SAPBEXHLevel3 2 3 2 3 2 2 2" xfId="12477"/>
    <cellStyle name="SAPBEXHLevel3 2 3 2 3 2 3" xfId="12478"/>
    <cellStyle name="SAPBEXHLevel3 2 3 2 3 3" xfId="12479"/>
    <cellStyle name="SAPBEXHLevel3 2 3 2 3 3 2" xfId="12480"/>
    <cellStyle name="SAPBEXHLevel3 2 3 2 3 4" xfId="12481"/>
    <cellStyle name="SAPBEXHLevel3 2 3 2 4" xfId="12482"/>
    <cellStyle name="SAPBEXHLevel3 2 3 2 4 2" xfId="12483"/>
    <cellStyle name="SAPBEXHLevel3 2 3 2 4 2 2" xfId="12484"/>
    <cellStyle name="SAPBEXHLevel3 2 3 2 4 2 2 2" xfId="12485"/>
    <cellStyle name="SAPBEXHLevel3 2 3 2 4 2 3" xfId="12486"/>
    <cellStyle name="SAPBEXHLevel3 2 3 2 4 3" xfId="12487"/>
    <cellStyle name="SAPBEXHLevel3 2 3 2 4 3 2" xfId="12488"/>
    <cellStyle name="SAPBEXHLevel3 2 3 2 4 3 2 2" xfId="12489"/>
    <cellStyle name="SAPBEXHLevel3 2 3 2 4 3 3" xfId="12490"/>
    <cellStyle name="SAPBEXHLevel3 2 3 2 4 4" xfId="12491"/>
    <cellStyle name="SAPBEXHLevel3 2 3 2 4 4 2" xfId="12492"/>
    <cellStyle name="SAPBEXHLevel3 2 3 2 4 5" xfId="12493"/>
    <cellStyle name="SAPBEXHLevel3 2 3 2 5" xfId="12494"/>
    <cellStyle name="SAPBEXHLevel3 2 3 2 5 2" xfId="12495"/>
    <cellStyle name="SAPBEXHLevel3 2 3 2 5 2 2" xfId="12496"/>
    <cellStyle name="SAPBEXHLevel3 2 3 2 5 3" xfId="12497"/>
    <cellStyle name="SAPBEXHLevel3 2 3 2 6" xfId="12498"/>
    <cellStyle name="SAPBEXHLevel3 2 3 2 6 2" xfId="12499"/>
    <cellStyle name="SAPBEXHLevel3 2 3 2 7" xfId="12500"/>
    <cellStyle name="SAPBEXHLevel3 2 3 2 7 2" xfId="12501"/>
    <cellStyle name="SAPBEXHLevel3 2 3 2 8" xfId="12502"/>
    <cellStyle name="SAPBEXHLevel3 2 3 3" xfId="12503"/>
    <cellStyle name="SAPBEXHLevel3 2 3 3 2" xfId="12504"/>
    <cellStyle name="SAPBEXHLevel3 2 3 3 2 2" xfId="12505"/>
    <cellStyle name="SAPBEXHLevel3 2 3 3 2 2 2" xfId="12506"/>
    <cellStyle name="SAPBEXHLevel3 2 3 3 2 3" xfId="12507"/>
    <cellStyle name="SAPBEXHLevel3 2 3 3 3" xfId="12508"/>
    <cellStyle name="SAPBEXHLevel3 2 3 3 3 2" xfId="12509"/>
    <cellStyle name="SAPBEXHLevel3 2 3 3 4" xfId="12510"/>
    <cellStyle name="SAPBEXHLevel3 2 3 4" xfId="12511"/>
    <cellStyle name="SAPBEXHLevel3 2 3 4 2" xfId="12512"/>
    <cellStyle name="SAPBEXHLevel3 2 3 4 2 2" xfId="12513"/>
    <cellStyle name="SAPBEXHLevel3 2 3 4 2 2 2" xfId="12514"/>
    <cellStyle name="SAPBEXHLevel3 2 3 4 2 3" xfId="12515"/>
    <cellStyle name="SAPBEXHLevel3 2 3 4 3" xfId="12516"/>
    <cellStyle name="SAPBEXHLevel3 2 3 4 3 2" xfId="12517"/>
    <cellStyle name="SAPBEXHLevel3 2 3 4 4" xfId="12518"/>
    <cellStyle name="SAPBEXHLevel3 2 3 5" xfId="12519"/>
    <cellStyle name="SAPBEXHLevel3 2 3 5 2" xfId="12520"/>
    <cellStyle name="SAPBEXHLevel3 2 3 5 2 2" xfId="12521"/>
    <cellStyle name="SAPBEXHLevel3 2 3 5 2 2 2" xfId="12522"/>
    <cellStyle name="SAPBEXHLevel3 2 3 5 2 3" xfId="12523"/>
    <cellStyle name="SAPBEXHLevel3 2 3 5 3" xfId="12524"/>
    <cellStyle name="SAPBEXHLevel3 2 3 5 3 2" xfId="12525"/>
    <cellStyle name="SAPBEXHLevel3 2 3 5 3 2 2" xfId="12526"/>
    <cellStyle name="SAPBEXHLevel3 2 3 5 3 3" xfId="12527"/>
    <cellStyle name="SAPBEXHLevel3 2 3 5 4" xfId="12528"/>
    <cellStyle name="SAPBEXHLevel3 2 3 5 4 2" xfId="12529"/>
    <cellStyle name="SAPBEXHLevel3 2 3 5 5" xfId="12530"/>
    <cellStyle name="SAPBEXHLevel3 2 3 6" xfId="12531"/>
    <cellStyle name="SAPBEXHLevel3 2 3 6 2" xfId="12532"/>
    <cellStyle name="SAPBEXHLevel3 2 3 6 2 2" xfId="12533"/>
    <cellStyle name="SAPBEXHLevel3 2 3 6 3" xfId="12534"/>
    <cellStyle name="SAPBEXHLevel3 2 3 7" xfId="12535"/>
    <cellStyle name="SAPBEXHLevel3 2 3 7 2" xfId="12536"/>
    <cellStyle name="SAPBEXHLevel3 2 3 8" xfId="12537"/>
    <cellStyle name="SAPBEXHLevel3 2 3 8 2" xfId="12538"/>
    <cellStyle name="SAPBEXHLevel3 2 3 9" xfId="12539"/>
    <cellStyle name="SAPBEXHLevel3 2 4" xfId="12540"/>
    <cellStyle name="SAPBEXHLevel3 2 4 2" xfId="12541"/>
    <cellStyle name="SAPBEXHLevel3 2 4 2 2" xfId="12542"/>
    <cellStyle name="SAPBEXHLevel3 2 4 2 2 2" xfId="12543"/>
    <cellStyle name="SAPBEXHLevel3 2 4 2 2 2 2" xfId="12544"/>
    <cellStyle name="SAPBEXHLevel3 2 4 2 2 2 2 2" xfId="12545"/>
    <cellStyle name="SAPBEXHLevel3 2 4 2 2 2 3" xfId="12546"/>
    <cellStyle name="SAPBEXHLevel3 2 4 2 2 3" xfId="12547"/>
    <cellStyle name="SAPBEXHLevel3 2 4 2 2 3 2" xfId="12548"/>
    <cellStyle name="SAPBEXHLevel3 2 4 2 2 4" xfId="12549"/>
    <cellStyle name="SAPBEXHLevel3 2 4 2 3" xfId="12550"/>
    <cellStyle name="SAPBEXHLevel3 2 4 2 3 2" xfId="12551"/>
    <cellStyle name="SAPBEXHLevel3 2 4 2 3 2 2" xfId="12552"/>
    <cellStyle name="SAPBEXHLevel3 2 4 2 3 2 2 2" xfId="12553"/>
    <cellStyle name="SAPBEXHLevel3 2 4 2 3 2 3" xfId="12554"/>
    <cellStyle name="SAPBEXHLevel3 2 4 2 3 3" xfId="12555"/>
    <cellStyle name="SAPBEXHLevel3 2 4 2 3 3 2" xfId="12556"/>
    <cellStyle name="SAPBEXHLevel3 2 4 2 3 4" xfId="12557"/>
    <cellStyle name="SAPBEXHLevel3 2 4 2 4" xfId="12558"/>
    <cellStyle name="SAPBEXHLevel3 2 4 2 4 2" xfId="12559"/>
    <cellStyle name="SAPBEXHLevel3 2 4 2 4 2 2" xfId="12560"/>
    <cellStyle name="SAPBEXHLevel3 2 4 2 4 2 2 2" xfId="12561"/>
    <cellStyle name="SAPBEXHLevel3 2 4 2 4 2 3" xfId="12562"/>
    <cellStyle name="SAPBEXHLevel3 2 4 2 4 3" xfId="12563"/>
    <cellStyle name="SAPBEXHLevel3 2 4 2 4 3 2" xfId="12564"/>
    <cellStyle name="SAPBEXHLevel3 2 4 2 4 3 2 2" xfId="12565"/>
    <cellStyle name="SAPBEXHLevel3 2 4 2 4 3 3" xfId="12566"/>
    <cellStyle name="SAPBEXHLevel3 2 4 2 4 4" xfId="12567"/>
    <cellStyle name="SAPBEXHLevel3 2 4 2 4 4 2" xfId="12568"/>
    <cellStyle name="SAPBEXHLevel3 2 4 2 4 5" xfId="12569"/>
    <cellStyle name="SAPBEXHLevel3 2 4 2 5" xfId="12570"/>
    <cellStyle name="SAPBEXHLevel3 2 4 2 5 2" xfId="12571"/>
    <cellStyle name="SAPBEXHLevel3 2 4 2 5 2 2" xfId="12572"/>
    <cellStyle name="SAPBEXHLevel3 2 4 2 5 3" xfId="12573"/>
    <cellStyle name="SAPBEXHLevel3 2 4 2 6" xfId="12574"/>
    <cellStyle name="SAPBEXHLevel3 2 4 2 6 2" xfId="12575"/>
    <cellStyle name="SAPBEXHLevel3 2 4 2 7" xfId="12576"/>
    <cellStyle name="SAPBEXHLevel3 2 4 2 7 2" xfId="12577"/>
    <cellStyle name="SAPBEXHLevel3 2 4 2 8" xfId="12578"/>
    <cellStyle name="SAPBEXHLevel3 2 4 3" xfId="12579"/>
    <cellStyle name="SAPBEXHLevel3 2 4 3 2" xfId="12580"/>
    <cellStyle name="SAPBEXHLevel3 2 4 3 2 2" xfId="12581"/>
    <cellStyle name="SAPBEXHLevel3 2 4 3 2 2 2" xfId="12582"/>
    <cellStyle name="SAPBEXHLevel3 2 4 3 2 3" xfId="12583"/>
    <cellStyle name="SAPBEXHLevel3 2 4 3 3" xfId="12584"/>
    <cellStyle name="SAPBEXHLevel3 2 4 3 3 2" xfId="12585"/>
    <cellStyle name="SAPBEXHLevel3 2 4 3 4" xfId="12586"/>
    <cellStyle name="SAPBEXHLevel3 2 4 4" xfId="12587"/>
    <cellStyle name="SAPBEXHLevel3 2 4 4 2" xfId="12588"/>
    <cellStyle name="SAPBEXHLevel3 2 4 4 2 2" xfId="12589"/>
    <cellStyle name="SAPBEXHLevel3 2 4 4 2 2 2" xfId="12590"/>
    <cellStyle name="SAPBEXHLevel3 2 4 4 2 3" xfId="12591"/>
    <cellStyle name="SAPBEXHLevel3 2 4 4 3" xfId="12592"/>
    <cellStyle name="SAPBEXHLevel3 2 4 4 3 2" xfId="12593"/>
    <cellStyle name="SAPBEXHLevel3 2 4 4 4" xfId="12594"/>
    <cellStyle name="SAPBEXHLevel3 2 4 5" xfId="12595"/>
    <cellStyle name="SAPBEXHLevel3 2 4 5 2" xfId="12596"/>
    <cellStyle name="SAPBEXHLevel3 2 4 5 2 2" xfId="12597"/>
    <cellStyle name="SAPBEXHLevel3 2 4 5 2 2 2" xfId="12598"/>
    <cellStyle name="SAPBEXHLevel3 2 4 5 2 3" xfId="12599"/>
    <cellStyle name="SAPBEXHLevel3 2 4 5 3" xfId="12600"/>
    <cellStyle name="SAPBEXHLevel3 2 4 5 3 2" xfId="12601"/>
    <cellStyle name="SAPBEXHLevel3 2 4 5 3 2 2" xfId="12602"/>
    <cellStyle name="SAPBEXHLevel3 2 4 5 3 3" xfId="12603"/>
    <cellStyle name="SAPBEXHLevel3 2 4 5 4" xfId="12604"/>
    <cellStyle name="SAPBEXHLevel3 2 4 5 4 2" xfId="12605"/>
    <cellStyle name="SAPBEXHLevel3 2 4 5 5" xfId="12606"/>
    <cellStyle name="SAPBEXHLevel3 2 4 6" xfId="12607"/>
    <cellStyle name="SAPBEXHLevel3 2 4 6 2" xfId="12608"/>
    <cellStyle name="SAPBEXHLevel3 2 4 6 2 2" xfId="12609"/>
    <cellStyle name="SAPBEXHLevel3 2 4 6 3" xfId="12610"/>
    <cellStyle name="SAPBEXHLevel3 2 4 7" xfId="12611"/>
    <cellStyle name="SAPBEXHLevel3 2 4 7 2" xfId="12612"/>
    <cellStyle name="SAPBEXHLevel3 2 4 8" xfId="12613"/>
    <cellStyle name="SAPBEXHLevel3 2 4 8 2" xfId="12614"/>
    <cellStyle name="SAPBEXHLevel3 2 4 9" xfId="12615"/>
    <cellStyle name="SAPBEXHLevel3 2 5" xfId="12616"/>
    <cellStyle name="SAPBEXHLevel3 2 5 2" xfId="12617"/>
    <cellStyle name="SAPBEXHLevel3 2 5 2 2" xfId="12618"/>
    <cellStyle name="SAPBEXHLevel3 2 5 2 2 2" xfId="12619"/>
    <cellStyle name="SAPBEXHLevel3 2 5 2 2 2 2" xfId="12620"/>
    <cellStyle name="SAPBEXHLevel3 2 5 2 2 3" xfId="12621"/>
    <cellStyle name="SAPBEXHLevel3 2 5 2 3" xfId="12622"/>
    <cellStyle name="SAPBEXHLevel3 2 5 2 3 2" xfId="12623"/>
    <cellStyle name="SAPBEXHLevel3 2 5 2 4" xfId="12624"/>
    <cellStyle name="SAPBEXHLevel3 2 5 3" xfId="12625"/>
    <cellStyle name="SAPBEXHLevel3 2 5 3 2" xfId="12626"/>
    <cellStyle name="SAPBEXHLevel3 2 5 3 2 2" xfId="12627"/>
    <cellStyle name="SAPBEXHLevel3 2 5 3 2 2 2" xfId="12628"/>
    <cellStyle name="SAPBEXHLevel3 2 5 3 2 3" xfId="12629"/>
    <cellStyle name="SAPBEXHLevel3 2 5 3 3" xfId="12630"/>
    <cellStyle name="SAPBEXHLevel3 2 5 3 3 2" xfId="12631"/>
    <cellStyle name="SAPBEXHLevel3 2 5 3 4" xfId="12632"/>
    <cellStyle name="SAPBEXHLevel3 2 5 4" xfId="12633"/>
    <cellStyle name="SAPBEXHLevel3 2 5 4 2" xfId="12634"/>
    <cellStyle name="SAPBEXHLevel3 2 5 4 2 2" xfId="12635"/>
    <cellStyle name="SAPBEXHLevel3 2 5 4 2 2 2" xfId="12636"/>
    <cellStyle name="SAPBEXHLevel3 2 5 4 2 3" xfId="12637"/>
    <cellStyle name="SAPBEXHLevel3 2 5 4 3" xfId="12638"/>
    <cellStyle name="SAPBEXHLevel3 2 5 4 3 2" xfId="12639"/>
    <cellStyle name="SAPBEXHLevel3 2 5 4 3 2 2" xfId="12640"/>
    <cellStyle name="SAPBEXHLevel3 2 5 4 3 3" xfId="12641"/>
    <cellStyle name="SAPBEXHLevel3 2 5 4 4" xfId="12642"/>
    <cellStyle name="SAPBEXHLevel3 2 5 4 4 2" xfId="12643"/>
    <cellStyle name="SAPBEXHLevel3 2 5 4 5" xfId="12644"/>
    <cellStyle name="SAPBEXHLevel3 2 5 5" xfId="12645"/>
    <cellStyle name="SAPBEXHLevel3 2 5 5 2" xfId="12646"/>
    <cellStyle name="SAPBEXHLevel3 2 5 5 2 2" xfId="12647"/>
    <cellStyle name="SAPBEXHLevel3 2 5 5 3" xfId="12648"/>
    <cellStyle name="SAPBEXHLevel3 2 5 6" xfId="12649"/>
    <cellStyle name="SAPBEXHLevel3 2 5 6 2" xfId="12650"/>
    <cellStyle name="SAPBEXHLevel3 2 5 7" xfId="12651"/>
    <cellStyle name="SAPBEXHLevel3 2 5 7 2" xfId="12652"/>
    <cellStyle name="SAPBEXHLevel3 2 5 8" xfId="12653"/>
    <cellStyle name="SAPBEXHLevel3 2 6" xfId="12654"/>
    <cellStyle name="SAPBEXHLevel3 2 6 2" xfId="12655"/>
    <cellStyle name="SAPBEXHLevel3 2 6 2 2" xfId="12656"/>
    <cellStyle name="SAPBEXHLevel3 2 6 2 2 2" xfId="12657"/>
    <cellStyle name="SAPBEXHLevel3 2 6 2 2 2 2" xfId="12658"/>
    <cellStyle name="SAPBEXHLevel3 2 6 2 2 2 2 2" xfId="12659"/>
    <cellStyle name="SAPBEXHLevel3 2 6 2 2 2 3" xfId="12660"/>
    <cellStyle name="SAPBEXHLevel3 2 6 2 2 3" xfId="12661"/>
    <cellStyle name="SAPBEXHLevel3 2 6 2 2 3 2" xfId="12662"/>
    <cellStyle name="SAPBEXHLevel3 2 6 2 2 4" xfId="12663"/>
    <cellStyle name="SAPBEXHLevel3 2 6 2 3" xfId="12664"/>
    <cellStyle name="SAPBEXHLevel3 2 6 2 3 2" xfId="12665"/>
    <cellStyle name="SAPBEXHLevel3 2 6 2 3 2 2" xfId="12666"/>
    <cellStyle name="SAPBEXHLevel3 2 6 2 3 2 2 2" xfId="12667"/>
    <cellStyle name="SAPBEXHLevel3 2 6 2 3 2 3" xfId="12668"/>
    <cellStyle name="SAPBEXHLevel3 2 6 2 3 3" xfId="12669"/>
    <cellStyle name="SAPBEXHLevel3 2 6 2 3 3 2" xfId="12670"/>
    <cellStyle name="SAPBEXHLevel3 2 6 2 3 4" xfId="12671"/>
    <cellStyle name="SAPBEXHLevel3 2 6 2 4" xfId="12672"/>
    <cellStyle name="SAPBEXHLevel3 2 6 2 4 2" xfId="12673"/>
    <cellStyle name="SAPBEXHLevel3 2 6 2 4 2 2" xfId="12674"/>
    <cellStyle name="SAPBEXHLevel3 2 6 2 4 2 2 2" xfId="12675"/>
    <cellStyle name="SAPBEXHLevel3 2 6 2 4 2 3" xfId="12676"/>
    <cellStyle name="SAPBEXHLevel3 2 6 2 4 3" xfId="12677"/>
    <cellStyle name="SAPBEXHLevel3 2 6 2 4 3 2" xfId="12678"/>
    <cellStyle name="SAPBEXHLevel3 2 6 2 4 3 2 2" xfId="12679"/>
    <cellStyle name="SAPBEXHLevel3 2 6 2 4 3 3" xfId="12680"/>
    <cellStyle name="SAPBEXHLevel3 2 6 2 4 4" xfId="12681"/>
    <cellStyle name="SAPBEXHLevel3 2 6 2 4 4 2" xfId="12682"/>
    <cellStyle name="SAPBEXHLevel3 2 6 2 4 5" xfId="12683"/>
    <cellStyle name="SAPBEXHLevel3 2 6 2 5" xfId="12684"/>
    <cellStyle name="SAPBEXHLevel3 2 6 2 5 2" xfId="12685"/>
    <cellStyle name="SAPBEXHLevel3 2 6 2 5 2 2" xfId="12686"/>
    <cellStyle name="SAPBEXHLevel3 2 6 2 5 3" xfId="12687"/>
    <cellStyle name="SAPBEXHLevel3 2 6 2 6" xfId="12688"/>
    <cellStyle name="SAPBEXHLevel3 2 6 2 6 2" xfId="12689"/>
    <cellStyle name="SAPBEXHLevel3 2 6 2 7" xfId="12690"/>
    <cellStyle name="SAPBEXHLevel3 2 6 2 7 2" xfId="12691"/>
    <cellStyle name="SAPBEXHLevel3 2 6 2 8" xfId="12692"/>
    <cellStyle name="SAPBEXHLevel3 2 6 3" xfId="12693"/>
    <cellStyle name="SAPBEXHLevel3 2 6 3 2" xfId="12694"/>
    <cellStyle name="SAPBEXHLevel3 2 6 3 2 2" xfId="12695"/>
    <cellStyle name="SAPBEXHLevel3 2 6 3 2 2 2" xfId="12696"/>
    <cellStyle name="SAPBEXHLevel3 2 6 3 2 3" xfId="12697"/>
    <cellStyle name="SAPBEXHLevel3 2 6 3 3" xfId="12698"/>
    <cellStyle name="SAPBEXHLevel3 2 6 3 3 2" xfId="12699"/>
    <cellStyle name="SAPBEXHLevel3 2 6 3 4" xfId="12700"/>
    <cellStyle name="SAPBEXHLevel3 2 6 4" xfId="12701"/>
    <cellStyle name="SAPBEXHLevel3 2 6 4 2" xfId="12702"/>
    <cellStyle name="SAPBEXHLevel3 2 6 4 2 2" xfId="12703"/>
    <cellStyle name="SAPBEXHLevel3 2 6 4 2 2 2" xfId="12704"/>
    <cellStyle name="SAPBEXHLevel3 2 6 4 2 3" xfId="12705"/>
    <cellStyle name="SAPBEXHLevel3 2 6 4 3" xfId="12706"/>
    <cellStyle name="SAPBEXHLevel3 2 6 4 3 2" xfId="12707"/>
    <cellStyle name="SAPBEXHLevel3 2 6 4 4" xfId="12708"/>
    <cellStyle name="SAPBEXHLevel3 2 6 5" xfId="12709"/>
    <cellStyle name="SAPBEXHLevel3 2 6 5 2" xfId="12710"/>
    <cellStyle name="SAPBEXHLevel3 2 6 5 2 2" xfId="12711"/>
    <cellStyle name="SAPBEXHLevel3 2 6 5 2 2 2" xfId="12712"/>
    <cellStyle name="SAPBEXHLevel3 2 6 5 2 3" xfId="12713"/>
    <cellStyle name="SAPBEXHLevel3 2 6 5 3" xfId="12714"/>
    <cellStyle name="SAPBEXHLevel3 2 6 5 3 2" xfId="12715"/>
    <cellStyle name="SAPBEXHLevel3 2 6 5 3 2 2" xfId="12716"/>
    <cellStyle name="SAPBEXHLevel3 2 6 5 3 3" xfId="12717"/>
    <cellStyle name="SAPBEXHLevel3 2 6 5 4" xfId="12718"/>
    <cellStyle name="SAPBEXHLevel3 2 6 5 4 2" xfId="12719"/>
    <cellStyle name="SAPBEXHLevel3 2 6 5 5" xfId="12720"/>
    <cellStyle name="SAPBEXHLevel3 2 6 6" xfId="12721"/>
    <cellStyle name="SAPBEXHLevel3 2 6 6 2" xfId="12722"/>
    <cellStyle name="SAPBEXHLevel3 2 6 6 2 2" xfId="12723"/>
    <cellStyle name="SAPBEXHLevel3 2 6 6 3" xfId="12724"/>
    <cellStyle name="SAPBEXHLevel3 2 6 7" xfId="12725"/>
    <cellStyle name="SAPBEXHLevel3 2 6 7 2" xfId="12726"/>
    <cellStyle name="SAPBEXHLevel3 2 6 8" xfId="12727"/>
    <cellStyle name="SAPBEXHLevel3 2 6 8 2" xfId="12728"/>
    <cellStyle name="SAPBEXHLevel3 2 6 9" xfId="12729"/>
    <cellStyle name="SAPBEXHLevel3 2 7" xfId="12730"/>
    <cellStyle name="SAPBEXHLevel3 2 7 2" xfId="12731"/>
    <cellStyle name="SAPBEXHLevel3 2 7 2 2" xfId="12732"/>
    <cellStyle name="SAPBEXHLevel3 2 7 2 2 2" xfId="12733"/>
    <cellStyle name="SAPBEXHLevel3 2 7 2 3" xfId="12734"/>
    <cellStyle name="SAPBEXHLevel3 2 7 3" xfId="12735"/>
    <cellStyle name="SAPBEXHLevel3 2 7 3 2" xfId="12736"/>
    <cellStyle name="SAPBEXHLevel3 2 7 4" xfId="12737"/>
    <cellStyle name="SAPBEXHLevel3 2 8" xfId="12738"/>
    <cellStyle name="SAPBEXHLevel3 2 8 2" xfId="12739"/>
    <cellStyle name="SAPBEXHLevel3 2 8 2 2" xfId="12740"/>
    <cellStyle name="SAPBEXHLevel3 2 8 2 2 2" xfId="12741"/>
    <cellStyle name="SAPBEXHLevel3 2 8 2 3" xfId="12742"/>
    <cellStyle name="SAPBEXHLevel3 2 8 3" xfId="12743"/>
    <cellStyle name="SAPBEXHLevel3 2 8 3 2" xfId="12744"/>
    <cellStyle name="SAPBEXHLevel3 2 8 4" xfId="12745"/>
    <cellStyle name="SAPBEXHLevel3 2 9" xfId="12746"/>
    <cellStyle name="SAPBEXHLevel3 2 9 2" xfId="12747"/>
    <cellStyle name="SAPBEXHLevel3 2 9 2 2" xfId="12748"/>
    <cellStyle name="SAPBEXHLevel3 2 9 2 2 2" xfId="12749"/>
    <cellStyle name="SAPBEXHLevel3 2 9 2 3" xfId="12750"/>
    <cellStyle name="SAPBEXHLevel3 2 9 3" xfId="12751"/>
    <cellStyle name="SAPBEXHLevel3 2 9 3 2" xfId="12752"/>
    <cellStyle name="SAPBEXHLevel3 2 9 3 2 2" xfId="12753"/>
    <cellStyle name="SAPBEXHLevel3 2 9 3 3" xfId="12754"/>
    <cellStyle name="SAPBEXHLevel3 2 9 4" xfId="12755"/>
    <cellStyle name="SAPBEXHLevel3 2 9 4 2" xfId="12756"/>
    <cellStyle name="SAPBEXHLevel3 2 9 5" xfId="12757"/>
    <cellStyle name="SAPBEXHLevel3 2_FundsFlow" xfId="12758"/>
    <cellStyle name="SAPBEXHLevel3 3" xfId="12759"/>
    <cellStyle name="SAPBEXHLevel3 3 2" xfId="12760"/>
    <cellStyle name="SAPBEXHLevel3 3 2 2" xfId="12761"/>
    <cellStyle name="SAPBEXHLevel3 3 2 2 2" xfId="12762"/>
    <cellStyle name="SAPBEXHLevel3 3 2 2 2 2" xfId="12763"/>
    <cellStyle name="SAPBEXHLevel3 3 2 2 2 2 2" xfId="12764"/>
    <cellStyle name="SAPBEXHLevel3 3 2 2 2 3" xfId="12765"/>
    <cellStyle name="SAPBEXHLevel3 3 2 2 3" xfId="12766"/>
    <cellStyle name="SAPBEXHLevel3 3 2 2 3 2" xfId="12767"/>
    <cellStyle name="SAPBEXHLevel3 3 2 2 4" xfId="12768"/>
    <cellStyle name="SAPBEXHLevel3 3 2 3" xfId="12769"/>
    <cellStyle name="SAPBEXHLevel3 3 2 3 2" xfId="12770"/>
    <cellStyle name="SAPBEXHLevel3 3 2 3 2 2" xfId="12771"/>
    <cellStyle name="SAPBEXHLevel3 3 2 3 2 2 2" xfId="12772"/>
    <cellStyle name="SAPBEXHLevel3 3 2 3 2 3" xfId="12773"/>
    <cellStyle name="SAPBEXHLevel3 3 2 3 3" xfId="12774"/>
    <cellStyle name="SAPBEXHLevel3 3 2 3 3 2" xfId="12775"/>
    <cellStyle name="SAPBEXHLevel3 3 2 3 4" xfId="12776"/>
    <cellStyle name="SAPBEXHLevel3 3 2 4" xfId="12777"/>
    <cellStyle name="SAPBEXHLevel3 3 2 4 2" xfId="12778"/>
    <cellStyle name="SAPBEXHLevel3 3 2 4 2 2" xfId="12779"/>
    <cellStyle name="SAPBEXHLevel3 3 2 4 2 2 2" xfId="12780"/>
    <cellStyle name="SAPBEXHLevel3 3 2 4 2 3" xfId="12781"/>
    <cellStyle name="SAPBEXHLevel3 3 2 4 3" xfId="12782"/>
    <cellStyle name="SAPBEXHLevel3 3 2 4 3 2" xfId="12783"/>
    <cellStyle name="SAPBEXHLevel3 3 2 4 3 2 2" xfId="12784"/>
    <cellStyle name="SAPBEXHLevel3 3 2 4 3 3" xfId="12785"/>
    <cellStyle name="SAPBEXHLevel3 3 2 4 4" xfId="12786"/>
    <cellStyle name="SAPBEXHLevel3 3 2 4 4 2" xfId="12787"/>
    <cellStyle name="SAPBEXHLevel3 3 2 4 5" xfId="12788"/>
    <cellStyle name="SAPBEXHLevel3 3 2 5" xfId="12789"/>
    <cellStyle name="SAPBEXHLevel3 3 2 5 2" xfId="12790"/>
    <cellStyle name="SAPBEXHLevel3 3 2 5 2 2" xfId="12791"/>
    <cellStyle name="SAPBEXHLevel3 3 2 5 3" xfId="12792"/>
    <cellStyle name="SAPBEXHLevel3 3 2 6" xfId="12793"/>
    <cellStyle name="SAPBEXHLevel3 3 2 6 2" xfId="12794"/>
    <cellStyle name="SAPBEXHLevel3 3 2 7" xfId="12795"/>
    <cellStyle name="SAPBEXHLevel3 3 2 7 2" xfId="12796"/>
    <cellStyle name="SAPBEXHLevel3 3 2 8" xfId="12797"/>
    <cellStyle name="SAPBEXHLevel3 3 3" xfId="12798"/>
    <cellStyle name="SAPBEXHLevel3 3 3 2" xfId="12799"/>
    <cellStyle name="SAPBEXHLevel3 3 3 2 2" xfId="12800"/>
    <cellStyle name="SAPBEXHLevel3 3 3 2 2 2" xfId="12801"/>
    <cellStyle name="SAPBEXHLevel3 3 3 2 3" xfId="12802"/>
    <cellStyle name="SAPBEXHLevel3 3 3 3" xfId="12803"/>
    <cellStyle name="SAPBEXHLevel3 3 3 3 2" xfId="12804"/>
    <cellStyle name="SAPBEXHLevel3 3 3 4" xfId="12805"/>
    <cellStyle name="SAPBEXHLevel3 3 4" xfId="12806"/>
    <cellStyle name="SAPBEXHLevel3 3 4 2" xfId="12807"/>
    <cellStyle name="SAPBEXHLevel3 3 4 2 2" xfId="12808"/>
    <cellStyle name="SAPBEXHLevel3 3 4 2 2 2" xfId="12809"/>
    <cellStyle name="SAPBEXHLevel3 3 4 2 3" xfId="12810"/>
    <cellStyle name="SAPBEXHLevel3 3 4 3" xfId="12811"/>
    <cellStyle name="SAPBEXHLevel3 3 4 3 2" xfId="12812"/>
    <cellStyle name="SAPBEXHLevel3 3 4 4" xfId="12813"/>
    <cellStyle name="SAPBEXHLevel3 3 5" xfId="12814"/>
    <cellStyle name="SAPBEXHLevel3 3 5 2" xfId="12815"/>
    <cellStyle name="SAPBEXHLevel3 3 5 2 2" xfId="12816"/>
    <cellStyle name="SAPBEXHLevel3 3 5 2 2 2" xfId="12817"/>
    <cellStyle name="SAPBEXHLevel3 3 5 2 3" xfId="12818"/>
    <cellStyle name="SAPBEXHLevel3 3 5 3" xfId="12819"/>
    <cellStyle name="SAPBEXHLevel3 3 5 3 2" xfId="12820"/>
    <cellStyle name="SAPBEXHLevel3 3 5 3 2 2" xfId="12821"/>
    <cellStyle name="SAPBEXHLevel3 3 5 3 3" xfId="12822"/>
    <cellStyle name="SAPBEXHLevel3 3 5 4" xfId="12823"/>
    <cellStyle name="SAPBEXHLevel3 3 5 4 2" xfId="12824"/>
    <cellStyle name="SAPBEXHLevel3 3 5 5" xfId="12825"/>
    <cellStyle name="SAPBEXHLevel3 3 6" xfId="12826"/>
    <cellStyle name="SAPBEXHLevel3 3 6 2" xfId="12827"/>
    <cellStyle name="SAPBEXHLevel3 3 6 2 2" xfId="12828"/>
    <cellStyle name="SAPBEXHLevel3 3 6 3" xfId="12829"/>
    <cellStyle name="SAPBEXHLevel3 3 7" xfId="12830"/>
    <cellStyle name="SAPBEXHLevel3 3 7 2" xfId="12831"/>
    <cellStyle name="SAPBEXHLevel3 3 8" xfId="12832"/>
    <cellStyle name="SAPBEXHLevel3 3 8 2" xfId="12833"/>
    <cellStyle name="SAPBEXHLevel3 3 9" xfId="12834"/>
    <cellStyle name="SAPBEXHLevel3 4" xfId="12835"/>
    <cellStyle name="SAPBEXHLevel3 4 2" xfId="12836"/>
    <cellStyle name="SAPBEXHLevel3 4 2 2" xfId="12837"/>
    <cellStyle name="SAPBEXHLevel3 4 2 2 2" xfId="12838"/>
    <cellStyle name="SAPBEXHLevel3 4 2 2 2 2" xfId="12839"/>
    <cellStyle name="SAPBEXHLevel3 4 2 2 2 2 2" xfId="12840"/>
    <cellStyle name="SAPBEXHLevel3 4 2 2 2 3" xfId="12841"/>
    <cellStyle name="SAPBEXHLevel3 4 2 2 3" xfId="12842"/>
    <cellStyle name="SAPBEXHLevel3 4 2 2 3 2" xfId="12843"/>
    <cellStyle name="SAPBEXHLevel3 4 2 2 4" xfId="12844"/>
    <cellStyle name="SAPBEXHLevel3 4 2 3" xfId="12845"/>
    <cellStyle name="SAPBEXHLevel3 4 2 3 2" xfId="12846"/>
    <cellStyle name="SAPBEXHLevel3 4 2 3 2 2" xfId="12847"/>
    <cellStyle name="SAPBEXHLevel3 4 2 3 2 2 2" xfId="12848"/>
    <cellStyle name="SAPBEXHLevel3 4 2 3 2 3" xfId="12849"/>
    <cellStyle name="SAPBEXHLevel3 4 2 3 3" xfId="12850"/>
    <cellStyle name="SAPBEXHLevel3 4 2 3 3 2" xfId="12851"/>
    <cellStyle name="SAPBEXHLevel3 4 2 3 4" xfId="12852"/>
    <cellStyle name="SAPBEXHLevel3 4 2 4" xfId="12853"/>
    <cellStyle name="SAPBEXHLevel3 4 2 4 2" xfId="12854"/>
    <cellStyle name="SAPBEXHLevel3 4 2 4 2 2" xfId="12855"/>
    <cellStyle name="SAPBEXHLevel3 4 2 4 2 2 2" xfId="12856"/>
    <cellStyle name="SAPBEXHLevel3 4 2 4 2 3" xfId="12857"/>
    <cellStyle name="SAPBEXHLevel3 4 2 4 3" xfId="12858"/>
    <cellStyle name="SAPBEXHLevel3 4 2 4 3 2" xfId="12859"/>
    <cellStyle name="SAPBEXHLevel3 4 2 4 3 2 2" xfId="12860"/>
    <cellStyle name="SAPBEXHLevel3 4 2 4 3 3" xfId="12861"/>
    <cellStyle name="SAPBEXHLevel3 4 2 4 4" xfId="12862"/>
    <cellStyle name="SAPBEXHLevel3 4 2 4 4 2" xfId="12863"/>
    <cellStyle name="SAPBEXHLevel3 4 2 4 5" xfId="12864"/>
    <cellStyle name="SAPBEXHLevel3 4 2 5" xfId="12865"/>
    <cellStyle name="SAPBEXHLevel3 4 2 5 2" xfId="12866"/>
    <cellStyle name="SAPBEXHLevel3 4 2 5 2 2" xfId="12867"/>
    <cellStyle name="SAPBEXHLevel3 4 2 5 3" xfId="12868"/>
    <cellStyle name="SAPBEXHLevel3 4 2 6" xfId="12869"/>
    <cellStyle name="SAPBEXHLevel3 4 2 6 2" xfId="12870"/>
    <cellStyle name="SAPBEXHLevel3 4 2 7" xfId="12871"/>
    <cellStyle name="SAPBEXHLevel3 4 2 7 2" xfId="12872"/>
    <cellStyle name="SAPBEXHLevel3 4 2 8" xfId="12873"/>
    <cellStyle name="SAPBEXHLevel3 4 3" xfId="12874"/>
    <cellStyle name="SAPBEXHLevel3 4 3 2" xfId="12875"/>
    <cellStyle name="SAPBEXHLevel3 4 3 2 2" xfId="12876"/>
    <cellStyle name="SAPBEXHLevel3 4 3 2 2 2" xfId="12877"/>
    <cellStyle name="SAPBEXHLevel3 4 3 2 3" xfId="12878"/>
    <cellStyle name="SAPBEXHLevel3 4 3 3" xfId="12879"/>
    <cellStyle name="SAPBEXHLevel3 4 3 3 2" xfId="12880"/>
    <cellStyle name="SAPBEXHLevel3 4 3 4" xfId="12881"/>
    <cellStyle name="SAPBEXHLevel3 4 4" xfId="12882"/>
    <cellStyle name="SAPBEXHLevel3 4 4 2" xfId="12883"/>
    <cellStyle name="SAPBEXHLevel3 4 4 2 2" xfId="12884"/>
    <cellStyle name="SAPBEXHLevel3 4 4 2 2 2" xfId="12885"/>
    <cellStyle name="SAPBEXHLevel3 4 4 2 3" xfId="12886"/>
    <cellStyle name="SAPBEXHLevel3 4 4 3" xfId="12887"/>
    <cellStyle name="SAPBEXHLevel3 4 4 3 2" xfId="12888"/>
    <cellStyle name="SAPBEXHLevel3 4 4 4" xfId="12889"/>
    <cellStyle name="SAPBEXHLevel3 4 5" xfId="12890"/>
    <cellStyle name="SAPBEXHLevel3 4 5 2" xfId="12891"/>
    <cellStyle name="SAPBEXHLevel3 4 5 2 2" xfId="12892"/>
    <cellStyle name="SAPBEXHLevel3 4 5 2 2 2" xfId="12893"/>
    <cellStyle name="SAPBEXHLevel3 4 5 2 3" xfId="12894"/>
    <cellStyle name="SAPBEXHLevel3 4 5 3" xfId="12895"/>
    <cellStyle name="SAPBEXHLevel3 4 5 3 2" xfId="12896"/>
    <cellStyle name="SAPBEXHLevel3 4 5 3 2 2" xfId="12897"/>
    <cellStyle name="SAPBEXHLevel3 4 5 3 3" xfId="12898"/>
    <cellStyle name="SAPBEXHLevel3 4 5 4" xfId="12899"/>
    <cellStyle name="SAPBEXHLevel3 4 5 4 2" xfId="12900"/>
    <cellStyle name="SAPBEXHLevel3 4 5 5" xfId="12901"/>
    <cellStyle name="SAPBEXHLevel3 4 6" xfId="12902"/>
    <cellStyle name="SAPBEXHLevel3 4 6 2" xfId="12903"/>
    <cellStyle name="SAPBEXHLevel3 4 6 2 2" xfId="12904"/>
    <cellStyle name="SAPBEXHLevel3 4 6 3" xfId="12905"/>
    <cellStyle name="SAPBEXHLevel3 4 7" xfId="12906"/>
    <cellStyle name="SAPBEXHLevel3 4 7 2" xfId="12907"/>
    <cellStyle name="SAPBEXHLevel3 4 8" xfId="12908"/>
    <cellStyle name="SAPBEXHLevel3 4 8 2" xfId="12909"/>
    <cellStyle name="SAPBEXHLevel3 4 9" xfId="12910"/>
    <cellStyle name="SAPBEXHLevel3 5" xfId="12911"/>
    <cellStyle name="SAPBEXHLevel3 5 2" xfId="12912"/>
    <cellStyle name="SAPBEXHLevel3 5 2 2" xfId="12913"/>
    <cellStyle name="SAPBEXHLevel3 5 2 2 2" xfId="12914"/>
    <cellStyle name="SAPBEXHLevel3 5 2 2 2 2" xfId="12915"/>
    <cellStyle name="SAPBEXHLevel3 5 2 2 2 2 2" xfId="12916"/>
    <cellStyle name="SAPBEXHLevel3 5 2 2 2 3" xfId="12917"/>
    <cellStyle name="SAPBEXHLevel3 5 2 2 3" xfId="12918"/>
    <cellStyle name="SAPBEXHLevel3 5 2 2 3 2" xfId="12919"/>
    <cellStyle name="SAPBEXHLevel3 5 2 2 4" xfId="12920"/>
    <cellStyle name="SAPBEXHLevel3 5 2 3" xfId="12921"/>
    <cellStyle name="SAPBEXHLevel3 5 2 3 2" xfId="12922"/>
    <cellStyle name="SAPBEXHLevel3 5 2 3 2 2" xfId="12923"/>
    <cellStyle name="SAPBEXHLevel3 5 2 3 2 2 2" xfId="12924"/>
    <cellStyle name="SAPBEXHLevel3 5 2 3 2 3" xfId="12925"/>
    <cellStyle name="SAPBEXHLevel3 5 2 3 3" xfId="12926"/>
    <cellStyle name="SAPBEXHLevel3 5 2 3 3 2" xfId="12927"/>
    <cellStyle name="SAPBEXHLevel3 5 2 3 4" xfId="12928"/>
    <cellStyle name="SAPBEXHLevel3 5 2 4" xfId="12929"/>
    <cellStyle name="SAPBEXHLevel3 5 2 4 2" xfId="12930"/>
    <cellStyle name="SAPBEXHLevel3 5 2 4 2 2" xfId="12931"/>
    <cellStyle name="SAPBEXHLevel3 5 2 4 2 2 2" xfId="12932"/>
    <cellStyle name="SAPBEXHLevel3 5 2 4 2 3" xfId="12933"/>
    <cellStyle name="SAPBEXHLevel3 5 2 4 3" xfId="12934"/>
    <cellStyle name="SAPBEXHLevel3 5 2 4 3 2" xfId="12935"/>
    <cellStyle name="SAPBEXHLevel3 5 2 4 3 2 2" xfId="12936"/>
    <cellStyle name="SAPBEXHLevel3 5 2 4 3 3" xfId="12937"/>
    <cellStyle name="SAPBEXHLevel3 5 2 4 4" xfId="12938"/>
    <cellStyle name="SAPBEXHLevel3 5 2 4 4 2" xfId="12939"/>
    <cellStyle name="SAPBEXHLevel3 5 2 4 5" xfId="12940"/>
    <cellStyle name="SAPBEXHLevel3 5 2 5" xfId="12941"/>
    <cellStyle name="SAPBEXHLevel3 5 2 5 2" xfId="12942"/>
    <cellStyle name="SAPBEXHLevel3 5 2 5 2 2" xfId="12943"/>
    <cellStyle name="SAPBEXHLevel3 5 2 5 3" xfId="12944"/>
    <cellStyle name="SAPBEXHLevel3 5 2 6" xfId="12945"/>
    <cellStyle name="SAPBEXHLevel3 5 2 6 2" xfId="12946"/>
    <cellStyle name="SAPBEXHLevel3 5 2 7" xfId="12947"/>
    <cellStyle name="SAPBEXHLevel3 5 2 7 2" xfId="12948"/>
    <cellStyle name="SAPBEXHLevel3 5 2 8" xfId="12949"/>
    <cellStyle name="SAPBEXHLevel3 5 3" xfId="12950"/>
    <cellStyle name="SAPBEXHLevel3 5 3 2" xfId="12951"/>
    <cellStyle name="SAPBEXHLevel3 5 3 2 2" xfId="12952"/>
    <cellStyle name="SAPBEXHLevel3 5 3 2 2 2" xfId="12953"/>
    <cellStyle name="SAPBEXHLevel3 5 3 2 3" xfId="12954"/>
    <cellStyle name="SAPBEXHLevel3 5 3 3" xfId="12955"/>
    <cellStyle name="SAPBEXHLevel3 5 3 3 2" xfId="12956"/>
    <cellStyle name="SAPBEXHLevel3 5 3 4" xfId="12957"/>
    <cellStyle name="SAPBEXHLevel3 5 4" xfId="12958"/>
    <cellStyle name="SAPBEXHLevel3 5 4 2" xfId="12959"/>
    <cellStyle name="SAPBEXHLevel3 5 4 2 2" xfId="12960"/>
    <cellStyle name="SAPBEXHLevel3 5 4 2 2 2" xfId="12961"/>
    <cellStyle name="SAPBEXHLevel3 5 4 2 3" xfId="12962"/>
    <cellStyle name="SAPBEXHLevel3 5 4 3" xfId="12963"/>
    <cellStyle name="SAPBEXHLevel3 5 4 3 2" xfId="12964"/>
    <cellStyle name="SAPBEXHLevel3 5 4 4" xfId="12965"/>
    <cellStyle name="SAPBEXHLevel3 5 5" xfId="12966"/>
    <cellStyle name="SAPBEXHLevel3 5 5 2" xfId="12967"/>
    <cellStyle name="SAPBEXHLevel3 5 5 2 2" xfId="12968"/>
    <cellStyle name="SAPBEXHLevel3 5 5 2 2 2" xfId="12969"/>
    <cellStyle name="SAPBEXHLevel3 5 5 2 3" xfId="12970"/>
    <cellStyle name="SAPBEXHLevel3 5 5 3" xfId="12971"/>
    <cellStyle name="SAPBEXHLevel3 5 5 3 2" xfId="12972"/>
    <cellStyle name="SAPBEXHLevel3 5 5 3 2 2" xfId="12973"/>
    <cellStyle name="SAPBEXHLevel3 5 5 3 3" xfId="12974"/>
    <cellStyle name="SAPBEXHLevel3 5 5 4" xfId="12975"/>
    <cellStyle name="SAPBEXHLevel3 5 5 4 2" xfId="12976"/>
    <cellStyle name="SAPBEXHLevel3 5 5 5" xfId="12977"/>
    <cellStyle name="SAPBEXHLevel3 5 6" xfId="12978"/>
    <cellStyle name="SAPBEXHLevel3 5 6 2" xfId="12979"/>
    <cellStyle name="SAPBEXHLevel3 5 6 2 2" xfId="12980"/>
    <cellStyle name="SAPBEXHLevel3 5 6 3" xfId="12981"/>
    <cellStyle name="SAPBEXHLevel3 5 7" xfId="12982"/>
    <cellStyle name="SAPBEXHLevel3 5 7 2" xfId="12983"/>
    <cellStyle name="SAPBEXHLevel3 5 8" xfId="12984"/>
    <cellStyle name="SAPBEXHLevel3 5 8 2" xfId="12985"/>
    <cellStyle name="SAPBEXHLevel3 5 9" xfId="12986"/>
    <cellStyle name="SAPBEXHLevel3 6" xfId="12987"/>
    <cellStyle name="SAPBEXHLevel3 6 2" xfId="12988"/>
    <cellStyle name="SAPBEXHLevel3 6 2 2" xfId="12989"/>
    <cellStyle name="SAPBEXHLevel3 6 2 2 2" xfId="12990"/>
    <cellStyle name="SAPBEXHLevel3 6 2 2 2 2" xfId="12991"/>
    <cellStyle name="SAPBEXHLevel3 6 2 2 3" xfId="12992"/>
    <cellStyle name="SAPBEXHLevel3 6 2 3" xfId="12993"/>
    <cellStyle name="SAPBEXHLevel3 6 2 3 2" xfId="12994"/>
    <cellStyle name="SAPBEXHLevel3 6 2 4" xfId="12995"/>
    <cellStyle name="SAPBEXHLevel3 6 3" xfId="12996"/>
    <cellStyle name="SAPBEXHLevel3 6 3 2" xfId="12997"/>
    <cellStyle name="SAPBEXHLevel3 6 3 2 2" xfId="12998"/>
    <cellStyle name="SAPBEXHLevel3 6 3 2 2 2" xfId="12999"/>
    <cellStyle name="SAPBEXHLevel3 6 3 2 3" xfId="13000"/>
    <cellStyle name="SAPBEXHLevel3 6 3 3" xfId="13001"/>
    <cellStyle name="SAPBEXHLevel3 6 3 3 2" xfId="13002"/>
    <cellStyle name="SAPBEXHLevel3 6 3 4" xfId="13003"/>
    <cellStyle name="SAPBEXHLevel3 6 4" xfId="13004"/>
    <cellStyle name="SAPBEXHLevel3 6 4 2" xfId="13005"/>
    <cellStyle name="SAPBEXHLevel3 6 4 2 2" xfId="13006"/>
    <cellStyle name="SAPBEXHLevel3 6 4 2 2 2" xfId="13007"/>
    <cellStyle name="SAPBEXHLevel3 6 4 2 3" xfId="13008"/>
    <cellStyle name="SAPBEXHLevel3 6 4 3" xfId="13009"/>
    <cellStyle name="SAPBEXHLevel3 6 4 3 2" xfId="13010"/>
    <cellStyle name="SAPBEXHLevel3 6 4 3 2 2" xfId="13011"/>
    <cellStyle name="SAPBEXHLevel3 6 4 3 3" xfId="13012"/>
    <cellStyle name="SAPBEXHLevel3 6 4 4" xfId="13013"/>
    <cellStyle name="SAPBEXHLevel3 6 4 4 2" xfId="13014"/>
    <cellStyle name="SAPBEXHLevel3 6 4 5" xfId="13015"/>
    <cellStyle name="SAPBEXHLevel3 6 5" xfId="13016"/>
    <cellStyle name="SAPBEXHLevel3 6 5 2" xfId="13017"/>
    <cellStyle name="SAPBEXHLevel3 6 5 2 2" xfId="13018"/>
    <cellStyle name="SAPBEXHLevel3 6 5 3" xfId="13019"/>
    <cellStyle name="SAPBEXHLevel3 6 6" xfId="13020"/>
    <cellStyle name="SAPBEXHLevel3 6 6 2" xfId="13021"/>
    <cellStyle name="SAPBEXHLevel3 6 7" xfId="13022"/>
    <cellStyle name="SAPBEXHLevel3 6 7 2" xfId="13023"/>
    <cellStyle name="SAPBEXHLevel3 6 8" xfId="13024"/>
    <cellStyle name="SAPBEXHLevel3 7" xfId="13025"/>
    <cellStyle name="SAPBEXHLevel3 7 2" xfId="13026"/>
    <cellStyle name="SAPBEXHLevel3 7 2 2" xfId="13027"/>
    <cellStyle name="SAPBEXHLevel3 7 2 2 2" xfId="13028"/>
    <cellStyle name="SAPBEXHLevel3 7 2 2 2 2" xfId="13029"/>
    <cellStyle name="SAPBEXHLevel3 7 2 2 2 2 2" xfId="13030"/>
    <cellStyle name="SAPBEXHLevel3 7 2 2 2 3" xfId="13031"/>
    <cellStyle name="SAPBEXHLevel3 7 2 2 3" xfId="13032"/>
    <cellStyle name="SAPBEXHLevel3 7 2 2 3 2" xfId="13033"/>
    <cellStyle name="SAPBEXHLevel3 7 2 2 4" xfId="13034"/>
    <cellStyle name="SAPBEXHLevel3 7 2 3" xfId="13035"/>
    <cellStyle name="SAPBEXHLevel3 7 2 3 2" xfId="13036"/>
    <cellStyle name="SAPBEXHLevel3 7 2 3 2 2" xfId="13037"/>
    <cellStyle name="SAPBEXHLevel3 7 2 3 2 2 2" xfId="13038"/>
    <cellStyle name="SAPBEXHLevel3 7 2 3 2 3" xfId="13039"/>
    <cellStyle name="SAPBEXHLevel3 7 2 3 3" xfId="13040"/>
    <cellStyle name="SAPBEXHLevel3 7 2 3 3 2" xfId="13041"/>
    <cellStyle name="SAPBEXHLevel3 7 2 3 4" xfId="13042"/>
    <cellStyle name="SAPBEXHLevel3 7 2 4" xfId="13043"/>
    <cellStyle name="SAPBEXHLevel3 7 2 4 2" xfId="13044"/>
    <cellStyle name="SAPBEXHLevel3 7 2 4 2 2" xfId="13045"/>
    <cellStyle name="SAPBEXHLevel3 7 2 4 2 2 2" xfId="13046"/>
    <cellStyle name="SAPBEXHLevel3 7 2 4 2 3" xfId="13047"/>
    <cellStyle name="SAPBEXHLevel3 7 2 4 3" xfId="13048"/>
    <cellStyle name="SAPBEXHLevel3 7 2 4 3 2" xfId="13049"/>
    <cellStyle name="SAPBEXHLevel3 7 2 4 3 2 2" xfId="13050"/>
    <cellStyle name="SAPBEXHLevel3 7 2 4 3 3" xfId="13051"/>
    <cellStyle name="SAPBEXHLevel3 7 2 4 4" xfId="13052"/>
    <cellStyle name="SAPBEXHLevel3 7 2 4 4 2" xfId="13053"/>
    <cellStyle name="SAPBEXHLevel3 7 2 4 5" xfId="13054"/>
    <cellStyle name="SAPBEXHLevel3 7 2 5" xfId="13055"/>
    <cellStyle name="SAPBEXHLevel3 7 2 5 2" xfId="13056"/>
    <cellStyle name="SAPBEXHLevel3 7 2 5 2 2" xfId="13057"/>
    <cellStyle name="SAPBEXHLevel3 7 2 5 3" xfId="13058"/>
    <cellStyle name="SAPBEXHLevel3 7 2 6" xfId="13059"/>
    <cellStyle name="SAPBEXHLevel3 7 2 6 2" xfId="13060"/>
    <cellStyle name="SAPBEXHLevel3 7 2 7" xfId="13061"/>
    <cellStyle name="SAPBEXHLevel3 7 2 7 2" xfId="13062"/>
    <cellStyle name="SAPBEXHLevel3 7 2 8" xfId="13063"/>
    <cellStyle name="SAPBEXHLevel3 7 3" xfId="13064"/>
    <cellStyle name="SAPBEXHLevel3 7 3 2" xfId="13065"/>
    <cellStyle name="SAPBEXHLevel3 7 3 2 2" xfId="13066"/>
    <cellStyle name="SAPBEXHLevel3 7 3 2 2 2" xfId="13067"/>
    <cellStyle name="SAPBEXHLevel3 7 3 2 3" xfId="13068"/>
    <cellStyle name="SAPBEXHLevel3 7 3 3" xfId="13069"/>
    <cellStyle name="SAPBEXHLevel3 7 3 3 2" xfId="13070"/>
    <cellStyle name="SAPBEXHLevel3 7 3 4" xfId="13071"/>
    <cellStyle name="SAPBEXHLevel3 7 4" xfId="13072"/>
    <cellStyle name="SAPBEXHLevel3 7 4 2" xfId="13073"/>
    <cellStyle name="SAPBEXHLevel3 7 4 2 2" xfId="13074"/>
    <cellStyle name="SAPBEXHLevel3 7 4 2 2 2" xfId="13075"/>
    <cellStyle name="SAPBEXHLevel3 7 4 2 3" xfId="13076"/>
    <cellStyle name="SAPBEXHLevel3 7 4 3" xfId="13077"/>
    <cellStyle name="SAPBEXHLevel3 7 4 3 2" xfId="13078"/>
    <cellStyle name="SAPBEXHLevel3 7 4 4" xfId="13079"/>
    <cellStyle name="SAPBEXHLevel3 7 5" xfId="13080"/>
    <cellStyle name="SAPBEXHLevel3 7 5 2" xfId="13081"/>
    <cellStyle name="SAPBEXHLevel3 7 5 2 2" xfId="13082"/>
    <cellStyle name="SAPBEXHLevel3 7 5 2 2 2" xfId="13083"/>
    <cellStyle name="SAPBEXHLevel3 7 5 2 3" xfId="13084"/>
    <cellStyle name="SAPBEXHLevel3 7 5 3" xfId="13085"/>
    <cellStyle name="SAPBEXHLevel3 7 5 3 2" xfId="13086"/>
    <cellStyle name="SAPBEXHLevel3 7 5 3 2 2" xfId="13087"/>
    <cellStyle name="SAPBEXHLevel3 7 5 3 3" xfId="13088"/>
    <cellStyle name="SAPBEXHLevel3 7 5 4" xfId="13089"/>
    <cellStyle name="SAPBEXHLevel3 7 5 4 2" xfId="13090"/>
    <cellStyle name="SAPBEXHLevel3 7 5 5" xfId="13091"/>
    <cellStyle name="SAPBEXHLevel3 7 6" xfId="13092"/>
    <cellStyle name="SAPBEXHLevel3 7 6 2" xfId="13093"/>
    <cellStyle name="SAPBEXHLevel3 7 6 2 2" xfId="13094"/>
    <cellStyle name="SAPBEXHLevel3 7 6 3" xfId="13095"/>
    <cellStyle name="SAPBEXHLevel3 7 7" xfId="13096"/>
    <cellStyle name="SAPBEXHLevel3 7 7 2" xfId="13097"/>
    <cellStyle name="SAPBEXHLevel3 7 8" xfId="13098"/>
    <cellStyle name="SAPBEXHLevel3 7 8 2" xfId="13099"/>
    <cellStyle name="SAPBEXHLevel3 7 9" xfId="13100"/>
    <cellStyle name="SAPBEXHLevel3 8" xfId="13101"/>
    <cellStyle name="SAPBEXHLevel3 8 2" xfId="13102"/>
    <cellStyle name="SAPBEXHLevel3 8 2 2" xfId="13103"/>
    <cellStyle name="SAPBEXHLevel3 8 2 2 2" xfId="13104"/>
    <cellStyle name="SAPBEXHLevel3 8 2 3" xfId="13105"/>
    <cellStyle name="SAPBEXHLevel3 8 3" xfId="13106"/>
    <cellStyle name="SAPBEXHLevel3 8 3 2" xfId="13107"/>
    <cellStyle name="SAPBEXHLevel3 8 4" xfId="13108"/>
    <cellStyle name="SAPBEXHLevel3 9" xfId="13109"/>
    <cellStyle name="SAPBEXHLevel3 9 2" xfId="13110"/>
    <cellStyle name="SAPBEXHLevel3 9 2 2" xfId="13111"/>
    <cellStyle name="SAPBEXHLevel3 9 2 2 2" xfId="13112"/>
    <cellStyle name="SAPBEXHLevel3 9 2 3" xfId="13113"/>
    <cellStyle name="SAPBEXHLevel3 9 3" xfId="13114"/>
    <cellStyle name="SAPBEXHLevel3 9 3 2" xfId="13115"/>
    <cellStyle name="SAPBEXHLevel3 9 4" xfId="13116"/>
    <cellStyle name="SAPBEXHLevel3_FundsFlow" xfId="13117"/>
    <cellStyle name="SAPBEXstdItem 2" xfId="13118"/>
    <cellStyle name="SAPBEXstdItem 2 10" xfId="13119"/>
    <cellStyle name="SAPBEXstdItem 2 10 2" xfId="13120"/>
    <cellStyle name="SAPBEXstdItem 2 10 2 2" xfId="13121"/>
    <cellStyle name="SAPBEXstdItem 2 10 2 2 2" xfId="13122"/>
    <cellStyle name="SAPBEXstdItem 2 10 2 3" xfId="13123"/>
    <cellStyle name="SAPBEXstdItem 2 10 3" xfId="13124"/>
    <cellStyle name="SAPBEXstdItem 2 10 3 2" xfId="13125"/>
    <cellStyle name="SAPBEXstdItem 2 10 3 2 2" xfId="13126"/>
    <cellStyle name="SAPBEXstdItem 2 10 3 3" xfId="13127"/>
    <cellStyle name="SAPBEXstdItem 2 10 4" xfId="13128"/>
    <cellStyle name="SAPBEXstdItem 2 10 4 2" xfId="13129"/>
    <cellStyle name="SAPBEXstdItem 2 10 5" xfId="13130"/>
    <cellStyle name="SAPBEXstdItem 2 11" xfId="13131"/>
    <cellStyle name="SAPBEXstdItem 2 11 2" xfId="13132"/>
    <cellStyle name="SAPBEXstdItem 2 11 2 2" xfId="13133"/>
    <cellStyle name="SAPBEXstdItem 2 11 3" xfId="13134"/>
    <cellStyle name="SAPBEXstdItem 2 12" xfId="13135"/>
    <cellStyle name="SAPBEXstdItem 2 12 2" xfId="13136"/>
    <cellStyle name="SAPBEXstdItem 2 13" xfId="13137"/>
    <cellStyle name="SAPBEXstdItem 2 13 2" xfId="13138"/>
    <cellStyle name="SAPBEXstdItem 2 14" xfId="13139"/>
    <cellStyle name="SAPBEXstdItem 2 2" xfId="13140"/>
    <cellStyle name="SAPBEXstdItem 2 2 10" xfId="13141"/>
    <cellStyle name="SAPBEXstdItem 2 2 10 2" xfId="13142"/>
    <cellStyle name="SAPBEXstdItem 2 2 10 2 2" xfId="13143"/>
    <cellStyle name="SAPBEXstdItem 2 2 10 3" xfId="13144"/>
    <cellStyle name="SAPBEXstdItem 2 2 11" xfId="13145"/>
    <cellStyle name="SAPBEXstdItem 2 2 11 2" xfId="13146"/>
    <cellStyle name="SAPBEXstdItem 2 2 12" xfId="13147"/>
    <cellStyle name="SAPBEXstdItem 2 2 12 2" xfId="13148"/>
    <cellStyle name="SAPBEXstdItem 2 2 13" xfId="13149"/>
    <cellStyle name="SAPBEXstdItem 2 2 2" xfId="13150"/>
    <cellStyle name="SAPBEXstdItem 2 2 2 2" xfId="13151"/>
    <cellStyle name="SAPBEXstdItem 2 2 2 2 2" xfId="13152"/>
    <cellStyle name="SAPBEXstdItem 2 2 2 2 2 2" xfId="13153"/>
    <cellStyle name="SAPBEXstdItem 2 2 2 2 2 2 2" xfId="13154"/>
    <cellStyle name="SAPBEXstdItem 2 2 2 2 2 2 2 2" xfId="13155"/>
    <cellStyle name="SAPBEXstdItem 2 2 2 2 2 2 3" xfId="13156"/>
    <cellStyle name="SAPBEXstdItem 2 2 2 2 2 3" xfId="13157"/>
    <cellStyle name="SAPBEXstdItem 2 2 2 2 2 3 2" xfId="13158"/>
    <cellStyle name="SAPBEXstdItem 2 2 2 2 2 4" xfId="13159"/>
    <cellStyle name="SAPBEXstdItem 2 2 2 2 3" xfId="13160"/>
    <cellStyle name="SAPBEXstdItem 2 2 2 2 3 2" xfId="13161"/>
    <cellStyle name="SAPBEXstdItem 2 2 2 2 3 2 2" xfId="13162"/>
    <cellStyle name="SAPBEXstdItem 2 2 2 2 3 2 2 2" xfId="13163"/>
    <cellStyle name="SAPBEXstdItem 2 2 2 2 3 2 3" xfId="13164"/>
    <cellStyle name="SAPBEXstdItem 2 2 2 2 3 3" xfId="13165"/>
    <cellStyle name="SAPBEXstdItem 2 2 2 2 3 3 2" xfId="13166"/>
    <cellStyle name="SAPBEXstdItem 2 2 2 2 3 4" xfId="13167"/>
    <cellStyle name="SAPBEXstdItem 2 2 2 2 4" xfId="13168"/>
    <cellStyle name="SAPBEXstdItem 2 2 2 2 4 2" xfId="13169"/>
    <cellStyle name="SAPBEXstdItem 2 2 2 2 4 2 2" xfId="13170"/>
    <cellStyle name="SAPBEXstdItem 2 2 2 2 4 2 2 2" xfId="13171"/>
    <cellStyle name="SAPBEXstdItem 2 2 2 2 4 2 3" xfId="13172"/>
    <cellStyle name="SAPBEXstdItem 2 2 2 2 4 3" xfId="13173"/>
    <cellStyle name="SAPBEXstdItem 2 2 2 2 4 3 2" xfId="13174"/>
    <cellStyle name="SAPBEXstdItem 2 2 2 2 4 3 2 2" xfId="13175"/>
    <cellStyle name="SAPBEXstdItem 2 2 2 2 4 3 3" xfId="13176"/>
    <cellStyle name="SAPBEXstdItem 2 2 2 2 4 4" xfId="13177"/>
    <cellStyle name="SAPBEXstdItem 2 2 2 2 4 4 2" xfId="13178"/>
    <cellStyle name="SAPBEXstdItem 2 2 2 2 4 5" xfId="13179"/>
    <cellStyle name="SAPBEXstdItem 2 2 2 2 5" xfId="13180"/>
    <cellStyle name="SAPBEXstdItem 2 2 2 2 5 2" xfId="13181"/>
    <cellStyle name="SAPBEXstdItem 2 2 2 2 5 2 2" xfId="13182"/>
    <cellStyle name="SAPBEXstdItem 2 2 2 2 5 3" xfId="13183"/>
    <cellStyle name="SAPBEXstdItem 2 2 2 2 6" xfId="13184"/>
    <cellStyle name="SAPBEXstdItem 2 2 2 2 6 2" xfId="13185"/>
    <cellStyle name="SAPBEXstdItem 2 2 2 2 7" xfId="13186"/>
    <cellStyle name="SAPBEXstdItem 2 2 2 2 7 2" xfId="13187"/>
    <cellStyle name="SAPBEXstdItem 2 2 2 2 8" xfId="13188"/>
    <cellStyle name="SAPBEXstdItem 2 2 2 3" xfId="13189"/>
    <cellStyle name="SAPBEXstdItem 2 2 2 3 2" xfId="13190"/>
    <cellStyle name="SAPBEXstdItem 2 2 2 3 2 2" xfId="13191"/>
    <cellStyle name="SAPBEXstdItem 2 2 2 3 2 2 2" xfId="13192"/>
    <cellStyle name="SAPBEXstdItem 2 2 2 3 2 3" xfId="13193"/>
    <cellStyle name="SAPBEXstdItem 2 2 2 3 3" xfId="13194"/>
    <cellStyle name="SAPBEXstdItem 2 2 2 3 3 2" xfId="13195"/>
    <cellStyle name="SAPBEXstdItem 2 2 2 3 4" xfId="13196"/>
    <cellStyle name="SAPBEXstdItem 2 2 2 4" xfId="13197"/>
    <cellStyle name="SAPBEXstdItem 2 2 2 4 2" xfId="13198"/>
    <cellStyle name="SAPBEXstdItem 2 2 2 4 2 2" xfId="13199"/>
    <cellStyle name="SAPBEXstdItem 2 2 2 4 2 2 2" xfId="13200"/>
    <cellStyle name="SAPBEXstdItem 2 2 2 4 2 3" xfId="13201"/>
    <cellStyle name="SAPBEXstdItem 2 2 2 4 3" xfId="13202"/>
    <cellStyle name="SAPBEXstdItem 2 2 2 4 3 2" xfId="13203"/>
    <cellStyle name="SAPBEXstdItem 2 2 2 4 4" xfId="13204"/>
    <cellStyle name="SAPBEXstdItem 2 2 2 5" xfId="13205"/>
    <cellStyle name="SAPBEXstdItem 2 2 2 5 2" xfId="13206"/>
    <cellStyle name="SAPBEXstdItem 2 2 2 5 2 2" xfId="13207"/>
    <cellStyle name="SAPBEXstdItem 2 2 2 5 2 2 2" xfId="13208"/>
    <cellStyle name="SAPBEXstdItem 2 2 2 5 2 3" xfId="13209"/>
    <cellStyle name="SAPBEXstdItem 2 2 2 5 3" xfId="13210"/>
    <cellStyle name="SAPBEXstdItem 2 2 2 5 3 2" xfId="13211"/>
    <cellStyle name="SAPBEXstdItem 2 2 2 5 3 2 2" xfId="13212"/>
    <cellStyle name="SAPBEXstdItem 2 2 2 5 3 3" xfId="13213"/>
    <cellStyle name="SAPBEXstdItem 2 2 2 5 4" xfId="13214"/>
    <cellStyle name="SAPBEXstdItem 2 2 2 5 4 2" xfId="13215"/>
    <cellStyle name="SAPBEXstdItem 2 2 2 5 5" xfId="13216"/>
    <cellStyle name="SAPBEXstdItem 2 2 2 6" xfId="13217"/>
    <cellStyle name="SAPBEXstdItem 2 2 2 6 2" xfId="13218"/>
    <cellStyle name="SAPBEXstdItem 2 2 2 6 2 2" xfId="13219"/>
    <cellStyle name="SAPBEXstdItem 2 2 2 6 3" xfId="13220"/>
    <cellStyle name="SAPBEXstdItem 2 2 2 7" xfId="13221"/>
    <cellStyle name="SAPBEXstdItem 2 2 2 7 2" xfId="13222"/>
    <cellStyle name="SAPBEXstdItem 2 2 2 8" xfId="13223"/>
    <cellStyle name="SAPBEXstdItem 2 2 2 8 2" xfId="13224"/>
    <cellStyle name="SAPBEXstdItem 2 2 2 9" xfId="13225"/>
    <cellStyle name="SAPBEXstdItem 2 2 3" xfId="13226"/>
    <cellStyle name="SAPBEXstdItem 2 2 3 2" xfId="13227"/>
    <cellStyle name="SAPBEXstdItem 2 2 3 2 2" xfId="13228"/>
    <cellStyle name="SAPBEXstdItem 2 2 3 2 2 2" xfId="13229"/>
    <cellStyle name="SAPBEXstdItem 2 2 3 2 2 2 2" xfId="13230"/>
    <cellStyle name="SAPBEXstdItem 2 2 3 2 2 2 2 2" xfId="13231"/>
    <cellStyle name="SAPBEXstdItem 2 2 3 2 2 2 3" xfId="13232"/>
    <cellStyle name="SAPBEXstdItem 2 2 3 2 2 3" xfId="13233"/>
    <cellStyle name="SAPBEXstdItem 2 2 3 2 2 3 2" xfId="13234"/>
    <cellStyle name="SAPBEXstdItem 2 2 3 2 2 4" xfId="13235"/>
    <cellStyle name="SAPBEXstdItem 2 2 3 2 3" xfId="13236"/>
    <cellStyle name="SAPBEXstdItem 2 2 3 2 3 2" xfId="13237"/>
    <cellStyle name="SAPBEXstdItem 2 2 3 2 3 2 2" xfId="13238"/>
    <cellStyle name="SAPBEXstdItem 2 2 3 2 3 2 2 2" xfId="13239"/>
    <cellStyle name="SAPBEXstdItem 2 2 3 2 3 2 3" xfId="13240"/>
    <cellStyle name="SAPBEXstdItem 2 2 3 2 3 3" xfId="13241"/>
    <cellStyle name="SAPBEXstdItem 2 2 3 2 3 3 2" xfId="13242"/>
    <cellStyle name="SAPBEXstdItem 2 2 3 2 3 4" xfId="13243"/>
    <cellStyle name="SAPBEXstdItem 2 2 3 2 4" xfId="13244"/>
    <cellStyle name="SAPBEXstdItem 2 2 3 2 4 2" xfId="13245"/>
    <cellStyle name="SAPBEXstdItem 2 2 3 2 4 2 2" xfId="13246"/>
    <cellStyle name="SAPBEXstdItem 2 2 3 2 4 2 2 2" xfId="13247"/>
    <cellStyle name="SAPBEXstdItem 2 2 3 2 4 2 3" xfId="13248"/>
    <cellStyle name="SAPBEXstdItem 2 2 3 2 4 3" xfId="13249"/>
    <cellStyle name="SAPBEXstdItem 2 2 3 2 4 3 2" xfId="13250"/>
    <cellStyle name="SAPBEXstdItem 2 2 3 2 4 3 2 2" xfId="13251"/>
    <cellStyle name="SAPBEXstdItem 2 2 3 2 4 3 3" xfId="13252"/>
    <cellStyle name="SAPBEXstdItem 2 2 3 2 4 4" xfId="13253"/>
    <cellStyle name="SAPBEXstdItem 2 2 3 2 4 4 2" xfId="13254"/>
    <cellStyle name="SAPBEXstdItem 2 2 3 2 4 5" xfId="13255"/>
    <cellStyle name="SAPBEXstdItem 2 2 3 2 5" xfId="13256"/>
    <cellStyle name="SAPBEXstdItem 2 2 3 2 5 2" xfId="13257"/>
    <cellStyle name="SAPBEXstdItem 2 2 3 2 5 2 2" xfId="13258"/>
    <cellStyle name="SAPBEXstdItem 2 2 3 2 5 3" xfId="13259"/>
    <cellStyle name="SAPBEXstdItem 2 2 3 2 6" xfId="13260"/>
    <cellStyle name="SAPBEXstdItem 2 2 3 2 6 2" xfId="13261"/>
    <cellStyle name="SAPBEXstdItem 2 2 3 2 7" xfId="13262"/>
    <cellStyle name="SAPBEXstdItem 2 2 3 2 7 2" xfId="13263"/>
    <cellStyle name="SAPBEXstdItem 2 2 3 2 8" xfId="13264"/>
    <cellStyle name="SAPBEXstdItem 2 2 3 3" xfId="13265"/>
    <cellStyle name="SAPBEXstdItem 2 2 3 3 2" xfId="13266"/>
    <cellStyle name="SAPBEXstdItem 2 2 3 3 2 2" xfId="13267"/>
    <cellStyle name="SAPBEXstdItem 2 2 3 3 2 2 2" xfId="13268"/>
    <cellStyle name="SAPBEXstdItem 2 2 3 3 2 3" xfId="13269"/>
    <cellStyle name="SAPBEXstdItem 2 2 3 3 3" xfId="13270"/>
    <cellStyle name="SAPBEXstdItem 2 2 3 3 3 2" xfId="13271"/>
    <cellStyle name="SAPBEXstdItem 2 2 3 3 4" xfId="13272"/>
    <cellStyle name="SAPBEXstdItem 2 2 3 4" xfId="13273"/>
    <cellStyle name="SAPBEXstdItem 2 2 3 4 2" xfId="13274"/>
    <cellStyle name="SAPBEXstdItem 2 2 3 4 2 2" xfId="13275"/>
    <cellStyle name="SAPBEXstdItem 2 2 3 4 2 2 2" xfId="13276"/>
    <cellStyle name="SAPBEXstdItem 2 2 3 4 2 3" xfId="13277"/>
    <cellStyle name="SAPBEXstdItem 2 2 3 4 3" xfId="13278"/>
    <cellStyle name="SAPBEXstdItem 2 2 3 4 3 2" xfId="13279"/>
    <cellStyle name="SAPBEXstdItem 2 2 3 4 4" xfId="13280"/>
    <cellStyle name="SAPBEXstdItem 2 2 3 5" xfId="13281"/>
    <cellStyle name="SAPBEXstdItem 2 2 3 5 2" xfId="13282"/>
    <cellStyle name="SAPBEXstdItem 2 2 3 5 2 2" xfId="13283"/>
    <cellStyle name="SAPBEXstdItem 2 2 3 5 2 2 2" xfId="13284"/>
    <cellStyle name="SAPBEXstdItem 2 2 3 5 2 3" xfId="13285"/>
    <cellStyle name="SAPBEXstdItem 2 2 3 5 3" xfId="13286"/>
    <cellStyle name="SAPBEXstdItem 2 2 3 5 3 2" xfId="13287"/>
    <cellStyle name="SAPBEXstdItem 2 2 3 5 3 2 2" xfId="13288"/>
    <cellStyle name="SAPBEXstdItem 2 2 3 5 3 3" xfId="13289"/>
    <cellStyle name="SAPBEXstdItem 2 2 3 5 4" xfId="13290"/>
    <cellStyle name="SAPBEXstdItem 2 2 3 5 4 2" xfId="13291"/>
    <cellStyle name="SAPBEXstdItem 2 2 3 5 5" xfId="13292"/>
    <cellStyle name="SAPBEXstdItem 2 2 3 6" xfId="13293"/>
    <cellStyle name="SAPBEXstdItem 2 2 3 6 2" xfId="13294"/>
    <cellStyle name="SAPBEXstdItem 2 2 3 6 2 2" xfId="13295"/>
    <cellStyle name="SAPBEXstdItem 2 2 3 6 3" xfId="13296"/>
    <cellStyle name="SAPBEXstdItem 2 2 3 7" xfId="13297"/>
    <cellStyle name="SAPBEXstdItem 2 2 3 7 2" xfId="13298"/>
    <cellStyle name="SAPBEXstdItem 2 2 3 8" xfId="13299"/>
    <cellStyle name="SAPBEXstdItem 2 2 3 8 2" xfId="13300"/>
    <cellStyle name="SAPBEXstdItem 2 2 3 9" xfId="13301"/>
    <cellStyle name="SAPBEXstdItem 2 2 4" xfId="13302"/>
    <cellStyle name="SAPBEXstdItem 2 2 4 2" xfId="13303"/>
    <cellStyle name="SAPBEXstdItem 2 2 4 2 2" xfId="13304"/>
    <cellStyle name="SAPBEXstdItem 2 2 4 2 2 2" xfId="13305"/>
    <cellStyle name="SAPBEXstdItem 2 2 4 2 2 2 2" xfId="13306"/>
    <cellStyle name="SAPBEXstdItem 2 2 4 2 2 2 2 2" xfId="13307"/>
    <cellStyle name="SAPBEXstdItem 2 2 4 2 2 2 3" xfId="13308"/>
    <cellStyle name="SAPBEXstdItem 2 2 4 2 2 3" xfId="13309"/>
    <cellStyle name="SAPBEXstdItem 2 2 4 2 2 3 2" xfId="13310"/>
    <cellStyle name="SAPBEXstdItem 2 2 4 2 2 4" xfId="13311"/>
    <cellStyle name="SAPBEXstdItem 2 2 4 2 3" xfId="13312"/>
    <cellStyle name="SAPBEXstdItem 2 2 4 2 3 2" xfId="13313"/>
    <cellStyle name="SAPBEXstdItem 2 2 4 2 3 2 2" xfId="13314"/>
    <cellStyle name="SAPBEXstdItem 2 2 4 2 3 2 2 2" xfId="13315"/>
    <cellStyle name="SAPBEXstdItem 2 2 4 2 3 2 3" xfId="13316"/>
    <cellStyle name="SAPBEXstdItem 2 2 4 2 3 3" xfId="13317"/>
    <cellStyle name="SAPBEXstdItem 2 2 4 2 3 3 2" xfId="13318"/>
    <cellStyle name="SAPBEXstdItem 2 2 4 2 3 4" xfId="13319"/>
    <cellStyle name="SAPBEXstdItem 2 2 4 2 4" xfId="13320"/>
    <cellStyle name="SAPBEXstdItem 2 2 4 2 4 2" xfId="13321"/>
    <cellStyle name="SAPBEXstdItem 2 2 4 2 4 2 2" xfId="13322"/>
    <cellStyle name="SAPBEXstdItem 2 2 4 2 4 2 2 2" xfId="13323"/>
    <cellStyle name="SAPBEXstdItem 2 2 4 2 4 2 3" xfId="13324"/>
    <cellStyle name="SAPBEXstdItem 2 2 4 2 4 3" xfId="13325"/>
    <cellStyle name="SAPBEXstdItem 2 2 4 2 4 3 2" xfId="13326"/>
    <cellStyle name="SAPBEXstdItem 2 2 4 2 4 3 2 2" xfId="13327"/>
    <cellStyle name="SAPBEXstdItem 2 2 4 2 4 3 3" xfId="13328"/>
    <cellStyle name="SAPBEXstdItem 2 2 4 2 4 4" xfId="13329"/>
    <cellStyle name="SAPBEXstdItem 2 2 4 2 4 4 2" xfId="13330"/>
    <cellStyle name="SAPBEXstdItem 2 2 4 2 4 5" xfId="13331"/>
    <cellStyle name="SAPBEXstdItem 2 2 4 2 5" xfId="13332"/>
    <cellStyle name="SAPBEXstdItem 2 2 4 2 5 2" xfId="13333"/>
    <cellStyle name="SAPBEXstdItem 2 2 4 2 5 2 2" xfId="13334"/>
    <cellStyle name="SAPBEXstdItem 2 2 4 2 5 3" xfId="13335"/>
    <cellStyle name="SAPBEXstdItem 2 2 4 2 6" xfId="13336"/>
    <cellStyle name="SAPBEXstdItem 2 2 4 2 6 2" xfId="13337"/>
    <cellStyle name="SAPBEXstdItem 2 2 4 2 7" xfId="13338"/>
    <cellStyle name="SAPBEXstdItem 2 2 4 2 7 2" xfId="13339"/>
    <cellStyle name="SAPBEXstdItem 2 2 4 2 8" xfId="13340"/>
    <cellStyle name="SAPBEXstdItem 2 2 4 3" xfId="13341"/>
    <cellStyle name="SAPBEXstdItem 2 2 4 3 2" xfId="13342"/>
    <cellStyle name="SAPBEXstdItem 2 2 4 3 2 2" xfId="13343"/>
    <cellStyle name="SAPBEXstdItem 2 2 4 3 2 2 2" xfId="13344"/>
    <cellStyle name="SAPBEXstdItem 2 2 4 3 2 3" xfId="13345"/>
    <cellStyle name="SAPBEXstdItem 2 2 4 3 3" xfId="13346"/>
    <cellStyle name="SAPBEXstdItem 2 2 4 3 3 2" xfId="13347"/>
    <cellStyle name="SAPBEXstdItem 2 2 4 3 4" xfId="13348"/>
    <cellStyle name="SAPBEXstdItem 2 2 4 4" xfId="13349"/>
    <cellStyle name="SAPBEXstdItem 2 2 4 4 2" xfId="13350"/>
    <cellStyle name="SAPBEXstdItem 2 2 4 4 2 2" xfId="13351"/>
    <cellStyle name="SAPBEXstdItem 2 2 4 4 2 2 2" xfId="13352"/>
    <cellStyle name="SAPBEXstdItem 2 2 4 4 2 3" xfId="13353"/>
    <cellStyle name="SAPBEXstdItem 2 2 4 4 3" xfId="13354"/>
    <cellStyle name="SAPBEXstdItem 2 2 4 4 3 2" xfId="13355"/>
    <cellStyle name="SAPBEXstdItem 2 2 4 4 4" xfId="13356"/>
    <cellStyle name="SAPBEXstdItem 2 2 4 5" xfId="13357"/>
    <cellStyle name="SAPBEXstdItem 2 2 4 5 2" xfId="13358"/>
    <cellStyle name="SAPBEXstdItem 2 2 4 5 2 2" xfId="13359"/>
    <cellStyle name="SAPBEXstdItem 2 2 4 5 2 2 2" xfId="13360"/>
    <cellStyle name="SAPBEXstdItem 2 2 4 5 2 3" xfId="13361"/>
    <cellStyle name="SAPBEXstdItem 2 2 4 5 3" xfId="13362"/>
    <cellStyle name="SAPBEXstdItem 2 2 4 5 3 2" xfId="13363"/>
    <cellStyle name="SAPBEXstdItem 2 2 4 5 3 2 2" xfId="13364"/>
    <cellStyle name="SAPBEXstdItem 2 2 4 5 3 3" xfId="13365"/>
    <cellStyle name="SAPBEXstdItem 2 2 4 5 4" xfId="13366"/>
    <cellStyle name="SAPBEXstdItem 2 2 4 5 4 2" xfId="13367"/>
    <cellStyle name="SAPBEXstdItem 2 2 4 5 5" xfId="13368"/>
    <cellStyle name="SAPBEXstdItem 2 2 4 6" xfId="13369"/>
    <cellStyle name="SAPBEXstdItem 2 2 4 6 2" xfId="13370"/>
    <cellStyle name="SAPBEXstdItem 2 2 4 6 2 2" xfId="13371"/>
    <cellStyle name="SAPBEXstdItem 2 2 4 6 3" xfId="13372"/>
    <cellStyle name="SAPBEXstdItem 2 2 4 7" xfId="13373"/>
    <cellStyle name="SAPBEXstdItem 2 2 4 7 2" xfId="13374"/>
    <cellStyle name="SAPBEXstdItem 2 2 4 8" xfId="13375"/>
    <cellStyle name="SAPBEXstdItem 2 2 4 8 2" xfId="13376"/>
    <cellStyle name="SAPBEXstdItem 2 2 4 9" xfId="13377"/>
    <cellStyle name="SAPBEXstdItem 2 2 5" xfId="13378"/>
    <cellStyle name="SAPBEXstdItem 2 2 5 2" xfId="13379"/>
    <cellStyle name="SAPBEXstdItem 2 2 5 2 2" xfId="13380"/>
    <cellStyle name="SAPBEXstdItem 2 2 5 2 2 2" xfId="13381"/>
    <cellStyle name="SAPBEXstdItem 2 2 5 2 2 2 2" xfId="13382"/>
    <cellStyle name="SAPBEXstdItem 2 2 5 2 2 3" xfId="13383"/>
    <cellStyle name="SAPBEXstdItem 2 2 5 2 3" xfId="13384"/>
    <cellStyle name="SAPBEXstdItem 2 2 5 2 3 2" xfId="13385"/>
    <cellStyle name="SAPBEXstdItem 2 2 5 2 4" xfId="13386"/>
    <cellStyle name="SAPBEXstdItem 2 2 5 3" xfId="13387"/>
    <cellStyle name="SAPBEXstdItem 2 2 5 3 2" xfId="13388"/>
    <cellStyle name="SAPBEXstdItem 2 2 5 3 2 2" xfId="13389"/>
    <cellStyle name="SAPBEXstdItem 2 2 5 3 2 2 2" xfId="13390"/>
    <cellStyle name="SAPBEXstdItem 2 2 5 3 2 3" xfId="13391"/>
    <cellStyle name="SAPBEXstdItem 2 2 5 3 3" xfId="13392"/>
    <cellStyle name="SAPBEXstdItem 2 2 5 3 3 2" xfId="13393"/>
    <cellStyle name="SAPBEXstdItem 2 2 5 3 4" xfId="13394"/>
    <cellStyle name="SAPBEXstdItem 2 2 5 4" xfId="13395"/>
    <cellStyle name="SAPBEXstdItem 2 2 5 4 2" xfId="13396"/>
    <cellStyle name="SAPBEXstdItem 2 2 5 4 2 2" xfId="13397"/>
    <cellStyle name="SAPBEXstdItem 2 2 5 4 2 2 2" xfId="13398"/>
    <cellStyle name="SAPBEXstdItem 2 2 5 4 2 3" xfId="13399"/>
    <cellStyle name="SAPBEXstdItem 2 2 5 4 3" xfId="13400"/>
    <cellStyle name="SAPBEXstdItem 2 2 5 4 3 2" xfId="13401"/>
    <cellStyle name="SAPBEXstdItem 2 2 5 4 3 2 2" xfId="13402"/>
    <cellStyle name="SAPBEXstdItem 2 2 5 4 3 3" xfId="13403"/>
    <cellStyle name="SAPBEXstdItem 2 2 5 4 4" xfId="13404"/>
    <cellStyle name="SAPBEXstdItem 2 2 5 4 4 2" xfId="13405"/>
    <cellStyle name="SAPBEXstdItem 2 2 5 4 5" xfId="13406"/>
    <cellStyle name="SAPBEXstdItem 2 2 5 5" xfId="13407"/>
    <cellStyle name="SAPBEXstdItem 2 2 5 5 2" xfId="13408"/>
    <cellStyle name="SAPBEXstdItem 2 2 5 5 2 2" xfId="13409"/>
    <cellStyle name="SAPBEXstdItem 2 2 5 5 3" xfId="13410"/>
    <cellStyle name="SAPBEXstdItem 2 2 5 6" xfId="13411"/>
    <cellStyle name="SAPBEXstdItem 2 2 5 6 2" xfId="13412"/>
    <cellStyle name="SAPBEXstdItem 2 2 5 7" xfId="13413"/>
    <cellStyle name="SAPBEXstdItem 2 2 5 7 2" xfId="13414"/>
    <cellStyle name="SAPBEXstdItem 2 2 5 8" xfId="13415"/>
    <cellStyle name="SAPBEXstdItem 2 2 6" xfId="13416"/>
    <cellStyle name="SAPBEXstdItem 2 2 6 2" xfId="13417"/>
    <cellStyle name="SAPBEXstdItem 2 2 6 2 2" xfId="13418"/>
    <cellStyle name="SAPBEXstdItem 2 2 6 2 2 2" xfId="13419"/>
    <cellStyle name="SAPBEXstdItem 2 2 6 2 2 2 2" xfId="13420"/>
    <cellStyle name="SAPBEXstdItem 2 2 6 2 2 2 2 2" xfId="13421"/>
    <cellStyle name="SAPBEXstdItem 2 2 6 2 2 2 3" xfId="13422"/>
    <cellStyle name="SAPBEXstdItem 2 2 6 2 2 3" xfId="13423"/>
    <cellStyle name="SAPBEXstdItem 2 2 6 2 2 3 2" xfId="13424"/>
    <cellStyle name="SAPBEXstdItem 2 2 6 2 2 4" xfId="13425"/>
    <cellStyle name="SAPBEXstdItem 2 2 6 2 3" xfId="13426"/>
    <cellStyle name="SAPBEXstdItem 2 2 6 2 3 2" xfId="13427"/>
    <cellStyle name="SAPBEXstdItem 2 2 6 2 3 2 2" xfId="13428"/>
    <cellStyle name="SAPBEXstdItem 2 2 6 2 3 2 2 2" xfId="13429"/>
    <cellStyle name="SAPBEXstdItem 2 2 6 2 3 2 3" xfId="13430"/>
    <cellStyle name="SAPBEXstdItem 2 2 6 2 3 3" xfId="13431"/>
    <cellStyle name="SAPBEXstdItem 2 2 6 2 3 3 2" xfId="13432"/>
    <cellStyle name="SAPBEXstdItem 2 2 6 2 3 4" xfId="13433"/>
    <cellStyle name="SAPBEXstdItem 2 2 6 2 4" xfId="13434"/>
    <cellStyle name="SAPBEXstdItem 2 2 6 2 4 2" xfId="13435"/>
    <cellStyle name="SAPBEXstdItem 2 2 6 2 4 2 2" xfId="13436"/>
    <cellStyle name="SAPBEXstdItem 2 2 6 2 4 2 2 2" xfId="13437"/>
    <cellStyle name="SAPBEXstdItem 2 2 6 2 4 2 3" xfId="13438"/>
    <cellStyle name="SAPBEXstdItem 2 2 6 2 4 3" xfId="13439"/>
    <cellStyle name="SAPBEXstdItem 2 2 6 2 4 3 2" xfId="13440"/>
    <cellStyle name="SAPBEXstdItem 2 2 6 2 4 3 2 2" xfId="13441"/>
    <cellStyle name="SAPBEXstdItem 2 2 6 2 4 3 3" xfId="13442"/>
    <cellStyle name="SAPBEXstdItem 2 2 6 2 4 4" xfId="13443"/>
    <cellStyle name="SAPBEXstdItem 2 2 6 2 4 4 2" xfId="13444"/>
    <cellStyle name="SAPBEXstdItem 2 2 6 2 4 5" xfId="13445"/>
    <cellStyle name="SAPBEXstdItem 2 2 6 2 5" xfId="13446"/>
    <cellStyle name="SAPBEXstdItem 2 2 6 2 5 2" xfId="13447"/>
    <cellStyle name="SAPBEXstdItem 2 2 6 2 5 2 2" xfId="13448"/>
    <cellStyle name="SAPBEXstdItem 2 2 6 2 5 3" xfId="13449"/>
    <cellStyle name="SAPBEXstdItem 2 2 6 2 6" xfId="13450"/>
    <cellStyle name="SAPBEXstdItem 2 2 6 2 6 2" xfId="13451"/>
    <cellStyle name="SAPBEXstdItem 2 2 6 2 7" xfId="13452"/>
    <cellStyle name="SAPBEXstdItem 2 2 6 2 7 2" xfId="13453"/>
    <cellStyle name="SAPBEXstdItem 2 2 6 2 8" xfId="13454"/>
    <cellStyle name="SAPBEXstdItem 2 2 6 3" xfId="13455"/>
    <cellStyle name="SAPBEXstdItem 2 2 6 3 2" xfId="13456"/>
    <cellStyle name="SAPBEXstdItem 2 2 6 3 2 2" xfId="13457"/>
    <cellStyle name="SAPBEXstdItem 2 2 6 3 2 2 2" xfId="13458"/>
    <cellStyle name="SAPBEXstdItem 2 2 6 3 2 3" xfId="13459"/>
    <cellStyle name="SAPBEXstdItem 2 2 6 3 3" xfId="13460"/>
    <cellStyle name="SAPBEXstdItem 2 2 6 3 3 2" xfId="13461"/>
    <cellStyle name="SAPBEXstdItem 2 2 6 3 4" xfId="13462"/>
    <cellStyle name="SAPBEXstdItem 2 2 6 4" xfId="13463"/>
    <cellStyle name="SAPBEXstdItem 2 2 6 4 2" xfId="13464"/>
    <cellStyle name="SAPBEXstdItem 2 2 6 4 2 2" xfId="13465"/>
    <cellStyle name="SAPBEXstdItem 2 2 6 4 2 2 2" xfId="13466"/>
    <cellStyle name="SAPBEXstdItem 2 2 6 4 2 3" xfId="13467"/>
    <cellStyle name="SAPBEXstdItem 2 2 6 4 3" xfId="13468"/>
    <cellStyle name="SAPBEXstdItem 2 2 6 4 3 2" xfId="13469"/>
    <cellStyle name="SAPBEXstdItem 2 2 6 4 4" xfId="13470"/>
    <cellStyle name="SAPBEXstdItem 2 2 6 5" xfId="13471"/>
    <cellStyle name="SAPBEXstdItem 2 2 6 5 2" xfId="13472"/>
    <cellStyle name="SAPBEXstdItem 2 2 6 5 2 2" xfId="13473"/>
    <cellStyle name="SAPBEXstdItem 2 2 6 5 2 2 2" xfId="13474"/>
    <cellStyle name="SAPBEXstdItem 2 2 6 5 2 3" xfId="13475"/>
    <cellStyle name="SAPBEXstdItem 2 2 6 5 3" xfId="13476"/>
    <cellStyle name="SAPBEXstdItem 2 2 6 5 3 2" xfId="13477"/>
    <cellStyle name="SAPBEXstdItem 2 2 6 5 3 2 2" xfId="13478"/>
    <cellStyle name="SAPBEXstdItem 2 2 6 5 3 3" xfId="13479"/>
    <cellStyle name="SAPBEXstdItem 2 2 6 5 4" xfId="13480"/>
    <cellStyle name="SAPBEXstdItem 2 2 6 5 4 2" xfId="13481"/>
    <cellStyle name="SAPBEXstdItem 2 2 6 5 5" xfId="13482"/>
    <cellStyle name="SAPBEXstdItem 2 2 6 6" xfId="13483"/>
    <cellStyle name="SAPBEXstdItem 2 2 6 6 2" xfId="13484"/>
    <cellStyle name="SAPBEXstdItem 2 2 6 6 2 2" xfId="13485"/>
    <cellStyle name="SAPBEXstdItem 2 2 6 6 3" xfId="13486"/>
    <cellStyle name="SAPBEXstdItem 2 2 6 7" xfId="13487"/>
    <cellStyle name="SAPBEXstdItem 2 2 6 7 2" xfId="13488"/>
    <cellStyle name="SAPBEXstdItem 2 2 6 8" xfId="13489"/>
    <cellStyle name="SAPBEXstdItem 2 2 6 8 2" xfId="13490"/>
    <cellStyle name="SAPBEXstdItem 2 2 6 9" xfId="13491"/>
    <cellStyle name="SAPBEXstdItem 2 2 7" xfId="13492"/>
    <cellStyle name="SAPBEXstdItem 2 2 7 2" xfId="13493"/>
    <cellStyle name="SAPBEXstdItem 2 2 7 2 2" xfId="13494"/>
    <cellStyle name="SAPBEXstdItem 2 2 7 2 2 2" xfId="13495"/>
    <cellStyle name="SAPBEXstdItem 2 2 7 2 3" xfId="13496"/>
    <cellStyle name="SAPBEXstdItem 2 2 7 3" xfId="13497"/>
    <cellStyle name="SAPBEXstdItem 2 2 7 3 2" xfId="13498"/>
    <cellStyle name="SAPBEXstdItem 2 2 7 4" xfId="13499"/>
    <cellStyle name="SAPBEXstdItem 2 2 8" xfId="13500"/>
    <cellStyle name="SAPBEXstdItem 2 2 8 2" xfId="13501"/>
    <cellStyle name="SAPBEXstdItem 2 2 8 2 2" xfId="13502"/>
    <cellStyle name="SAPBEXstdItem 2 2 8 2 2 2" xfId="13503"/>
    <cellStyle name="SAPBEXstdItem 2 2 8 2 3" xfId="13504"/>
    <cellStyle name="SAPBEXstdItem 2 2 8 3" xfId="13505"/>
    <cellStyle name="SAPBEXstdItem 2 2 8 3 2" xfId="13506"/>
    <cellStyle name="SAPBEXstdItem 2 2 8 4" xfId="13507"/>
    <cellStyle name="SAPBEXstdItem 2 2 9" xfId="13508"/>
    <cellStyle name="SAPBEXstdItem 2 2 9 2" xfId="13509"/>
    <cellStyle name="SAPBEXstdItem 2 2 9 2 2" xfId="13510"/>
    <cellStyle name="SAPBEXstdItem 2 2 9 2 2 2" xfId="13511"/>
    <cellStyle name="SAPBEXstdItem 2 2 9 2 3" xfId="13512"/>
    <cellStyle name="SAPBEXstdItem 2 2 9 3" xfId="13513"/>
    <cellStyle name="SAPBEXstdItem 2 2 9 3 2" xfId="13514"/>
    <cellStyle name="SAPBEXstdItem 2 2 9 3 2 2" xfId="13515"/>
    <cellStyle name="SAPBEXstdItem 2 2 9 3 3" xfId="13516"/>
    <cellStyle name="SAPBEXstdItem 2 2 9 4" xfId="13517"/>
    <cellStyle name="SAPBEXstdItem 2 2 9 4 2" xfId="13518"/>
    <cellStyle name="SAPBEXstdItem 2 2 9 5" xfId="13519"/>
    <cellStyle name="SAPBEXstdItem 2 2_FundsFlow" xfId="13520"/>
    <cellStyle name="SAPBEXstdItem 2 3" xfId="13521"/>
    <cellStyle name="SAPBEXstdItem 2 3 2" xfId="13522"/>
    <cellStyle name="SAPBEXstdItem 2 3 2 2" xfId="13523"/>
    <cellStyle name="SAPBEXstdItem 2 3 2 2 2" xfId="13524"/>
    <cellStyle name="SAPBEXstdItem 2 3 2 2 2 2" xfId="13525"/>
    <cellStyle name="SAPBEXstdItem 2 3 2 2 2 2 2" xfId="13526"/>
    <cellStyle name="SAPBEXstdItem 2 3 2 2 2 3" xfId="13527"/>
    <cellStyle name="SAPBEXstdItem 2 3 2 2 3" xfId="13528"/>
    <cellStyle name="SAPBEXstdItem 2 3 2 2 3 2" xfId="13529"/>
    <cellStyle name="SAPBEXstdItem 2 3 2 2 4" xfId="13530"/>
    <cellStyle name="SAPBEXstdItem 2 3 2 3" xfId="13531"/>
    <cellStyle name="SAPBEXstdItem 2 3 2 3 2" xfId="13532"/>
    <cellStyle name="SAPBEXstdItem 2 3 2 3 2 2" xfId="13533"/>
    <cellStyle name="SAPBEXstdItem 2 3 2 3 2 2 2" xfId="13534"/>
    <cellStyle name="SAPBEXstdItem 2 3 2 3 2 3" xfId="13535"/>
    <cellStyle name="SAPBEXstdItem 2 3 2 3 3" xfId="13536"/>
    <cellStyle name="SAPBEXstdItem 2 3 2 3 3 2" xfId="13537"/>
    <cellStyle name="SAPBEXstdItem 2 3 2 3 4" xfId="13538"/>
    <cellStyle name="SAPBEXstdItem 2 3 2 4" xfId="13539"/>
    <cellStyle name="SAPBEXstdItem 2 3 2 4 2" xfId="13540"/>
    <cellStyle name="SAPBEXstdItem 2 3 2 4 2 2" xfId="13541"/>
    <cellStyle name="SAPBEXstdItem 2 3 2 4 2 2 2" xfId="13542"/>
    <cellStyle name="SAPBEXstdItem 2 3 2 4 2 3" xfId="13543"/>
    <cellStyle name="SAPBEXstdItem 2 3 2 4 3" xfId="13544"/>
    <cellStyle name="SAPBEXstdItem 2 3 2 4 3 2" xfId="13545"/>
    <cellStyle name="SAPBEXstdItem 2 3 2 4 3 2 2" xfId="13546"/>
    <cellStyle name="SAPBEXstdItem 2 3 2 4 3 3" xfId="13547"/>
    <cellStyle name="SAPBEXstdItem 2 3 2 4 4" xfId="13548"/>
    <cellStyle name="SAPBEXstdItem 2 3 2 4 4 2" xfId="13549"/>
    <cellStyle name="SAPBEXstdItem 2 3 2 4 5" xfId="13550"/>
    <cellStyle name="SAPBEXstdItem 2 3 2 5" xfId="13551"/>
    <cellStyle name="SAPBEXstdItem 2 3 2 5 2" xfId="13552"/>
    <cellStyle name="SAPBEXstdItem 2 3 2 5 2 2" xfId="13553"/>
    <cellStyle name="SAPBEXstdItem 2 3 2 5 3" xfId="13554"/>
    <cellStyle name="SAPBEXstdItem 2 3 2 6" xfId="13555"/>
    <cellStyle name="SAPBEXstdItem 2 3 2 6 2" xfId="13556"/>
    <cellStyle name="SAPBEXstdItem 2 3 2 7" xfId="13557"/>
    <cellStyle name="SAPBEXstdItem 2 3 2 7 2" xfId="13558"/>
    <cellStyle name="SAPBEXstdItem 2 3 2 8" xfId="13559"/>
    <cellStyle name="SAPBEXstdItem 2 3 3" xfId="13560"/>
    <cellStyle name="SAPBEXstdItem 2 3 3 2" xfId="13561"/>
    <cellStyle name="SAPBEXstdItem 2 3 3 2 2" xfId="13562"/>
    <cellStyle name="SAPBEXstdItem 2 3 3 2 2 2" xfId="13563"/>
    <cellStyle name="SAPBEXstdItem 2 3 3 2 3" xfId="13564"/>
    <cellStyle name="SAPBEXstdItem 2 3 3 3" xfId="13565"/>
    <cellStyle name="SAPBEXstdItem 2 3 3 3 2" xfId="13566"/>
    <cellStyle name="SAPBEXstdItem 2 3 3 4" xfId="13567"/>
    <cellStyle name="SAPBEXstdItem 2 3 4" xfId="13568"/>
    <cellStyle name="SAPBEXstdItem 2 3 4 2" xfId="13569"/>
    <cellStyle name="SAPBEXstdItem 2 3 4 2 2" xfId="13570"/>
    <cellStyle name="SAPBEXstdItem 2 3 4 2 2 2" xfId="13571"/>
    <cellStyle name="SAPBEXstdItem 2 3 4 2 3" xfId="13572"/>
    <cellStyle name="SAPBEXstdItem 2 3 4 3" xfId="13573"/>
    <cellStyle name="SAPBEXstdItem 2 3 4 3 2" xfId="13574"/>
    <cellStyle name="SAPBEXstdItem 2 3 4 4" xfId="13575"/>
    <cellStyle name="SAPBEXstdItem 2 3 5" xfId="13576"/>
    <cellStyle name="SAPBEXstdItem 2 3 5 2" xfId="13577"/>
    <cellStyle name="SAPBEXstdItem 2 3 5 2 2" xfId="13578"/>
    <cellStyle name="SAPBEXstdItem 2 3 5 2 2 2" xfId="13579"/>
    <cellStyle name="SAPBEXstdItem 2 3 5 2 3" xfId="13580"/>
    <cellStyle name="SAPBEXstdItem 2 3 5 3" xfId="13581"/>
    <cellStyle name="SAPBEXstdItem 2 3 5 3 2" xfId="13582"/>
    <cellStyle name="SAPBEXstdItem 2 3 5 3 2 2" xfId="13583"/>
    <cellStyle name="SAPBEXstdItem 2 3 5 3 3" xfId="13584"/>
    <cellStyle name="SAPBEXstdItem 2 3 5 4" xfId="13585"/>
    <cellStyle name="SAPBEXstdItem 2 3 5 4 2" xfId="13586"/>
    <cellStyle name="SAPBEXstdItem 2 3 5 5" xfId="13587"/>
    <cellStyle name="SAPBEXstdItem 2 3 6" xfId="13588"/>
    <cellStyle name="SAPBEXstdItem 2 3 6 2" xfId="13589"/>
    <cellStyle name="SAPBEXstdItem 2 3 6 2 2" xfId="13590"/>
    <cellStyle name="SAPBEXstdItem 2 3 6 3" xfId="13591"/>
    <cellStyle name="SAPBEXstdItem 2 3 7" xfId="13592"/>
    <cellStyle name="SAPBEXstdItem 2 3 7 2" xfId="13593"/>
    <cellStyle name="SAPBEXstdItem 2 3 8" xfId="13594"/>
    <cellStyle name="SAPBEXstdItem 2 3 8 2" xfId="13595"/>
    <cellStyle name="SAPBEXstdItem 2 3 9" xfId="13596"/>
    <cellStyle name="SAPBEXstdItem 2 4" xfId="13597"/>
    <cellStyle name="SAPBEXstdItem 2 4 2" xfId="13598"/>
    <cellStyle name="SAPBEXstdItem 2 4 2 2" xfId="13599"/>
    <cellStyle name="SAPBEXstdItem 2 4 2 2 2" xfId="13600"/>
    <cellStyle name="SAPBEXstdItem 2 4 2 2 2 2" xfId="13601"/>
    <cellStyle name="SAPBEXstdItem 2 4 2 2 2 2 2" xfId="13602"/>
    <cellStyle name="SAPBEXstdItem 2 4 2 2 2 3" xfId="13603"/>
    <cellStyle name="SAPBEXstdItem 2 4 2 2 3" xfId="13604"/>
    <cellStyle name="SAPBEXstdItem 2 4 2 2 3 2" xfId="13605"/>
    <cellStyle name="SAPBEXstdItem 2 4 2 2 4" xfId="13606"/>
    <cellStyle name="SAPBEXstdItem 2 4 2 3" xfId="13607"/>
    <cellStyle name="SAPBEXstdItem 2 4 2 3 2" xfId="13608"/>
    <cellStyle name="SAPBEXstdItem 2 4 2 3 2 2" xfId="13609"/>
    <cellStyle name="SAPBEXstdItem 2 4 2 3 2 2 2" xfId="13610"/>
    <cellStyle name="SAPBEXstdItem 2 4 2 3 2 3" xfId="13611"/>
    <cellStyle name="SAPBEXstdItem 2 4 2 3 3" xfId="13612"/>
    <cellStyle name="SAPBEXstdItem 2 4 2 3 3 2" xfId="13613"/>
    <cellStyle name="SAPBEXstdItem 2 4 2 3 4" xfId="13614"/>
    <cellStyle name="SAPBEXstdItem 2 4 2 4" xfId="13615"/>
    <cellStyle name="SAPBEXstdItem 2 4 2 4 2" xfId="13616"/>
    <cellStyle name="SAPBEXstdItem 2 4 2 4 2 2" xfId="13617"/>
    <cellStyle name="SAPBEXstdItem 2 4 2 4 2 2 2" xfId="13618"/>
    <cellStyle name="SAPBEXstdItem 2 4 2 4 2 3" xfId="13619"/>
    <cellStyle name="SAPBEXstdItem 2 4 2 4 3" xfId="13620"/>
    <cellStyle name="SAPBEXstdItem 2 4 2 4 3 2" xfId="13621"/>
    <cellStyle name="SAPBEXstdItem 2 4 2 4 3 2 2" xfId="13622"/>
    <cellStyle name="SAPBEXstdItem 2 4 2 4 3 3" xfId="13623"/>
    <cellStyle name="SAPBEXstdItem 2 4 2 4 4" xfId="13624"/>
    <cellStyle name="SAPBEXstdItem 2 4 2 4 4 2" xfId="13625"/>
    <cellStyle name="SAPBEXstdItem 2 4 2 4 5" xfId="13626"/>
    <cellStyle name="SAPBEXstdItem 2 4 2 5" xfId="13627"/>
    <cellStyle name="SAPBEXstdItem 2 4 2 5 2" xfId="13628"/>
    <cellStyle name="SAPBEXstdItem 2 4 2 5 2 2" xfId="13629"/>
    <cellStyle name="SAPBEXstdItem 2 4 2 5 3" xfId="13630"/>
    <cellStyle name="SAPBEXstdItem 2 4 2 6" xfId="13631"/>
    <cellStyle name="SAPBEXstdItem 2 4 2 6 2" xfId="13632"/>
    <cellStyle name="SAPBEXstdItem 2 4 2 7" xfId="13633"/>
    <cellStyle name="SAPBEXstdItem 2 4 2 7 2" xfId="13634"/>
    <cellStyle name="SAPBEXstdItem 2 4 2 8" xfId="13635"/>
    <cellStyle name="SAPBEXstdItem 2 4 3" xfId="13636"/>
    <cellStyle name="SAPBEXstdItem 2 4 3 2" xfId="13637"/>
    <cellStyle name="SAPBEXstdItem 2 4 3 2 2" xfId="13638"/>
    <cellStyle name="SAPBEXstdItem 2 4 3 2 2 2" xfId="13639"/>
    <cellStyle name="SAPBEXstdItem 2 4 3 2 3" xfId="13640"/>
    <cellStyle name="SAPBEXstdItem 2 4 3 3" xfId="13641"/>
    <cellStyle name="SAPBEXstdItem 2 4 3 3 2" xfId="13642"/>
    <cellStyle name="SAPBEXstdItem 2 4 3 4" xfId="13643"/>
    <cellStyle name="SAPBEXstdItem 2 4 4" xfId="13644"/>
    <cellStyle name="SAPBEXstdItem 2 4 4 2" xfId="13645"/>
    <cellStyle name="SAPBEXstdItem 2 4 4 2 2" xfId="13646"/>
    <cellStyle name="SAPBEXstdItem 2 4 4 2 2 2" xfId="13647"/>
    <cellStyle name="SAPBEXstdItem 2 4 4 2 3" xfId="13648"/>
    <cellStyle name="SAPBEXstdItem 2 4 4 3" xfId="13649"/>
    <cellStyle name="SAPBEXstdItem 2 4 4 3 2" xfId="13650"/>
    <cellStyle name="SAPBEXstdItem 2 4 4 4" xfId="13651"/>
    <cellStyle name="SAPBEXstdItem 2 4 5" xfId="13652"/>
    <cellStyle name="SAPBEXstdItem 2 4 5 2" xfId="13653"/>
    <cellStyle name="SAPBEXstdItem 2 4 5 2 2" xfId="13654"/>
    <cellStyle name="SAPBEXstdItem 2 4 5 2 2 2" xfId="13655"/>
    <cellStyle name="SAPBEXstdItem 2 4 5 2 3" xfId="13656"/>
    <cellStyle name="SAPBEXstdItem 2 4 5 3" xfId="13657"/>
    <cellStyle name="SAPBEXstdItem 2 4 5 3 2" xfId="13658"/>
    <cellStyle name="SAPBEXstdItem 2 4 5 3 2 2" xfId="13659"/>
    <cellStyle name="SAPBEXstdItem 2 4 5 3 3" xfId="13660"/>
    <cellStyle name="SAPBEXstdItem 2 4 5 4" xfId="13661"/>
    <cellStyle name="SAPBEXstdItem 2 4 5 4 2" xfId="13662"/>
    <cellStyle name="SAPBEXstdItem 2 4 5 5" xfId="13663"/>
    <cellStyle name="SAPBEXstdItem 2 4 6" xfId="13664"/>
    <cellStyle name="SAPBEXstdItem 2 4 6 2" xfId="13665"/>
    <cellStyle name="SAPBEXstdItem 2 4 6 2 2" xfId="13666"/>
    <cellStyle name="SAPBEXstdItem 2 4 6 3" xfId="13667"/>
    <cellStyle name="SAPBEXstdItem 2 4 7" xfId="13668"/>
    <cellStyle name="SAPBEXstdItem 2 4 7 2" xfId="13669"/>
    <cellStyle name="SAPBEXstdItem 2 4 8" xfId="13670"/>
    <cellStyle name="SAPBEXstdItem 2 4 8 2" xfId="13671"/>
    <cellStyle name="SAPBEXstdItem 2 4 9" xfId="13672"/>
    <cellStyle name="SAPBEXstdItem 2 5" xfId="13673"/>
    <cellStyle name="SAPBEXstdItem 2 5 2" xfId="13674"/>
    <cellStyle name="SAPBEXstdItem 2 5 2 2" xfId="13675"/>
    <cellStyle name="SAPBEXstdItem 2 5 2 2 2" xfId="13676"/>
    <cellStyle name="SAPBEXstdItem 2 5 2 2 2 2" xfId="13677"/>
    <cellStyle name="SAPBEXstdItem 2 5 2 2 2 2 2" xfId="13678"/>
    <cellStyle name="SAPBEXstdItem 2 5 2 2 2 3" xfId="13679"/>
    <cellStyle name="SAPBEXstdItem 2 5 2 2 3" xfId="13680"/>
    <cellStyle name="SAPBEXstdItem 2 5 2 2 3 2" xfId="13681"/>
    <cellStyle name="SAPBEXstdItem 2 5 2 2 4" xfId="13682"/>
    <cellStyle name="SAPBEXstdItem 2 5 2 3" xfId="13683"/>
    <cellStyle name="SAPBEXstdItem 2 5 2 3 2" xfId="13684"/>
    <cellStyle name="SAPBEXstdItem 2 5 2 3 2 2" xfId="13685"/>
    <cellStyle name="SAPBEXstdItem 2 5 2 3 2 2 2" xfId="13686"/>
    <cellStyle name="SAPBEXstdItem 2 5 2 3 2 3" xfId="13687"/>
    <cellStyle name="SAPBEXstdItem 2 5 2 3 3" xfId="13688"/>
    <cellStyle name="SAPBEXstdItem 2 5 2 3 3 2" xfId="13689"/>
    <cellStyle name="SAPBEXstdItem 2 5 2 3 4" xfId="13690"/>
    <cellStyle name="SAPBEXstdItem 2 5 2 4" xfId="13691"/>
    <cellStyle name="SAPBEXstdItem 2 5 2 4 2" xfId="13692"/>
    <cellStyle name="SAPBEXstdItem 2 5 2 4 2 2" xfId="13693"/>
    <cellStyle name="SAPBEXstdItem 2 5 2 4 2 2 2" xfId="13694"/>
    <cellStyle name="SAPBEXstdItem 2 5 2 4 2 3" xfId="13695"/>
    <cellStyle name="SAPBEXstdItem 2 5 2 4 3" xfId="13696"/>
    <cellStyle name="SAPBEXstdItem 2 5 2 4 3 2" xfId="13697"/>
    <cellStyle name="SAPBEXstdItem 2 5 2 4 3 2 2" xfId="13698"/>
    <cellStyle name="SAPBEXstdItem 2 5 2 4 3 3" xfId="13699"/>
    <cellStyle name="SAPBEXstdItem 2 5 2 4 4" xfId="13700"/>
    <cellStyle name="SAPBEXstdItem 2 5 2 4 4 2" xfId="13701"/>
    <cellStyle name="SAPBEXstdItem 2 5 2 4 5" xfId="13702"/>
    <cellStyle name="SAPBEXstdItem 2 5 2 5" xfId="13703"/>
    <cellStyle name="SAPBEXstdItem 2 5 2 5 2" xfId="13704"/>
    <cellStyle name="SAPBEXstdItem 2 5 2 5 2 2" xfId="13705"/>
    <cellStyle name="SAPBEXstdItem 2 5 2 5 3" xfId="13706"/>
    <cellStyle name="SAPBEXstdItem 2 5 2 6" xfId="13707"/>
    <cellStyle name="SAPBEXstdItem 2 5 2 6 2" xfId="13708"/>
    <cellStyle name="SAPBEXstdItem 2 5 2 7" xfId="13709"/>
    <cellStyle name="SAPBEXstdItem 2 5 2 7 2" xfId="13710"/>
    <cellStyle name="SAPBEXstdItem 2 5 2 8" xfId="13711"/>
    <cellStyle name="SAPBEXstdItem 2 5 3" xfId="13712"/>
    <cellStyle name="SAPBEXstdItem 2 5 3 2" xfId="13713"/>
    <cellStyle name="SAPBEXstdItem 2 5 3 2 2" xfId="13714"/>
    <cellStyle name="SAPBEXstdItem 2 5 3 2 2 2" xfId="13715"/>
    <cellStyle name="SAPBEXstdItem 2 5 3 2 3" xfId="13716"/>
    <cellStyle name="SAPBEXstdItem 2 5 3 3" xfId="13717"/>
    <cellStyle name="SAPBEXstdItem 2 5 3 3 2" xfId="13718"/>
    <cellStyle name="SAPBEXstdItem 2 5 3 4" xfId="13719"/>
    <cellStyle name="SAPBEXstdItem 2 5 4" xfId="13720"/>
    <cellStyle name="SAPBEXstdItem 2 5 4 2" xfId="13721"/>
    <cellStyle name="SAPBEXstdItem 2 5 4 2 2" xfId="13722"/>
    <cellStyle name="SAPBEXstdItem 2 5 4 2 2 2" xfId="13723"/>
    <cellStyle name="SAPBEXstdItem 2 5 4 2 3" xfId="13724"/>
    <cellStyle name="SAPBEXstdItem 2 5 4 3" xfId="13725"/>
    <cellStyle name="SAPBEXstdItem 2 5 4 3 2" xfId="13726"/>
    <cellStyle name="SAPBEXstdItem 2 5 4 4" xfId="13727"/>
    <cellStyle name="SAPBEXstdItem 2 5 5" xfId="13728"/>
    <cellStyle name="SAPBEXstdItem 2 5 5 2" xfId="13729"/>
    <cellStyle name="SAPBEXstdItem 2 5 5 2 2" xfId="13730"/>
    <cellStyle name="SAPBEXstdItem 2 5 5 2 2 2" xfId="13731"/>
    <cellStyle name="SAPBEXstdItem 2 5 5 2 3" xfId="13732"/>
    <cellStyle name="SAPBEXstdItem 2 5 5 3" xfId="13733"/>
    <cellStyle name="SAPBEXstdItem 2 5 5 3 2" xfId="13734"/>
    <cellStyle name="SAPBEXstdItem 2 5 5 3 2 2" xfId="13735"/>
    <cellStyle name="SAPBEXstdItem 2 5 5 3 3" xfId="13736"/>
    <cellStyle name="SAPBEXstdItem 2 5 5 4" xfId="13737"/>
    <cellStyle name="SAPBEXstdItem 2 5 5 4 2" xfId="13738"/>
    <cellStyle name="SAPBEXstdItem 2 5 5 5" xfId="13739"/>
    <cellStyle name="SAPBEXstdItem 2 5 6" xfId="13740"/>
    <cellStyle name="SAPBEXstdItem 2 5 6 2" xfId="13741"/>
    <cellStyle name="SAPBEXstdItem 2 5 6 2 2" xfId="13742"/>
    <cellStyle name="SAPBEXstdItem 2 5 6 3" xfId="13743"/>
    <cellStyle name="SAPBEXstdItem 2 5 7" xfId="13744"/>
    <cellStyle name="SAPBEXstdItem 2 5 7 2" xfId="13745"/>
    <cellStyle name="SAPBEXstdItem 2 5 8" xfId="13746"/>
    <cellStyle name="SAPBEXstdItem 2 5 8 2" xfId="13747"/>
    <cellStyle name="SAPBEXstdItem 2 5 9" xfId="13748"/>
    <cellStyle name="SAPBEXstdItem 2 6" xfId="13749"/>
    <cellStyle name="SAPBEXstdItem 2 6 2" xfId="13750"/>
    <cellStyle name="SAPBEXstdItem 2 6 2 2" xfId="13751"/>
    <cellStyle name="SAPBEXstdItem 2 6 2 2 2" xfId="13752"/>
    <cellStyle name="SAPBEXstdItem 2 6 2 2 2 2" xfId="13753"/>
    <cellStyle name="SAPBEXstdItem 2 6 2 2 3" xfId="13754"/>
    <cellStyle name="SAPBEXstdItem 2 6 2 3" xfId="13755"/>
    <cellStyle name="SAPBEXstdItem 2 6 2 3 2" xfId="13756"/>
    <cellStyle name="SAPBEXstdItem 2 6 2 4" xfId="13757"/>
    <cellStyle name="SAPBEXstdItem 2 6 3" xfId="13758"/>
    <cellStyle name="SAPBEXstdItem 2 6 3 2" xfId="13759"/>
    <cellStyle name="SAPBEXstdItem 2 6 3 2 2" xfId="13760"/>
    <cellStyle name="SAPBEXstdItem 2 6 3 2 2 2" xfId="13761"/>
    <cellStyle name="SAPBEXstdItem 2 6 3 2 3" xfId="13762"/>
    <cellStyle name="SAPBEXstdItem 2 6 3 3" xfId="13763"/>
    <cellStyle name="SAPBEXstdItem 2 6 3 3 2" xfId="13764"/>
    <cellStyle name="SAPBEXstdItem 2 6 3 4" xfId="13765"/>
    <cellStyle name="SAPBEXstdItem 2 6 4" xfId="13766"/>
    <cellStyle name="SAPBEXstdItem 2 6 4 2" xfId="13767"/>
    <cellStyle name="SAPBEXstdItem 2 6 4 2 2" xfId="13768"/>
    <cellStyle name="SAPBEXstdItem 2 6 4 2 2 2" xfId="13769"/>
    <cellStyle name="SAPBEXstdItem 2 6 4 2 3" xfId="13770"/>
    <cellStyle name="SAPBEXstdItem 2 6 4 3" xfId="13771"/>
    <cellStyle name="SAPBEXstdItem 2 6 4 3 2" xfId="13772"/>
    <cellStyle name="SAPBEXstdItem 2 6 4 3 2 2" xfId="13773"/>
    <cellStyle name="SAPBEXstdItem 2 6 4 3 3" xfId="13774"/>
    <cellStyle name="SAPBEXstdItem 2 6 4 4" xfId="13775"/>
    <cellStyle name="SAPBEXstdItem 2 6 4 4 2" xfId="13776"/>
    <cellStyle name="SAPBEXstdItem 2 6 4 5" xfId="13777"/>
    <cellStyle name="SAPBEXstdItem 2 6 5" xfId="13778"/>
    <cellStyle name="SAPBEXstdItem 2 6 5 2" xfId="13779"/>
    <cellStyle name="SAPBEXstdItem 2 6 5 2 2" xfId="13780"/>
    <cellStyle name="SAPBEXstdItem 2 6 5 3" xfId="13781"/>
    <cellStyle name="SAPBEXstdItem 2 6 6" xfId="13782"/>
    <cellStyle name="SAPBEXstdItem 2 6 6 2" xfId="13783"/>
    <cellStyle name="SAPBEXstdItem 2 6 7" xfId="13784"/>
    <cellStyle name="SAPBEXstdItem 2 6 7 2" xfId="13785"/>
    <cellStyle name="SAPBEXstdItem 2 6 8" xfId="13786"/>
    <cellStyle name="SAPBEXstdItem 2 7" xfId="13787"/>
    <cellStyle name="SAPBEXstdItem 2 7 2" xfId="13788"/>
    <cellStyle name="SAPBEXstdItem 2 7 2 2" xfId="13789"/>
    <cellStyle name="SAPBEXstdItem 2 7 2 2 2" xfId="13790"/>
    <cellStyle name="SAPBEXstdItem 2 7 2 2 2 2" xfId="13791"/>
    <cellStyle name="SAPBEXstdItem 2 7 2 2 2 2 2" xfId="13792"/>
    <cellStyle name="SAPBEXstdItem 2 7 2 2 2 3" xfId="13793"/>
    <cellStyle name="SAPBEXstdItem 2 7 2 2 3" xfId="13794"/>
    <cellStyle name="SAPBEXstdItem 2 7 2 2 3 2" xfId="13795"/>
    <cellStyle name="SAPBEXstdItem 2 7 2 2 4" xfId="13796"/>
    <cellStyle name="SAPBEXstdItem 2 7 2 3" xfId="13797"/>
    <cellStyle name="SAPBEXstdItem 2 7 2 3 2" xfId="13798"/>
    <cellStyle name="SAPBEXstdItem 2 7 2 3 2 2" xfId="13799"/>
    <cellStyle name="SAPBEXstdItem 2 7 2 3 2 2 2" xfId="13800"/>
    <cellStyle name="SAPBEXstdItem 2 7 2 3 2 3" xfId="13801"/>
    <cellStyle name="SAPBEXstdItem 2 7 2 3 3" xfId="13802"/>
    <cellStyle name="SAPBEXstdItem 2 7 2 3 3 2" xfId="13803"/>
    <cellStyle name="SAPBEXstdItem 2 7 2 3 4" xfId="13804"/>
    <cellStyle name="SAPBEXstdItem 2 7 2 4" xfId="13805"/>
    <cellStyle name="SAPBEXstdItem 2 7 2 4 2" xfId="13806"/>
    <cellStyle name="SAPBEXstdItem 2 7 2 4 2 2" xfId="13807"/>
    <cellStyle name="SAPBEXstdItem 2 7 2 4 2 2 2" xfId="13808"/>
    <cellStyle name="SAPBEXstdItem 2 7 2 4 2 3" xfId="13809"/>
    <cellStyle name="SAPBEXstdItem 2 7 2 4 3" xfId="13810"/>
    <cellStyle name="SAPBEXstdItem 2 7 2 4 3 2" xfId="13811"/>
    <cellStyle name="SAPBEXstdItem 2 7 2 4 3 2 2" xfId="13812"/>
    <cellStyle name="SAPBEXstdItem 2 7 2 4 3 3" xfId="13813"/>
    <cellStyle name="SAPBEXstdItem 2 7 2 4 4" xfId="13814"/>
    <cellStyle name="SAPBEXstdItem 2 7 2 4 4 2" xfId="13815"/>
    <cellStyle name="SAPBEXstdItem 2 7 2 4 5" xfId="13816"/>
    <cellStyle name="SAPBEXstdItem 2 7 2 5" xfId="13817"/>
    <cellStyle name="SAPBEXstdItem 2 7 2 5 2" xfId="13818"/>
    <cellStyle name="SAPBEXstdItem 2 7 2 5 2 2" xfId="13819"/>
    <cellStyle name="SAPBEXstdItem 2 7 2 5 3" xfId="13820"/>
    <cellStyle name="SAPBEXstdItem 2 7 2 6" xfId="13821"/>
    <cellStyle name="SAPBEXstdItem 2 7 2 6 2" xfId="13822"/>
    <cellStyle name="SAPBEXstdItem 2 7 2 7" xfId="13823"/>
    <cellStyle name="SAPBEXstdItem 2 7 2 7 2" xfId="13824"/>
    <cellStyle name="SAPBEXstdItem 2 7 2 8" xfId="13825"/>
    <cellStyle name="SAPBEXstdItem 2 7 3" xfId="13826"/>
    <cellStyle name="SAPBEXstdItem 2 7 3 2" xfId="13827"/>
    <cellStyle name="SAPBEXstdItem 2 7 3 2 2" xfId="13828"/>
    <cellStyle name="SAPBEXstdItem 2 7 3 2 2 2" xfId="13829"/>
    <cellStyle name="SAPBEXstdItem 2 7 3 2 3" xfId="13830"/>
    <cellStyle name="SAPBEXstdItem 2 7 3 3" xfId="13831"/>
    <cellStyle name="SAPBEXstdItem 2 7 3 3 2" xfId="13832"/>
    <cellStyle name="SAPBEXstdItem 2 7 3 4" xfId="13833"/>
    <cellStyle name="SAPBEXstdItem 2 7 4" xfId="13834"/>
    <cellStyle name="SAPBEXstdItem 2 7 4 2" xfId="13835"/>
    <cellStyle name="SAPBEXstdItem 2 7 4 2 2" xfId="13836"/>
    <cellStyle name="SAPBEXstdItem 2 7 4 2 2 2" xfId="13837"/>
    <cellStyle name="SAPBEXstdItem 2 7 4 2 3" xfId="13838"/>
    <cellStyle name="SAPBEXstdItem 2 7 4 3" xfId="13839"/>
    <cellStyle name="SAPBEXstdItem 2 7 4 3 2" xfId="13840"/>
    <cellStyle name="SAPBEXstdItem 2 7 4 4" xfId="13841"/>
    <cellStyle name="SAPBEXstdItem 2 7 5" xfId="13842"/>
    <cellStyle name="SAPBEXstdItem 2 7 5 2" xfId="13843"/>
    <cellStyle name="SAPBEXstdItem 2 7 5 2 2" xfId="13844"/>
    <cellStyle name="SAPBEXstdItem 2 7 5 2 2 2" xfId="13845"/>
    <cellStyle name="SAPBEXstdItem 2 7 5 2 3" xfId="13846"/>
    <cellStyle name="SAPBEXstdItem 2 7 5 3" xfId="13847"/>
    <cellStyle name="SAPBEXstdItem 2 7 5 3 2" xfId="13848"/>
    <cellStyle name="SAPBEXstdItem 2 7 5 3 2 2" xfId="13849"/>
    <cellStyle name="SAPBEXstdItem 2 7 5 3 3" xfId="13850"/>
    <cellStyle name="SAPBEXstdItem 2 7 5 4" xfId="13851"/>
    <cellStyle name="SAPBEXstdItem 2 7 5 4 2" xfId="13852"/>
    <cellStyle name="SAPBEXstdItem 2 7 5 5" xfId="13853"/>
    <cellStyle name="SAPBEXstdItem 2 7 6" xfId="13854"/>
    <cellStyle name="SAPBEXstdItem 2 7 6 2" xfId="13855"/>
    <cellStyle name="SAPBEXstdItem 2 7 6 2 2" xfId="13856"/>
    <cellStyle name="SAPBEXstdItem 2 7 6 3" xfId="13857"/>
    <cellStyle name="SAPBEXstdItem 2 7 7" xfId="13858"/>
    <cellStyle name="SAPBEXstdItem 2 7 7 2" xfId="13859"/>
    <cellStyle name="SAPBEXstdItem 2 7 8" xfId="13860"/>
    <cellStyle name="SAPBEXstdItem 2 7 8 2" xfId="13861"/>
    <cellStyle name="SAPBEXstdItem 2 7 9" xfId="13862"/>
    <cellStyle name="SAPBEXstdItem 2 8" xfId="13863"/>
    <cellStyle name="SAPBEXstdItem 2 8 2" xfId="13864"/>
    <cellStyle name="SAPBEXstdItem 2 8 2 2" xfId="13865"/>
    <cellStyle name="SAPBEXstdItem 2 8 2 2 2" xfId="13866"/>
    <cellStyle name="SAPBEXstdItem 2 8 2 3" xfId="13867"/>
    <cellStyle name="SAPBEXstdItem 2 8 3" xfId="13868"/>
    <cellStyle name="SAPBEXstdItem 2 8 3 2" xfId="13869"/>
    <cellStyle name="SAPBEXstdItem 2 8 4" xfId="13870"/>
    <cellStyle name="SAPBEXstdItem 2 9" xfId="13871"/>
    <cellStyle name="SAPBEXstdItem 2 9 2" xfId="13872"/>
    <cellStyle name="SAPBEXstdItem 2 9 2 2" xfId="13873"/>
    <cellStyle name="SAPBEXstdItem 2 9 2 2 2" xfId="13874"/>
    <cellStyle name="SAPBEXstdItem 2 9 2 3" xfId="13875"/>
    <cellStyle name="SAPBEXstdItem 2 9 3" xfId="13876"/>
    <cellStyle name="SAPBEXstdItem 2 9 3 2" xfId="13877"/>
    <cellStyle name="SAPBEXstdItem 2 9 4" xfId="13878"/>
    <cellStyle name="SAPBEXstdItem 2_FundsFlow" xfId="13879"/>
    <cellStyle name="Sheet Title" xfId="13880"/>
    <cellStyle name="Sheet_Header" xfId="13881"/>
    <cellStyle name="Sign Line M" xfId="13882"/>
    <cellStyle name="Sign Name" xfId="13883"/>
    <cellStyle name="Sign Name CM" xfId="13884"/>
    <cellStyle name="Sign Name Wrap NB" xfId="13885"/>
    <cellStyle name="Standard_Auslauf FL Verträge" xfId="13886"/>
    <cellStyle name="Stile 1" xfId="13887"/>
    <cellStyle name="Table_Heading" xfId="13888"/>
    <cellStyle name="Technical_Input" xfId="13889"/>
    <cellStyle name="Testo avviso" xfId="13890"/>
    <cellStyle name="Testo descrittivo" xfId="13891"/>
    <cellStyle name="Texto de advertencia 2" xfId="13892"/>
    <cellStyle name="Texto explicativo 2" xfId="13893"/>
    <cellStyle name="Title 2" xfId="13894"/>
    <cellStyle name="Title 2 2" xfId="13895"/>
    <cellStyle name="Title 2 3" xfId="13896"/>
    <cellStyle name="Title 2 4" xfId="13897"/>
    <cellStyle name="Title 2_FundsFlow" xfId="13898"/>
    <cellStyle name="Title 3" xfId="13899"/>
    <cellStyle name="Title 4" xfId="13900"/>
    <cellStyle name="Title 4 2" xfId="13901"/>
    <cellStyle name="Title 4 3" xfId="13902"/>
    <cellStyle name="Title 5" xfId="13903"/>
    <cellStyle name="Title 6" xfId="13904"/>
    <cellStyle name="Title 7" xfId="13905"/>
    <cellStyle name="Title 8" xfId="13906"/>
    <cellStyle name="Titolo" xfId="13907"/>
    <cellStyle name="Titolo 1" xfId="13908"/>
    <cellStyle name="Titolo 2" xfId="13909"/>
    <cellStyle name="Titolo 3" xfId="13910"/>
    <cellStyle name="Titolo 3 2" xfId="13911"/>
    <cellStyle name="Titolo 4" xfId="13912"/>
    <cellStyle name="titre4" xfId="13913"/>
    <cellStyle name="Título 1 2" xfId="13914"/>
    <cellStyle name="Título 2 2" xfId="13915"/>
    <cellStyle name="Título 3 2" xfId="13916"/>
    <cellStyle name="Título 3 2 2" xfId="13917"/>
    <cellStyle name="Título 4" xfId="13918"/>
    <cellStyle name="Total 2" xfId="13919"/>
    <cellStyle name="Total 2 10" xfId="13920"/>
    <cellStyle name="Total 2 11" xfId="13921"/>
    <cellStyle name="Total 2 11 2" xfId="13922"/>
    <cellStyle name="Total 2 11 2 2" xfId="13923"/>
    <cellStyle name="Total 2 11 3" xfId="13924"/>
    <cellStyle name="Total 2 12" xfId="13925"/>
    <cellStyle name="Total 2 12 2" xfId="13926"/>
    <cellStyle name="Total 2 13" xfId="13927"/>
    <cellStyle name="Total 2 13 2" xfId="13928"/>
    <cellStyle name="Total 2 14" xfId="13929"/>
    <cellStyle name="Total 2 2" xfId="13930"/>
    <cellStyle name="Total 2 2 10" xfId="13931"/>
    <cellStyle name="Total 2 2 10 2" xfId="13932"/>
    <cellStyle name="Total 2 2 11" xfId="13933"/>
    <cellStyle name="Total 2 2 11 2" xfId="13934"/>
    <cellStyle name="Total 2 2 12" xfId="13935"/>
    <cellStyle name="Total 2 2 2" xfId="13936"/>
    <cellStyle name="Total 2 2 2 2" xfId="13937"/>
    <cellStyle name="Total 2 2 2 2 2" xfId="13938"/>
    <cellStyle name="Total 2 2 2 2 2 2" xfId="13939"/>
    <cellStyle name="Total 2 2 2 2 2 2 2" xfId="13940"/>
    <cellStyle name="Total 2 2 2 2 2 2 2 2" xfId="13941"/>
    <cellStyle name="Total 2 2 2 2 2 2 3" xfId="13942"/>
    <cellStyle name="Total 2 2 2 2 2 3" xfId="13943"/>
    <cellStyle name="Total 2 2 2 2 2 3 2" xfId="13944"/>
    <cellStyle name="Total 2 2 2 2 2 4" xfId="13945"/>
    <cellStyle name="Total 2 2 2 2 3" xfId="13946"/>
    <cellStyle name="Total 2 2 2 2 3 2" xfId="13947"/>
    <cellStyle name="Total 2 2 2 2 3 2 2" xfId="13948"/>
    <cellStyle name="Total 2 2 2 2 3 2 2 2" xfId="13949"/>
    <cellStyle name="Total 2 2 2 2 3 2 3" xfId="13950"/>
    <cellStyle name="Total 2 2 2 2 3 3" xfId="13951"/>
    <cellStyle name="Total 2 2 2 2 3 3 2" xfId="13952"/>
    <cellStyle name="Total 2 2 2 2 3 4" xfId="13953"/>
    <cellStyle name="Total 2 2 2 2 4" xfId="13954"/>
    <cellStyle name="Total 2 2 2 2 4 2" xfId="13955"/>
    <cellStyle name="Total 2 2 2 2 4 2 2" xfId="13956"/>
    <cellStyle name="Total 2 2 2 2 4 2 2 2" xfId="13957"/>
    <cellStyle name="Total 2 2 2 2 4 2 3" xfId="13958"/>
    <cellStyle name="Total 2 2 2 2 4 3" xfId="13959"/>
    <cellStyle name="Total 2 2 2 2 4 3 2" xfId="13960"/>
    <cellStyle name="Total 2 2 2 2 4 3 2 2" xfId="13961"/>
    <cellStyle name="Total 2 2 2 2 4 3 3" xfId="13962"/>
    <cellStyle name="Total 2 2 2 2 4 4" xfId="13963"/>
    <cellStyle name="Total 2 2 2 2 4 4 2" xfId="13964"/>
    <cellStyle name="Total 2 2 2 2 4 5" xfId="13965"/>
    <cellStyle name="Total 2 2 2 2 5" xfId="13966"/>
    <cellStyle name="Total 2 2 2 2 5 2" xfId="13967"/>
    <cellStyle name="Total 2 2 2 2 5 2 2" xfId="13968"/>
    <cellStyle name="Total 2 2 2 2 5 3" xfId="13969"/>
    <cellStyle name="Total 2 2 2 2 6" xfId="13970"/>
    <cellStyle name="Total 2 2 2 2 6 2" xfId="13971"/>
    <cellStyle name="Total 2 2 2 2 7" xfId="13972"/>
    <cellStyle name="Total 2 2 2 2 7 2" xfId="13973"/>
    <cellStyle name="Total 2 2 2 2 8" xfId="13974"/>
    <cellStyle name="Total 2 2 2 3" xfId="13975"/>
    <cellStyle name="Total 2 2 2 3 2" xfId="13976"/>
    <cellStyle name="Total 2 2 2 3 2 2" xfId="13977"/>
    <cellStyle name="Total 2 2 2 3 2 2 2" xfId="13978"/>
    <cellStyle name="Total 2 2 2 3 2 3" xfId="13979"/>
    <cellStyle name="Total 2 2 2 3 3" xfId="13980"/>
    <cellStyle name="Total 2 2 2 3 3 2" xfId="13981"/>
    <cellStyle name="Total 2 2 2 3 4" xfId="13982"/>
    <cellStyle name="Total 2 2 2 4" xfId="13983"/>
    <cellStyle name="Total 2 2 2 4 2" xfId="13984"/>
    <cellStyle name="Total 2 2 2 4 2 2" xfId="13985"/>
    <cellStyle name="Total 2 2 2 4 2 2 2" xfId="13986"/>
    <cellStyle name="Total 2 2 2 4 2 3" xfId="13987"/>
    <cellStyle name="Total 2 2 2 4 3" xfId="13988"/>
    <cellStyle name="Total 2 2 2 4 3 2" xfId="13989"/>
    <cellStyle name="Total 2 2 2 4 4" xfId="13990"/>
    <cellStyle name="Total 2 2 2 5" xfId="13991"/>
    <cellStyle name="Total 2 2 2 5 2" xfId="13992"/>
    <cellStyle name="Total 2 2 2 5 2 2" xfId="13993"/>
    <cellStyle name="Total 2 2 2 5 2 2 2" xfId="13994"/>
    <cellStyle name="Total 2 2 2 5 2 3" xfId="13995"/>
    <cellStyle name="Total 2 2 2 5 3" xfId="13996"/>
    <cellStyle name="Total 2 2 2 5 3 2" xfId="13997"/>
    <cellStyle name="Total 2 2 2 5 3 2 2" xfId="13998"/>
    <cellStyle name="Total 2 2 2 5 3 3" xfId="13999"/>
    <cellStyle name="Total 2 2 2 5 4" xfId="14000"/>
    <cellStyle name="Total 2 2 2 5 4 2" xfId="14001"/>
    <cellStyle name="Total 2 2 2 5 5" xfId="14002"/>
    <cellStyle name="Total 2 2 2 6" xfId="14003"/>
    <cellStyle name="Total 2 2 2 6 2" xfId="14004"/>
    <cellStyle name="Total 2 2 2 6 2 2" xfId="14005"/>
    <cellStyle name="Total 2 2 2 6 3" xfId="14006"/>
    <cellStyle name="Total 2 2 2 7" xfId="14007"/>
    <cellStyle name="Total 2 2 2 7 2" xfId="14008"/>
    <cellStyle name="Total 2 2 2 8" xfId="14009"/>
    <cellStyle name="Total 2 2 2 8 2" xfId="14010"/>
    <cellStyle name="Total 2 2 2 9" xfId="14011"/>
    <cellStyle name="Total 2 2 3" xfId="14012"/>
    <cellStyle name="Total 2 2 3 2" xfId="14013"/>
    <cellStyle name="Total 2 2 3 2 2" xfId="14014"/>
    <cellStyle name="Total 2 2 3 2 2 2" xfId="14015"/>
    <cellStyle name="Total 2 2 3 2 2 2 2" xfId="14016"/>
    <cellStyle name="Total 2 2 3 2 2 2 2 2" xfId="14017"/>
    <cellStyle name="Total 2 2 3 2 2 2 3" xfId="14018"/>
    <cellStyle name="Total 2 2 3 2 2 3" xfId="14019"/>
    <cellStyle name="Total 2 2 3 2 2 3 2" xfId="14020"/>
    <cellStyle name="Total 2 2 3 2 2 4" xfId="14021"/>
    <cellStyle name="Total 2 2 3 2 3" xfId="14022"/>
    <cellStyle name="Total 2 2 3 2 3 2" xfId="14023"/>
    <cellStyle name="Total 2 2 3 2 3 2 2" xfId="14024"/>
    <cellStyle name="Total 2 2 3 2 3 2 2 2" xfId="14025"/>
    <cellStyle name="Total 2 2 3 2 3 2 3" xfId="14026"/>
    <cellStyle name="Total 2 2 3 2 3 3" xfId="14027"/>
    <cellStyle name="Total 2 2 3 2 3 3 2" xfId="14028"/>
    <cellStyle name="Total 2 2 3 2 3 4" xfId="14029"/>
    <cellStyle name="Total 2 2 3 2 4" xfId="14030"/>
    <cellStyle name="Total 2 2 3 2 4 2" xfId="14031"/>
    <cellStyle name="Total 2 2 3 2 4 2 2" xfId="14032"/>
    <cellStyle name="Total 2 2 3 2 4 2 2 2" xfId="14033"/>
    <cellStyle name="Total 2 2 3 2 4 2 3" xfId="14034"/>
    <cellStyle name="Total 2 2 3 2 4 3" xfId="14035"/>
    <cellStyle name="Total 2 2 3 2 4 3 2" xfId="14036"/>
    <cellStyle name="Total 2 2 3 2 4 3 2 2" xfId="14037"/>
    <cellStyle name="Total 2 2 3 2 4 3 3" xfId="14038"/>
    <cellStyle name="Total 2 2 3 2 4 4" xfId="14039"/>
    <cellStyle name="Total 2 2 3 2 4 4 2" xfId="14040"/>
    <cellStyle name="Total 2 2 3 2 4 5" xfId="14041"/>
    <cellStyle name="Total 2 2 3 2 5" xfId="14042"/>
    <cellStyle name="Total 2 2 3 2 5 2" xfId="14043"/>
    <cellStyle name="Total 2 2 3 2 5 2 2" xfId="14044"/>
    <cellStyle name="Total 2 2 3 2 5 3" xfId="14045"/>
    <cellStyle name="Total 2 2 3 2 6" xfId="14046"/>
    <cellStyle name="Total 2 2 3 2 6 2" xfId="14047"/>
    <cellStyle name="Total 2 2 3 2 7" xfId="14048"/>
    <cellStyle name="Total 2 2 3 2 7 2" xfId="14049"/>
    <cellStyle name="Total 2 2 3 2 8" xfId="14050"/>
    <cellStyle name="Total 2 2 3 3" xfId="14051"/>
    <cellStyle name="Total 2 2 3 3 2" xfId="14052"/>
    <cellStyle name="Total 2 2 3 3 2 2" xfId="14053"/>
    <cellStyle name="Total 2 2 3 3 2 2 2" xfId="14054"/>
    <cellStyle name="Total 2 2 3 3 2 3" xfId="14055"/>
    <cellStyle name="Total 2 2 3 3 3" xfId="14056"/>
    <cellStyle name="Total 2 2 3 3 3 2" xfId="14057"/>
    <cellStyle name="Total 2 2 3 3 4" xfId="14058"/>
    <cellStyle name="Total 2 2 3 4" xfId="14059"/>
    <cellStyle name="Total 2 2 3 4 2" xfId="14060"/>
    <cellStyle name="Total 2 2 3 4 2 2" xfId="14061"/>
    <cellStyle name="Total 2 2 3 4 2 2 2" xfId="14062"/>
    <cellStyle name="Total 2 2 3 4 2 3" xfId="14063"/>
    <cellStyle name="Total 2 2 3 4 3" xfId="14064"/>
    <cellStyle name="Total 2 2 3 4 3 2" xfId="14065"/>
    <cellStyle name="Total 2 2 3 4 4" xfId="14066"/>
    <cellStyle name="Total 2 2 3 5" xfId="14067"/>
    <cellStyle name="Total 2 2 3 5 2" xfId="14068"/>
    <cellStyle name="Total 2 2 3 5 2 2" xfId="14069"/>
    <cellStyle name="Total 2 2 3 5 2 2 2" xfId="14070"/>
    <cellStyle name="Total 2 2 3 5 2 3" xfId="14071"/>
    <cellStyle name="Total 2 2 3 5 3" xfId="14072"/>
    <cellStyle name="Total 2 2 3 5 3 2" xfId="14073"/>
    <cellStyle name="Total 2 2 3 5 3 2 2" xfId="14074"/>
    <cellStyle name="Total 2 2 3 5 3 3" xfId="14075"/>
    <cellStyle name="Total 2 2 3 5 4" xfId="14076"/>
    <cellStyle name="Total 2 2 3 5 4 2" xfId="14077"/>
    <cellStyle name="Total 2 2 3 5 5" xfId="14078"/>
    <cellStyle name="Total 2 2 3 6" xfId="14079"/>
    <cellStyle name="Total 2 2 3 6 2" xfId="14080"/>
    <cellStyle name="Total 2 2 3 6 2 2" xfId="14081"/>
    <cellStyle name="Total 2 2 3 6 3" xfId="14082"/>
    <cellStyle name="Total 2 2 3 7" xfId="14083"/>
    <cellStyle name="Total 2 2 3 7 2" xfId="14084"/>
    <cellStyle name="Total 2 2 3 8" xfId="14085"/>
    <cellStyle name="Total 2 2 3 8 2" xfId="14086"/>
    <cellStyle name="Total 2 2 3 9" xfId="14087"/>
    <cellStyle name="Total 2 2 4" xfId="14088"/>
    <cellStyle name="Total 2 2 4 2" xfId="14089"/>
    <cellStyle name="Total 2 2 4 2 2" xfId="14090"/>
    <cellStyle name="Total 2 2 4 2 2 2" xfId="14091"/>
    <cellStyle name="Total 2 2 4 2 2 2 2" xfId="14092"/>
    <cellStyle name="Total 2 2 4 2 2 3" xfId="14093"/>
    <cellStyle name="Total 2 2 4 2 3" xfId="14094"/>
    <cellStyle name="Total 2 2 4 2 3 2" xfId="14095"/>
    <cellStyle name="Total 2 2 4 2 4" xfId="14096"/>
    <cellStyle name="Total 2 2 4 3" xfId="14097"/>
    <cellStyle name="Total 2 2 4 3 2" xfId="14098"/>
    <cellStyle name="Total 2 2 4 3 2 2" xfId="14099"/>
    <cellStyle name="Total 2 2 4 3 2 2 2" xfId="14100"/>
    <cellStyle name="Total 2 2 4 3 2 3" xfId="14101"/>
    <cellStyle name="Total 2 2 4 3 3" xfId="14102"/>
    <cellStyle name="Total 2 2 4 3 3 2" xfId="14103"/>
    <cellStyle name="Total 2 2 4 3 4" xfId="14104"/>
    <cellStyle name="Total 2 2 4 4" xfId="14105"/>
    <cellStyle name="Total 2 2 4 4 2" xfId="14106"/>
    <cellStyle name="Total 2 2 4 4 2 2" xfId="14107"/>
    <cellStyle name="Total 2 2 4 4 2 2 2" xfId="14108"/>
    <cellStyle name="Total 2 2 4 4 2 3" xfId="14109"/>
    <cellStyle name="Total 2 2 4 4 3" xfId="14110"/>
    <cellStyle name="Total 2 2 4 4 3 2" xfId="14111"/>
    <cellStyle name="Total 2 2 4 4 3 2 2" xfId="14112"/>
    <cellStyle name="Total 2 2 4 4 3 3" xfId="14113"/>
    <cellStyle name="Total 2 2 4 4 4" xfId="14114"/>
    <cellStyle name="Total 2 2 4 4 4 2" xfId="14115"/>
    <cellStyle name="Total 2 2 4 4 5" xfId="14116"/>
    <cellStyle name="Total 2 2 4 5" xfId="14117"/>
    <cellStyle name="Total 2 2 4 5 2" xfId="14118"/>
    <cellStyle name="Total 2 2 4 5 2 2" xfId="14119"/>
    <cellStyle name="Total 2 2 4 5 3" xfId="14120"/>
    <cellStyle name="Total 2 2 4 6" xfId="14121"/>
    <cellStyle name="Total 2 2 4 6 2" xfId="14122"/>
    <cellStyle name="Total 2 2 4 7" xfId="14123"/>
    <cellStyle name="Total 2 2 4 7 2" xfId="14124"/>
    <cellStyle name="Total 2 2 4 8" xfId="14125"/>
    <cellStyle name="Total 2 2 5" xfId="14126"/>
    <cellStyle name="Total 2 2 5 2" xfId="14127"/>
    <cellStyle name="Total 2 2 5 2 2" xfId="14128"/>
    <cellStyle name="Total 2 2 5 2 2 2" xfId="14129"/>
    <cellStyle name="Total 2 2 5 2 2 2 2" xfId="14130"/>
    <cellStyle name="Total 2 2 5 2 2 2 2 2" xfId="14131"/>
    <cellStyle name="Total 2 2 5 2 2 2 3" xfId="14132"/>
    <cellStyle name="Total 2 2 5 2 2 3" xfId="14133"/>
    <cellStyle name="Total 2 2 5 2 2 3 2" xfId="14134"/>
    <cellStyle name="Total 2 2 5 2 2 4" xfId="14135"/>
    <cellStyle name="Total 2 2 5 2 3" xfId="14136"/>
    <cellStyle name="Total 2 2 5 2 3 2" xfId="14137"/>
    <cellStyle name="Total 2 2 5 2 3 2 2" xfId="14138"/>
    <cellStyle name="Total 2 2 5 2 3 2 2 2" xfId="14139"/>
    <cellStyle name="Total 2 2 5 2 3 2 3" xfId="14140"/>
    <cellStyle name="Total 2 2 5 2 3 3" xfId="14141"/>
    <cellStyle name="Total 2 2 5 2 3 3 2" xfId="14142"/>
    <cellStyle name="Total 2 2 5 2 3 4" xfId="14143"/>
    <cellStyle name="Total 2 2 5 2 4" xfId="14144"/>
    <cellStyle name="Total 2 2 5 2 4 2" xfId="14145"/>
    <cellStyle name="Total 2 2 5 2 4 2 2" xfId="14146"/>
    <cellStyle name="Total 2 2 5 2 4 2 2 2" xfId="14147"/>
    <cellStyle name="Total 2 2 5 2 4 2 3" xfId="14148"/>
    <cellStyle name="Total 2 2 5 2 4 3" xfId="14149"/>
    <cellStyle name="Total 2 2 5 2 4 3 2" xfId="14150"/>
    <cellStyle name="Total 2 2 5 2 4 3 2 2" xfId="14151"/>
    <cellStyle name="Total 2 2 5 2 4 3 3" xfId="14152"/>
    <cellStyle name="Total 2 2 5 2 4 4" xfId="14153"/>
    <cellStyle name="Total 2 2 5 2 4 4 2" xfId="14154"/>
    <cellStyle name="Total 2 2 5 2 4 5" xfId="14155"/>
    <cellStyle name="Total 2 2 5 2 5" xfId="14156"/>
    <cellStyle name="Total 2 2 5 2 5 2" xfId="14157"/>
    <cellStyle name="Total 2 2 5 2 5 2 2" xfId="14158"/>
    <cellStyle name="Total 2 2 5 2 5 3" xfId="14159"/>
    <cellStyle name="Total 2 2 5 2 6" xfId="14160"/>
    <cellStyle name="Total 2 2 5 2 6 2" xfId="14161"/>
    <cellStyle name="Total 2 2 5 2 7" xfId="14162"/>
    <cellStyle name="Total 2 2 5 2 7 2" xfId="14163"/>
    <cellStyle name="Total 2 2 5 2 8" xfId="14164"/>
    <cellStyle name="Total 2 2 5 3" xfId="14165"/>
    <cellStyle name="Total 2 2 5 3 2" xfId="14166"/>
    <cellStyle name="Total 2 2 5 3 2 2" xfId="14167"/>
    <cellStyle name="Total 2 2 5 3 2 2 2" xfId="14168"/>
    <cellStyle name="Total 2 2 5 3 2 3" xfId="14169"/>
    <cellStyle name="Total 2 2 5 3 3" xfId="14170"/>
    <cellStyle name="Total 2 2 5 3 3 2" xfId="14171"/>
    <cellStyle name="Total 2 2 5 3 4" xfId="14172"/>
    <cellStyle name="Total 2 2 5 4" xfId="14173"/>
    <cellStyle name="Total 2 2 5 4 2" xfId="14174"/>
    <cellStyle name="Total 2 2 5 4 2 2" xfId="14175"/>
    <cellStyle name="Total 2 2 5 4 2 2 2" xfId="14176"/>
    <cellStyle name="Total 2 2 5 4 2 3" xfId="14177"/>
    <cellStyle name="Total 2 2 5 4 3" xfId="14178"/>
    <cellStyle name="Total 2 2 5 4 3 2" xfId="14179"/>
    <cellStyle name="Total 2 2 5 4 4" xfId="14180"/>
    <cellStyle name="Total 2 2 5 5" xfId="14181"/>
    <cellStyle name="Total 2 2 5 5 2" xfId="14182"/>
    <cellStyle name="Total 2 2 5 5 2 2" xfId="14183"/>
    <cellStyle name="Total 2 2 5 5 2 2 2" xfId="14184"/>
    <cellStyle name="Total 2 2 5 5 2 3" xfId="14185"/>
    <cellStyle name="Total 2 2 5 5 3" xfId="14186"/>
    <cellStyle name="Total 2 2 5 5 3 2" xfId="14187"/>
    <cellStyle name="Total 2 2 5 5 3 2 2" xfId="14188"/>
    <cellStyle name="Total 2 2 5 5 3 3" xfId="14189"/>
    <cellStyle name="Total 2 2 5 5 4" xfId="14190"/>
    <cellStyle name="Total 2 2 5 5 4 2" xfId="14191"/>
    <cellStyle name="Total 2 2 5 5 5" xfId="14192"/>
    <cellStyle name="Total 2 2 5 6" xfId="14193"/>
    <cellStyle name="Total 2 2 5 6 2" xfId="14194"/>
    <cellStyle name="Total 2 2 5 6 2 2" xfId="14195"/>
    <cellStyle name="Total 2 2 5 6 3" xfId="14196"/>
    <cellStyle name="Total 2 2 5 7" xfId="14197"/>
    <cellStyle name="Total 2 2 5 7 2" xfId="14198"/>
    <cellStyle name="Total 2 2 5 8" xfId="14199"/>
    <cellStyle name="Total 2 2 5 8 2" xfId="14200"/>
    <cellStyle name="Total 2 2 5 9" xfId="14201"/>
    <cellStyle name="Total 2 2 6" xfId="14202"/>
    <cellStyle name="Total 2 2 6 2" xfId="14203"/>
    <cellStyle name="Total 2 2 6 2 2" xfId="14204"/>
    <cellStyle name="Total 2 2 6 2 2 2" xfId="14205"/>
    <cellStyle name="Total 2 2 6 2 3" xfId="14206"/>
    <cellStyle name="Total 2 2 6 3" xfId="14207"/>
    <cellStyle name="Total 2 2 6 3 2" xfId="14208"/>
    <cellStyle name="Total 2 2 6 4" xfId="14209"/>
    <cellStyle name="Total 2 2 7" xfId="14210"/>
    <cellStyle name="Total 2 2 7 2" xfId="14211"/>
    <cellStyle name="Total 2 2 7 2 2" xfId="14212"/>
    <cellStyle name="Total 2 2 7 2 2 2" xfId="14213"/>
    <cellStyle name="Total 2 2 7 2 3" xfId="14214"/>
    <cellStyle name="Total 2 2 7 3" xfId="14215"/>
    <cellStyle name="Total 2 2 7 3 2" xfId="14216"/>
    <cellStyle name="Total 2 2 7 4" xfId="14217"/>
    <cellStyle name="Total 2 2 8" xfId="14218"/>
    <cellStyle name="Total 2 2 8 2" xfId="14219"/>
    <cellStyle name="Total 2 2 8 2 2" xfId="14220"/>
    <cellStyle name="Total 2 2 8 2 2 2" xfId="14221"/>
    <cellStyle name="Total 2 2 8 2 3" xfId="14222"/>
    <cellStyle name="Total 2 2 8 3" xfId="14223"/>
    <cellStyle name="Total 2 2 8 3 2" xfId="14224"/>
    <cellStyle name="Total 2 2 8 3 2 2" xfId="14225"/>
    <cellStyle name="Total 2 2 8 3 3" xfId="14226"/>
    <cellStyle name="Total 2 2 8 4" xfId="14227"/>
    <cellStyle name="Total 2 2 8 4 2" xfId="14228"/>
    <cellStyle name="Total 2 2 8 5" xfId="14229"/>
    <cellStyle name="Total 2 2 9" xfId="14230"/>
    <cellStyle name="Total 2 2 9 2" xfId="14231"/>
    <cellStyle name="Total 2 2 9 2 2" xfId="14232"/>
    <cellStyle name="Total 2 2 9 3" xfId="14233"/>
    <cellStyle name="Total 2 2_FundsFlow" xfId="14234"/>
    <cellStyle name="Total 2 3" xfId="14235"/>
    <cellStyle name="Total 2 3 2" xfId="14236"/>
    <cellStyle name="Total 2 3 2 2" xfId="14237"/>
    <cellStyle name="Total 2 3 2 2 2" xfId="14238"/>
    <cellStyle name="Total 2 3 2 2 2 2" xfId="14239"/>
    <cellStyle name="Total 2 3 2 2 2 2 2" xfId="14240"/>
    <cellStyle name="Total 2 3 2 2 2 3" xfId="14241"/>
    <cellStyle name="Total 2 3 2 2 3" xfId="14242"/>
    <cellStyle name="Total 2 3 2 2 3 2" xfId="14243"/>
    <cellStyle name="Total 2 3 2 2 4" xfId="14244"/>
    <cellStyle name="Total 2 3 2 3" xfId="14245"/>
    <cellStyle name="Total 2 3 2 3 2" xfId="14246"/>
    <cellStyle name="Total 2 3 2 3 2 2" xfId="14247"/>
    <cellStyle name="Total 2 3 2 3 2 2 2" xfId="14248"/>
    <cellStyle name="Total 2 3 2 3 2 3" xfId="14249"/>
    <cellStyle name="Total 2 3 2 3 3" xfId="14250"/>
    <cellStyle name="Total 2 3 2 3 3 2" xfId="14251"/>
    <cellStyle name="Total 2 3 2 3 4" xfId="14252"/>
    <cellStyle name="Total 2 3 2 4" xfId="14253"/>
    <cellStyle name="Total 2 3 2 4 2" xfId="14254"/>
    <cellStyle name="Total 2 3 2 4 2 2" xfId="14255"/>
    <cellStyle name="Total 2 3 2 4 2 2 2" xfId="14256"/>
    <cellStyle name="Total 2 3 2 4 2 3" xfId="14257"/>
    <cellStyle name="Total 2 3 2 4 3" xfId="14258"/>
    <cellStyle name="Total 2 3 2 4 3 2" xfId="14259"/>
    <cellStyle name="Total 2 3 2 4 3 2 2" xfId="14260"/>
    <cellStyle name="Total 2 3 2 4 3 3" xfId="14261"/>
    <cellStyle name="Total 2 3 2 4 4" xfId="14262"/>
    <cellStyle name="Total 2 3 2 4 4 2" xfId="14263"/>
    <cellStyle name="Total 2 3 2 4 5" xfId="14264"/>
    <cellStyle name="Total 2 3 2 5" xfId="14265"/>
    <cellStyle name="Total 2 3 2 5 2" xfId="14266"/>
    <cellStyle name="Total 2 3 2 5 2 2" xfId="14267"/>
    <cellStyle name="Total 2 3 2 5 3" xfId="14268"/>
    <cellStyle name="Total 2 3 2 6" xfId="14269"/>
    <cellStyle name="Total 2 3 2 6 2" xfId="14270"/>
    <cellStyle name="Total 2 3 2 7" xfId="14271"/>
    <cellStyle name="Total 2 3 2 7 2" xfId="14272"/>
    <cellStyle name="Total 2 3 2 8" xfId="14273"/>
    <cellStyle name="Total 2 3 3" xfId="14274"/>
    <cellStyle name="Total 2 3 3 2" xfId="14275"/>
    <cellStyle name="Total 2 3 3 2 2" xfId="14276"/>
    <cellStyle name="Total 2 3 3 2 2 2" xfId="14277"/>
    <cellStyle name="Total 2 3 3 2 3" xfId="14278"/>
    <cellStyle name="Total 2 3 3 3" xfId="14279"/>
    <cellStyle name="Total 2 3 3 3 2" xfId="14280"/>
    <cellStyle name="Total 2 3 3 4" xfId="14281"/>
    <cellStyle name="Total 2 3 4" xfId="14282"/>
    <cellStyle name="Total 2 3 4 2" xfId="14283"/>
    <cellStyle name="Total 2 3 4 2 2" xfId="14284"/>
    <cellStyle name="Total 2 3 4 2 2 2" xfId="14285"/>
    <cellStyle name="Total 2 3 4 2 3" xfId="14286"/>
    <cellStyle name="Total 2 3 4 3" xfId="14287"/>
    <cellStyle name="Total 2 3 4 3 2" xfId="14288"/>
    <cellStyle name="Total 2 3 4 4" xfId="14289"/>
    <cellStyle name="Total 2 3 5" xfId="14290"/>
    <cellStyle name="Total 2 3 5 2" xfId="14291"/>
    <cellStyle name="Total 2 3 5 2 2" xfId="14292"/>
    <cellStyle name="Total 2 3 5 2 2 2" xfId="14293"/>
    <cellStyle name="Total 2 3 5 2 3" xfId="14294"/>
    <cellStyle name="Total 2 3 5 3" xfId="14295"/>
    <cellStyle name="Total 2 3 5 3 2" xfId="14296"/>
    <cellStyle name="Total 2 3 5 3 2 2" xfId="14297"/>
    <cellStyle name="Total 2 3 5 3 3" xfId="14298"/>
    <cellStyle name="Total 2 3 5 4" xfId="14299"/>
    <cellStyle name="Total 2 3 5 4 2" xfId="14300"/>
    <cellStyle name="Total 2 3 5 5" xfId="14301"/>
    <cellStyle name="Total 2 3 6" xfId="14302"/>
    <cellStyle name="Total 2 3 6 2" xfId="14303"/>
    <cellStyle name="Total 2 3 6 2 2" xfId="14304"/>
    <cellStyle name="Total 2 3 6 3" xfId="14305"/>
    <cellStyle name="Total 2 3 7" xfId="14306"/>
    <cellStyle name="Total 2 3 7 2" xfId="14307"/>
    <cellStyle name="Total 2 3 8" xfId="14308"/>
    <cellStyle name="Total 2 3 8 2" xfId="14309"/>
    <cellStyle name="Total 2 3 9" xfId="14310"/>
    <cellStyle name="Total 2 4" xfId="14311"/>
    <cellStyle name="Total 2 4 2" xfId="14312"/>
    <cellStyle name="Total 2 4 2 2" xfId="14313"/>
    <cellStyle name="Total 2 4 2 2 2" xfId="14314"/>
    <cellStyle name="Total 2 4 2 2 2 2" xfId="14315"/>
    <cellStyle name="Total 2 4 2 2 2 2 2" xfId="14316"/>
    <cellStyle name="Total 2 4 2 2 2 3" xfId="14317"/>
    <cellStyle name="Total 2 4 2 2 3" xfId="14318"/>
    <cellStyle name="Total 2 4 2 2 3 2" xfId="14319"/>
    <cellStyle name="Total 2 4 2 2 4" xfId="14320"/>
    <cellStyle name="Total 2 4 2 3" xfId="14321"/>
    <cellStyle name="Total 2 4 2 3 2" xfId="14322"/>
    <cellStyle name="Total 2 4 2 3 2 2" xfId="14323"/>
    <cellStyle name="Total 2 4 2 3 2 2 2" xfId="14324"/>
    <cellStyle name="Total 2 4 2 3 2 3" xfId="14325"/>
    <cellStyle name="Total 2 4 2 3 3" xfId="14326"/>
    <cellStyle name="Total 2 4 2 3 3 2" xfId="14327"/>
    <cellStyle name="Total 2 4 2 3 4" xfId="14328"/>
    <cellStyle name="Total 2 4 2 4" xfId="14329"/>
    <cellStyle name="Total 2 4 2 4 2" xfId="14330"/>
    <cellStyle name="Total 2 4 2 4 2 2" xfId="14331"/>
    <cellStyle name="Total 2 4 2 4 2 2 2" xfId="14332"/>
    <cellStyle name="Total 2 4 2 4 2 3" xfId="14333"/>
    <cellStyle name="Total 2 4 2 4 3" xfId="14334"/>
    <cellStyle name="Total 2 4 2 4 3 2" xfId="14335"/>
    <cellStyle name="Total 2 4 2 4 3 2 2" xfId="14336"/>
    <cellStyle name="Total 2 4 2 4 3 3" xfId="14337"/>
    <cellStyle name="Total 2 4 2 4 4" xfId="14338"/>
    <cellStyle name="Total 2 4 2 4 4 2" xfId="14339"/>
    <cellStyle name="Total 2 4 2 4 5" xfId="14340"/>
    <cellStyle name="Total 2 4 2 5" xfId="14341"/>
    <cellStyle name="Total 2 4 2 5 2" xfId="14342"/>
    <cellStyle name="Total 2 4 2 5 2 2" xfId="14343"/>
    <cellStyle name="Total 2 4 2 5 3" xfId="14344"/>
    <cellStyle name="Total 2 4 2 6" xfId="14345"/>
    <cellStyle name="Total 2 4 2 6 2" xfId="14346"/>
    <cellStyle name="Total 2 4 2 7" xfId="14347"/>
    <cellStyle name="Total 2 4 2 7 2" xfId="14348"/>
    <cellStyle name="Total 2 4 2 8" xfId="14349"/>
    <cellStyle name="Total 2 4 3" xfId="14350"/>
    <cellStyle name="Total 2 4 3 2" xfId="14351"/>
    <cellStyle name="Total 2 4 3 2 2" xfId="14352"/>
    <cellStyle name="Total 2 4 3 2 2 2" xfId="14353"/>
    <cellStyle name="Total 2 4 3 2 3" xfId="14354"/>
    <cellStyle name="Total 2 4 3 3" xfId="14355"/>
    <cellStyle name="Total 2 4 3 3 2" xfId="14356"/>
    <cellStyle name="Total 2 4 3 4" xfId="14357"/>
    <cellStyle name="Total 2 4 4" xfId="14358"/>
    <cellStyle name="Total 2 4 4 2" xfId="14359"/>
    <cellStyle name="Total 2 4 4 2 2" xfId="14360"/>
    <cellStyle name="Total 2 4 4 2 2 2" xfId="14361"/>
    <cellStyle name="Total 2 4 4 2 3" xfId="14362"/>
    <cellStyle name="Total 2 4 4 3" xfId="14363"/>
    <cellStyle name="Total 2 4 4 3 2" xfId="14364"/>
    <cellStyle name="Total 2 4 4 4" xfId="14365"/>
    <cellStyle name="Total 2 4 5" xfId="14366"/>
    <cellStyle name="Total 2 4 5 2" xfId="14367"/>
    <cellStyle name="Total 2 4 5 2 2" xfId="14368"/>
    <cellStyle name="Total 2 4 5 2 2 2" xfId="14369"/>
    <cellStyle name="Total 2 4 5 2 3" xfId="14370"/>
    <cellStyle name="Total 2 4 5 3" xfId="14371"/>
    <cellStyle name="Total 2 4 5 3 2" xfId="14372"/>
    <cellStyle name="Total 2 4 5 3 2 2" xfId="14373"/>
    <cellStyle name="Total 2 4 5 3 3" xfId="14374"/>
    <cellStyle name="Total 2 4 5 4" xfId="14375"/>
    <cellStyle name="Total 2 4 5 4 2" xfId="14376"/>
    <cellStyle name="Total 2 4 5 5" xfId="14377"/>
    <cellStyle name="Total 2 4 6" xfId="14378"/>
    <cellStyle name="Total 2 4 6 2" xfId="14379"/>
    <cellStyle name="Total 2 4 6 2 2" xfId="14380"/>
    <cellStyle name="Total 2 4 6 3" xfId="14381"/>
    <cellStyle name="Total 2 4 7" xfId="14382"/>
    <cellStyle name="Total 2 4 7 2" xfId="14383"/>
    <cellStyle name="Total 2 4 8" xfId="14384"/>
    <cellStyle name="Total 2 4 8 2" xfId="14385"/>
    <cellStyle name="Total 2 4 9" xfId="14386"/>
    <cellStyle name="Total 2 5" xfId="14387"/>
    <cellStyle name="Total 2 5 2" xfId="14388"/>
    <cellStyle name="Total 2 5 2 2" xfId="14389"/>
    <cellStyle name="Total 2 5 2 2 2" xfId="14390"/>
    <cellStyle name="Total 2 5 2 2 2 2" xfId="14391"/>
    <cellStyle name="Total 2 5 2 2 2 2 2" xfId="14392"/>
    <cellStyle name="Total 2 5 2 2 2 3" xfId="14393"/>
    <cellStyle name="Total 2 5 2 2 3" xfId="14394"/>
    <cellStyle name="Total 2 5 2 2 3 2" xfId="14395"/>
    <cellStyle name="Total 2 5 2 2 4" xfId="14396"/>
    <cellStyle name="Total 2 5 2 3" xfId="14397"/>
    <cellStyle name="Total 2 5 2 3 2" xfId="14398"/>
    <cellStyle name="Total 2 5 2 3 2 2" xfId="14399"/>
    <cellStyle name="Total 2 5 2 3 2 2 2" xfId="14400"/>
    <cellStyle name="Total 2 5 2 3 2 3" xfId="14401"/>
    <cellStyle name="Total 2 5 2 3 3" xfId="14402"/>
    <cellStyle name="Total 2 5 2 3 3 2" xfId="14403"/>
    <cellStyle name="Total 2 5 2 3 4" xfId="14404"/>
    <cellStyle name="Total 2 5 2 4" xfId="14405"/>
    <cellStyle name="Total 2 5 2 4 2" xfId="14406"/>
    <cellStyle name="Total 2 5 2 4 2 2" xfId="14407"/>
    <cellStyle name="Total 2 5 2 4 2 2 2" xfId="14408"/>
    <cellStyle name="Total 2 5 2 4 2 3" xfId="14409"/>
    <cellStyle name="Total 2 5 2 4 3" xfId="14410"/>
    <cellStyle name="Total 2 5 2 4 3 2" xfId="14411"/>
    <cellStyle name="Total 2 5 2 4 3 2 2" xfId="14412"/>
    <cellStyle name="Total 2 5 2 4 3 3" xfId="14413"/>
    <cellStyle name="Total 2 5 2 4 4" xfId="14414"/>
    <cellStyle name="Total 2 5 2 4 4 2" xfId="14415"/>
    <cellStyle name="Total 2 5 2 4 5" xfId="14416"/>
    <cellStyle name="Total 2 5 2 5" xfId="14417"/>
    <cellStyle name="Total 2 5 2 5 2" xfId="14418"/>
    <cellStyle name="Total 2 5 2 5 2 2" xfId="14419"/>
    <cellStyle name="Total 2 5 2 5 3" xfId="14420"/>
    <cellStyle name="Total 2 5 2 6" xfId="14421"/>
    <cellStyle name="Total 2 5 2 6 2" xfId="14422"/>
    <cellStyle name="Total 2 5 2 7" xfId="14423"/>
    <cellStyle name="Total 2 5 2 7 2" xfId="14424"/>
    <cellStyle name="Total 2 5 2 8" xfId="14425"/>
    <cellStyle name="Total 2 5 3" xfId="14426"/>
    <cellStyle name="Total 2 5 3 2" xfId="14427"/>
    <cellStyle name="Total 2 5 3 2 2" xfId="14428"/>
    <cellStyle name="Total 2 5 3 2 2 2" xfId="14429"/>
    <cellStyle name="Total 2 5 3 2 3" xfId="14430"/>
    <cellStyle name="Total 2 5 3 3" xfId="14431"/>
    <cellStyle name="Total 2 5 3 3 2" xfId="14432"/>
    <cellStyle name="Total 2 5 3 4" xfId="14433"/>
    <cellStyle name="Total 2 5 4" xfId="14434"/>
    <cellStyle name="Total 2 5 4 2" xfId="14435"/>
    <cellStyle name="Total 2 5 4 2 2" xfId="14436"/>
    <cellStyle name="Total 2 5 4 2 2 2" xfId="14437"/>
    <cellStyle name="Total 2 5 4 2 3" xfId="14438"/>
    <cellStyle name="Total 2 5 4 3" xfId="14439"/>
    <cellStyle name="Total 2 5 4 3 2" xfId="14440"/>
    <cellStyle name="Total 2 5 4 4" xfId="14441"/>
    <cellStyle name="Total 2 5 5" xfId="14442"/>
    <cellStyle name="Total 2 5 5 2" xfId="14443"/>
    <cellStyle name="Total 2 5 5 2 2" xfId="14444"/>
    <cellStyle name="Total 2 5 5 2 2 2" xfId="14445"/>
    <cellStyle name="Total 2 5 5 2 3" xfId="14446"/>
    <cellStyle name="Total 2 5 5 3" xfId="14447"/>
    <cellStyle name="Total 2 5 5 3 2" xfId="14448"/>
    <cellStyle name="Total 2 5 5 3 2 2" xfId="14449"/>
    <cellStyle name="Total 2 5 5 3 3" xfId="14450"/>
    <cellStyle name="Total 2 5 5 4" xfId="14451"/>
    <cellStyle name="Total 2 5 5 4 2" xfId="14452"/>
    <cellStyle name="Total 2 5 5 5" xfId="14453"/>
    <cellStyle name="Total 2 5 6" xfId="14454"/>
    <cellStyle name="Total 2 5 6 2" xfId="14455"/>
    <cellStyle name="Total 2 5 6 2 2" xfId="14456"/>
    <cellStyle name="Total 2 5 6 3" xfId="14457"/>
    <cellStyle name="Total 2 5 7" xfId="14458"/>
    <cellStyle name="Total 2 5 7 2" xfId="14459"/>
    <cellStyle name="Total 2 5 8" xfId="14460"/>
    <cellStyle name="Total 2 5 8 2" xfId="14461"/>
    <cellStyle name="Total 2 5 9" xfId="14462"/>
    <cellStyle name="Total 2 6" xfId="14463"/>
    <cellStyle name="Total 2 6 2" xfId="14464"/>
    <cellStyle name="Total 2 6 2 2" xfId="14465"/>
    <cellStyle name="Total 2 6 2 2 2" xfId="14466"/>
    <cellStyle name="Total 2 6 2 2 2 2" xfId="14467"/>
    <cellStyle name="Total 2 6 2 2 3" xfId="14468"/>
    <cellStyle name="Total 2 6 2 3" xfId="14469"/>
    <cellStyle name="Total 2 6 2 3 2" xfId="14470"/>
    <cellStyle name="Total 2 6 2 4" xfId="14471"/>
    <cellStyle name="Total 2 6 3" xfId="14472"/>
    <cellStyle name="Total 2 6 3 2" xfId="14473"/>
    <cellStyle name="Total 2 6 3 2 2" xfId="14474"/>
    <cellStyle name="Total 2 6 3 2 2 2" xfId="14475"/>
    <cellStyle name="Total 2 6 3 2 3" xfId="14476"/>
    <cellStyle name="Total 2 6 3 3" xfId="14477"/>
    <cellStyle name="Total 2 6 3 3 2" xfId="14478"/>
    <cellStyle name="Total 2 6 3 4" xfId="14479"/>
    <cellStyle name="Total 2 6 4" xfId="14480"/>
    <cellStyle name="Total 2 6 4 2" xfId="14481"/>
    <cellStyle name="Total 2 6 4 2 2" xfId="14482"/>
    <cellStyle name="Total 2 6 4 2 2 2" xfId="14483"/>
    <cellStyle name="Total 2 6 4 2 3" xfId="14484"/>
    <cellStyle name="Total 2 6 4 3" xfId="14485"/>
    <cellStyle name="Total 2 6 4 3 2" xfId="14486"/>
    <cellStyle name="Total 2 6 4 3 2 2" xfId="14487"/>
    <cellStyle name="Total 2 6 4 3 3" xfId="14488"/>
    <cellStyle name="Total 2 6 4 4" xfId="14489"/>
    <cellStyle name="Total 2 6 4 4 2" xfId="14490"/>
    <cellStyle name="Total 2 6 4 5" xfId="14491"/>
    <cellStyle name="Total 2 6 5" xfId="14492"/>
    <cellStyle name="Total 2 6 5 2" xfId="14493"/>
    <cellStyle name="Total 2 6 5 2 2" xfId="14494"/>
    <cellStyle name="Total 2 6 5 3" xfId="14495"/>
    <cellStyle name="Total 2 6 6" xfId="14496"/>
    <cellStyle name="Total 2 6 6 2" xfId="14497"/>
    <cellStyle name="Total 2 6 7" xfId="14498"/>
    <cellStyle name="Total 2 6 7 2" xfId="14499"/>
    <cellStyle name="Total 2 6 8" xfId="14500"/>
    <cellStyle name="Total 2 7" xfId="14501"/>
    <cellStyle name="Total 2 7 2" xfId="14502"/>
    <cellStyle name="Total 2 7 2 2" xfId="14503"/>
    <cellStyle name="Total 2 7 2 2 2" xfId="14504"/>
    <cellStyle name="Total 2 7 2 2 2 2" xfId="14505"/>
    <cellStyle name="Total 2 7 2 2 2 2 2" xfId="14506"/>
    <cellStyle name="Total 2 7 2 2 2 3" xfId="14507"/>
    <cellStyle name="Total 2 7 2 2 3" xfId="14508"/>
    <cellStyle name="Total 2 7 2 2 3 2" xfId="14509"/>
    <cellStyle name="Total 2 7 2 2 4" xfId="14510"/>
    <cellStyle name="Total 2 7 2 3" xfId="14511"/>
    <cellStyle name="Total 2 7 2 3 2" xfId="14512"/>
    <cellStyle name="Total 2 7 2 3 2 2" xfId="14513"/>
    <cellStyle name="Total 2 7 2 3 2 2 2" xfId="14514"/>
    <cellStyle name="Total 2 7 2 3 2 3" xfId="14515"/>
    <cellStyle name="Total 2 7 2 3 3" xfId="14516"/>
    <cellStyle name="Total 2 7 2 3 3 2" xfId="14517"/>
    <cellStyle name="Total 2 7 2 3 4" xfId="14518"/>
    <cellStyle name="Total 2 7 2 4" xfId="14519"/>
    <cellStyle name="Total 2 7 2 4 2" xfId="14520"/>
    <cellStyle name="Total 2 7 2 4 2 2" xfId="14521"/>
    <cellStyle name="Total 2 7 2 4 2 2 2" xfId="14522"/>
    <cellStyle name="Total 2 7 2 4 2 3" xfId="14523"/>
    <cellStyle name="Total 2 7 2 4 3" xfId="14524"/>
    <cellStyle name="Total 2 7 2 4 3 2" xfId="14525"/>
    <cellStyle name="Total 2 7 2 4 3 2 2" xfId="14526"/>
    <cellStyle name="Total 2 7 2 4 3 3" xfId="14527"/>
    <cellStyle name="Total 2 7 2 4 4" xfId="14528"/>
    <cellStyle name="Total 2 7 2 4 4 2" xfId="14529"/>
    <cellStyle name="Total 2 7 2 4 5" xfId="14530"/>
    <cellStyle name="Total 2 7 2 5" xfId="14531"/>
    <cellStyle name="Total 2 7 2 5 2" xfId="14532"/>
    <cellStyle name="Total 2 7 2 5 2 2" xfId="14533"/>
    <cellStyle name="Total 2 7 2 5 3" xfId="14534"/>
    <cellStyle name="Total 2 7 2 6" xfId="14535"/>
    <cellStyle name="Total 2 7 2 6 2" xfId="14536"/>
    <cellStyle name="Total 2 7 2 7" xfId="14537"/>
    <cellStyle name="Total 2 7 2 7 2" xfId="14538"/>
    <cellStyle name="Total 2 7 2 8" xfId="14539"/>
    <cellStyle name="Total 2 7 3" xfId="14540"/>
    <cellStyle name="Total 2 7 3 2" xfId="14541"/>
    <cellStyle name="Total 2 7 3 2 2" xfId="14542"/>
    <cellStyle name="Total 2 7 3 2 2 2" xfId="14543"/>
    <cellStyle name="Total 2 7 3 2 3" xfId="14544"/>
    <cellStyle name="Total 2 7 3 3" xfId="14545"/>
    <cellStyle name="Total 2 7 3 3 2" xfId="14546"/>
    <cellStyle name="Total 2 7 3 4" xfId="14547"/>
    <cellStyle name="Total 2 7 4" xfId="14548"/>
    <cellStyle name="Total 2 7 4 2" xfId="14549"/>
    <cellStyle name="Total 2 7 4 2 2" xfId="14550"/>
    <cellStyle name="Total 2 7 4 2 2 2" xfId="14551"/>
    <cellStyle name="Total 2 7 4 2 3" xfId="14552"/>
    <cellStyle name="Total 2 7 4 3" xfId="14553"/>
    <cellStyle name="Total 2 7 4 3 2" xfId="14554"/>
    <cellStyle name="Total 2 7 4 4" xfId="14555"/>
    <cellStyle name="Total 2 7 5" xfId="14556"/>
    <cellStyle name="Total 2 7 5 2" xfId="14557"/>
    <cellStyle name="Total 2 7 5 2 2" xfId="14558"/>
    <cellStyle name="Total 2 7 5 2 2 2" xfId="14559"/>
    <cellStyle name="Total 2 7 5 2 3" xfId="14560"/>
    <cellStyle name="Total 2 7 5 3" xfId="14561"/>
    <cellStyle name="Total 2 7 5 3 2" xfId="14562"/>
    <cellStyle name="Total 2 7 5 3 2 2" xfId="14563"/>
    <cellStyle name="Total 2 7 5 3 3" xfId="14564"/>
    <cellStyle name="Total 2 7 5 4" xfId="14565"/>
    <cellStyle name="Total 2 7 5 4 2" xfId="14566"/>
    <cellStyle name="Total 2 7 5 5" xfId="14567"/>
    <cellStyle name="Total 2 7 6" xfId="14568"/>
    <cellStyle name="Total 2 7 6 2" xfId="14569"/>
    <cellStyle name="Total 2 7 6 2 2" xfId="14570"/>
    <cellStyle name="Total 2 7 6 3" xfId="14571"/>
    <cellStyle name="Total 2 7 7" xfId="14572"/>
    <cellStyle name="Total 2 7 7 2" xfId="14573"/>
    <cellStyle name="Total 2 7 8" xfId="14574"/>
    <cellStyle name="Total 2 7 8 2" xfId="14575"/>
    <cellStyle name="Total 2 7 9" xfId="14576"/>
    <cellStyle name="Total 2 8" xfId="14577"/>
    <cellStyle name="Total 2 9" xfId="14578"/>
    <cellStyle name="Total 2_FundsFlow" xfId="14579"/>
    <cellStyle name="Total 3" xfId="14580"/>
    <cellStyle name="Total 4" xfId="14581"/>
    <cellStyle name="Totale" xfId="14582"/>
    <cellStyle name="Totale 10" xfId="14583"/>
    <cellStyle name="Totale 10 2" xfId="14584"/>
    <cellStyle name="Totale 10 2 2" xfId="14585"/>
    <cellStyle name="Totale 10 3" xfId="14586"/>
    <cellStyle name="Totale 11" xfId="14587"/>
    <cellStyle name="Totale 11 2" xfId="14588"/>
    <cellStyle name="Totale 12" xfId="14589"/>
    <cellStyle name="Totale 12 2" xfId="14590"/>
    <cellStyle name="Totale 13" xfId="14591"/>
    <cellStyle name="Totale 2" xfId="14592"/>
    <cellStyle name="Totale 2 10" xfId="14593"/>
    <cellStyle name="Totale 2 10 2" xfId="14594"/>
    <cellStyle name="Totale 2 11" xfId="14595"/>
    <cellStyle name="Totale 2 11 2" xfId="14596"/>
    <cellStyle name="Totale 2 12" xfId="14597"/>
    <cellStyle name="Totale 2 2" xfId="14598"/>
    <cellStyle name="Totale 2 2 2" xfId="14599"/>
    <cellStyle name="Totale 2 2 2 2" xfId="14600"/>
    <cellStyle name="Totale 2 2 2 2 2" xfId="14601"/>
    <cellStyle name="Totale 2 2 2 2 2 2" xfId="14602"/>
    <cellStyle name="Totale 2 2 2 2 2 2 2" xfId="14603"/>
    <cellStyle name="Totale 2 2 2 2 2 3" xfId="14604"/>
    <cellStyle name="Totale 2 2 2 2 3" xfId="14605"/>
    <cellStyle name="Totale 2 2 2 2 3 2" xfId="14606"/>
    <cellStyle name="Totale 2 2 2 2 4" xfId="14607"/>
    <cellStyle name="Totale 2 2 2 3" xfId="14608"/>
    <cellStyle name="Totale 2 2 2 3 2" xfId="14609"/>
    <cellStyle name="Totale 2 2 2 3 2 2" xfId="14610"/>
    <cellStyle name="Totale 2 2 2 3 2 2 2" xfId="14611"/>
    <cellStyle name="Totale 2 2 2 3 2 3" xfId="14612"/>
    <cellStyle name="Totale 2 2 2 3 3" xfId="14613"/>
    <cellStyle name="Totale 2 2 2 3 3 2" xfId="14614"/>
    <cellStyle name="Totale 2 2 2 3 4" xfId="14615"/>
    <cellStyle name="Totale 2 2 2 4" xfId="14616"/>
    <cellStyle name="Totale 2 2 2 4 2" xfId="14617"/>
    <cellStyle name="Totale 2 2 2 4 2 2" xfId="14618"/>
    <cellStyle name="Totale 2 2 2 4 2 2 2" xfId="14619"/>
    <cellStyle name="Totale 2 2 2 4 2 3" xfId="14620"/>
    <cellStyle name="Totale 2 2 2 4 3" xfId="14621"/>
    <cellStyle name="Totale 2 2 2 4 3 2" xfId="14622"/>
    <cellStyle name="Totale 2 2 2 4 3 2 2" xfId="14623"/>
    <cellStyle name="Totale 2 2 2 4 3 3" xfId="14624"/>
    <cellStyle name="Totale 2 2 2 4 4" xfId="14625"/>
    <cellStyle name="Totale 2 2 2 4 4 2" xfId="14626"/>
    <cellStyle name="Totale 2 2 2 4 5" xfId="14627"/>
    <cellStyle name="Totale 2 2 2 5" xfId="14628"/>
    <cellStyle name="Totale 2 2 2 5 2" xfId="14629"/>
    <cellStyle name="Totale 2 2 2 5 2 2" xfId="14630"/>
    <cellStyle name="Totale 2 2 2 5 3" xfId="14631"/>
    <cellStyle name="Totale 2 2 2 6" xfId="14632"/>
    <cellStyle name="Totale 2 2 2 6 2" xfId="14633"/>
    <cellStyle name="Totale 2 2 2 7" xfId="14634"/>
    <cellStyle name="Totale 2 2 2 7 2" xfId="14635"/>
    <cellStyle name="Totale 2 2 2 8" xfId="14636"/>
    <cellStyle name="Totale 2 2 3" xfId="14637"/>
    <cellStyle name="Totale 2 2 3 2" xfId="14638"/>
    <cellStyle name="Totale 2 2 3 2 2" xfId="14639"/>
    <cellStyle name="Totale 2 2 3 2 2 2" xfId="14640"/>
    <cellStyle name="Totale 2 2 3 2 3" xfId="14641"/>
    <cellStyle name="Totale 2 2 3 3" xfId="14642"/>
    <cellStyle name="Totale 2 2 3 3 2" xfId="14643"/>
    <cellStyle name="Totale 2 2 3 4" xfId="14644"/>
    <cellStyle name="Totale 2 2 4" xfId="14645"/>
    <cellStyle name="Totale 2 2 4 2" xfId="14646"/>
    <cellStyle name="Totale 2 2 4 2 2" xfId="14647"/>
    <cellStyle name="Totale 2 2 4 2 2 2" xfId="14648"/>
    <cellStyle name="Totale 2 2 4 2 3" xfId="14649"/>
    <cellStyle name="Totale 2 2 4 3" xfId="14650"/>
    <cellStyle name="Totale 2 2 4 3 2" xfId="14651"/>
    <cellStyle name="Totale 2 2 4 4" xfId="14652"/>
    <cellStyle name="Totale 2 2 5" xfId="14653"/>
    <cellStyle name="Totale 2 2 5 2" xfId="14654"/>
    <cellStyle name="Totale 2 2 5 2 2" xfId="14655"/>
    <cellStyle name="Totale 2 2 5 2 2 2" xfId="14656"/>
    <cellStyle name="Totale 2 2 5 2 3" xfId="14657"/>
    <cellStyle name="Totale 2 2 5 3" xfId="14658"/>
    <cellStyle name="Totale 2 2 5 3 2" xfId="14659"/>
    <cellStyle name="Totale 2 2 5 3 2 2" xfId="14660"/>
    <cellStyle name="Totale 2 2 5 3 3" xfId="14661"/>
    <cellStyle name="Totale 2 2 5 4" xfId="14662"/>
    <cellStyle name="Totale 2 2 5 4 2" xfId="14663"/>
    <cellStyle name="Totale 2 2 5 5" xfId="14664"/>
    <cellStyle name="Totale 2 2 6" xfId="14665"/>
    <cellStyle name="Totale 2 2 6 2" xfId="14666"/>
    <cellStyle name="Totale 2 2 6 2 2" xfId="14667"/>
    <cellStyle name="Totale 2 2 6 3" xfId="14668"/>
    <cellStyle name="Totale 2 2 7" xfId="14669"/>
    <cellStyle name="Totale 2 2 7 2" xfId="14670"/>
    <cellStyle name="Totale 2 2 8" xfId="14671"/>
    <cellStyle name="Totale 2 2 8 2" xfId="14672"/>
    <cellStyle name="Totale 2 2 9" xfId="14673"/>
    <cellStyle name="Totale 2 3" xfId="14674"/>
    <cellStyle name="Totale 2 3 2" xfId="14675"/>
    <cellStyle name="Totale 2 3 2 2" xfId="14676"/>
    <cellStyle name="Totale 2 3 2 2 2" xfId="14677"/>
    <cellStyle name="Totale 2 3 2 2 2 2" xfId="14678"/>
    <cellStyle name="Totale 2 3 2 2 2 2 2" xfId="14679"/>
    <cellStyle name="Totale 2 3 2 2 2 3" xfId="14680"/>
    <cellStyle name="Totale 2 3 2 2 3" xfId="14681"/>
    <cellStyle name="Totale 2 3 2 2 3 2" xfId="14682"/>
    <cellStyle name="Totale 2 3 2 2 4" xfId="14683"/>
    <cellStyle name="Totale 2 3 2 3" xfId="14684"/>
    <cellStyle name="Totale 2 3 2 3 2" xfId="14685"/>
    <cellStyle name="Totale 2 3 2 3 2 2" xfId="14686"/>
    <cellStyle name="Totale 2 3 2 3 2 2 2" xfId="14687"/>
    <cellStyle name="Totale 2 3 2 3 2 3" xfId="14688"/>
    <cellStyle name="Totale 2 3 2 3 3" xfId="14689"/>
    <cellStyle name="Totale 2 3 2 3 3 2" xfId="14690"/>
    <cellStyle name="Totale 2 3 2 3 4" xfId="14691"/>
    <cellStyle name="Totale 2 3 2 4" xfId="14692"/>
    <cellStyle name="Totale 2 3 2 4 2" xfId="14693"/>
    <cellStyle name="Totale 2 3 2 4 2 2" xfId="14694"/>
    <cellStyle name="Totale 2 3 2 4 2 2 2" xfId="14695"/>
    <cellStyle name="Totale 2 3 2 4 2 3" xfId="14696"/>
    <cellStyle name="Totale 2 3 2 4 3" xfId="14697"/>
    <cellStyle name="Totale 2 3 2 4 3 2" xfId="14698"/>
    <cellStyle name="Totale 2 3 2 4 3 2 2" xfId="14699"/>
    <cellStyle name="Totale 2 3 2 4 3 3" xfId="14700"/>
    <cellStyle name="Totale 2 3 2 4 4" xfId="14701"/>
    <cellStyle name="Totale 2 3 2 4 4 2" xfId="14702"/>
    <cellStyle name="Totale 2 3 2 4 5" xfId="14703"/>
    <cellStyle name="Totale 2 3 2 5" xfId="14704"/>
    <cellStyle name="Totale 2 3 2 5 2" xfId="14705"/>
    <cellStyle name="Totale 2 3 2 5 2 2" xfId="14706"/>
    <cellStyle name="Totale 2 3 2 5 3" xfId="14707"/>
    <cellStyle name="Totale 2 3 2 6" xfId="14708"/>
    <cellStyle name="Totale 2 3 2 6 2" xfId="14709"/>
    <cellStyle name="Totale 2 3 2 7" xfId="14710"/>
    <cellStyle name="Totale 2 3 2 7 2" xfId="14711"/>
    <cellStyle name="Totale 2 3 2 8" xfId="14712"/>
    <cellStyle name="Totale 2 3 3" xfId="14713"/>
    <cellStyle name="Totale 2 3 3 2" xfId="14714"/>
    <cellStyle name="Totale 2 3 3 2 2" xfId="14715"/>
    <cellStyle name="Totale 2 3 3 2 2 2" xfId="14716"/>
    <cellStyle name="Totale 2 3 3 2 3" xfId="14717"/>
    <cellStyle name="Totale 2 3 3 3" xfId="14718"/>
    <cellStyle name="Totale 2 3 3 3 2" xfId="14719"/>
    <cellStyle name="Totale 2 3 3 4" xfId="14720"/>
    <cellStyle name="Totale 2 3 4" xfId="14721"/>
    <cellStyle name="Totale 2 3 4 2" xfId="14722"/>
    <cellStyle name="Totale 2 3 4 2 2" xfId="14723"/>
    <cellStyle name="Totale 2 3 4 2 2 2" xfId="14724"/>
    <cellStyle name="Totale 2 3 4 2 3" xfId="14725"/>
    <cellStyle name="Totale 2 3 4 3" xfId="14726"/>
    <cellStyle name="Totale 2 3 4 3 2" xfId="14727"/>
    <cellStyle name="Totale 2 3 4 4" xfId="14728"/>
    <cellStyle name="Totale 2 3 5" xfId="14729"/>
    <cellStyle name="Totale 2 3 5 2" xfId="14730"/>
    <cellStyle name="Totale 2 3 5 2 2" xfId="14731"/>
    <cellStyle name="Totale 2 3 5 2 2 2" xfId="14732"/>
    <cellStyle name="Totale 2 3 5 2 3" xfId="14733"/>
    <cellStyle name="Totale 2 3 5 3" xfId="14734"/>
    <cellStyle name="Totale 2 3 5 3 2" xfId="14735"/>
    <cellStyle name="Totale 2 3 5 3 2 2" xfId="14736"/>
    <cellStyle name="Totale 2 3 5 3 3" xfId="14737"/>
    <cellStyle name="Totale 2 3 5 4" xfId="14738"/>
    <cellStyle name="Totale 2 3 5 4 2" xfId="14739"/>
    <cellStyle name="Totale 2 3 5 5" xfId="14740"/>
    <cellStyle name="Totale 2 3 6" xfId="14741"/>
    <cellStyle name="Totale 2 3 6 2" xfId="14742"/>
    <cellStyle name="Totale 2 3 6 2 2" xfId="14743"/>
    <cellStyle name="Totale 2 3 6 3" xfId="14744"/>
    <cellStyle name="Totale 2 3 7" xfId="14745"/>
    <cellStyle name="Totale 2 3 7 2" xfId="14746"/>
    <cellStyle name="Totale 2 3 8" xfId="14747"/>
    <cellStyle name="Totale 2 3 8 2" xfId="14748"/>
    <cellStyle name="Totale 2 3 9" xfId="14749"/>
    <cellStyle name="Totale 2 4" xfId="14750"/>
    <cellStyle name="Totale 2 4 2" xfId="14751"/>
    <cellStyle name="Totale 2 4 2 2" xfId="14752"/>
    <cellStyle name="Totale 2 4 2 2 2" xfId="14753"/>
    <cellStyle name="Totale 2 4 2 2 2 2" xfId="14754"/>
    <cellStyle name="Totale 2 4 2 2 3" xfId="14755"/>
    <cellStyle name="Totale 2 4 2 3" xfId="14756"/>
    <cellStyle name="Totale 2 4 2 3 2" xfId="14757"/>
    <cellStyle name="Totale 2 4 2 4" xfId="14758"/>
    <cellStyle name="Totale 2 4 3" xfId="14759"/>
    <cellStyle name="Totale 2 4 3 2" xfId="14760"/>
    <cellStyle name="Totale 2 4 3 2 2" xfId="14761"/>
    <cellStyle name="Totale 2 4 3 2 2 2" xfId="14762"/>
    <cellStyle name="Totale 2 4 3 2 3" xfId="14763"/>
    <cellStyle name="Totale 2 4 3 3" xfId="14764"/>
    <cellStyle name="Totale 2 4 3 3 2" xfId="14765"/>
    <cellStyle name="Totale 2 4 3 4" xfId="14766"/>
    <cellStyle name="Totale 2 4 4" xfId="14767"/>
    <cellStyle name="Totale 2 4 4 2" xfId="14768"/>
    <cellStyle name="Totale 2 4 4 2 2" xfId="14769"/>
    <cellStyle name="Totale 2 4 4 2 2 2" xfId="14770"/>
    <cellStyle name="Totale 2 4 4 2 3" xfId="14771"/>
    <cellStyle name="Totale 2 4 4 3" xfId="14772"/>
    <cellStyle name="Totale 2 4 4 3 2" xfId="14773"/>
    <cellStyle name="Totale 2 4 4 3 2 2" xfId="14774"/>
    <cellStyle name="Totale 2 4 4 3 3" xfId="14775"/>
    <cellStyle name="Totale 2 4 4 4" xfId="14776"/>
    <cellStyle name="Totale 2 4 4 4 2" xfId="14777"/>
    <cellStyle name="Totale 2 4 4 5" xfId="14778"/>
    <cellStyle name="Totale 2 4 5" xfId="14779"/>
    <cellStyle name="Totale 2 4 5 2" xfId="14780"/>
    <cellStyle name="Totale 2 4 5 2 2" xfId="14781"/>
    <cellStyle name="Totale 2 4 5 3" xfId="14782"/>
    <cellStyle name="Totale 2 4 6" xfId="14783"/>
    <cellStyle name="Totale 2 4 6 2" xfId="14784"/>
    <cellStyle name="Totale 2 4 7" xfId="14785"/>
    <cellStyle name="Totale 2 4 7 2" xfId="14786"/>
    <cellStyle name="Totale 2 4 8" xfId="14787"/>
    <cellStyle name="Totale 2 5" xfId="14788"/>
    <cellStyle name="Totale 2 5 2" xfId="14789"/>
    <cellStyle name="Totale 2 5 2 2" xfId="14790"/>
    <cellStyle name="Totale 2 5 2 2 2" xfId="14791"/>
    <cellStyle name="Totale 2 5 2 2 2 2" xfId="14792"/>
    <cellStyle name="Totale 2 5 2 2 2 2 2" xfId="14793"/>
    <cellStyle name="Totale 2 5 2 2 2 3" xfId="14794"/>
    <cellStyle name="Totale 2 5 2 2 3" xfId="14795"/>
    <cellStyle name="Totale 2 5 2 2 3 2" xfId="14796"/>
    <cellStyle name="Totale 2 5 2 2 4" xfId="14797"/>
    <cellStyle name="Totale 2 5 2 3" xfId="14798"/>
    <cellStyle name="Totale 2 5 2 3 2" xfId="14799"/>
    <cellStyle name="Totale 2 5 2 3 2 2" xfId="14800"/>
    <cellStyle name="Totale 2 5 2 3 2 2 2" xfId="14801"/>
    <cellStyle name="Totale 2 5 2 3 2 3" xfId="14802"/>
    <cellStyle name="Totale 2 5 2 3 3" xfId="14803"/>
    <cellStyle name="Totale 2 5 2 3 3 2" xfId="14804"/>
    <cellStyle name="Totale 2 5 2 3 4" xfId="14805"/>
    <cellStyle name="Totale 2 5 2 4" xfId="14806"/>
    <cellStyle name="Totale 2 5 2 4 2" xfId="14807"/>
    <cellStyle name="Totale 2 5 2 4 2 2" xfId="14808"/>
    <cellStyle name="Totale 2 5 2 4 2 2 2" xfId="14809"/>
    <cellStyle name="Totale 2 5 2 4 2 3" xfId="14810"/>
    <cellStyle name="Totale 2 5 2 4 3" xfId="14811"/>
    <cellStyle name="Totale 2 5 2 4 3 2" xfId="14812"/>
    <cellStyle name="Totale 2 5 2 4 3 2 2" xfId="14813"/>
    <cellStyle name="Totale 2 5 2 4 3 3" xfId="14814"/>
    <cellStyle name="Totale 2 5 2 4 4" xfId="14815"/>
    <cellStyle name="Totale 2 5 2 4 4 2" xfId="14816"/>
    <cellStyle name="Totale 2 5 2 4 5" xfId="14817"/>
    <cellStyle name="Totale 2 5 2 5" xfId="14818"/>
    <cellStyle name="Totale 2 5 2 5 2" xfId="14819"/>
    <cellStyle name="Totale 2 5 2 5 2 2" xfId="14820"/>
    <cellStyle name="Totale 2 5 2 5 3" xfId="14821"/>
    <cellStyle name="Totale 2 5 2 6" xfId="14822"/>
    <cellStyle name="Totale 2 5 2 6 2" xfId="14823"/>
    <cellStyle name="Totale 2 5 2 7" xfId="14824"/>
    <cellStyle name="Totale 2 5 2 7 2" xfId="14825"/>
    <cellStyle name="Totale 2 5 2 8" xfId="14826"/>
    <cellStyle name="Totale 2 5 3" xfId="14827"/>
    <cellStyle name="Totale 2 5 3 2" xfId="14828"/>
    <cellStyle name="Totale 2 5 3 2 2" xfId="14829"/>
    <cellStyle name="Totale 2 5 3 2 2 2" xfId="14830"/>
    <cellStyle name="Totale 2 5 3 2 3" xfId="14831"/>
    <cellStyle name="Totale 2 5 3 3" xfId="14832"/>
    <cellStyle name="Totale 2 5 3 3 2" xfId="14833"/>
    <cellStyle name="Totale 2 5 3 4" xfId="14834"/>
    <cellStyle name="Totale 2 5 4" xfId="14835"/>
    <cellStyle name="Totale 2 5 4 2" xfId="14836"/>
    <cellStyle name="Totale 2 5 4 2 2" xfId="14837"/>
    <cellStyle name="Totale 2 5 4 2 2 2" xfId="14838"/>
    <cellStyle name="Totale 2 5 4 2 3" xfId="14839"/>
    <cellStyle name="Totale 2 5 4 3" xfId="14840"/>
    <cellStyle name="Totale 2 5 4 3 2" xfId="14841"/>
    <cellStyle name="Totale 2 5 4 4" xfId="14842"/>
    <cellStyle name="Totale 2 5 5" xfId="14843"/>
    <cellStyle name="Totale 2 5 5 2" xfId="14844"/>
    <cellStyle name="Totale 2 5 5 2 2" xfId="14845"/>
    <cellStyle name="Totale 2 5 5 2 2 2" xfId="14846"/>
    <cellStyle name="Totale 2 5 5 2 3" xfId="14847"/>
    <cellStyle name="Totale 2 5 5 3" xfId="14848"/>
    <cellStyle name="Totale 2 5 5 3 2" xfId="14849"/>
    <cellStyle name="Totale 2 5 5 3 2 2" xfId="14850"/>
    <cellStyle name="Totale 2 5 5 3 3" xfId="14851"/>
    <cellStyle name="Totale 2 5 5 4" xfId="14852"/>
    <cellStyle name="Totale 2 5 5 4 2" xfId="14853"/>
    <cellStyle name="Totale 2 5 5 5" xfId="14854"/>
    <cellStyle name="Totale 2 5 6" xfId="14855"/>
    <cellStyle name="Totale 2 5 6 2" xfId="14856"/>
    <cellStyle name="Totale 2 5 6 2 2" xfId="14857"/>
    <cellStyle name="Totale 2 5 6 3" xfId="14858"/>
    <cellStyle name="Totale 2 5 7" xfId="14859"/>
    <cellStyle name="Totale 2 5 7 2" xfId="14860"/>
    <cellStyle name="Totale 2 5 8" xfId="14861"/>
    <cellStyle name="Totale 2 5 8 2" xfId="14862"/>
    <cellStyle name="Totale 2 5 9" xfId="14863"/>
    <cellStyle name="Totale 2 6" xfId="14864"/>
    <cellStyle name="Totale 2 6 2" xfId="14865"/>
    <cellStyle name="Totale 2 6 2 2" xfId="14866"/>
    <cellStyle name="Totale 2 6 2 2 2" xfId="14867"/>
    <cellStyle name="Totale 2 6 2 3" xfId="14868"/>
    <cellStyle name="Totale 2 6 3" xfId="14869"/>
    <cellStyle name="Totale 2 6 3 2" xfId="14870"/>
    <cellStyle name="Totale 2 6 4" xfId="14871"/>
    <cellStyle name="Totale 2 7" xfId="14872"/>
    <cellStyle name="Totale 2 7 2" xfId="14873"/>
    <cellStyle name="Totale 2 7 2 2" xfId="14874"/>
    <cellStyle name="Totale 2 7 2 2 2" xfId="14875"/>
    <cellStyle name="Totale 2 7 2 3" xfId="14876"/>
    <cellStyle name="Totale 2 7 3" xfId="14877"/>
    <cellStyle name="Totale 2 7 3 2" xfId="14878"/>
    <cellStyle name="Totale 2 7 4" xfId="14879"/>
    <cellStyle name="Totale 2 8" xfId="14880"/>
    <cellStyle name="Totale 2 8 2" xfId="14881"/>
    <cellStyle name="Totale 2 8 2 2" xfId="14882"/>
    <cellStyle name="Totale 2 8 2 2 2" xfId="14883"/>
    <cellStyle name="Totale 2 8 2 3" xfId="14884"/>
    <cellStyle name="Totale 2 8 3" xfId="14885"/>
    <cellStyle name="Totale 2 8 3 2" xfId="14886"/>
    <cellStyle name="Totale 2 8 3 2 2" xfId="14887"/>
    <cellStyle name="Totale 2 8 3 3" xfId="14888"/>
    <cellStyle name="Totale 2 8 4" xfId="14889"/>
    <cellStyle name="Totale 2 8 4 2" xfId="14890"/>
    <cellStyle name="Totale 2 8 5" xfId="14891"/>
    <cellStyle name="Totale 2 9" xfId="14892"/>
    <cellStyle name="Totale 2 9 2" xfId="14893"/>
    <cellStyle name="Totale 2 9 2 2" xfId="14894"/>
    <cellStyle name="Totale 2 9 3" xfId="14895"/>
    <cellStyle name="Totale 2_FundsFlow" xfId="14896"/>
    <cellStyle name="Totale 3" xfId="14897"/>
    <cellStyle name="Totale 3 2" xfId="14898"/>
    <cellStyle name="Totale 3 2 2" xfId="14899"/>
    <cellStyle name="Totale 3 2 2 2" xfId="14900"/>
    <cellStyle name="Totale 3 2 2 2 2" xfId="14901"/>
    <cellStyle name="Totale 3 2 2 2 2 2" xfId="14902"/>
    <cellStyle name="Totale 3 2 2 2 3" xfId="14903"/>
    <cellStyle name="Totale 3 2 2 3" xfId="14904"/>
    <cellStyle name="Totale 3 2 2 3 2" xfId="14905"/>
    <cellStyle name="Totale 3 2 2 4" xfId="14906"/>
    <cellStyle name="Totale 3 2 3" xfId="14907"/>
    <cellStyle name="Totale 3 2 3 2" xfId="14908"/>
    <cellStyle name="Totale 3 2 3 2 2" xfId="14909"/>
    <cellStyle name="Totale 3 2 3 2 2 2" xfId="14910"/>
    <cellStyle name="Totale 3 2 3 2 3" xfId="14911"/>
    <cellStyle name="Totale 3 2 3 3" xfId="14912"/>
    <cellStyle name="Totale 3 2 3 3 2" xfId="14913"/>
    <cellStyle name="Totale 3 2 3 4" xfId="14914"/>
    <cellStyle name="Totale 3 2 4" xfId="14915"/>
    <cellStyle name="Totale 3 2 4 2" xfId="14916"/>
    <cellStyle name="Totale 3 2 4 2 2" xfId="14917"/>
    <cellStyle name="Totale 3 2 4 2 2 2" xfId="14918"/>
    <cellStyle name="Totale 3 2 4 2 3" xfId="14919"/>
    <cellStyle name="Totale 3 2 4 3" xfId="14920"/>
    <cellStyle name="Totale 3 2 4 3 2" xfId="14921"/>
    <cellStyle name="Totale 3 2 4 3 2 2" xfId="14922"/>
    <cellStyle name="Totale 3 2 4 3 3" xfId="14923"/>
    <cellStyle name="Totale 3 2 4 4" xfId="14924"/>
    <cellStyle name="Totale 3 2 4 4 2" xfId="14925"/>
    <cellStyle name="Totale 3 2 4 5" xfId="14926"/>
    <cellStyle name="Totale 3 2 5" xfId="14927"/>
    <cellStyle name="Totale 3 2 5 2" xfId="14928"/>
    <cellStyle name="Totale 3 2 5 2 2" xfId="14929"/>
    <cellStyle name="Totale 3 2 5 3" xfId="14930"/>
    <cellStyle name="Totale 3 2 6" xfId="14931"/>
    <cellStyle name="Totale 3 2 6 2" xfId="14932"/>
    <cellStyle name="Totale 3 2 7" xfId="14933"/>
    <cellStyle name="Totale 3 2 7 2" xfId="14934"/>
    <cellStyle name="Totale 3 2 8" xfId="14935"/>
    <cellStyle name="Totale 3 3" xfId="14936"/>
    <cellStyle name="Totale 3 3 2" xfId="14937"/>
    <cellStyle name="Totale 3 3 2 2" xfId="14938"/>
    <cellStyle name="Totale 3 3 2 2 2" xfId="14939"/>
    <cellStyle name="Totale 3 3 2 3" xfId="14940"/>
    <cellStyle name="Totale 3 3 3" xfId="14941"/>
    <cellStyle name="Totale 3 3 3 2" xfId="14942"/>
    <cellStyle name="Totale 3 3 4" xfId="14943"/>
    <cellStyle name="Totale 3 4" xfId="14944"/>
    <cellStyle name="Totale 3 4 2" xfId="14945"/>
    <cellStyle name="Totale 3 4 2 2" xfId="14946"/>
    <cellStyle name="Totale 3 4 2 2 2" xfId="14947"/>
    <cellStyle name="Totale 3 4 2 3" xfId="14948"/>
    <cellStyle name="Totale 3 4 3" xfId="14949"/>
    <cellStyle name="Totale 3 4 3 2" xfId="14950"/>
    <cellStyle name="Totale 3 4 4" xfId="14951"/>
    <cellStyle name="Totale 3 5" xfId="14952"/>
    <cellStyle name="Totale 3 5 2" xfId="14953"/>
    <cellStyle name="Totale 3 5 2 2" xfId="14954"/>
    <cellStyle name="Totale 3 5 2 2 2" xfId="14955"/>
    <cellStyle name="Totale 3 5 2 3" xfId="14956"/>
    <cellStyle name="Totale 3 5 3" xfId="14957"/>
    <cellStyle name="Totale 3 5 3 2" xfId="14958"/>
    <cellStyle name="Totale 3 5 3 2 2" xfId="14959"/>
    <cellStyle name="Totale 3 5 3 3" xfId="14960"/>
    <cellStyle name="Totale 3 5 4" xfId="14961"/>
    <cellStyle name="Totale 3 5 4 2" xfId="14962"/>
    <cellStyle name="Totale 3 5 5" xfId="14963"/>
    <cellStyle name="Totale 3 6" xfId="14964"/>
    <cellStyle name="Totale 3 6 2" xfId="14965"/>
    <cellStyle name="Totale 3 6 2 2" xfId="14966"/>
    <cellStyle name="Totale 3 6 3" xfId="14967"/>
    <cellStyle name="Totale 3 7" xfId="14968"/>
    <cellStyle name="Totale 3 7 2" xfId="14969"/>
    <cellStyle name="Totale 3 8" xfId="14970"/>
    <cellStyle name="Totale 3 8 2" xfId="14971"/>
    <cellStyle name="Totale 3 9" xfId="14972"/>
    <cellStyle name="Totale 4" xfId="14973"/>
    <cellStyle name="Totale 4 2" xfId="14974"/>
    <cellStyle name="Totale 4 2 2" xfId="14975"/>
    <cellStyle name="Totale 4 2 2 2" xfId="14976"/>
    <cellStyle name="Totale 4 2 2 2 2" xfId="14977"/>
    <cellStyle name="Totale 4 2 2 2 2 2" xfId="14978"/>
    <cellStyle name="Totale 4 2 2 2 3" xfId="14979"/>
    <cellStyle name="Totale 4 2 2 3" xfId="14980"/>
    <cellStyle name="Totale 4 2 2 3 2" xfId="14981"/>
    <cellStyle name="Totale 4 2 2 4" xfId="14982"/>
    <cellStyle name="Totale 4 2 3" xfId="14983"/>
    <cellStyle name="Totale 4 2 3 2" xfId="14984"/>
    <cellStyle name="Totale 4 2 3 2 2" xfId="14985"/>
    <cellStyle name="Totale 4 2 3 2 2 2" xfId="14986"/>
    <cellStyle name="Totale 4 2 3 2 3" xfId="14987"/>
    <cellStyle name="Totale 4 2 3 3" xfId="14988"/>
    <cellStyle name="Totale 4 2 3 3 2" xfId="14989"/>
    <cellStyle name="Totale 4 2 3 4" xfId="14990"/>
    <cellStyle name="Totale 4 2 4" xfId="14991"/>
    <cellStyle name="Totale 4 2 4 2" xfId="14992"/>
    <cellStyle name="Totale 4 2 4 2 2" xfId="14993"/>
    <cellStyle name="Totale 4 2 4 2 2 2" xfId="14994"/>
    <cellStyle name="Totale 4 2 4 2 3" xfId="14995"/>
    <cellStyle name="Totale 4 2 4 3" xfId="14996"/>
    <cellStyle name="Totale 4 2 4 3 2" xfId="14997"/>
    <cellStyle name="Totale 4 2 4 3 2 2" xfId="14998"/>
    <cellStyle name="Totale 4 2 4 3 3" xfId="14999"/>
    <cellStyle name="Totale 4 2 4 4" xfId="15000"/>
    <cellStyle name="Totale 4 2 4 4 2" xfId="15001"/>
    <cellStyle name="Totale 4 2 4 5" xfId="15002"/>
    <cellStyle name="Totale 4 2 5" xfId="15003"/>
    <cellStyle name="Totale 4 2 5 2" xfId="15004"/>
    <cellStyle name="Totale 4 2 5 2 2" xfId="15005"/>
    <cellStyle name="Totale 4 2 5 3" xfId="15006"/>
    <cellStyle name="Totale 4 2 6" xfId="15007"/>
    <cellStyle name="Totale 4 2 6 2" xfId="15008"/>
    <cellStyle name="Totale 4 2 7" xfId="15009"/>
    <cellStyle name="Totale 4 2 7 2" xfId="15010"/>
    <cellStyle name="Totale 4 2 8" xfId="15011"/>
    <cellStyle name="Totale 4 3" xfId="15012"/>
    <cellStyle name="Totale 4 3 2" xfId="15013"/>
    <cellStyle name="Totale 4 3 2 2" xfId="15014"/>
    <cellStyle name="Totale 4 3 2 2 2" xfId="15015"/>
    <cellStyle name="Totale 4 3 2 3" xfId="15016"/>
    <cellStyle name="Totale 4 3 3" xfId="15017"/>
    <cellStyle name="Totale 4 3 3 2" xfId="15018"/>
    <cellStyle name="Totale 4 3 4" xfId="15019"/>
    <cellStyle name="Totale 4 4" xfId="15020"/>
    <cellStyle name="Totale 4 4 2" xfId="15021"/>
    <cellStyle name="Totale 4 4 2 2" xfId="15022"/>
    <cellStyle name="Totale 4 4 2 2 2" xfId="15023"/>
    <cellStyle name="Totale 4 4 2 3" xfId="15024"/>
    <cellStyle name="Totale 4 4 3" xfId="15025"/>
    <cellStyle name="Totale 4 4 3 2" xfId="15026"/>
    <cellStyle name="Totale 4 4 4" xfId="15027"/>
    <cellStyle name="Totale 4 5" xfId="15028"/>
    <cellStyle name="Totale 4 5 2" xfId="15029"/>
    <cellStyle name="Totale 4 5 2 2" xfId="15030"/>
    <cellStyle name="Totale 4 5 2 2 2" xfId="15031"/>
    <cellStyle name="Totale 4 5 2 3" xfId="15032"/>
    <cellStyle name="Totale 4 5 3" xfId="15033"/>
    <cellStyle name="Totale 4 5 3 2" xfId="15034"/>
    <cellStyle name="Totale 4 5 3 2 2" xfId="15035"/>
    <cellStyle name="Totale 4 5 3 3" xfId="15036"/>
    <cellStyle name="Totale 4 5 4" xfId="15037"/>
    <cellStyle name="Totale 4 5 4 2" xfId="15038"/>
    <cellStyle name="Totale 4 5 5" xfId="15039"/>
    <cellStyle name="Totale 4 6" xfId="15040"/>
    <cellStyle name="Totale 4 6 2" xfId="15041"/>
    <cellStyle name="Totale 4 6 2 2" xfId="15042"/>
    <cellStyle name="Totale 4 6 3" xfId="15043"/>
    <cellStyle name="Totale 4 7" xfId="15044"/>
    <cellStyle name="Totale 4 7 2" xfId="15045"/>
    <cellStyle name="Totale 4 8" xfId="15046"/>
    <cellStyle name="Totale 4 8 2" xfId="15047"/>
    <cellStyle name="Totale 4 9" xfId="15048"/>
    <cellStyle name="Totale 5" xfId="15049"/>
    <cellStyle name="Totale 5 2" xfId="15050"/>
    <cellStyle name="Totale 5 2 2" xfId="15051"/>
    <cellStyle name="Totale 5 2 2 2" xfId="15052"/>
    <cellStyle name="Totale 5 2 2 2 2" xfId="15053"/>
    <cellStyle name="Totale 5 2 2 3" xfId="15054"/>
    <cellStyle name="Totale 5 2 3" xfId="15055"/>
    <cellStyle name="Totale 5 2 3 2" xfId="15056"/>
    <cellStyle name="Totale 5 2 4" xfId="15057"/>
    <cellStyle name="Totale 5 3" xfId="15058"/>
    <cellStyle name="Totale 5 3 2" xfId="15059"/>
    <cellStyle name="Totale 5 3 2 2" xfId="15060"/>
    <cellStyle name="Totale 5 3 2 2 2" xfId="15061"/>
    <cellStyle name="Totale 5 3 2 3" xfId="15062"/>
    <cellStyle name="Totale 5 3 3" xfId="15063"/>
    <cellStyle name="Totale 5 3 3 2" xfId="15064"/>
    <cellStyle name="Totale 5 3 4" xfId="15065"/>
    <cellStyle name="Totale 5 4" xfId="15066"/>
    <cellStyle name="Totale 5 4 2" xfId="15067"/>
    <cellStyle name="Totale 5 4 2 2" xfId="15068"/>
    <cellStyle name="Totale 5 4 2 2 2" xfId="15069"/>
    <cellStyle name="Totale 5 4 2 3" xfId="15070"/>
    <cellStyle name="Totale 5 4 3" xfId="15071"/>
    <cellStyle name="Totale 5 4 3 2" xfId="15072"/>
    <cellStyle name="Totale 5 4 3 2 2" xfId="15073"/>
    <cellStyle name="Totale 5 4 3 3" xfId="15074"/>
    <cellStyle name="Totale 5 4 4" xfId="15075"/>
    <cellStyle name="Totale 5 4 4 2" xfId="15076"/>
    <cellStyle name="Totale 5 4 5" xfId="15077"/>
    <cellStyle name="Totale 5 5" xfId="15078"/>
    <cellStyle name="Totale 5 5 2" xfId="15079"/>
    <cellStyle name="Totale 5 5 2 2" xfId="15080"/>
    <cellStyle name="Totale 5 5 3" xfId="15081"/>
    <cellStyle name="Totale 5 6" xfId="15082"/>
    <cellStyle name="Totale 5 6 2" xfId="15083"/>
    <cellStyle name="Totale 5 7" xfId="15084"/>
    <cellStyle name="Totale 5 7 2" xfId="15085"/>
    <cellStyle name="Totale 5 8" xfId="15086"/>
    <cellStyle name="Totale 6" xfId="15087"/>
    <cellStyle name="Totale 6 2" xfId="15088"/>
    <cellStyle name="Totale 6 2 2" xfId="15089"/>
    <cellStyle name="Totale 6 2 2 2" xfId="15090"/>
    <cellStyle name="Totale 6 2 2 2 2" xfId="15091"/>
    <cellStyle name="Totale 6 2 2 2 2 2" xfId="15092"/>
    <cellStyle name="Totale 6 2 2 2 3" xfId="15093"/>
    <cellStyle name="Totale 6 2 2 3" xfId="15094"/>
    <cellStyle name="Totale 6 2 2 3 2" xfId="15095"/>
    <cellStyle name="Totale 6 2 2 4" xfId="15096"/>
    <cellStyle name="Totale 6 2 3" xfId="15097"/>
    <cellStyle name="Totale 6 2 3 2" xfId="15098"/>
    <cellStyle name="Totale 6 2 3 2 2" xfId="15099"/>
    <cellStyle name="Totale 6 2 3 2 2 2" xfId="15100"/>
    <cellStyle name="Totale 6 2 3 2 3" xfId="15101"/>
    <cellStyle name="Totale 6 2 3 3" xfId="15102"/>
    <cellStyle name="Totale 6 2 3 3 2" xfId="15103"/>
    <cellStyle name="Totale 6 2 3 4" xfId="15104"/>
    <cellStyle name="Totale 6 2 4" xfId="15105"/>
    <cellStyle name="Totale 6 2 4 2" xfId="15106"/>
    <cellStyle name="Totale 6 2 4 2 2" xfId="15107"/>
    <cellStyle name="Totale 6 2 4 2 2 2" xfId="15108"/>
    <cellStyle name="Totale 6 2 4 2 3" xfId="15109"/>
    <cellStyle name="Totale 6 2 4 3" xfId="15110"/>
    <cellStyle name="Totale 6 2 4 3 2" xfId="15111"/>
    <cellStyle name="Totale 6 2 4 3 2 2" xfId="15112"/>
    <cellStyle name="Totale 6 2 4 3 3" xfId="15113"/>
    <cellStyle name="Totale 6 2 4 4" xfId="15114"/>
    <cellStyle name="Totale 6 2 4 4 2" xfId="15115"/>
    <cellStyle name="Totale 6 2 4 5" xfId="15116"/>
    <cellStyle name="Totale 6 2 5" xfId="15117"/>
    <cellStyle name="Totale 6 2 5 2" xfId="15118"/>
    <cellStyle name="Totale 6 2 5 2 2" xfId="15119"/>
    <cellStyle name="Totale 6 2 5 3" xfId="15120"/>
    <cellStyle name="Totale 6 2 6" xfId="15121"/>
    <cellStyle name="Totale 6 2 6 2" xfId="15122"/>
    <cellStyle name="Totale 6 2 7" xfId="15123"/>
    <cellStyle name="Totale 6 2 7 2" xfId="15124"/>
    <cellStyle name="Totale 6 2 8" xfId="15125"/>
    <cellStyle name="Totale 6 3" xfId="15126"/>
    <cellStyle name="Totale 6 3 2" xfId="15127"/>
    <cellStyle name="Totale 6 3 2 2" xfId="15128"/>
    <cellStyle name="Totale 6 3 2 2 2" xfId="15129"/>
    <cellStyle name="Totale 6 3 2 3" xfId="15130"/>
    <cellStyle name="Totale 6 3 3" xfId="15131"/>
    <cellStyle name="Totale 6 3 3 2" xfId="15132"/>
    <cellStyle name="Totale 6 3 4" xfId="15133"/>
    <cellStyle name="Totale 6 4" xfId="15134"/>
    <cellStyle name="Totale 6 4 2" xfId="15135"/>
    <cellStyle name="Totale 6 4 2 2" xfId="15136"/>
    <cellStyle name="Totale 6 4 2 2 2" xfId="15137"/>
    <cellStyle name="Totale 6 4 2 3" xfId="15138"/>
    <cellStyle name="Totale 6 4 3" xfId="15139"/>
    <cellStyle name="Totale 6 4 3 2" xfId="15140"/>
    <cellStyle name="Totale 6 4 4" xfId="15141"/>
    <cellStyle name="Totale 6 5" xfId="15142"/>
    <cellStyle name="Totale 6 5 2" xfId="15143"/>
    <cellStyle name="Totale 6 5 2 2" xfId="15144"/>
    <cellStyle name="Totale 6 5 2 2 2" xfId="15145"/>
    <cellStyle name="Totale 6 5 2 3" xfId="15146"/>
    <cellStyle name="Totale 6 5 3" xfId="15147"/>
    <cellStyle name="Totale 6 5 3 2" xfId="15148"/>
    <cellStyle name="Totale 6 5 3 2 2" xfId="15149"/>
    <cellStyle name="Totale 6 5 3 3" xfId="15150"/>
    <cellStyle name="Totale 6 5 4" xfId="15151"/>
    <cellStyle name="Totale 6 5 4 2" xfId="15152"/>
    <cellStyle name="Totale 6 5 5" xfId="15153"/>
    <cellStyle name="Totale 6 6" xfId="15154"/>
    <cellStyle name="Totale 6 6 2" xfId="15155"/>
    <cellStyle name="Totale 6 6 2 2" xfId="15156"/>
    <cellStyle name="Totale 6 6 3" xfId="15157"/>
    <cellStyle name="Totale 6 7" xfId="15158"/>
    <cellStyle name="Totale 6 7 2" xfId="15159"/>
    <cellStyle name="Totale 6 8" xfId="15160"/>
    <cellStyle name="Totale 6 8 2" xfId="15161"/>
    <cellStyle name="Totale 6 9" xfId="15162"/>
    <cellStyle name="Totale 7" xfId="15163"/>
    <cellStyle name="Totale 7 2" xfId="15164"/>
    <cellStyle name="Totale 7 2 2" xfId="15165"/>
    <cellStyle name="Totale 7 2 2 2" xfId="15166"/>
    <cellStyle name="Totale 7 2 3" xfId="15167"/>
    <cellStyle name="Totale 7 3" xfId="15168"/>
    <cellStyle name="Totale 7 3 2" xfId="15169"/>
    <cellStyle name="Totale 7 4" xfId="15170"/>
    <cellStyle name="Totale 8" xfId="15171"/>
    <cellStyle name="Totale 8 2" xfId="15172"/>
    <cellStyle name="Totale 8 2 2" xfId="15173"/>
    <cellStyle name="Totale 8 2 2 2" xfId="15174"/>
    <cellStyle name="Totale 8 2 3" xfId="15175"/>
    <cellStyle name="Totale 8 3" xfId="15176"/>
    <cellStyle name="Totale 8 3 2" xfId="15177"/>
    <cellStyle name="Totale 8 4" xfId="15178"/>
    <cellStyle name="Totale 9" xfId="15179"/>
    <cellStyle name="Totale 9 2" xfId="15180"/>
    <cellStyle name="Totale 9 2 2" xfId="15181"/>
    <cellStyle name="Totale 9 2 2 2" xfId="15182"/>
    <cellStyle name="Totale 9 2 3" xfId="15183"/>
    <cellStyle name="Totale 9 3" xfId="15184"/>
    <cellStyle name="Totale 9 3 2" xfId="15185"/>
    <cellStyle name="Totale 9 3 2 2" xfId="15186"/>
    <cellStyle name="Totale 9 3 3" xfId="15187"/>
    <cellStyle name="Totale 9 4" xfId="15188"/>
    <cellStyle name="Totale 9 4 2" xfId="15189"/>
    <cellStyle name="Totale 9 5" xfId="15190"/>
    <cellStyle name="Totale_FundsFlow" xfId="15191"/>
    <cellStyle name="Unit" xfId="15192"/>
    <cellStyle name="Unit 2" xfId="15193"/>
    <cellStyle name="Valore non valido" xfId="15194"/>
    <cellStyle name="Valore valido" xfId="15195"/>
    <cellStyle name="Version" xfId="15196"/>
    <cellStyle name="Währung [0]_Infos  loans" xfId="15197"/>
    <cellStyle name="Währung_Infos  loans" xfId="15198"/>
    <cellStyle name="Warning Text 2" xfId="15199"/>
    <cellStyle name="Warning Text 3" xfId="15200"/>
    <cellStyle name="Warning Text 4" xfId="15201"/>
    <cellStyle name="Warning Text 5" xfId="15202"/>
    <cellStyle name="Warning Text 6" xfId="15203"/>
    <cellStyle name="WIP" xfId="1520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Reports/Electricity%20Networks/2014-2015/Other%20Reports/Network%20Sales%20Analysis%202014-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west/Local%20Settings/Temporary%20Internet%20Files/Content.MSO/EN%20Throughput%20(JAN%2015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Audit_Forecast%2012%20months%20cash%20flows%20Corporat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arbon Neutral"/>
      <sheetName val="Chart Daily"/>
      <sheetName val="Temperature Analysis gas"/>
      <sheetName val="Temperature Analysis elec"/>
      <sheetName val="Data "/>
      <sheetName val="Heating Degree Days"/>
      <sheetName val="Cooling Degree Days"/>
      <sheetName val="Electricity Data Table Daily"/>
      <sheetName val="Gas Data Table Daily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OCTOBER</v>
          </cell>
        </row>
        <row r="21">
          <cell r="P21" t="str">
            <v>2006/07</v>
          </cell>
          <cell r="Q21" t="str">
            <v>2007/08</v>
          </cell>
          <cell r="R21" t="str">
            <v>2008/09</v>
          </cell>
          <cell r="S21" t="str">
            <v>2009/10</v>
          </cell>
          <cell r="T21" t="str">
            <v>2010/11</v>
          </cell>
          <cell r="U21" t="str">
            <v>2011/12</v>
          </cell>
          <cell r="V21" t="str">
            <v>2012/13</v>
          </cell>
          <cell r="W21" t="str">
            <v>2013/14</v>
          </cell>
          <cell r="X21" t="str">
            <v>6 YR AV</v>
          </cell>
          <cell r="Y21" t="str">
            <v>2014/15</v>
          </cell>
        </row>
        <row r="22">
          <cell r="O22" t="str">
            <v>JULY</v>
          </cell>
          <cell r="P22">
            <v>332.85</v>
          </cell>
          <cell r="Q22">
            <v>372.65</v>
          </cell>
          <cell r="R22">
            <v>378.1</v>
          </cell>
          <cell r="S22">
            <v>346.35</v>
          </cell>
          <cell r="T22">
            <v>364.3</v>
          </cell>
          <cell r="U22">
            <v>379.5</v>
          </cell>
          <cell r="V22">
            <v>373.45</v>
          </cell>
          <cell r="W22">
            <v>325</v>
          </cell>
          <cell r="X22">
            <v>369.1</v>
          </cell>
          <cell r="Y22">
            <v>368</v>
          </cell>
        </row>
        <row r="23">
          <cell r="O23" t="str">
            <v>AUGUST</v>
          </cell>
          <cell r="P23">
            <v>318.64999999999998</v>
          </cell>
          <cell r="Q23">
            <v>265.25</v>
          </cell>
          <cell r="R23">
            <v>353.85</v>
          </cell>
          <cell r="S23">
            <v>295.8</v>
          </cell>
          <cell r="T23">
            <v>340.35</v>
          </cell>
          <cell r="U23">
            <v>291.10000000000002</v>
          </cell>
          <cell r="V23">
            <v>355.15</v>
          </cell>
          <cell r="W23">
            <v>291.55</v>
          </cell>
          <cell r="X23">
            <v>316.89999999999998</v>
          </cell>
          <cell r="Y23">
            <v>348.8</v>
          </cell>
        </row>
        <row r="24">
          <cell r="O24" t="str">
            <v>SEPTEMBER</v>
          </cell>
          <cell r="P24">
            <v>191</v>
          </cell>
          <cell r="Q24">
            <v>231.85</v>
          </cell>
          <cell r="R24">
            <v>213.25</v>
          </cell>
          <cell r="S24">
            <v>215.05</v>
          </cell>
          <cell r="T24">
            <v>236.35</v>
          </cell>
          <cell r="U24">
            <v>239.25</v>
          </cell>
          <cell r="V24">
            <v>245.45</v>
          </cell>
          <cell r="W24">
            <v>181.4</v>
          </cell>
          <cell r="X24">
            <v>230.2</v>
          </cell>
          <cell r="Y24">
            <v>231.65</v>
          </cell>
        </row>
        <row r="25">
          <cell r="O25" t="str">
            <v>OCTOBER</v>
          </cell>
          <cell r="P25">
            <v>109.5</v>
          </cell>
          <cell r="Q25">
            <v>77.349999999999994</v>
          </cell>
          <cell r="R25">
            <v>103.05</v>
          </cell>
          <cell r="S25">
            <v>165.85</v>
          </cell>
          <cell r="T25">
            <v>142.80000000000001</v>
          </cell>
          <cell r="U25">
            <v>152.80000000000001</v>
          </cell>
          <cell r="V25">
            <v>182.85</v>
          </cell>
          <cell r="W25">
            <v>161.15</v>
          </cell>
          <cell r="X25">
            <v>137.5</v>
          </cell>
          <cell r="Y25">
            <v>128</v>
          </cell>
        </row>
        <row r="26">
          <cell r="O26" t="str">
            <v>NOVEMBER</v>
          </cell>
          <cell r="P26">
            <v>43.1</v>
          </cell>
          <cell r="Q26">
            <v>39.15</v>
          </cell>
          <cell r="R26">
            <v>52.2</v>
          </cell>
          <cell r="S26">
            <v>13.8</v>
          </cell>
          <cell r="T26">
            <v>72.599999999999994</v>
          </cell>
          <cell r="U26">
            <v>36.700000000000003</v>
          </cell>
          <cell r="V26">
            <v>51.35</v>
          </cell>
          <cell r="W26">
            <v>91.9</v>
          </cell>
          <cell r="X26">
            <v>44.3</v>
          </cell>
          <cell r="Y26">
            <v>0</v>
          </cell>
        </row>
        <row r="27">
          <cell r="O27" t="str">
            <v>DECEMBER</v>
          </cell>
          <cell r="P27">
            <v>16.5</v>
          </cell>
          <cell r="Q27">
            <v>19.05</v>
          </cell>
          <cell r="R27">
            <v>19.95</v>
          </cell>
          <cell r="S27">
            <v>10.199999999999999</v>
          </cell>
          <cell r="T27">
            <v>28.75</v>
          </cell>
          <cell r="U27">
            <v>45.6</v>
          </cell>
          <cell r="V27">
            <v>23.3</v>
          </cell>
          <cell r="W27">
            <v>23.95</v>
          </cell>
          <cell r="X27">
            <v>24.5</v>
          </cell>
          <cell r="Y27">
            <v>0</v>
          </cell>
        </row>
        <row r="28">
          <cell r="O28" t="str">
            <v>JANUARY</v>
          </cell>
          <cell r="P28">
            <v>1.85</v>
          </cell>
          <cell r="Q28">
            <v>3.5</v>
          </cell>
          <cell r="R28">
            <v>4.6500000000000004</v>
          </cell>
          <cell r="S28">
            <v>5.2</v>
          </cell>
          <cell r="T28">
            <v>1.7</v>
          </cell>
          <cell r="U28">
            <v>13.3</v>
          </cell>
          <cell r="V28">
            <v>3.35</v>
          </cell>
          <cell r="W28">
            <v>3.7</v>
          </cell>
          <cell r="X28">
            <v>5.3</v>
          </cell>
          <cell r="Y28">
            <v>0</v>
          </cell>
        </row>
        <row r="29">
          <cell r="O29" t="str">
            <v>FEBRUARY</v>
          </cell>
          <cell r="P29">
            <v>0</v>
          </cell>
          <cell r="Q29">
            <v>17.850000000000001</v>
          </cell>
          <cell r="R29">
            <v>16.649999999999999</v>
          </cell>
          <cell r="S29">
            <v>0</v>
          </cell>
          <cell r="T29">
            <v>9.1999999999999993</v>
          </cell>
          <cell r="U29">
            <v>10.4</v>
          </cell>
          <cell r="V29">
            <v>7.25</v>
          </cell>
          <cell r="W29">
            <v>9.3500000000000103</v>
          </cell>
          <cell r="X29">
            <v>10.199999999999999</v>
          </cell>
          <cell r="Y29">
            <v>0</v>
          </cell>
        </row>
        <row r="30">
          <cell r="O30" t="str">
            <v>MARCH</v>
          </cell>
          <cell r="P30">
            <v>27.85</v>
          </cell>
          <cell r="Q30">
            <v>46.85</v>
          </cell>
          <cell r="R30">
            <v>15.75</v>
          </cell>
          <cell r="S30">
            <v>24.55</v>
          </cell>
          <cell r="T30">
            <v>36.75</v>
          </cell>
          <cell r="U30">
            <v>66.150000000000006</v>
          </cell>
          <cell r="V30">
            <v>42.5</v>
          </cell>
          <cell r="W30">
            <v>17.600000000000001</v>
          </cell>
          <cell r="X30">
            <v>38.799999999999997</v>
          </cell>
          <cell r="Y30">
            <v>0</v>
          </cell>
        </row>
        <row r="31">
          <cell r="O31" t="str">
            <v>APRIL</v>
          </cell>
          <cell r="P31">
            <v>93.5</v>
          </cell>
          <cell r="Q31">
            <v>169.75</v>
          </cell>
          <cell r="R31">
            <v>123.8</v>
          </cell>
          <cell r="S31">
            <v>112.15</v>
          </cell>
          <cell r="T31">
            <v>165.2</v>
          </cell>
          <cell r="U31">
            <v>145.69999999999999</v>
          </cell>
          <cell r="V31">
            <v>125.25</v>
          </cell>
          <cell r="W31">
            <v>133.65</v>
          </cell>
          <cell r="X31">
            <v>140.30000000000001</v>
          </cell>
          <cell r="Y31">
            <v>0</v>
          </cell>
        </row>
        <row r="32">
          <cell r="O32" t="str">
            <v>MAY</v>
          </cell>
          <cell r="P32">
            <v>187.5</v>
          </cell>
          <cell r="Q32">
            <v>251.55</v>
          </cell>
          <cell r="R32">
            <v>237.35</v>
          </cell>
          <cell r="S32">
            <v>251.95</v>
          </cell>
          <cell r="T32">
            <v>313.35000000000002</v>
          </cell>
          <cell r="U32">
            <v>319.7</v>
          </cell>
          <cell r="V32">
            <v>267.2</v>
          </cell>
          <cell r="W32">
            <v>244.5</v>
          </cell>
          <cell r="X32">
            <v>273.5</v>
          </cell>
          <cell r="Y32">
            <v>0</v>
          </cell>
        </row>
        <row r="33">
          <cell r="O33" t="str">
            <v>JUNE</v>
          </cell>
          <cell r="P33">
            <v>331.15</v>
          </cell>
          <cell r="Q33">
            <v>255.75</v>
          </cell>
          <cell r="R33">
            <v>299.3</v>
          </cell>
          <cell r="S33">
            <v>336.1</v>
          </cell>
          <cell r="T33">
            <v>325.89999999999998</v>
          </cell>
          <cell r="U33">
            <v>336.55</v>
          </cell>
          <cell r="V33">
            <v>308.60000000000002</v>
          </cell>
          <cell r="W33">
            <v>299.8</v>
          </cell>
          <cell r="X33">
            <v>310.39999999999998</v>
          </cell>
          <cell r="Y33">
            <v>0</v>
          </cell>
        </row>
      </sheetData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AD_INT_READ_THROUGHPUT20150130"/>
      <sheetName val="BulkSupply"/>
      <sheetName val="Summary"/>
      <sheetName val="NMI"/>
      <sheetName val="Electricity Data Table Daily"/>
    </sheetNames>
    <sheetDataSet>
      <sheetData sheetId="0"/>
      <sheetData sheetId="1" refreshError="1"/>
      <sheetData sheetId="2" refreshError="1"/>
      <sheetData sheetId="3">
        <row r="1">
          <cell r="A1" t="str">
            <v>NTTTW0YN303</v>
          </cell>
          <cell r="B1" t="str">
            <v>Queanbeyan</v>
          </cell>
        </row>
        <row r="2">
          <cell r="A2" t="str">
            <v>NTTTW0YN907</v>
          </cell>
          <cell r="B2" t="str">
            <v>Queanbeyan</v>
          </cell>
        </row>
        <row r="3">
          <cell r="A3" t="str">
            <v>NTTTW0YP20</v>
          </cell>
          <cell r="B3" t="str">
            <v>Canberra</v>
          </cell>
        </row>
        <row r="4">
          <cell r="A4" t="str">
            <v>NTTTW0YP30</v>
          </cell>
          <cell r="B4" t="str">
            <v>Canberra</v>
          </cell>
        </row>
        <row r="5">
          <cell r="A5" t="str">
            <v>NTTTW0YP40</v>
          </cell>
          <cell r="B5" t="str">
            <v>Canberra</v>
          </cell>
        </row>
        <row r="6">
          <cell r="A6" t="str">
            <v>NTTTW0YP48</v>
          </cell>
          <cell r="B6" t="str">
            <v>kVA</v>
          </cell>
        </row>
        <row r="7">
          <cell r="A7" t="str">
            <v>NTTTWLNWDL1</v>
          </cell>
          <cell r="B7" t="str">
            <v>Williamsdale</v>
          </cell>
        </row>
      </sheetData>
      <sheetData sheetId="4">
        <row r="56">
          <cell r="A56" t="str">
            <v>Mon</v>
          </cell>
          <cell r="B56" t="str">
            <v>WD</v>
          </cell>
        </row>
        <row r="57">
          <cell r="A57" t="str">
            <v>Tue</v>
          </cell>
          <cell r="B57" t="str">
            <v>WD</v>
          </cell>
        </row>
        <row r="58">
          <cell r="A58" t="str">
            <v>Wed</v>
          </cell>
          <cell r="B58" t="str">
            <v>WD</v>
          </cell>
        </row>
        <row r="59">
          <cell r="A59" t="str">
            <v>Thu</v>
          </cell>
          <cell r="B59" t="str">
            <v>WD</v>
          </cell>
        </row>
        <row r="60">
          <cell r="A60" t="str">
            <v>Fri</v>
          </cell>
          <cell r="B60" t="str">
            <v>WD</v>
          </cell>
        </row>
        <row r="61">
          <cell r="A61" t="str">
            <v>Sat</v>
          </cell>
          <cell r="B61" t="str">
            <v>WE</v>
          </cell>
        </row>
        <row r="62">
          <cell r="A62" t="str">
            <v>Sun</v>
          </cell>
          <cell r="B62" t="str">
            <v>WE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in State"/>
      <sheetName val="Personnel"/>
      <sheetName val="Admin &amp; Marketing"/>
      <sheetName val="New Region Costs"/>
    </sheetNames>
    <sheetDataSet>
      <sheetData sheetId="0">
        <row r="14">
          <cell r="C14">
            <v>0</v>
          </cell>
        </row>
      </sheetData>
      <sheetData sheetId="1">
        <row r="14">
          <cell r="N14">
            <v>8246.210416666665</v>
          </cell>
        </row>
        <row r="15">
          <cell r="N15">
            <v>7179.0145833333327</v>
          </cell>
        </row>
        <row r="16">
          <cell r="N16">
            <v>5214.6875</v>
          </cell>
        </row>
        <row r="18">
          <cell r="N18">
            <v>4708.59375</v>
          </cell>
        </row>
        <row r="19">
          <cell r="N19">
            <v>9908.3333333333321</v>
          </cell>
        </row>
      </sheetData>
      <sheetData sheetId="2">
        <row r="69">
          <cell r="P69">
            <v>2631639.5390713746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F28"/>
  <sheetViews>
    <sheetView tabSelected="1" workbookViewId="0">
      <selection activeCell="C21" sqref="C21"/>
    </sheetView>
  </sheetViews>
  <sheetFormatPr defaultRowHeight="15"/>
  <cols>
    <col min="1" max="1" width="37.42578125" customWidth="1"/>
    <col min="2" max="2" width="43.7109375" customWidth="1"/>
    <col min="3" max="3" width="50.7109375" customWidth="1"/>
    <col min="4" max="4" width="25.7109375" customWidth="1"/>
    <col min="5" max="6" width="20.7109375" customWidth="1"/>
  </cols>
  <sheetData>
    <row r="3" spans="1:6" ht="15.75">
      <c r="A3" s="73" t="s">
        <v>23</v>
      </c>
      <c r="B3" s="73"/>
      <c r="C3" s="73"/>
      <c r="D3" s="73"/>
      <c r="E3" s="73"/>
      <c r="F3" s="73"/>
    </row>
    <row r="4" spans="1:6" ht="15.75">
      <c r="A4" s="74" t="s">
        <v>33</v>
      </c>
      <c r="B4" s="74"/>
      <c r="C4" s="74"/>
      <c r="D4" s="74"/>
      <c r="E4" s="74"/>
      <c r="F4" s="74"/>
    </row>
    <row r="5" spans="1:6" ht="15.75">
      <c r="A5" s="24"/>
      <c r="B5" s="24"/>
      <c r="C5" s="24"/>
      <c r="D5" s="24"/>
      <c r="E5" s="24"/>
      <c r="F5" s="24"/>
    </row>
    <row r="6" spans="1:6" ht="15.75" thickBot="1">
      <c r="A6" s="25"/>
    </row>
    <row r="7" spans="1:6" ht="25.5">
      <c r="A7" s="26" t="s">
        <v>24</v>
      </c>
      <c r="B7" s="26" t="s">
        <v>25</v>
      </c>
      <c r="C7" s="26" t="s">
        <v>26</v>
      </c>
    </row>
    <row r="8" spans="1:6" ht="15.75" thickBot="1">
      <c r="A8" s="27">
        <f>B16</f>
        <v>37695.622775543467</v>
      </c>
      <c r="B8" s="28" t="s">
        <v>27</v>
      </c>
      <c r="C8" s="29">
        <f>C16</f>
        <v>2834189.4773098473</v>
      </c>
    </row>
    <row r="9" spans="1:6">
      <c r="A9" s="25"/>
    </row>
    <row r="12" spans="1:6" ht="45">
      <c r="A12" s="30"/>
      <c r="B12" s="33" t="s">
        <v>30</v>
      </c>
      <c r="C12" s="33" t="s">
        <v>28</v>
      </c>
    </row>
    <row r="13" spans="1:6">
      <c r="A13" s="31" t="str">
        <f>+'Royalla Oct-16 to Dec-16'!B5</f>
        <v>Royally Solar Farm</v>
      </c>
      <c r="B13" s="64">
        <f>+'Royalla Oct-16 to Dec-16'!F8785</f>
        <v>11489.79562292123</v>
      </c>
      <c r="C13" s="64">
        <f>+'Royalla Oct-16 to Dec-16'!H8785</f>
        <v>1292245.4743450889</v>
      </c>
    </row>
    <row r="14" spans="1:6">
      <c r="A14" s="31" t="str">
        <f>+'Coonooer BWF Oct-16 to Dec-16'!B3</f>
        <v xml:space="preserve">Coonooer Bridge Wind Farm Pty Ltd </v>
      </c>
      <c r="B14" s="64">
        <f>+'Coonooer BWF Oct-16 to Dec-16'!F4434</f>
        <v>22998.638819855634</v>
      </c>
      <c r="C14" s="64">
        <f>+'Coonooer BWF Oct-16 to Dec-16'!H4434</f>
        <v>1184901.949830363</v>
      </c>
    </row>
    <row r="15" spans="1:6">
      <c r="A15" s="31" t="str">
        <f>+'Mugga Lane Oct-16 to Dec 16'!B3</f>
        <v>Mugga Lane</v>
      </c>
      <c r="B15" s="64">
        <f>+'Mugga Lane Oct-16 to Dec 16'!F3107</f>
        <v>3207.1883327666001</v>
      </c>
      <c r="C15" s="64">
        <f>+'Mugga Lane Oct-16 to Dec 16'!H3107</f>
        <v>357042.05313439516</v>
      </c>
    </row>
    <row r="16" spans="1:6">
      <c r="A16" s="32" t="s">
        <v>29</v>
      </c>
      <c r="B16" s="65">
        <f>SUM(B13:B15)</f>
        <v>37695.622775543467</v>
      </c>
      <c r="C16" s="65">
        <f>SUM(C13:C15)</f>
        <v>2834189.4773098473</v>
      </c>
    </row>
    <row r="17" spans="1:6">
      <c r="B17" s="66"/>
      <c r="C17" s="67"/>
    </row>
    <row r="18" spans="1:6">
      <c r="B18" s="68"/>
      <c r="C18" s="68"/>
    </row>
    <row r="19" spans="1:6" ht="15.75" thickBot="1"/>
    <row r="20" spans="1:6" ht="25.5">
      <c r="A20" s="26" t="s">
        <v>37</v>
      </c>
      <c r="B20" s="26" t="s">
        <v>38</v>
      </c>
      <c r="C20" s="26" t="s">
        <v>39</v>
      </c>
      <c r="D20" s="26" t="s">
        <v>24</v>
      </c>
      <c r="E20" s="26" t="s">
        <v>25</v>
      </c>
      <c r="F20" s="26" t="s">
        <v>26</v>
      </c>
    </row>
    <row r="21" spans="1:6" ht="26.25" thickBot="1">
      <c r="A21" s="70">
        <v>13</v>
      </c>
      <c r="B21" s="71">
        <v>914000</v>
      </c>
      <c r="C21" s="71">
        <f>5000+20000*2/12</f>
        <v>8333.3333333333339</v>
      </c>
      <c r="D21" s="27">
        <f>B16</f>
        <v>37695.622775543467</v>
      </c>
      <c r="E21" s="28" t="s">
        <v>27</v>
      </c>
      <c r="F21" s="72">
        <f>C16</f>
        <v>2834189.4773098473</v>
      </c>
    </row>
    <row r="22" spans="1:6">
      <c r="B22" s="68"/>
      <c r="C22" s="68"/>
    </row>
    <row r="26" spans="1:6">
      <c r="B26" s="68"/>
      <c r="C26" s="68"/>
    </row>
    <row r="27" spans="1:6">
      <c r="B27" s="68"/>
      <c r="C27" s="68"/>
    </row>
    <row r="28" spans="1:6">
      <c r="B28" s="68"/>
      <c r="C28" s="68"/>
    </row>
  </sheetData>
  <mergeCells count="2">
    <mergeCell ref="A3:F3"/>
    <mergeCell ref="A4:F4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8789"/>
  <sheetViews>
    <sheetView zoomScaleNormal="100" workbookViewId="0"/>
  </sheetViews>
  <sheetFormatPr defaultRowHeight="15" outlineLevelRow="1"/>
  <cols>
    <col min="1" max="1" width="26.5703125" style="42" customWidth="1"/>
    <col min="2" max="2" width="24.7109375" style="42" customWidth="1"/>
    <col min="3" max="3" width="16.140625" style="42" customWidth="1"/>
    <col min="4" max="4" width="19.140625" style="42" customWidth="1"/>
    <col min="5" max="5" width="16.28515625" style="42" customWidth="1"/>
    <col min="6" max="6" width="13.28515625" style="42" customWidth="1"/>
    <col min="7" max="7" width="14.28515625" style="42" customWidth="1"/>
    <col min="8" max="8" width="17.28515625" style="42" customWidth="1"/>
    <col min="9" max="9" width="22.5703125" style="42" customWidth="1"/>
    <col min="10" max="10" width="10.7109375" style="42" hidden="1" customWidth="1"/>
    <col min="11" max="11" width="22" style="42" bestFit="1" customWidth="1"/>
    <col min="12" max="12" width="11.5703125" style="42" bestFit="1" customWidth="1"/>
    <col min="13" max="14" width="9.140625" style="42"/>
    <col min="15" max="15" width="11.5703125" style="42" bestFit="1" customWidth="1"/>
    <col min="16" max="16384" width="9.140625" style="42"/>
  </cols>
  <sheetData>
    <row r="1" spans="1:17" customFormat="1">
      <c r="A1" s="9"/>
      <c r="B1" s="10"/>
    </row>
    <row r="2" spans="1:17" customFormat="1">
      <c r="A2" s="9"/>
      <c r="B2" s="10"/>
    </row>
    <row r="3" spans="1:17" customFormat="1" ht="20.25" thickBot="1">
      <c r="A3" s="1" t="s">
        <v>0</v>
      </c>
      <c r="B3" s="1"/>
      <c r="C3" s="1"/>
      <c r="D3" s="1"/>
      <c r="E3" s="1"/>
      <c r="F3" s="1"/>
      <c r="G3" s="1"/>
      <c r="H3" s="1"/>
    </row>
    <row r="4" spans="1:17" customFormat="1" ht="15.75" thickTop="1"/>
    <row r="5" spans="1:17" customFormat="1">
      <c r="A5" t="s">
        <v>1</v>
      </c>
      <c r="B5" s="2" t="s">
        <v>2</v>
      </c>
    </row>
    <row r="6" spans="1:17" customFormat="1">
      <c r="A6" t="s">
        <v>3</v>
      </c>
      <c r="B6" s="2">
        <v>70011976181</v>
      </c>
    </row>
    <row r="7" spans="1:17" customFormat="1"/>
    <row r="8" spans="1:17" customFormat="1">
      <c r="A8" t="s">
        <v>4</v>
      </c>
      <c r="B8" s="3">
        <v>186</v>
      </c>
    </row>
    <row r="9" spans="1:17" customFormat="1">
      <c r="A9" t="s">
        <v>5</v>
      </c>
      <c r="B9" s="2">
        <v>0.99970000000000003</v>
      </c>
      <c r="C9" s="4" t="s">
        <v>6</v>
      </c>
    </row>
    <row r="10" spans="1:17" customFormat="1">
      <c r="A10" t="s">
        <v>7</v>
      </c>
      <c r="B10" s="2">
        <v>1.0095000000000001</v>
      </c>
      <c r="C10" s="4" t="s">
        <v>8</v>
      </c>
    </row>
    <row r="11" spans="1:17" customFormat="1">
      <c r="A11" t="s">
        <v>9</v>
      </c>
      <c r="B11" s="2">
        <v>1</v>
      </c>
      <c r="C11" s="4" t="s">
        <v>10</v>
      </c>
    </row>
    <row r="12" spans="1:17" customFormat="1">
      <c r="B12" s="4"/>
      <c r="C12" s="4"/>
    </row>
    <row r="13" spans="1:17" customFormat="1">
      <c r="A13" t="s">
        <v>11</v>
      </c>
      <c r="B13" t="str">
        <f>IF(B9="","",IF(B9&lt;B10,"Electricity","LGC"))</f>
        <v>Electricity</v>
      </c>
      <c r="C13" t="s">
        <v>31</v>
      </c>
    </row>
    <row r="14" spans="1:17" customFormat="1"/>
    <row r="15" spans="1:17" customFormat="1" ht="19.5" customHeight="1" thickBot="1">
      <c r="A15" s="34" t="s">
        <v>12</v>
      </c>
      <c r="B15" s="17" t="s">
        <v>19</v>
      </c>
      <c r="C15" s="17" t="s">
        <v>18</v>
      </c>
      <c r="D15" s="34" t="s">
        <v>17</v>
      </c>
      <c r="E15" s="17" t="s">
        <v>16</v>
      </c>
      <c r="F15" s="34" t="s">
        <v>13</v>
      </c>
      <c r="G15" s="17" t="s">
        <v>15</v>
      </c>
      <c r="H15" s="17" t="s">
        <v>14</v>
      </c>
      <c r="I15" s="42"/>
    </row>
    <row r="16" spans="1:17" customFormat="1" outlineLevel="1">
      <c r="A16" s="6"/>
      <c r="B16" s="20">
        <v>42644</v>
      </c>
      <c r="C16" s="21">
        <v>2.0833333333333332E-2</v>
      </c>
      <c r="D16" s="13">
        <v>0</v>
      </c>
      <c r="E16" s="12">
        <v>30.57</v>
      </c>
      <c r="F16" s="11">
        <f>IF($B$13="Electricity",$D16*$B$9,$D16*$B$10)</f>
        <v>0</v>
      </c>
      <c r="G16" s="11">
        <f>+E16*$B$10</f>
        <v>30.860415000000003</v>
      </c>
      <c r="H16" s="8">
        <f t="shared" ref="H16:H79" si="0">F16*($B$8-G16)</f>
        <v>0</v>
      </c>
      <c r="I16" s="42"/>
      <c r="K16" s="69"/>
      <c r="L16" s="69"/>
      <c r="M16" s="69"/>
      <c r="O16" s="63"/>
      <c r="P16" s="63"/>
      <c r="Q16" s="63"/>
    </row>
    <row r="17" spans="1:17" customFormat="1" outlineLevel="1">
      <c r="A17" s="6"/>
      <c r="B17" s="20">
        <v>42644</v>
      </c>
      <c r="C17" s="21">
        <v>4.1666666666666664E-2</v>
      </c>
      <c r="D17" s="13">
        <v>0</v>
      </c>
      <c r="E17" s="12">
        <v>30.48</v>
      </c>
      <c r="F17" s="11">
        <f t="shared" ref="F17:F80" si="1">IF($B$13="Electricity",$D17*$B$9,$D17*$B$10)</f>
        <v>0</v>
      </c>
      <c r="G17" s="11">
        <f t="shared" ref="G17:G80" si="2">+E17*$B$10</f>
        <v>30.769560000000002</v>
      </c>
      <c r="H17" s="8">
        <f t="shared" si="0"/>
        <v>0</v>
      </c>
      <c r="I17" s="42"/>
      <c r="K17" s="69"/>
      <c r="L17" s="69"/>
      <c r="M17" s="69"/>
      <c r="O17" s="63"/>
      <c r="P17" s="63"/>
      <c r="Q17" s="63"/>
    </row>
    <row r="18" spans="1:17" customFormat="1" outlineLevel="1">
      <c r="A18" s="6"/>
      <c r="B18" s="20">
        <v>42644</v>
      </c>
      <c r="C18" s="21">
        <v>6.25E-2</v>
      </c>
      <c r="D18" s="13">
        <v>0</v>
      </c>
      <c r="E18" s="12">
        <v>30.46</v>
      </c>
      <c r="F18" s="11">
        <f t="shared" si="1"/>
        <v>0</v>
      </c>
      <c r="G18" s="11">
        <f t="shared" si="2"/>
        <v>30.749370000000003</v>
      </c>
      <c r="H18" s="8">
        <f t="shared" si="0"/>
        <v>0</v>
      </c>
      <c r="I18" s="42"/>
      <c r="K18" s="69"/>
      <c r="L18" s="69"/>
      <c r="M18" s="69"/>
      <c r="O18" s="63"/>
      <c r="P18" s="63"/>
      <c r="Q18" s="63"/>
    </row>
    <row r="19" spans="1:17" customFormat="1" outlineLevel="1">
      <c r="A19" s="6"/>
      <c r="B19" s="20">
        <v>42644</v>
      </c>
      <c r="C19" s="21">
        <v>8.3333333333333329E-2</v>
      </c>
      <c r="D19" s="13">
        <v>0</v>
      </c>
      <c r="E19" s="12">
        <v>30.52</v>
      </c>
      <c r="F19" s="11">
        <f t="shared" si="1"/>
        <v>0</v>
      </c>
      <c r="G19" s="11">
        <f t="shared" si="2"/>
        <v>30.809940000000001</v>
      </c>
      <c r="H19" s="8">
        <f t="shared" si="0"/>
        <v>0</v>
      </c>
      <c r="I19" s="42"/>
      <c r="K19" s="69"/>
      <c r="L19" s="69"/>
      <c r="M19" s="69"/>
      <c r="O19" s="63"/>
      <c r="P19" s="63"/>
      <c r="Q19" s="63"/>
    </row>
    <row r="20" spans="1:17" customFormat="1" outlineLevel="1">
      <c r="A20" s="6"/>
      <c r="B20" s="20">
        <v>42644</v>
      </c>
      <c r="C20" s="21">
        <v>0.10416666666666667</v>
      </c>
      <c r="D20" s="13">
        <v>0</v>
      </c>
      <c r="E20" s="12">
        <v>28.81</v>
      </c>
      <c r="F20" s="11">
        <f t="shared" si="1"/>
        <v>0</v>
      </c>
      <c r="G20" s="11">
        <f t="shared" si="2"/>
        <v>29.083695000000002</v>
      </c>
      <c r="H20" s="8">
        <f t="shared" si="0"/>
        <v>0</v>
      </c>
      <c r="I20" s="42"/>
      <c r="K20" s="69"/>
      <c r="L20" s="69"/>
      <c r="M20" s="69"/>
      <c r="O20" s="63"/>
      <c r="P20" s="63"/>
      <c r="Q20" s="63"/>
    </row>
    <row r="21" spans="1:17" customFormat="1" outlineLevel="1">
      <c r="A21" s="6"/>
      <c r="B21" s="20">
        <v>42644</v>
      </c>
      <c r="C21" s="21">
        <v>0.125</v>
      </c>
      <c r="D21" s="13">
        <v>0</v>
      </c>
      <c r="E21" s="12">
        <v>26.9</v>
      </c>
      <c r="F21" s="11">
        <f t="shared" si="1"/>
        <v>0</v>
      </c>
      <c r="G21" s="11">
        <f t="shared" si="2"/>
        <v>27.155550000000002</v>
      </c>
      <c r="H21" s="8">
        <f t="shared" si="0"/>
        <v>0</v>
      </c>
      <c r="I21" s="42"/>
      <c r="K21" s="69"/>
      <c r="L21" s="69"/>
      <c r="M21" s="69"/>
      <c r="O21" s="63"/>
      <c r="P21" s="63"/>
      <c r="Q21" s="63"/>
    </row>
    <row r="22" spans="1:17" customFormat="1" outlineLevel="1">
      <c r="A22" s="6"/>
      <c r="B22" s="20">
        <v>42644</v>
      </c>
      <c r="C22" s="21">
        <v>0.14583333333333334</v>
      </c>
      <c r="D22" s="13">
        <v>0</v>
      </c>
      <c r="E22" s="12">
        <v>27.09</v>
      </c>
      <c r="F22" s="11">
        <f t="shared" si="1"/>
        <v>0</v>
      </c>
      <c r="G22" s="11">
        <f t="shared" si="2"/>
        <v>27.347355</v>
      </c>
      <c r="H22" s="8">
        <f t="shared" si="0"/>
        <v>0</v>
      </c>
      <c r="I22" s="42"/>
      <c r="K22" s="69"/>
      <c r="L22" s="69"/>
      <c r="M22" s="69"/>
      <c r="O22" s="63"/>
      <c r="P22" s="63"/>
      <c r="Q22" s="63"/>
    </row>
    <row r="23" spans="1:17" customFormat="1" outlineLevel="1">
      <c r="A23" s="6"/>
      <c r="B23" s="20">
        <v>42644</v>
      </c>
      <c r="C23" s="21">
        <v>0.16666666666666666</v>
      </c>
      <c r="D23" s="13">
        <v>0</v>
      </c>
      <c r="E23" s="12">
        <v>26.42</v>
      </c>
      <c r="F23" s="11">
        <f t="shared" si="1"/>
        <v>0</v>
      </c>
      <c r="G23" s="11">
        <f t="shared" si="2"/>
        <v>26.670990000000003</v>
      </c>
      <c r="H23" s="8">
        <f t="shared" si="0"/>
        <v>0</v>
      </c>
      <c r="I23" s="42"/>
      <c r="K23" s="69"/>
      <c r="L23" s="69"/>
      <c r="M23" s="69"/>
      <c r="O23" s="63"/>
      <c r="P23" s="63"/>
      <c r="Q23" s="63"/>
    </row>
    <row r="24" spans="1:17" customFormat="1" outlineLevel="1">
      <c r="A24" s="6"/>
      <c r="B24" s="20">
        <v>42644</v>
      </c>
      <c r="C24" s="21">
        <v>0.1875</v>
      </c>
      <c r="D24" s="13">
        <v>0</v>
      </c>
      <c r="E24" s="12">
        <v>30.06</v>
      </c>
      <c r="F24" s="11">
        <f t="shared" si="1"/>
        <v>0</v>
      </c>
      <c r="G24" s="11">
        <f t="shared" si="2"/>
        <v>30.345570000000002</v>
      </c>
      <c r="H24" s="8">
        <f t="shared" si="0"/>
        <v>0</v>
      </c>
      <c r="I24" s="42"/>
      <c r="K24" s="69"/>
      <c r="L24" s="69"/>
      <c r="M24" s="69"/>
      <c r="O24" s="63"/>
      <c r="P24" s="63"/>
      <c r="Q24" s="63"/>
    </row>
    <row r="25" spans="1:17" customFormat="1" outlineLevel="1">
      <c r="A25" s="6"/>
      <c r="B25" s="20">
        <v>42644</v>
      </c>
      <c r="C25" s="21">
        <v>0.20833333333333334</v>
      </c>
      <c r="D25" s="13">
        <v>0</v>
      </c>
      <c r="E25" s="12">
        <v>29.58</v>
      </c>
      <c r="F25" s="11">
        <f t="shared" si="1"/>
        <v>0</v>
      </c>
      <c r="G25" s="11">
        <f t="shared" si="2"/>
        <v>29.86101</v>
      </c>
      <c r="H25" s="8">
        <f t="shared" si="0"/>
        <v>0</v>
      </c>
      <c r="I25" s="42"/>
      <c r="K25" s="69"/>
      <c r="L25" s="69"/>
      <c r="M25" s="69"/>
      <c r="O25" s="63"/>
      <c r="P25" s="63"/>
      <c r="Q25" s="63"/>
    </row>
    <row r="26" spans="1:17" customFormat="1" outlineLevel="1">
      <c r="A26" s="6"/>
      <c r="B26" s="20">
        <v>42644</v>
      </c>
      <c r="C26" s="21">
        <v>0.22916666666666666</v>
      </c>
      <c r="D26" s="13">
        <v>0</v>
      </c>
      <c r="E26" s="12">
        <v>29.84</v>
      </c>
      <c r="F26" s="11">
        <f t="shared" si="1"/>
        <v>0</v>
      </c>
      <c r="G26" s="11">
        <f t="shared" si="2"/>
        <v>30.123480000000001</v>
      </c>
      <c r="H26" s="8">
        <f t="shared" si="0"/>
        <v>0</v>
      </c>
      <c r="I26" s="42"/>
      <c r="K26" s="69"/>
      <c r="L26" s="69"/>
      <c r="M26" s="69"/>
      <c r="O26" s="63"/>
      <c r="P26" s="63"/>
      <c r="Q26" s="63"/>
    </row>
    <row r="27" spans="1:17" customFormat="1" outlineLevel="1">
      <c r="A27" s="6"/>
      <c r="B27" s="20">
        <v>42644</v>
      </c>
      <c r="C27" s="21">
        <v>0.25</v>
      </c>
      <c r="D27" s="13">
        <v>2.7900000000000001E-4</v>
      </c>
      <c r="E27" s="12">
        <v>28.88</v>
      </c>
      <c r="F27" s="11">
        <f t="shared" si="1"/>
        <v>2.7891630000000003E-4</v>
      </c>
      <c r="G27" s="11">
        <f t="shared" si="2"/>
        <v>29.15436</v>
      </c>
      <c r="H27" s="8">
        <f t="shared" si="0"/>
        <v>4.3746805579932005E-2</v>
      </c>
      <c r="I27" s="42"/>
      <c r="K27" s="69"/>
      <c r="L27" s="69"/>
      <c r="M27" s="69"/>
      <c r="O27" s="63"/>
      <c r="P27" s="63"/>
      <c r="Q27" s="63"/>
    </row>
    <row r="28" spans="1:17" customFormat="1" outlineLevel="1">
      <c r="A28" s="6"/>
      <c r="B28" s="20">
        <v>42644</v>
      </c>
      <c r="C28" s="21">
        <v>0.27083333333333331</v>
      </c>
      <c r="D28" s="13">
        <v>0.10330400000000001</v>
      </c>
      <c r="E28" s="12">
        <v>29.96</v>
      </c>
      <c r="F28" s="11">
        <f t="shared" si="1"/>
        <v>0.10327300880000001</v>
      </c>
      <c r="G28" s="11">
        <f t="shared" si="2"/>
        <v>30.244620000000001</v>
      </c>
      <c r="H28" s="8">
        <f t="shared" si="0"/>
        <v>16.085326729387347</v>
      </c>
      <c r="I28" s="42"/>
      <c r="K28" s="69"/>
      <c r="L28" s="69"/>
      <c r="M28" s="69"/>
      <c r="O28" s="63"/>
      <c r="P28" s="63"/>
      <c r="Q28" s="63"/>
    </row>
    <row r="29" spans="1:17" customFormat="1" outlineLevel="1">
      <c r="A29" s="6"/>
      <c r="B29" s="20">
        <v>42644</v>
      </c>
      <c r="C29" s="21">
        <v>0.29166666666666669</v>
      </c>
      <c r="D29" s="13">
        <v>0.36410500000000001</v>
      </c>
      <c r="E29" s="12">
        <v>30.3</v>
      </c>
      <c r="F29" s="11">
        <f t="shared" si="1"/>
        <v>0.36399576850000004</v>
      </c>
      <c r="G29" s="11">
        <f t="shared" si="2"/>
        <v>30.587850000000003</v>
      </c>
      <c r="H29" s="8">
        <f t="shared" si="0"/>
        <v>56.569364973487282</v>
      </c>
      <c r="I29" s="42"/>
      <c r="K29" s="69"/>
      <c r="L29" s="69"/>
      <c r="M29" s="69"/>
      <c r="O29" s="63"/>
      <c r="P29" s="63"/>
      <c r="Q29" s="63"/>
    </row>
    <row r="30" spans="1:17" customFormat="1" outlineLevel="1">
      <c r="A30" s="6"/>
      <c r="B30" s="20">
        <v>42644</v>
      </c>
      <c r="C30" s="21">
        <v>0.3125</v>
      </c>
      <c r="D30" s="13">
        <v>0.83321500000000004</v>
      </c>
      <c r="E30" s="12">
        <v>30.04</v>
      </c>
      <c r="F30" s="11">
        <f t="shared" si="1"/>
        <v>0.83296503550000012</v>
      </c>
      <c r="G30" s="11">
        <f t="shared" si="2"/>
        <v>30.325380000000003</v>
      </c>
      <c r="H30" s="8">
        <f t="shared" si="0"/>
        <v>129.67151537474902</v>
      </c>
      <c r="I30" s="42"/>
      <c r="K30" s="69"/>
      <c r="L30" s="69"/>
      <c r="M30" s="69"/>
      <c r="O30" s="63"/>
      <c r="P30" s="63"/>
      <c r="Q30" s="63"/>
    </row>
    <row r="31" spans="1:17" customFormat="1" outlineLevel="1">
      <c r="A31" s="6"/>
      <c r="B31" s="20">
        <v>42644</v>
      </c>
      <c r="C31" s="21">
        <v>0.33333333333333331</v>
      </c>
      <c r="D31" s="13">
        <v>1.3322579999999999</v>
      </c>
      <c r="E31" s="12">
        <v>30.68</v>
      </c>
      <c r="F31" s="11">
        <f t="shared" si="1"/>
        <v>1.3318583226</v>
      </c>
      <c r="G31" s="11">
        <f t="shared" si="2"/>
        <v>30.97146</v>
      </c>
      <c r="H31" s="8">
        <f t="shared" si="0"/>
        <v>206.47605123952701</v>
      </c>
      <c r="I31" s="42"/>
      <c r="K31" s="69"/>
      <c r="L31" s="69"/>
      <c r="M31" s="69"/>
      <c r="O31" s="63"/>
      <c r="P31" s="63"/>
      <c r="Q31" s="63"/>
    </row>
    <row r="32" spans="1:17" customFormat="1" outlineLevel="1">
      <c r="A32" s="6"/>
      <c r="B32" s="20">
        <v>42644</v>
      </c>
      <c r="C32" s="21">
        <v>0.35416666666666669</v>
      </c>
      <c r="D32" s="13">
        <v>1.231598</v>
      </c>
      <c r="E32" s="12">
        <v>30.73</v>
      </c>
      <c r="F32" s="11">
        <f t="shared" si="1"/>
        <v>1.2312285206</v>
      </c>
      <c r="G32" s="11">
        <f t="shared" si="2"/>
        <v>31.021935000000003</v>
      </c>
      <c r="H32" s="8">
        <f t="shared" si="0"/>
        <v>190.81341369540061</v>
      </c>
      <c r="I32" s="42"/>
      <c r="K32" s="69"/>
      <c r="L32" s="69"/>
      <c r="M32" s="69"/>
      <c r="O32" s="63"/>
      <c r="P32" s="63"/>
      <c r="Q32" s="63"/>
    </row>
    <row r="33" spans="1:17" customFormat="1" outlineLevel="1">
      <c r="A33" s="6"/>
      <c r="B33" s="20">
        <v>42644</v>
      </c>
      <c r="C33" s="21">
        <v>0.375</v>
      </c>
      <c r="D33" s="13">
        <v>1.0762530000000001</v>
      </c>
      <c r="E33" s="12">
        <v>31.07</v>
      </c>
      <c r="F33" s="11">
        <f t="shared" si="1"/>
        <v>1.0759301241000001</v>
      </c>
      <c r="G33" s="11">
        <f t="shared" si="2"/>
        <v>31.365165000000001</v>
      </c>
      <c r="H33" s="8">
        <f t="shared" si="0"/>
        <v>166.37627721173305</v>
      </c>
      <c r="I33" s="42"/>
      <c r="K33" s="69"/>
      <c r="L33" s="69"/>
      <c r="M33" s="69"/>
      <c r="O33" s="63"/>
      <c r="P33" s="63"/>
      <c r="Q33" s="63"/>
    </row>
    <row r="34" spans="1:17" customFormat="1" outlineLevel="1">
      <c r="A34" s="6"/>
      <c r="B34" s="20">
        <v>42644</v>
      </c>
      <c r="C34" s="21">
        <v>0.39583333333333331</v>
      </c>
      <c r="D34" s="13">
        <v>1.372943</v>
      </c>
      <c r="E34" s="12">
        <v>34.33</v>
      </c>
      <c r="F34" s="11">
        <f t="shared" si="1"/>
        <v>1.3725311171000001</v>
      </c>
      <c r="G34" s="11">
        <f t="shared" si="2"/>
        <v>34.656134999999999</v>
      </c>
      <c r="H34" s="8">
        <f t="shared" si="0"/>
        <v>207.72416409468158</v>
      </c>
      <c r="I34" s="42"/>
      <c r="K34" s="69"/>
      <c r="L34" s="69"/>
      <c r="M34" s="69"/>
      <c r="O34" s="63"/>
      <c r="P34" s="63"/>
      <c r="Q34" s="63"/>
    </row>
    <row r="35" spans="1:17" customFormat="1" outlineLevel="1">
      <c r="A35" s="6"/>
      <c r="B35" s="20">
        <v>42644</v>
      </c>
      <c r="C35" s="21">
        <v>0.41666666666666669</v>
      </c>
      <c r="D35" s="13">
        <v>1.581167</v>
      </c>
      <c r="E35" s="12">
        <v>31.86</v>
      </c>
      <c r="F35" s="11">
        <f t="shared" si="1"/>
        <v>1.5806926499</v>
      </c>
      <c r="G35" s="11">
        <f t="shared" si="2"/>
        <v>32.162669999999999</v>
      </c>
      <c r="H35" s="8">
        <f t="shared" si="0"/>
        <v>243.16953681124079</v>
      </c>
      <c r="I35" s="42"/>
      <c r="K35" s="69"/>
      <c r="L35" s="69"/>
      <c r="M35" s="69"/>
      <c r="O35" s="63"/>
      <c r="P35" s="63"/>
      <c r="Q35" s="63"/>
    </row>
    <row r="36" spans="1:17" customFormat="1" outlineLevel="1">
      <c r="A36" s="6"/>
      <c r="B36" s="20">
        <v>42644</v>
      </c>
      <c r="C36" s="21">
        <v>0.4375</v>
      </c>
      <c r="D36" s="13">
        <v>2.8761589999999999</v>
      </c>
      <c r="E36" s="12">
        <v>33.08</v>
      </c>
      <c r="F36" s="11">
        <f t="shared" si="1"/>
        <v>2.8752961522999998</v>
      </c>
      <c r="G36" s="11">
        <f t="shared" si="2"/>
        <v>33.394260000000003</v>
      </c>
      <c r="H36" s="8">
        <f t="shared" si="0"/>
        <v>438.78669704089418</v>
      </c>
      <c r="I36" s="42"/>
      <c r="K36" s="69"/>
      <c r="L36" s="69"/>
      <c r="M36" s="69"/>
      <c r="O36" s="63"/>
      <c r="P36" s="63"/>
      <c r="Q36" s="63"/>
    </row>
    <row r="37" spans="1:17" customFormat="1" outlineLevel="1">
      <c r="A37" s="6"/>
      <c r="B37" s="20">
        <v>42644</v>
      </c>
      <c r="C37" s="21">
        <v>0.45833333333333331</v>
      </c>
      <c r="D37" s="13">
        <v>3.714299</v>
      </c>
      <c r="E37" s="12">
        <v>32.46</v>
      </c>
      <c r="F37" s="11">
        <f t="shared" si="1"/>
        <v>3.7131847103000002</v>
      </c>
      <c r="G37" s="11">
        <f t="shared" si="2"/>
        <v>32.768370000000004</v>
      </c>
      <c r="H37" s="8">
        <f t="shared" si="0"/>
        <v>568.97734565034682</v>
      </c>
      <c r="I37" s="42"/>
      <c r="K37" s="69"/>
      <c r="L37" s="69"/>
      <c r="M37" s="69"/>
      <c r="O37" s="63"/>
      <c r="P37" s="63"/>
      <c r="Q37" s="63"/>
    </row>
    <row r="38" spans="1:17" customFormat="1" outlineLevel="1">
      <c r="A38" s="6"/>
      <c r="B38" s="20">
        <v>42644</v>
      </c>
      <c r="C38" s="21">
        <v>0.47916666666666669</v>
      </c>
      <c r="D38" s="13">
        <v>4.8217780000000001</v>
      </c>
      <c r="E38" s="12">
        <v>32.39</v>
      </c>
      <c r="F38" s="11">
        <f t="shared" si="1"/>
        <v>4.8203314665999999</v>
      </c>
      <c r="G38" s="11">
        <f t="shared" si="2"/>
        <v>32.697704999999999</v>
      </c>
      <c r="H38" s="8">
        <f t="shared" si="0"/>
        <v>738.96787649049588</v>
      </c>
      <c r="I38" s="42"/>
      <c r="K38" s="69"/>
      <c r="L38" s="69"/>
      <c r="M38" s="69"/>
      <c r="O38" s="63"/>
      <c r="P38" s="63"/>
      <c r="Q38" s="63"/>
    </row>
    <row r="39" spans="1:17" customFormat="1" outlineLevel="1">
      <c r="A39" s="6"/>
      <c r="B39" s="20">
        <v>42644</v>
      </c>
      <c r="C39" s="21">
        <v>0.5</v>
      </c>
      <c r="D39" s="13">
        <v>4.1965050000000002</v>
      </c>
      <c r="E39" s="12">
        <v>30.88</v>
      </c>
      <c r="F39" s="11">
        <f t="shared" si="1"/>
        <v>4.1952460485000005</v>
      </c>
      <c r="G39" s="11">
        <f t="shared" si="2"/>
        <v>31.173360000000002</v>
      </c>
      <c r="H39" s="8">
        <f t="shared" si="0"/>
        <v>649.53584966253209</v>
      </c>
      <c r="I39" s="42"/>
      <c r="K39" s="69"/>
      <c r="L39" s="69"/>
      <c r="M39" s="69"/>
      <c r="O39" s="63"/>
      <c r="P39" s="63"/>
      <c r="Q39" s="63"/>
    </row>
    <row r="40" spans="1:17" customFormat="1" outlineLevel="1">
      <c r="A40" s="6"/>
      <c r="B40" s="20">
        <v>42644</v>
      </c>
      <c r="C40" s="21">
        <v>0.52083333333333337</v>
      </c>
      <c r="D40" s="13">
        <v>3.5320320000000001</v>
      </c>
      <c r="E40" s="12">
        <v>30.22</v>
      </c>
      <c r="F40" s="11">
        <f t="shared" si="1"/>
        <v>3.5309723904000001</v>
      </c>
      <c r="G40" s="11">
        <f t="shared" si="2"/>
        <v>30.507090000000002</v>
      </c>
      <c r="H40" s="8">
        <f t="shared" si="0"/>
        <v>549.04117211295204</v>
      </c>
      <c r="I40" s="42"/>
      <c r="K40" s="69"/>
      <c r="L40" s="69"/>
      <c r="M40" s="69"/>
      <c r="O40" s="63"/>
      <c r="P40" s="63"/>
      <c r="Q40" s="63"/>
    </row>
    <row r="41" spans="1:17" customFormat="1" outlineLevel="1">
      <c r="A41" s="6"/>
      <c r="B41" s="20">
        <v>42644</v>
      </c>
      <c r="C41" s="21">
        <v>0.54166666666666663</v>
      </c>
      <c r="D41" s="13">
        <v>4.1332829999999996</v>
      </c>
      <c r="E41" s="12">
        <v>30.37</v>
      </c>
      <c r="F41" s="11">
        <f t="shared" si="1"/>
        <v>4.1320430150999998</v>
      </c>
      <c r="G41" s="11">
        <f t="shared" si="2"/>
        <v>30.658515000000001</v>
      </c>
      <c r="H41" s="8">
        <f t="shared" si="0"/>
        <v>641.87769804951142</v>
      </c>
      <c r="I41" s="42"/>
      <c r="K41" s="69"/>
      <c r="L41" s="69"/>
      <c r="M41" s="69"/>
      <c r="O41" s="63"/>
      <c r="P41" s="63"/>
      <c r="Q41" s="63"/>
    </row>
    <row r="42" spans="1:17" customFormat="1" outlineLevel="1">
      <c r="A42" s="6"/>
      <c r="B42" s="20">
        <v>42644</v>
      </c>
      <c r="C42" s="21">
        <v>0.5625</v>
      </c>
      <c r="D42" s="13">
        <v>3.185257</v>
      </c>
      <c r="E42" s="12">
        <v>30.94</v>
      </c>
      <c r="F42" s="11">
        <f t="shared" si="1"/>
        <v>3.1843014229</v>
      </c>
      <c r="G42" s="11">
        <f t="shared" si="2"/>
        <v>31.233930000000004</v>
      </c>
      <c r="H42" s="8">
        <f t="shared" si="0"/>
        <v>492.82181691764094</v>
      </c>
      <c r="I42" s="42"/>
      <c r="K42" s="69"/>
      <c r="L42" s="69"/>
      <c r="M42" s="69"/>
      <c r="O42" s="63"/>
      <c r="P42" s="63"/>
      <c r="Q42" s="63"/>
    </row>
    <row r="43" spans="1:17" customFormat="1" outlineLevel="1">
      <c r="A43" s="6"/>
      <c r="B43" s="20">
        <v>42644</v>
      </c>
      <c r="C43" s="21">
        <v>0.58333333333333337</v>
      </c>
      <c r="D43" s="13">
        <v>1.866417</v>
      </c>
      <c r="E43" s="12">
        <v>30.69</v>
      </c>
      <c r="F43" s="11">
        <f t="shared" si="1"/>
        <v>1.8658570749000001</v>
      </c>
      <c r="G43" s="11">
        <f t="shared" si="2"/>
        <v>30.981555000000004</v>
      </c>
      <c r="H43" s="8">
        <f t="shared" si="0"/>
        <v>289.24226234324652</v>
      </c>
      <c r="I43" s="42"/>
      <c r="K43" s="69"/>
      <c r="L43" s="69"/>
      <c r="M43" s="69"/>
      <c r="O43" s="63"/>
      <c r="P43" s="63"/>
      <c r="Q43" s="63"/>
    </row>
    <row r="44" spans="1:17" customFormat="1" outlineLevel="1">
      <c r="A44" s="6"/>
      <c r="B44" s="20">
        <v>42644</v>
      </c>
      <c r="C44" s="21">
        <v>0.60416666666666663</v>
      </c>
      <c r="D44" s="13">
        <v>1.990324</v>
      </c>
      <c r="E44" s="12">
        <v>30.85</v>
      </c>
      <c r="F44" s="11">
        <f t="shared" si="1"/>
        <v>1.9897269028</v>
      </c>
      <c r="G44" s="11">
        <f t="shared" si="2"/>
        <v>31.143075000000003</v>
      </c>
      <c r="H44" s="8">
        <f t="shared" si="0"/>
        <v>308.12298975738184</v>
      </c>
      <c r="I44" s="42"/>
      <c r="K44" s="69"/>
      <c r="L44" s="69"/>
      <c r="M44" s="69"/>
      <c r="O44" s="63"/>
      <c r="P44" s="63"/>
      <c r="Q44" s="63"/>
    </row>
    <row r="45" spans="1:17" customFormat="1" outlineLevel="1">
      <c r="A45" s="6"/>
      <c r="B45" s="20">
        <v>42644</v>
      </c>
      <c r="C45" s="21">
        <v>0.625</v>
      </c>
      <c r="D45" s="13">
        <v>1.7075239999999998</v>
      </c>
      <c r="E45" s="12">
        <v>30.85</v>
      </c>
      <c r="F45" s="11">
        <f t="shared" si="1"/>
        <v>1.7070117427999998</v>
      </c>
      <c r="G45" s="11">
        <f t="shared" si="2"/>
        <v>31.143075000000003</v>
      </c>
      <c r="H45" s="8">
        <f t="shared" si="0"/>
        <v>264.34258942889886</v>
      </c>
      <c r="I45" s="42"/>
      <c r="K45" s="69"/>
      <c r="L45" s="69"/>
      <c r="M45" s="69"/>
      <c r="O45" s="63"/>
      <c r="P45" s="63"/>
      <c r="Q45" s="63"/>
    </row>
    <row r="46" spans="1:17" customFormat="1" outlineLevel="1">
      <c r="A46" s="6"/>
      <c r="B46" s="20">
        <v>42644</v>
      </c>
      <c r="C46" s="21">
        <v>0.64583333333333337</v>
      </c>
      <c r="D46" s="13">
        <v>1.1528499999999999</v>
      </c>
      <c r="E46" s="12">
        <v>33.22</v>
      </c>
      <c r="F46" s="11">
        <f t="shared" si="1"/>
        <v>1.152504145</v>
      </c>
      <c r="G46" s="11">
        <f t="shared" si="2"/>
        <v>33.535589999999999</v>
      </c>
      <c r="H46" s="8">
        <f t="shared" si="0"/>
        <v>175.71586448997942</v>
      </c>
      <c r="I46" s="42"/>
      <c r="K46" s="69"/>
      <c r="L46" s="69"/>
      <c r="M46" s="69"/>
      <c r="O46" s="63"/>
      <c r="P46" s="63"/>
      <c r="Q46" s="63"/>
    </row>
    <row r="47" spans="1:17" customFormat="1" outlineLevel="1">
      <c r="A47" s="6"/>
      <c r="B47" s="20">
        <v>42644</v>
      </c>
      <c r="C47" s="21">
        <v>0.66666666666666663</v>
      </c>
      <c r="D47" s="13">
        <v>0.78188400000000002</v>
      </c>
      <c r="E47" s="12">
        <v>32.869999999999997</v>
      </c>
      <c r="F47" s="11">
        <f t="shared" si="1"/>
        <v>0.78164943480000004</v>
      </c>
      <c r="G47" s="11">
        <f t="shared" si="2"/>
        <v>33.182265000000001</v>
      </c>
      <c r="H47" s="8">
        <f t="shared" si="0"/>
        <v>119.44989619016619</v>
      </c>
      <c r="I47" s="42"/>
      <c r="K47" s="69"/>
      <c r="L47" s="69"/>
      <c r="M47" s="69"/>
      <c r="O47" s="63"/>
      <c r="P47" s="63"/>
      <c r="Q47" s="63"/>
    </row>
    <row r="48" spans="1:17" customFormat="1" outlineLevel="1">
      <c r="A48" s="6"/>
      <c r="B48" s="20">
        <v>42644</v>
      </c>
      <c r="C48" s="21">
        <v>0.6875</v>
      </c>
      <c r="D48" s="13">
        <v>0.59413300000000002</v>
      </c>
      <c r="E48" s="12">
        <v>34.35</v>
      </c>
      <c r="F48" s="11">
        <f t="shared" si="1"/>
        <v>0.59395476010000003</v>
      </c>
      <c r="G48" s="11">
        <f t="shared" si="2"/>
        <v>34.676325000000006</v>
      </c>
      <c r="H48" s="8">
        <f t="shared" si="0"/>
        <v>89.879417082075364</v>
      </c>
      <c r="I48" s="42"/>
      <c r="K48" s="69"/>
      <c r="L48" s="69"/>
      <c r="M48" s="69"/>
      <c r="O48" s="63"/>
      <c r="P48" s="63"/>
      <c r="Q48" s="63"/>
    </row>
    <row r="49" spans="1:17" customFormat="1" outlineLevel="1">
      <c r="A49" s="6"/>
      <c r="B49" s="20">
        <v>42644</v>
      </c>
      <c r="C49" s="21">
        <v>0.70833333333333337</v>
      </c>
      <c r="D49" s="13">
        <v>0.35642800000000002</v>
      </c>
      <c r="E49" s="12">
        <v>37.78</v>
      </c>
      <c r="F49" s="11">
        <f t="shared" si="1"/>
        <v>0.35632107160000004</v>
      </c>
      <c r="G49" s="11">
        <f t="shared" si="2"/>
        <v>38.138910000000003</v>
      </c>
      <c r="H49" s="8">
        <f t="shared" si="0"/>
        <v>52.686022036744049</v>
      </c>
      <c r="I49" s="42"/>
      <c r="K49" s="69"/>
      <c r="L49" s="69"/>
      <c r="M49" s="69"/>
      <c r="O49" s="63"/>
      <c r="P49" s="63"/>
      <c r="Q49" s="63"/>
    </row>
    <row r="50" spans="1:17" customFormat="1" outlineLevel="1">
      <c r="A50" s="6"/>
      <c r="B50" s="20">
        <v>42644</v>
      </c>
      <c r="C50" s="21">
        <v>0.72916666666666663</v>
      </c>
      <c r="D50" s="13">
        <v>0.23686600000000002</v>
      </c>
      <c r="E50" s="12">
        <v>32.17</v>
      </c>
      <c r="F50" s="11">
        <f t="shared" si="1"/>
        <v>0.23679494020000003</v>
      </c>
      <c r="G50" s="11">
        <f t="shared" si="2"/>
        <v>32.475615000000005</v>
      </c>
      <c r="H50" s="8">
        <f t="shared" si="0"/>
        <v>36.353797565316782</v>
      </c>
      <c r="I50" s="42"/>
      <c r="K50" s="69"/>
      <c r="L50" s="69"/>
      <c r="M50" s="69"/>
      <c r="O50" s="63"/>
      <c r="P50" s="63"/>
      <c r="Q50" s="63"/>
    </row>
    <row r="51" spans="1:17" customFormat="1" outlineLevel="1">
      <c r="A51" s="6"/>
      <c r="B51" s="20">
        <v>42644</v>
      </c>
      <c r="C51" s="21">
        <v>0.75</v>
      </c>
      <c r="D51" s="13">
        <v>2.946E-2</v>
      </c>
      <c r="E51" s="12">
        <v>37.71</v>
      </c>
      <c r="F51" s="11">
        <f t="shared" si="1"/>
        <v>2.9451161999999999E-2</v>
      </c>
      <c r="G51" s="11">
        <f t="shared" si="2"/>
        <v>38.068245000000005</v>
      </c>
      <c r="H51" s="8">
        <f t="shared" si="0"/>
        <v>4.3567620814493102</v>
      </c>
      <c r="I51" s="42"/>
      <c r="K51" s="69"/>
      <c r="L51" s="69"/>
      <c r="M51" s="69"/>
      <c r="O51" s="63"/>
      <c r="P51" s="63"/>
      <c r="Q51" s="63"/>
    </row>
    <row r="52" spans="1:17" customFormat="1" outlineLevel="1">
      <c r="A52" s="6"/>
      <c r="B52" s="20">
        <v>42644</v>
      </c>
      <c r="C52" s="21">
        <v>0.77083333333333337</v>
      </c>
      <c r="D52" s="13">
        <v>0</v>
      </c>
      <c r="E52" s="12">
        <v>46.06</v>
      </c>
      <c r="F52" s="11">
        <f t="shared" si="1"/>
        <v>0</v>
      </c>
      <c r="G52" s="11">
        <f t="shared" si="2"/>
        <v>46.497570000000003</v>
      </c>
      <c r="H52" s="8">
        <f t="shared" si="0"/>
        <v>0</v>
      </c>
      <c r="I52" s="42"/>
      <c r="K52" s="69"/>
      <c r="L52" s="69"/>
      <c r="M52" s="69"/>
      <c r="O52" s="63"/>
      <c r="P52" s="63"/>
      <c r="Q52" s="63"/>
    </row>
    <row r="53" spans="1:17" customFormat="1" outlineLevel="1">
      <c r="A53" s="6"/>
      <c r="B53" s="20">
        <v>42644</v>
      </c>
      <c r="C53" s="21">
        <v>0.79166666666666663</v>
      </c>
      <c r="D53" s="13">
        <v>0</v>
      </c>
      <c r="E53" s="12">
        <v>51.41</v>
      </c>
      <c r="F53" s="11">
        <f t="shared" si="1"/>
        <v>0</v>
      </c>
      <c r="G53" s="11">
        <f t="shared" si="2"/>
        <v>51.898395000000001</v>
      </c>
      <c r="H53" s="8">
        <f t="shared" si="0"/>
        <v>0</v>
      </c>
      <c r="I53" s="42"/>
      <c r="K53" s="69"/>
      <c r="L53" s="69"/>
      <c r="M53" s="69"/>
      <c r="O53" s="63"/>
      <c r="P53" s="63"/>
      <c r="Q53" s="63"/>
    </row>
    <row r="54" spans="1:17" customFormat="1" outlineLevel="1">
      <c r="A54" s="6"/>
      <c r="B54" s="20">
        <v>42644</v>
      </c>
      <c r="C54" s="21">
        <v>0.8125</v>
      </c>
      <c r="D54" s="13">
        <v>0</v>
      </c>
      <c r="E54" s="12">
        <v>49.9</v>
      </c>
      <c r="F54" s="11">
        <f t="shared" si="1"/>
        <v>0</v>
      </c>
      <c r="G54" s="11">
        <f t="shared" si="2"/>
        <v>50.374050000000004</v>
      </c>
      <c r="H54" s="8">
        <f t="shared" si="0"/>
        <v>0</v>
      </c>
      <c r="I54" s="42"/>
      <c r="K54" s="69"/>
      <c r="L54" s="69"/>
      <c r="M54" s="69"/>
      <c r="O54" s="63"/>
      <c r="P54" s="63"/>
      <c r="Q54" s="63"/>
    </row>
    <row r="55" spans="1:17" customFormat="1" outlineLevel="1">
      <c r="A55" s="6"/>
      <c r="B55" s="20">
        <v>42644</v>
      </c>
      <c r="C55" s="21">
        <v>0.83333333333333337</v>
      </c>
      <c r="D55" s="13">
        <v>0</v>
      </c>
      <c r="E55" s="12">
        <v>46.01</v>
      </c>
      <c r="F55" s="11">
        <f t="shared" si="1"/>
        <v>0</v>
      </c>
      <c r="G55" s="11">
        <f t="shared" si="2"/>
        <v>46.447095000000004</v>
      </c>
      <c r="H55" s="8">
        <f t="shared" si="0"/>
        <v>0</v>
      </c>
      <c r="I55" s="42"/>
      <c r="K55" s="69"/>
      <c r="L55" s="69"/>
      <c r="M55" s="69"/>
      <c r="O55" s="63"/>
      <c r="P55" s="63"/>
      <c r="Q55" s="63"/>
    </row>
    <row r="56" spans="1:17" customFormat="1" outlineLevel="1">
      <c r="A56" s="6"/>
      <c r="B56" s="20">
        <v>42644</v>
      </c>
      <c r="C56" s="21">
        <v>0.85416666666666663</v>
      </c>
      <c r="D56" s="13">
        <v>0</v>
      </c>
      <c r="E56" s="12">
        <v>45.82</v>
      </c>
      <c r="F56" s="11">
        <f t="shared" si="1"/>
        <v>0</v>
      </c>
      <c r="G56" s="11">
        <f t="shared" si="2"/>
        <v>46.255290000000002</v>
      </c>
      <c r="H56" s="8">
        <f t="shared" si="0"/>
        <v>0</v>
      </c>
      <c r="I56" s="42"/>
      <c r="K56" s="69"/>
      <c r="L56" s="69"/>
      <c r="M56" s="69"/>
      <c r="O56" s="63"/>
      <c r="P56" s="63"/>
      <c r="Q56" s="63"/>
    </row>
    <row r="57" spans="1:17" customFormat="1" outlineLevel="1">
      <c r="A57" s="6"/>
      <c r="B57" s="20">
        <v>42644</v>
      </c>
      <c r="C57" s="21">
        <v>0.875</v>
      </c>
      <c r="D57" s="13">
        <v>0</v>
      </c>
      <c r="E57" s="12">
        <v>36.799999999999997</v>
      </c>
      <c r="F57" s="11">
        <f t="shared" si="1"/>
        <v>0</v>
      </c>
      <c r="G57" s="11">
        <f t="shared" si="2"/>
        <v>37.1496</v>
      </c>
      <c r="H57" s="8">
        <f t="shared" si="0"/>
        <v>0</v>
      </c>
      <c r="I57" s="42"/>
      <c r="K57" s="69"/>
      <c r="L57" s="69"/>
      <c r="M57" s="69"/>
      <c r="O57" s="63"/>
      <c r="P57" s="63"/>
      <c r="Q57" s="63"/>
    </row>
    <row r="58" spans="1:17" customFormat="1" outlineLevel="1">
      <c r="A58" s="6"/>
      <c r="B58" s="20">
        <v>42644</v>
      </c>
      <c r="C58" s="21">
        <v>0.89583333333333337</v>
      </c>
      <c r="D58" s="13">
        <v>0</v>
      </c>
      <c r="E58" s="12">
        <v>42.63</v>
      </c>
      <c r="F58" s="11">
        <f t="shared" si="1"/>
        <v>0</v>
      </c>
      <c r="G58" s="11">
        <f t="shared" si="2"/>
        <v>43.034985000000006</v>
      </c>
      <c r="H58" s="8">
        <f t="shared" si="0"/>
        <v>0</v>
      </c>
      <c r="I58" s="42"/>
      <c r="K58" s="69"/>
      <c r="L58" s="69"/>
      <c r="M58" s="69"/>
      <c r="O58" s="63"/>
      <c r="P58" s="63"/>
      <c r="Q58" s="63"/>
    </row>
    <row r="59" spans="1:17" customFormat="1" outlineLevel="1">
      <c r="A59" s="6"/>
      <c r="B59" s="20">
        <v>42644</v>
      </c>
      <c r="C59" s="21">
        <v>0.91666666666666663</v>
      </c>
      <c r="D59" s="13">
        <v>0</v>
      </c>
      <c r="E59" s="12">
        <v>33.630000000000003</v>
      </c>
      <c r="F59" s="11">
        <f t="shared" si="1"/>
        <v>0</v>
      </c>
      <c r="G59" s="11">
        <f t="shared" si="2"/>
        <v>33.949485000000003</v>
      </c>
      <c r="H59" s="8">
        <f t="shared" si="0"/>
        <v>0</v>
      </c>
      <c r="I59" s="42"/>
      <c r="K59" s="69"/>
      <c r="L59" s="69"/>
      <c r="M59" s="69"/>
      <c r="O59" s="63"/>
      <c r="P59" s="63"/>
      <c r="Q59" s="63"/>
    </row>
    <row r="60" spans="1:17" customFormat="1" outlineLevel="1">
      <c r="A60" s="6"/>
      <c r="B60" s="20">
        <v>42644</v>
      </c>
      <c r="C60" s="21">
        <v>0.9375</v>
      </c>
      <c r="D60" s="13">
        <v>0</v>
      </c>
      <c r="E60" s="12">
        <v>48.54</v>
      </c>
      <c r="F60" s="11">
        <f t="shared" si="1"/>
        <v>0</v>
      </c>
      <c r="G60" s="11">
        <f t="shared" si="2"/>
        <v>49.001130000000003</v>
      </c>
      <c r="H60" s="8">
        <f t="shared" si="0"/>
        <v>0</v>
      </c>
      <c r="I60" s="42"/>
      <c r="K60" s="69"/>
      <c r="L60" s="69"/>
      <c r="M60" s="69"/>
      <c r="O60" s="63"/>
      <c r="P60" s="63"/>
      <c r="Q60" s="63"/>
    </row>
    <row r="61" spans="1:17" customFormat="1" outlineLevel="1">
      <c r="A61" s="6"/>
      <c r="B61" s="20">
        <v>42644</v>
      </c>
      <c r="C61" s="21">
        <v>0.95833333333333337</v>
      </c>
      <c r="D61" s="13">
        <v>0</v>
      </c>
      <c r="E61" s="12">
        <v>39.11</v>
      </c>
      <c r="F61" s="11">
        <f t="shared" si="1"/>
        <v>0</v>
      </c>
      <c r="G61" s="11">
        <f t="shared" si="2"/>
        <v>39.481545000000004</v>
      </c>
      <c r="H61" s="8">
        <f t="shared" si="0"/>
        <v>0</v>
      </c>
      <c r="I61" s="42"/>
      <c r="K61" s="69"/>
      <c r="L61" s="69"/>
      <c r="M61" s="69"/>
      <c r="O61" s="63"/>
      <c r="P61" s="63"/>
      <c r="Q61" s="63"/>
    </row>
    <row r="62" spans="1:17" customFormat="1" outlineLevel="1">
      <c r="A62" s="6"/>
      <c r="B62" s="20">
        <v>42644</v>
      </c>
      <c r="C62" s="21">
        <v>0.97916666666666663</v>
      </c>
      <c r="D62" s="13">
        <v>0</v>
      </c>
      <c r="E62" s="12">
        <v>47.75</v>
      </c>
      <c r="F62" s="11">
        <f t="shared" si="1"/>
        <v>0</v>
      </c>
      <c r="G62" s="11">
        <f t="shared" si="2"/>
        <v>48.203625000000002</v>
      </c>
      <c r="H62" s="8">
        <f t="shared" si="0"/>
        <v>0</v>
      </c>
      <c r="I62" s="42"/>
      <c r="K62" s="69"/>
      <c r="L62" s="69"/>
      <c r="M62" s="69"/>
      <c r="O62" s="63"/>
      <c r="P62" s="63"/>
      <c r="Q62" s="63"/>
    </row>
    <row r="63" spans="1:17" customFormat="1" outlineLevel="1">
      <c r="A63" s="6"/>
      <c r="B63" s="20">
        <v>42645</v>
      </c>
      <c r="C63" s="21">
        <v>2.0833333333333332E-2</v>
      </c>
      <c r="D63" s="13">
        <v>0</v>
      </c>
      <c r="E63" s="12">
        <v>37.67</v>
      </c>
      <c r="F63" s="11">
        <f t="shared" si="1"/>
        <v>0</v>
      </c>
      <c r="G63" s="11">
        <f t="shared" si="2"/>
        <v>38.027865000000006</v>
      </c>
      <c r="H63" s="8">
        <f t="shared" si="0"/>
        <v>0</v>
      </c>
      <c r="I63" s="42"/>
      <c r="K63" s="69"/>
      <c r="L63" s="69"/>
      <c r="M63" s="69"/>
      <c r="O63" s="63"/>
      <c r="P63" s="63"/>
      <c r="Q63" s="63"/>
    </row>
    <row r="64" spans="1:17" customFormat="1" outlineLevel="1">
      <c r="A64" s="6"/>
      <c r="B64" s="20">
        <v>42645</v>
      </c>
      <c r="C64" s="21">
        <v>4.1666666666666664E-2</v>
      </c>
      <c r="D64" s="13">
        <v>0</v>
      </c>
      <c r="E64" s="12">
        <v>31.55</v>
      </c>
      <c r="F64" s="11">
        <f t="shared" si="1"/>
        <v>0</v>
      </c>
      <c r="G64" s="11">
        <f t="shared" si="2"/>
        <v>31.849725000000003</v>
      </c>
      <c r="H64" s="8">
        <f t="shared" si="0"/>
        <v>0</v>
      </c>
      <c r="I64" s="42"/>
      <c r="K64" s="69"/>
      <c r="L64" s="69"/>
      <c r="M64" s="69"/>
      <c r="O64" s="63"/>
      <c r="P64" s="63"/>
      <c r="Q64" s="63"/>
    </row>
    <row r="65" spans="1:17" customFormat="1" outlineLevel="1">
      <c r="A65" s="6"/>
      <c r="B65" s="20">
        <v>42645</v>
      </c>
      <c r="C65" s="21">
        <v>6.25E-2</v>
      </c>
      <c r="D65" s="13">
        <v>0</v>
      </c>
      <c r="E65" s="12">
        <v>34.979999999999997</v>
      </c>
      <c r="F65" s="11">
        <f t="shared" si="1"/>
        <v>0</v>
      </c>
      <c r="G65" s="11">
        <f t="shared" si="2"/>
        <v>35.312309999999997</v>
      </c>
      <c r="H65" s="8">
        <f t="shared" si="0"/>
        <v>0</v>
      </c>
      <c r="I65" s="42"/>
      <c r="K65" s="69"/>
      <c r="L65" s="69"/>
      <c r="M65" s="69"/>
      <c r="O65" s="63"/>
      <c r="P65" s="63"/>
      <c r="Q65" s="63"/>
    </row>
    <row r="66" spans="1:17" customFormat="1" outlineLevel="1">
      <c r="A66" s="6"/>
      <c r="B66" s="20">
        <v>42645</v>
      </c>
      <c r="C66" s="21">
        <v>8.3333333333333329E-2</v>
      </c>
      <c r="D66" s="13">
        <v>0</v>
      </c>
      <c r="E66" s="12">
        <v>31.49</v>
      </c>
      <c r="F66" s="11">
        <f t="shared" si="1"/>
        <v>0</v>
      </c>
      <c r="G66" s="11">
        <f t="shared" si="2"/>
        <v>31.789155000000001</v>
      </c>
      <c r="H66" s="8">
        <f t="shared" si="0"/>
        <v>0</v>
      </c>
      <c r="I66" s="42"/>
      <c r="K66" s="69"/>
      <c r="L66" s="69"/>
      <c r="M66" s="69"/>
      <c r="O66" s="63"/>
      <c r="P66" s="63"/>
      <c r="Q66" s="63"/>
    </row>
    <row r="67" spans="1:17" customFormat="1" outlineLevel="1">
      <c r="A67" s="6"/>
      <c r="B67" s="20">
        <v>42645</v>
      </c>
      <c r="C67" s="21">
        <v>0.10416666666666667</v>
      </c>
      <c r="D67" s="13">
        <v>0</v>
      </c>
      <c r="E67" s="12">
        <v>36.92</v>
      </c>
      <c r="F67" s="11">
        <f t="shared" si="1"/>
        <v>0</v>
      </c>
      <c r="G67" s="11">
        <f t="shared" si="2"/>
        <v>37.270740000000004</v>
      </c>
      <c r="H67" s="8">
        <f t="shared" si="0"/>
        <v>0</v>
      </c>
      <c r="I67" s="42"/>
      <c r="K67" s="69"/>
      <c r="L67" s="69"/>
      <c r="M67" s="69"/>
      <c r="O67" s="63"/>
      <c r="P67" s="63"/>
      <c r="Q67" s="63"/>
    </row>
    <row r="68" spans="1:17" customFormat="1" outlineLevel="1">
      <c r="A68" s="6"/>
      <c r="B68" s="20">
        <v>42645</v>
      </c>
      <c r="C68" s="21">
        <v>0.125</v>
      </c>
      <c r="D68" s="13">
        <v>0</v>
      </c>
      <c r="E68" s="12">
        <v>29.72</v>
      </c>
      <c r="F68" s="11">
        <f t="shared" si="1"/>
        <v>0</v>
      </c>
      <c r="G68" s="11">
        <f t="shared" si="2"/>
        <v>30.00234</v>
      </c>
      <c r="H68" s="8">
        <f t="shared" si="0"/>
        <v>0</v>
      </c>
      <c r="I68" s="42"/>
      <c r="K68" s="69"/>
      <c r="L68" s="69"/>
      <c r="M68" s="69"/>
      <c r="O68" s="63"/>
      <c r="P68" s="63"/>
      <c r="Q68" s="63"/>
    </row>
    <row r="69" spans="1:17" customFormat="1" outlineLevel="1">
      <c r="A69" s="6"/>
      <c r="B69" s="20">
        <v>42645</v>
      </c>
      <c r="C69" s="21">
        <v>0.14583333333333334</v>
      </c>
      <c r="D69" s="13">
        <v>0</v>
      </c>
      <c r="E69" s="12">
        <v>24.91</v>
      </c>
      <c r="F69" s="11">
        <f t="shared" si="1"/>
        <v>0</v>
      </c>
      <c r="G69" s="11">
        <f t="shared" si="2"/>
        <v>25.146645000000003</v>
      </c>
      <c r="H69" s="8">
        <f t="shared" si="0"/>
        <v>0</v>
      </c>
      <c r="I69" s="42"/>
      <c r="K69" s="69"/>
      <c r="L69" s="69"/>
      <c r="M69" s="69"/>
      <c r="O69" s="63"/>
      <c r="P69" s="63"/>
      <c r="Q69" s="63"/>
    </row>
    <row r="70" spans="1:17" customFormat="1" outlineLevel="1">
      <c r="A70" s="6"/>
      <c r="B70" s="20">
        <v>42645</v>
      </c>
      <c r="C70" s="21">
        <v>0.16666666666666666</v>
      </c>
      <c r="D70" s="13">
        <v>0</v>
      </c>
      <c r="E70" s="12">
        <v>24.95</v>
      </c>
      <c r="F70" s="11">
        <f t="shared" si="1"/>
        <v>0</v>
      </c>
      <c r="G70" s="11">
        <f t="shared" si="2"/>
        <v>25.187025000000002</v>
      </c>
      <c r="H70" s="8">
        <f t="shared" si="0"/>
        <v>0</v>
      </c>
      <c r="I70" s="42"/>
      <c r="K70" s="69"/>
      <c r="L70" s="69"/>
      <c r="M70" s="69"/>
      <c r="O70" s="63"/>
      <c r="P70" s="63"/>
      <c r="Q70" s="63"/>
    </row>
    <row r="71" spans="1:17" customFormat="1" outlineLevel="1">
      <c r="A71" s="6"/>
      <c r="B71" s="20">
        <v>42645</v>
      </c>
      <c r="C71" s="21">
        <v>0.1875</v>
      </c>
      <c r="D71" s="13">
        <v>0</v>
      </c>
      <c r="E71" s="12">
        <v>29.96</v>
      </c>
      <c r="F71" s="11">
        <f t="shared" si="1"/>
        <v>0</v>
      </c>
      <c r="G71" s="11">
        <f t="shared" si="2"/>
        <v>30.244620000000001</v>
      </c>
      <c r="H71" s="8">
        <f t="shared" si="0"/>
        <v>0</v>
      </c>
      <c r="I71" s="42"/>
      <c r="K71" s="69"/>
      <c r="L71" s="69"/>
      <c r="M71" s="69"/>
      <c r="O71" s="63"/>
      <c r="P71" s="63"/>
      <c r="Q71" s="63"/>
    </row>
    <row r="72" spans="1:17" customFormat="1" outlineLevel="1">
      <c r="A72" s="6"/>
      <c r="B72" s="20">
        <v>42645</v>
      </c>
      <c r="C72" s="21">
        <v>0.20833333333333334</v>
      </c>
      <c r="D72" s="13">
        <v>0</v>
      </c>
      <c r="E72" s="12">
        <v>29.96</v>
      </c>
      <c r="F72" s="11">
        <f t="shared" si="1"/>
        <v>0</v>
      </c>
      <c r="G72" s="11">
        <f t="shared" si="2"/>
        <v>30.244620000000001</v>
      </c>
      <c r="H72" s="8">
        <f t="shared" si="0"/>
        <v>0</v>
      </c>
      <c r="I72" s="42"/>
      <c r="K72" s="69"/>
      <c r="L72" s="69"/>
      <c r="M72" s="69"/>
      <c r="O72" s="63"/>
      <c r="P72" s="63"/>
      <c r="Q72" s="63"/>
    </row>
    <row r="73" spans="1:17" customFormat="1" outlineLevel="1">
      <c r="A73" s="6"/>
      <c r="B73" s="20">
        <v>42645</v>
      </c>
      <c r="C73" s="21">
        <v>0.22916666666666666</v>
      </c>
      <c r="D73" s="13">
        <v>0</v>
      </c>
      <c r="E73" s="12">
        <v>28.97</v>
      </c>
      <c r="F73" s="11">
        <f t="shared" si="1"/>
        <v>0</v>
      </c>
      <c r="G73" s="11">
        <f t="shared" si="2"/>
        <v>29.245215000000002</v>
      </c>
      <c r="H73" s="8">
        <f t="shared" si="0"/>
        <v>0</v>
      </c>
      <c r="I73" s="42"/>
      <c r="K73" s="69"/>
      <c r="L73" s="69"/>
      <c r="M73" s="69"/>
      <c r="O73" s="63"/>
      <c r="P73" s="63"/>
      <c r="Q73" s="63"/>
    </row>
    <row r="74" spans="1:17" customFormat="1" outlineLevel="1">
      <c r="A74" s="6"/>
      <c r="B74" s="20">
        <v>42645</v>
      </c>
      <c r="C74" s="21">
        <v>0.25</v>
      </c>
      <c r="D74" s="13">
        <v>2.1998E-2</v>
      </c>
      <c r="E74" s="12">
        <v>29.96</v>
      </c>
      <c r="F74" s="11">
        <f t="shared" si="1"/>
        <v>2.1991400600000002E-2</v>
      </c>
      <c r="G74" s="11">
        <f t="shared" si="2"/>
        <v>30.244620000000001</v>
      </c>
      <c r="H74" s="8">
        <f t="shared" si="0"/>
        <v>3.4252789571852285</v>
      </c>
      <c r="I74" s="42"/>
      <c r="K74" s="69"/>
      <c r="L74" s="69"/>
      <c r="M74" s="69"/>
      <c r="O74" s="63"/>
      <c r="P74" s="63"/>
      <c r="Q74" s="63"/>
    </row>
    <row r="75" spans="1:17" customFormat="1" outlineLevel="1">
      <c r="A75" s="6"/>
      <c r="B75" s="20">
        <v>42645</v>
      </c>
      <c r="C75" s="21">
        <v>0.27083333333333331</v>
      </c>
      <c r="D75" s="13">
        <v>0.33812799999999998</v>
      </c>
      <c r="E75" s="12">
        <v>30.19</v>
      </c>
      <c r="F75" s="11">
        <f t="shared" si="1"/>
        <v>0.3380265616</v>
      </c>
      <c r="G75" s="11">
        <f t="shared" si="2"/>
        <v>30.476805000000002</v>
      </c>
      <c r="H75" s="8">
        <f t="shared" si="0"/>
        <v>52.570970854896309</v>
      </c>
      <c r="I75" s="42"/>
      <c r="K75" s="69"/>
      <c r="L75" s="69"/>
      <c r="M75" s="69"/>
      <c r="O75" s="63"/>
      <c r="P75" s="63"/>
      <c r="Q75" s="63"/>
    </row>
    <row r="76" spans="1:17" customFormat="1" outlineLevel="1">
      <c r="A76" s="6"/>
      <c r="B76" s="20">
        <v>42645</v>
      </c>
      <c r="C76" s="21">
        <v>0.29166666666666669</v>
      </c>
      <c r="D76" s="13">
        <v>1.046986</v>
      </c>
      <c r="E76" s="12">
        <v>30.52</v>
      </c>
      <c r="F76" s="11">
        <f t="shared" si="1"/>
        <v>1.0466719042000001</v>
      </c>
      <c r="G76" s="11">
        <f t="shared" si="2"/>
        <v>30.809940000000001</v>
      </c>
      <c r="H76" s="8">
        <f t="shared" si="0"/>
        <v>162.43307561311227</v>
      </c>
      <c r="I76" s="42"/>
      <c r="K76" s="69"/>
      <c r="L76" s="69"/>
      <c r="M76" s="69"/>
      <c r="O76" s="63"/>
      <c r="P76" s="63"/>
      <c r="Q76" s="63"/>
    </row>
    <row r="77" spans="1:17" customFormat="1" outlineLevel="1">
      <c r="A77" s="6"/>
      <c r="B77" s="20">
        <v>42645</v>
      </c>
      <c r="C77" s="21">
        <v>0.3125</v>
      </c>
      <c r="D77" s="13">
        <v>1.918199</v>
      </c>
      <c r="E77" s="12">
        <v>31.05</v>
      </c>
      <c r="F77" s="11">
        <f t="shared" si="1"/>
        <v>1.9176235403000002</v>
      </c>
      <c r="G77" s="11">
        <f t="shared" si="2"/>
        <v>31.344975000000002</v>
      </c>
      <c r="H77" s="8">
        <f t="shared" si="0"/>
        <v>296.570116565685</v>
      </c>
      <c r="I77" s="42"/>
      <c r="K77" s="69"/>
      <c r="L77" s="69"/>
      <c r="M77" s="69"/>
      <c r="O77" s="63"/>
      <c r="P77" s="63"/>
      <c r="Q77" s="63"/>
    </row>
    <row r="78" spans="1:17" customFormat="1" outlineLevel="1">
      <c r="A78" s="6"/>
      <c r="B78" s="20">
        <v>42645</v>
      </c>
      <c r="C78" s="21">
        <v>0.33333333333333331</v>
      </c>
      <c r="D78" s="13">
        <v>2.6889020000000001</v>
      </c>
      <c r="E78" s="12">
        <v>31.79</v>
      </c>
      <c r="F78" s="11">
        <f t="shared" si="1"/>
        <v>2.6880953294000003</v>
      </c>
      <c r="G78" s="11">
        <f t="shared" si="2"/>
        <v>32.092005</v>
      </c>
      <c r="H78" s="8">
        <f t="shared" si="0"/>
        <v>413.71936251681859</v>
      </c>
      <c r="I78" s="42"/>
      <c r="K78" s="69"/>
      <c r="L78" s="69"/>
      <c r="M78" s="69"/>
      <c r="O78" s="63"/>
      <c r="P78" s="63"/>
      <c r="Q78" s="63"/>
    </row>
    <row r="79" spans="1:17" customFormat="1" outlineLevel="1">
      <c r="A79" s="6"/>
      <c r="B79" s="20">
        <v>42645</v>
      </c>
      <c r="C79" s="21">
        <v>0.35416666666666669</v>
      </c>
      <c r="D79" s="13">
        <v>3.3532040000000003</v>
      </c>
      <c r="E79" s="12">
        <v>30.09</v>
      </c>
      <c r="F79" s="11">
        <f t="shared" si="1"/>
        <v>3.3521980388000006</v>
      </c>
      <c r="G79" s="11">
        <f t="shared" si="2"/>
        <v>30.375855000000001</v>
      </c>
      <c r="H79" s="8">
        <f t="shared" si="0"/>
        <v>521.68295365892686</v>
      </c>
      <c r="I79" s="42"/>
      <c r="K79" s="69"/>
      <c r="L79" s="69"/>
      <c r="M79" s="69"/>
      <c r="O79" s="63"/>
      <c r="P79" s="63"/>
      <c r="Q79" s="63"/>
    </row>
    <row r="80" spans="1:17" customFormat="1" outlineLevel="1">
      <c r="A80" s="6"/>
      <c r="B80" s="20">
        <v>42645</v>
      </c>
      <c r="C80" s="21">
        <v>0.375</v>
      </c>
      <c r="D80" s="13">
        <v>3.8981369999999997</v>
      </c>
      <c r="E80" s="12">
        <v>29.96</v>
      </c>
      <c r="F80" s="11">
        <f t="shared" si="1"/>
        <v>3.8969675588999997</v>
      </c>
      <c r="G80" s="11">
        <f t="shared" si="2"/>
        <v>30.244620000000001</v>
      </c>
      <c r="H80" s="8">
        <f t="shared" ref="H80:H143" si="3">F80*($B$8-G80)</f>
        <v>606.97366298414181</v>
      </c>
      <c r="I80" s="42"/>
      <c r="K80" s="69"/>
      <c r="L80" s="69"/>
      <c r="M80" s="69"/>
      <c r="O80" s="63"/>
      <c r="P80" s="63"/>
      <c r="Q80" s="63"/>
    </row>
    <row r="81" spans="1:17" customFormat="1" outlineLevel="1">
      <c r="A81" s="6"/>
      <c r="B81" s="20">
        <v>42645</v>
      </c>
      <c r="C81" s="21">
        <v>0.39583333333333331</v>
      </c>
      <c r="D81" s="13">
        <v>4.3363240000000003</v>
      </c>
      <c r="E81" s="12">
        <v>29.17</v>
      </c>
      <c r="F81" s="11">
        <f t="shared" ref="F81:F144" si="4">IF($B$13="Electricity",$D81*$B$9,$D81*$B$10)</f>
        <v>4.3350231028000001</v>
      </c>
      <c r="G81" s="11">
        <f t="shared" ref="G81:G144" si="5">+E81*$B$10</f>
        <v>29.447115000000004</v>
      </c>
      <c r="H81" s="8">
        <f t="shared" si="3"/>
        <v>678.66037328499158</v>
      </c>
      <c r="I81" s="42"/>
      <c r="K81" s="69"/>
      <c r="L81" s="69"/>
      <c r="M81" s="69"/>
      <c r="O81" s="63"/>
      <c r="P81" s="63"/>
      <c r="Q81" s="63"/>
    </row>
    <row r="82" spans="1:17" customFormat="1" outlineLevel="1">
      <c r="A82" s="6"/>
      <c r="B82" s="20">
        <v>42645</v>
      </c>
      <c r="C82" s="21">
        <v>0.41666666666666669</v>
      </c>
      <c r="D82" s="13">
        <v>4.6867320000000001</v>
      </c>
      <c r="E82" s="12">
        <v>29.42</v>
      </c>
      <c r="F82" s="11">
        <f t="shared" si="4"/>
        <v>4.6853259804</v>
      </c>
      <c r="G82" s="11">
        <f t="shared" si="5"/>
        <v>29.699490000000004</v>
      </c>
      <c r="H82" s="8">
        <f t="shared" si="3"/>
        <v>732.31884025276997</v>
      </c>
      <c r="I82" s="42"/>
      <c r="K82" s="69"/>
      <c r="L82" s="69"/>
      <c r="M82" s="69"/>
      <c r="O82" s="63"/>
      <c r="P82" s="63"/>
      <c r="Q82" s="63"/>
    </row>
    <row r="83" spans="1:17" customFormat="1" outlineLevel="1">
      <c r="A83" s="6"/>
      <c r="B83" s="20">
        <v>42645</v>
      </c>
      <c r="C83" s="21">
        <v>0.4375</v>
      </c>
      <c r="D83" s="13">
        <v>4.9185239999999997</v>
      </c>
      <c r="E83" s="12">
        <v>29.93</v>
      </c>
      <c r="F83" s="11">
        <f t="shared" si="4"/>
        <v>4.9170484427999996</v>
      </c>
      <c r="G83" s="11">
        <f t="shared" si="5"/>
        <v>30.214335000000002</v>
      </c>
      <c r="H83" s="8">
        <f t="shared" si="3"/>
        <v>766.0056614988124</v>
      </c>
      <c r="I83" s="42"/>
      <c r="K83" s="69"/>
      <c r="L83" s="69"/>
      <c r="M83" s="69"/>
      <c r="O83" s="63"/>
      <c r="P83" s="63"/>
      <c r="Q83" s="63"/>
    </row>
    <row r="84" spans="1:17" customFormat="1" outlineLevel="1">
      <c r="A84" s="6"/>
      <c r="B84" s="20">
        <v>42645</v>
      </c>
      <c r="C84" s="21">
        <v>0.45833333333333331</v>
      </c>
      <c r="D84" s="13">
        <v>4.9708000000000006</v>
      </c>
      <c r="E84" s="12">
        <v>27.38</v>
      </c>
      <c r="F84" s="11">
        <f t="shared" si="4"/>
        <v>4.9693087600000005</v>
      </c>
      <c r="G84" s="11">
        <f t="shared" si="5"/>
        <v>27.64011</v>
      </c>
      <c r="H84" s="8">
        <f t="shared" si="3"/>
        <v>786.93918860963652</v>
      </c>
      <c r="I84" s="42"/>
      <c r="K84" s="69"/>
      <c r="L84" s="69"/>
      <c r="M84" s="69"/>
      <c r="O84" s="63"/>
      <c r="P84" s="63"/>
      <c r="Q84" s="63"/>
    </row>
    <row r="85" spans="1:17" customFormat="1" outlineLevel="1">
      <c r="A85" s="6"/>
      <c r="B85" s="20">
        <v>42645</v>
      </c>
      <c r="C85" s="21">
        <v>0.47916666666666669</v>
      </c>
      <c r="D85" s="13">
        <v>4.9716810000000002</v>
      </c>
      <c r="E85" s="12">
        <v>30.35</v>
      </c>
      <c r="F85" s="11">
        <f t="shared" si="4"/>
        <v>4.9701894957000006</v>
      </c>
      <c r="G85" s="11">
        <f t="shared" si="5"/>
        <v>30.638325000000002</v>
      </c>
      <c r="H85" s="8">
        <f t="shared" si="3"/>
        <v>772.17696511935731</v>
      </c>
      <c r="I85" s="42"/>
      <c r="K85" s="69"/>
      <c r="L85" s="69"/>
      <c r="M85" s="69"/>
      <c r="O85" s="63"/>
      <c r="P85" s="63"/>
      <c r="Q85" s="63"/>
    </row>
    <row r="86" spans="1:17" customFormat="1" outlineLevel="1">
      <c r="A86" s="6"/>
      <c r="B86" s="20">
        <v>42645</v>
      </c>
      <c r="C86" s="21">
        <v>0.5</v>
      </c>
      <c r="D86" s="13">
        <v>4.9715300000000004</v>
      </c>
      <c r="E86" s="12">
        <v>29.96</v>
      </c>
      <c r="F86" s="11">
        <f t="shared" si="4"/>
        <v>4.970038541000001</v>
      </c>
      <c r="G86" s="11">
        <f t="shared" si="5"/>
        <v>30.244620000000001</v>
      </c>
      <c r="H86" s="8">
        <f t="shared" si="3"/>
        <v>774.11024156810072</v>
      </c>
      <c r="I86" s="42"/>
      <c r="K86" s="69"/>
      <c r="L86" s="69"/>
      <c r="M86" s="69"/>
      <c r="O86" s="63"/>
      <c r="P86" s="63"/>
      <c r="Q86" s="63"/>
    </row>
    <row r="87" spans="1:17" customFormat="1" outlineLevel="1">
      <c r="A87" s="6"/>
      <c r="B87" s="20">
        <v>42645</v>
      </c>
      <c r="C87" s="21">
        <v>0.52083333333333337</v>
      </c>
      <c r="D87" s="13">
        <v>4.9646499999999998</v>
      </c>
      <c r="E87" s="12">
        <v>29.65</v>
      </c>
      <c r="F87" s="11">
        <f t="shared" si="4"/>
        <v>4.9631606049999997</v>
      </c>
      <c r="G87" s="11">
        <f t="shared" si="5"/>
        <v>29.931675000000002</v>
      </c>
      <c r="H87" s="8">
        <f t="shared" si="3"/>
        <v>774.59216232833649</v>
      </c>
      <c r="I87" s="42"/>
      <c r="K87" s="69"/>
      <c r="L87" s="69"/>
      <c r="M87" s="69"/>
      <c r="O87" s="63"/>
      <c r="P87" s="63"/>
      <c r="Q87" s="63"/>
    </row>
    <row r="88" spans="1:17" customFormat="1" outlineLevel="1">
      <c r="A88" s="6"/>
      <c r="B88" s="20">
        <v>42645</v>
      </c>
      <c r="C88" s="21">
        <v>0.54166666666666663</v>
      </c>
      <c r="D88" s="13">
        <v>4.9653159999999996</v>
      </c>
      <c r="E88" s="12">
        <v>29.96</v>
      </c>
      <c r="F88" s="11">
        <f t="shared" si="4"/>
        <v>4.9638264051999998</v>
      </c>
      <c r="G88" s="11">
        <f t="shared" si="5"/>
        <v>30.244620000000001</v>
      </c>
      <c r="H88" s="8">
        <f t="shared" si="3"/>
        <v>773.14266799595998</v>
      </c>
      <c r="I88" s="42"/>
      <c r="K88" s="69"/>
      <c r="L88" s="69"/>
      <c r="M88" s="69"/>
      <c r="O88" s="63"/>
      <c r="P88" s="63"/>
      <c r="Q88" s="63"/>
    </row>
    <row r="89" spans="1:17" customFormat="1" outlineLevel="1">
      <c r="A89" s="6"/>
      <c r="B89" s="20">
        <v>42645</v>
      </c>
      <c r="C89" s="21">
        <v>0.5625</v>
      </c>
      <c r="D89" s="13">
        <v>4.8500119999999995</v>
      </c>
      <c r="E89" s="12">
        <v>29.96</v>
      </c>
      <c r="F89" s="11">
        <f t="shared" si="4"/>
        <v>4.8485569963999993</v>
      </c>
      <c r="G89" s="11">
        <f t="shared" si="5"/>
        <v>30.244620000000001</v>
      </c>
      <c r="H89" s="8">
        <f t="shared" si="3"/>
        <v>755.18883742594051</v>
      </c>
      <c r="I89" s="42"/>
      <c r="K89" s="69"/>
      <c r="L89" s="69"/>
      <c r="M89" s="69"/>
      <c r="O89" s="63"/>
      <c r="P89" s="63"/>
      <c r="Q89" s="63"/>
    </row>
    <row r="90" spans="1:17" customFormat="1" outlineLevel="1">
      <c r="A90" s="6"/>
      <c r="B90" s="20">
        <v>42645</v>
      </c>
      <c r="C90" s="21">
        <v>0.58333333333333337</v>
      </c>
      <c r="D90" s="13">
        <v>4.6209720000000001</v>
      </c>
      <c r="E90" s="12">
        <v>29.55</v>
      </c>
      <c r="F90" s="11">
        <f t="shared" si="4"/>
        <v>4.6195857083999998</v>
      </c>
      <c r="G90" s="11">
        <f t="shared" si="5"/>
        <v>29.830725000000001</v>
      </c>
      <c r="H90" s="8">
        <f t="shared" si="3"/>
        <v>721.43735088118933</v>
      </c>
      <c r="I90" s="42"/>
      <c r="K90" s="69"/>
      <c r="L90" s="69"/>
      <c r="M90" s="69"/>
      <c r="O90" s="63"/>
      <c r="P90" s="63"/>
      <c r="Q90" s="63"/>
    </row>
    <row r="91" spans="1:17" customFormat="1" outlineLevel="1">
      <c r="A91" s="6"/>
      <c r="B91" s="20">
        <v>42645</v>
      </c>
      <c r="C91" s="21">
        <v>0.60416666666666663</v>
      </c>
      <c r="D91" s="13">
        <v>4.2615110000000005</v>
      </c>
      <c r="E91" s="12">
        <v>29.5</v>
      </c>
      <c r="F91" s="11">
        <f t="shared" si="4"/>
        <v>4.2602325467000011</v>
      </c>
      <c r="G91" s="11">
        <f t="shared" si="5"/>
        <v>29.780250000000002</v>
      </c>
      <c r="H91" s="8">
        <f t="shared" si="3"/>
        <v>665.53246338733754</v>
      </c>
      <c r="I91" s="42"/>
      <c r="K91" s="69"/>
      <c r="L91" s="69"/>
      <c r="M91" s="69"/>
      <c r="O91" s="63"/>
      <c r="P91" s="63"/>
      <c r="Q91" s="63"/>
    </row>
    <row r="92" spans="1:17" customFormat="1" outlineLevel="1">
      <c r="A92" s="6"/>
      <c r="B92" s="20">
        <v>42645</v>
      </c>
      <c r="C92" s="21">
        <v>0.625</v>
      </c>
      <c r="D92" s="13">
        <v>3.8057129999999999</v>
      </c>
      <c r="E92" s="12">
        <v>30.61</v>
      </c>
      <c r="F92" s="11">
        <f t="shared" si="4"/>
        <v>3.8045712860999998</v>
      </c>
      <c r="G92" s="11">
        <f t="shared" si="5"/>
        <v>30.900795000000002</v>
      </c>
      <c r="H92" s="8">
        <f t="shared" si="3"/>
        <v>590.08598183993752</v>
      </c>
      <c r="I92" s="42"/>
      <c r="K92" s="69"/>
      <c r="L92" s="69"/>
      <c r="M92" s="69"/>
      <c r="O92" s="63"/>
      <c r="P92" s="63"/>
      <c r="Q92" s="63"/>
    </row>
    <row r="93" spans="1:17" customFormat="1" outlineLevel="1">
      <c r="A93" s="6"/>
      <c r="B93" s="20">
        <v>42645</v>
      </c>
      <c r="C93" s="21">
        <v>0.64583333333333337</v>
      </c>
      <c r="D93" s="13">
        <v>3.2687140000000001</v>
      </c>
      <c r="E93" s="12">
        <v>31.99</v>
      </c>
      <c r="F93" s="11">
        <f t="shared" si="4"/>
        <v>3.2677333858000002</v>
      </c>
      <c r="G93" s="11">
        <f t="shared" si="5"/>
        <v>32.293905000000002</v>
      </c>
      <c r="H93" s="8">
        <f t="shared" si="3"/>
        <v>502.27053823244648</v>
      </c>
      <c r="I93" s="42"/>
      <c r="K93" s="69"/>
      <c r="L93" s="69"/>
      <c r="M93" s="69"/>
      <c r="O93" s="63"/>
      <c r="P93" s="63"/>
      <c r="Q93" s="63"/>
    </row>
    <row r="94" spans="1:17" customFormat="1" outlineLevel="1">
      <c r="A94" s="6"/>
      <c r="B94" s="20">
        <v>42645</v>
      </c>
      <c r="C94" s="21">
        <v>0.66666666666666663</v>
      </c>
      <c r="D94" s="13">
        <v>2.6291639999999998</v>
      </c>
      <c r="E94" s="12">
        <v>34.75</v>
      </c>
      <c r="F94" s="11">
        <f t="shared" si="4"/>
        <v>2.6283752508</v>
      </c>
      <c r="G94" s="11">
        <f t="shared" si="5"/>
        <v>35.080125000000002</v>
      </c>
      <c r="H94" s="8">
        <f t="shared" si="3"/>
        <v>396.67406430382965</v>
      </c>
      <c r="I94" s="42"/>
      <c r="K94" s="69"/>
      <c r="L94" s="69"/>
      <c r="M94" s="69"/>
      <c r="O94" s="63"/>
      <c r="P94" s="63"/>
      <c r="Q94" s="63"/>
    </row>
    <row r="95" spans="1:17" customFormat="1" outlineLevel="1">
      <c r="A95" s="6"/>
      <c r="B95" s="20">
        <v>42645</v>
      </c>
      <c r="C95" s="21">
        <v>0.6875</v>
      </c>
      <c r="D95" s="13">
        <v>1.8940709999999998</v>
      </c>
      <c r="E95" s="12">
        <v>33.39</v>
      </c>
      <c r="F95" s="11">
        <f t="shared" si="4"/>
        <v>1.8935027786999998</v>
      </c>
      <c r="G95" s="11">
        <f t="shared" si="5"/>
        <v>33.707205000000002</v>
      </c>
      <c r="H95" s="8">
        <f t="shared" si="3"/>
        <v>288.36683050848944</v>
      </c>
      <c r="I95" s="42"/>
      <c r="K95" s="69"/>
      <c r="L95" s="69"/>
      <c r="M95" s="69"/>
      <c r="O95" s="63"/>
      <c r="P95" s="63"/>
      <c r="Q95" s="63"/>
    </row>
    <row r="96" spans="1:17" customFormat="1" outlineLevel="1">
      <c r="A96" s="6"/>
      <c r="B96" s="20">
        <v>42645</v>
      </c>
      <c r="C96" s="21">
        <v>0.70833333333333337</v>
      </c>
      <c r="D96" s="13">
        <v>1.0989819999999999</v>
      </c>
      <c r="E96" s="12">
        <v>37.299999999999997</v>
      </c>
      <c r="F96" s="11">
        <f t="shared" si="4"/>
        <v>1.0986523053999999</v>
      </c>
      <c r="G96" s="11">
        <f t="shared" si="5"/>
        <v>37.654350000000001</v>
      </c>
      <c r="H96" s="8">
        <f t="shared" si="3"/>
        <v>162.9802903685615</v>
      </c>
      <c r="I96" s="42"/>
      <c r="K96" s="69"/>
      <c r="L96" s="69"/>
      <c r="M96" s="69"/>
      <c r="O96" s="63"/>
      <c r="P96" s="63"/>
      <c r="Q96" s="63"/>
    </row>
    <row r="97" spans="1:17" customFormat="1" outlineLevel="1">
      <c r="A97" s="6"/>
      <c r="B97" s="20">
        <v>42645</v>
      </c>
      <c r="C97" s="21">
        <v>0.72916666666666663</v>
      </c>
      <c r="D97" s="13">
        <v>0.344945</v>
      </c>
      <c r="E97" s="12">
        <v>46.83</v>
      </c>
      <c r="F97" s="11">
        <f t="shared" si="4"/>
        <v>0.3448415165</v>
      </c>
      <c r="G97" s="11">
        <f t="shared" si="5"/>
        <v>47.274885000000005</v>
      </c>
      <c r="H97" s="8">
        <f t="shared" si="3"/>
        <v>47.838179033236891</v>
      </c>
      <c r="I97" s="42"/>
      <c r="K97" s="69"/>
      <c r="L97" s="69"/>
      <c r="M97" s="69"/>
      <c r="O97" s="63"/>
      <c r="P97" s="63"/>
      <c r="Q97" s="63"/>
    </row>
    <row r="98" spans="1:17" customFormat="1" outlineLevel="1">
      <c r="A98" s="6"/>
      <c r="B98" s="20">
        <v>42645</v>
      </c>
      <c r="C98" s="21">
        <v>0.75</v>
      </c>
      <c r="D98" s="13">
        <v>5.8639999999999998E-2</v>
      </c>
      <c r="E98" s="12">
        <v>34.54</v>
      </c>
      <c r="F98" s="11">
        <f t="shared" si="4"/>
        <v>5.8622408000000001E-2</v>
      </c>
      <c r="G98" s="11">
        <f t="shared" si="5"/>
        <v>34.868130000000001</v>
      </c>
      <c r="H98" s="8">
        <f t="shared" si="3"/>
        <v>8.8597141449429593</v>
      </c>
      <c r="I98" s="42"/>
      <c r="K98" s="69"/>
      <c r="L98" s="69"/>
      <c r="M98" s="69"/>
      <c r="O98" s="63"/>
      <c r="P98" s="63"/>
      <c r="Q98" s="63"/>
    </row>
    <row r="99" spans="1:17" customFormat="1" outlineLevel="1">
      <c r="A99" s="6"/>
      <c r="B99" s="20">
        <v>42645</v>
      </c>
      <c r="C99" s="21">
        <v>0.77083333333333337</v>
      </c>
      <c r="D99" s="13">
        <v>0</v>
      </c>
      <c r="E99" s="12">
        <v>34.9</v>
      </c>
      <c r="F99" s="11">
        <f t="shared" si="4"/>
        <v>0</v>
      </c>
      <c r="G99" s="11">
        <f t="shared" si="5"/>
        <v>35.231549999999999</v>
      </c>
      <c r="H99" s="8">
        <f t="shared" si="3"/>
        <v>0</v>
      </c>
      <c r="I99" s="42"/>
      <c r="K99" s="69"/>
      <c r="L99" s="69"/>
      <c r="M99" s="69"/>
      <c r="O99" s="63"/>
      <c r="P99" s="63"/>
      <c r="Q99" s="63"/>
    </row>
    <row r="100" spans="1:17" customFormat="1" outlineLevel="1">
      <c r="A100" s="6"/>
      <c r="B100" s="20">
        <v>42645</v>
      </c>
      <c r="C100" s="21">
        <v>0.79166666666666663</v>
      </c>
      <c r="D100" s="13">
        <v>0</v>
      </c>
      <c r="E100" s="12">
        <v>33.909999999999997</v>
      </c>
      <c r="F100" s="11">
        <f t="shared" si="4"/>
        <v>0</v>
      </c>
      <c r="G100" s="11">
        <f t="shared" si="5"/>
        <v>34.232144999999996</v>
      </c>
      <c r="H100" s="8">
        <f t="shared" si="3"/>
        <v>0</v>
      </c>
      <c r="I100" s="42"/>
      <c r="K100" s="69"/>
      <c r="L100" s="69"/>
      <c r="M100" s="69"/>
      <c r="O100" s="63"/>
      <c r="P100" s="63"/>
      <c r="Q100" s="63"/>
    </row>
    <row r="101" spans="1:17" customFormat="1" outlineLevel="1">
      <c r="A101" s="6"/>
      <c r="B101" s="20">
        <v>42645</v>
      </c>
      <c r="C101" s="21">
        <v>0.8125</v>
      </c>
      <c r="D101" s="13">
        <v>0</v>
      </c>
      <c r="E101" s="12">
        <v>30.9</v>
      </c>
      <c r="F101" s="11">
        <f t="shared" si="4"/>
        <v>0</v>
      </c>
      <c r="G101" s="11">
        <f t="shared" si="5"/>
        <v>31.193550000000002</v>
      </c>
      <c r="H101" s="8">
        <f t="shared" si="3"/>
        <v>0</v>
      </c>
      <c r="I101" s="42"/>
      <c r="K101" s="69"/>
      <c r="L101" s="69"/>
      <c r="M101" s="69"/>
      <c r="O101" s="63"/>
      <c r="P101" s="63"/>
      <c r="Q101" s="63"/>
    </row>
    <row r="102" spans="1:17" customFormat="1" outlineLevel="1">
      <c r="A102" s="6"/>
      <c r="B102" s="20">
        <v>42645</v>
      </c>
      <c r="C102" s="21">
        <v>0.83333333333333337</v>
      </c>
      <c r="D102" s="13">
        <v>0</v>
      </c>
      <c r="E102" s="12">
        <v>30.86</v>
      </c>
      <c r="F102" s="11">
        <f t="shared" si="4"/>
        <v>0</v>
      </c>
      <c r="G102" s="11">
        <f t="shared" si="5"/>
        <v>31.153170000000003</v>
      </c>
      <c r="H102" s="8">
        <f t="shared" si="3"/>
        <v>0</v>
      </c>
      <c r="I102" s="42"/>
      <c r="K102" s="69"/>
      <c r="L102" s="69"/>
      <c r="M102" s="69"/>
      <c r="O102" s="63"/>
      <c r="P102" s="63"/>
      <c r="Q102" s="63"/>
    </row>
    <row r="103" spans="1:17" customFormat="1" outlineLevel="1">
      <c r="A103" s="6"/>
      <c r="B103" s="20">
        <v>42645</v>
      </c>
      <c r="C103" s="21">
        <v>0.85416666666666663</v>
      </c>
      <c r="D103" s="13">
        <v>0</v>
      </c>
      <c r="E103" s="12">
        <v>31.46</v>
      </c>
      <c r="F103" s="11">
        <f t="shared" si="4"/>
        <v>0</v>
      </c>
      <c r="G103" s="11">
        <f t="shared" si="5"/>
        <v>31.758870000000002</v>
      </c>
      <c r="H103" s="8">
        <f t="shared" si="3"/>
        <v>0</v>
      </c>
      <c r="I103" s="42"/>
      <c r="K103" s="69"/>
      <c r="L103" s="69"/>
      <c r="M103" s="69"/>
      <c r="O103" s="63"/>
      <c r="P103" s="63"/>
      <c r="Q103" s="63"/>
    </row>
    <row r="104" spans="1:17" customFormat="1" outlineLevel="1">
      <c r="A104" s="6"/>
      <c r="B104" s="20">
        <v>42645</v>
      </c>
      <c r="C104" s="21">
        <v>0.875</v>
      </c>
      <c r="D104" s="13">
        <v>0</v>
      </c>
      <c r="E104" s="12">
        <v>29.8</v>
      </c>
      <c r="F104" s="11">
        <f t="shared" si="4"/>
        <v>0</v>
      </c>
      <c r="G104" s="11">
        <f t="shared" si="5"/>
        <v>30.083100000000002</v>
      </c>
      <c r="H104" s="8">
        <f t="shared" si="3"/>
        <v>0</v>
      </c>
      <c r="I104" s="42"/>
      <c r="K104" s="69"/>
      <c r="L104" s="69"/>
      <c r="M104" s="69"/>
      <c r="O104" s="63"/>
      <c r="P104" s="63"/>
      <c r="Q104" s="63"/>
    </row>
    <row r="105" spans="1:17" customFormat="1" outlineLevel="1">
      <c r="A105" s="6"/>
      <c r="B105" s="20">
        <v>42645</v>
      </c>
      <c r="C105" s="21">
        <v>0.89583333333333337</v>
      </c>
      <c r="D105" s="13">
        <v>0</v>
      </c>
      <c r="E105" s="12">
        <v>29.96</v>
      </c>
      <c r="F105" s="11">
        <f t="shared" si="4"/>
        <v>0</v>
      </c>
      <c r="G105" s="11">
        <f t="shared" si="5"/>
        <v>30.244620000000001</v>
      </c>
      <c r="H105" s="8">
        <f t="shared" si="3"/>
        <v>0</v>
      </c>
      <c r="I105" s="42"/>
      <c r="K105" s="69"/>
      <c r="L105" s="69"/>
      <c r="M105" s="69"/>
      <c r="O105" s="63"/>
      <c r="P105" s="63"/>
      <c r="Q105" s="63"/>
    </row>
    <row r="106" spans="1:17" customFormat="1" outlineLevel="1">
      <c r="A106" s="6"/>
      <c r="B106" s="20">
        <v>42645</v>
      </c>
      <c r="C106" s="21">
        <v>0.91666666666666663</v>
      </c>
      <c r="D106" s="13">
        <v>0</v>
      </c>
      <c r="E106" s="12">
        <v>27.02</v>
      </c>
      <c r="F106" s="11">
        <f t="shared" si="4"/>
        <v>0</v>
      </c>
      <c r="G106" s="11">
        <f t="shared" si="5"/>
        <v>27.276690000000002</v>
      </c>
      <c r="H106" s="8">
        <f t="shared" si="3"/>
        <v>0</v>
      </c>
      <c r="I106" s="42"/>
      <c r="K106" s="69"/>
      <c r="L106" s="69"/>
      <c r="M106" s="69"/>
      <c r="O106" s="63"/>
      <c r="P106" s="63"/>
      <c r="Q106" s="63"/>
    </row>
    <row r="107" spans="1:17" customFormat="1" outlineLevel="1">
      <c r="A107" s="6"/>
      <c r="B107" s="20">
        <v>42645</v>
      </c>
      <c r="C107" s="21">
        <v>0.9375</v>
      </c>
      <c r="D107" s="13">
        <v>0</v>
      </c>
      <c r="E107" s="12">
        <v>40.090000000000003</v>
      </c>
      <c r="F107" s="11">
        <f t="shared" si="4"/>
        <v>0</v>
      </c>
      <c r="G107" s="11">
        <f t="shared" si="5"/>
        <v>40.470855000000007</v>
      </c>
      <c r="H107" s="8">
        <f t="shared" si="3"/>
        <v>0</v>
      </c>
      <c r="I107" s="42"/>
      <c r="K107" s="69"/>
      <c r="L107" s="69"/>
      <c r="M107" s="69"/>
      <c r="O107" s="63"/>
      <c r="P107" s="63"/>
      <c r="Q107" s="63"/>
    </row>
    <row r="108" spans="1:17" customFormat="1" outlineLevel="1">
      <c r="A108" s="6"/>
      <c r="B108" s="20">
        <v>42645</v>
      </c>
      <c r="C108" s="21">
        <v>0.95833333333333337</v>
      </c>
      <c r="D108" s="13">
        <v>0</v>
      </c>
      <c r="E108" s="12">
        <v>32.04</v>
      </c>
      <c r="F108" s="11">
        <f t="shared" si="4"/>
        <v>0</v>
      </c>
      <c r="G108" s="11">
        <f t="shared" si="5"/>
        <v>32.344380000000001</v>
      </c>
      <c r="H108" s="8">
        <f t="shared" si="3"/>
        <v>0</v>
      </c>
      <c r="I108" s="42"/>
      <c r="K108" s="69"/>
      <c r="L108" s="69"/>
      <c r="M108" s="69"/>
      <c r="O108" s="63"/>
      <c r="P108" s="63"/>
      <c r="Q108" s="63"/>
    </row>
    <row r="109" spans="1:17" customFormat="1" outlineLevel="1">
      <c r="A109" s="6"/>
      <c r="B109" s="20">
        <v>42645</v>
      </c>
      <c r="C109" s="21">
        <v>0.97916666666666663</v>
      </c>
      <c r="D109" s="13">
        <v>0</v>
      </c>
      <c r="E109" s="12">
        <v>33.69</v>
      </c>
      <c r="F109" s="11">
        <f t="shared" si="4"/>
        <v>0</v>
      </c>
      <c r="G109" s="11">
        <f t="shared" si="5"/>
        <v>34.010055000000001</v>
      </c>
      <c r="H109" s="8">
        <f t="shared" si="3"/>
        <v>0</v>
      </c>
      <c r="I109" s="42"/>
      <c r="K109" s="69"/>
      <c r="L109" s="69"/>
      <c r="M109" s="69"/>
      <c r="O109" s="63"/>
      <c r="P109" s="63"/>
      <c r="Q109" s="63"/>
    </row>
    <row r="110" spans="1:17" customFormat="1" outlineLevel="1">
      <c r="A110" s="6"/>
      <c r="B110" s="20">
        <v>42645</v>
      </c>
      <c r="C110" s="21">
        <v>0</v>
      </c>
      <c r="D110" s="13">
        <v>0</v>
      </c>
      <c r="E110" s="12">
        <v>72.39</v>
      </c>
      <c r="F110" s="11">
        <f t="shared" si="4"/>
        <v>0</v>
      </c>
      <c r="G110" s="11">
        <f t="shared" si="5"/>
        <v>73.077705000000009</v>
      </c>
      <c r="H110" s="8">
        <f t="shared" si="3"/>
        <v>0</v>
      </c>
      <c r="I110" s="42"/>
      <c r="K110" s="69"/>
      <c r="L110" s="69"/>
      <c r="M110" s="69"/>
      <c r="O110" s="63"/>
      <c r="P110" s="63"/>
      <c r="Q110" s="63"/>
    </row>
    <row r="111" spans="1:17" customFormat="1" outlineLevel="1">
      <c r="A111" s="6"/>
      <c r="B111" s="20">
        <v>42646</v>
      </c>
      <c r="C111" s="21">
        <v>2.0833333333333332E-2</v>
      </c>
      <c r="D111" s="13">
        <v>0</v>
      </c>
      <c r="E111" s="12">
        <v>38.71</v>
      </c>
      <c r="F111" s="11">
        <f t="shared" si="4"/>
        <v>0</v>
      </c>
      <c r="G111" s="11">
        <f t="shared" si="5"/>
        <v>39.077745</v>
      </c>
      <c r="H111" s="8">
        <f t="shared" si="3"/>
        <v>0</v>
      </c>
      <c r="I111" s="42"/>
      <c r="K111" s="69"/>
      <c r="L111" s="69"/>
      <c r="M111" s="69"/>
      <c r="O111" s="63"/>
      <c r="P111" s="63"/>
      <c r="Q111" s="63"/>
    </row>
    <row r="112" spans="1:17" customFormat="1" outlineLevel="1">
      <c r="A112" s="6"/>
      <c r="B112" s="20">
        <v>42646</v>
      </c>
      <c r="C112" s="21">
        <v>4.1666666666666664E-2</v>
      </c>
      <c r="D112" s="13">
        <v>0</v>
      </c>
      <c r="E112" s="12">
        <v>36.03</v>
      </c>
      <c r="F112" s="11">
        <f t="shared" si="4"/>
        <v>0</v>
      </c>
      <c r="G112" s="11">
        <f t="shared" si="5"/>
        <v>36.372285000000005</v>
      </c>
      <c r="H112" s="8">
        <f t="shared" si="3"/>
        <v>0</v>
      </c>
      <c r="I112" s="42"/>
      <c r="K112" s="69"/>
      <c r="L112" s="69"/>
      <c r="M112" s="69"/>
      <c r="O112" s="63"/>
      <c r="P112" s="63"/>
      <c r="Q112" s="63"/>
    </row>
    <row r="113" spans="1:17" customFormat="1" outlineLevel="1">
      <c r="A113" s="6"/>
      <c r="B113" s="20">
        <v>42646</v>
      </c>
      <c r="C113" s="21">
        <v>6.25E-2</v>
      </c>
      <c r="D113" s="13">
        <v>0</v>
      </c>
      <c r="E113" s="12">
        <v>30.39</v>
      </c>
      <c r="F113" s="11">
        <f t="shared" si="4"/>
        <v>0</v>
      </c>
      <c r="G113" s="11">
        <f t="shared" si="5"/>
        <v>30.678705000000001</v>
      </c>
      <c r="H113" s="8">
        <f t="shared" si="3"/>
        <v>0</v>
      </c>
      <c r="I113" s="42"/>
      <c r="K113" s="69"/>
      <c r="L113" s="69"/>
      <c r="M113" s="69"/>
      <c r="O113" s="63"/>
      <c r="P113" s="63"/>
      <c r="Q113" s="63"/>
    </row>
    <row r="114" spans="1:17" customFormat="1" outlineLevel="1">
      <c r="A114" s="6"/>
      <c r="B114" s="20">
        <v>42646</v>
      </c>
      <c r="C114" s="21">
        <v>8.3333333333333329E-2</v>
      </c>
      <c r="D114" s="13">
        <v>0</v>
      </c>
      <c r="E114" s="12">
        <v>27.58</v>
      </c>
      <c r="F114" s="11">
        <f t="shared" si="4"/>
        <v>0</v>
      </c>
      <c r="G114" s="11">
        <f t="shared" si="5"/>
        <v>27.842009999999998</v>
      </c>
      <c r="H114" s="8">
        <f t="shared" si="3"/>
        <v>0</v>
      </c>
      <c r="I114" s="42"/>
      <c r="K114" s="69"/>
      <c r="L114" s="69"/>
      <c r="M114" s="69"/>
      <c r="O114" s="63"/>
      <c r="P114" s="63"/>
      <c r="Q114" s="63"/>
    </row>
    <row r="115" spans="1:17" customFormat="1" outlineLevel="1">
      <c r="A115" s="6"/>
      <c r="B115" s="20">
        <v>42646</v>
      </c>
      <c r="C115" s="21">
        <v>0.10416666666666667</v>
      </c>
      <c r="D115" s="13">
        <v>0</v>
      </c>
      <c r="E115" s="12">
        <v>28.06</v>
      </c>
      <c r="F115" s="11">
        <f t="shared" si="4"/>
        <v>0</v>
      </c>
      <c r="G115" s="11">
        <f t="shared" si="5"/>
        <v>28.32657</v>
      </c>
      <c r="H115" s="8">
        <f t="shared" si="3"/>
        <v>0</v>
      </c>
      <c r="I115" s="42"/>
      <c r="K115" s="69"/>
      <c r="L115" s="69"/>
      <c r="M115" s="69"/>
      <c r="O115" s="63"/>
      <c r="P115" s="63"/>
      <c r="Q115" s="63"/>
    </row>
    <row r="116" spans="1:17" customFormat="1" outlineLevel="1">
      <c r="A116" s="6"/>
      <c r="B116" s="20">
        <v>42646</v>
      </c>
      <c r="C116" s="21">
        <v>0.125</v>
      </c>
      <c r="D116" s="13">
        <v>0</v>
      </c>
      <c r="E116" s="12">
        <v>28.24</v>
      </c>
      <c r="F116" s="11">
        <f t="shared" si="4"/>
        <v>0</v>
      </c>
      <c r="G116" s="11">
        <f t="shared" si="5"/>
        <v>28.508279999999999</v>
      </c>
      <c r="H116" s="8">
        <f t="shared" si="3"/>
        <v>0</v>
      </c>
      <c r="I116" s="42"/>
      <c r="K116" s="69"/>
      <c r="L116" s="69"/>
      <c r="M116" s="69"/>
      <c r="O116" s="63"/>
      <c r="P116" s="63"/>
      <c r="Q116" s="63"/>
    </row>
    <row r="117" spans="1:17" customFormat="1" outlineLevel="1">
      <c r="A117" s="6"/>
      <c r="B117" s="20">
        <v>42646</v>
      </c>
      <c r="C117" s="21">
        <v>0.14583333333333334</v>
      </c>
      <c r="D117" s="13">
        <v>0</v>
      </c>
      <c r="E117" s="12">
        <v>27.07</v>
      </c>
      <c r="F117" s="11">
        <f t="shared" si="4"/>
        <v>0</v>
      </c>
      <c r="G117" s="11">
        <f t="shared" si="5"/>
        <v>27.327165000000001</v>
      </c>
      <c r="H117" s="8">
        <f t="shared" si="3"/>
        <v>0</v>
      </c>
      <c r="I117" s="42"/>
      <c r="K117" s="69"/>
      <c r="L117" s="69"/>
      <c r="M117" s="69"/>
      <c r="O117" s="63"/>
      <c r="P117" s="63"/>
      <c r="Q117" s="63"/>
    </row>
    <row r="118" spans="1:17" customFormat="1" outlineLevel="1">
      <c r="A118" s="6"/>
      <c r="B118" s="20">
        <v>42646</v>
      </c>
      <c r="C118" s="21">
        <v>0.16666666666666666</v>
      </c>
      <c r="D118" s="13">
        <v>0</v>
      </c>
      <c r="E118" s="12">
        <v>21.71</v>
      </c>
      <c r="F118" s="11">
        <f t="shared" si="4"/>
        <v>0</v>
      </c>
      <c r="G118" s="11">
        <f t="shared" si="5"/>
        <v>21.916245000000004</v>
      </c>
      <c r="H118" s="8">
        <f t="shared" si="3"/>
        <v>0</v>
      </c>
      <c r="I118" s="42"/>
      <c r="K118" s="69"/>
      <c r="L118" s="69"/>
      <c r="M118" s="69"/>
      <c r="O118" s="63"/>
      <c r="P118" s="63"/>
      <c r="Q118" s="63"/>
    </row>
    <row r="119" spans="1:17" customFormat="1" outlineLevel="1">
      <c r="A119" s="6"/>
      <c r="B119" s="20">
        <v>42646</v>
      </c>
      <c r="C119" s="21">
        <v>0.1875</v>
      </c>
      <c r="D119" s="13">
        <v>0</v>
      </c>
      <c r="E119" s="12">
        <v>21.24</v>
      </c>
      <c r="F119" s="11">
        <f t="shared" si="4"/>
        <v>0</v>
      </c>
      <c r="G119" s="11">
        <f t="shared" si="5"/>
        <v>21.441780000000001</v>
      </c>
      <c r="H119" s="8">
        <f t="shared" si="3"/>
        <v>0</v>
      </c>
      <c r="I119" s="42"/>
      <c r="K119" s="69"/>
      <c r="L119" s="69"/>
      <c r="M119" s="69"/>
      <c r="O119" s="63"/>
      <c r="P119" s="63"/>
      <c r="Q119" s="63"/>
    </row>
    <row r="120" spans="1:17" customFormat="1" outlineLevel="1">
      <c r="A120" s="6"/>
      <c r="B120" s="20">
        <v>42646</v>
      </c>
      <c r="C120" s="21">
        <v>0.20833333333333334</v>
      </c>
      <c r="D120" s="13">
        <v>0</v>
      </c>
      <c r="E120" s="12">
        <v>26.91</v>
      </c>
      <c r="F120" s="11">
        <f t="shared" si="4"/>
        <v>0</v>
      </c>
      <c r="G120" s="11">
        <f t="shared" si="5"/>
        <v>27.165645000000001</v>
      </c>
      <c r="H120" s="8">
        <f t="shared" si="3"/>
        <v>0</v>
      </c>
      <c r="I120" s="42"/>
      <c r="K120" s="69"/>
      <c r="L120" s="69"/>
      <c r="M120" s="69"/>
      <c r="O120" s="63"/>
      <c r="P120" s="63"/>
      <c r="Q120" s="63"/>
    </row>
    <row r="121" spans="1:17" customFormat="1" outlineLevel="1">
      <c r="A121" s="6"/>
      <c r="B121" s="20">
        <v>42646</v>
      </c>
      <c r="C121" s="21">
        <v>0.22916666666666666</v>
      </c>
      <c r="D121" s="13">
        <v>0</v>
      </c>
      <c r="E121" s="12">
        <v>28.19</v>
      </c>
      <c r="F121" s="11">
        <f t="shared" si="4"/>
        <v>0</v>
      </c>
      <c r="G121" s="11">
        <f t="shared" si="5"/>
        <v>28.457805000000004</v>
      </c>
      <c r="H121" s="8">
        <f t="shared" si="3"/>
        <v>0</v>
      </c>
      <c r="I121" s="42"/>
      <c r="K121" s="69"/>
      <c r="L121" s="69"/>
      <c r="M121" s="69"/>
      <c r="O121" s="63"/>
      <c r="P121" s="63"/>
      <c r="Q121" s="63"/>
    </row>
    <row r="122" spans="1:17" customFormat="1" outlineLevel="1">
      <c r="A122" s="6"/>
      <c r="B122" s="20">
        <v>42646</v>
      </c>
      <c r="C122" s="21">
        <v>0.25</v>
      </c>
      <c r="D122" s="13">
        <v>0</v>
      </c>
      <c r="E122" s="12">
        <v>30.02</v>
      </c>
      <c r="F122" s="11">
        <f t="shared" si="4"/>
        <v>0</v>
      </c>
      <c r="G122" s="11">
        <f t="shared" si="5"/>
        <v>30.305190000000003</v>
      </c>
      <c r="H122" s="8">
        <f t="shared" si="3"/>
        <v>0</v>
      </c>
      <c r="I122" s="42"/>
      <c r="K122" s="69"/>
      <c r="L122" s="69"/>
      <c r="M122" s="69"/>
      <c r="O122" s="63"/>
      <c r="P122" s="63"/>
      <c r="Q122" s="63"/>
    </row>
    <row r="123" spans="1:17" customFormat="1" outlineLevel="1">
      <c r="A123" s="6"/>
      <c r="B123" s="20">
        <v>42646</v>
      </c>
      <c r="C123" s="21">
        <v>0.27083333333333331</v>
      </c>
      <c r="D123" s="13">
        <v>2.4039999999999999E-2</v>
      </c>
      <c r="E123" s="12">
        <v>34.28</v>
      </c>
      <c r="F123" s="11">
        <f t="shared" si="4"/>
        <v>2.4032787999999999E-2</v>
      </c>
      <c r="G123" s="11">
        <f t="shared" si="5"/>
        <v>34.60566</v>
      </c>
      <c r="H123" s="8">
        <f t="shared" si="3"/>
        <v>3.63842807761992</v>
      </c>
      <c r="I123" s="42"/>
      <c r="K123" s="69"/>
      <c r="L123" s="69"/>
      <c r="M123" s="69"/>
      <c r="O123" s="63"/>
      <c r="P123" s="63"/>
      <c r="Q123" s="63"/>
    </row>
    <row r="124" spans="1:17" customFormat="1" outlineLevel="1">
      <c r="A124" s="6"/>
      <c r="B124" s="20">
        <v>42646</v>
      </c>
      <c r="C124" s="21">
        <v>0.29166666666666669</v>
      </c>
      <c r="D124" s="13">
        <v>0.185923</v>
      </c>
      <c r="E124" s="12">
        <v>42.76</v>
      </c>
      <c r="F124" s="11">
        <f t="shared" si="4"/>
        <v>0.18586722310000001</v>
      </c>
      <c r="G124" s="11">
        <f t="shared" si="5"/>
        <v>43.166220000000003</v>
      </c>
      <c r="H124" s="8">
        <f t="shared" si="3"/>
        <v>26.548118053476315</v>
      </c>
      <c r="I124" s="42"/>
      <c r="K124" s="69"/>
      <c r="L124" s="69"/>
      <c r="M124" s="69"/>
      <c r="O124" s="63"/>
      <c r="P124" s="63"/>
      <c r="Q124" s="63"/>
    </row>
    <row r="125" spans="1:17" customFormat="1" outlineLevel="1">
      <c r="A125" s="6"/>
      <c r="B125" s="20">
        <v>42646</v>
      </c>
      <c r="C125" s="21">
        <v>0.3125</v>
      </c>
      <c r="D125" s="13">
        <v>1.3250759999999999</v>
      </c>
      <c r="E125" s="12">
        <v>29.01</v>
      </c>
      <c r="F125" s="11">
        <f t="shared" si="4"/>
        <v>1.3246784772</v>
      </c>
      <c r="G125" s="11">
        <f t="shared" si="5"/>
        <v>29.285595000000004</v>
      </c>
      <c r="H125" s="8">
        <f t="shared" si="3"/>
        <v>207.59619937070406</v>
      </c>
      <c r="I125" s="42"/>
      <c r="K125" s="69"/>
      <c r="L125" s="69"/>
      <c r="M125" s="69"/>
      <c r="O125" s="63"/>
      <c r="P125" s="63"/>
      <c r="Q125" s="63"/>
    </row>
    <row r="126" spans="1:17" customFormat="1" outlineLevel="1">
      <c r="A126" s="6"/>
      <c r="B126" s="20">
        <v>42646</v>
      </c>
      <c r="C126" s="21">
        <v>0.33333333333333331</v>
      </c>
      <c r="D126" s="13">
        <v>1.8559670000000001</v>
      </c>
      <c r="E126" s="12">
        <v>36.68</v>
      </c>
      <c r="F126" s="11">
        <f t="shared" si="4"/>
        <v>1.8554102099000003</v>
      </c>
      <c r="G126" s="11">
        <f t="shared" si="5"/>
        <v>37.028460000000003</v>
      </c>
      <c r="H126" s="8">
        <f t="shared" si="3"/>
        <v>276.40331630052628</v>
      </c>
      <c r="I126" s="42"/>
      <c r="K126" s="69"/>
      <c r="L126" s="69"/>
      <c r="M126" s="69"/>
      <c r="O126" s="63"/>
      <c r="P126" s="63"/>
      <c r="Q126" s="63"/>
    </row>
    <row r="127" spans="1:17" customFormat="1" outlineLevel="1">
      <c r="A127" s="6"/>
      <c r="B127" s="20">
        <v>42646</v>
      </c>
      <c r="C127" s="21">
        <v>0.35416666666666669</v>
      </c>
      <c r="D127" s="13">
        <v>0.91241399999999995</v>
      </c>
      <c r="E127" s="12">
        <v>46.8</v>
      </c>
      <c r="F127" s="11">
        <f t="shared" si="4"/>
        <v>0.91214027580000001</v>
      </c>
      <c r="G127" s="11">
        <f t="shared" si="5"/>
        <v>47.244599999999998</v>
      </c>
      <c r="H127" s="8">
        <f t="shared" si="3"/>
        <v>126.56438882473932</v>
      </c>
      <c r="I127" s="42"/>
      <c r="K127" s="69"/>
      <c r="L127" s="69"/>
      <c r="M127" s="69"/>
      <c r="O127" s="63"/>
      <c r="P127" s="63"/>
      <c r="Q127" s="63"/>
    </row>
    <row r="128" spans="1:17" customFormat="1" outlineLevel="1">
      <c r="A128" s="6"/>
      <c r="B128" s="20">
        <v>42646</v>
      </c>
      <c r="C128" s="21">
        <v>0.375</v>
      </c>
      <c r="D128" s="13">
        <v>0.77986300000000008</v>
      </c>
      <c r="E128" s="12">
        <v>39.43</v>
      </c>
      <c r="F128" s="11">
        <f t="shared" si="4"/>
        <v>0.77962904110000009</v>
      </c>
      <c r="G128" s="11">
        <f t="shared" si="5"/>
        <v>39.804585000000003</v>
      </c>
      <c r="H128" s="8">
        <f t="shared" si="3"/>
        <v>113.97819120966656</v>
      </c>
      <c r="I128" s="42"/>
      <c r="K128" s="69"/>
      <c r="L128" s="69"/>
      <c r="M128" s="69"/>
      <c r="O128" s="63"/>
      <c r="P128" s="63"/>
      <c r="Q128" s="63"/>
    </row>
    <row r="129" spans="1:17" customFormat="1" outlineLevel="1">
      <c r="A129" s="6"/>
      <c r="B129" s="20">
        <v>42646</v>
      </c>
      <c r="C129" s="21">
        <v>0.39583333333333331</v>
      </c>
      <c r="D129" s="13">
        <v>2.3704070000000002</v>
      </c>
      <c r="E129" s="12">
        <v>49.02</v>
      </c>
      <c r="F129" s="11">
        <f t="shared" si="4"/>
        <v>2.3696958779000004</v>
      </c>
      <c r="G129" s="11">
        <f t="shared" si="5"/>
        <v>49.485690000000005</v>
      </c>
      <c r="H129" s="8">
        <f t="shared" si="3"/>
        <v>323.49739768136277</v>
      </c>
      <c r="I129" s="42"/>
      <c r="K129" s="69"/>
      <c r="L129" s="69"/>
      <c r="M129" s="69"/>
      <c r="O129" s="63"/>
      <c r="P129" s="63"/>
      <c r="Q129" s="63"/>
    </row>
    <row r="130" spans="1:17" customFormat="1" outlineLevel="1">
      <c r="A130" s="6"/>
      <c r="B130" s="20">
        <v>42646</v>
      </c>
      <c r="C130" s="21">
        <v>0.41666666666666669</v>
      </c>
      <c r="D130" s="13">
        <v>2.859451</v>
      </c>
      <c r="E130" s="12">
        <v>38.17</v>
      </c>
      <c r="F130" s="11">
        <f t="shared" si="4"/>
        <v>2.8585931647000002</v>
      </c>
      <c r="G130" s="11">
        <f t="shared" si="5"/>
        <v>38.532615000000007</v>
      </c>
      <c r="H130" s="8">
        <f t="shared" si="3"/>
        <v>421.5492587771833</v>
      </c>
      <c r="I130" s="42"/>
      <c r="K130" s="69"/>
      <c r="L130" s="69"/>
      <c r="M130" s="69"/>
      <c r="O130" s="63"/>
      <c r="P130" s="63"/>
      <c r="Q130" s="63"/>
    </row>
    <row r="131" spans="1:17" customFormat="1" outlineLevel="1">
      <c r="A131" s="6"/>
      <c r="B131" s="20">
        <v>42646</v>
      </c>
      <c r="C131" s="21">
        <v>0.4375</v>
      </c>
      <c r="D131" s="13">
        <v>4.7545979999999997</v>
      </c>
      <c r="E131" s="12">
        <v>37.68</v>
      </c>
      <c r="F131" s="11">
        <f t="shared" si="4"/>
        <v>4.7531716205999999</v>
      </c>
      <c r="G131" s="11">
        <f t="shared" si="5"/>
        <v>38.037960000000005</v>
      </c>
      <c r="H131" s="8">
        <f t="shared" si="3"/>
        <v>703.28896945408201</v>
      </c>
      <c r="I131" s="42"/>
      <c r="K131" s="69"/>
      <c r="L131" s="69"/>
      <c r="M131" s="69"/>
      <c r="O131" s="63"/>
      <c r="P131" s="63"/>
      <c r="Q131" s="63"/>
    </row>
    <row r="132" spans="1:17" customFormat="1" outlineLevel="1">
      <c r="A132" s="6"/>
      <c r="B132" s="20">
        <v>42646</v>
      </c>
      <c r="C132" s="21">
        <v>0.45833333333333331</v>
      </c>
      <c r="D132" s="13">
        <v>4.9692509999999999</v>
      </c>
      <c r="E132" s="12">
        <v>40</v>
      </c>
      <c r="F132" s="11">
        <f t="shared" si="4"/>
        <v>4.9677602247000001</v>
      </c>
      <c r="G132" s="11">
        <f t="shared" si="5"/>
        <v>40.380000000000003</v>
      </c>
      <c r="H132" s="8">
        <f t="shared" si="3"/>
        <v>723.40524392081409</v>
      </c>
      <c r="I132" s="42"/>
      <c r="K132" s="69"/>
      <c r="L132" s="69"/>
      <c r="M132" s="69"/>
      <c r="O132" s="63"/>
      <c r="P132" s="63"/>
      <c r="Q132" s="63"/>
    </row>
    <row r="133" spans="1:17" customFormat="1" outlineLevel="1">
      <c r="A133" s="6"/>
      <c r="B133" s="20">
        <v>42646</v>
      </c>
      <c r="C133" s="21">
        <v>0.47916666666666669</v>
      </c>
      <c r="D133" s="13">
        <v>4.9732729999999989</v>
      </c>
      <c r="E133" s="12">
        <v>39.53</v>
      </c>
      <c r="F133" s="11">
        <f t="shared" si="4"/>
        <v>4.9717810180999988</v>
      </c>
      <c r="G133" s="11">
        <f t="shared" si="5"/>
        <v>39.905535</v>
      </c>
      <c r="H133" s="8">
        <f t="shared" si="3"/>
        <v>726.34968793647477</v>
      </c>
      <c r="I133" s="42"/>
      <c r="K133" s="69"/>
      <c r="L133" s="69"/>
      <c r="M133" s="69"/>
      <c r="O133" s="63"/>
      <c r="P133" s="63"/>
      <c r="Q133" s="63"/>
    </row>
    <row r="134" spans="1:17" customFormat="1" outlineLevel="1">
      <c r="A134" s="6"/>
      <c r="B134" s="20">
        <v>42646</v>
      </c>
      <c r="C134" s="21">
        <v>0.5</v>
      </c>
      <c r="D134" s="13">
        <v>4.8144020000000003</v>
      </c>
      <c r="E134" s="12">
        <v>37.44</v>
      </c>
      <c r="F134" s="11">
        <f t="shared" si="4"/>
        <v>4.8129576794000002</v>
      </c>
      <c r="G134" s="11">
        <f t="shared" si="5"/>
        <v>37.795679999999997</v>
      </c>
      <c r="H134" s="8">
        <f t="shared" si="3"/>
        <v>713.30112006425497</v>
      </c>
      <c r="I134" s="42"/>
      <c r="K134" s="69"/>
      <c r="L134" s="69"/>
      <c r="M134" s="69"/>
      <c r="O134" s="63"/>
      <c r="P134" s="63"/>
      <c r="Q134" s="63"/>
    </row>
    <row r="135" spans="1:17" customFormat="1" outlineLevel="1">
      <c r="A135" s="6"/>
      <c r="B135" s="20">
        <v>42646</v>
      </c>
      <c r="C135" s="21">
        <v>0.52083333333333337</v>
      </c>
      <c r="D135" s="13">
        <v>4.2172340000000004</v>
      </c>
      <c r="E135" s="12">
        <v>35.1</v>
      </c>
      <c r="F135" s="11">
        <f t="shared" si="4"/>
        <v>4.2159688298000004</v>
      </c>
      <c r="G135" s="11">
        <f t="shared" si="5"/>
        <v>35.433450000000001</v>
      </c>
      <c r="H135" s="8">
        <f t="shared" si="3"/>
        <v>634.78388161052328</v>
      </c>
      <c r="I135" s="42"/>
      <c r="K135" s="69"/>
      <c r="L135" s="69"/>
      <c r="M135" s="69"/>
      <c r="O135" s="63"/>
      <c r="P135" s="63"/>
      <c r="Q135" s="63"/>
    </row>
    <row r="136" spans="1:17" customFormat="1" outlineLevel="1">
      <c r="A136" s="6"/>
      <c r="B136" s="20">
        <v>42646</v>
      </c>
      <c r="C136" s="21">
        <v>0.54166666666666663</v>
      </c>
      <c r="D136" s="13">
        <v>4.2929069999999996</v>
      </c>
      <c r="E136" s="12">
        <v>33.58</v>
      </c>
      <c r="F136" s="11">
        <f t="shared" si="4"/>
        <v>4.2916191278999998</v>
      </c>
      <c r="G136" s="11">
        <f t="shared" si="5"/>
        <v>33.899009999999997</v>
      </c>
      <c r="H136" s="8">
        <f t="shared" si="3"/>
        <v>652.75951805652653</v>
      </c>
      <c r="I136" s="42"/>
      <c r="K136" s="69"/>
      <c r="L136" s="69"/>
      <c r="M136" s="69"/>
      <c r="O136" s="63"/>
      <c r="P136" s="63"/>
      <c r="Q136" s="63"/>
    </row>
    <row r="137" spans="1:17" customFormat="1" outlineLevel="1">
      <c r="A137" s="6"/>
      <c r="B137" s="20">
        <v>42646</v>
      </c>
      <c r="C137" s="21">
        <v>0.5625</v>
      </c>
      <c r="D137" s="13">
        <v>3.2178360000000001</v>
      </c>
      <c r="E137" s="12">
        <v>32.36</v>
      </c>
      <c r="F137" s="11">
        <f t="shared" si="4"/>
        <v>3.2168706492000001</v>
      </c>
      <c r="G137" s="11">
        <f t="shared" si="5"/>
        <v>32.66742</v>
      </c>
      <c r="H137" s="8">
        <f t="shared" si="3"/>
        <v>493.25107616811096</v>
      </c>
      <c r="I137" s="42"/>
      <c r="K137" s="69"/>
      <c r="L137" s="69"/>
      <c r="M137" s="69"/>
      <c r="O137" s="63"/>
      <c r="P137" s="63"/>
      <c r="Q137" s="63"/>
    </row>
    <row r="138" spans="1:17" customFormat="1" outlineLevel="1">
      <c r="A138" s="6"/>
      <c r="B138" s="20">
        <v>42646</v>
      </c>
      <c r="C138" s="21">
        <v>0.58333333333333337</v>
      </c>
      <c r="D138" s="13">
        <v>2.6588829999999999</v>
      </c>
      <c r="E138" s="12">
        <v>30.29</v>
      </c>
      <c r="F138" s="11">
        <f t="shared" si="4"/>
        <v>2.6580853351</v>
      </c>
      <c r="G138" s="11">
        <f t="shared" si="5"/>
        <v>30.577755</v>
      </c>
      <c r="H138" s="8">
        <f t="shared" si="3"/>
        <v>413.12559018281934</v>
      </c>
      <c r="I138" s="42"/>
      <c r="K138" s="69"/>
      <c r="L138" s="69"/>
      <c r="M138" s="69"/>
      <c r="O138" s="63"/>
      <c r="P138" s="63"/>
      <c r="Q138" s="63"/>
    </row>
    <row r="139" spans="1:17" customFormat="1" outlineLevel="1">
      <c r="A139" s="6"/>
      <c r="B139" s="20">
        <v>42646</v>
      </c>
      <c r="C139" s="21">
        <v>0.60416666666666663</v>
      </c>
      <c r="D139" s="13">
        <v>1.139453</v>
      </c>
      <c r="E139" s="12">
        <v>31.64</v>
      </c>
      <c r="F139" s="11">
        <f t="shared" si="4"/>
        <v>1.1391111641</v>
      </c>
      <c r="G139" s="11">
        <f t="shared" si="5"/>
        <v>31.940580000000004</v>
      </c>
      <c r="H139" s="8">
        <f t="shared" si="3"/>
        <v>175.49080525677081</v>
      </c>
      <c r="I139" s="42"/>
      <c r="K139" s="69"/>
      <c r="L139" s="69"/>
      <c r="M139" s="69"/>
      <c r="O139" s="63"/>
      <c r="P139" s="63"/>
      <c r="Q139" s="63"/>
    </row>
    <row r="140" spans="1:17" customFormat="1" outlineLevel="1">
      <c r="A140" s="6"/>
      <c r="B140" s="20">
        <v>42646</v>
      </c>
      <c r="C140" s="21">
        <v>0.625</v>
      </c>
      <c r="D140" s="13">
        <v>2.805863</v>
      </c>
      <c r="E140" s="12">
        <v>31.01</v>
      </c>
      <c r="F140" s="11">
        <f t="shared" si="4"/>
        <v>2.8050212411</v>
      </c>
      <c r="G140" s="11">
        <f t="shared" si="5"/>
        <v>31.304595000000003</v>
      </c>
      <c r="H140" s="8">
        <f t="shared" si="3"/>
        <v>433.92389692556713</v>
      </c>
      <c r="I140" s="42"/>
      <c r="K140" s="69"/>
      <c r="L140" s="69"/>
      <c r="M140" s="69"/>
      <c r="O140" s="63"/>
      <c r="P140" s="63"/>
      <c r="Q140" s="63"/>
    </row>
    <row r="141" spans="1:17" customFormat="1" outlineLevel="1">
      <c r="A141" s="6"/>
      <c r="B141" s="20">
        <v>42646</v>
      </c>
      <c r="C141" s="21">
        <v>0.64583333333333337</v>
      </c>
      <c r="D141" s="13">
        <v>2.3058519999999998</v>
      </c>
      <c r="E141" s="12">
        <v>33.520000000000003</v>
      </c>
      <c r="F141" s="11">
        <f t="shared" si="4"/>
        <v>2.3051602443999997</v>
      </c>
      <c r="G141" s="11">
        <f t="shared" si="5"/>
        <v>33.838440000000006</v>
      </c>
      <c r="H141" s="8">
        <f t="shared" si="3"/>
        <v>350.75677883788524</v>
      </c>
      <c r="I141" s="42"/>
      <c r="K141" s="69"/>
      <c r="L141" s="69"/>
      <c r="M141" s="69"/>
      <c r="O141" s="63"/>
      <c r="P141" s="63"/>
      <c r="Q141" s="63"/>
    </row>
    <row r="142" spans="1:17" customFormat="1" outlineLevel="1">
      <c r="A142" s="6"/>
      <c r="B142" s="20">
        <v>42646</v>
      </c>
      <c r="C142" s="21">
        <v>0.66666666666666663</v>
      </c>
      <c r="D142" s="13">
        <v>1.9319190000000002</v>
      </c>
      <c r="E142" s="12">
        <v>40</v>
      </c>
      <c r="F142" s="11">
        <f t="shared" si="4"/>
        <v>1.9313394243000002</v>
      </c>
      <c r="G142" s="11">
        <f t="shared" si="5"/>
        <v>40.380000000000003</v>
      </c>
      <c r="H142" s="8">
        <f t="shared" si="3"/>
        <v>281.24164696656601</v>
      </c>
      <c r="I142" s="42"/>
      <c r="K142" s="69"/>
      <c r="L142" s="69"/>
      <c r="M142" s="69"/>
      <c r="O142" s="63"/>
      <c r="P142" s="63"/>
      <c r="Q142" s="63"/>
    </row>
    <row r="143" spans="1:17" customFormat="1" outlineLevel="1">
      <c r="A143" s="6"/>
      <c r="B143" s="20">
        <v>42646</v>
      </c>
      <c r="C143" s="21">
        <v>0.6875</v>
      </c>
      <c r="D143" s="13">
        <v>1.0956060000000001</v>
      </c>
      <c r="E143" s="12">
        <v>39.25</v>
      </c>
      <c r="F143" s="11">
        <f t="shared" si="4"/>
        <v>1.0952773182000002</v>
      </c>
      <c r="G143" s="11">
        <f t="shared" si="5"/>
        <v>39.622875000000001</v>
      </c>
      <c r="H143" s="8">
        <f t="shared" si="3"/>
        <v>160.3235449158262</v>
      </c>
      <c r="I143" s="42"/>
      <c r="K143" s="69"/>
      <c r="L143" s="69"/>
      <c r="M143" s="69"/>
      <c r="O143" s="63"/>
      <c r="P143" s="63"/>
      <c r="Q143" s="63"/>
    </row>
    <row r="144" spans="1:17" customFormat="1" outlineLevel="1">
      <c r="A144" s="6"/>
      <c r="B144" s="20">
        <v>42646</v>
      </c>
      <c r="C144" s="21">
        <v>0.70833333333333337</v>
      </c>
      <c r="D144" s="13">
        <v>0.86734199999999995</v>
      </c>
      <c r="E144" s="12">
        <v>46.41</v>
      </c>
      <c r="F144" s="11">
        <f t="shared" si="4"/>
        <v>0.86708179740000002</v>
      </c>
      <c r="G144" s="11">
        <f t="shared" si="5"/>
        <v>46.850895000000001</v>
      </c>
      <c r="H144" s="8">
        <f t="shared" ref="H144:H207" si="6">F144*($B$8-G144)</f>
        <v>120.65365607000132</v>
      </c>
      <c r="I144" s="42"/>
      <c r="K144" s="69"/>
      <c r="L144" s="69"/>
      <c r="M144" s="69"/>
      <c r="O144" s="63"/>
      <c r="P144" s="63"/>
      <c r="Q144" s="63"/>
    </row>
    <row r="145" spans="1:17" customFormat="1" outlineLevel="1">
      <c r="A145" s="6"/>
      <c r="B145" s="20">
        <v>42646</v>
      </c>
      <c r="C145" s="21">
        <v>0.72916666666666663</v>
      </c>
      <c r="D145" s="13">
        <v>0.34318200000000004</v>
      </c>
      <c r="E145" s="12">
        <v>46.26</v>
      </c>
      <c r="F145" s="11">
        <f t="shared" ref="F145:F208" si="7">IF($B$13="Electricity",$D145*$B$9,$D145*$B$10)</f>
        <v>0.34307904540000006</v>
      </c>
      <c r="G145" s="11">
        <f t="shared" ref="G145:G208" si="8">+E145*$B$10</f>
        <v>46.699469999999998</v>
      </c>
      <c r="H145" s="8">
        <f t="shared" si="6"/>
        <v>47.791092856114076</v>
      </c>
      <c r="I145" s="42"/>
      <c r="K145" s="69"/>
      <c r="L145" s="69"/>
      <c r="M145" s="69"/>
      <c r="O145" s="63"/>
      <c r="P145" s="63"/>
      <c r="Q145" s="63"/>
    </row>
    <row r="146" spans="1:17" customFormat="1" outlineLevel="1">
      <c r="A146" s="6"/>
      <c r="B146" s="20">
        <v>42646</v>
      </c>
      <c r="C146" s="21">
        <v>0.75</v>
      </c>
      <c r="D146" s="13">
        <v>1.7030999999999998E-2</v>
      </c>
      <c r="E146" s="12">
        <v>47.8</v>
      </c>
      <c r="F146" s="11">
        <f t="shared" si="7"/>
        <v>1.7025890699999997E-2</v>
      </c>
      <c r="G146" s="11">
        <f t="shared" si="8"/>
        <v>48.254100000000001</v>
      </c>
      <c r="H146" s="8">
        <f t="shared" si="6"/>
        <v>2.3452466377731298</v>
      </c>
      <c r="I146" s="42"/>
      <c r="K146" s="69"/>
      <c r="L146" s="69"/>
      <c r="M146" s="69"/>
      <c r="O146" s="63"/>
      <c r="P146" s="63"/>
      <c r="Q146" s="63"/>
    </row>
    <row r="147" spans="1:17" customFormat="1" outlineLevel="1">
      <c r="A147" s="6"/>
      <c r="B147" s="20">
        <v>42646</v>
      </c>
      <c r="C147" s="21">
        <v>0.77083333333333337</v>
      </c>
      <c r="D147" s="13">
        <v>0</v>
      </c>
      <c r="E147" s="12">
        <v>41.19</v>
      </c>
      <c r="F147" s="11">
        <f t="shared" si="7"/>
        <v>0</v>
      </c>
      <c r="G147" s="11">
        <f t="shared" si="8"/>
        <v>41.581305</v>
      </c>
      <c r="H147" s="8">
        <f t="shared" si="6"/>
        <v>0</v>
      </c>
      <c r="I147" s="42"/>
      <c r="K147" s="69"/>
      <c r="L147" s="69"/>
      <c r="M147" s="69"/>
      <c r="O147" s="63"/>
      <c r="P147" s="63"/>
      <c r="Q147" s="63"/>
    </row>
    <row r="148" spans="1:17" customFormat="1" outlineLevel="1">
      <c r="A148" s="6"/>
      <c r="B148" s="20">
        <v>42646</v>
      </c>
      <c r="C148" s="21">
        <v>0.79166666666666663</v>
      </c>
      <c r="D148" s="13">
        <v>0</v>
      </c>
      <c r="E148" s="12">
        <v>41.86</v>
      </c>
      <c r="F148" s="11">
        <f t="shared" si="7"/>
        <v>0</v>
      </c>
      <c r="G148" s="11">
        <f t="shared" si="8"/>
        <v>42.257670000000005</v>
      </c>
      <c r="H148" s="8">
        <f t="shared" si="6"/>
        <v>0</v>
      </c>
      <c r="I148" s="42"/>
      <c r="K148" s="69"/>
      <c r="L148" s="69"/>
      <c r="M148" s="69"/>
      <c r="O148" s="63"/>
      <c r="P148" s="63"/>
      <c r="Q148" s="63"/>
    </row>
    <row r="149" spans="1:17" customFormat="1" outlineLevel="1">
      <c r="A149" s="6"/>
      <c r="B149" s="20">
        <v>42646</v>
      </c>
      <c r="C149" s="21">
        <v>0.8125</v>
      </c>
      <c r="D149" s="13">
        <v>0</v>
      </c>
      <c r="E149" s="12">
        <v>39.32</v>
      </c>
      <c r="F149" s="11">
        <f t="shared" si="7"/>
        <v>0</v>
      </c>
      <c r="G149" s="11">
        <f t="shared" si="8"/>
        <v>39.693540000000006</v>
      </c>
      <c r="H149" s="8">
        <f t="shared" si="6"/>
        <v>0</v>
      </c>
      <c r="I149" s="42"/>
      <c r="K149" s="69"/>
      <c r="L149" s="69"/>
      <c r="M149" s="69"/>
      <c r="O149" s="63"/>
      <c r="P149" s="63"/>
      <c r="Q149" s="63"/>
    </row>
    <row r="150" spans="1:17" customFormat="1" outlineLevel="1">
      <c r="A150" s="6"/>
      <c r="B150" s="20">
        <v>42646</v>
      </c>
      <c r="C150" s="21">
        <v>0.83333333333333337</v>
      </c>
      <c r="D150" s="13">
        <v>0</v>
      </c>
      <c r="E150" s="12">
        <v>36.4</v>
      </c>
      <c r="F150" s="11">
        <f t="shared" si="7"/>
        <v>0</v>
      </c>
      <c r="G150" s="11">
        <f t="shared" si="8"/>
        <v>36.745800000000003</v>
      </c>
      <c r="H150" s="8">
        <f t="shared" si="6"/>
        <v>0</v>
      </c>
      <c r="I150" s="42"/>
      <c r="K150" s="69"/>
      <c r="L150" s="69"/>
      <c r="M150" s="69"/>
      <c r="O150" s="63"/>
      <c r="P150" s="63"/>
      <c r="Q150" s="63"/>
    </row>
    <row r="151" spans="1:17" customFormat="1" outlineLevel="1">
      <c r="A151" s="6"/>
      <c r="B151" s="20">
        <v>42646</v>
      </c>
      <c r="C151" s="21">
        <v>0.85416666666666663</v>
      </c>
      <c r="D151" s="13">
        <v>0</v>
      </c>
      <c r="E151" s="12">
        <v>39.6</v>
      </c>
      <c r="F151" s="11">
        <f t="shared" si="7"/>
        <v>0</v>
      </c>
      <c r="G151" s="11">
        <f t="shared" si="8"/>
        <v>39.976200000000006</v>
      </c>
      <c r="H151" s="8">
        <f t="shared" si="6"/>
        <v>0</v>
      </c>
      <c r="I151" s="42"/>
      <c r="K151" s="69"/>
      <c r="L151" s="69"/>
      <c r="M151" s="69"/>
      <c r="O151" s="63"/>
      <c r="P151" s="63"/>
      <c r="Q151" s="63"/>
    </row>
    <row r="152" spans="1:17" customFormat="1" outlineLevel="1">
      <c r="A152" s="6"/>
      <c r="B152" s="20">
        <v>42646</v>
      </c>
      <c r="C152" s="21">
        <v>0.875</v>
      </c>
      <c r="D152" s="13">
        <v>0</v>
      </c>
      <c r="E152" s="12">
        <v>33.11</v>
      </c>
      <c r="F152" s="11">
        <f t="shared" si="7"/>
        <v>0</v>
      </c>
      <c r="G152" s="11">
        <f t="shared" si="8"/>
        <v>33.424545000000002</v>
      </c>
      <c r="H152" s="8">
        <f t="shared" si="6"/>
        <v>0</v>
      </c>
      <c r="I152" s="42"/>
      <c r="K152" s="69"/>
      <c r="L152" s="69"/>
      <c r="M152" s="69"/>
      <c r="O152" s="63"/>
      <c r="P152" s="63"/>
      <c r="Q152" s="63"/>
    </row>
    <row r="153" spans="1:17" customFormat="1" outlineLevel="1">
      <c r="A153" s="6"/>
      <c r="B153" s="20">
        <v>42646</v>
      </c>
      <c r="C153" s="21">
        <v>0.89583333333333337</v>
      </c>
      <c r="D153" s="13">
        <v>0</v>
      </c>
      <c r="E153" s="12">
        <v>30.11</v>
      </c>
      <c r="F153" s="11">
        <f t="shared" si="7"/>
        <v>0</v>
      </c>
      <c r="G153" s="11">
        <f t="shared" si="8"/>
        <v>30.396045000000001</v>
      </c>
      <c r="H153" s="8">
        <f t="shared" si="6"/>
        <v>0</v>
      </c>
      <c r="I153" s="42"/>
      <c r="K153" s="69"/>
      <c r="L153" s="69"/>
      <c r="M153" s="69"/>
      <c r="O153" s="63"/>
      <c r="P153" s="63"/>
      <c r="Q153" s="63"/>
    </row>
    <row r="154" spans="1:17" customFormat="1" outlineLevel="1">
      <c r="A154" s="6"/>
      <c r="B154" s="20">
        <v>42646</v>
      </c>
      <c r="C154" s="21">
        <v>0.91666666666666663</v>
      </c>
      <c r="D154" s="13">
        <v>0</v>
      </c>
      <c r="E154" s="12">
        <v>29.77</v>
      </c>
      <c r="F154" s="11">
        <f t="shared" si="7"/>
        <v>0</v>
      </c>
      <c r="G154" s="11">
        <f t="shared" si="8"/>
        <v>30.052815000000002</v>
      </c>
      <c r="H154" s="8">
        <f t="shared" si="6"/>
        <v>0</v>
      </c>
      <c r="I154" s="42"/>
      <c r="K154" s="69"/>
      <c r="L154" s="69"/>
      <c r="M154" s="69"/>
      <c r="O154" s="63"/>
      <c r="P154" s="63"/>
      <c r="Q154" s="63"/>
    </row>
    <row r="155" spans="1:17" customFormat="1" outlineLevel="1">
      <c r="A155" s="6"/>
      <c r="B155" s="20">
        <v>42646</v>
      </c>
      <c r="C155" s="21">
        <v>0.9375</v>
      </c>
      <c r="D155" s="13">
        <v>0</v>
      </c>
      <c r="E155" s="12">
        <v>80.84</v>
      </c>
      <c r="F155" s="11">
        <f t="shared" si="7"/>
        <v>0</v>
      </c>
      <c r="G155" s="11">
        <f t="shared" si="8"/>
        <v>81.607980000000012</v>
      </c>
      <c r="H155" s="8">
        <f t="shared" si="6"/>
        <v>0</v>
      </c>
      <c r="I155" s="42"/>
      <c r="K155" s="69"/>
      <c r="L155" s="69"/>
      <c r="M155" s="69"/>
      <c r="O155" s="63"/>
      <c r="P155" s="63"/>
      <c r="Q155" s="63"/>
    </row>
    <row r="156" spans="1:17" customFormat="1" outlineLevel="1">
      <c r="A156" s="6"/>
      <c r="B156" s="20">
        <v>42646</v>
      </c>
      <c r="C156" s="21">
        <v>0.95833333333333337</v>
      </c>
      <c r="D156" s="13">
        <v>0</v>
      </c>
      <c r="E156" s="12">
        <v>43.69</v>
      </c>
      <c r="F156" s="11">
        <f t="shared" si="7"/>
        <v>0</v>
      </c>
      <c r="G156" s="11">
        <f t="shared" si="8"/>
        <v>44.105055</v>
      </c>
      <c r="H156" s="8">
        <f t="shared" si="6"/>
        <v>0</v>
      </c>
      <c r="I156" s="42"/>
      <c r="K156" s="69"/>
      <c r="L156" s="69"/>
      <c r="M156" s="69"/>
      <c r="O156" s="63"/>
      <c r="P156" s="63"/>
      <c r="Q156" s="63"/>
    </row>
    <row r="157" spans="1:17" customFormat="1" outlineLevel="1">
      <c r="A157" s="6"/>
      <c r="B157" s="20">
        <v>42646</v>
      </c>
      <c r="C157" s="21">
        <v>0.97916666666666663</v>
      </c>
      <c r="D157" s="13">
        <v>0</v>
      </c>
      <c r="E157" s="12">
        <v>54.64</v>
      </c>
      <c r="F157" s="11">
        <f t="shared" si="7"/>
        <v>0</v>
      </c>
      <c r="G157" s="11">
        <f t="shared" si="8"/>
        <v>55.159080000000003</v>
      </c>
      <c r="H157" s="8">
        <f t="shared" si="6"/>
        <v>0</v>
      </c>
      <c r="I157" s="42"/>
      <c r="K157" s="69"/>
      <c r="L157" s="69"/>
      <c r="M157" s="69"/>
      <c r="O157" s="63"/>
      <c r="P157" s="63"/>
      <c r="Q157" s="63"/>
    </row>
    <row r="158" spans="1:17" customFormat="1" outlineLevel="1">
      <c r="A158" s="6"/>
      <c r="B158" s="20">
        <v>42646</v>
      </c>
      <c r="C158" s="21">
        <v>0</v>
      </c>
      <c r="D158" s="13">
        <v>0</v>
      </c>
      <c r="E158" s="12">
        <v>32.79</v>
      </c>
      <c r="F158" s="11">
        <f t="shared" si="7"/>
        <v>0</v>
      </c>
      <c r="G158" s="11">
        <f t="shared" si="8"/>
        <v>33.101505000000003</v>
      </c>
      <c r="H158" s="8">
        <f t="shared" si="6"/>
        <v>0</v>
      </c>
      <c r="I158" s="42"/>
      <c r="K158" s="69"/>
      <c r="L158" s="69"/>
      <c r="M158" s="69"/>
      <c r="O158" s="63"/>
      <c r="P158" s="63"/>
      <c r="Q158" s="63"/>
    </row>
    <row r="159" spans="1:17" customFormat="1" outlineLevel="1">
      <c r="A159" s="6"/>
      <c r="B159" s="20">
        <v>42647</v>
      </c>
      <c r="C159" s="21">
        <v>2.0833333333333332E-2</v>
      </c>
      <c r="D159" s="13">
        <v>0</v>
      </c>
      <c r="E159" s="12">
        <v>52.9</v>
      </c>
      <c r="F159" s="11">
        <f t="shared" si="7"/>
        <v>0</v>
      </c>
      <c r="G159" s="11">
        <f t="shared" si="8"/>
        <v>53.402550000000005</v>
      </c>
      <c r="H159" s="8">
        <f t="shared" si="6"/>
        <v>0</v>
      </c>
      <c r="I159" s="42"/>
      <c r="K159" s="69"/>
      <c r="L159" s="69"/>
      <c r="M159" s="69"/>
      <c r="O159" s="63"/>
      <c r="P159" s="63"/>
      <c r="Q159" s="63"/>
    </row>
    <row r="160" spans="1:17" customFormat="1" outlineLevel="1">
      <c r="A160" s="6"/>
      <c r="B160" s="20">
        <v>42647</v>
      </c>
      <c r="C160" s="21">
        <v>4.1666666666666664E-2</v>
      </c>
      <c r="D160" s="13">
        <v>0</v>
      </c>
      <c r="E160" s="12">
        <v>42.62</v>
      </c>
      <c r="F160" s="11">
        <f t="shared" si="7"/>
        <v>0</v>
      </c>
      <c r="G160" s="11">
        <f t="shared" si="8"/>
        <v>43.024889999999999</v>
      </c>
      <c r="H160" s="8">
        <f t="shared" si="6"/>
        <v>0</v>
      </c>
      <c r="I160" s="42"/>
      <c r="K160" s="69"/>
      <c r="L160" s="69"/>
      <c r="M160" s="69"/>
      <c r="O160" s="63"/>
      <c r="P160" s="63"/>
      <c r="Q160" s="63"/>
    </row>
    <row r="161" spans="1:17" customFormat="1" outlineLevel="1">
      <c r="A161" s="6"/>
      <c r="B161" s="20">
        <v>42647</v>
      </c>
      <c r="C161" s="21">
        <v>6.25E-2</v>
      </c>
      <c r="D161" s="13">
        <v>0</v>
      </c>
      <c r="E161" s="12">
        <v>40.17</v>
      </c>
      <c r="F161" s="11">
        <f t="shared" si="7"/>
        <v>0</v>
      </c>
      <c r="G161" s="11">
        <f t="shared" si="8"/>
        <v>40.551615000000005</v>
      </c>
      <c r="H161" s="8">
        <f t="shared" si="6"/>
        <v>0</v>
      </c>
      <c r="I161" s="42"/>
      <c r="K161" s="69"/>
      <c r="L161" s="69"/>
      <c r="M161" s="69"/>
      <c r="O161" s="63"/>
      <c r="P161" s="63"/>
      <c r="Q161" s="63"/>
    </row>
    <row r="162" spans="1:17" customFormat="1" outlineLevel="1">
      <c r="A162" s="6"/>
      <c r="B162" s="20">
        <v>42647</v>
      </c>
      <c r="C162" s="21">
        <v>8.3333333333333329E-2</v>
      </c>
      <c r="D162" s="13">
        <v>0</v>
      </c>
      <c r="E162" s="12">
        <v>38.32</v>
      </c>
      <c r="F162" s="11">
        <f t="shared" si="7"/>
        <v>0</v>
      </c>
      <c r="G162" s="11">
        <f t="shared" si="8"/>
        <v>38.684040000000003</v>
      </c>
      <c r="H162" s="8">
        <f t="shared" si="6"/>
        <v>0</v>
      </c>
      <c r="I162" s="42"/>
      <c r="K162" s="69"/>
      <c r="L162" s="69"/>
      <c r="M162" s="69"/>
      <c r="O162" s="63"/>
      <c r="P162" s="63"/>
      <c r="Q162" s="63"/>
    </row>
    <row r="163" spans="1:17" customFormat="1" outlineLevel="1">
      <c r="A163" s="6"/>
      <c r="B163" s="20">
        <v>42647</v>
      </c>
      <c r="C163" s="21">
        <v>0.10416666666666667</v>
      </c>
      <c r="D163" s="13">
        <v>0</v>
      </c>
      <c r="E163" s="12">
        <v>33.68</v>
      </c>
      <c r="F163" s="11">
        <f t="shared" si="7"/>
        <v>0</v>
      </c>
      <c r="G163" s="11">
        <f t="shared" si="8"/>
        <v>33.999960000000002</v>
      </c>
      <c r="H163" s="8">
        <f t="shared" si="6"/>
        <v>0</v>
      </c>
      <c r="I163" s="42"/>
      <c r="K163" s="69"/>
      <c r="L163" s="69"/>
      <c r="M163" s="69"/>
      <c r="O163" s="63"/>
      <c r="P163" s="63"/>
      <c r="Q163" s="63"/>
    </row>
    <row r="164" spans="1:17" customFormat="1" outlineLevel="1">
      <c r="A164" s="6"/>
      <c r="B164" s="20">
        <v>42647</v>
      </c>
      <c r="C164" s="21">
        <v>0.125</v>
      </c>
      <c r="D164" s="13">
        <v>0</v>
      </c>
      <c r="E164" s="12">
        <v>33.549999999999997</v>
      </c>
      <c r="F164" s="11">
        <f t="shared" si="7"/>
        <v>0</v>
      </c>
      <c r="G164" s="11">
        <f t="shared" si="8"/>
        <v>33.868724999999998</v>
      </c>
      <c r="H164" s="8">
        <f t="shared" si="6"/>
        <v>0</v>
      </c>
      <c r="I164" s="42"/>
      <c r="K164" s="69"/>
      <c r="L164" s="69"/>
      <c r="M164" s="69"/>
      <c r="O164" s="63"/>
      <c r="P164" s="63"/>
      <c r="Q164" s="63"/>
    </row>
    <row r="165" spans="1:17" customFormat="1" outlineLevel="1">
      <c r="A165" s="6"/>
      <c r="B165" s="20">
        <v>42647</v>
      </c>
      <c r="C165" s="21">
        <v>0.14583333333333334</v>
      </c>
      <c r="D165" s="13">
        <v>0</v>
      </c>
      <c r="E165" s="12">
        <v>33.450000000000003</v>
      </c>
      <c r="F165" s="11">
        <f t="shared" si="7"/>
        <v>0</v>
      </c>
      <c r="G165" s="11">
        <f t="shared" si="8"/>
        <v>33.767775000000007</v>
      </c>
      <c r="H165" s="8">
        <f t="shared" si="6"/>
        <v>0</v>
      </c>
      <c r="I165" s="42"/>
      <c r="K165" s="69"/>
      <c r="L165" s="69"/>
      <c r="M165" s="69"/>
      <c r="O165" s="63"/>
      <c r="P165" s="63"/>
      <c r="Q165" s="63"/>
    </row>
    <row r="166" spans="1:17" customFormat="1" outlineLevel="1">
      <c r="A166" s="6"/>
      <c r="B166" s="20">
        <v>42647</v>
      </c>
      <c r="C166" s="21">
        <v>0.16666666666666666</v>
      </c>
      <c r="D166" s="13">
        <v>0</v>
      </c>
      <c r="E166" s="12">
        <v>32.79</v>
      </c>
      <c r="F166" s="11">
        <f t="shared" si="7"/>
        <v>0</v>
      </c>
      <c r="G166" s="11">
        <f t="shared" si="8"/>
        <v>33.101505000000003</v>
      </c>
      <c r="H166" s="8">
        <f t="shared" si="6"/>
        <v>0</v>
      </c>
      <c r="I166" s="42"/>
      <c r="K166" s="69"/>
      <c r="L166" s="69"/>
      <c r="M166" s="69"/>
      <c r="O166" s="63"/>
      <c r="P166" s="63"/>
      <c r="Q166" s="63"/>
    </row>
    <row r="167" spans="1:17" customFormat="1" outlineLevel="1">
      <c r="A167" s="6"/>
      <c r="B167" s="20">
        <v>42647</v>
      </c>
      <c r="C167" s="21">
        <v>0.1875</v>
      </c>
      <c r="D167" s="13">
        <v>0</v>
      </c>
      <c r="E167" s="12">
        <v>32.51</v>
      </c>
      <c r="F167" s="11">
        <f t="shared" si="7"/>
        <v>0</v>
      </c>
      <c r="G167" s="11">
        <f t="shared" si="8"/>
        <v>32.818845000000003</v>
      </c>
      <c r="H167" s="8">
        <f t="shared" si="6"/>
        <v>0</v>
      </c>
      <c r="I167" s="42"/>
      <c r="K167" s="69"/>
      <c r="L167" s="69"/>
      <c r="M167" s="69"/>
      <c r="O167" s="63"/>
      <c r="P167" s="63"/>
      <c r="Q167" s="63"/>
    </row>
    <row r="168" spans="1:17" customFormat="1" outlineLevel="1">
      <c r="A168" s="6"/>
      <c r="B168" s="20">
        <v>42647</v>
      </c>
      <c r="C168" s="21">
        <v>0.20833333333333334</v>
      </c>
      <c r="D168" s="13">
        <v>0</v>
      </c>
      <c r="E168" s="12">
        <v>41.23</v>
      </c>
      <c r="F168" s="11">
        <f t="shared" si="7"/>
        <v>0</v>
      </c>
      <c r="G168" s="11">
        <f t="shared" si="8"/>
        <v>41.621684999999999</v>
      </c>
      <c r="H168" s="8">
        <f t="shared" si="6"/>
        <v>0</v>
      </c>
      <c r="I168" s="42"/>
      <c r="K168" s="69"/>
      <c r="L168" s="69"/>
      <c r="M168" s="69"/>
      <c r="O168" s="63"/>
      <c r="P168" s="63"/>
      <c r="Q168" s="63"/>
    </row>
    <row r="169" spans="1:17" customFormat="1" outlineLevel="1">
      <c r="A169" s="6"/>
      <c r="B169" s="20">
        <v>42647</v>
      </c>
      <c r="C169" s="21">
        <v>0.22916666666666666</v>
      </c>
      <c r="D169" s="13">
        <v>0</v>
      </c>
      <c r="E169" s="12">
        <v>52.81</v>
      </c>
      <c r="F169" s="11">
        <f t="shared" si="7"/>
        <v>0</v>
      </c>
      <c r="G169" s="11">
        <f t="shared" si="8"/>
        <v>53.311695000000007</v>
      </c>
      <c r="H169" s="8">
        <f t="shared" si="6"/>
        <v>0</v>
      </c>
      <c r="I169" s="42"/>
      <c r="K169" s="69"/>
      <c r="L169" s="69"/>
      <c r="M169" s="69"/>
      <c r="O169" s="63"/>
      <c r="P169" s="63"/>
      <c r="Q169" s="63"/>
    </row>
    <row r="170" spans="1:17" customFormat="1" outlineLevel="1">
      <c r="A170" s="6"/>
      <c r="B170" s="20">
        <v>42647</v>
      </c>
      <c r="C170" s="21">
        <v>0.25</v>
      </c>
      <c r="D170" s="13">
        <v>9.2239999999999996E-3</v>
      </c>
      <c r="E170" s="12">
        <v>57.61</v>
      </c>
      <c r="F170" s="11">
        <f t="shared" si="7"/>
        <v>9.2212327999999996E-3</v>
      </c>
      <c r="G170" s="11">
        <f t="shared" si="8"/>
        <v>58.157295000000005</v>
      </c>
      <c r="H170" s="8">
        <f t="shared" si="6"/>
        <v>1.1788673445867239</v>
      </c>
      <c r="I170" s="42"/>
      <c r="K170" s="69"/>
      <c r="L170" s="69"/>
      <c r="M170" s="69"/>
      <c r="O170" s="63"/>
      <c r="P170" s="63"/>
      <c r="Q170" s="63"/>
    </row>
    <row r="171" spans="1:17" customFormat="1" outlineLevel="1">
      <c r="A171" s="6"/>
      <c r="B171" s="20">
        <v>42647</v>
      </c>
      <c r="C171" s="21">
        <v>0.27083333333333331</v>
      </c>
      <c r="D171" s="13">
        <v>8.2573999999999995E-2</v>
      </c>
      <c r="E171" s="12">
        <v>59.8</v>
      </c>
      <c r="F171" s="11">
        <f t="shared" si="7"/>
        <v>8.25492278E-2</v>
      </c>
      <c r="G171" s="11">
        <f t="shared" si="8"/>
        <v>60.368099999999998</v>
      </c>
      <c r="H171" s="8">
        <f t="shared" si="6"/>
        <v>10.37081633204682</v>
      </c>
      <c r="I171" s="42"/>
      <c r="K171" s="69"/>
      <c r="L171" s="69"/>
      <c r="M171" s="69"/>
      <c r="O171" s="63"/>
      <c r="P171" s="63"/>
      <c r="Q171" s="63"/>
    </row>
    <row r="172" spans="1:17" customFormat="1" outlineLevel="1">
      <c r="A172" s="6"/>
      <c r="B172" s="20">
        <v>42647</v>
      </c>
      <c r="C172" s="21">
        <v>0.29166666666666669</v>
      </c>
      <c r="D172" s="13">
        <v>0.27234700000000001</v>
      </c>
      <c r="E172" s="12">
        <v>77.599999999999994</v>
      </c>
      <c r="F172" s="11">
        <f t="shared" si="7"/>
        <v>0.27226529590000004</v>
      </c>
      <c r="G172" s="11">
        <f t="shared" si="8"/>
        <v>78.337199999999996</v>
      </c>
      <c r="H172" s="8">
        <f t="shared" si="6"/>
        <v>29.312844099422524</v>
      </c>
      <c r="I172" s="42"/>
      <c r="K172" s="69"/>
      <c r="L172" s="69"/>
      <c r="M172" s="69"/>
      <c r="O172" s="63"/>
      <c r="P172" s="63"/>
      <c r="Q172" s="63"/>
    </row>
    <row r="173" spans="1:17" customFormat="1" outlineLevel="1">
      <c r="A173" s="6"/>
      <c r="B173" s="20">
        <v>42647</v>
      </c>
      <c r="C173" s="21">
        <v>0.3125</v>
      </c>
      <c r="D173" s="13">
        <v>0.57626300000000008</v>
      </c>
      <c r="E173" s="12">
        <v>31.56</v>
      </c>
      <c r="F173" s="11">
        <f t="shared" si="7"/>
        <v>0.57609012110000013</v>
      </c>
      <c r="G173" s="11">
        <f t="shared" si="8"/>
        <v>31.859819999999999</v>
      </c>
      <c r="H173" s="8">
        <f t="shared" si="6"/>
        <v>88.798634962575804</v>
      </c>
      <c r="I173" s="42"/>
      <c r="K173" s="69"/>
      <c r="L173" s="69"/>
      <c r="M173" s="69"/>
      <c r="O173" s="63"/>
      <c r="P173" s="63"/>
      <c r="Q173" s="63"/>
    </row>
    <row r="174" spans="1:17" customFormat="1" outlineLevel="1">
      <c r="A174" s="6"/>
      <c r="B174" s="20">
        <v>42647</v>
      </c>
      <c r="C174" s="21">
        <v>0.33333333333333331</v>
      </c>
      <c r="D174" s="13">
        <v>0.86091100000000009</v>
      </c>
      <c r="E174" s="12">
        <v>46.38</v>
      </c>
      <c r="F174" s="11">
        <f t="shared" si="7"/>
        <v>0.86065272670000015</v>
      </c>
      <c r="G174" s="11">
        <f t="shared" si="8"/>
        <v>46.820610000000002</v>
      </c>
      <c r="H174" s="8">
        <f t="shared" si="6"/>
        <v>119.78512150394275</v>
      </c>
      <c r="I174" s="42"/>
      <c r="K174" s="69"/>
      <c r="L174" s="69"/>
      <c r="M174" s="69"/>
      <c r="O174" s="63"/>
      <c r="P174" s="63"/>
      <c r="Q174" s="63"/>
    </row>
    <row r="175" spans="1:17" customFormat="1" outlineLevel="1">
      <c r="A175" s="6"/>
      <c r="B175" s="20">
        <v>42647</v>
      </c>
      <c r="C175" s="21">
        <v>0.35416666666666669</v>
      </c>
      <c r="D175" s="13">
        <v>1.3765560000000001</v>
      </c>
      <c r="E175" s="12">
        <v>35.04</v>
      </c>
      <c r="F175" s="11">
        <f t="shared" si="7"/>
        <v>1.3761430332000002</v>
      </c>
      <c r="G175" s="11">
        <f t="shared" si="8"/>
        <v>35.372880000000002</v>
      </c>
      <c r="H175" s="8">
        <f t="shared" si="6"/>
        <v>207.2844617989804</v>
      </c>
      <c r="I175" s="42"/>
      <c r="K175" s="69"/>
      <c r="L175" s="69"/>
      <c r="M175" s="69"/>
      <c r="O175" s="63"/>
      <c r="P175" s="63"/>
      <c r="Q175" s="63"/>
    </row>
    <row r="176" spans="1:17" customFormat="1" outlineLevel="1">
      <c r="A176" s="6"/>
      <c r="B176" s="20">
        <v>42647</v>
      </c>
      <c r="C176" s="21">
        <v>0.375</v>
      </c>
      <c r="D176" s="13">
        <v>3.7895640000000004</v>
      </c>
      <c r="E176" s="12">
        <v>32.299999999999997</v>
      </c>
      <c r="F176" s="11">
        <f t="shared" si="7"/>
        <v>3.7884271308000006</v>
      </c>
      <c r="G176" s="11">
        <f t="shared" si="8"/>
        <v>32.606850000000001</v>
      </c>
      <c r="H176" s="8">
        <f t="shared" si="6"/>
        <v>581.11877113887408</v>
      </c>
      <c r="I176" s="42"/>
      <c r="K176" s="69"/>
      <c r="L176" s="69"/>
      <c r="M176" s="69"/>
      <c r="O176" s="63"/>
      <c r="P176" s="63"/>
      <c r="Q176" s="63"/>
    </row>
    <row r="177" spans="1:17" customFormat="1" outlineLevel="1">
      <c r="A177" s="6"/>
      <c r="B177" s="20">
        <v>42647</v>
      </c>
      <c r="C177" s="21">
        <v>0.39583333333333331</v>
      </c>
      <c r="D177" s="13">
        <v>4.6117049999999997</v>
      </c>
      <c r="E177" s="12">
        <v>36.799999999999997</v>
      </c>
      <c r="F177" s="11">
        <f t="shared" si="7"/>
        <v>4.6103214884999995</v>
      </c>
      <c r="G177" s="11">
        <f t="shared" si="8"/>
        <v>37.1496</v>
      </c>
      <c r="H177" s="8">
        <f t="shared" si="6"/>
        <v>686.24819769182034</v>
      </c>
      <c r="I177" s="42"/>
      <c r="K177" s="69"/>
      <c r="L177" s="69"/>
      <c r="M177" s="69"/>
      <c r="O177" s="63"/>
      <c r="P177" s="63"/>
      <c r="Q177" s="63"/>
    </row>
    <row r="178" spans="1:17" customFormat="1" outlineLevel="1">
      <c r="A178" s="6"/>
      <c r="B178" s="20">
        <v>42647</v>
      </c>
      <c r="C178" s="21">
        <v>0.41666666666666669</v>
      </c>
      <c r="D178" s="13">
        <v>4.5441180000000001</v>
      </c>
      <c r="E178" s="12">
        <v>35.31</v>
      </c>
      <c r="F178" s="11">
        <f t="shared" si="7"/>
        <v>4.5427547646000006</v>
      </c>
      <c r="G178" s="11">
        <f t="shared" si="8"/>
        <v>35.645445000000002</v>
      </c>
      <c r="H178" s="8">
        <f t="shared" si="6"/>
        <v>683.02387110556288</v>
      </c>
      <c r="I178" s="42"/>
      <c r="K178" s="69"/>
      <c r="L178" s="69"/>
      <c r="M178" s="69"/>
      <c r="O178" s="63"/>
      <c r="P178" s="63"/>
      <c r="Q178" s="63"/>
    </row>
    <row r="179" spans="1:17" customFormat="1" outlineLevel="1">
      <c r="A179" s="6"/>
      <c r="B179" s="20">
        <v>42647</v>
      </c>
      <c r="C179" s="21">
        <v>0.4375</v>
      </c>
      <c r="D179" s="13">
        <v>4.1510239999999996</v>
      </c>
      <c r="E179" s="12">
        <v>35.94</v>
      </c>
      <c r="F179" s="11">
        <f t="shared" si="7"/>
        <v>4.1497786928</v>
      </c>
      <c r="G179" s="11">
        <f t="shared" si="8"/>
        <v>36.28143</v>
      </c>
      <c r="H179" s="8">
        <f t="shared" si="6"/>
        <v>621.29893170248533</v>
      </c>
      <c r="I179" s="42"/>
      <c r="K179" s="69"/>
      <c r="L179" s="69"/>
      <c r="M179" s="69"/>
      <c r="O179" s="63"/>
      <c r="P179" s="63"/>
      <c r="Q179" s="63"/>
    </row>
    <row r="180" spans="1:17" customFormat="1" outlineLevel="1">
      <c r="A180" s="6"/>
      <c r="B180" s="20">
        <v>42647</v>
      </c>
      <c r="C180" s="21">
        <v>0.45833333333333331</v>
      </c>
      <c r="D180" s="13">
        <v>3.6590340000000001</v>
      </c>
      <c r="E180" s="12">
        <v>33.380000000000003</v>
      </c>
      <c r="F180" s="11">
        <f t="shared" si="7"/>
        <v>3.6579362898000003</v>
      </c>
      <c r="G180" s="11">
        <f t="shared" si="8"/>
        <v>33.697110000000002</v>
      </c>
      <c r="H180" s="8">
        <f t="shared" si="6"/>
        <v>557.11426837241754</v>
      </c>
      <c r="I180" s="42"/>
      <c r="K180" s="69"/>
      <c r="L180" s="69"/>
      <c r="M180" s="69"/>
      <c r="O180" s="63"/>
      <c r="P180" s="63"/>
      <c r="Q180" s="63"/>
    </row>
    <row r="181" spans="1:17" customFormat="1" outlineLevel="1">
      <c r="A181" s="6"/>
      <c r="B181" s="20">
        <v>42647</v>
      </c>
      <c r="C181" s="21">
        <v>0.47916666666666669</v>
      </c>
      <c r="D181" s="13">
        <v>3.6715699999999996</v>
      </c>
      <c r="E181" s="12">
        <v>40.1</v>
      </c>
      <c r="F181" s="11">
        <f t="shared" si="7"/>
        <v>3.6704685289999999</v>
      </c>
      <c r="G181" s="11">
        <f t="shared" si="8"/>
        <v>40.480950000000007</v>
      </c>
      <c r="H181" s="8">
        <f t="shared" si="6"/>
        <v>534.12309339497745</v>
      </c>
      <c r="I181" s="42"/>
      <c r="K181" s="69"/>
      <c r="L181" s="69"/>
      <c r="M181" s="69"/>
      <c r="O181" s="63"/>
      <c r="P181" s="63"/>
      <c r="Q181" s="63"/>
    </row>
    <row r="182" spans="1:17" customFormat="1" outlineLevel="1">
      <c r="A182" s="6"/>
      <c r="B182" s="20">
        <v>42647</v>
      </c>
      <c r="C182" s="21">
        <v>0.5</v>
      </c>
      <c r="D182" s="13">
        <v>2.4245109999999999</v>
      </c>
      <c r="E182" s="12">
        <v>37.700000000000003</v>
      </c>
      <c r="F182" s="11">
        <f t="shared" si="7"/>
        <v>2.4237836467</v>
      </c>
      <c r="G182" s="11">
        <f t="shared" si="8"/>
        <v>38.058150000000005</v>
      </c>
      <c r="H182" s="8">
        <f t="shared" si="6"/>
        <v>358.57903669254438</v>
      </c>
      <c r="I182" s="42"/>
      <c r="K182" s="69"/>
      <c r="L182" s="69"/>
      <c r="M182" s="69"/>
      <c r="O182" s="63"/>
      <c r="P182" s="63"/>
      <c r="Q182" s="63"/>
    </row>
    <row r="183" spans="1:17" customFormat="1" outlineLevel="1">
      <c r="A183" s="6"/>
      <c r="B183" s="20">
        <v>42647</v>
      </c>
      <c r="C183" s="21">
        <v>0.52083333333333337</v>
      </c>
      <c r="D183" s="13">
        <v>1.5467170000000001</v>
      </c>
      <c r="E183" s="12">
        <v>34.770000000000003</v>
      </c>
      <c r="F183" s="11">
        <f t="shared" si="7"/>
        <v>1.5462529849000002</v>
      </c>
      <c r="G183" s="11">
        <f t="shared" si="8"/>
        <v>35.100315000000002</v>
      </c>
      <c r="H183" s="8">
        <f t="shared" si="6"/>
        <v>233.3290883517198</v>
      </c>
      <c r="I183" s="42"/>
      <c r="K183" s="69"/>
      <c r="L183" s="69"/>
      <c r="M183" s="69"/>
      <c r="O183" s="63"/>
      <c r="P183" s="63"/>
      <c r="Q183" s="63"/>
    </row>
    <row r="184" spans="1:17" customFormat="1" outlineLevel="1">
      <c r="A184" s="6"/>
      <c r="B184" s="20">
        <v>42647</v>
      </c>
      <c r="C184" s="21">
        <v>0.54166666666666663</v>
      </c>
      <c r="D184" s="13">
        <v>1.660452</v>
      </c>
      <c r="E184" s="12">
        <v>32.86</v>
      </c>
      <c r="F184" s="11">
        <f t="shared" si="7"/>
        <v>1.6599538644</v>
      </c>
      <c r="G184" s="11">
        <f t="shared" si="8"/>
        <v>33.172170000000001</v>
      </c>
      <c r="H184" s="8">
        <f t="shared" si="6"/>
        <v>253.68714699636627</v>
      </c>
      <c r="I184" s="42"/>
      <c r="K184" s="69"/>
      <c r="L184" s="69"/>
      <c r="M184" s="69"/>
      <c r="O184" s="63"/>
      <c r="P184" s="63"/>
      <c r="Q184" s="63"/>
    </row>
    <row r="185" spans="1:17" customFormat="1" outlineLevel="1">
      <c r="A185" s="6"/>
      <c r="B185" s="20">
        <v>42647</v>
      </c>
      <c r="C185" s="21">
        <v>0.5625</v>
      </c>
      <c r="D185" s="13">
        <v>1.9886239999999999</v>
      </c>
      <c r="E185" s="12">
        <v>33.9</v>
      </c>
      <c r="F185" s="11">
        <f t="shared" si="7"/>
        <v>1.9880274127999999</v>
      </c>
      <c r="G185" s="11">
        <f t="shared" si="8"/>
        <v>34.222050000000003</v>
      </c>
      <c r="H185" s="8">
        <f t="shared" si="6"/>
        <v>301.73872525858775</v>
      </c>
      <c r="I185" s="42"/>
      <c r="K185" s="69"/>
      <c r="L185" s="69"/>
      <c r="M185" s="69"/>
      <c r="O185" s="63"/>
      <c r="P185" s="63"/>
      <c r="Q185" s="63"/>
    </row>
    <row r="186" spans="1:17" customFormat="1" outlineLevel="1">
      <c r="A186" s="6"/>
      <c r="B186" s="20">
        <v>42647</v>
      </c>
      <c r="C186" s="21">
        <v>0.58333333333333337</v>
      </c>
      <c r="D186" s="13">
        <v>1.6835689999999999</v>
      </c>
      <c r="E186" s="12">
        <v>37.340000000000003</v>
      </c>
      <c r="F186" s="11">
        <f t="shared" si="7"/>
        <v>1.6830639292999998</v>
      </c>
      <c r="G186" s="11">
        <f t="shared" si="8"/>
        <v>37.694730000000007</v>
      </c>
      <c r="H186" s="8">
        <f t="shared" si="6"/>
        <v>249.6072504620974</v>
      </c>
      <c r="I186" s="42"/>
      <c r="K186" s="69"/>
      <c r="L186" s="69"/>
      <c r="M186" s="69"/>
      <c r="O186" s="63"/>
      <c r="P186" s="63"/>
      <c r="Q186" s="63"/>
    </row>
    <row r="187" spans="1:17" customFormat="1" outlineLevel="1">
      <c r="A187" s="6"/>
      <c r="B187" s="20">
        <v>42647</v>
      </c>
      <c r="C187" s="21">
        <v>0.60416666666666663</v>
      </c>
      <c r="D187" s="13">
        <v>1.4118660000000001</v>
      </c>
      <c r="E187" s="12">
        <v>39.44</v>
      </c>
      <c r="F187" s="11">
        <f t="shared" si="7"/>
        <v>1.4114424402000001</v>
      </c>
      <c r="G187" s="11">
        <f t="shared" si="8"/>
        <v>39.814680000000003</v>
      </c>
      <c r="H187" s="8">
        <f t="shared" si="6"/>
        <v>206.33216478221786</v>
      </c>
      <c r="I187" s="42"/>
      <c r="K187" s="69"/>
      <c r="L187" s="69"/>
      <c r="M187" s="69"/>
      <c r="O187" s="63"/>
      <c r="P187" s="63"/>
      <c r="Q187" s="63"/>
    </row>
    <row r="188" spans="1:17" customFormat="1" outlineLevel="1">
      <c r="A188" s="6"/>
      <c r="B188" s="20">
        <v>42647</v>
      </c>
      <c r="C188" s="21">
        <v>0.625</v>
      </c>
      <c r="D188" s="13">
        <v>0.83530099999999996</v>
      </c>
      <c r="E188" s="12">
        <v>40.22</v>
      </c>
      <c r="F188" s="11">
        <f t="shared" si="7"/>
        <v>0.8350504097</v>
      </c>
      <c r="G188" s="11">
        <f t="shared" si="8"/>
        <v>40.602090000000004</v>
      </c>
      <c r="H188" s="8">
        <f t="shared" si="6"/>
        <v>121.41458431502372</v>
      </c>
      <c r="I188" s="42"/>
      <c r="K188" s="69"/>
      <c r="L188" s="69"/>
      <c r="M188" s="69"/>
      <c r="O188" s="63"/>
      <c r="P188" s="63"/>
      <c r="Q188" s="63"/>
    </row>
    <row r="189" spans="1:17" customFormat="1" outlineLevel="1">
      <c r="A189" s="6"/>
      <c r="B189" s="20">
        <v>42647</v>
      </c>
      <c r="C189" s="21">
        <v>0.64583333333333337</v>
      </c>
      <c r="D189" s="13">
        <v>0.81188300000000002</v>
      </c>
      <c r="E189" s="12">
        <v>39.14</v>
      </c>
      <c r="F189" s="11">
        <f t="shared" si="7"/>
        <v>0.81163943510000003</v>
      </c>
      <c r="G189" s="11">
        <f t="shared" si="8"/>
        <v>39.511830000000003</v>
      </c>
      <c r="H189" s="8">
        <f t="shared" si="6"/>
        <v>118.89557554763277</v>
      </c>
      <c r="I189" s="42"/>
      <c r="K189" s="69"/>
      <c r="L189" s="69"/>
      <c r="M189" s="69"/>
      <c r="O189" s="63"/>
      <c r="P189" s="63"/>
      <c r="Q189" s="63"/>
    </row>
    <row r="190" spans="1:17" customFormat="1" outlineLevel="1">
      <c r="A190" s="6"/>
      <c r="B190" s="20">
        <v>42647</v>
      </c>
      <c r="C190" s="21">
        <v>0.66666666666666663</v>
      </c>
      <c r="D190" s="13">
        <v>0.28626000000000001</v>
      </c>
      <c r="E190" s="12">
        <v>42.76</v>
      </c>
      <c r="F190" s="11">
        <f t="shared" si="7"/>
        <v>0.28617412200000003</v>
      </c>
      <c r="G190" s="11">
        <f t="shared" si="8"/>
        <v>43.166220000000003</v>
      </c>
      <c r="H190" s="8">
        <f t="shared" si="6"/>
        <v>40.875331583441159</v>
      </c>
      <c r="I190" s="42"/>
      <c r="K190" s="69"/>
      <c r="L190" s="69"/>
      <c r="M190" s="69"/>
      <c r="O190" s="63"/>
      <c r="P190" s="63"/>
      <c r="Q190" s="63"/>
    </row>
    <row r="191" spans="1:17" customFormat="1" outlineLevel="1">
      <c r="A191" s="6"/>
      <c r="B191" s="20">
        <v>42647</v>
      </c>
      <c r="C191" s="21">
        <v>0.6875</v>
      </c>
      <c r="D191" s="13">
        <v>1.2816000000000001E-2</v>
      </c>
      <c r="E191" s="12">
        <v>42.22</v>
      </c>
      <c r="F191" s="11">
        <f t="shared" si="7"/>
        <v>1.2812155200000001E-2</v>
      </c>
      <c r="G191" s="11">
        <f t="shared" si="8"/>
        <v>42.621090000000002</v>
      </c>
      <c r="H191" s="8">
        <f t="shared" si="6"/>
        <v>1.836992847326832</v>
      </c>
      <c r="I191" s="42"/>
      <c r="K191" s="69"/>
      <c r="L191" s="69"/>
      <c r="M191" s="69"/>
      <c r="O191" s="63"/>
      <c r="P191" s="63"/>
      <c r="Q191" s="63"/>
    </row>
    <row r="192" spans="1:17" customFormat="1" outlineLevel="1">
      <c r="A192" s="6"/>
      <c r="B192" s="20">
        <v>42647</v>
      </c>
      <c r="C192" s="21">
        <v>0.70833333333333337</v>
      </c>
      <c r="D192" s="13">
        <v>0</v>
      </c>
      <c r="E192" s="12">
        <v>47.05</v>
      </c>
      <c r="F192" s="11">
        <f t="shared" si="7"/>
        <v>0</v>
      </c>
      <c r="G192" s="11">
        <f t="shared" si="8"/>
        <v>47.496974999999999</v>
      </c>
      <c r="H192" s="8">
        <f t="shared" si="6"/>
        <v>0</v>
      </c>
      <c r="I192" s="42"/>
      <c r="K192" s="69"/>
      <c r="L192" s="69"/>
      <c r="M192" s="69"/>
      <c r="O192" s="63"/>
      <c r="P192" s="63"/>
      <c r="Q192" s="63"/>
    </row>
    <row r="193" spans="1:17" customFormat="1" outlineLevel="1">
      <c r="A193" s="6"/>
      <c r="B193" s="20">
        <v>42647</v>
      </c>
      <c r="C193" s="21">
        <v>0.72916666666666663</v>
      </c>
      <c r="D193" s="13">
        <v>2.1611000000000002E-2</v>
      </c>
      <c r="E193" s="12">
        <v>34.11</v>
      </c>
      <c r="F193" s="11">
        <f t="shared" si="7"/>
        <v>2.1604516700000003E-2</v>
      </c>
      <c r="G193" s="11">
        <f t="shared" si="8"/>
        <v>34.434045000000005</v>
      </c>
      <c r="H193" s="8">
        <f t="shared" si="6"/>
        <v>3.2745092059489491</v>
      </c>
      <c r="I193" s="42"/>
      <c r="K193" s="69"/>
      <c r="L193" s="69"/>
      <c r="M193" s="69"/>
      <c r="O193" s="63"/>
      <c r="P193" s="63"/>
      <c r="Q193" s="63"/>
    </row>
    <row r="194" spans="1:17" customFormat="1" outlineLevel="1">
      <c r="A194" s="6"/>
      <c r="B194" s="20">
        <v>42647</v>
      </c>
      <c r="C194" s="21">
        <v>0.75</v>
      </c>
      <c r="D194" s="13">
        <v>6.4940999999999999E-2</v>
      </c>
      <c r="E194" s="12">
        <v>42.08</v>
      </c>
      <c r="F194" s="11">
        <f t="shared" si="7"/>
        <v>6.49215177E-2</v>
      </c>
      <c r="G194" s="11">
        <f t="shared" si="8"/>
        <v>42.479759999999999</v>
      </c>
      <c r="H194" s="8">
        <f t="shared" si="6"/>
        <v>9.3175518014682481</v>
      </c>
      <c r="I194" s="42"/>
      <c r="K194" s="69"/>
      <c r="L194" s="69"/>
      <c r="M194" s="69"/>
      <c r="O194" s="63"/>
      <c r="P194" s="63"/>
      <c r="Q194" s="63"/>
    </row>
    <row r="195" spans="1:17" customFormat="1" outlineLevel="1">
      <c r="A195" s="6"/>
      <c r="B195" s="20">
        <v>42647</v>
      </c>
      <c r="C195" s="21">
        <v>0.77083333333333337</v>
      </c>
      <c r="D195" s="13">
        <v>1.9780000000000002E-3</v>
      </c>
      <c r="E195" s="12">
        <v>48.13</v>
      </c>
      <c r="F195" s="11">
        <f t="shared" si="7"/>
        <v>1.9774066000000003E-3</v>
      </c>
      <c r="G195" s="11">
        <f t="shared" si="8"/>
        <v>48.587235000000007</v>
      </c>
      <c r="H195" s="8">
        <f t="shared" si="6"/>
        <v>0.27172090843524899</v>
      </c>
      <c r="I195" s="42"/>
      <c r="K195" s="69"/>
      <c r="L195" s="69"/>
      <c r="M195" s="69"/>
      <c r="O195" s="63"/>
      <c r="P195" s="63"/>
      <c r="Q195" s="63"/>
    </row>
    <row r="196" spans="1:17" customFormat="1" outlineLevel="1">
      <c r="A196" s="6"/>
      <c r="B196" s="20">
        <v>42647</v>
      </c>
      <c r="C196" s="21">
        <v>0.79166666666666663</v>
      </c>
      <c r="D196" s="13">
        <v>0</v>
      </c>
      <c r="E196" s="12">
        <v>59.72</v>
      </c>
      <c r="F196" s="11">
        <f t="shared" si="7"/>
        <v>0</v>
      </c>
      <c r="G196" s="11">
        <f t="shared" si="8"/>
        <v>60.28734</v>
      </c>
      <c r="H196" s="8">
        <f t="shared" si="6"/>
        <v>0</v>
      </c>
      <c r="I196" s="42"/>
      <c r="K196" s="69"/>
      <c r="L196" s="69"/>
      <c r="M196" s="69"/>
      <c r="O196" s="63"/>
      <c r="P196" s="63"/>
      <c r="Q196" s="63"/>
    </row>
    <row r="197" spans="1:17" customFormat="1" outlineLevel="1">
      <c r="A197" s="6"/>
      <c r="B197" s="20">
        <v>42647</v>
      </c>
      <c r="C197" s="21">
        <v>0.8125</v>
      </c>
      <c r="D197" s="13">
        <v>0</v>
      </c>
      <c r="E197" s="12">
        <v>45.58</v>
      </c>
      <c r="F197" s="11">
        <f t="shared" si="7"/>
        <v>0</v>
      </c>
      <c r="G197" s="11">
        <f t="shared" si="8"/>
        <v>46.013010000000001</v>
      </c>
      <c r="H197" s="8">
        <f t="shared" si="6"/>
        <v>0</v>
      </c>
      <c r="I197" s="42"/>
      <c r="K197" s="69"/>
      <c r="L197" s="69"/>
      <c r="M197" s="69"/>
      <c r="O197" s="63"/>
      <c r="P197" s="63"/>
      <c r="Q197" s="63"/>
    </row>
    <row r="198" spans="1:17" customFormat="1" outlineLevel="1">
      <c r="A198" s="6"/>
      <c r="B198" s="20">
        <v>42647</v>
      </c>
      <c r="C198" s="21">
        <v>0.83333333333333337</v>
      </c>
      <c r="D198" s="13">
        <v>0</v>
      </c>
      <c r="E198" s="12">
        <v>37.71</v>
      </c>
      <c r="F198" s="11">
        <f t="shared" si="7"/>
        <v>0</v>
      </c>
      <c r="G198" s="11">
        <f t="shared" si="8"/>
        <v>38.068245000000005</v>
      </c>
      <c r="H198" s="8">
        <f t="shared" si="6"/>
        <v>0</v>
      </c>
      <c r="I198" s="42"/>
      <c r="K198" s="69"/>
      <c r="L198" s="69"/>
      <c r="M198" s="69"/>
      <c r="O198" s="63"/>
      <c r="P198" s="63"/>
      <c r="Q198" s="63"/>
    </row>
    <row r="199" spans="1:17" customFormat="1" outlineLevel="1">
      <c r="A199" s="6"/>
      <c r="B199" s="20">
        <v>42647</v>
      </c>
      <c r="C199" s="21">
        <v>0.85416666666666663</v>
      </c>
      <c r="D199" s="13">
        <v>0</v>
      </c>
      <c r="E199" s="12">
        <v>34.130000000000003</v>
      </c>
      <c r="F199" s="11">
        <f t="shared" si="7"/>
        <v>0</v>
      </c>
      <c r="G199" s="11">
        <f t="shared" si="8"/>
        <v>34.454235000000004</v>
      </c>
      <c r="H199" s="8">
        <f t="shared" si="6"/>
        <v>0</v>
      </c>
      <c r="I199" s="42"/>
      <c r="K199" s="69"/>
      <c r="L199" s="69"/>
      <c r="M199" s="69"/>
      <c r="O199" s="63"/>
      <c r="P199" s="63"/>
      <c r="Q199" s="63"/>
    </row>
    <row r="200" spans="1:17" customFormat="1" outlineLevel="1">
      <c r="A200" s="6"/>
      <c r="B200" s="20">
        <v>42647</v>
      </c>
      <c r="C200" s="21">
        <v>0.875</v>
      </c>
      <c r="D200" s="13">
        <v>0</v>
      </c>
      <c r="E200" s="12">
        <v>31.32</v>
      </c>
      <c r="F200" s="11">
        <f t="shared" si="7"/>
        <v>0</v>
      </c>
      <c r="G200" s="11">
        <f t="shared" si="8"/>
        <v>31.617540000000002</v>
      </c>
      <c r="H200" s="8">
        <f t="shared" si="6"/>
        <v>0</v>
      </c>
      <c r="I200" s="42"/>
      <c r="K200" s="69"/>
      <c r="L200" s="69"/>
      <c r="M200" s="69"/>
      <c r="O200" s="63"/>
      <c r="P200" s="63"/>
      <c r="Q200" s="63"/>
    </row>
    <row r="201" spans="1:17" customFormat="1" outlineLevel="1">
      <c r="A201" s="6"/>
      <c r="B201" s="20">
        <v>42647</v>
      </c>
      <c r="C201" s="21">
        <v>0.89583333333333337</v>
      </c>
      <c r="D201" s="13">
        <v>0</v>
      </c>
      <c r="E201" s="12">
        <v>30.67</v>
      </c>
      <c r="F201" s="11">
        <f t="shared" si="7"/>
        <v>0</v>
      </c>
      <c r="G201" s="11">
        <f t="shared" si="8"/>
        <v>30.961365000000004</v>
      </c>
      <c r="H201" s="8">
        <f t="shared" si="6"/>
        <v>0</v>
      </c>
      <c r="I201" s="42"/>
      <c r="K201" s="69"/>
      <c r="L201" s="69"/>
      <c r="M201" s="69"/>
      <c r="O201" s="63"/>
      <c r="P201" s="63"/>
      <c r="Q201" s="63"/>
    </row>
    <row r="202" spans="1:17" customFormat="1" outlineLevel="1">
      <c r="A202" s="6"/>
      <c r="B202" s="20">
        <v>42647</v>
      </c>
      <c r="C202" s="21">
        <v>0.91666666666666663</v>
      </c>
      <c r="D202" s="13">
        <v>0</v>
      </c>
      <c r="E202" s="12">
        <v>29.62</v>
      </c>
      <c r="F202" s="11">
        <f t="shared" si="7"/>
        <v>0</v>
      </c>
      <c r="G202" s="11">
        <f t="shared" si="8"/>
        <v>29.901390000000003</v>
      </c>
      <c r="H202" s="8">
        <f t="shared" si="6"/>
        <v>0</v>
      </c>
      <c r="I202" s="42"/>
      <c r="K202" s="69"/>
      <c r="L202" s="69"/>
      <c r="M202" s="69"/>
      <c r="O202" s="63"/>
      <c r="P202" s="63"/>
      <c r="Q202" s="63"/>
    </row>
    <row r="203" spans="1:17" customFormat="1" outlineLevel="1">
      <c r="A203" s="6"/>
      <c r="B203" s="20">
        <v>42647</v>
      </c>
      <c r="C203" s="21">
        <v>0.9375</v>
      </c>
      <c r="D203" s="13">
        <v>0</v>
      </c>
      <c r="E203" s="12">
        <v>50.53</v>
      </c>
      <c r="F203" s="11">
        <f t="shared" si="7"/>
        <v>0</v>
      </c>
      <c r="G203" s="11">
        <f t="shared" si="8"/>
        <v>51.010035000000002</v>
      </c>
      <c r="H203" s="8">
        <f t="shared" si="6"/>
        <v>0</v>
      </c>
      <c r="I203" s="42"/>
      <c r="K203" s="69"/>
      <c r="L203" s="69"/>
      <c r="M203" s="69"/>
      <c r="O203" s="63"/>
      <c r="P203" s="63"/>
      <c r="Q203" s="63"/>
    </row>
    <row r="204" spans="1:17" customFormat="1" outlineLevel="1">
      <c r="A204" s="6"/>
      <c r="B204" s="20">
        <v>42647</v>
      </c>
      <c r="C204" s="21">
        <v>0.95833333333333337</v>
      </c>
      <c r="D204" s="13">
        <v>0</v>
      </c>
      <c r="E204" s="12">
        <v>45.11</v>
      </c>
      <c r="F204" s="11">
        <f t="shared" si="7"/>
        <v>0</v>
      </c>
      <c r="G204" s="11">
        <f t="shared" si="8"/>
        <v>45.538544999999999</v>
      </c>
      <c r="H204" s="8">
        <f t="shared" si="6"/>
        <v>0</v>
      </c>
      <c r="I204" s="42"/>
      <c r="K204" s="69"/>
      <c r="L204" s="69"/>
      <c r="M204" s="69"/>
      <c r="O204" s="63"/>
      <c r="P204" s="63"/>
      <c r="Q204" s="63"/>
    </row>
    <row r="205" spans="1:17" customFormat="1" outlineLevel="1">
      <c r="A205" s="6"/>
      <c r="B205" s="20">
        <v>42647</v>
      </c>
      <c r="C205" s="21">
        <v>0.97916666666666663</v>
      </c>
      <c r="D205" s="13">
        <v>0</v>
      </c>
      <c r="E205" s="12">
        <v>50.4</v>
      </c>
      <c r="F205" s="11">
        <f t="shared" si="7"/>
        <v>0</v>
      </c>
      <c r="G205" s="11">
        <f t="shared" si="8"/>
        <v>50.878799999999998</v>
      </c>
      <c r="H205" s="8">
        <f t="shared" si="6"/>
        <v>0</v>
      </c>
      <c r="I205" s="42"/>
      <c r="K205" s="69"/>
      <c r="L205" s="69"/>
      <c r="M205" s="69"/>
      <c r="O205" s="63"/>
      <c r="P205" s="63"/>
      <c r="Q205" s="63"/>
    </row>
    <row r="206" spans="1:17" customFormat="1" outlineLevel="1">
      <c r="A206" s="6"/>
      <c r="B206" s="20">
        <v>42647</v>
      </c>
      <c r="C206" s="21">
        <v>0</v>
      </c>
      <c r="D206" s="13">
        <v>0</v>
      </c>
      <c r="E206" s="12">
        <v>55.93</v>
      </c>
      <c r="F206" s="11">
        <f t="shared" si="7"/>
        <v>0</v>
      </c>
      <c r="G206" s="11">
        <f t="shared" si="8"/>
        <v>56.461335000000005</v>
      </c>
      <c r="H206" s="8">
        <f t="shared" si="6"/>
        <v>0</v>
      </c>
      <c r="I206" s="42"/>
      <c r="K206" s="69"/>
      <c r="L206" s="69"/>
      <c r="M206" s="69"/>
      <c r="O206" s="63"/>
      <c r="P206" s="63"/>
      <c r="Q206" s="63"/>
    </row>
    <row r="207" spans="1:17" customFormat="1" outlineLevel="1">
      <c r="A207" s="6"/>
      <c r="B207" s="20">
        <v>42648</v>
      </c>
      <c r="C207" s="21">
        <v>2.0833333333333332E-2</v>
      </c>
      <c r="D207" s="13">
        <v>0</v>
      </c>
      <c r="E207" s="12">
        <v>35.840000000000003</v>
      </c>
      <c r="F207" s="11">
        <f t="shared" si="7"/>
        <v>0</v>
      </c>
      <c r="G207" s="11">
        <f t="shared" si="8"/>
        <v>36.180480000000003</v>
      </c>
      <c r="H207" s="8">
        <f t="shared" si="6"/>
        <v>0</v>
      </c>
      <c r="I207" s="42"/>
      <c r="K207" s="69"/>
      <c r="L207" s="69"/>
      <c r="M207" s="69"/>
      <c r="O207" s="63"/>
      <c r="P207" s="63"/>
      <c r="Q207" s="63"/>
    </row>
    <row r="208" spans="1:17" customFormat="1" outlineLevel="1">
      <c r="A208" s="6"/>
      <c r="B208" s="20">
        <v>42648</v>
      </c>
      <c r="C208" s="21">
        <v>4.1666666666666664E-2</v>
      </c>
      <c r="D208" s="13">
        <v>0</v>
      </c>
      <c r="E208" s="12">
        <v>39.86</v>
      </c>
      <c r="F208" s="11">
        <f t="shared" si="7"/>
        <v>0</v>
      </c>
      <c r="G208" s="11">
        <f t="shared" si="8"/>
        <v>40.238669999999999</v>
      </c>
      <c r="H208" s="8">
        <f t="shared" ref="H208:H271" si="9">F208*($B$8-G208)</f>
        <v>0</v>
      </c>
      <c r="I208" s="42"/>
      <c r="K208" s="69"/>
      <c r="L208" s="69"/>
      <c r="M208" s="69"/>
      <c r="O208" s="63"/>
      <c r="P208" s="63"/>
      <c r="Q208" s="63"/>
    </row>
    <row r="209" spans="1:17" customFormat="1" outlineLevel="1">
      <c r="A209" s="6"/>
      <c r="B209" s="20">
        <v>42648</v>
      </c>
      <c r="C209" s="21">
        <v>6.25E-2</v>
      </c>
      <c r="D209" s="13">
        <v>0</v>
      </c>
      <c r="E209" s="12">
        <v>34.729999999999997</v>
      </c>
      <c r="F209" s="11">
        <f t="shared" ref="F209:F272" si="10">IF($B$13="Electricity",$D209*$B$9,$D209*$B$10)</f>
        <v>0</v>
      </c>
      <c r="G209" s="11">
        <f t="shared" ref="G209:G272" si="11">+E209*$B$10</f>
        <v>35.059934999999996</v>
      </c>
      <c r="H209" s="8">
        <f t="shared" si="9"/>
        <v>0</v>
      </c>
      <c r="I209" s="42"/>
      <c r="K209" s="69"/>
      <c r="L209" s="69"/>
      <c r="M209" s="69"/>
      <c r="O209" s="63"/>
      <c r="P209" s="63"/>
      <c r="Q209" s="63"/>
    </row>
    <row r="210" spans="1:17" customFormat="1" outlineLevel="1">
      <c r="A210" s="6"/>
      <c r="B210" s="20">
        <v>42648</v>
      </c>
      <c r="C210" s="21">
        <v>8.3333333333333329E-2</v>
      </c>
      <c r="D210" s="13">
        <v>0</v>
      </c>
      <c r="E210" s="12">
        <v>31.26</v>
      </c>
      <c r="F210" s="11">
        <f t="shared" si="10"/>
        <v>0</v>
      </c>
      <c r="G210" s="11">
        <f t="shared" si="11"/>
        <v>31.556970000000003</v>
      </c>
      <c r="H210" s="8">
        <f t="shared" si="9"/>
        <v>0</v>
      </c>
      <c r="I210" s="42"/>
      <c r="K210" s="69"/>
      <c r="L210" s="69"/>
      <c r="M210" s="69"/>
      <c r="O210" s="63"/>
      <c r="P210" s="63"/>
      <c r="Q210" s="63"/>
    </row>
    <row r="211" spans="1:17" customFormat="1" outlineLevel="1">
      <c r="A211" s="6"/>
      <c r="B211" s="20">
        <v>42648</v>
      </c>
      <c r="C211" s="21">
        <v>0.10416666666666667</v>
      </c>
      <c r="D211" s="13">
        <v>0</v>
      </c>
      <c r="E211" s="12">
        <v>30.23</v>
      </c>
      <c r="F211" s="11">
        <f t="shared" si="10"/>
        <v>0</v>
      </c>
      <c r="G211" s="11">
        <f t="shared" si="11"/>
        <v>30.517185000000001</v>
      </c>
      <c r="H211" s="8">
        <f t="shared" si="9"/>
        <v>0</v>
      </c>
      <c r="I211" s="42"/>
      <c r="K211" s="69"/>
      <c r="L211" s="69"/>
      <c r="M211" s="69"/>
      <c r="O211" s="63"/>
      <c r="P211" s="63"/>
      <c r="Q211" s="63"/>
    </row>
    <row r="212" spans="1:17" customFormat="1" outlineLevel="1">
      <c r="A212" s="6"/>
      <c r="B212" s="20">
        <v>42648</v>
      </c>
      <c r="C212" s="21">
        <v>0.125</v>
      </c>
      <c r="D212" s="13">
        <v>0</v>
      </c>
      <c r="E212" s="12">
        <v>29.14</v>
      </c>
      <c r="F212" s="11">
        <f t="shared" si="10"/>
        <v>0</v>
      </c>
      <c r="G212" s="11">
        <f t="shared" si="11"/>
        <v>29.416830000000001</v>
      </c>
      <c r="H212" s="8">
        <f t="shared" si="9"/>
        <v>0</v>
      </c>
      <c r="I212" s="42"/>
      <c r="K212" s="69"/>
      <c r="L212" s="69"/>
      <c r="M212" s="69"/>
      <c r="O212" s="63"/>
      <c r="P212" s="63"/>
      <c r="Q212" s="63"/>
    </row>
    <row r="213" spans="1:17" customFormat="1" outlineLevel="1">
      <c r="A213" s="6"/>
      <c r="B213" s="20">
        <v>42648</v>
      </c>
      <c r="C213" s="21">
        <v>0.14583333333333334</v>
      </c>
      <c r="D213" s="13">
        <v>0</v>
      </c>
      <c r="E213" s="12">
        <v>30.13</v>
      </c>
      <c r="F213" s="11">
        <f t="shared" si="10"/>
        <v>0</v>
      </c>
      <c r="G213" s="11">
        <f t="shared" si="11"/>
        <v>30.416235</v>
      </c>
      <c r="H213" s="8">
        <f t="shared" si="9"/>
        <v>0</v>
      </c>
      <c r="I213" s="42"/>
      <c r="K213" s="69"/>
      <c r="L213" s="69"/>
      <c r="M213" s="69"/>
      <c r="O213" s="63"/>
      <c r="P213" s="63"/>
      <c r="Q213" s="63"/>
    </row>
    <row r="214" spans="1:17" customFormat="1" outlineLevel="1">
      <c r="A214" s="6"/>
      <c r="B214" s="20">
        <v>42648</v>
      </c>
      <c r="C214" s="21">
        <v>0.16666666666666666</v>
      </c>
      <c r="D214" s="13">
        <v>0</v>
      </c>
      <c r="E214" s="12">
        <v>29.84</v>
      </c>
      <c r="F214" s="11">
        <f t="shared" si="10"/>
        <v>0</v>
      </c>
      <c r="G214" s="11">
        <f t="shared" si="11"/>
        <v>30.123480000000001</v>
      </c>
      <c r="H214" s="8">
        <f t="shared" si="9"/>
        <v>0</v>
      </c>
      <c r="I214" s="42"/>
      <c r="K214" s="69"/>
      <c r="L214" s="69"/>
      <c r="M214" s="69"/>
      <c r="O214" s="63"/>
      <c r="P214" s="63"/>
      <c r="Q214" s="63"/>
    </row>
    <row r="215" spans="1:17" customFormat="1" outlineLevel="1">
      <c r="A215" s="6"/>
      <c r="B215" s="20">
        <v>42648</v>
      </c>
      <c r="C215" s="21">
        <v>0.1875</v>
      </c>
      <c r="D215" s="13">
        <v>0</v>
      </c>
      <c r="E215" s="12">
        <v>32.08</v>
      </c>
      <c r="F215" s="11">
        <f t="shared" si="10"/>
        <v>0</v>
      </c>
      <c r="G215" s="11">
        <f t="shared" si="11"/>
        <v>32.38476</v>
      </c>
      <c r="H215" s="8">
        <f t="shared" si="9"/>
        <v>0</v>
      </c>
      <c r="I215" s="42"/>
      <c r="K215" s="69"/>
      <c r="L215" s="69"/>
      <c r="M215" s="69"/>
      <c r="O215" s="63"/>
      <c r="P215" s="63"/>
      <c r="Q215" s="63"/>
    </row>
    <row r="216" spans="1:17" customFormat="1" outlineLevel="1">
      <c r="A216" s="6"/>
      <c r="B216" s="20">
        <v>42648</v>
      </c>
      <c r="C216" s="21">
        <v>0.20833333333333334</v>
      </c>
      <c r="D216" s="13">
        <v>0</v>
      </c>
      <c r="E216" s="12">
        <v>33.08</v>
      </c>
      <c r="F216" s="11">
        <f t="shared" si="10"/>
        <v>0</v>
      </c>
      <c r="G216" s="11">
        <f t="shared" si="11"/>
        <v>33.394260000000003</v>
      </c>
      <c r="H216" s="8">
        <f t="shared" si="9"/>
        <v>0</v>
      </c>
      <c r="I216" s="42"/>
      <c r="K216" s="69"/>
      <c r="L216" s="69"/>
      <c r="M216" s="69"/>
      <c r="O216" s="63"/>
      <c r="P216" s="63"/>
      <c r="Q216" s="63"/>
    </row>
    <row r="217" spans="1:17" customFormat="1" outlineLevel="1">
      <c r="A217" s="6"/>
      <c r="B217" s="20">
        <v>42648</v>
      </c>
      <c r="C217" s="21">
        <v>0.22916666666666666</v>
      </c>
      <c r="D217" s="13">
        <v>0</v>
      </c>
      <c r="E217" s="12">
        <v>51.16</v>
      </c>
      <c r="F217" s="11">
        <f t="shared" si="10"/>
        <v>0</v>
      </c>
      <c r="G217" s="11">
        <f t="shared" si="11"/>
        <v>51.64602</v>
      </c>
      <c r="H217" s="8">
        <f t="shared" si="9"/>
        <v>0</v>
      </c>
      <c r="I217" s="42"/>
      <c r="K217" s="69"/>
      <c r="L217" s="69"/>
      <c r="M217" s="69"/>
      <c r="O217" s="63"/>
      <c r="P217" s="63"/>
      <c r="Q217" s="63"/>
    </row>
    <row r="218" spans="1:17" customFormat="1" outlineLevel="1">
      <c r="A218" s="6"/>
      <c r="B218" s="20">
        <v>42648</v>
      </c>
      <c r="C218" s="21">
        <v>0.25</v>
      </c>
      <c r="D218" s="13">
        <v>4.3092999999999999E-2</v>
      </c>
      <c r="E218" s="12">
        <v>62.14</v>
      </c>
      <c r="F218" s="11">
        <f t="shared" si="10"/>
        <v>4.3080072099999998E-2</v>
      </c>
      <c r="G218" s="11">
        <f t="shared" si="11"/>
        <v>62.730330000000002</v>
      </c>
      <c r="H218" s="8">
        <f t="shared" si="9"/>
        <v>5.3104662713432065</v>
      </c>
      <c r="I218" s="42"/>
      <c r="K218" s="69"/>
      <c r="L218" s="69"/>
      <c r="M218" s="69"/>
      <c r="O218" s="63"/>
      <c r="P218" s="63"/>
      <c r="Q218" s="63"/>
    </row>
    <row r="219" spans="1:17" customFormat="1" outlineLevel="1">
      <c r="A219" s="6"/>
      <c r="B219" s="20">
        <v>42648</v>
      </c>
      <c r="C219" s="21">
        <v>0.27083333333333331</v>
      </c>
      <c r="D219" s="13">
        <v>0.42014400000000002</v>
      </c>
      <c r="E219" s="12">
        <v>67.16</v>
      </c>
      <c r="F219" s="11">
        <f t="shared" si="10"/>
        <v>0.42001795680000004</v>
      </c>
      <c r="G219" s="11">
        <f t="shared" si="11"/>
        <v>67.798019999999994</v>
      </c>
      <c r="H219" s="8">
        <f t="shared" si="9"/>
        <v>49.646954129314473</v>
      </c>
      <c r="I219" s="42"/>
      <c r="K219" s="69"/>
      <c r="L219" s="69"/>
      <c r="M219" s="69"/>
      <c r="O219" s="63"/>
      <c r="P219" s="63"/>
      <c r="Q219" s="63"/>
    </row>
    <row r="220" spans="1:17" customFormat="1" outlineLevel="1">
      <c r="A220" s="6"/>
      <c r="B220" s="20">
        <v>42648</v>
      </c>
      <c r="C220" s="21">
        <v>0.29166666666666669</v>
      </c>
      <c r="D220" s="13">
        <v>1.196976</v>
      </c>
      <c r="E220" s="12">
        <v>72.989999999999995</v>
      </c>
      <c r="F220" s="11">
        <f t="shared" si="10"/>
        <v>1.1966169072000001</v>
      </c>
      <c r="G220" s="11">
        <f t="shared" si="11"/>
        <v>73.683404999999993</v>
      </c>
      <c r="H220" s="8">
        <f t="shared" si="9"/>
        <v>134.39993653613502</v>
      </c>
      <c r="I220" s="42"/>
      <c r="K220" s="69"/>
      <c r="L220" s="69"/>
      <c r="M220" s="69"/>
      <c r="O220" s="63"/>
      <c r="P220" s="63"/>
      <c r="Q220" s="63"/>
    </row>
    <row r="221" spans="1:17" customFormat="1" outlineLevel="1">
      <c r="A221" s="6"/>
      <c r="B221" s="20">
        <v>42648</v>
      </c>
      <c r="C221" s="21">
        <v>0.3125</v>
      </c>
      <c r="D221" s="13">
        <v>2.0698029999999998</v>
      </c>
      <c r="E221" s="12">
        <v>31.95</v>
      </c>
      <c r="F221" s="11">
        <f t="shared" si="10"/>
        <v>2.0691820591000001</v>
      </c>
      <c r="G221" s="11">
        <f t="shared" si="11"/>
        <v>32.253525000000003</v>
      </c>
      <c r="H221" s="8">
        <f t="shared" si="9"/>
        <v>318.12944771986668</v>
      </c>
      <c r="I221" s="42"/>
      <c r="K221" s="69"/>
      <c r="L221" s="69"/>
      <c r="M221" s="69"/>
      <c r="O221" s="63"/>
      <c r="P221" s="63"/>
      <c r="Q221" s="63"/>
    </row>
    <row r="222" spans="1:17" customFormat="1" outlineLevel="1">
      <c r="A222" s="6"/>
      <c r="B222" s="20">
        <v>42648</v>
      </c>
      <c r="C222" s="21">
        <v>0.33333333333333331</v>
      </c>
      <c r="D222" s="13">
        <v>2.8479030000000001</v>
      </c>
      <c r="E222" s="12">
        <v>45.96</v>
      </c>
      <c r="F222" s="11">
        <f t="shared" si="10"/>
        <v>2.8470486291000001</v>
      </c>
      <c r="G222" s="11">
        <f t="shared" si="11"/>
        <v>46.396620000000006</v>
      </c>
      <c r="H222" s="8">
        <f t="shared" si="9"/>
        <v>397.45761164672632</v>
      </c>
      <c r="I222" s="42"/>
      <c r="K222" s="69"/>
      <c r="L222" s="69"/>
      <c r="M222" s="69"/>
      <c r="O222" s="63"/>
      <c r="P222" s="63"/>
      <c r="Q222" s="63"/>
    </row>
    <row r="223" spans="1:17" customFormat="1" outlineLevel="1">
      <c r="A223" s="6"/>
      <c r="B223" s="20">
        <v>42648</v>
      </c>
      <c r="C223" s="21">
        <v>0.35416666666666669</v>
      </c>
      <c r="D223" s="13">
        <v>3.520505</v>
      </c>
      <c r="E223" s="12">
        <v>37.21</v>
      </c>
      <c r="F223" s="11">
        <f t="shared" si="10"/>
        <v>3.5194488485000002</v>
      </c>
      <c r="G223" s="11">
        <f t="shared" si="11"/>
        <v>37.563495000000003</v>
      </c>
      <c r="H223" s="8">
        <f t="shared" si="9"/>
        <v>522.4146865976146</v>
      </c>
      <c r="I223" s="42"/>
      <c r="K223" s="69"/>
      <c r="L223" s="69"/>
      <c r="M223" s="69"/>
      <c r="O223" s="63"/>
      <c r="P223" s="63"/>
      <c r="Q223" s="63"/>
    </row>
    <row r="224" spans="1:17" customFormat="1" outlineLevel="1">
      <c r="A224" s="6"/>
      <c r="B224" s="20">
        <v>42648</v>
      </c>
      <c r="C224" s="21">
        <v>0.375</v>
      </c>
      <c r="D224" s="13">
        <v>4.0758669999999997</v>
      </c>
      <c r="E224" s="12">
        <v>43.47</v>
      </c>
      <c r="F224" s="11">
        <f t="shared" si="10"/>
        <v>4.0746442398999996</v>
      </c>
      <c r="G224" s="11">
        <f t="shared" si="11"/>
        <v>43.882964999999999</v>
      </c>
      <c r="H224" s="8">
        <f t="shared" si="9"/>
        <v>579.07635805441657</v>
      </c>
      <c r="I224" s="42"/>
      <c r="K224" s="69"/>
      <c r="L224" s="69"/>
      <c r="M224" s="69"/>
      <c r="O224" s="63"/>
      <c r="P224" s="63"/>
      <c r="Q224" s="63"/>
    </row>
    <row r="225" spans="1:17" customFormat="1" outlineLevel="1">
      <c r="A225" s="6"/>
      <c r="B225" s="20">
        <v>42648</v>
      </c>
      <c r="C225" s="21">
        <v>0.39583333333333331</v>
      </c>
      <c r="D225" s="13">
        <v>4.5167639999999993</v>
      </c>
      <c r="E225" s="12">
        <v>50.63</v>
      </c>
      <c r="F225" s="11">
        <f t="shared" si="10"/>
        <v>4.5154089707999994</v>
      </c>
      <c r="G225" s="11">
        <f t="shared" si="11"/>
        <v>51.110985000000007</v>
      </c>
      <c r="H225" s="8">
        <f t="shared" si="9"/>
        <v>609.07906839337568</v>
      </c>
      <c r="I225" s="42"/>
      <c r="K225" s="69"/>
      <c r="L225" s="69"/>
      <c r="M225" s="69"/>
      <c r="O225" s="63"/>
      <c r="P225" s="63"/>
      <c r="Q225" s="63"/>
    </row>
    <row r="226" spans="1:17" customFormat="1" outlineLevel="1">
      <c r="A226" s="6"/>
      <c r="B226" s="20">
        <v>42648</v>
      </c>
      <c r="C226" s="21">
        <v>0.41666666666666669</v>
      </c>
      <c r="D226" s="13">
        <v>4.8646339999999997</v>
      </c>
      <c r="E226" s="12">
        <v>42.13</v>
      </c>
      <c r="F226" s="11">
        <f t="shared" si="10"/>
        <v>4.8631746097999997</v>
      </c>
      <c r="G226" s="11">
        <f t="shared" si="11"/>
        <v>42.530235000000005</v>
      </c>
      <c r="H226" s="8">
        <f t="shared" si="9"/>
        <v>697.71851842197259</v>
      </c>
      <c r="I226" s="42"/>
      <c r="K226" s="69"/>
      <c r="L226" s="69"/>
      <c r="M226" s="69"/>
      <c r="O226" s="63"/>
      <c r="P226" s="63"/>
      <c r="Q226" s="63"/>
    </row>
    <row r="227" spans="1:17" customFormat="1" outlineLevel="1">
      <c r="A227" s="6"/>
      <c r="B227" s="20">
        <v>42648</v>
      </c>
      <c r="C227" s="21">
        <v>0.4375</v>
      </c>
      <c r="D227" s="13">
        <v>4.95465</v>
      </c>
      <c r="E227" s="12">
        <v>34.159999999999997</v>
      </c>
      <c r="F227" s="11">
        <f t="shared" si="10"/>
        <v>4.9531636050000003</v>
      </c>
      <c r="G227" s="11">
        <f t="shared" si="11"/>
        <v>34.484519999999996</v>
      </c>
      <c r="H227" s="8">
        <f t="shared" si="9"/>
        <v>750.48096113010547</v>
      </c>
      <c r="I227" s="42"/>
      <c r="K227" s="69"/>
      <c r="L227" s="69"/>
      <c r="M227" s="69"/>
      <c r="O227" s="63"/>
      <c r="P227" s="63"/>
      <c r="Q227" s="63"/>
    </row>
    <row r="228" spans="1:17" customFormat="1" outlineLevel="1">
      <c r="A228" s="6"/>
      <c r="B228" s="20">
        <v>42648</v>
      </c>
      <c r="C228" s="21">
        <v>0.45833333333333331</v>
      </c>
      <c r="D228" s="13">
        <v>4.8241849999999991</v>
      </c>
      <c r="E228" s="12">
        <v>36.22</v>
      </c>
      <c r="F228" s="11">
        <f t="shared" si="10"/>
        <v>4.8227377444999995</v>
      </c>
      <c r="G228" s="11">
        <f t="shared" si="11"/>
        <v>36.56409</v>
      </c>
      <c r="H228" s="8">
        <f t="shared" si="9"/>
        <v>720.69020354070494</v>
      </c>
      <c r="I228" s="42"/>
      <c r="K228" s="69"/>
      <c r="L228" s="69"/>
      <c r="M228" s="69"/>
      <c r="O228" s="63"/>
      <c r="P228" s="63"/>
      <c r="Q228" s="63"/>
    </row>
    <row r="229" spans="1:17" customFormat="1" outlineLevel="1">
      <c r="A229" s="6"/>
      <c r="B229" s="20">
        <v>42648</v>
      </c>
      <c r="C229" s="21">
        <v>0.47916666666666669</v>
      </c>
      <c r="D229" s="13">
        <v>4.7986170000000001</v>
      </c>
      <c r="E229" s="12">
        <v>32.340000000000003</v>
      </c>
      <c r="F229" s="11">
        <f t="shared" si="10"/>
        <v>4.7971774149000002</v>
      </c>
      <c r="G229" s="11">
        <f t="shared" si="11"/>
        <v>32.647230000000008</v>
      </c>
      <c r="H229" s="8">
        <f t="shared" si="9"/>
        <v>735.66044475635431</v>
      </c>
      <c r="I229" s="42"/>
      <c r="K229" s="69"/>
      <c r="L229" s="69"/>
      <c r="M229" s="69"/>
      <c r="O229" s="63"/>
      <c r="P229" s="63"/>
      <c r="Q229" s="63"/>
    </row>
    <row r="230" spans="1:17" customFormat="1" outlineLevel="1">
      <c r="A230" s="6"/>
      <c r="B230" s="20">
        <v>42648</v>
      </c>
      <c r="C230" s="21">
        <v>0.5</v>
      </c>
      <c r="D230" s="13">
        <v>4.9149750000000001</v>
      </c>
      <c r="E230" s="12">
        <v>32.42</v>
      </c>
      <c r="F230" s="11">
        <f t="shared" si="10"/>
        <v>4.9135005075000002</v>
      </c>
      <c r="G230" s="11">
        <f t="shared" si="11"/>
        <v>32.727990000000005</v>
      </c>
      <c r="H230" s="8">
        <f t="shared" si="9"/>
        <v>753.10209892054513</v>
      </c>
      <c r="I230" s="42"/>
      <c r="K230" s="69"/>
      <c r="L230" s="69"/>
      <c r="M230" s="69"/>
      <c r="O230" s="63"/>
      <c r="P230" s="63"/>
      <c r="Q230" s="63"/>
    </row>
    <row r="231" spans="1:17" customFormat="1" outlineLevel="1">
      <c r="A231" s="6"/>
      <c r="B231" s="20">
        <v>42648</v>
      </c>
      <c r="C231" s="21">
        <v>0.52083333333333337</v>
      </c>
      <c r="D231" s="13">
        <v>4.5220969999999996</v>
      </c>
      <c r="E231" s="12">
        <v>32.020000000000003</v>
      </c>
      <c r="F231" s="11">
        <f t="shared" si="10"/>
        <v>4.5207403708999996</v>
      </c>
      <c r="G231" s="11">
        <f t="shared" si="11"/>
        <v>32.324190000000009</v>
      </c>
      <c r="H231" s="8">
        <f t="shared" si="9"/>
        <v>694.72843829775775</v>
      </c>
      <c r="I231" s="42"/>
      <c r="K231" s="69"/>
      <c r="L231" s="69"/>
      <c r="M231" s="69"/>
      <c r="O231" s="63"/>
      <c r="P231" s="63"/>
      <c r="Q231" s="63"/>
    </row>
    <row r="232" spans="1:17" customFormat="1" outlineLevel="1">
      <c r="A232" s="6"/>
      <c r="B232" s="20">
        <v>42648</v>
      </c>
      <c r="C232" s="21">
        <v>0.54166666666666663</v>
      </c>
      <c r="D232" s="13">
        <v>3.9576599999999997</v>
      </c>
      <c r="E232" s="12">
        <v>32.32</v>
      </c>
      <c r="F232" s="11">
        <f t="shared" si="10"/>
        <v>3.9564727019999997</v>
      </c>
      <c r="G232" s="11">
        <f t="shared" si="11"/>
        <v>32.627040000000001</v>
      </c>
      <c r="H232" s="8">
        <f t="shared" si="9"/>
        <v>606.81592946493788</v>
      </c>
      <c r="I232" s="42"/>
      <c r="K232" s="69"/>
      <c r="L232" s="69"/>
      <c r="M232" s="69"/>
      <c r="O232" s="63"/>
      <c r="P232" s="63"/>
      <c r="Q232" s="63"/>
    </row>
    <row r="233" spans="1:17" customFormat="1" outlineLevel="1">
      <c r="A233" s="6"/>
      <c r="B233" s="20">
        <v>42648</v>
      </c>
      <c r="C233" s="21">
        <v>0.5625</v>
      </c>
      <c r="D233" s="13">
        <v>3.5458799999999999</v>
      </c>
      <c r="E233" s="12">
        <v>35.159999999999997</v>
      </c>
      <c r="F233" s="11">
        <f t="shared" si="10"/>
        <v>3.544816236</v>
      </c>
      <c r="G233" s="11">
        <f t="shared" si="11"/>
        <v>35.494019999999999</v>
      </c>
      <c r="H233" s="8">
        <f t="shared" si="9"/>
        <v>533.51604151909123</v>
      </c>
      <c r="I233" s="42"/>
      <c r="K233" s="69"/>
      <c r="L233" s="69"/>
      <c r="M233" s="69"/>
      <c r="O233" s="63"/>
      <c r="P233" s="63"/>
      <c r="Q233" s="63"/>
    </row>
    <row r="234" spans="1:17" customFormat="1" outlineLevel="1">
      <c r="A234" s="6"/>
      <c r="B234" s="20">
        <v>42648</v>
      </c>
      <c r="C234" s="21">
        <v>0.58333333333333337</v>
      </c>
      <c r="D234" s="13">
        <v>3.4004910000000002</v>
      </c>
      <c r="E234" s="12">
        <v>47.15</v>
      </c>
      <c r="F234" s="11">
        <f t="shared" si="10"/>
        <v>3.3994708527000004</v>
      </c>
      <c r="G234" s="11">
        <f t="shared" si="11"/>
        <v>47.597925000000004</v>
      </c>
      <c r="H234" s="8">
        <f t="shared" si="9"/>
        <v>470.49381991569942</v>
      </c>
      <c r="I234" s="42"/>
      <c r="K234" s="69"/>
      <c r="L234" s="69"/>
      <c r="M234" s="69"/>
      <c r="O234" s="63"/>
      <c r="P234" s="63"/>
      <c r="Q234" s="63"/>
    </row>
    <row r="235" spans="1:17" customFormat="1" outlineLevel="1">
      <c r="A235" s="6"/>
      <c r="B235" s="20">
        <v>42648</v>
      </c>
      <c r="C235" s="21">
        <v>0.60416666666666663</v>
      </c>
      <c r="D235" s="13">
        <v>1.770445</v>
      </c>
      <c r="E235" s="12">
        <v>50.93</v>
      </c>
      <c r="F235" s="11">
        <f t="shared" si="10"/>
        <v>1.7699138665</v>
      </c>
      <c r="G235" s="11">
        <f t="shared" si="11"/>
        <v>51.413835000000006</v>
      </c>
      <c r="H235" s="8">
        <f t="shared" si="9"/>
        <v>238.20591967255697</v>
      </c>
      <c r="I235" s="42"/>
      <c r="K235" s="69"/>
      <c r="L235" s="69"/>
      <c r="M235" s="69"/>
      <c r="O235" s="63"/>
      <c r="P235" s="63"/>
      <c r="Q235" s="63"/>
    </row>
    <row r="236" spans="1:17" customFormat="1" outlineLevel="1">
      <c r="A236" s="6"/>
      <c r="B236" s="20">
        <v>42648</v>
      </c>
      <c r="C236" s="21">
        <v>0.625</v>
      </c>
      <c r="D236" s="13">
        <v>1.128314</v>
      </c>
      <c r="E236" s="12">
        <v>53.95</v>
      </c>
      <c r="F236" s="11">
        <f t="shared" si="10"/>
        <v>1.1279755058000001</v>
      </c>
      <c r="G236" s="11">
        <f t="shared" si="11"/>
        <v>54.462525000000007</v>
      </c>
      <c r="H236" s="8">
        <f t="shared" si="9"/>
        <v>148.37104989477987</v>
      </c>
      <c r="I236" s="42"/>
      <c r="K236" s="69"/>
      <c r="L236" s="69"/>
      <c r="M236" s="69"/>
      <c r="O236" s="63"/>
      <c r="P236" s="63"/>
      <c r="Q236" s="63"/>
    </row>
    <row r="237" spans="1:17" customFormat="1" outlineLevel="1">
      <c r="A237" s="6"/>
      <c r="B237" s="20">
        <v>42648</v>
      </c>
      <c r="C237" s="21">
        <v>0.64583333333333337</v>
      </c>
      <c r="D237" s="13">
        <v>1.3065389999999999</v>
      </c>
      <c r="E237" s="12">
        <v>45.52</v>
      </c>
      <c r="F237" s="11">
        <f t="shared" si="10"/>
        <v>1.3061470383</v>
      </c>
      <c r="G237" s="11">
        <f t="shared" si="11"/>
        <v>45.952440000000003</v>
      </c>
      <c r="H237" s="8">
        <f t="shared" si="9"/>
        <v>182.92270571514155</v>
      </c>
      <c r="I237" s="42"/>
      <c r="K237" s="69"/>
      <c r="L237" s="69"/>
      <c r="M237" s="69"/>
      <c r="O237" s="63"/>
      <c r="P237" s="63"/>
      <c r="Q237" s="63"/>
    </row>
    <row r="238" spans="1:17" customFormat="1" outlineLevel="1">
      <c r="A238" s="6"/>
      <c r="B238" s="20">
        <v>42648</v>
      </c>
      <c r="C238" s="21">
        <v>0.66666666666666663</v>
      </c>
      <c r="D238" s="13">
        <v>1.6351849999999999</v>
      </c>
      <c r="E238" s="12">
        <v>48.07</v>
      </c>
      <c r="F238" s="11">
        <f t="shared" si="10"/>
        <v>1.6346944445</v>
      </c>
      <c r="G238" s="11">
        <f t="shared" si="11"/>
        <v>48.526665000000001</v>
      </c>
      <c r="H238" s="8">
        <f t="shared" si="9"/>
        <v>224.72689699138741</v>
      </c>
      <c r="I238" s="42"/>
      <c r="K238" s="69"/>
      <c r="L238" s="69"/>
      <c r="M238" s="69"/>
      <c r="O238" s="63"/>
      <c r="P238" s="63"/>
      <c r="Q238" s="63"/>
    </row>
    <row r="239" spans="1:17" customFormat="1" outlineLevel="1">
      <c r="A239" s="6"/>
      <c r="B239" s="20">
        <v>42648</v>
      </c>
      <c r="C239" s="21">
        <v>0.6875</v>
      </c>
      <c r="D239" s="13">
        <v>1.4389609999999999</v>
      </c>
      <c r="E239" s="12">
        <v>80.819999999999993</v>
      </c>
      <c r="F239" s="11">
        <f t="shared" si="10"/>
        <v>1.4385293117</v>
      </c>
      <c r="G239" s="11">
        <f t="shared" si="11"/>
        <v>81.587789999999998</v>
      </c>
      <c r="H239" s="8">
        <f t="shared" si="9"/>
        <v>150.20002458437585</v>
      </c>
      <c r="I239" s="42"/>
      <c r="K239" s="69"/>
      <c r="L239" s="69"/>
      <c r="M239" s="69"/>
      <c r="O239" s="63"/>
      <c r="P239" s="63"/>
      <c r="Q239" s="63"/>
    </row>
    <row r="240" spans="1:17" customFormat="1" outlineLevel="1">
      <c r="A240" s="6"/>
      <c r="B240" s="20">
        <v>42648</v>
      </c>
      <c r="C240" s="21">
        <v>0.70833333333333337</v>
      </c>
      <c r="D240" s="13">
        <v>1.160828</v>
      </c>
      <c r="E240" s="12">
        <v>136.86000000000001</v>
      </c>
      <c r="F240" s="11">
        <f t="shared" si="10"/>
        <v>1.1604797516000001</v>
      </c>
      <c r="G240" s="11">
        <f t="shared" si="11"/>
        <v>138.16017000000002</v>
      </c>
      <c r="H240" s="8">
        <f t="shared" si="9"/>
        <v>55.517154034986206</v>
      </c>
      <c r="I240" s="42"/>
      <c r="K240" s="69"/>
      <c r="L240" s="69"/>
      <c r="M240" s="69"/>
      <c r="O240" s="63"/>
      <c r="P240" s="63"/>
      <c r="Q240" s="63"/>
    </row>
    <row r="241" spans="1:17" customFormat="1" outlineLevel="1">
      <c r="A241" s="6"/>
      <c r="B241" s="20">
        <v>42648</v>
      </c>
      <c r="C241" s="21">
        <v>0.72916666666666663</v>
      </c>
      <c r="D241" s="13">
        <v>0.51990100000000006</v>
      </c>
      <c r="E241" s="12">
        <v>70.05</v>
      </c>
      <c r="F241" s="11">
        <f t="shared" si="10"/>
        <v>0.51974502970000003</v>
      </c>
      <c r="G241" s="11">
        <f t="shared" si="11"/>
        <v>70.715474999999998</v>
      </c>
      <c r="H241" s="8">
        <f t="shared" si="9"/>
        <v>59.918558870075394</v>
      </c>
      <c r="I241" s="42"/>
      <c r="K241" s="69"/>
      <c r="L241" s="69"/>
      <c r="M241" s="69"/>
      <c r="O241" s="63"/>
      <c r="P241" s="63"/>
      <c r="Q241" s="63"/>
    </row>
    <row r="242" spans="1:17" customFormat="1" outlineLevel="1">
      <c r="A242" s="6"/>
      <c r="B242" s="20">
        <v>42648</v>
      </c>
      <c r="C242" s="21">
        <v>0.75</v>
      </c>
      <c r="D242" s="13">
        <v>0.123668</v>
      </c>
      <c r="E242" s="12">
        <v>90.08</v>
      </c>
      <c r="F242" s="11">
        <f t="shared" si="10"/>
        <v>0.12363089960000001</v>
      </c>
      <c r="G242" s="11">
        <f t="shared" si="11"/>
        <v>90.935760000000002</v>
      </c>
      <c r="H242" s="8">
        <f t="shared" si="9"/>
        <v>11.752877510990304</v>
      </c>
      <c r="I242" s="42"/>
      <c r="K242" s="69"/>
      <c r="L242" s="69"/>
      <c r="M242" s="69"/>
      <c r="O242" s="63"/>
      <c r="P242" s="63"/>
      <c r="Q242" s="63"/>
    </row>
    <row r="243" spans="1:17" customFormat="1" outlineLevel="1">
      <c r="A243" s="6"/>
      <c r="B243" s="20">
        <v>42648</v>
      </c>
      <c r="C243" s="21">
        <v>0.77083333333333337</v>
      </c>
      <c r="D243" s="13">
        <v>4.2140000000000007E-3</v>
      </c>
      <c r="E243" s="12">
        <v>145.16999999999999</v>
      </c>
      <c r="F243" s="11">
        <f t="shared" si="10"/>
        <v>4.2127358000000007E-3</v>
      </c>
      <c r="G243" s="11">
        <f t="shared" si="11"/>
        <v>146.549115</v>
      </c>
      <c r="H243" s="8">
        <f t="shared" si="9"/>
        <v>0.16619615558118303</v>
      </c>
      <c r="I243" s="42"/>
      <c r="K243" s="69"/>
      <c r="L243" s="69"/>
      <c r="M243" s="69"/>
      <c r="O243" s="63"/>
      <c r="P243" s="63"/>
      <c r="Q243" s="63"/>
    </row>
    <row r="244" spans="1:17" customFormat="1" outlineLevel="1">
      <c r="A244" s="6"/>
      <c r="B244" s="20">
        <v>42648</v>
      </c>
      <c r="C244" s="21">
        <v>0.79166666666666663</v>
      </c>
      <c r="D244" s="13">
        <v>0</v>
      </c>
      <c r="E244" s="12">
        <v>106.9</v>
      </c>
      <c r="F244" s="11">
        <f t="shared" si="10"/>
        <v>0</v>
      </c>
      <c r="G244" s="11">
        <f t="shared" si="11"/>
        <v>107.91555000000001</v>
      </c>
      <c r="H244" s="8">
        <f t="shared" si="9"/>
        <v>0</v>
      </c>
      <c r="I244" s="42"/>
      <c r="K244" s="69"/>
      <c r="L244" s="69"/>
      <c r="M244" s="69"/>
      <c r="O244" s="63"/>
      <c r="P244" s="63"/>
      <c r="Q244" s="63"/>
    </row>
    <row r="245" spans="1:17" customFormat="1" outlineLevel="1">
      <c r="A245" s="6"/>
      <c r="B245" s="20">
        <v>42648</v>
      </c>
      <c r="C245" s="21">
        <v>0.8125</v>
      </c>
      <c r="D245" s="13">
        <v>0</v>
      </c>
      <c r="E245" s="12">
        <v>114.27</v>
      </c>
      <c r="F245" s="11">
        <f t="shared" si="10"/>
        <v>0</v>
      </c>
      <c r="G245" s="11">
        <f t="shared" si="11"/>
        <v>115.355565</v>
      </c>
      <c r="H245" s="8">
        <f t="shared" si="9"/>
        <v>0</v>
      </c>
      <c r="I245" s="42"/>
      <c r="K245" s="69"/>
      <c r="L245" s="69"/>
      <c r="M245" s="69"/>
      <c r="O245" s="63"/>
      <c r="P245" s="63"/>
      <c r="Q245" s="63"/>
    </row>
    <row r="246" spans="1:17" customFormat="1" outlineLevel="1">
      <c r="A246" s="6"/>
      <c r="B246" s="20">
        <v>42648</v>
      </c>
      <c r="C246" s="21">
        <v>0.83333333333333337</v>
      </c>
      <c r="D246" s="13">
        <v>0</v>
      </c>
      <c r="E246" s="12">
        <v>77.12</v>
      </c>
      <c r="F246" s="11">
        <f t="shared" si="10"/>
        <v>0</v>
      </c>
      <c r="G246" s="11">
        <f t="shared" si="11"/>
        <v>77.852640000000008</v>
      </c>
      <c r="H246" s="8">
        <f t="shared" si="9"/>
        <v>0</v>
      </c>
      <c r="I246" s="42"/>
      <c r="K246" s="69"/>
      <c r="L246" s="69"/>
      <c r="M246" s="69"/>
      <c r="O246" s="63"/>
      <c r="P246" s="63"/>
      <c r="Q246" s="63"/>
    </row>
    <row r="247" spans="1:17" customFormat="1" outlineLevel="1">
      <c r="A247" s="6"/>
      <c r="B247" s="20">
        <v>42648</v>
      </c>
      <c r="C247" s="21">
        <v>0.85416666666666663</v>
      </c>
      <c r="D247" s="13">
        <v>0</v>
      </c>
      <c r="E247" s="12">
        <v>75</v>
      </c>
      <c r="F247" s="11">
        <f t="shared" si="10"/>
        <v>0</v>
      </c>
      <c r="G247" s="11">
        <f t="shared" si="11"/>
        <v>75.712500000000006</v>
      </c>
      <c r="H247" s="8">
        <f t="shared" si="9"/>
        <v>0</v>
      </c>
      <c r="I247" s="42"/>
      <c r="K247" s="69"/>
      <c r="L247" s="69"/>
      <c r="M247" s="69"/>
      <c r="O247" s="63"/>
      <c r="P247" s="63"/>
      <c r="Q247" s="63"/>
    </row>
    <row r="248" spans="1:17" customFormat="1" outlineLevel="1">
      <c r="A248" s="6"/>
      <c r="B248" s="20">
        <v>42648</v>
      </c>
      <c r="C248" s="21">
        <v>0.875</v>
      </c>
      <c r="D248" s="13">
        <v>0</v>
      </c>
      <c r="E248" s="12">
        <v>69.48</v>
      </c>
      <c r="F248" s="11">
        <f t="shared" si="10"/>
        <v>0</v>
      </c>
      <c r="G248" s="11">
        <f t="shared" si="11"/>
        <v>70.140060000000005</v>
      </c>
      <c r="H248" s="8">
        <f t="shared" si="9"/>
        <v>0</v>
      </c>
      <c r="I248" s="42"/>
      <c r="K248" s="69"/>
      <c r="L248" s="69"/>
      <c r="M248" s="69"/>
      <c r="O248" s="63"/>
      <c r="P248" s="63"/>
      <c r="Q248" s="63"/>
    </row>
    <row r="249" spans="1:17" customFormat="1" outlineLevel="1">
      <c r="A249" s="6"/>
      <c r="B249" s="20">
        <v>42648</v>
      </c>
      <c r="C249" s="21">
        <v>0.89583333333333337</v>
      </c>
      <c r="D249" s="13">
        <v>0</v>
      </c>
      <c r="E249" s="12">
        <v>59.44</v>
      </c>
      <c r="F249" s="11">
        <f t="shared" si="10"/>
        <v>0</v>
      </c>
      <c r="G249" s="11">
        <f t="shared" si="11"/>
        <v>60.00468</v>
      </c>
      <c r="H249" s="8">
        <f t="shared" si="9"/>
        <v>0</v>
      </c>
      <c r="I249" s="42"/>
      <c r="K249" s="69"/>
      <c r="L249" s="69"/>
      <c r="M249" s="69"/>
      <c r="O249" s="63"/>
      <c r="P249" s="63"/>
      <c r="Q249" s="63"/>
    </row>
    <row r="250" spans="1:17" customFormat="1" outlineLevel="1">
      <c r="A250" s="6"/>
      <c r="B250" s="20">
        <v>42648</v>
      </c>
      <c r="C250" s="21">
        <v>0.91666666666666663</v>
      </c>
      <c r="D250" s="13">
        <v>0</v>
      </c>
      <c r="E250" s="12">
        <v>34.520000000000003</v>
      </c>
      <c r="F250" s="11">
        <f t="shared" si="10"/>
        <v>0</v>
      </c>
      <c r="G250" s="11">
        <f t="shared" si="11"/>
        <v>34.847940000000008</v>
      </c>
      <c r="H250" s="8">
        <f t="shared" si="9"/>
        <v>0</v>
      </c>
      <c r="I250" s="42"/>
      <c r="K250" s="69"/>
      <c r="L250" s="69"/>
      <c r="M250" s="69"/>
      <c r="O250" s="63"/>
      <c r="P250" s="63"/>
      <c r="Q250" s="63"/>
    </row>
    <row r="251" spans="1:17" customFormat="1" outlineLevel="1">
      <c r="A251" s="6"/>
      <c r="B251" s="20">
        <v>42648</v>
      </c>
      <c r="C251" s="21">
        <v>0.9375</v>
      </c>
      <c r="D251" s="13">
        <v>0</v>
      </c>
      <c r="E251" s="12">
        <v>95.06</v>
      </c>
      <c r="F251" s="11">
        <f t="shared" si="10"/>
        <v>0</v>
      </c>
      <c r="G251" s="11">
        <f t="shared" si="11"/>
        <v>95.963070000000002</v>
      </c>
      <c r="H251" s="8">
        <f t="shared" si="9"/>
        <v>0</v>
      </c>
      <c r="I251" s="42"/>
      <c r="K251" s="69"/>
      <c r="L251" s="69"/>
      <c r="M251" s="69"/>
      <c r="O251" s="63"/>
      <c r="P251" s="63"/>
      <c r="Q251" s="63"/>
    </row>
    <row r="252" spans="1:17" customFormat="1" outlineLevel="1">
      <c r="A252" s="6"/>
      <c r="B252" s="20">
        <v>42648</v>
      </c>
      <c r="C252" s="21">
        <v>0.95833333333333337</v>
      </c>
      <c r="D252" s="13">
        <v>0</v>
      </c>
      <c r="E252" s="12">
        <v>72.83</v>
      </c>
      <c r="F252" s="11">
        <f t="shared" si="10"/>
        <v>0</v>
      </c>
      <c r="G252" s="11">
        <f t="shared" si="11"/>
        <v>73.521884999999997</v>
      </c>
      <c r="H252" s="8">
        <f t="shared" si="9"/>
        <v>0</v>
      </c>
      <c r="I252" s="42"/>
      <c r="K252" s="69"/>
      <c r="L252" s="69"/>
      <c r="M252" s="69"/>
      <c r="O252" s="63"/>
      <c r="P252" s="63"/>
      <c r="Q252" s="63"/>
    </row>
    <row r="253" spans="1:17" customFormat="1" outlineLevel="1">
      <c r="A253" s="6"/>
      <c r="B253" s="20">
        <v>42648</v>
      </c>
      <c r="C253" s="21">
        <v>0.97916666666666663</v>
      </c>
      <c r="D253" s="13">
        <v>0</v>
      </c>
      <c r="E253" s="12">
        <v>97.81</v>
      </c>
      <c r="F253" s="11">
        <f t="shared" si="10"/>
        <v>0</v>
      </c>
      <c r="G253" s="11">
        <f t="shared" si="11"/>
        <v>98.739195000000009</v>
      </c>
      <c r="H253" s="8">
        <f t="shared" si="9"/>
        <v>0</v>
      </c>
      <c r="I253" s="42"/>
      <c r="K253" s="69"/>
      <c r="L253" s="69"/>
      <c r="M253" s="69"/>
      <c r="O253" s="63"/>
      <c r="P253" s="63"/>
      <c r="Q253" s="63"/>
    </row>
    <row r="254" spans="1:17" customFormat="1" outlineLevel="1">
      <c r="A254" s="6"/>
      <c r="B254" s="20">
        <v>42648</v>
      </c>
      <c r="C254" s="21">
        <v>0</v>
      </c>
      <c r="D254" s="13">
        <v>0</v>
      </c>
      <c r="E254" s="12">
        <v>36.03</v>
      </c>
      <c r="F254" s="11">
        <f t="shared" si="10"/>
        <v>0</v>
      </c>
      <c r="G254" s="11">
        <f t="shared" si="11"/>
        <v>36.372285000000005</v>
      </c>
      <c r="H254" s="8">
        <f t="shared" si="9"/>
        <v>0</v>
      </c>
      <c r="I254" s="42"/>
      <c r="K254" s="69"/>
      <c r="L254" s="69"/>
      <c r="M254" s="69"/>
      <c r="O254" s="63"/>
      <c r="P254" s="63"/>
      <c r="Q254" s="63"/>
    </row>
    <row r="255" spans="1:17" customFormat="1" outlineLevel="1">
      <c r="A255" s="6"/>
      <c r="B255" s="20">
        <v>42649</v>
      </c>
      <c r="C255" s="21">
        <v>2.0833333333333332E-2</v>
      </c>
      <c r="D255" s="13">
        <v>0</v>
      </c>
      <c r="E255" s="12">
        <v>58.08</v>
      </c>
      <c r="F255" s="11">
        <f t="shared" si="10"/>
        <v>0</v>
      </c>
      <c r="G255" s="11">
        <f t="shared" si="11"/>
        <v>58.63176</v>
      </c>
      <c r="H255" s="8">
        <f t="shared" si="9"/>
        <v>0</v>
      </c>
      <c r="I255" s="42"/>
      <c r="K255" s="69"/>
      <c r="L255" s="69"/>
      <c r="M255" s="69"/>
      <c r="O255" s="63"/>
      <c r="P255" s="63"/>
      <c r="Q255" s="63"/>
    </row>
    <row r="256" spans="1:17" customFormat="1" outlineLevel="1">
      <c r="A256" s="6"/>
      <c r="B256" s="20">
        <v>42649</v>
      </c>
      <c r="C256" s="21">
        <v>4.1666666666666664E-2</v>
      </c>
      <c r="D256" s="13">
        <v>0</v>
      </c>
      <c r="E256" s="12">
        <v>54.86</v>
      </c>
      <c r="F256" s="11">
        <f t="shared" si="10"/>
        <v>0</v>
      </c>
      <c r="G256" s="11">
        <f t="shared" si="11"/>
        <v>55.381170000000004</v>
      </c>
      <c r="H256" s="8">
        <f t="shared" si="9"/>
        <v>0</v>
      </c>
      <c r="I256" s="42"/>
      <c r="K256" s="69"/>
      <c r="L256" s="69"/>
      <c r="M256" s="69"/>
      <c r="O256" s="63"/>
      <c r="P256" s="63"/>
      <c r="Q256" s="63"/>
    </row>
    <row r="257" spans="1:17" customFormat="1" outlineLevel="1">
      <c r="A257" s="6"/>
      <c r="B257" s="20">
        <v>42649</v>
      </c>
      <c r="C257" s="21">
        <v>6.25E-2</v>
      </c>
      <c r="D257" s="13">
        <v>0</v>
      </c>
      <c r="E257" s="12">
        <v>63.44</v>
      </c>
      <c r="F257" s="11">
        <f t="shared" si="10"/>
        <v>0</v>
      </c>
      <c r="G257" s="11">
        <f t="shared" si="11"/>
        <v>64.042680000000004</v>
      </c>
      <c r="H257" s="8">
        <f t="shared" si="9"/>
        <v>0</v>
      </c>
      <c r="I257" s="42"/>
      <c r="K257" s="69"/>
      <c r="L257" s="69"/>
      <c r="M257" s="69"/>
      <c r="O257" s="63"/>
      <c r="P257" s="63"/>
      <c r="Q257" s="63"/>
    </row>
    <row r="258" spans="1:17" customFormat="1" outlineLevel="1">
      <c r="A258" s="6"/>
      <c r="B258" s="20">
        <v>42649</v>
      </c>
      <c r="C258" s="21">
        <v>8.3333333333333329E-2</v>
      </c>
      <c r="D258" s="13">
        <v>0</v>
      </c>
      <c r="E258" s="12">
        <v>46.63</v>
      </c>
      <c r="F258" s="11">
        <f t="shared" si="10"/>
        <v>0</v>
      </c>
      <c r="G258" s="11">
        <f t="shared" si="11"/>
        <v>47.072985000000003</v>
      </c>
      <c r="H258" s="8">
        <f t="shared" si="9"/>
        <v>0</v>
      </c>
      <c r="I258" s="42"/>
      <c r="K258" s="69"/>
      <c r="L258" s="69"/>
      <c r="M258" s="69"/>
      <c r="O258" s="63"/>
      <c r="P258" s="63"/>
      <c r="Q258" s="63"/>
    </row>
    <row r="259" spans="1:17" customFormat="1" outlineLevel="1">
      <c r="A259" s="6"/>
      <c r="B259" s="20">
        <v>42649</v>
      </c>
      <c r="C259" s="21">
        <v>0.10416666666666667</v>
      </c>
      <c r="D259" s="13">
        <v>0</v>
      </c>
      <c r="E259" s="12">
        <v>44.04</v>
      </c>
      <c r="F259" s="11">
        <f t="shared" si="10"/>
        <v>0</v>
      </c>
      <c r="G259" s="11">
        <f t="shared" si="11"/>
        <v>44.458380000000005</v>
      </c>
      <c r="H259" s="8">
        <f t="shared" si="9"/>
        <v>0</v>
      </c>
      <c r="I259" s="42"/>
      <c r="K259" s="69"/>
      <c r="L259" s="69"/>
      <c r="M259" s="69"/>
      <c r="O259" s="63"/>
      <c r="P259" s="63"/>
      <c r="Q259" s="63"/>
    </row>
    <row r="260" spans="1:17" customFormat="1" outlineLevel="1">
      <c r="A260" s="6"/>
      <c r="B260" s="20">
        <v>42649</v>
      </c>
      <c r="C260" s="21">
        <v>0.125</v>
      </c>
      <c r="D260" s="13">
        <v>0</v>
      </c>
      <c r="E260" s="12">
        <v>37.479999999999997</v>
      </c>
      <c r="F260" s="11">
        <f t="shared" si="10"/>
        <v>0</v>
      </c>
      <c r="G260" s="11">
        <f t="shared" si="11"/>
        <v>37.836059999999996</v>
      </c>
      <c r="H260" s="8">
        <f t="shared" si="9"/>
        <v>0</v>
      </c>
      <c r="I260" s="42"/>
      <c r="K260" s="69"/>
      <c r="L260" s="69"/>
      <c r="M260" s="69"/>
      <c r="O260" s="63"/>
      <c r="P260" s="63"/>
      <c r="Q260" s="63"/>
    </row>
    <row r="261" spans="1:17" customFormat="1" outlineLevel="1">
      <c r="A261" s="6"/>
      <c r="B261" s="20">
        <v>42649</v>
      </c>
      <c r="C261" s="21">
        <v>0.14583333333333334</v>
      </c>
      <c r="D261" s="13">
        <v>0</v>
      </c>
      <c r="E261" s="12">
        <v>34.36</v>
      </c>
      <c r="F261" s="11">
        <f t="shared" si="10"/>
        <v>0</v>
      </c>
      <c r="G261" s="11">
        <f t="shared" si="11"/>
        <v>34.686419999999998</v>
      </c>
      <c r="H261" s="8">
        <f t="shared" si="9"/>
        <v>0</v>
      </c>
      <c r="I261" s="42"/>
      <c r="K261" s="69"/>
      <c r="L261" s="69"/>
      <c r="M261" s="69"/>
      <c r="O261" s="63"/>
      <c r="P261" s="63"/>
      <c r="Q261" s="63"/>
    </row>
    <row r="262" spans="1:17" customFormat="1" outlineLevel="1">
      <c r="A262" s="6"/>
      <c r="B262" s="20">
        <v>42649</v>
      </c>
      <c r="C262" s="21">
        <v>0.16666666666666666</v>
      </c>
      <c r="D262" s="13">
        <v>0</v>
      </c>
      <c r="E262" s="12">
        <v>32.61</v>
      </c>
      <c r="F262" s="11">
        <f t="shared" si="10"/>
        <v>0</v>
      </c>
      <c r="G262" s="11">
        <f t="shared" si="11"/>
        <v>32.919795000000001</v>
      </c>
      <c r="H262" s="8">
        <f t="shared" si="9"/>
        <v>0</v>
      </c>
      <c r="I262" s="42"/>
      <c r="K262" s="69"/>
      <c r="L262" s="69"/>
      <c r="M262" s="69"/>
      <c r="O262" s="63"/>
      <c r="P262" s="63"/>
      <c r="Q262" s="63"/>
    </row>
    <row r="263" spans="1:17" customFormat="1" outlineLevel="1">
      <c r="A263" s="6"/>
      <c r="B263" s="20">
        <v>42649</v>
      </c>
      <c r="C263" s="21">
        <v>0.1875</v>
      </c>
      <c r="D263" s="13">
        <v>0</v>
      </c>
      <c r="E263" s="12">
        <v>55.48</v>
      </c>
      <c r="F263" s="11">
        <f t="shared" si="10"/>
        <v>0</v>
      </c>
      <c r="G263" s="11">
        <f t="shared" si="11"/>
        <v>56.007060000000003</v>
      </c>
      <c r="H263" s="8">
        <f t="shared" si="9"/>
        <v>0</v>
      </c>
      <c r="I263" s="42"/>
      <c r="K263" s="69"/>
      <c r="L263" s="69"/>
      <c r="M263" s="69"/>
      <c r="O263" s="63"/>
      <c r="P263" s="63"/>
      <c r="Q263" s="63"/>
    </row>
    <row r="264" spans="1:17" customFormat="1" outlineLevel="1">
      <c r="A264" s="6"/>
      <c r="B264" s="20">
        <v>42649</v>
      </c>
      <c r="C264" s="21">
        <v>0.20833333333333334</v>
      </c>
      <c r="D264" s="13">
        <v>0</v>
      </c>
      <c r="E264" s="12">
        <v>82.52</v>
      </c>
      <c r="F264" s="11">
        <f t="shared" si="10"/>
        <v>0</v>
      </c>
      <c r="G264" s="11">
        <f t="shared" si="11"/>
        <v>83.303939999999997</v>
      </c>
      <c r="H264" s="8">
        <f t="shared" si="9"/>
        <v>0</v>
      </c>
      <c r="I264" s="42"/>
      <c r="K264" s="69"/>
      <c r="L264" s="69"/>
      <c r="M264" s="69"/>
      <c r="O264" s="63"/>
      <c r="P264" s="63"/>
      <c r="Q264" s="63"/>
    </row>
    <row r="265" spans="1:17" customFormat="1" outlineLevel="1">
      <c r="A265" s="6"/>
      <c r="B265" s="20">
        <v>42649</v>
      </c>
      <c r="C265" s="21">
        <v>0.22916666666666666</v>
      </c>
      <c r="D265" s="13">
        <v>0</v>
      </c>
      <c r="E265" s="12">
        <v>117.4</v>
      </c>
      <c r="F265" s="11">
        <f t="shared" si="10"/>
        <v>0</v>
      </c>
      <c r="G265" s="11">
        <f t="shared" si="11"/>
        <v>118.51530000000001</v>
      </c>
      <c r="H265" s="8">
        <f t="shared" si="9"/>
        <v>0</v>
      </c>
      <c r="I265" s="42"/>
      <c r="K265" s="69"/>
      <c r="L265" s="69"/>
      <c r="M265" s="69"/>
      <c r="O265" s="63"/>
      <c r="P265" s="63"/>
      <c r="Q265" s="63"/>
    </row>
    <row r="266" spans="1:17" customFormat="1" outlineLevel="1">
      <c r="A266" s="6"/>
      <c r="B266" s="20">
        <v>42649</v>
      </c>
      <c r="C266" s="21">
        <v>0.25</v>
      </c>
      <c r="D266" s="13">
        <v>3.3394999999999994E-2</v>
      </c>
      <c r="E266" s="12">
        <v>107.74</v>
      </c>
      <c r="F266" s="11">
        <f t="shared" si="10"/>
        <v>3.3384981499999994E-2</v>
      </c>
      <c r="G266" s="11">
        <f t="shared" si="11"/>
        <v>108.76353</v>
      </c>
      <c r="H266" s="8">
        <f t="shared" si="9"/>
        <v>2.5785381220753045</v>
      </c>
      <c r="I266" s="42"/>
      <c r="K266" s="69"/>
      <c r="L266" s="69"/>
      <c r="M266" s="69"/>
      <c r="O266" s="63"/>
      <c r="P266" s="63"/>
      <c r="Q266" s="63"/>
    </row>
    <row r="267" spans="1:17" customFormat="1" outlineLevel="1">
      <c r="A267" s="6"/>
      <c r="B267" s="20">
        <v>42649</v>
      </c>
      <c r="C267" s="21">
        <v>0.27083333333333331</v>
      </c>
      <c r="D267" s="13">
        <v>0.27563700000000002</v>
      </c>
      <c r="E267" s="12">
        <v>101.21</v>
      </c>
      <c r="F267" s="11">
        <f t="shared" si="10"/>
        <v>0.27555430890000004</v>
      </c>
      <c r="G267" s="11">
        <f t="shared" si="11"/>
        <v>102.17149499999999</v>
      </c>
      <c r="H267" s="8">
        <f t="shared" si="9"/>
        <v>23.0993057613952</v>
      </c>
      <c r="I267" s="42"/>
      <c r="K267" s="69"/>
      <c r="L267" s="69"/>
      <c r="M267" s="69"/>
      <c r="O267" s="63"/>
      <c r="P267" s="63"/>
      <c r="Q267" s="63"/>
    </row>
    <row r="268" spans="1:17" customFormat="1" outlineLevel="1">
      <c r="A268" s="6"/>
      <c r="B268" s="20">
        <v>42649</v>
      </c>
      <c r="C268" s="21">
        <v>0.29166666666666669</v>
      </c>
      <c r="D268" s="13">
        <v>0.74539200000000005</v>
      </c>
      <c r="E268" s="12">
        <v>90.56</v>
      </c>
      <c r="F268" s="11">
        <f t="shared" si="10"/>
        <v>0.74516838240000005</v>
      </c>
      <c r="G268" s="11">
        <f t="shared" si="11"/>
        <v>91.420320000000004</v>
      </c>
      <c r="H268" s="8">
        <f t="shared" si="9"/>
        <v>70.477787153509638</v>
      </c>
      <c r="I268" s="42"/>
      <c r="K268" s="69"/>
      <c r="L268" s="69"/>
      <c r="M268" s="69"/>
      <c r="O268" s="63"/>
      <c r="P268" s="63"/>
      <c r="Q268" s="63"/>
    </row>
    <row r="269" spans="1:17" customFormat="1" outlineLevel="1">
      <c r="A269" s="6"/>
      <c r="B269" s="20">
        <v>42649</v>
      </c>
      <c r="C269" s="21">
        <v>0.3125</v>
      </c>
      <c r="D269" s="13">
        <v>1.875127</v>
      </c>
      <c r="E269" s="12">
        <v>36.369999999999997</v>
      </c>
      <c r="F269" s="11">
        <f t="shared" si="10"/>
        <v>1.8745644619000001</v>
      </c>
      <c r="G269" s="11">
        <f t="shared" si="11"/>
        <v>36.715514999999996</v>
      </c>
      <c r="H269" s="8">
        <f t="shared" si="9"/>
        <v>279.84339029404367</v>
      </c>
      <c r="I269" s="42"/>
      <c r="K269" s="69"/>
      <c r="L269" s="69"/>
      <c r="M269" s="69"/>
      <c r="O269" s="63"/>
      <c r="P269" s="63"/>
      <c r="Q269" s="63"/>
    </row>
    <row r="270" spans="1:17" customFormat="1" outlineLevel="1">
      <c r="A270" s="6"/>
      <c r="B270" s="20">
        <v>42649</v>
      </c>
      <c r="C270" s="21">
        <v>0.33333333333333331</v>
      </c>
      <c r="D270" s="13">
        <v>2.0784690000000001</v>
      </c>
      <c r="E270" s="12">
        <v>39.18</v>
      </c>
      <c r="F270" s="11">
        <f t="shared" si="10"/>
        <v>2.0778454593000002</v>
      </c>
      <c r="G270" s="11">
        <f t="shared" si="11"/>
        <v>39.552210000000002</v>
      </c>
      <c r="H270" s="8">
        <f t="shared" si="9"/>
        <v>304.29587547601994</v>
      </c>
      <c r="I270" s="42"/>
      <c r="K270" s="69"/>
      <c r="L270" s="69"/>
      <c r="M270" s="69"/>
      <c r="O270" s="63"/>
      <c r="P270" s="63"/>
      <c r="Q270" s="63"/>
    </row>
    <row r="271" spans="1:17" customFormat="1" outlineLevel="1">
      <c r="A271" s="6"/>
      <c r="B271" s="20">
        <v>42649</v>
      </c>
      <c r="C271" s="21">
        <v>0.35416666666666669</v>
      </c>
      <c r="D271" s="13">
        <v>2.8769330000000002</v>
      </c>
      <c r="E271" s="12">
        <v>35.19</v>
      </c>
      <c r="F271" s="11">
        <f t="shared" si="10"/>
        <v>2.8760699201000004</v>
      </c>
      <c r="G271" s="11">
        <f t="shared" si="11"/>
        <v>35.524304999999998</v>
      </c>
      <c r="H271" s="8">
        <f t="shared" si="9"/>
        <v>432.77862009564205</v>
      </c>
      <c r="I271" s="42"/>
      <c r="K271" s="69"/>
      <c r="L271" s="69"/>
      <c r="M271" s="69"/>
      <c r="O271" s="63"/>
      <c r="P271" s="63"/>
      <c r="Q271" s="63"/>
    </row>
    <row r="272" spans="1:17" customFormat="1" outlineLevel="1">
      <c r="A272" s="6"/>
      <c r="B272" s="20">
        <v>42649</v>
      </c>
      <c r="C272" s="21">
        <v>0.375</v>
      </c>
      <c r="D272" s="13">
        <v>3.5342889999999998</v>
      </c>
      <c r="E272" s="12">
        <v>31.49</v>
      </c>
      <c r="F272" s="11">
        <f t="shared" si="10"/>
        <v>3.5332287132999998</v>
      </c>
      <c r="G272" s="11">
        <f t="shared" si="11"/>
        <v>31.789155000000001</v>
      </c>
      <c r="H272" s="8">
        <f t="shared" ref="H272:H335" si="12">F272*($B$8-G272)</f>
        <v>544.8621854562557</v>
      </c>
      <c r="I272" s="42"/>
      <c r="K272" s="69"/>
      <c r="L272" s="69"/>
      <c r="M272" s="69"/>
      <c r="O272" s="63"/>
      <c r="P272" s="63"/>
      <c r="Q272" s="63"/>
    </row>
    <row r="273" spans="1:17" customFormat="1" outlineLevel="1">
      <c r="A273" s="6"/>
      <c r="B273" s="20">
        <v>42649</v>
      </c>
      <c r="C273" s="21">
        <v>0.39583333333333331</v>
      </c>
      <c r="D273" s="13">
        <v>3.7672629999999998</v>
      </c>
      <c r="E273" s="12">
        <v>32.32</v>
      </c>
      <c r="F273" s="11">
        <f t="shared" ref="F273:F336" si="13">IF($B$13="Electricity",$D273*$B$9,$D273*$B$10)</f>
        <v>3.7661328210999998</v>
      </c>
      <c r="G273" s="11">
        <f t="shared" ref="G273:G336" si="14">+E273*$B$10</f>
        <v>32.627040000000001</v>
      </c>
      <c r="H273" s="8">
        <f t="shared" si="12"/>
        <v>577.6229385252575</v>
      </c>
      <c r="I273" s="42"/>
      <c r="K273" s="69"/>
      <c r="L273" s="69"/>
      <c r="M273" s="69"/>
      <c r="O273" s="63"/>
      <c r="P273" s="63"/>
      <c r="Q273" s="63"/>
    </row>
    <row r="274" spans="1:17" customFormat="1" outlineLevel="1">
      <c r="A274" s="6"/>
      <c r="B274" s="20">
        <v>42649</v>
      </c>
      <c r="C274" s="21">
        <v>0.41666666666666669</v>
      </c>
      <c r="D274" s="13">
        <v>3.8108299999999997</v>
      </c>
      <c r="E274" s="12">
        <v>35.56</v>
      </c>
      <c r="F274" s="11">
        <f t="shared" si="13"/>
        <v>3.8096867509999996</v>
      </c>
      <c r="G274" s="11">
        <f t="shared" si="14"/>
        <v>35.897820000000003</v>
      </c>
      <c r="H274" s="8">
        <f t="shared" si="12"/>
        <v>571.84228644221719</v>
      </c>
      <c r="I274" s="42"/>
      <c r="K274" s="69"/>
      <c r="L274" s="69"/>
      <c r="M274" s="69"/>
      <c r="O274" s="63"/>
      <c r="P274" s="63"/>
      <c r="Q274" s="63"/>
    </row>
    <row r="275" spans="1:17" customFormat="1" outlineLevel="1">
      <c r="A275" s="6"/>
      <c r="B275" s="20">
        <v>42649</v>
      </c>
      <c r="C275" s="21">
        <v>0.4375</v>
      </c>
      <c r="D275" s="13">
        <v>4.875902</v>
      </c>
      <c r="E275" s="12">
        <v>44.39</v>
      </c>
      <c r="F275" s="11">
        <f t="shared" si="13"/>
        <v>4.8744392294000001</v>
      </c>
      <c r="G275" s="11">
        <f t="shared" si="14"/>
        <v>44.811705000000003</v>
      </c>
      <c r="H275" s="8">
        <f t="shared" si="12"/>
        <v>688.2137638800998</v>
      </c>
      <c r="I275" s="42"/>
      <c r="K275" s="69"/>
      <c r="L275" s="69"/>
      <c r="M275" s="69"/>
      <c r="O275" s="63"/>
      <c r="P275" s="63"/>
      <c r="Q275" s="63"/>
    </row>
    <row r="276" spans="1:17" customFormat="1" outlineLevel="1">
      <c r="A276" s="6"/>
      <c r="B276" s="20">
        <v>42649</v>
      </c>
      <c r="C276" s="21">
        <v>0.45833333333333331</v>
      </c>
      <c r="D276" s="13">
        <v>4.680409</v>
      </c>
      <c r="E276" s="12">
        <v>38.08</v>
      </c>
      <c r="F276" s="11">
        <f t="shared" si="13"/>
        <v>4.6790048773000006</v>
      </c>
      <c r="G276" s="11">
        <f t="shared" si="14"/>
        <v>38.441760000000002</v>
      </c>
      <c r="H276" s="8">
        <f t="shared" si="12"/>
        <v>690.42572464580405</v>
      </c>
      <c r="I276" s="42"/>
      <c r="K276" s="69"/>
      <c r="L276" s="69"/>
      <c r="M276" s="69"/>
      <c r="O276" s="63"/>
      <c r="P276" s="63"/>
      <c r="Q276" s="63"/>
    </row>
    <row r="277" spans="1:17" customFormat="1" outlineLevel="1">
      <c r="A277" s="6"/>
      <c r="B277" s="20">
        <v>42649</v>
      </c>
      <c r="C277" s="21">
        <v>0.47916666666666669</v>
      </c>
      <c r="D277" s="13">
        <v>4.4849819999999996</v>
      </c>
      <c r="E277" s="12">
        <v>36.31</v>
      </c>
      <c r="F277" s="11">
        <f t="shared" si="13"/>
        <v>4.4836365053999998</v>
      </c>
      <c r="G277" s="11">
        <f t="shared" si="14"/>
        <v>36.654945000000005</v>
      </c>
      <c r="H277" s="8">
        <f t="shared" si="12"/>
        <v>669.60894049897081</v>
      </c>
      <c r="I277" s="42"/>
      <c r="K277" s="69"/>
      <c r="L277" s="69"/>
      <c r="M277" s="69"/>
      <c r="O277" s="63"/>
      <c r="P277" s="63"/>
      <c r="Q277" s="63"/>
    </row>
    <row r="278" spans="1:17" customFormat="1" outlineLevel="1">
      <c r="A278" s="6"/>
      <c r="B278" s="20">
        <v>42649</v>
      </c>
      <c r="C278" s="21">
        <v>0.5</v>
      </c>
      <c r="D278" s="13">
        <v>4.9300280000000001</v>
      </c>
      <c r="E278" s="12">
        <v>47.18</v>
      </c>
      <c r="F278" s="11">
        <f t="shared" si="13"/>
        <v>4.9285489916000005</v>
      </c>
      <c r="G278" s="11">
        <f t="shared" si="14"/>
        <v>47.628210000000003</v>
      </c>
      <c r="H278" s="8">
        <f t="shared" si="12"/>
        <v>681.972146070387</v>
      </c>
      <c r="I278" s="42"/>
      <c r="K278" s="69"/>
      <c r="L278" s="69"/>
      <c r="M278" s="69"/>
      <c r="O278" s="63"/>
      <c r="P278" s="63"/>
      <c r="Q278" s="63"/>
    </row>
    <row r="279" spans="1:17" customFormat="1" outlineLevel="1">
      <c r="A279" s="6"/>
      <c r="B279" s="20">
        <v>42649</v>
      </c>
      <c r="C279" s="21">
        <v>0.52083333333333337</v>
      </c>
      <c r="D279" s="13">
        <v>4.933103</v>
      </c>
      <c r="E279" s="12">
        <v>44.15</v>
      </c>
      <c r="F279" s="11">
        <f t="shared" si="13"/>
        <v>4.9316230691000005</v>
      </c>
      <c r="G279" s="11">
        <f t="shared" si="14"/>
        <v>44.569425000000003</v>
      </c>
      <c r="H279" s="8">
        <f t="shared" si="12"/>
        <v>697.48228634607779</v>
      </c>
      <c r="I279" s="42"/>
      <c r="K279" s="69"/>
      <c r="L279" s="69"/>
      <c r="M279" s="69"/>
      <c r="O279" s="63"/>
      <c r="P279" s="63"/>
      <c r="Q279" s="63"/>
    </row>
    <row r="280" spans="1:17" customFormat="1" outlineLevel="1">
      <c r="A280" s="6"/>
      <c r="B280" s="20">
        <v>42649</v>
      </c>
      <c r="C280" s="21">
        <v>0.54166666666666663</v>
      </c>
      <c r="D280" s="13">
        <v>4.6949459999999998</v>
      </c>
      <c r="E280" s="12">
        <v>43.44</v>
      </c>
      <c r="F280" s="11">
        <f t="shared" si="13"/>
        <v>4.6935375162000001</v>
      </c>
      <c r="G280" s="11">
        <f t="shared" si="14"/>
        <v>43.852679999999999</v>
      </c>
      <c r="H280" s="8">
        <f t="shared" si="12"/>
        <v>667.17377924728669</v>
      </c>
      <c r="I280" s="42"/>
      <c r="K280" s="69"/>
      <c r="L280" s="69"/>
      <c r="M280" s="69"/>
      <c r="O280" s="63"/>
      <c r="P280" s="63"/>
      <c r="Q280" s="63"/>
    </row>
    <row r="281" spans="1:17" customFormat="1" outlineLevel="1">
      <c r="A281" s="6"/>
      <c r="B281" s="20">
        <v>42649</v>
      </c>
      <c r="C281" s="21">
        <v>0.5625</v>
      </c>
      <c r="D281" s="13">
        <v>4.5409349999999993</v>
      </c>
      <c r="E281" s="12">
        <v>45.09</v>
      </c>
      <c r="F281" s="11">
        <f t="shared" si="13"/>
        <v>4.5395727194999997</v>
      </c>
      <c r="G281" s="11">
        <f t="shared" si="14"/>
        <v>45.518355000000007</v>
      </c>
      <c r="H281" s="8">
        <f t="shared" si="12"/>
        <v>637.72664323248353</v>
      </c>
      <c r="I281" s="42"/>
      <c r="K281" s="69"/>
      <c r="L281" s="69"/>
      <c r="M281" s="69"/>
      <c r="O281" s="63"/>
      <c r="P281" s="63"/>
      <c r="Q281" s="63"/>
    </row>
    <row r="282" spans="1:17" customFormat="1" outlineLevel="1">
      <c r="A282" s="6"/>
      <c r="B282" s="20">
        <v>42649</v>
      </c>
      <c r="C282" s="21">
        <v>0.58333333333333337</v>
      </c>
      <c r="D282" s="13">
        <v>4.4848950000000007</v>
      </c>
      <c r="E282" s="12">
        <v>49.91</v>
      </c>
      <c r="F282" s="11">
        <f t="shared" si="13"/>
        <v>4.4835495315000005</v>
      </c>
      <c r="G282" s="11">
        <f t="shared" si="14"/>
        <v>50.384144999999997</v>
      </c>
      <c r="H282" s="8">
        <f t="shared" si="12"/>
        <v>608.04040314922202</v>
      </c>
      <c r="I282" s="42"/>
      <c r="K282" s="69"/>
      <c r="L282" s="69"/>
      <c r="M282" s="69"/>
      <c r="O282" s="63"/>
      <c r="P282" s="63"/>
      <c r="Q282" s="63"/>
    </row>
    <row r="283" spans="1:17" customFormat="1" outlineLevel="1">
      <c r="A283" s="6"/>
      <c r="B283" s="20">
        <v>42649</v>
      </c>
      <c r="C283" s="21">
        <v>0.60416666666666663</v>
      </c>
      <c r="D283" s="13">
        <v>4.1415829999999998</v>
      </c>
      <c r="E283" s="12">
        <v>49.97</v>
      </c>
      <c r="F283" s="11">
        <f t="shared" si="13"/>
        <v>4.1403405251000001</v>
      </c>
      <c r="G283" s="11">
        <f t="shared" si="14"/>
        <v>50.444715000000002</v>
      </c>
      <c r="H283" s="8">
        <f t="shared" si="12"/>
        <v>561.24503987698017</v>
      </c>
      <c r="I283" s="42"/>
      <c r="K283" s="69"/>
      <c r="L283" s="69"/>
      <c r="M283" s="69"/>
      <c r="O283" s="63"/>
      <c r="P283" s="63"/>
      <c r="Q283" s="63"/>
    </row>
    <row r="284" spans="1:17" customFormat="1" outlineLevel="1">
      <c r="A284" s="6"/>
      <c r="B284" s="20">
        <v>42649</v>
      </c>
      <c r="C284" s="21">
        <v>0.625</v>
      </c>
      <c r="D284" s="13">
        <v>3.166442</v>
      </c>
      <c r="E284" s="12">
        <v>48.2</v>
      </c>
      <c r="F284" s="11">
        <f t="shared" si="13"/>
        <v>3.1654920674000002</v>
      </c>
      <c r="G284" s="11">
        <f t="shared" si="14"/>
        <v>48.657900000000005</v>
      </c>
      <c r="H284" s="8">
        <f t="shared" si="12"/>
        <v>434.75532807005754</v>
      </c>
      <c r="I284" s="42"/>
      <c r="K284" s="69"/>
      <c r="L284" s="69"/>
      <c r="M284" s="69"/>
      <c r="O284" s="63"/>
      <c r="P284" s="63"/>
      <c r="Q284" s="63"/>
    </row>
    <row r="285" spans="1:17" customFormat="1" outlineLevel="1">
      <c r="A285" s="6"/>
      <c r="B285" s="20">
        <v>42649</v>
      </c>
      <c r="C285" s="21">
        <v>0.64583333333333337</v>
      </c>
      <c r="D285" s="13">
        <v>2.0614149999999998</v>
      </c>
      <c r="E285" s="12">
        <v>43.36</v>
      </c>
      <c r="F285" s="11">
        <f t="shared" si="13"/>
        <v>2.0607965754999999</v>
      </c>
      <c r="G285" s="11">
        <f t="shared" si="14"/>
        <v>43.771920000000001</v>
      </c>
      <c r="H285" s="8">
        <f t="shared" si="12"/>
        <v>293.10314020394003</v>
      </c>
      <c r="I285" s="42"/>
      <c r="K285" s="69"/>
      <c r="L285" s="69"/>
      <c r="M285" s="69"/>
      <c r="O285" s="63"/>
      <c r="P285" s="63"/>
      <c r="Q285" s="63"/>
    </row>
    <row r="286" spans="1:17" customFormat="1" outlineLevel="1">
      <c r="A286" s="6"/>
      <c r="B286" s="20">
        <v>42649</v>
      </c>
      <c r="C286" s="21">
        <v>0.66666666666666663</v>
      </c>
      <c r="D286" s="13">
        <v>1.5631250000000001</v>
      </c>
      <c r="E286" s="12">
        <v>55.71</v>
      </c>
      <c r="F286" s="11">
        <f t="shared" si="13"/>
        <v>1.5626560625000001</v>
      </c>
      <c r="G286" s="11">
        <f t="shared" si="14"/>
        <v>56.239245000000004</v>
      </c>
      <c r="H286" s="8">
        <f t="shared" si="12"/>
        <v>202.77143047532718</v>
      </c>
      <c r="I286" s="42"/>
      <c r="K286" s="69"/>
      <c r="L286" s="69"/>
      <c r="M286" s="69"/>
      <c r="O286" s="63"/>
      <c r="P286" s="63"/>
      <c r="Q286" s="63"/>
    </row>
    <row r="287" spans="1:17" customFormat="1" outlineLevel="1">
      <c r="A287" s="6"/>
      <c r="B287" s="20">
        <v>42649</v>
      </c>
      <c r="C287" s="21">
        <v>0.6875</v>
      </c>
      <c r="D287" s="13">
        <v>1.922887</v>
      </c>
      <c r="E287" s="12">
        <v>48.88</v>
      </c>
      <c r="F287" s="11">
        <f t="shared" si="13"/>
        <v>1.9223101339000002</v>
      </c>
      <c r="G287" s="11">
        <f t="shared" si="14"/>
        <v>49.344360000000009</v>
      </c>
      <c r="H287" s="8">
        <f t="shared" si="12"/>
        <v>262.69452162659024</v>
      </c>
      <c r="I287" s="42"/>
      <c r="K287" s="69"/>
      <c r="L287" s="69"/>
      <c r="M287" s="69"/>
      <c r="O287" s="63"/>
      <c r="P287" s="63"/>
      <c r="Q287" s="63"/>
    </row>
    <row r="288" spans="1:17" customFormat="1" outlineLevel="1">
      <c r="A288" s="6"/>
      <c r="B288" s="20">
        <v>42649</v>
      </c>
      <c r="C288" s="21">
        <v>0.70833333333333337</v>
      </c>
      <c r="D288" s="13">
        <v>1.1906759999999998</v>
      </c>
      <c r="E288" s="12">
        <v>61.61</v>
      </c>
      <c r="F288" s="11">
        <f t="shared" si="13"/>
        <v>1.1903187971999998</v>
      </c>
      <c r="G288" s="11">
        <f t="shared" si="14"/>
        <v>62.195295000000002</v>
      </c>
      <c r="H288" s="8">
        <f t="shared" si="12"/>
        <v>147.36706754330081</v>
      </c>
      <c r="I288" s="42"/>
      <c r="K288" s="69"/>
      <c r="L288" s="69"/>
      <c r="M288" s="69"/>
      <c r="O288" s="63"/>
      <c r="P288" s="63"/>
      <c r="Q288" s="63"/>
    </row>
    <row r="289" spans="1:17" customFormat="1" outlineLevel="1">
      <c r="A289" s="6"/>
      <c r="B289" s="20">
        <v>42649</v>
      </c>
      <c r="C289" s="21">
        <v>0.72916666666666663</v>
      </c>
      <c r="D289" s="13">
        <v>0.45717399999999997</v>
      </c>
      <c r="E289" s="12">
        <v>48.66</v>
      </c>
      <c r="F289" s="11">
        <f t="shared" si="13"/>
        <v>0.45703684779999998</v>
      </c>
      <c r="G289" s="11">
        <f t="shared" si="14"/>
        <v>49.12227</v>
      </c>
      <c r="H289" s="8">
        <f t="shared" si="12"/>
        <v>62.558166253219483</v>
      </c>
      <c r="I289" s="42"/>
      <c r="K289" s="69"/>
      <c r="L289" s="69"/>
      <c r="M289" s="69"/>
      <c r="O289" s="63"/>
      <c r="P289" s="63"/>
      <c r="Q289" s="63"/>
    </row>
    <row r="290" spans="1:17" customFormat="1" outlineLevel="1">
      <c r="A290" s="6"/>
      <c r="B290" s="20">
        <v>42649</v>
      </c>
      <c r="C290" s="21">
        <v>0.75</v>
      </c>
      <c r="D290" s="13">
        <v>0.11059400000000001</v>
      </c>
      <c r="E290" s="12">
        <v>49.24</v>
      </c>
      <c r="F290" s="11">
        <f t="shared" si="13"/>
        <v>0.11056082180000001</v>
      </c>
      <c r="G290" s="11">
        <f t="shared" si="14"/>
        <v>49.707780000000007</v>
      </c>
      <c r="H290" s="8">
        <f t="shared" si="12"/>
        <v>15.068579848146397</v>
      </c>
      <c r="I290" s="42"/>
      <c r="K290" s="69"/>
      <c r="L290" s="69"/>
      <c r="M290" s="69"/>
      <c r="O290" s="63"/>
      <c r="P290" s="63"/>
      <c r="Q290" s="63"/>
    </row>
    <row r="291" spans="1:17" customFormat="1" outlineLevel="1">
      <c r="A291" s="6"/>
      <c r="B291" s="20">
        <v>42649</v>
      </c>
      <c r="C291" s="21">
        <v>0.77083333333333337</v>
      </c>
      <c r="D291" s="13">
        <v>3.29E-3</v>
      </c>
      <c r="E291" s="12">
        <v>45.81</v>
      </c>
      <c r="F291" s="11">
        <f t="shared" si="13"/>
        <v>3.2890129999999999E-3</v>
      </c>
      <c r="G291" s="11">
        <f t="shared" si="14"/>
        <v>46.245195000000002</v>
      </c>
      <c r="H291" s="8">
        <f t="shared" si="12"/>
        <v>0.45965537045746502</v>
      </c>
      <c r="I291" s="42"/>
      <c r="K291" s="69"/>
      <c r="L291" s="69"/>
      <c r="M291" s="69"/>
      <c r="O291" s="63"/>
      <c r="P291" s="63"/>
      <c r="Q291" s="63"/>
    </row>
    <row r="292" spans="1:17" customFormat="1" outlineLevel="1">
      <c r="A292" s="6"/>
      <c r="B292" s="20">
        <v>42649</v>
      </c>
      <c r="C292" s="21">
        <v>0.79166666666666663</v>
      </c>
      <c r="D292" s="13">
        <v>0</v>
      </c>
      <c r="E292" s="12">
        <v>45.83</v>
      </c>
      <c r="F292" s="11">
        <f t="shared" si="13"/>
        <v>0</v>
      </c>
      <c r="G292" s="11">
        <f t="shared" si="14"/>
        <v>46.265385000000002</v>
      </c>
      <c r="H292" s="8">
        <f t="shared" si="12"/>
        <v>0</v>
      </c>
      <c r="I292" s="42"/>
      <c r="K292" s="69"/>
      <c r="L292" s="69"/>
      <c r="M292" s="69"/>
      <c r="O292" s="63"/>
      <c r="P292" s="63"/>
      <c r="Q292" s="63"/>
    </row>
    <row r="293" spans="1:17" customFormat="1" outlineLevel="1">
      <c r="A293" s="6"/>
      <c r="B293" s="20">
        <v>42649</v>
      </c>
      <c r="C293" s="21">
        <v>0.8125</v>
      </c>
      <c r="D293" s="13">
        <v>0</v>
      </c>
      <c r="E293" s="12">
        <v>49.93</v>
      </c>
      <c r="F293" s="11">
        <f t="shared" si="13"/>
        <v>0</v>
      </c>
      <c r="G293" s="11">
        <f t="shared" si="14"/>
        <v>50.404335000000003</v>
      </c>
      <c r="H293" s="8">
        <f t="shared" si="12"/>
        <v>0</v>
      </c>
      <c r="I293" s="42"/>
      <c r="K293" s="69"/>
      <c r="L293" s="69"/>
      <c r="M293" s="69"/>
      <c r="O293" s="63"/>
      <c r="P293" s="63"/>
      <c r="Q293" s="63"/>
    </row>
    <row r="294" spans="1:17" customFormat="1" outlineLevel="1">
      <c r="A294" s="6"/>
      <c r="B294" s="20">
        <v>42649</v>
      </c>
      <c r="C294" s="21">
        <v>0.83333333333333337</v>
      </c>
      <c r="D294" s="13">
        <v>0</v>
      </c>
      <c r="E294" s="12">
        <v>47.66</v>
      </c>
      <c r="F294" s="11">
        <f t="shared" si="13"/>
        <v>0</v>
      </c>
      <c r="G294" s="11">
        <f t="shared" si="14"/>
        <v>48.112769999999998</v>
      </c>
      <c r="H294" s="8">
        <f t="shared" si="12"/>
        <v>0</v>
      </c>
      <c r="I294" s="42"/>
      <c r="K294" s="69"/>
      <c r="L294" s="69"/>
      <c r="M294" s="69"/>
      <c r="O294" s="63"/>
      <c r="P294" s="63"/>
      <c r="Q294" s="63"/>
    </row>
    <row r="295" spans="1:17" customFormat="1" outlineLevel="1">
      <c r="A295" s="6"/>
      <c r="B295" s="20">
        <v>42649</v>
      </c>
      <c r="C295" s="21">
        <v>0.85416666666666663</v>
      </c>
      <c r="D295" s="13">
        <v>0</v>
      </c>
      <c r="E295" s="12">
        <v>45.13</v>
      </c>
      <c r="F295" s="11">
        <f t="shared" si="13"/>
        <v>0</v>
      </c>
      <c r="G295" s="11">
        <f t="shared" si="14"/>
        <v>45.558735000000006</v>
      </c>
      <c r="H295" s="8">
        <f t="shared" si="12"/>
        <v>0</v>
      </c>
      <c r="I295" s="42"/>
      <c r="K295" s="69"/>
      <c r="L295" s="69"/>
      <c r="M295" s="69"/>
      <c r="O295" s="63"/>
      <c r="P295" s="63"/>
      <c r="Q295" s="63"/>
    </row>
    <row r="296" spans="1:17" customFormat="1" outlineLevel="1">
      <c r="A296" s="6"/>
      <c r="B296" s="20">
        <v>42649</v>
      </c>
      <c r="C296" s="21">
        <v>0.875</v>
      </c>
      <c r="D296" s="13">
        <v>0</v>
      </c>
      <c r="E296" s="12">
        <v>46.74</v>
      </c>
      <c r="F296" s="11">
        <f t="shared" si="13"/>
        <v>0</v>
      </c>
      <c r="G296" s="11">
        <f t="shared" si="14"/>
        <v>47.184030000000007</v>
      </c>
      <c r="H296" s="8">
        <f t="shared" si="12"/>
        <v>0</v>
      </c>
      <c r="I296" s="42"/>
      <c r="K296" s="69"/>
      <c r="L296" s="69"/>
      <c r="M296" s="69"/>
      <c r="O296" s="63"/>
      <c r="P296" s="63"/>
      <c r="Q296" s="63"/>
    </row>
    <row r="297" spans="1:17" customFormat="1" outlineLevel="1">
      <c r="A297" s="6"/>
      <c r="B297" s="20">
        <v>42649</v>
      </c>
      <c r="C297" s="21">
        <v>0.89583333333333337</v>
      </c>
      <c r="D297" s="13">
        <v>0</v>
      </c>
      <c r="E297" s="12">
        <v>47.32</v>
      </c>
      <c r="F297" s="11">
        <f t="shared" si="13"/>
        <v>0</v>
      </c>
      <c r="G297" s="11">
        <f t="shared" si="14"/>
        <v>47.769540000000006</v>
      </c>
      <c r="H297" s="8">
        <f t="shared" si="12"/>
        <v>0</v>
      </c>
      <c r="I297" s="42"/>
      <c r="K297" s="69"/>
      <c r="L297" s="69"/>
      <c r="M297" s="69"/>
      <c r="O297" s="63"/>
      <c r="P297" s="63"/>
      <c r="Q297" s="63"/>
    </row>
    <row r="298" spans="1:17" customFormat="1" outlineLevel="1">
      <c r="A298" s="6"/>
      <c r="B298" s="20">
        <v>42649</v>
      </c>
      <c r="C298" s="21">
        <v>0.91666666666666663</v>
      </c>
      <c r="D298" s="13">
        <v>0</v>
      </c>
      <c r="E298" s="12">
        <v>37.69</v>
      </c>
      <c r="F298" s="11">
        <f t="shared" si="13"/>
        <v>0</v>
      </c>
      <c r="G298" s="11">
        <f t="shared" si="14"/>
        <v>38.048054999999998</v>
      </c>
      <c r="H298" s="8">
        <f t="shared" si="12"/>
        <v>0</v>
      </c>
      <c r="I298" s="42"/>
      <c r="K298" s="69"/>
      <c r="L298" s="69"/>
      <c r="M298" s="69"/>
      <c r="O298" s="63"/>
      <c r="P298" s="63"/>
      <c r="Q298" s="63"/>
    </row>
    <row r="299" spans="1:17" customFormat="1" outlineLevel="1">
      <c r="A299" s="6"/>
      <c r="B299" s="20">
        <v>42649</v>
      </c>
      <c r="C299" s="21">
        <v>0.9375</v>
      </c>
      <c r="D299" s="13">
        <v>0</v>
      </c>
      <c r="E299" s="12">
        <v>46.24</v>
      </c>
      <c r="F299" s="11">
        <f t="shared" si="13"/>
        <v>0</v>
      </c>
      <c r="G299" s="11">
        <f t="shared" si="14"/>
        <v>46.679280000000006</v>
      </c>
      <c r="H299" s="8">
        <f t="shared" si="12"/>
        <v>0</v>
      </c>
      <c r="I299" s="42"/>
      <c r="K299" s="69"/>
      <c r="L299" s="69"/>
      <c r="M299" s="69"/>
      <c r="O299" s="63"/>
      <c r="P299" s="63"/>
      <c r="Q299" s="63"/>
    </row>
    <row r="300" spans="1:17" customFormat="1" outlineLevel="1">
      <c r="A300" s="6"/>
      <c r="B300" s="20">
        <v>42649</v>
      </c>
      <c r="C300" s="21">
        <v>0.95833333333333337</v>
      </c>
      <c r="D300" s="13">
        <v>0</v>
      </c>
      <c r="E300" s="12">
        <v>48.05</v>
      </c>
      <c r="F300" s="11">
        <f t="shared" si="13"/>
        <v>0</v>
      </c>
      <c r="G300" s="11">
        <f t="shared" si="14"/>
        <v>48.506475000000002</v>
      </c>
      <c r="H300" s="8">
        <f t="shared" si="12"/>
        <v>0</v>
      </c>
      <c r="I300" s="42"/>
      <c r="K300" s="69"/>
      <c r="L300" s="69"/>
      <c r="M300" s="69"/>
      <c r="O300" s="63"/>
      <c r="P300" s="63"/>
      <c r="Q300" s="63"/>
    </row>
    <row r="301" spans="1:17" customFormat="1" outlineLevel="1">
      <c r="A301" s="6"/>
      <c r="B301" s="20">
        <v>42649</v>
      </c>
      <c r="C301" s="21">
        <v>0.97916666666666663</v>
      </c>
      <c r="D301" s="13">
        <v>0</v>
      </c>
      <c r="E301" s="12">
        <v>49.64</v>
      </c>
      <c r="F301" s="11">
        <f t="shared" si="13"/>
        <v>0</v>
      </c>
      <c r="G301" s="11">
        <f t="shared" si="14"/>
        <v>50.111580000000004</v>
      </c>
      <c r="H301" s="8">
        <f t="shared" si="12"/>
        <v>0</v>
      </c>
      <c r="I301" s="42"/>
      <c r="K301" s="69"/>
      <c r="L301" s="69"/>
      <c r="M301" s="69"/>
      <c r="O301" s="63"/>
      <c r="P301" s="63"/>
      <c r="Q301" s="63"/>
    </row>
    <row r="302" spans="1:17" customFormat="1" outlineLevel="1">
      <c r="A302" s="6"/>
      <c r="B302" s="20">
        <v>42649</v>
      </c>
      <c r="C302" s="21">
        <v>0</v>
      </c>
      <c r="D302" s="13">
        <v>0</v>
      </c>
      <c r="E302" s="12">
        <v>78.650000000000006</v>
      </c>
      <c r="F302" s="11">
        <f t="shared" si="13"/>
        <v>0</v>
      </c>
      <c r="G302" s="11">
        <f t="shared" si="14"/>
        <v>79.397175000000004</v>
      </c>
      <c r="H302" s="8">
        <f t="shared" si="12"/>
        <v>0</v>
      </c>
      <c r="I302" s="42"/>
      <c r="K302" s="69"/>
      <c r="L302" s="69"/>
      <c r="M302" s="69"/>
      <c r="O302" s="63"/>
      <c r="P302" s="63"/>
      <c r="Q302" s="63"/>
    </row>
    <row r="303" spans="1:17" customFormat="1" outlineLevel="1">
      <c r="A303" s="6"/>
      <c r="B303" s="20">
        <v>42650</v>
      </c>
      <c r="C303" s="21">
        <v>2.0833333333333332E-2</v>
      </c>
      <c r="D303" s="13">
        <v>0</v>
      </c>
      <c r="E303" s="12">
        <v>36.840000000000003</v>
      </c>
      <c r="F303" s="11">
        <f t="shared" si="13"/>
        <v>0</v>
      </c>
      <c r="G303" s="11">
        <f t="shared" si="14"/>
        <v>37.189980000000006</v>
      </c>
      <c r="H303" s="8">
        <f t="shared" si="12"/>
        <v>0</v>
      </c>
      <c r="I303" s="42"/>
      <c r="K303" s="69"/>
      <c r="L303" s="69"/>
      <c r="M303" s="69"/>
      <c r="O303" s="63"/>
      <c r="P303" s="63"/>
      <c r="Q303" s="63"/>
    </row>
    <row r="304" spans="1:17" customFormat="1" outlineLevel="1">
      <c r="A304" s="6"/>
      <c r="B304" s="20">
        <v>42650</v>
      </c>
      <c r="C304" s="21">
        <v>4.1666666666666664E-2</v>
      </c>
      <c r="D304" s="13">
        <v>0</v>
      </c>
      <c r="E304" s="12">
        <v>31.76</v>
      </c>
      <c r="F304" s="11">
        <f t="shared" si="13"/>
        <v>0</v>
      </c>
      <c r="G304" s="11">
        <f t="shared" si="14"/>
        <v>32.061720000000001</v>
      </c>
      <c r="H304" s="8">
        <f t="shared" si="12"/>
        <v>0</v>
      </c>
      <c r="I304" s="42"/>
      <c r="K304" s="69"/>
      <c r="L304" s="69"/>
      <c r="M304" s="69"/>
      <c r="O304" s="63"/>
      <c r="P304" s="63"/>
      <c r="Q304" s="63"/>
    </row>
    <row r="305" spans="1:17" customFormat="1" outlineLevel="1">
      <c r="A305" s="6"/>
      <c r="B305" s="20">
        <v>42650</v>
      </c>
      <c r="C305" s="21">
        <v>6.25E-2</v>
      </c>
      <c r="D305" s="13">
        <v>0</v>
      </c>
      <c r="E305" s="12">
        <v>31.06</v>
      </c>
      <c r="F305" s="11">
        <f t="shared" si="13"/>
        <v>0</v>
      </c>
      <c r="G305" s="11">
        <f t="shared" si="14"/>
        <v>31.355070000000001</v>
      </c>
      <c r="H305" s="8">
        <f t="shared" si="12"/>
        <v>0</v>
      </c>
      <c r="I305" s="42"/>
      <c r="K305" s="69"/>
      <c r="L305" s="69"/>
      <c r="M305" s="69"/>
      <c r="O305" s="63"/>
      <c r="P305" s="63"/>
      <c r="Q305" s="63"/>
    </row>
    <row r="306" spans="1:17" customFormat="1" outlineLevel="1">
      <c r="A306" s="6"/>
      <c r="B306" s="20">
        <v>42650</v>
      </c>
      <c r="C306" s="21">
        <v>8.3333333333333329E-2</v>
      </c>
      <c r="D306" s="13">
        <v>0</v>
      </c>
      <c r="E306" s="12">
        <v>29.55</v>
      </c>
      <c r="F306" s="11">
        <f t="shared" si="13"/>
        <v>0</v>
      </c>
      <c r="G306" s="11">
        <f t="shared" si="14"/>
        <v>29.830725000000001</v>
      </c>
      <c r="H306" s="8">
        <f t="shared" si="12"/>
        <v>0</v>
      </c>
      <c r="I306" s="42"/>
      <c r="K306" s="69"/>
      <c r="L306" s="69"/>
      <c r="M306" s="69"/>
      <c r="O306" s="63"/>
      <c r="P306" s="63"/>
      <c r="Q306" s="63"/>
    </row>
    <row r="307" spans="1:17" customFormat="1" outlineLevel="1">
      <c r="A307" s="6"/>
      <c r="B307" s="20">
        <v>42650</v>
      </c>
      <c r="C307" s="21">
        <v>0.10416666666666667</v>
      </c>
      <c r="D307" s="13">
        <v>0</v>
      </c>
      <c r="E307" s="12">
        <v>29.55</v>
      </c>
      <c r="F307" s="11">
        <f t="shared" si="13"/>
        <v>0</v>
      </c>
      <c r="G307" s="11">
        <f t="shared" si="14"/>
        <v>29.830725000000001</v>
      </c>
      <c r="H307" s="8">
        <f t="shared" si="12"/>
        <v>0</v>
      </c>
      <c r="I307" s="42"/>
      <c r="K307" s="69"/>
      <c r="L307" s="69"/>
      <c r="M307" s="69"/>
      <c r="O307" s="63"/>
      <c r="P307" s="63"/>
      <c r="Q307" s="63"/>
    </row>
    <row r="308" spans="1:17" customFormat="1" outlineLevel="1">
      <c r="A308" s="6"/>
      <c r="B308" s="20">
        <v>42650</v>
      </c>
      <c r="C308" s="21">
        <v>0.125</v>
      </c>
      <c r="D308" s="13">
        <v>0</v>
      </c>
      <c r="E308" s="12">
        <v>28.47</v>
      </c>
      <c r="F308" s="11">
        <f t="shared" si="13"/>
        <v>0</v>
      </c>
      <c r="G308" s="11">
        <f t="shared" si="14"/>
        <v>28.740465</v>
      </c>
      <c r="H308" s="8">
        <f t="shared" si="12"/>
        <v>0</v>
      </c>
      <c r="I308" s="42"/>
      <c r="K308" s="69"/>
      <c r="L308" s="69"/>
      <c r="M308" s="69"/>
      <c r="O308" s="63"/>
      <c r="P308" s="63"/>
      <c r="Q308" s="63"/>
    </row>
    <row r="309" spans="1:17" customFormat="1" outlineLevel="1">
      <c r="A309" s="6"/>
      <c r="B309" s="20">
        <v>42650</v>
      </c>
      <c r="C309" s="21">
        <v>0.14583333333333334</v>
      </c>
      <c r="D309" s="13">
        <v>0</v>
      </c>
      <c r="E309" s="12">
        <v>22.04</v>
      </c>
      <c r="F309" s="11">
        <f t="shared" si="13"/>
        <v>0</v>
      </c>
      <c r="G309" s="11">
        <f t="shared" si="14"/>
        <v>22.249380000000002</v>
      </c>
      <c r="H309" s="8">
        <f t="shared" si="12"/>
        <v>0</v>
      </c>
      <c r="I309" s="42"/>
      <c r="K309" s="69"/>
      <c r="L309" s="69"/>
      <c r="M309" s="69"/>
      <c r="O309" s="63"/>
      <c r="P309" s="63"/>
      <c r="Q309" s="63"/>
    </row>
    <row r="310" spans="1:17" customFormat="1" outlineLevel="1">
      <c r="A310" s="6"/>
      <c r="B310" s="20">
        <v>42650</v>
      </c>
      <c r="C310" s="21">
        <v>0.16666666666666666</v>
      </c>
      <c r="D310" s="13">
        <v>0</v>
      </c>
      <c r="E310" s="12">
        <v>26.47</v>
      </c>
      <c r="F310" s="11">
        <f t="shared" si="13"/>
        <v>0</v>
      </c>
      <c r="G310" s="11">
        <f t="shared" si="14"/>
        <v>26.721465000000002</v>
      </c>
      <c r="H310" s="8">
        <f t="shared" si="12"/>
        <v>0</v>
      </c>
      <c r="I310" s="42"/>
      <c r="K310" s="69"/>
      <c r="L310" s="69"/>
      <c r="M310" s="69"/>
      <c r="O310" s="63"/>
      <c r="P310" s="63"/>
      <c r="Q310" s="63"/>
    </row>
    <row r="311" spans="1:17" customFormat="1" outlineLevel="1">
      <c r="A311" s="6"/>
      <c r="B311" s="20">
        <v>42650</v>
      </c>
      <c r="C311" s="21">
        <v>0.1875</v>
      </c>
      <c r="D311" s="13">
        <v>0</v>
      </c>
      <c r="E311" s="12">
        <v>28.52</v>
      </c>
      <c r="F311" s="11">
        <f t="shared" si="13"/>
        <v>0</v>
      </c>
      <c r="G311" s="11">
        <f t="shared" si="14"/>
        <v>28.790940000000003</v>
      </c>
      <c r="H311" s="8">
        <f t="shared" si="12"/>
        <v>0</v>
      </c>
      <c r="I311" s="42"/>
      <c r="K311" s="69"/>
      <c r="L311" s="69"/>
      <c r="M311" s="69"/>
      <c r="O311" s="63"/>
      <c r="P311" s="63"/>
      <c r="Q311" s="63"/>
    </row>
    <row r="312" spans="1:17" customFormat="1" outlineLevel="1">
      <c r="A312" s="6"/>
      <c r="B312" s="20">
        <v>42650</v>
      </c>
      <c r="C312" s="21">
        <v>0.20833333333333334</v>
      </c>
      <c r="D312" s="13">
        <v>0</v>
      </c>
      <c r="E312" s="12">
        <v>39.58</v>
      </c>
      <c r="F312" s="11">
        <f t="shared" si="13"/>
        <v>0</v>
      </c>
      <c r="G312" s="11">
        <f t="shared" si="14"/>
        <v>39.956009999999999</v>
      </c>
      <c r="H312" s="8">
        <f t="shared" si="12"/>
        <v>0</v>
      </c>
      <c r="I312" s="42"/>
      <c r="K312" s="69"/>
      <c r="L312" s="69"/>
      <c r="M312" s="69"/>
      <c r="O312" s="63"/>
      <c r="P312" s="63"/>
      <c r="Q312" s="63"/>
    </row>
    <row r="313" spans="1:17" customFormat="1" outlineLevel="1">
      <c r="A313" s="6"/>
      <c r="B313" s="20">
        <v>42650</v>
      </c>
      <c r="C313" s="21">
        <v>0.22916666666666666</v>
      </c>
      <c r="D313" s="13">
        <v>0</v>
      </c>
      <c r="E313" s="12">
        <v>38.54</v>
      </c>
      <c r="F313" s="11">
        <f t="shared" si="13"/>
        <v>0</v>
      </c>
      <c r="G313" s="11">
        <f t="shared" si="14"/>
        <v>38.906130000000005</v>
      </c>
      <c r="H313" s="8">
        <f t="shared" si="12"/>
        <v>0</v>
      </c>
      <c r="I313" s="42"/>
      <c r="K313" s="69"/>
      <c r="L313" s="69"/>
      <c r="M313" s="69"/>
      <c r="O313" s="63"/>
      <c r="P313" s="63"/>
      <c r="Q313" s="63"/>
    </row>
    <row r="314" spans="1:17" customFormat="1" outlineLevel="1">
      <c r="A314" s="6"/>
      <c r="B314" s="20">
        <v>42650</v>
      </c>
      <c r="C314" s="21">
        <v>0.25</v>
      </c>
      <c r="D314" s="13">
        <v>4.5696000000000001E-2</v>
      </c>
      <c r="E314" s="12">
        <v>53.99</v>
      </c>
      <c r="F314" s="11">
        <f t="shared" si="13"/>
        <v>4.5682291200000003E-2</v>
      </c>
      <c r="G314" s="11">
        <f t="shared" si="14"/>
        <v>54.502905000000005</v>
      </c>
      <c r="H314" s="8">
        <f t="shared" si="12"/>
        <v>6.0070885857440643</v>
      </c>
      <c r="I314" s="42"/>
      <c r="K314" s="69"/>
      <c r="L314" s="69"/>
      <c r="M314" s="69"/>
      <c r="O314" s="63"/>
      <c r="P314" s="63"/>
      <c r="Q314" s="63"/>
    </row>
    <row r="315" spans="1:17" customFormat="1" outlineLevel="1">
      <c r="A315" s="6"/>
      <c r="B315" s="20">
        <v>42650</v>
      </c>
      <c r="C315" s="21">
        <v>0.27083333333333331</v>
      </c>
      <c r="D315" s="13">
        <v>0.34584799999999993</v>
      </c>
      <c r="E315" s="12">
        <v>59.93</v>
      </c>
      <c r="F315" s="11">
        <f t="shared" si="13"/>
        <v>0.34574424559999994</v>
      </c>
      <c r="G315" s="11">
        <f t="shared" si="14"/>
        <v>60.499335000000002</v>
      </c>
      <c r="H315" s="8">
        <f t="shared" si="12"/>
        <v>43.391132742723315</v>
      </c>
      <c r="I315" s="42"/>
      <c r="K315" s="69"/>
      <c r="L315" s="69"/>
      <c r="M315" s="69"/>
      <c r="O315" s="63"/>
      <c r="P315" s="63"/>
      <c r="Q315" s="63"/>
    </row>
    <row r="316" spans="1:17" customFormat="1" outlineLevel="1">
      <c r="A316" s="6"/>
      <c r="B316" s="20">
        <v>42650</v>
      </c>
      <c r="C316" s="21">
        <v>0.29166666666666669</v>
      </c>
      <c r="D316" s="13">
        <v>0.63370000000000004</v>
      </c>
      <c r="E316" s="12">
        <v>66.2</v>
      </c>
      <c r="F316" s="11">
        <f t="shared" si="13"/>
        <v>0.63350989000000002</v>
      </c>
      <c r="G316" s="11">
        <f t="shared" si="14"/>
        <v>66.828900000000004</v>
      </c>
      <c r="H316" s="8">
        <f t="shared" si="12"/>
        <v>75.496070452178998</v>
      </c>
      <c r="I316" s="42"/>
      <c r="K316" s="69"/>
      <c r="L316" s="69"/>
      <c r="M316" s="69"/>
      <c r="O316" s="63"/>
      <c r="P316" s="63"/>
      <c r="Q316" s="63"/>
    </row>
    <row r="317" spans="1:17" customFormat="1" outlineLevel="1">
      <c r="A317" s="6"/>
      <c r="B317" s="20">
        <v>42650</v>
      </c>
      <c r="C317" s="21">
        <v>0.3125</v>
      </c>
      <c r="D317" s="13">
        <v>1.6234860000000002</v>
      </c>
      <c r="E317" s="12">
        <v>35.299999999999997</v>
      </c>
      <c r="F317" s="11">
        <f t="shared" si="13"/>
        <v>1.6229989542000003</v>
      </c>
      <c r="G317" s="11">
        <f t="shared" si="14"/>
        <v>35.635350000000003</v>
      </c>
      <c r="H317" s="8">
        <f t="shared" si="12"/>
        <v>244.04166969864906</v>
      </c>
      <c r="I317" s="42"/>
      <c r="K317" s="69"/>
      <c r="L317" s="69"/>
      <c r="M317" s="69"/>
      <c r="O317" s="63"/>
      <c r="P317" s="63"/>
      <c r="Q317" s="63"/>
    </row>
    <row r="318" spans="1:17" customFormat="1" outlineLevel="1">
      <c r="A318" s="6"/>
      <c r="B318" s="20">
        <v>42650</v>
      </c>
      <c r="C318" s="21">
        <v>0.33333333333333331</v>
      </c>
      <c r="D318" s="13">
        <v>1.6370769999999999</v>
      </c>
      <c r="E318" s="12">
        <v>48.58</v>
      </c>
      <c r="F318" s="11">
        <f t="shared" si="13"/>
        <v>1.6365858768999999</v>
      </c>
      <c r="G318" s="11">
        <f t="shared" si="14"/>
        <v>49.041510000000002</v>
      </c>
      <c r="H318" s="8">
        <f t="shared" si="12"/>
        <v>224.14433045554983</v>
      </c>
      <c r="I318" s="42"/>
      <c r="K318" s="69"/>
      <c r="L318" s="69"/>
      <c r="M318" s="69"/>
      <c r="O318" s="63"/>
      <c r="P318" s="63"/>
      <c r="Q318" s="63"/>
    </row>
    <row r="319" spans="1:17" customFormat="1" outlineLevel="1">
      <c r="A319" s="6"/>
      <c r="B319" s="20">
        <v>42650</v>
      </c>
      <c r="C319" s="21">
        <v>0.35416666666666669</v>
      </c>
      <c r="D319" s="13">
        <v>1.888158</v>
      </c>
      <c r="E319" s="12">
        <v>44.64</v>
      </c>
      <c r="F319" s="11">
        <f t="shared" si="13"/>
        <v>1.8875915526</v>
      </c>
      <c r="G319" s="11">
        <f t="shared" si="14"/>
        <v>45.064080000000004</v>
      </c>
      <c r="H319" s="8">
        <f t="shared" si="12"/>
        <v>266.02945204990942</v>
      </c>
      <c r="I319" s="42"/>
      <c r="K319" s="69"/>
      <c r="L319" s="69"/>
      <c r="M319" s="69"/>
      <c r="O319" s="63"/>
      <c r="P319" s="63"/>
      <c r="Q319" s="63"/>
    </row>
    <row r="320" spans="1:17" customFormat="1" outlineLevel="1">
      <c r="A320" s="6"/>
      <c r="B320" s="20">
        <v>42650</v>
      </c>
      <c r="C320" s="21">
        <v>0.375</v>
      </c>
      <c r="D320" s="13">
        <v>3.9357039999999999</v>
      </c>
      <c r="E320" s="12">
        <v>41.66</v>
      </c>
      <c r="F320" s="11">
        <f t="shared" si="13"/>
        <v>3.9345232887999999</v>
      </c>
      <c r="G320" s="11">
        <f t="shared" si="14"/>
        <v>42.055770000000003</v>
      </c>
      <c r="H320" s="8">
        <f t="shared" si="12"/>
        <v>566.35192522338366</v>
      </c>
      <c r="I320" s="42"/>
      <c r="K320" s="69"/>
      <c r="L320" s="69"/>
      <c r="M320" s="69"/>
      <c r="O320" s="63"/>
      <c r="P320" s="63"/>
      <c r="Q320" s="63"/>
    </row>
    <row r="321" spans="1:17" customFormat="1" outlineLevel="1">
      <c r="A321" s="6"/>
      <c r="B321" s="20">
        <v>42650</v>
      </c>
      <c r="C321" s="21">
        <v>0.39583333333333331</v>
      </c>
      <c r="D321" s="13">
        <v>2.711589</v>
      </c>
      <c r="E321" s="12">
        <v>44.63</v>
      </c>
      <c r="F321" s="11">
        <f t="shared" si="13"/>
        <v>2.7107755233000002</v>
      </c>
      <c r="G321" s="11">
        <f t="shared" si="14"/>
        <v>45.053985000000004</v>
      </c>
      <c r="H321" s="8">
        <f t="shared" si="12"/>
        <v>382.07300756867465</v>
      </c>
      <c r="I321" s="42"/>
      <c r="K321" s="69"/>
      <c r="L321" s="69"/>
      <c r="M321" s="69"/>
      <c r="O321" s="63"/>
      <c r="P321" s="63"/>
      <c r="Q321" s="63"/>
    </row>
    <row r="322" spans="1:17" customFormat="1" outlineLevel="1">
      <c r="A322" s="6"/>
      <c r="B322" s="20">
        <v>42650</v>
      </c>
      <c r="C322" s="21">
        <v>0.41666666666666669</v>
      </c>
      <c r="D322" s="13">
        <v>3.1921390000000001</v>
      </c>
      <c r="E322" s="12">
        <v>36.54</v>
      </c>
      <c r="F322" s="11">
        <f t="shared" si="13"/>
        <v>3.1911813583000002</v>
      </c>
      <c r="G322" s="11">
        <f t="shared" si="14"/>
        <v>36.887129999999999</v>
      </c>
      <c r="H322" s="8">
        <f t="shared" si="12"/>
        <v>475.84621102661129</v>
      </c>
      <c r="I322" s="42"/>
      <c r="K322" s="69"/>
      <c r="L322" s="69"/>
      <c r="M322" s="69"/>
      <c r="O322" s="63"/>
      <c r="P322" s="63"/>
      <c r="Q322" s="63"/>
    </row>
    <row r="323" spans="1:17" customFormat="1" outlineLevel="1">
      <c r="A323" s="6"/>
      <c r="B323" s="20">
        <v>42650</v>
      </c>
      <c r="C323" s="21">
        <v>0.4375</v>
      </c>
      <c r="D323" s="13">
        <v>2.779541</v>
      </c>
      <c r="E323" s="12">
        <v>43.9</v>
      </c>
      <c r="F323" s="11">
        <f t="shared" si="13"/>
        <v>2.7787071377000001</v>
      </c>
      <c r="G323" s="11">
        <f t="shared" si="14"/>
        <v>44.317050000000002</v>
      </c>
      <c r="H323" s="8">
        <f t="shared" si="12"/>
        <v>393.69542445539224</v>
      </c>
      <c r="I323" s="42"/>
      <c r="K323" s="69"/>
      <c r="L323" s="69"/>
      <c r="M323" s="69"/>
      <c r="O323" s="63"/>
      <c r="P323" s="63"/>
      <c r="Q323" s="63"/>
    </row>
    <row r="324" spans="1:17" customFormat="1" outlineLevel="1">
      <c r="A324" s="6"/>
      <c r="B324" s="20">
        <v>42650</v>
      </c>
      <c r="C324" s="21">
        <v>0.45833333333333331</v>
      </c>
      <c r="D324" s="13">
        <v>1.444272</v>
      </c>
      <c r="E324" s="12">
        <v>54.24</v>
      </c>
      <c r="F324" s="11">
        <f t="shared" si="13"/>
        <v>1.4438387184000001</v>
      </c>
      <c r="G324" s="11">
        <f t="shared" si="14"/>
        <v>54.755280000000006</v>
      </c>
      <c r="H324" s="8">
        <f t="shared" si="12"/>
        <v>189.49620832156685</v>
      </c>
      <c r="I324" s="42"/>
      <c r="K324" s="69"/>
      <c r="L324" s="69"/>
      <c r="M324" s="69"/>
      <c r="O324" s="63"/>
      <c r="P324" s="63"/>
      <c r="Q324" s="63"/>
    </row>
    <row r="325" spans="1:17" customFormat="1" outlineLevel="1">
      <c r="A325" s="6"/>
      <c r="B325" s="20">
        <v>42650</v>
      </c>
      <c r="C325" s="21">
        <v>0.47916666666666669</v>
      </c>
      <c r="D325" s="13">
        <v>2.4760770000000001</v>
      </c>
      <c r="E325" s="12">
        <v>46.99</v>
      </c>
      <c r="F325" s="11">
        <f t="shared" si="13"/>
        <v>2.4753341769000001</v>
      </c>
      <c r="G325" s="11">
        <f t="shared" si="14"/>
        <v>47.436405000000008</v>
      </c>
      <c r="H325" s="8">
        <f t="shared" si="12"/>
        <v>342.99120237762997</v>
      </c>
      <c r="I325" s="42"/>
      <c r="K325" s="69"/>
      <c r="L325" s="69"/>
      <c r="M325" s="69"/>
      <c r="O325" s="63"/>
      <c r="P325" s="63"/>
      <c r="Q325" s="63"/>
    </row>
    <row r="326" spans="1:17" customFormat="1" outlineLevel="1">
      <c r="A326" s="6"/>
      <c r="B326" s="20">
        <v>42650</v>
      </c>
      <c r="C326" s="21">
        <v>0.5</v>
      </c>
      <c r="D326" s="13">
        <v>1.8183340000000001</v>
      </c>
      <c r="E326" s="12">
        <v>49.14</v>
      </c>
      <c r="F326" s="11">
        <f t="shared" si="13"/>
        <v>1.8177884998000002</v>
      </c>
      <c r="G326" s="11">
        <f t="shared" si="14"/>
        <v>49.606830000000002</v>
      </c>
      <c r="H326" s="8">
        <f t="shared" si="12"/>
        <v>247.93393587726641</v>
      </c>
      <c r="I326" s="42"/>
      <c r="K326" s="69"/>
      <c r="L326" s="69"/>
      <c r="M326" s="69"/>
      <c r="O326" s="63"/>
      <c r="P326" s="63"/>
      <c r="Q326" s="63"/>
    </row>
    <row r="327" spans="1:17" customFormat="1" outlineLevel="1">
      <c r="A327" s="6"/>
      <c r="B327" s="20">
        <v>42650</v>
      </c>
      <c r="C327" s="21">
        <v>0.52083333333333337</v>
      </c>
      <c r="D327" s="13">
        <v>1.499258</v>
      </c>
      <c r="E327" s="12">
        <v>48.08</v>
      </c>
      <c r="F327" s="11">
        <f t="shared" si="13"/>
        <v>1.4988082226000001</v>
      </c>
      <c r="G327" s="11">
        <f t="shared" si="14"/>
        <v>48.536760000000001</v>
      </c>
      <c r="H327" s="8">
        <f t="shared" si="12"/>
        <v>206.03103441723721</v>
      </c>
      <c r="I327" s="42"/>
      <c r="K327" s="69"/>
      <c r="L327" s="69"/>
      <c r="M327" s="69"/>
      <c r="O327" s="63"/>
      <c r="P327" s="63"/>
      <c r="Q327" s="63"/>
    </row>
    <row r="328" spans="1:17" customFormat="1" outlineLevel="1">
      <c r="A328" s="6"/>
      <c r="B328" s="20">
        <v>42650</v>
      </c>
      <c r="C328" s="21">
        <v>0.54166666666666663</v>
      </c>
      <c r="D328" s="13">
        <v>0.96993699999999994</v>
      </c>
      <c r="E328" s="12">
        <v>39.479999999999997</v>
      </c>
      <c r="F328" s="11">
        <f t="shared" si="13"/>
        <v>0.96964601890000002</v>
      </c>
      <c r="G328" s="11">
        <f t="shared" si="14"/>
        <v>39.855060000000002</v>
      </c>
      <c r="H328" s="8">
        <f t="shared" si="12"/>
        <v>141.70885925337936</v>
      </c>
      <c r="I328" s="42"/>
      <c r="K328" s="69"/>
      <c r="L328" s="69"/>
      <c r="M328" s="69"/>
      <c r="O328" s="63"/>
      <c r="P328" s="63"/>
      <c r="Q328" s="63"/>
    </row>
    <row r="329" spans="1:17" customFormat="1" outlineLevel="1">
      <c r="A329" s="6"/>
      <c r="B329" s="20">
        <v>42650</v>
      </c>
      <c r="C329" s="21">
        <v>0.5625</v>
      </c>
      <c r="D329" s="13">
        <v>0.72005999999999992</v>
      </c>
      <c r="E329" s="12">
        <v>43.7</v>
      </c>
      <c r="F329" s="11">
        <f t="shared" si="13"/>
        <v>0.71984398199999999</v>
      </c>
      <c r="G329" s="11">
        <f t="shared" si="14"/>
        <v>44.115150000000007</v>
      </c>
      <c r="H329" s="8">
        <f t="shared" si="12"/>
        <v>102.1349554094727</v>
      </c>
      <c r="I329" s="42"/>
      <c r="K329" s="69"/>
      <c r="L329" s="69"/>
      <c r="M329" s="69"/>
      <c r="O329" s="63"/>
      <c r="P329" s="63"/>
      <c r="Q329" s="63"/>
    </row>
    <row r="330" spans="1:17" customFormat="1" outlineLevel="1">
      <c r="A330" s="6"/>
      <c r="B330" s="20">
        <v>42650</v>
      </c>
      <c r="C330" s="21">
        <v>0.58333333333333337</v>
      </c>
      <c r="D330" s="13">
        <v>1.5448250000000001</v>
      </c>
      <c r="E330" s="12">
        <v>44.07</v>
      </c>
      <c r="F330" s="11">
        <f t="shared" si="13"/>
        <v>1.5443615525000001</v>
      </c>
      <c r="G330" s="11">
        <f t="shared" si="14"/>
        <v>44.488665000000005</v>
      </c>
      <c r="H330" s="8">
        <f t="shared" si="12"/>
        <v>218.54466501694759</v>
      </c>
      <c r="I330" s="42"/>
      <c r="K330" s="69"/>
      <c r="L330" s="69"/>
      <c r="M330" s="69"/>
      <c r="O330" s="63"/>
      <c r="P330" s="63"/>
      <c r="Q330" s="63"/>
    </row>
    <row r="331" spans="1:17" customFormat="1" outlineLevel="1">
      <c r="A331" s="6"/>
      <c r="B331" s="20">
        <v>42650</v>
      </c>
      <c r="C331" s="21">
        <v>0.60416666666666663</v>
      </c>
      <c r="D331" s="13">
        <v>3.528397</v>
      </c>
      <c r="E331" s="12">
        <v>44.47</v>
      </c>
      <c r="F331" s="11">
        <f t="shared" si="13"/>
        <v>3.5273384809000001</v>
      </c>
      <c r="G331" s="11">
        <f t="shared" si="14"/>
        <v>44.892465000000001</v>
      </c>
      <c r="H331" s="8">
        <f t="shared" si="12"/>
        <v>497.73403815044355</v>
      </c>
      <c r="I331" s="42"/>
      <c r="K331" s="69"/>
      <c r="L331" s="69"/>
      <c r="M331" s="69"/>
      <c r="O331" s="63"/>
      <c r="P331" s="63"/>
      <c r="Q331" s="63"/>
    </row>
    <row r="332" spans="1:17" customFormat="1" outlineLevel="1">
      <c r="A332" s="6"/>
      <c r="B332" s="20">
        <v>42650</v>
      </c>
      <c r="C332" s="21">
        <v>0.625</v>
      </c>
      <c r="D332" s="13">
        <v>2.5972309999999998</v>
      </c>
      <c r="E332" s="12">
        <v>40.08</v>
      </c>
      <c r="F332" s="11">
        <f t="shared" si="13"/>
        <v>2.5964518307</v>
      </c>
      <c r="G332" s="11">
        <f t="shared" si="14"/>
        <v>40.460760000000001</v>
      </c>
      <c r="H332" s="8">
        <f t="shared" si="12"/>
        <v>377.88562613668665</v>
      </c>
      <c r="I332" s="42"/>
      <c r="K332" s="69"/>
      <c r="L332" s="69"/>
      <c r="M332" s="69"/>
      <c r="O332" s="63"/>
      <c r="P332" s="63"/>
      <c r="Q332" s="63"/>
    </row>
    <row r="333" spans="1:17" customFormat="1" outlineLevel="1">
      <c r="A333" s="6"/>
      <c r="B333" s="20">
        <v>42650</v>
      </c>
      <c r="C333" s="21">
        <v>0.64583333333333337</v>
      </c>
      <c r="D333" s="13">
        <v>1.5394060000000001</v>
      </c>
      <c r="E333" s="12">
        <v>43.01</v>
      </c>
      <c r="F333" s="11">
        <f t="shared" si="13"/>
        <v>1.5389441782000002</v>
      </c>
      <c r="G333" s="11">
        <f t="shared" si="14"/>
        <v>43.418595000000003</v>
      </c>
      <c r="H333" s="8">
        <f t="shared" si="12"/>
        <v>219.42482314432638</v>
      </c>
      <c r="I333" s="42"/>
      <c r="K333" s="69"/>
      <c r="L333" s="69"/>
      <c r="M333" s="69"/>
      <c r="O333" s="63"/>
      <c r="P333" s="63"/>
      <c r="Q333" s="63"/>
    </row>
    <row r="334" spans="1:17" customFormat="1" outlineLevel="1">
      <c r="A334" s="6"/>
      <c r="B334" s="20">
        <v>42650</v>
      </c>
      <c r="C334" s="21">
        <v>0.66666666666666663</v>
      </c>
      <c r="D334" s="13">
        <v>1.0582750000000001</v>
      </c>
      <c r="E334" s="12">
        <v>37.32</v>
      </c>
      <c r="F334" s="11">
        <f t="shared" si="13"/>
        <v>1.0579575175000002</v>
      </c>
      <c r="G334" s="11">
        <f t="shared" si="14"/>
        <v>37.67454</v>
      </c>
      <c r="H334" s="8">
        <f t="shared" si="12"/>
        <v>156.92203544364557</v>
      </c>
      <c r="I334" s="42"/>
      <c r="K334" s="69"/>
      <c r="L334" s="69"/>
      <c r="M334" s="69"/>
      <c r="O334" s="63"/>
      <c r="P334" s="63"/>
      <c r="Q334" s="63"/>
    </row>
    <row r="335" spans="1:17" customFormat="1" outlineLevel="1">
      <c r="A335" s="6"/>
      <c r="B335" s="20">
        <v>42650</v>
      </c>
      <c r="C335" s="21">
        <v>0.6875</v>
      </c>
      <c r="D335" s="13">
        <v>1.290583</v>
      </c>
      <c r="E335" s="12">
        <v>42.55</v>
      </c>
      <c r="F335" s="11">
        <f t="shared" si="13"/>
        <v>1.2901958251000001</v>
      </c>
      <c r="G335" s="11">
        <f t="shared" si="14"/>
        <v>42.954225000000001</v>
      </c>
      <c r="H335" s="8">
        <f t="shared" si="12"/>
        <v>184.55706170319397</v>
      </c>
      <c r="I335" s="42"/>
      <c r="K335" s="69"/>
      <c r="L335" s="69"/>
      <c r="M335" s="69"/>
      <c r="O335" s="63"/>
      <c r="P335" s="63"/>
      <c r="Q335" s="63"/>
    </row>
    <row r="336" spans="1:17" customFormat="1" outlineLevel="1">
      <c r="A336" s="6"/>
      <c r="B336" s="20">
        <v>42650</v>
      </c>
      <c r="C336" s="21">
        <v>0.70833333333333337</v>
      </c>
      <c r="D336" s="13">
        <v>0.82773099999999999</v>
      </c>
      <c r="E336" s="12">
        <v>42.98</v>
      </c>
      <c r="F336" s="11">
        <f t="shared" si="13"/>
        <v>0.82748268069999997</v>
      </c>
      <c r="G336" s="11">
        <f t="shared" si="14"/>
        <v>43.388309999999997</v>
      </c>
      <c r="H336" s="8">
        <f t="shared" ref="H336:H399" si="15">F336*($B$8-G336)</f>
        <v>118.00870354035739</v>
      </c>
      <c r="I336" s="42"/>
      <c r="K336" s="69"/>
      <c r="L336" s="69"/>
      <c r="M336" s="69"/>
      <c r="O336" s="63"/>
      <c r="P336" s="63"/>
      <c r="Q336" s="63"/>
    </row>
    <row r="337" spans="1:17" customFormat="1" outlineLevel="1">
      <c r="A337" s="6"/>
      <c r="B337" s="20">
        <v>42650</v>
      </c>
      <c r="C337" s="21">
        <v>0.72916666666666663</v>
      </c>
      <c r="D337" s="13">
        <v>0.62916300000000003</v>
      </c>
      <c r="E337" s="12">
        <v>31.11</v>
      </c>
      <c r="F337" s="11">
        <f t="shared" ref="F337:F400" si="16">IF($B$13="Electricity",$D337*$B$9,$D337*$B$10)</f>
        <v>0.62897425110000005</v>
      </c>
      <c r="G337" s="11">
        <f t="shared" ref="G337:G400" si="17">+E337*$B$10</f>
        <v>31.405545</v>
      </c>
      <c r="H337" s="8">
        <f t="shared" si="15"/>
        <v>97.23593155783766</v>
      </c>
      <c r="I337" s="42"/>
      <c r="K337" s="69"/>
      <c r="L337" s="69"/>
      <c r="M337" s="69"/>
      <c r="O337" s="63"/>
      <c r="P337" s="63"/>
      <c r="Q337" s="63"/>
    </row>
    <row r="338" spans="1:17" customFormat="1" outlineLevel="1">
      <c r="A338" s="6"/>
      <c r="B338" s="20">
        <v>42650</v>
      </c>
      <c r="C338" s="21">
        <v>0.75</v>
      </c>
      <c r="D338" s="13">
        <v>0.16839699999999999</v>
      </c>
      <c r="E338" s="12">
        <v>34.76</v>
      </c>
      <c r="F338" s="11">
        <f t="shared" si="16"/>
        <v>0.16834648089999998</v>
      </c>
      <c r="G338" s="11">
        <f t="shared" si="17"/>
        <v>35.090220000000002</v>
      </c>
      <c r="H338" s="8">
        <f t="shared" si="15"/>
        <v>25.405130396393201</v>
      </c>
      <c r="I338" s="42"/>
      <c r="K338" s="69"/>
      <c r="L338" s="69"/>
      <c r="M338" s="69"/>
      <c r="O338" s="63"/>
      <c r="P338" s="63"/>
      <c r="Q338" s="63"/>
    </row>
    <row r="339" spans="1:17" customFormat="1" outlineLevel="1">
      <c r="A339" s="6"/>
      <c r="B339" s="20">
        <v>42650</v>
      </c>
      <c r="C339" s="21">
        <v>0.77083333333333337</v>
      </c>
      <c r="D339" s="13">
        <v>5.5690000000000002E-3</v>
      </c>
      <c r="E339" s="12">
        <v>41.54</v>
      </c>
      <c r="F339" s="11">
        <f t="shared" si="16"/>
        <v>5.5673293000000007E-3</v>
      </c>
      <c r="G339" s="11">
        <f t="shared" si="17"/>
        <v>41.934629999999999</v>
      </c>
      <c r="H339" s="8">
        <f t="shared" si="15"/>
        <v>0.80205935551634111</v>
      </c>
      <c r="I339" s="42"/>
      <c r="K339" s="69"/>
      <c r="L339" s="69"/>
      <c r="M339" s="69"/>
      <c r="O339" s="63"/>
      <c r="P339" s="63"/>
      <c r="Q339" s="63"/>
    </row>
    <row r="340" spans="1:17" customFormat="1" outlineLevel="1">
      <c r="A340" s="6"/>
      <c r="B340" s="20">
        <v>42650</v>
      </c>
      <c r="C340" s="21">
        <v>0.79166666666666663</v>
      </c>
      <c r="D340" s="13">
        <v>0</v>
      </c>
      <c r="E340" s="12">
        <v>39.5</v>
      </c>
      <c r="F340" s="11">
        <f t="shared" si="16"/>
        <v>0</v>
      </c>
      <c r="G340" s="11">
        <f t="shared" si="17"/>
        <v>39.875250000000001</v>
      </c>
      <c r="H340" s="8">
        <f t="shared" si="15"/>
        <v>0</v>
      </c>
      <c r="I340" s="42"/>
      <c r="K340" s="69"/>
      <c r="L340" s="69"/>
      <c r="M340" s="69"/>
      <c r="O340" s="63"/>
      <c r="P340" s="63"/>
      <c r="Q340" s="63"/>
    </row>
    <row r="341" spans="1:17" customFormat="1" outlineLevel="1">
      <c r="A341" s="6"/>
      <c r="B341" s="20">
        <v>42650</v>
      </c>
      <c r="C341" s="21">
        <v>0.8125</v>
      </c>
      <c r="D341" s="13">
        <v>0</v>
      </c>
      <c r="E341" s="12">
        <v>45.63</v>
      </c>
      <c r="F341" s="11">
        <f t="shared" si="16"/>
        <v>0</v>
      </c>
      <c r="G341" s="11">
        <f t="shared" si="17"/>
        <v>46.063485000000007</v>
      </c>
      <c r="H341" s="8">
        <f t="shared" si="15"/>
        <v>0</v>
      </c>
      <c r="I341" s="42"/>
      <c r="K341" s="69"/>
      <c r="L341" s="69"/>
      <c r="M341" s="69"/>
      <c r="O341" s="63"/>
      <c r="P341" s="63"/>
      <c r="Q341" s="63"/>
    </row>
    <row r="342" spans="1:17" customFormat="1" outlineLevel="1">
      <c r="A342" s="6"/>
      <c r="B342" s="20">
        <v>42650</v>
      </c>
      <c r="C342" s="21">
        <v>0.83333333333333337</v>
      </c>
      <c r="D342" s="13">
        <v>0</v>
      </c>
      <c r="E342" s="12">
        <v>45.9</v>
      </c>
      <c r="F342" s="11">
        <f t="shared" si="16"/>
        <v>0</v>
      </c>
      <c r="G342" s="11">
        <f t="shared" si="17"/>
        <v>46.33605</v>
      </c>
      <c r="H342" s="8">
        <f t="shared" si="15"/>
        <v>0</v>
      </c>
      <c r="I342" s="42"/>
      <c r="K342" s="69"/>
      <c r="L342" s="69"/>
      <c r="M342" s="69"/>
      <c r="O342" s="63"/>
      <c r="P342" s="63"/>
      <c r="Q342" s="63"/>
    </row>
    <row r="343" spans="1:17" customFormat="1" outlineLevel="1">
      <c r="A343" s="6"/>
      <c r="B343" s="20">
        <v>42650</v>
      </c>
      <c r="C343" s="21">
        <v>0.85416666666666663</v>
      </c>
      <c r="D343" s="13">
        <v>0</v>
      </c>
      <c r="E343" s="12">
        <v>45.52</v>
      </c>
      <c r="F343" s="11">
        <f t="shared" si="16"/>
        <v>0</v>
      </c>
      <c r="G343" s="11">
        <f t="shared" si="17"/>
        <v>45.952440000000003</v>
      </c>
      <c r="H343" s="8">
        <f t="shared" si="15"/>
        <v>0</v>
      </c>
      <c r="I343" s="42"/>
      <c r="K343" s="69"/>
      <c r="L343" s="69"/>
      <c r="M343" s="69"/>
      <c r="O343" s="63"/>
      <c r="P343" s="63"/>
      <c r="Q343" s="63"/>
    </row>
    <row r="344" spans="1:17" customFormat="1" outlineLevel="1">
      <c r="A344" s="6"/>
      <c r="B344" s="20">
        <v>42650</v>
      </c>
      <c r="C344" s="21">
        <v>0.875</v>
      </c>
      <c r="D344" s="13">
        <v>0</v>
      </c>
      <c r="E344" s="12">
        <v>45.91</v>
      </c>
      <c r="F344" s="11">
        <f t="shared" si="16"/>
        <v>0</v>
      </c>
      <c r="G344" s="11">
        <f t="shared" si="17"/>
        <v>46.346145</v>
      </c>
      <c r="H344" s="8">
        <f t="shared" si="15"/>
        <v>0</v>
      </c>
      <c r="I344" s="42"/>
      <c r="K344" s="69"/>
      <c r="L344" s="69"/>
      <c r="M344" s="69"/>
      <c r="O344" s="63"/>
      <c r="P344" s="63"/>
      <c r="Q344" s="63"/>
    </row>
    <row r="345" spans="1:17" customFormat="1" outlineLevel="1">
      <c r="A345" s="6"/>
      <c r="B345" s="20">
        <v>42650</v>
      </c>
      <c r="C345" s="21">
        <v>0.89583333333333337</v>
      </c>
      <c r="D345" s="13">
        <v>0</v>
      </c>
      <c r="E345" s="12">
        <v>44.72</v>
      </c>
      <c r="F345" s="11">
        <f t="shared" si="16"/>
        <v>0</v>
      </c>
      <c r="G345" s="11">
        <f t="shared" si="17"/>
        <v>45.144840000000002</v>
      </c>
      <c r="H345" s="8">
        <f t="shared" si="15"/>
        <v>0</v>
      </c>
      <c r="I345" s="42"/>
      <c r="K345" s="69"/>
      <c r="L345" s="69"/>
      <c r="M345" s="69"/>
      <c r="O345" s="63"/>
      <c r="P345" s="63"/>
      <c r="Q345" s="63"/>
    </row>
    <row r="346" spans="1:17" customFormat="1" outlineLevel="1">
      <c r="A346" s="6"/>
      <c r="B346" s="20">
        <v>42650</v>
      </c>
      <c r="C346" s="21">
        <v>0.91666666666666663</v>
      </c>
      <c r="D346" s="13">
        <v>0</v>
      </c>
      <c r="E346" s="12">
        <v>34.54</v>
      </c>
      <c r="F346" s="11">
        <f t="shared" si="16"/>
        <v>0</v>
      </c>
      <c r="G346" s="11">
        <f t="shared" si="17"/>
        <v>34.868130000000001</v>
      </c>
      <c r="H346" s="8">
        <f t="shared" si="15"/>
        <v>0</v>
      </c>
      <c r="I346" s="42"/>
      <c r="K346" s="69"/>
      <c r="L346" s="69"/>
      <c r="M346" s="69"/>
      <c r="O346" s="63"/>
      <c r="P346" s="63"/>
      <c r="Q346" s="63"/>
    </row>
    <row r="347" spans="1:17" customFormat="1" outlineLevel="1">
      <c r="A347" s="6"/>
      <c r="B347" s="20">
        <v>42650</v>
      </c>
      <c r="C347" s="21">
        <v>0.9375</v>
      </c>
      <c r="D347" s="13">
        <v>0</v>
      </c>
      <c r="E347" s="12">
        <v>55.2</v>
      </c>
      <c r="F347" s="11">
        <f t="shared" si="16"/>
        <v>0</v>
      </c>
      <c r="G347" s="11">
        <f t="shared" si="17"/>
        <v>55.72440000000001</v>
      </c>
      <c r="H347" s="8">
        <f t="shared" si="15"/>
        <v>0</v>
      </c>
      <c r="I347" s="42"/>
      <c r="K347" s="69"/>
      <c r="L347" s="69"/>
      <c r="M347" s="69"/>
      <c r="O347" s="63"/>
      <c r="P347" s="63"/>
      <c r="Q347" s="63"/>
    </row>
    <row r="348" spans="1:17" customFormat="1" outlineLevel="1">
      <c r="A348" s="6"/>
      <c r="B348" s="20">
        <v>42650</v>
      </c>
      <c r="C348" s="21">
        <v>0.95833333333333337</v>
      </c>
      <c r="D348" s="13">
        <v>0</v>
      </c>
      <c r="E348" s="12">
        <v>47.47</v>
      </c>
      <c r="F348" s="11">
        <f t="shared" si="16"/>
        <v>0</v>
      </c>
      <c r="G348" s="11">
        <f t="shared" si="17"/>
        <v>47.920965000000002</v>
      </c>
      <c r="H348" s="8">
        <f t="shared" si="15"/>
        <v>0</v>
      </c>
      <c r="I348" s="42"/>
      <c r="K348" s="69"/>
      <c r="L348" s="69"/>
      <c r="M348" s="69"/>
      <c r="O348" s="63"/>
      <c r="P348" s="63"/>
      <c r="Q348" s="63"/>
    </row>
    <row r="349" spans="1:17" customFormat="1" outlineLevel="1">
      <c r="A349" s="6"/>
      <c r="B349" s="20">
        <v>42650</v>
      </c>
      <c r="C349" s="21">
        <v>0.97916666666666663</v>
      </c>
      <c r="D349" s="13">
        <v>0</v>
      </c>
      <c r="E349" s="12">
        <v>50.14</v>
      </c>
      <c r="F349" s="11">
        <f t="shared" si="16"/>
        <v>0</v>
      </c>
      <c r="G349" s="11">
        <f t="shared" si="17"/>
        <v>50.616330000000005</v>
      </c>
      <c r="H349" s="8">
        <f t="shared" si="15"/>
        <v>0</v>
      </c>
      <c r="I349" s="42"/>
      <c r="K349" s="69"/>
      <c r="L349" s="69"/>
      <c r="M349" s="69"/>
      <c r="O349" s="63"/>
      <c r="P349" s="63"/>
      <c r="Q349" s="63"/>
    </row>
    <row r="350" spans="1:17" customFormat="1" outlineLevel="1">
      <c r="A350" s="6"/>
      <c r="B350" s="20">
        <v>42650</v>
      </c>
      <c r="C350" s="21">
        <v>0</v>
      </c>
      <c r="D350" s="13">
        <v>0</v>
      </c>
      <c r="E350" s="12">
        <v>37.06</v>
      </c>
      <c r="F350" s="11">
        <f t="shared" si="16"/>
        <v>0</v>
      </c>
      <c r="G350" s="11">
        <f t="shared" si="17"/>
        <v>37.412070000000007</v>
      </c>
      <c r="H350" s="8">
        <f t="shared" si="15"/>
        <v>0</v>
      </c>
      <c r="I350" s="42"/>
      <c r="K350" s="69"/>
      <c r="L350" s="69"/>
      <c r="M350" s="69"/>
      <c r="O350" s="63"/>
      <c r="P350" s="63"/>
      <c r="Q350" s="63"/>
    </row>
    <row r="351" spans="1:17" customFormat="1" outlineLevel="1">
      <c r="A351" s="6"/>
      <c r="B351" s="20">
        <v>42651</v>
      </c>
      <c r="C351" s="21">
        <v>2.0833333333333332E-2</v>
      </c>
      <c r="D351" s="13">
        <v>0</v>
      </c>
      <c r="E351" s="12">
        <v>40.36</v>
      </c>
      <c r="F351" s="11">
        <f t="shared" si="16"/>
        <v>0</v>
      </c>
      <c r="G351" s="11">
        <f t="shared" si="17"/>
        <v>40.74342</v>
      </c>
      <c r="H351" s="8">
        <f t="shared" si="15"/>
        <v>0</v>
      </c>
      <c r="I351" s="42"/>
      <c r="K351" s="69"/>
      <c r="L351" s="69"/>
      <c r="M351" s="69"/>
      <c r="O351" s="63"/>
      <c r="P351" s="63"/>
      <c r="Q351" s="63"/>
    </row>
    <row r="352" spans="1:17" customFormat="1" outlineLevel="1">
      <c r="A352" s="6"/>
      <c r="B352" s="20">
        <v>42651</v>
      </c>
      <c r="C352" s="21">
        <v>4.1666666666666664E-2</v>
      </c>
      <c r="D352" s="13">
        <v>0</v>
      </c>
      <c r="E352" s="12">
        <v>38.15</v>
      </c>
      <c r="F352" s="11">
        <f t="shared" si="16"/>
        <v>0</v>
      </c>
      <c r="G352" s="11">
        <f t="shared" si="17"/>
        <v>38.512425</v>
      </c>
      <c r="H352" s="8">
        <f t="shared" si="15"/>
        <v>0</v>
      </c>
      <c r="I352" s="42"/>
      <c r="K352" s="69"/>
      <c r="L352" s="69"/>
      <c r="M352" s="69"/>
      <c r="O352" s="63"/>
      <c r="P352" s="63"/>
      <c r="Q352" s="63"/>
    </row>
    <row r="353" spans="1:17" customFormat="1" outlineLevel="1">
      <c r="A353" s="6"/>
      <c r="B353" s="20">
        <v>42651</v>
      </c>
      <c r="C353" s="21">
        <v>6.25E-2</v>
      </c>
      <c r="D353" s="13">
        <v>0</v>
      </c>
      <c r="E353" s="12">
        <v>34.33</v>
      </c>
      <c r="F353" s="11">
        <f t="shared" si="16"/>
        <v>0</v>
      </c>
      <c r="G353" s="11">
        <f t="shared" si="17"/>
        <v>34.656134999999999</v>
      </c>
      <c r="H353" s="8">
        <f t="shared" si="15"/>
        <v>0</v>
      </c>
      <c r="I353" s="42"/>
      <c r="K353" s="69"/>
      <c r="L353" s="69"/>
      <c r="M353" s="69"/>
      <c r="O353" s="63"/>
      <c r="P353" s="63"/>
      <c r="Q353" s="63"/>
    </row>
    <row r="354" spans="1:17" customFormat="1" outlineLevel="1">
      <c r="A354" s="6"/>
      <c r="B354" s="20">
        <v>42651</v>
      </c>
      <c r="C354" s="21">
        <v>8.3333333333333329E-2</v>
      </c>
      <c r="D354" s="13">
        <v>0</v>
      </c>
      <c r="E354" s="12">
        <v>38.729999999999997</v>
      </c>
      <c r="F354" s="11">
        <f t="shared" si="16"/>
        <v>0</v>
      </c>
      <c r="G354" s="11">
        <f t="shared" si="17"/>
        <v>39.097935</v>
      </c>
      <c r="H354" s="8">
        <f t="shared" si="15"/>
        <v>0</v>
      </c>
      <c r="I354" s="42"/>
      <c r="K354" s="69"/>
      <c r="L354" s="69"/>
      <c r="M354" s="69"/>
      <c r="O354" s="63"/>
      <c r="P354" s="63"/>
      <c r="Q354" s="63"/>
    </row>
    <row r="355" spans="1:17" customFormat="1" outlineLevel="1">
      <c r="A355" s="6"/>
      <c r="B355" s="20">
        <v>42651</v>
      </c>
      <c r="C355" s="21">
        <v>0.10416666666666667</v>
      </c>
      <c r="D355" s="13">
        <v>0</v>
      </c>
      <c r="E355" s="12">
        <v>36.25</v>
      </c>
      <c r="F355" s="11">
        <f t="shared" si="16"/>
        <v>0</v>
      </c>
      <c r="G355" s="11">
        <f t="shared" si="17"/>
        <v>36.594374999999999</v>
      </c>
      <c r="H355" s="8">
        <f t="shared" si="15"/>
        <v>0</v>
      </c>
      <c r="I355" s="42"/>
      <c r="K355" s="69"/>
      <c r="L355" s="69"/>
      <c r="M355" s="69"/>
      <c r="O355" s="63"/>
      <c r="P355" s="63"/>
      <c r="Q355" s="63"/>
    </row>
    <row r="356" spans="1:17" customFormat="1" outlineLevel="1">
      <c r="A356" s="6"/>
      <c r="B356" s="20">
        <v>42651</v>
      </c>
      <c r="C356" s="21">
        <v>0.125</v>
      </c>
      <c r="D356" s="13">
        <v>0</v>
      </c>
      <c r="E356" s="12">
        <v>34.72</v>
      </c>
      <c r="F356" s="11">
        <f t="shared" si="16"/>
        <v>0</v>
      </c>
      <c r="G356" s="11">
        <f t="shared" si="17"/>
        <v>35.049840000000003</v>
      </c>
      <c r="H356" s="8">
        <f t="shared" si="15"/>
        <v>0</v>
      </c>
      <c r="I356" s="42"/>
      <c r="K356" s="69"/>
      <c r="L356" s="69"/>
      <c r="M356" s="69"/>
      <c r="O356" s="63"/>
      <c r="P356" s="63"/>
      <c r="Q356" s="63"/>
    </row>
    <row r="357" spans="1:17" customFormat="1" outlineLevel="1">
      <c r="A357" s="6"/>
      <c r="B357" s="20">
        <v>42651</v>
      </c>
      <c r="C357" s="21">
        <v>0.14583333333333334</v>
      </c>
      <c r="D357" s="13">
        <v>0</v>
      </c>
      <c r="E357" s="12">
        <v>35.04</v>
      </c>
      <c r="F357" s="11">
        <f t="shared" si="16"/>
        <v>0</v>
      </c>
      <c r="G357" s="11">
        <f t="shared" si="17"/>
        <v>35.372880000000002</v>
      </c>
      <c r="H357" s="8">
        <f t="shared" si="15"/>
        <v>0</v>
      </c>
      <c r="I357" s="42"/>
      <c r="K357" s="69"/>
      <c r="L357" s="69"/>
      <c r="M357" s="69"/>
      <c r="O357" s="63"/>
      <c r="P357" s="63"/>
      <c r="Q357" s="63"/>
    </row>
    <row r="358" spans="1:17" customFormat="1" outlineLevel="1">
      <c r="A358" s="6"/>
      <c r="B358" s="20">
        <v>42651</v>
      </c>
      <c r="C358" s="21">
        <v>0.16666666666666666</v>
      </c>
      <c r="D358" s="13">
        <v>0</v>
      </c>
      <c r="E358" s="12">
        <v>35.630000000000003</v>
      </c>
      <c r="F358" s="11">
        <f t="shared" si="16"/>
        <v>0</v>
      </c>
      <c r="G358" s="11">
        <f t="shared" si="17"/>
        <v>35.968485000000008</v>
      </c>
      <c r="H358" s="8">
        <f t="shared" si="15"/>
        <v>0</v>
      </c>
      <c r="I358" s="42"/>
      <c r="K358" s="69"/>
      <c r="L358" s="69"/>
      <c r="M358" s="69"/>
      <c r="O358" s="63"/>
      <c r="P358" s="63"/>
      <c r="Q358" s="63"/>
    </row>
    <row r="359" spans="1:17" customFormat="1" outlineLevel="1">
      <c r="A359" s="6"/>
      <c r="B359" s="20">
        <v>42651</v>
      </c>
      <c r="C359" s="21">
        <v>0.1875</v>
      </c>
      <c r="D359" s="13">
        <v>0</v>
      </c>
      <c r="E359" s="12">
        <v>33.56</v>
      </c>
      <c r="F359" s="11">
        <f t="shared" si="16"/>
        <v>0</v>
      </c>
      <c r="G359" s="11">
        <f t="shared" si="17"/>
        <v>33.878820000000005</v>
      </c>
      <c r="H359" s="8">
        <f t="shared" si="15"/>
        <v>0</v>
      </c>
      <c r="I359" s="42"/>
      <c r="K359" s="69"/>
      <c r="L359" s="69"/>
      <c r="M359" s="69"/>
      <c r="O359" s="63"/>
      <c r="P359" s="63"/>
      <c r="Q359" s="63"/>
    </row>
    <row r="360" spans="1:17" customFormat="1" outlineLevel="1">
      <c r="A360" s="6"/>
      <c r="B360" s="20">
        <v>42651</v>
      </c>
      <c r="C360" s="21">
        <v>0.20833333333333334</v>
      </c>
      <c r="D360" s="13">
        <v>0</v>
      </c>
      <c r="E360" s="12">
        <v>35.44</v>
      </c>
      <c r="F360" s="11">
        <f t="shared" si="16"/>
        <v>0</v>
      </c>
      <c r="G360" s="11">
        <f t="shared" si="17"/>
        <v>35.776679999999999</v>
      </c>
      <c r="H360" s="8">
        <f t="shared" si="15"/>
        <v>0</v>
      </c>
      <c r="I360" s="42"/>
      <c r="K360" s="69"/>
      <c r="L360" s="69"/>
      <c r="M360" s="69"/>
      <c r="O360" s="63"/>
      <c r="P360" s="63"/>
      <c r="Q360" s="63"/>
    </row>
    <row r="361" spans="1:17" customFormat="1" outlineLevel="1">
      <c r="A361" s="6"/>
      <c r="B361" s="20">
        <v>42651</v>
      </c>
      <c r="C361" s="21">
        <v>0.22916666666666666</v>
      </c>
      <c r="D361" s="13">
        <v>0</v>
      </c>
      <c r="E361" s="12">
        <v>35.979999999999997</v>
      </c>
      <c r="F361" s="11">
        <f t="shared" si="16"/>
        <v>0</v>
      </c>
      <c r="G361" s="11">
        <f t="shared" si="17"/>
        <v>36.321809999999999</v>
      </c>
      <c r="H361" s="8">
        <f t="shared" si="15"/>
        <v>0</v>
      </c>
      <c r="I361" s="42"/>
      <c r="K361" s="69"/>
      <c r="L361" s="69"/>
      <c r="M361" s="69"/>
      <c r="O361" s="63"/>
      <c r="P361" s="63"/>
      <c r="Q361" s="63"/>
    </row>
    <row r="362" spans="1:17" customFormat="1" outlineLevel="1">
      <c r="A362" s="6"/>
      <c r="B362" s="20">
        <v>42651</v>
      </c>
      <c r="C362" s="21">
        <v>0.25</v>
      </c>
      <c r="D362" s="13">
        <v>3.5307999999999999E-2</v>
      </c>
      <c r="E362" s="12">
        <v>29.62</v>
      </c>
      <c r="F362" s="11">
        <f t="shared" si="16"/>
        <v>3.5297407599999997E-2</v>
      </c>
      <c r="G362" s="11">
        <f t="shared" si="17"/>
        <v>29.901390000000003</v>
      </c>
      <c r="H362" s="8">
        <f t="shared" si="15"/>
        <v>5.5098762629634361</v>
      </c>
      <c r="I362" s="42"/>
      <c r="K362" s="69"/>
      <c r="L362" s="69"/>
      <c r="M362" s="69"/>
      <c r="O362" s="63"/>
      <c r="P362" s="63"/>
      <c r="Q362" s="63"/>
    </row>
    <row r="363" spans="1:17" customFormat="1" outlineLevel="1">
      <c r="A363" s="6"/>
      <c r="B363" s="20">
        <v>42651</v>
      </c>
      <c r="C363" s="21">
        <v>0.27083333333333331</v>
      </c>
      <c r="D363" s="13">
        <v>0.15493499999999999</v>
      </c>
      <c r="E363" s="12">
        <v>30.57</v>
      </c>
      <c r="F363" s="11">
        <f t="shared" si="16"/>
        <v>0.15488851949999999</v>
      </c>
      <c r="G363" s="11">
        <f t="shared" si="17"/>
        <v>30.860415000000003</v>
      </c>
      <c r="H363" s="8">
        <f t="shared" si="15"/>
        <v>24.029340636494407</v>
      </c>
      <c r="I363" s="42"/>
      <c r="K363" s="69"/>
      <c r="L363" s="69"/>
      <c r="M363" s="69"/>
      <c r="O363" s="63"/>
      <c r="P363" s="63"/>
      <c r="Q363" s="63"/>
    </row>
    <row r="364" spans="1:17" customFormat="1" outlineLevel="1">
      <c r="A364" s="6"/>
      <c r="B364" s="20">
        <v>42651</v>
      </c>
      <c r="C364" s="21">
        <v>0.29166666666666669</v>
      </c>
      <c r="D364" s="13">
        <v>0.64727000000000001</v>
      </c>
      <c r="E364" s="12">
        <v>34.840000000000003</v>
      </c>
      <c r="F364" s="11">
        <f t="shared" si="16"/>
        <v>0.647075819</v>
      </c>
      <c r="G364" s="11">
        <f t="shared" si="17"/>
        <v>35.170980000000007</v>
      </c>
      <c r="H364" s="8">
        <f t="shared" si="15"/>
        <v>97.597811645467374</v>
      </c>
      <c r="I364" s="42"/>
      <c r="K364" s="69"/>
      <c r="L364" s="69"/>
      <c r="M364" s="69"/>
      <c r="O364" s="63"/>
      <c r="P364" s="63"/>
      <c r="Q364" s="63"/>
    </row>
    <row r="365" spans="1:17" customFormat="1" outlineLevel="1">
      <c r="A365" s="6"/>
      <c r="B365" s="20">
        <v>42651</v>
      </c>
      <c r="C365" s="21">
        <v>0.3125</v>
      </c>
      <c r="D365" s="13">
        <v>1.6302820000000002</v>
      </c>
      <c r="E365" s="12">
        <v>37.96</v>
      </c>
      <c r="F365" s="11">
        <f t="shared" si="16"/>
        <v>1.6297929154000004</v>
      </c>
      <c r="G365" s="11">
        <f t="shared" si="17"/>
        <v>38.320620000000005</v>
      </c>
      <c r="H365" s="8">
        <f t="shared" si="15"/>
        <v>240.68680727466449</v>
      </c>
      <c r="I365" s="42"/>
      <c r="K365" s="69"/>
      <c r="L365" s="69"/>
      <c r="M365" s="69"/>
      <c r="O365" s="63"/>
      <c r="P365" s="63"/>
      <c r="Q365" s="63"/>
    </row>
    <row r="366" spans="1:17" customFormat="1" outlineLevel="1">
      <c r="A366" s="6"/>
      <c r="B366" s="20">
        <v>42651</v>
      </c>
      <c r="C366" s="21">
        <v>0.33333333333333331</v>
      </c>
      <c r="D366" s="13">
        <v>2.536826</v>
      </c>
      <c r="E366" s="12">
        <v>51.61</v>
      </c>
      <c r="F366" s="11">
        <f t="shared" si="16"/>
        <v>2.5360649522000003</v>
      </c>
      <c r="G366" s="11">
        <f t="shared" si="17"/>
        <v>52.100295000000003</v>
      </c>
      <c r="H366" s="8">
        <f t="shared" si="15"/>
        <v>339.57834896041908</v>
      </c>
      <c r="I366" s="42"/>
      <c r="K366" s="69"/>
      <c r="L366" s="69"/>
      <c r="M366" s="69"/>
      <c r="O366" s="63"/>
      <c r="P366" s="63"/>
      <c r="Q366" s="63"/>
    </row>
    <row r="367" spans="1:17" customFormat="1" outlineLevel="1">
      <c r="A367" s="6"/>
      <c r="B367" s="20">
        <v>42651</v>
      </c>
      <c r="C367" s="21">
        <v>0.35416666666666669</v>
      </c>
      <c r="D367" s="13">
        <v>2.0287510000000002</v>
      </c>
      <c r="E367" s="12">
        <v>59.75</v>
      </c>
      <c r="F367" s="11">
        <f t="shared" si="16"/>
        <v>2.0281423747000002</v>
      </c>
      <c r="G367" s="11">
        <f t="shared" si="17"/>
        <v>60.317625000000007</v>
      </c>
      <c r="H367" s="8">
        <f t="shared" si="15"/>
        <v>254.90175049043594</v>
      </c>
      <c r="I367" s="42"/>
      <c r="K367" s="69"/>
      <c r="L367" s="69"/>
      <c r="M367" s="69"/>
      <c r="O367" s="63"/>
      <c r="P367" s="63"/>
      <c r="Q367" s="63"/>
    </row>
    <row r="368" spans="1:17" customFormat="1" outlineLevel="1">
      <c r="A368" s="6"/>
      <c r="B368" s="20">
        <v>42651</v>
      </c>
      <c r="C368" s="21">
        <v>0.375</v>
      </c>
      <c r="D368" s="13">
        <v>3.2732950000000001</v>
      </c>
      <c r="E368" s="12">
        <v>55.26</v>
      </c>
      <c r="F368" s="11">
        <f t="shared" si="16"/>
        <v>3.2723130115000001</v>
      </c>
      <c r="G368" s="11">
        <f t="shared" si="17"/>
        <v>55.784970000000001</v>
      </c>
      <c r="H368" s="8">
        <f t="shared" si="15"/>
        <v>426.10433696186288</v>
      </c>
      <c r="I368" s="42"/>
      <c r="K368" s="69"/>
      <c r="L368" s="69"/>
      <c r="M368" s="69"/>
      <c r="O368" s="63"/>
      <c r="P368" s="63"/>
      <c r="Q368" s="63"/>
    </row>
    <row r="369" spans="1:17" customFormat="1" outlineLevel="1">
      <c r="A369" s="6"/>
      <c r="B369" s="20">
        <v>42651</v>
      </c>
      <c r="C369" s="21">
        <v>0.39583333333333331</v>
      </c>
      <c r="D369" s="13">
        <v>4.1573669999999998</v>
      </c>
      <c r="E369" s="12">
        <v>52.69</v>
      </c>
      <c r="F369" s="11">
        <f t="shared" si="16"/>
        <v>4.1561197899</v>
      </c>
      <c r="G369" s="11">
        <f t="shared" si="17"/>
        <v>53.190555000000003</v>
      </c>
      <c r="H369" s="8">
        <f t="shared" si="15"/>
        <v>551.97196265013554</v>
      </c>
      <c r="I369" s="42"/>
      <c r="K369" s="69"/>
      <c r="L369" s="69"/>
      <c r="M369" s="69"/>
      <c r="O369" s="63"/>
      <c r="P369" s="63"/>
      <c r="Q369" s="63"/>
    </row>
    <row r="370" spans="1:17" customFormat="1" outlineLevel="1">
      <c r="A370" s="6"/>
      <c r="B370" s="20">
        <v>42651</v>
      </c>
      <c r="C370" s="21">
        <v>0.41666666666666669</v>
      </c>
      <c r="D370" s="13">
        <v>3.7408999999999999</v>
      </c>
      <c r="E370" s="12">
        <v>49.96</v>
      </c>
      <c r="F370" s="11">
        <f t="shared" si="16"/>
        <v>3.7397777300000001</v>
      </c>
      <c r="G370" s="11">
        <f t="shared" si="17"/>
        <v>50.434620000000002</v>
      </c>
      <c r="H370" s="8">
        <f t="shared" si="15"/>
        <v>506.98438908298743</v>
      </c>
      <c r="I370" s="42"/>
      <c r="K370" s="69"/>
      <c r="L370" s="69"/>
      <c r="M370" s="69"/>
      <c r="O370" s="63"/>
      <c r="P370" s="63"/>
      <c r="Q370" s="63"/>
    </row>
    <row r="371" spans="1:17" customFormat="1" outlineLevel="1">
      <c r="A371" s="6"/>
      <c r="B371" s="20">
        <v>42651</v>
      </c>
      <c r="C371" s="21">
        <v>0.4375</v>
      </c>
      <c r="D371" s="13">
        <v>2.1785049999999999</v>
      </c>
      <c r="E371" s="12">
        <v>37.51</v>
      </c>
      <c r="F371" s="11">
        <f t="shared" si="16"/>
        <v>2.1778514484999998</v>
      </c>
      <c r="G371" s="11">
        <f t="shared" si="17"/>
        <v>37.866345000000003</v>
      </c>
      <c r="H371" s="8">
        <f t="shared" si="15"/>
        <v>322.61309511334923</v>
      </c>
      <c r="I371" s="42"/>
      <c r="K371" s="69"/>
      <c r="L371" s="69"/>
      <c r="M371" s="69"/>
      <c r="O371" s="63"/>
      <c r="P371" s="63"/>
      <c r="Q371" s="63"/>
    </row>
    <row r="372" spans="1:17" customFormat="1" outlineLevel="1">
      <c r="A372" s="6"/>
      <c r="B372" s="20">
        <v>42651</v>
      </c>
      <c r="C372" s="21">
        <v>0.45833333333333331</v>
      </c>
      <c r="D372" s="13">
        <v>1.5382440000000002</v>
      </c>
      <c r="E372" s="12">
        <v>36.54</v>
      </c>
      <c r="F372" s="11">
        <f t="shared" si="16"/>
        <v>1.5377825268000003</v>
      </c>
      <c r="G372" s="11">
        <f t="shared" si="17"/>
        <v>36.887129999999999</v>
      </c>
      <c r="H372" s="8">
        <f t="shared" si="15"/>
        <v>229.30316600699993</v>
      </c>
      <c r="I372" s="42"/>
      <c r="K372" s="69"/>
      <c r="L372" s="69"/>
      <c r="M372" s="69"/>
      <c r="O372" s="63"/>
      <c r="P372" s="63"/>
      <c r="Q372" s="63"/>
    </row>
    <row r="373" spans="1:17" customFormat="1" outlineLevel="1">
      <c r="A373" s="6"/>
      <c r="B373" s="20">
        <v>42651</v>
      </c>
      <c r="C373" s="21">
        <v>0.47916666666666669</v>
      </c>
      <c r="D373" s="13">
        <v>2.6350569999999998</v>
      </c>
      <c r="E373" s="12">
        <v>36.97</v>
      </c>
      <c r="F373" s="11">
        <f t="shared" si="16"/>
        <v>2.6342664828999998</v>
      </c>
      <c r="G373" s="11">
        <f t="shared" si="17"/>
        <v>37.321215000000002</v>
      </c>
      <c r="H373" s="8">
        <f t="shared" si="15"/>
        <v>391.65954004379523</v>
      </c>
      <c r="I373" s="42"/>
      <c r="K373" s="69"/>
      <c r="L373" s="69"/>
      <c r="M373" s="69"/>
      <c r="O373" s="63"/>
      <c r="P373" s="63"/>
      <c r="Q373" s="63"/>
    </row>
    <row r="374" spans="1:17" customFormat="1" outlineLevel="1">
      <c r="A374" s="6"/>
      <c r="B374" s="20">
        <v>42651</v>
      </c>
      <c r="C374" s="21">
        <v>0.5</v>
      </c>
      <c r="D374" s="13">
        <v>4.1663780000000008</v>
      </c>
      <c r="E374" s="12">
        <v>33.979999999999997</v>
      </c>
      <c r="F374" s="11">
        <f t="shared" si="16"/>
        <v>4.1651280866000011</v>
      </c>
      <c r="G374" s="11">
        <f t="shared" si="17"/>
        <v>34.302810000000001</v>
      </c>
      <c r="H374" s="8">
        <f t="shared" si="15"/>
        <v>631.83822672729684</v>
      </c>
      <c r="I374" s="42"/>
      <c r="K374" s="69"/>
      <c r="L374" s="69"/>
      <c r="M374" s="69"/>
      <c r="O374" s="63"/>
      <c r="P374" s="63"/>
      <c r="Q374" s="63"/>
    </row>
    <row r="375" spans="1:17" customFormat="1" outlineLevel="1">
      <c r="A375" s="6"/>
      <c r="B375" s="20">
        <v>42651</v>
      </c>
      <c r="C375" s="21">
        <v>0.52083333333333337</v>
      </c>
      <c r="D375" s="13">
        <v>2.5645879999999996</v>
      </c>
      <c r="E375" s="12">
        <v>33.07</v>
      </c>
      <c r="F375" s="11">
        <f t="shared" si="16"/>
        <v>2.5638186235999996</v>
      </c>
      <c r="G375" s="11">
        <f t="shared" si="17"/>
        <v>33.384165000000003</v>
      </c>
      <c r="H375" s="8">
        <f t="shared" si="15"/>
        <v>391.27932002926462</v>
      </c>
      <c r="I375" s="42"/>
      <c r="K375" s="69"/>
      <c r="L375" s="69"/>
      <c r="M375" s="69"/>
      <c r="O375" s="63"/>
      <c r="P375" s="63"/>
      <c r="Q375" s="63"/>
    </row>
    <row r="376" spans="1:17" customFormat="1" outlineLevel="1">
      <c r="A376" s="6"/>
      <c r="B376" s="20">
        <v>42651</v>
      </c>
      <c r="C376" s="21">
        <v>0.54166666666666663</v>
      </c>
      <c r="D376" s="13">
        <v>1.9956350000000003</v>
      </c>
      <c r="E376" s="12">
        <v>30.77</v>
      </c>
      <c r="F376" s="11">
        <f t="shared" si="16"/>
        <v>1.9950363095000003</v>
      </c>
      <c r="G376" s="11">
        <f t="shared" si="17"/>
        <v>31.062315000000002</v>
      </c>
      <c r="H376" s="8">
        <f t="shared" si="15"/>
        <v>309.10630728487354</v>
      </c>
      <c r="I376" s="42"/>
      <c r="K376" s="69"/>
      <c r="L376" s="69"/>
      <c r="M376" s="69"/>
      <c r="O376" s="63"/>
      <c r="P376" s="63"/>
      <c r="Q376" s="63"/>
    </row>
    <row r="377" spans="1:17" customFormat="1" outlineLevel="1">
      <c r="A377" s="6"/>
      <c r="B377" s="20">
        <v>42651</v>
      </c>
      <c r="C377" s="21">
        <v>0.5625</v>
      </c>
      <c r="D377" s="13">
        <v>2.6722159999999997</v>
      </c>
      <c r="E377" s="12">
        <v>31.46</v>
      </c>
      <c r="F377" s="11">
        <f t="shared" si="16"/>
        <v>2.6714143351999997</v>
      </c>
      <c r="G377" s="11">
        <f t="shared" si="17"/>
        <v>31.758870000000002</v>
      </c>
      <c r="H377" s="8">
        <f t="shared" si="15"/>
        <v>412.04196575944673</v>
      </c>
      <c r="I377" s="42"/>
      <c r="K377" s="69"/>
      <c r="L377" s="69"/>
      <c r="M377" s="69"/>
      <c r="O377" s="63"/>
      <c r="P377" s="63"/>
      <c r="Q377" s="63"/>
    </row>
    <row r="378" spans="1:17" customFormat="1" outlineLevel="1">
      <c r="A378" s="6"/>
      <c r="B378" s="20">
        <v>42651</v>
      </c>
      <c r="C378" s="21">
        <v>0.58333333333333337</v>
      </c>
      <c r="D378" s="13">
        <v>2.2655749999999997</v>
      </c>
      <c r="E378" s="12">
        <v>35.26</v>
      </c>
      <c r="F378" s="11">
        <f t="shared" si="16"/>
        <v>2.2648953274999997</v>
      </c>
      <c r="G378" s="11">
        <f t="shared" si="17"/>
        <v>35.594970000000004</v>
      </c>
      <c r="H378" s="8">
        <f t="shared" si="15"/>
        <v>340.65164967949732</v>
      </c>
      <c r="I378" s="42"/>
      <c r="K378" s="69"/>
      <c r="L378" s="69"/>
      <c r="M378" s="69"/>
      <c r="O378" s="63"/>
      <c r="P378" s="63"/>
      <c r="Q378" s="63"/>
    </row>
    <row r="379" spans="1:17" customFormat="1" outlineLevel="1">
      <c r="A379" s="6"/>
      <c r="B379" s="20">
        <v>42651</v>
      </c>
      <c r="C379" s="21">
        <v>0.60416666666666663</v>
      </c>
      <c r="D379" s="13">
        <v>2.4905930000000001</v>
      </c>
      <c r="E379" s="12">
        <v>35</v>
      </c>
      <c r="F379" s="11">
        <f t="shared" si="16"/>
        <v>2.4898458220999999</v>
      </c>
      <c r="G379" s="11">
        <f t="shared" si="17"/>
        <v>35.332500000000003</v>
      </c>
      <c r="H379" s="8">
        <f t="shared" si="15"/>
        <v>375.13884540125173</v>
      </c>
      <c r="I379" s="42"/>
      <c r="K379" s="69"/>
      <c r="L379" s="69"/>
      <c r="M379" s="69"/>
      <c r="O379" s="63"/>
      <c r="P379" s="63"/>
      <c r="Q379" s="63"/>
    </row>
    <row r="380" spans="1:17" customFormat="1" outlineLevel="1">
      <c r="A380" s="6"/>
      <c r="B380" s="20">
        <v>42651</v>
      </c>
      <c r="C380" s="21">
        <v>0.625</v>
      </c>
      <c r="D380" s="13">
        <v>1.8924369999999999</v>
      </c>
      <c r="E380" s="12">
        <v>35.9</v>
      </c>
      <c r="F380" s="11">
        <f t="shared" si="16"/>
        <v>1.8918692689000001</v>
      </c>
      <c r="G380" s="11">
        <f t="shared" si="17"/>
        <v>36.241050000000001</v>
      </c>
      <c r="H380" s="8">
        <f t="shared" si="15"/>
        <v>283.32435524773166</v>
      </c>
      <c r="I380" s="42"/>
      <c r="K380" s="69"/>
      <c r="L380" s="69"/>
      <c r="M380" s="69"/>
      <c r="O380" s="63"/>
      <c r="P380" s="63"/>
      <c r="Q380" s="63"/>
    </row>
    <row r="381" spans="1:17" customFormat="1" outlineLevel="1">
      <c r="A381" s="6"/>
      <c r="B381" s="20">
        <v>42651</v>
      </c>
      <c r="C381" s="21">
        <v>0.64583333333333337</v>
      </c>
      <c r="D381" s="13">
        <v>0.85577199999999998</v>
      </c>
      <c r="E381" s="12">
        <v>35.1</v>
      </c>
      <c r="F381" s="11">
        <f t="shared" si="16"/>
        <v>0.85551526840000003</v>
      </c>
      <c r="G381" s="11">
        <f t="shared" si="17"/>
        <v>35.433450000000001</v>
      </c>
      <c r="H381" s="8">
        <f t="shared" si="15"/>
        <v>128.81198243531202</v>
      </c>
      <c r="I381" s="42"/>
      <c r="K381" s="69"/>
      <c r="L381" s="69"/>
      <c r="M381" s="69"/>
      <c r="O381" s="63"/>
      <c r="P381" s="63"/>
      <c r="Q381" s="63"/>
    </row>
    <row r="382" spans="1:17" customFormat="1" outlineLevel="1">
      <c r="A382" s="6"/>
      <c r="B382" s="20">
        <v>42651</v>
      </c>
      <c r="C382" s="21">
        <v>0.66666666666666663</v>
      </c>
      <c r="D382" s="13">
        <v>1.2357909999999999</v>
      </c>
      <c r="E382" s="12">
        <v>35.39</v>
      </c>
      <c r="F382" s="11">
        <f t="shared" si="16"/>
        <v>1.2354202626999999</v>
      </c>
      <c r="G382" s="11">
        <f t="shared" si="17"/>
        <v>35.726205</v>
      </c>
      <c r="H382" s="8">
        <f t="shared" si="15"/>
        <v>185.65129129582596</v>
      </c>
      <c r="I382" s="42"/>
      <c r="K382" s="69"/>
      <c r="L382" s="69"/>
      <c r="M382" s="69"/>
      <c r="O382" s="63"/>
      <c r="P382" s="63"/>
      <c r="Q382" s="63"/>
    </row>
    <row r="383" spans="1:17" customFormat="1" outlineLevel="1">
      <c r="A383" s="6"/>
      <c r="B383" s="20">
        <v>42651</v>
      </c>
      <c r="C383" s="21">
        <v>0.6875</v>
      </c>
      <c r="D383" s="13">
        <v>0.64696900000000002</v>
      </c>
      <c r="E383" s="12">
        <v>40.590000000000003</v>
      </c>
      <c r="F383" s="11">
        <f t="shared" si="16"/>
        <v>0.64677490930000003</v>
      </c>
      <c r="G383" s="11">
        <f t="shared" si="17"/>
        <v>40.975605000000009</v>
      </c>
      <c r="H383" s="8">
        <f t="shared" si="15"/>
        <v>93.798139922412375</v>
      </c>
      <c r="I383" s="42"/>
      <c r="K383" s="69"/>
      <c r="L383" s="69"/>
      <c r="M383" s="69"/>
      <c r="O383" s="63"/>
      <c r="P383" s="63"/>
      <c r="Q383" s="63"/>
    </row>
    <row r="384" spans="1:17" customFormat="1" outlineLevel="1">
      <c r="A384" s="6"/>
      <c r="B384" s="20">
        <v>42651</v>
      </c>
      <c r="C384" s="21">
        <v>0.70833333333333337</v>
      </c>
      <c r="D384" s="13">
        <v>0.70552400000000004</v>
      </c>
      <c r="E384" s="12">
        <v>38.01</v>
      </c>
      <c r="F384" s="11">
        <f t="shared" si="16"/>
        <v>0.7053123428000001</v>
      </c>
      <c r="G384" s="11">
        <f t="shared" si="17"/>
        <v>38.371095000000004</v>
      </c>
      <c r="H384" s="8">
        <f t="shared" si="15"/>
        <v>104.12448885054864</v>
      </c>
      <c r="I384" s="42"/>
      <c r="K384" s="69"/>
      <c r="L384" s="69"/>
      <c r="M384" s="69"/>
      <c r="O384" s="63"/>
      <c r="P384" s="63"/>
      <c r="Q384" s="63"/>
    </row>
    <row r="385" spans="1:17" customFormat="1" outlineLevel="1">
      <c r="A385" s="6"/>
      <c r="B385" s="20">
        <v>42651</v>
      </c>
      <c r="C385" s="21">
        <v>0.72916666666666663</v>
      </c>
      <c r="D385" s="13">
        <v>0.324602</v>
      </c>
      <c r="E385" s="12">
        <v>33.869999999999997</v>
      </c>
      <c r="F385" s="11">
        <f t="shared" si="16"/>
        <v>0.32450461940000003</v>
      </c>
      <c r="G385" s="11">
        <f t="shared" si="17"/>
        <v>34.191764999999997</v>
      </c>
      <c r="H385" s="8">
        <f t="shared" si="15"/>
        <v>49.262473520460759</v>
      </c>
      <c r="I385" s="42"/>
      <c r="K385" s="69"/>
      <c r="L385" s="69"/>
      <c r="M385" s="69"/>
      <c r="O385" s="63"/>
      <c r="P385" s="63"/>
      <c r="Q385" s="63"/>
    </row>
    <row r="386" spans="1:17" customFormat="1" outlineLevel="1">
      <c r="A386" s="6"/>
      <c r="B386" s="20">
        <v>42651</v>
      </c>
      <c r="C386" s="21">
        <v>0.75</v>
      </c>
      <c r="D386" s="13">
        <v>5.9908999999999997E-2</v>
      </c>
      <c r="E386" s="12">
        <v>34.9</v>
      </c>
      <c r="F386" s="11">
        <f t="shared" si="16"/>
        <v>5.9891027299999997E-2</v>
      </c>
      <c r="G386" s="11">
        <f t="shared" si="17"/>
        <v>35.231549999999999</v>
      </c>
      <c r="H386" s="8">
        <f t="shared" si="15"/>
        <v>9.0296773549286851</v>
      </c>
      <c r="I386" s="42"/>
      <c r="K386" s="69"/>
      <c r="L386" s="69"/>
      <c r="M386" s="69"/>
      <c r="O386" s="63"/>
      <c r="P386" s="63"/>
      <c r="Q386" s="63"/>
    </row>
    <row r="387" spans="1:17" customFormat="1" outlineLevel="1">
      <c r="A387" s="6"/>
      <c r="B387" s="20">
        <v>42651</v>
      </c>
      <c r="C387" s="21">
        <v>0.77083333333333337</v>
      </c>
      <c r="D387" s="13">
        <v>1.2470000000000001E-3</v>
      </c>
      <c r="E387" s="12">
        <v>38.33</v>
      </c>
      <c r="F387" s="11">
        <f t="shared" si="16"/>
        <v>1.2466259000000002E-3</v>
      </c>
      <c r="G387" s="11">
        <f t="shared" si="17"/>
        <v>38.694135000000003</v>
      </c>
      <c r="H387" s="8">
        <f t="shared" si="15"/>
        <v>0.18363530653090351</v>
      </c>
      <c r="I387" s="42"/>
      <c r="K387" s="69"/>
      <c r="L387" s="69"/>
      <c r="M387" s="69"/>
      <c r="O387" s="63"/>
      <c r="P387" s="63"/>
      <c r="Q387" s="63"/>
    </row>
    <row r="388" spans="1:17" customFormat="1" outlineLevel="1">
      <c r="A388" s="6"/>
      <c r="B388" s="20">
        <v>42651</v>
      </c>
      <c r="C388" s="21">
        <v>0.79166666666666663</v>
      </c>
      <c r="D388" s="13">
        <v>0</v>
      </c>
      <c r="E388" s="12">
        <v>50.49</v>
      </c>
      <c r="F388" s="11">
        <f t="shared" si="16"/>
        <v>0</v>
      </c>
      <c r="G388" s="11">
        <f t="shared" si="17"/>
        <v>50.969655000000003</v>
      </c>
      <c r="H388" s="8">
        <f t="shared" si="15"/>
        <v>0</v>
      </c>
      <c r="I388" s="42"/>
      <c r="K388" s="69"/>
      <c r="L388" s="69"/>
      <c r="M388" s="69"/>
      <c r="O388" s="63"/>
      <c r="P388" s="63"/>
      <c r="Q388" s="63"/>
    </row>
    <row r="389" spans="1:17" customFormat="1" outlineLevel="1">
      <c r="A389" s="6"/>
      <c r="B389" s="20">
        <v>42651</v>
      </c>
      <c r="C389" s="21">
        <v>0.8125</v>
      </c>
      <c r="D389" s="13">
        <v>0</v>
      </c>
      <c r="E389" s="12">
        <v>39.94</v>
      </c>
      <c r="F389" s="11">
        <f t="shared" si="16"/>
        <v>0</v>
      </c>
      <c r="G389" s="11">
        <f t="shared" si="17"/>
        <v>40.319429999999997</v>
      </c>
      <c r="H389" s="8">
        <f t="shared" si="15"/>
        <v>0</v>
      </c>
      <c r="I389" s="42"/>
      <c r="K389" s="69"/>
      <c r="L389" s="69"/>
      <c r="M389" s="69"/>
      <c r="O389" s="63"/>
      <c r="P389" s="63"/>
      <c r="Q389" s="63"/>
    </row>
    <row r="390" spans="1:17" customFormat="1" outlineLevel="1">
      <c r="A390" s="6"/>
      <c r="B390" s="20">
        <v>42651</v>
      </c>
      <c r="C390" s="21">
        <v>0.83333333333333337</v>
      </c>
      <c r="D390" s="13">
        <v>0</v>
      </c>
      <c r="E390" s="12">
        <v>34.26</v>
      </c>
      <c r="F390" s="11">
        <f t="shared" si="16"/>
        <v>0</v>
      </c>
      <c r="G390" s="11">
        <f t="shared" si="17"/>
        <v>34.585470000000001</v>
      </c>
      <c r="H390" s="8">
        <f t="shared" si="15"/>
        <v>0</v>
      </c>
      <c r="I390" s="42"/>
      <c r="K390" s="69"/>
      <c r="L390" s="69"/>
      <c r="M390" s="69"/>
      <c r="O390" s="63"/>
      <c r="P390" s="63"/>
      <c r="Q390" s="63"/>
    </row>
    <row r="391" spans="1:17" customFormat="1" outlineLevel="1">
      <c r="A391" s="6"/>
      <c r="B391" s="20">
        <v>42651</v>
      </c>
      <c r="C391" s="21">
        <v>0.85416666666666663</v>
      </c>
      <c r="D391" s="13">
        <v>0</v>
      </c>
      <c r="E391" s="12">
        <v>34.9</v>
      </c>
      <c r="F391" s="11">
        <f t="shared" si="16"/>
        <v>0</v>
      </c>
      <c r="G391" s="11">
        <f t="shared" si="17"/>
        <v>35.231549999999999</v>
      </c>
      <c r="H391" s="8">
        <f t="shared" si="15"/>
        <v>0</v>
      </c>
      <c r="I391" s="42"/>
      <c r="K391" s="69"/>
      <c r="L391" s="69"/>
      <c r="M391" s="69"/>
      <c r="O391" s="63"/>
      <c r="P391" s="63"/>
      <c r="Q391" s="63"/>
    </row>
    <row r="392" spans="1:17" customFormat="1" outlineLevel="1">
      <c r="A392" s="6"/>
      <c r="B392" s="20">
        <v>42651</v>
      </c>
      <c r="C392" s="21">
        <v>0.875</v>
      </c>
      <c r="D392" s="13">
        <v>0</v>
      </c>
      <c r="E392" s="12">
        <v>34.83</v>
      </c>
      <c r="F392" s="11">
        <f t="shared" si="16"/>
        <v>0</v>
      </c>
      <c r="G392" s="11">
        <f t="shared" si="17"/>
        <v>35.160885</v>
      </c>
      <c r="H392" s="8">
        <f t="shared" si="15"/>
        <v>0</v>
      </c>
      <c r="I392" s="42"/>
      <c r="K392" s="69"/>
      <c r="L392" s="69"/>
      <c r="M392" s="69"/>
      <c r="O392" s="63"/>
      <c r="P392" s="63"/>
      <c r="Q392" s="63"/>
    </row>
    <row r="393" spans="1:17" customFormat="1" outlineLevel="1">
      <c r="A393" s="6"/>
      <c r="B393" s="20">
        <v>42651</v>
      </c>
      <c r="C393" s="21">
        <v>0.89583333333333337</v>
      </c>
      <c r="D393" s="13">
        <v>0</v>
      </c>
      <c r="E393" s="12">
        <v>36.44</v>
      </c>
      <c r="F393" s="11">
        <f t="shared" si="16"/>
        <v>0</v>
      </c>
      <c r="G393" s="11">
        <f t="shared" si="17"/>
        <v>36.786180000000002</v>
      </c>
      <c r="H393" s="8">
        <f t="shared" si="15"/>
        <v>0</v>
      </c>
      <c r="I393" s="42"/>
      <c r="K393" s="69"/>
      <c r="L393" s="69"/>
      <c r="M393" s="69"/>
      <c r="O393" s="63"/>
      <c r="P393" s="63"/>
      <c r="Q393" s="63"/>
    </row>
    <row r="394" spans="1:17" customFormat="1" outlineLevel="1">
      <c r="A394" s="6"/>
      <c r="B394" s="20">
        <v>42651</v>
      </c>
      <c r="C394" s="21">
        <v>0.91666666666666663</v>
      </c>
      <c r="D394" s="13">
        <v>0</v>
      </c>
      <c r="E394" s="12">
        <v>34.35</v>
      </c>
      <c r="F394" s="11">
        <f t="shared" si="16"/>
        <v>0</v>
      </c>
      <c r="G394" s="11">
        <f t="shared" si="17"/>
        <v>34.676325000000006</v>
      </c>
      <c r="H394" s="8">
        <f t="shared" si="15"/>
        <v>0</v>
      </c>
      <c r="I394" s="42"/>
      <c r="K394" s="69"/>
      <c r="L394" s="69"/>
      <c r="M394" s="69"/>
      <c r="O394" s="63"/>
      <c r="P394" s="63"/>
      <c r="Q394" s="63"/>
    </row>
    <row r="395" spans="1:17" customFormat="1" outlineLevel="1">
      <c r="A395" s="6"/>
      <c r="B395" s="20">
        <v>42651</v>
      </c>
      <c r="C395" s="21">
        <v>0.9375</v>
      </c>
      <c r="D395" s="13">
        <v>0</v>
      </c>
      <c r="E395" s="12">
        <v>46.34</v>
      </c>
      <c r="F395" s="11">
        <f t="shared" si="16"/>
        <v>0</v>
      </c>
      <c r="G395" s="11">
        <f t="shared" si="17"/>
        <v>46.780230000000003</v>
      </c>
      <c r="H395" s="8">
        <f t="shared" si="15"/>
        <v>0</v>
      </c>
      <c r="I395" s="42"/>
      <c r="K395" s="69"/>
      <c r="L395" s="69"/>
      <c r="M395" s="69"/>
      <c r="O395" s="63"/>
      <c r="P395" s="63"/>
      <c r="Q395" s="63"/>
    </row>
    <row r="396" spans="1:17" customFormat="1" outlineLevel="1">
      <c r="A396" s="6"/>
      <c r="B396" s="20">
        <v>42651</v>
      </c>
      <c r="C396" s="21">
        <v>0.95833333333333337</v>
      </c>
      <c r="D396" s="13">
        <v>0</v>
      </c>
      <c r="E396" s="12">
        <v>34.99</v>
      </c>
      <c r="F396" s="11">
        <f t="shared" si="16"/>
        <v>0</v>
      </c>
      <c r="G396" s="11">
        <f t="shared" si="17"/>
        <v>35.322405000000003</v>
      </c>
      <c r="H396" s="8">
        <f t="shared" si="15"/>
        <v>0</v>
      </c>
      <c r="I396" s="42"/>
      <c r="K396" s="69"/>
      <c r="L396" s="69"/>
      <c r="M396" s="69"/>
      <c r="O396" s="63"/>
      <c r="P396" s="63"/>
      <c r="Q396" s="63"/>
    </row>
    <row r="397" spans="1:17" customFormat="1" outlineLevel="1">
      <c r="A397" s="6"/>
      <c r="B397" s="20">
        <v>42651</v>
      </c>
      <c r="C397" s="21">
        <v>0.97916666666666663</v>
      </c>
      <c r="D397" s="13">
        <v>0</v>
      </c>
      <c r="E397" s="12">
        <v>34.22</v>
      </c>
      <c r="F397" s="11">
        <f t="shared" si="16"/>
        <v>0</v>
      </c>
      <c r="G397" s="11">
        <f t="shared" si="17"/>
        <v>34.545090000000002</v>
      </c>
      <c r="H397" s="8">
        <f t="shared" si="15"/>
        <v>0</v>
      </c>
      <c r="I397" s="42"/>
      <c r="K397" s="69"/>
      <c r="L397" s="69"/>
      <c r="M397" s="69"/>
      <c r="O397" s="63"/>
      <c r="P397" s="63"/>
      <c r="Q397" s="63"/>
    </row>
    <row r="398" spans="1:17" customFormat="1" outlineLevel="1">
      <c r="A398" s="6"/>
      <c r="B398" s="20">
        <v>42651</v>
      </c>
      <c r="C398" s="21">
        <v>0</v>
      </c>
      <c r="D398" s="13">
        <v>0</v>
      </c>
      <c r="E398" s="12">
        <v>54.2</v>
      </c>
      <c r="F398" s="11">
        <f t="shared" si="16"/>
        <v>0</v>
      </c>
      <c r="G398" s="11">
        <f t="shared" si="17"/>
        <v>54.714900000000007</v>
      </c>
      <c r="H398" s="8">
        <f t="shared" si="15"/>
        <v>0</v>
      </c>
      <c r="I398" s="42"/>
      <c r="K398" s="69"/>
      <c r="L398" s="69"/>
      <c r="M398" s="69"/>
      <c r="O398" s="63"/>
      <c r="P398" s="63"/>
      <c r="Q398" s="63"/>
    </row>
    <row r="399" spans="1:17" customFormat="1" outlineLevel="1">
      <c r="A399" s="6"/>
      <c r="B399" s="20">
        <v>42652</v>
      </c>
      <c r="C399" s="21">
        <v>2.0833333333333332E-2</v>
      </c>
      <c r="D399" s="13">
        <v>0</v>
      </c>
      <c r="E399" s="12">
        <v>30.41</v>
      </c>
      <c r="F399" s="11">
        <f t="shared" si="16"/>
        <v>0</v>
      </c>
      <c r="G399" s="11">
        <f t="shared" si="17"/>
        <v>30.698895000000004</v>
      </c>
      <c r="H399" s="8">
        <f t="shared" si="15"/>
        <v>0</v>
      </c>
      <c r="I399" s="42"/>
      <c r="K399" s="69"/>
      <c r="L399" s="69"/>
      <c r="M399" s="69"/>
      <c r="O399" s="63"/>
      <c r="P399" s="63"/>
      <c r="Q399" s="63"/>
    </row>
    <row r="400" spans="1:17" customFormat="1" outlineLevel="1">
      <c r="A400" s="6"/>
      <c r="B400" s="20">
        <v>42652</v>
      </c>
      <c r="C400" s="21">
        <v>4.1666666666666664E-2</v>
      </c>
      <c r="D400" s="13">
        <v>0</v>
      </c>
      <c r="E400" s="12">
        <v>30.92</v>
      </c>
      <c r="F400" s="11">
        <f t="shared" si="16"/>
        <v>0</v>
      </c>
      <c r="G400" s="11">
        <f t="shared" si="17"/>
        <v>31.213740000000005</v>
      </c>
      <c r="H400" s="8">
        <f t="shared" ref="H400:H463" si="18">F400*($B$8-G400)</f>
        <v>0</v>
      </c>
      <c r="I400" s="42"/>
      <c r="K400" s="69"/>
      <c r="L400" s="69"/>
      <c r="M400" s="69"/>
      <c r="O400" s="63"/>
      <c r="P400" s="63"/>
      <c r="Q400" s="63"/>
    </row>
    <row r="401" spans="1:17" customFormat="1" outlineLevel="1">
      <c r="A401" s="6"/>
      <c r="B401" s="20">
        <v>42652</v>
      </c>
      <c r="C401" s="21">
        <v>6.25E-2</v>
      </c>
      <c r="D401" s="13">
        <v>0</v>
      </c>
      <c r="E401" s="12">
        <v>29.59</v>
      </c>
      <c r="F401" s="11">
        <f t="shared" ref="F401:F464" si="19">IF($B$13="Electricity",$D401*$B$9,$D401*$B$10)</f>
        <v>0</v>
      </c>
      <c r="G401" s="11">
        <f t="shared" ref="G401:G464" si="20">+E401*$B$10</f>
        <v>29.871105</v>
      </c>
      <c r="H401" s="8">
        <f t="shared" si="18"/>
        <v>0</v>
      </c>
      <c r="I401" s="42"/>
      <c r="K401" s="69"/>
      <c r="L401" s="69"/>
      <c r="M401" s="69"/>
      <c r="O401" s="63"/>
      <c r="P401" s="63"/>
      <c r="Q401" s="63"/>
    </row>
    <row r="402" spans="1:17" customFormat="1" outlineLevel="1">
      <c r="A402" s="6"/>
      <c r="B402" s="20">
        <v>42652</v>
      </c>
      <c r="C402" s="21">
        <v>8.3333333333333329E-2</v>
      </c>
      <c r="D402" s="13">
        <v>0</v>
      </c>
      <c r="E402" s="12">
        <v>28.06</v>
      </c>
      <c r="F402" s="11">
        <f t="shared" si="19"/>
        <v>0</v>
      </c>
      <c r="G402" s="11">
        <f t="shared" si="20"/>
        <v>28.32657</v>
      </c>
      <c r="H402" s="8">
        <f t="shared" si="18"/>
        <v>0</v>
      </c>
      <c r="I402" s="42"/>
      <c r="K402" s="69"/>
      <c r="L402" s="69"/>
      <c r="M402" s="69"/>
      <c r="O402" s="63"/>
      <c r="P402" s="63"/>
      <c r="Q402" s="63"/>
    </row>
    <row r="403" spans="1:17" customFormat="1" outlineLevel="1">
      <c r="A403" s="6"/>
      <c r="B403" s="20">
        <v>42652</v>
      </c>
      <c r="C403" s="21">
        <v>0.10416666666666667</v>
      </c>
      <c r="D403" s="13">
        <v>0</v>
      </c>
      <c r="E403" s="12">
        <v>28.96</v>
      </c>
      <c r="F403" s="11">
        <f t="shared" si="19"/>
        <v>0</v>
      </c>
      <c r="G403" s="11">
        <f t="shared" si="20"/>
        <v>29.235120000000002</v>
      </c>
      <c r="H403" s="8">
        <f t="shared" si="18"/>
        <v>0</v>
      </c>
      <c r="I403" s="42"/>
      <c r="K403" s="69"/>
      <c r="L403" s="69"/>
      <c r="M403" s="69"/>
      <c r="O403" s="63"/>
      <c r="P403" s="63"/>
      <c r="Q403" s="63"/>
    </row>
    <row r="404" spans="1:17" customFormat="1" outlineLevel="1">
      <c r="A404" s="6"/>
      <c r="B404" s="20">
        <v>42652</v>
      </c>
      <c r="C404" s="21">
        <v>0.125</v>
      </c>
      <c r="D404" s="13">
        <v>0</v>
      </c>
      <c r="E404" s="12">
        <v>25.83</v>
      </c>
      <c r="F404" s="11">
        <f t="shared" si="19"/>
        <v>0</v>
      </c>
      <c r="G404" s="11">
        <f t="shared" si="20"/>
        <v>26.075385000000001</v>
      </c>
      <c r="H404" s="8">
        <f t="shared" si="18"/>
        <v>0</v>
      </c>
      <c r="I404" s="42"/>
      <c r="K404" s="69"/>
      <c r="L404" s="69"/>
      <c r="M404" s="69"/>
      <c r="O404" s="63"/>
      <c r="P404" s="63"/>
      <c r="Q404" s="63"/>
    </row>
    <row r="405" spans="1:17" customFormat="1" outlineLevel="1">
      <c r="A405" s="6"/>
      <c r="B405" s="20">
        <v>42652</v>
      </c>
      <c r="C405" s="21">
        <v>0.14583333333333334</v>
      </c>
      <c r="D405" s="13">
        <v>0</v>
      </c>
      <c r="E405" s="12">
        <v>16.18</v>
      </c>
      <c r="F405" s="11">
        <f t="shared" si="19"/>
        <v>0</v>
      </c>
      <c r="G405" s="11">
        <f t="shared" si="20"/>
        <v>16.33371</v>
      </c>
      <c r="H405" s="8">
        <f t="shared" si="18"/>
        <v>0</v>
      </c>
      <c r="I405" s="42"/>
      <c r="K405" s="69"/>
      <c r="L405" s="69"/>
      <c r="M405" s="69"/>
      <c r="O405" s="63"/>
      <c r="P405" s="63"/>
      <c r="Q405" s="63"/>
    </row>
    <row r="406" spans="1:17" customFormat="1" outlineLevel="1">
      <c r="A406" s="6"/>
      <c r="B406" s="20">
        <v>42652</v>
      </c>
      <c r="C406" s="21">
        <v>0.16666666666666666</v>
      </c>
      <c r="D406" s="13">
        <v>0</v>
      </c>
      <c r="E406" s="12">
        <v>22.03</v>
      </c>
      <c r="F406" s="11">
        <f t="shared" si="19"/>
        <v>0</v>
      </c>
      <c r="G406" s="11">
        <f t="shared" si="20"/>
        <v>22.239285000000002</v>
      </c>
      <c r="H406" s="8">
        <f t="shared" si="18"/>
        <v>0</v>
      </c>
      <c r="I406" s="42"/>
      <c r="K406" s="69"/>
      <c r="L406" s="69"/>
      <c r="M406" s="69"/>
      <c r="O406" s="63"/>
      <c r="P406" s="63"/>
      <c r="Q406" s="63"/>
    </row>
    <row r="407" spans="1:17" customFormat="1" outlineLevel="1">
      <c r="A407" s="6"/>
      <c r="B407" s="20">
        <v>42652</v>
      </c>
      <c r="C407" s="21">
        <v>0.1875</v>
      </c>
      <c r="D407" s="13">
        <v>0</v>
      </c>
      <c r="E407" s="12">
        <v>18.649999999999999</v>
      </c>
      <c r="F407" s="11">
        <f t="shared" si="19"/>
        <v>0</v>
      </c>
      <c r="G407" s="11">
        <f t="shared" si="20"/>
        <v>18.827175</v>
      </c>
      <c r="H407" s="8">
        <f t="shared" si="18"/>
        <v>0</v>
      </c>
      <c r="I407" s="42"/>
      <c r="K407" s="69"/>
      <c r="L407" s="69"/>
      <c r="M407" s="69"/>
      <c r="O407" s="63"/>
      <c r="P407" s="63"/>
      <c r="Q407" s="63"/>
    </row>
    <row r="408" spans="1:17" customFormat="1" outlineLevel="1">
      <c r="A408" s="6"/>
      <c r="B408" s="20">
        <v>42652</v>
      </c>
      <c r="C408" s="21">
        <v>0.20833333333333334</v>
      </c>
      <c r="D408" s="13">
        <v>0</v>
      </c>
      <c r="E408" s="12">
        <v>16.440000000000001</v>
      </c>
      <c r="F408" s="11">
        <f t="shared" si="19"/>
        <v>0</v>
      </c>
      <c r="G408" s="11">
        <f t="shared" si="20"/>
        <v>16.596180000000004</v>
      </c>
      <c r="H408" s="8">
        <f t="shared" si="18"/>
        <v>0</v>
      </c>
      <c r="I408" s="42"/>
      <c r="K408" s="69"/>
      <c r="L408" s="69"/>
      <c r="M408" s="69"/>
      <c r="O408" s="63"/>
      <c r="P408" s="63"/>
      <c r="Q408" s="63"/>
    </row>
    <row r="409" spans="1:17" customFormat="1" outlineLevel="1">
      <c r="A409" s="6"/>
      <c r="B409" s="20">
        <v>42652</v>
      </c>
      <c r="C409" s="21">
        <v>0.22916666666666666</v>
      </c>
      <c r="D409" s="13">
        <v>0</v>
      </c>
      <c r="E409" s="12">
        <v>25.97</v>
      </c>
      <c r="F409" s="11">
        <f t="shared" si="19"/>
        <v>0</v>
      </c>
      <c r="G409" s="11">
        <f t="shared" si="20"/>
        <v>26.216715000000001</v>
      </c>
      <c r="H409" s="8">
        <f t="shared" si="18"/>
        <v>0</v>
      </c>
      <c r="I409" s="42"/>
      <c r="K409" s="69"/>
      <c r="L409" s="69"/>
      <c r="M409" s="69"/>
      <c r="O409" s="63"/>
      <c r="P409" s="63"/>
      <c r="Q409" s="63"/>
    </row>
    <row r="410" spans="1:17" customFormat="1" outlineLevel="1">
      <c r="A410" s="6"/>
      <c r="B410" s="20">
        <v>42652</v>
      </c>
      <c r="C410" s="21">
        <v>0.25</v>
      </c>
      <c r="D410" s="13">
        <v>6.1909000000000006E-2</v>
      </c>
      <c r="E410" s="12">
        <v>25.53</v>
      </c>
      <c r="F410" s="11">
        <f t="shared" si="19"/>
        <v>6.1890427300000009E-2</v>
      </c>
      <c r="G410" s="11">
        <f t="shared" si="20"/>
        <v>25.772535000000001</v>
      </c>
      <c r="H410" s="8">
        <f t="shared" si="18"/>
        <v>9.9165462740457961</v>
      </c>
      <c r="I410" s="42"/>
      <c r="K410" s="69"/>
      <c r="L410" s="69"/>
      <c r="M410" s="69"/>
      <c r="O410" s="63"/>
      <c r="P410" s="63"/>
      <c r="Q410" s="63"/>
    </row>
    <row r="411" spans="1:17" customFormat="1" outlineLevel="1">
      <c r="A411" s="6"/>
      <c r="B411" s="20">
        <v>42652</v>
      </c>
      <c r="C411" s="21">
        <v>0.27083333333333331</v>
      </c>
      <c r="D411" s="13">
        <v>0.25849800000000001</v>
      </c>
      <c r="E411" s="12">
        <v>27.99</v>
      </c>
      <c r="F411" s="11">
        <f t="shared" si="19"/>
        <v>0.25842045060000002</v>
      </c>
      <c r="G411" s="11">
        <f t="shared" si="20"/>
        <v>28.255904999999998</v>
      </c>
      <c r="H411" s="8">
        <f t="shared" si="18"/>
        <v>40.764300109389211</v>
      </c>
      <c r="I411" s="42"/>
      <c r="K411" s="69"/>
      <c r="L411" s="69"/>
      <c r="M411" s="69"/>
      <c r="O411" s="63"/>
      <c r="P411" s="63"/>
      <c r="Q411" s="63"/>
    </row>
    <row r="412" spans="1:17" customFormat="1" outlineLevel="1">
      <c r="A412" s="6"/>
      <c r="B412" s="20">
        <v>42652</v>
      </c>
      <c r="C412" s="21">
        <v>0.29166666666666669</v>
      </c>
      <c r="D412" s="13">
        <v>0.64643100000000009</v>
      </c>
      <c r="E412" s="12">
        <v>30.1</v>
      </c>
      <c r="F412" s="11">
        <f t="shared" si="19"/>
        <v>0.64623707070000014</v>
      </c>
      <c r="G412" s="11">
        <f t="shared" si="20"/>
        <v>30.385950000000005</v>
      </c>
      <c r="H412" s="8">
        <f t="shared" si="18"/>
        <v>100.56356783176335</v>
      </c>
      <c r="I412" s="42"/>
      <c r="K412" s="69"/>
      <c r="L412" s="69"/>
      <c r="M412" s="69"/>
      <c r="O412" s="63"/>
      <c r="P412" s="63"/>
      <c r="Q412" s="63"/>
    </row>
    <row r="413" spans="1:17" customFormat="1" outlineLevel="1">
      <c r="A413" s="6"/>
      <c r="B413" s="20">
        <v>42652</v>
      </c>
      <c r="C413" s="21">
        <v>0.3125</v>
      </c>
      <c r="D413" s="13">
        <v>1.564802</v>
      </c>
      <c r="E413" s="12">
        <v>27.34</v>
      </c>
      <c r="F413" s="11">
        <f t="shared" si="19"/>
        <v>1.5643325594000002</v>
      </c>
      <c r="G413" s="11">
        <f t="shared" si="20"/>
        <v>27.599730000000001</v>
      </c>
      <c r="H413" s="8">
        <f t="shared" si="18"/>
        <v>247.79069977875108</v>
      </c>
      <c r="I413" s="42"/>
      <c r="K413" s="69"/>
      <c r="L413" s="69"/>
      <c r="M413" s="69"/>
      <c r="O413" s="63"/>
      <c r="P413" s="63"/>
      <c r="Q413" s="63"/>
    </row>
    <row r="414" spans="1:17" customFormat="1" outlineLevel="1">
      <c r="A414" s="6"/>
      <c r="B414" s="20">
        <v>42652</v>
      </c>
      <c r="C414" s="21">
        <v>0.33333333333333331</v>
      </c>
      <c r="D414" s="13">
        <v>2.4431120000000002</v>
      </c>
      <c r="E414" s="12">
        <v>30.17</v>
      </c>
      <c r="F414" s="11">
        <f t="shared" si="19"/>
        <v>2.4423790664000005</v>
      </c>
      <c r="G414" s="11">
        <f t="shared" si="20"/>
        <v>30.456615000000003</v>
      </c>
      <c r="H414" s="8">
        <f t="shared" si="18"/>
        <v>379.89590744099581</v>
      </c>
      <c r="I414" s="42"/>
      <c r="K414" s="69"/>
      <c r="L414" s="69"/>
      <c r="M414" s="69"/>
      <c r="O414" s="63"/>
      <c r="P414" s="63"/>
      <c r="Q414" s="63"/>
    </row>
    <row r="415" spans="1:17" customFormat="1" outlineLevel="1">
      <c r="A415" s="6"/>
      <c r="B415" s="20">
        <v>42652</v>
      </c>
      <c r="C415" s="21">
        <v>0.35416666666666669</v>
      </c>
      <c r="D415" s="13">
        <v>3.3546230000000001</v>
      </c>
      <c r="E415" s="12">
        <v>31.11</v>
      </c>
      <c r="F415" s="11">
        <f t="shared" si="19"/>
        <v>3.3536166131000003</v>
      </c>
      <c r="G415" s="11">
        <f t="shared" si="20"/>
        <v>31.405545</v>
      </c>
      <c r="H415" s="8">
        <f t="shared" si="18"/>
        <v>518.45053258114046</v>
      </c>
      <c r="I415" s="42"/>
      <c r="K415" s="69"/>
      <c r="L415" s="69"/>
      <c r="M415" s="69"/>
      <c r="O415" s="63"/>
      <c r="P415" s="63"/>
      <c r="Q415" s="63"/>
    </row>
    <row r="416" spans="1:17" customFormat="1" outlineLevel="1">
      <c r="A416" s="6"/>
      <c r="B416" s="20">
        <v>42652</v>
      </c>
      <c r="C416" s="21">
        <v>0.375</v>
      </c>
      <c r="D416" s="13">
        <v>3.6039840000000001</v>
      </c>
      <c r="E416" s="12">
        <v>30.95</v>
      </c>
      <c r="F416" s="11">
        <f t="shared" si="19"/>
        <v>3.6029028048000002</v>
      </c>
      <c r="G416" s="11">
        <f t="shared" si="20"/>
        <v>31.244025000000001</v>
      </c>
      <c r="H416" s="8">
        <f t="shared" si="18"/>
        <v>557.57073638705879</v>
      </c>
      <c r="I416" s="42"/>
      <c r="K416" s="69"/>
      <c r="L416" s="69"/>
      <c r="M416" s="69"/>
      <c r="O416" s="63"/>
      <c r="P416" s="63"/>
      <c r="Q416" s="63"/>
    </row>
    <row r="417" spans="1:17" customFormat="1" outlineLevel="1">
      <c r="A417" s="6"/>
      <c r="B417" s="20">
        <v>42652</v>
      </c>
      <c r="C417" s="21">
        <v>0.39583333333333331</v>
      </c>
      <c r="D417" s="13">
        <v>3.9901099999999996</v>
      </c>
      <c r="E417" s="12">
        <v>31.46</v>
      </c>
      <c r="F417" s="11">
        <f t="shared" si="19"/>
        <v>3.9889129669999996</v>
      </c>
      <c r="G417" s="11">
        <f t="shared" si="20"/>
        <v>31.758870000000002</v>
      </c>
      <c r="H417" s="8">
        <f t="shared" si="18"/>
        <v>615.25444350173268</v>
      </c>
      <c r="I417" s="42"/>
      <c r="K417" s="69"/>
      <c r="L417" s="69"/>
      <c r="M417" s="69"/>
      <c r="O417" s="63"/>
      <c r="P417" s="63"/>
      <c r="Q417" s="63"/>
    </row>
    <row r="418" spans="1:17" customFormat="1" outlineLevel="1">
      <c r="A418" s="6"/>
      <c r="B418" s="20">
        <v>42652</v>
      </c>
      <c r="C418" s="21">
        <v>0.41666666666666669</v>
      </c>
      <c r="D418" s="13">
        <v>3.0705979999999999</v>
      </c>
      <c r="E418" s="12">
        <v>31</v>
      </c>
      <c r="F418" s="11">
        <f t="shared" si="19"/>
        <v>3.0696768206000002</v>
      </c>
      <c r="G418" s="11">
        <f t="shared" si="20"/>
        <v>31.294500000000003</v>
      </c>
      <c r="H418" s="8">
        <f t="shared" si="18"/>
        <v>474.89588736933337</v>
      </c>
      <c r="I418" s="42"/>
      <c r="K418" s="69"/>
      <c r="L418" s="69"/>
      <c r="M418" s="69"/>
      <c r="O418" s="63"/>
      <c r="P418" s="63"/>
      <c r="Q418" s="63"/>
    </row>
    <row r="419" spans="1:17" customFormat="1" outlineLevel="1">
      <c r="A419" s="6"/>
      <c r="B419" s="20">
        <v>42652</v>
      </c>
      <c r="C419" s="21">
        <v>0.4375</v>
      </c>
      <c r="D419" s="13">
        <v>2.3544510000000001</v>
      </c>
      <c r="E419" s="12">
        <v>31.9</v>
      </c>
      <c r="F419" s="11">
        <f t="shared" si="19"/>
        <v>2.3537446647000002</v>
      </c>
      <c r="G419" s="11">
        <f t="shared" si="20"/>
        <v>32.203049999999998</v>
      </c>
      <c r="H419" s="8">
        <f t="shared" si="18"/>
        <v>361.99875050963271</v>
      </c>
      <c r="I419" s="42"/>
      <c r="K419" s="69"/>
      <c r="L419" s="69"/>
      <c r="M419" s="69"/>
      <c r="O419" s="63"/>
      <c r="P419" s="63"/>
      <c r="Q419" s="63"/>
    </row>
    <row r="420" spans="1:17" customFormat="1" outlineLevel="1">
      <c r="A420" s="6"/>
      <c r="B420" s="20">
        <v>42652</v>
      </c>
      <c r="C420" s="21">
        <v>0.45833333333333331</v>
      </c>
      <c r="D420" s="13">
        <v>2.7578869999999998</v>
      </c>
      <c r="E420" s="12">
        <v>30.65</v>
      </c>
      <c r="F420" s="11">
        <f t="shared" si="19"/>
        <v>2.7570596339</v>
      </c>
      <c r="G420" s="11">
        <f t="shared" si="20"/>
        <v>30.941175000000001</v>
      </c>
      <c r="H420" s="8">
        <f t="shared" si="18"/>
        <v>427.50642728746419</v>
      </c>
      <c r="I420" s="42"/>
      <c r="K420" s="69"/>
      <c r="L420" s="69"/>
      <c r="M420" s="69"/>
      <c r="O420" s="63"/>
      <c r="P420" s="63"/>
      <c r="Q420" s="63"/>
    </row>
    <row r="421" spans="1:17" customFormat="1" outlineLevel="1">
      <c r="A421" s="6"/>
      <c r="B421" s="20">
        <v>42652</v>
      </c>
      <c r="C421" s="21">
        <v>0.47916666666666669</v>
      </c>
      <c r="D421" s="13">
        <v>3.5581149999999999</v>
      </c>
      <c r="E421" s="12">
        <v>30.37</v>
      </c>
      <c r="F421" s="11">
        <f t="shared" si="19"/>
        <v>3.5570475655</v>
      </c>
      <c r="G421" s="11">
        <f t="shared" si="20"/>
        <v>30.658515000000001</v>
      </c>
      <c r="H421" s="8">
        <f t="shared" si="18"/>
        <v>552.55705104040476</v>
      </c>
      <c r="I421" s="42"/>
      <c r="K421" s="69"/>
      <c r="L421" s="69"/>
      <c r="M421" s="69"/>
      <c r="O421" s="63"/>
      <c r="P421" s="63"/>
      <c r="Q421" s="63"/>
    </row>
    <row r="422" spans="1:17" customFormat="1" outlineLevel="1">
      <c r="A422" s="6"/>
      <c r="B422" s="20">
        <v>42652</v>
      </c>
      <c r="C422" s="21">
        <v>0.5</v>
      </c>
      <c r="D422" s="13">
        <v>3.3230770000000001</v>
      </c>
      <c r="E422" s="12">
        <v>30.13</v>
      </c>
      <c r="F422" s="11">
        <f t="shared" si="19"/>
        <v>3.3220800769000003</v>
      </c>
      <c r="G422" s="11">
        <f t="shared" si="20"/>
        <v>30.416235</v>
      </c>
      <c r="H422" s="8">
        <f t="shared" si="18"/>
        <v>516.86172599559154</v>
      </c>
      <c r="I422" s="42"/>
      <c r="K422" s="69"/>
      <c r="L422" s="69"/>
      <c r="M422" s="69"/>
      <c r="O422" s="63"/>
      <c r="P422" s="63"/>
      <c r="Q422" s="63"/>
    </row>
    <row r="423" spans="1:17" customFormat="1" outlineLevel="1">
      <c r="A423" s="6"/>
      <c r="B423" s="20">
        <v>42652</v>
      </c>
      <c r="C423" s="21">
        <v>0.52083333333333337</v>
      </c>
      <c r="D423" s="13">
        <v>3.351505</v>
      </c>
      <c r="E423" s="12">
        <v>30.16</v>
      </c>
      <c r="F423" s="11">
        <f t="shared" si="19"/>
        <v>3.3504995485000002</v>
      </c>
      <c r="G423" s="11">
        <f t="shared" si="20"/>
        <v>30.446520000000003</v>
      </c>
      <c r="H423" s="8">
        <f t="shared" si="18"/>
        <v>521.18186450760379</v>
      </c>
      <c r="I423" s="42"/>
      <c r="K423" s="69"/>
      <c r="L423" s="69"/>
      <c r="M423" s="69"/>
      <c r="O423" s="63"/>
      <c r="P423" s="63"/>
      <c r="Q423" s="63"/>
    </row>
    <row r="424" spans="1:17" customFormat="1" outlineLevel="1">
      <c r="A424" s="6"/>
      <c r="B424" s="20">
        <v>42652</v>
      </c>
      <c r="C424" s="21">
        <v>0.54166666666666663</v>
      </c>
      <c r="D424" s="13">
        <v>1.6780430000000002</v>
      </c>
      <c r="E424" s="12">
        <v>30.31</v>
      </c>
      <c r="F424" s="11">
        <f t="shared" si="19"/>
        <v>1.6775395871000003</v>
      </c>
      <c r="G424" s="11">
        <f t="shared" si="20"/>
        <v>30.597944999999999</v>
      </c>
      <c r="H424" s="8">
        <f t="shared" si="18"/>
        <v>260.69309917919151</v>
      </c>
      <c r="I424" s="42"/>
      <c r="K424" s="69"/>
      <c r="L424" s="69"/>
      <c r="M424" s="69"/>
      <c r="O424" s="63"/>
      <c r="P424" s="63"/>
      <c r="Q424" s="63"/>
    </row>
    <row r="425" spans="1:17" customFormat="1" outlineLevel="1">
      <c r="A425" s="6"/>
      <c r="B425" s="20">
        <v>42652</v>
      </c>
      <c r="C425" s="21">
        <v>0.5625</v>
      </c>
      <c r="D425" s="13">
        <v>1.1638600000000001</v>
      </c>
      <c r="E425" s="12">
        <v>29.48</v>
      </c>
      <c r="F425" s="11">
        <f t="shared" si="19"/>
        <v>1.1635108420000002</v>
      </c>
      <c r="G425" s="11">
        <f t="shared" si="20"/>
        <v>29.760060000000003</v>
      </c>
      <c r="H425" s="8">
        <f t="shared" si="18"/>
        <v>181.78686414342951</v>
      </c>
      <c r="I425" s="42"/>
      <c r="K425" s="69"/>
      <c r="L425" s="69"/>
      <c r="M425" s="69"/>
      <c r="O425" s="63"/>
      <c r="P425" s="63"/>
      <c r="Q425" s="63"/>
    </row>
    <row r="426" spans="1:17" customFormat="1" outlineLevel="1">
      <c r="A426" s="6"/>
      <c r="B426" s="20">
        <v>42652</v>
      </c>
      <c r="C426" s="21">
        <v>0.58333333333333337</v>
      </c>
      <c r="D426" s="13">
        <v>0.78932500000000005</v>
      </c>
      <c r="E426" s="12">
        <v>30.38</v>
      </c>
      <c r="F426" s="11">
        <f t="shared" si="19"/>
        <v>0.78908820250000011</v>
      </c>
      <c r="G426" s="11">
        <f t="shared" si="20"/>
        <v>30.668610000000001</v>
      </c>
      <c r="H426" s="8">
        <f t="shared" si="18"/>
        <v>122.57016732692649</v>
      </c>
      <c r="I426" s="42"/>
      <c r="K426" s="69"/>
      <c r="L426" s="69"/>
      <c r="M426" s="69"/>
      <c r="O426" s="63"/>
      <c r="P426" s="63"/>
      <c r="Q426" s="63"/>
    </row>
    <row r="427" spans="1:17" customFormat="1" outlineLevel="1">
      <c r="A427" s="6"/>
      <c r="B427" s="20">
        <v>42652</v>
      </c>
      <c r="C427" s="21">
        <v>0.60416666666666663</v>
      </c>
      <c r="D427" s="13">
        <v>0.43096000000000001</v>
      </c>
      <c r="E427" s="12">
        <v>30.51</v>
      </c>
      <c r="F427" s="11">
        <f t="shared" si="19"/>
        <v>0.430830712</v>
      </c>
      <c r="G427" s="11">
        <f t="shared" si="20"/>
        <v>30.799845000000005</v>
      </c>
      <c r="H427" s="8">
        <f t="shared" si="18"/>
        <v>66.864993281160352</v>
      </c>
      <c r="I427" s="42"/>
      <c r="K427" s="69"/>
      <c r="L427" s="69"/>
      <c r="M427" s="69"/>
      <c r="O427" s="63"/>
      <c r="P427" s="63"/>
      <c r="Q427" s="63"/>
    </row>
    <row r="428" spans="1:17" customFormat="1" outlineLevel="1">
      <c r="A428" s="6"/>
      <c r="B428" s="20">
        <v>42652</v>
      </c>
      <c r="C428" s="21">
        <v>0.625</v>
      </c>
      <c r="D428" s="13">
        <v>0.82293599999999989</v>
      </c>
      <c r="E428" s="12">
        <v>30.77</v>
      </c>
      <c r="F428" s="11">
        <f t="shared" si="19"/>
        <v>0.82268911919999987</v>
      </c>
      <c r="G428" s="11">
        <f t="shared" si="20"/>
        <v>31.062315000000002</v>
      </c>
      <c r="H428" s="8">
        <f t="shared" si="18"/>
        <v>127.46554760353702</v>
      </c>
      <c r="I428" s="42"/>
      <c r="K428" s="69"/>
      <c r="L428" s="69"/>
      <c r="M428" s="69"/>
      <c r="O428" s="63"/>
      <c r="P428" s="63"/>
      <c r="Q428" s="63"/>
    </row>
    <row r="429" spans="1:17" customFormat="1" outlineLevel="1">
      <c r="A429" s="6"/>
      <c r="B429" s="20">
        <v>42652</v>
      </c>
      <c r="C429" s="21">
        <v>0.64583333333333337</v>
      </c>
      <c r="D429" s="13">
        <v>0.74455399999999994</v>
      </c>
      <c r="E429" s="12">
        <v>31.88</v>
      </c>
      <c r="F429" s="11">
        <f t="shared" si="19"/>
        <v>0.74433063379999997</v>
      </c>
      <c r="G429" s="11">
        <f t="shared" si="20"/>
        <v>32.182859999999998</v>
      </c>
      <c r="H429" s="8">
        <f t="shared" si="18"/>
        <v>114.49080930550332</v>
      </c>
      <c r="I429" s="42"/>
      <c r="K429" s="69"/>
      <c r="L429" s="69"/>
      <c r="M429" s="69"/>
      <c r="O429" s="63"/>
      <c r="P429" s="63"/>
      <c r="Q429" s="63"/>
    </row>
    <row r="430" spans="1:17" customFormat="1" outlineLevel="1">
      <c r="A430" s="6"/>
      <c r="B430" s="20">
        <v>42652</v>
      </c>
      <c r="C430" s="21">
        <v>0.66666666666666663</v>
      </c>
      <c r="D430" s="13">
        <v>0.887598</v>
      </c>
      <c r="E430" s="12">
        <v>35.94</v>
      </c>
      <c r="F430" s="11">
        <f t="shared" si="19"/>
        <v>0.88733172059999998</v>
      </c>
      <c r="G430" s="11">
        <f t="shared" si="20"/>
        <v>36.28143</v>
      </c>
      <c r="H430" s="8">
        <f t="shared" si="18"/>
        <v>132.85003632387154</v>
      </c>
      <c r="I430" s="42"/>
      <c r="K430" s="69"/>
      <c r="L430" s="69"/>
      <c r="M430" s="69"/>
      <c r="O430" s="63"/>
      <c r="P430" s="63"/>
      <c r="Q430" s="63"/>
    </row>
    <row r="431" spans="1:17" customFormat="1" outlineLevel="1">
      <c r="A431" s="6"/>
      <c r="B431" s="20">
        <v>42652</v>
      </c>
      <c r="C431" s="21">
        <v>0.6875</v>
      </c>
      <c r="D431" s="13">
        <v>0.67376199999999997</v>
      </c>
      <c r="E431" s="12">
        <v>32.659999999999997</v>
      </c>
      <c r="F431" s="11">
        <f t="shared" si="19"/>
        <v>0.67355987139999995</v>
      </c>
      <c r="G431" s="11">
        <f t="shared" si="20"/>
        <v>32.970269999999999</v>
      </c>
      <c r="H431" s="8">
        <f t="shared" si="18"/>
        <v>103.07468525917672</v>
      </c>
      <c r="I431" s="42"/>
      <c r="K431" s="69"/>
      <c r="L431" s="69"/>
      <c r="M431" s="69"/>
      <c r="O431" s="63"/>
      <c r="P431" s="63"/>
      <c r="Q431" s="63"/>
    </row>
    <row r="432" spans="1:17" customFormat="1" outlineLevel="1">
      <c r="A432" s="6"/>
      <c r="B432" s="20">
        <v>42652</v>
      </c>
      <c r="C432" s="21">
        <v>0.70833333333333337</v>
      </c>
      <c r="D432" s="13">
        <v>0.47665600000000002</v>
      </c>
      <c r="E432" s="12">
        <v>31.67</v>
      </c>
      <c r="F432" s="11">
        <f t="shared" si="19"/>
        <v>0.47651300320000006</v>
      </c>
      <c r="G432" s="11">
        <f t="shared" si="20"/>
        <v>31.970865000000003</v>
      </c>
      <c r="H432" s="8">
        <f t="shared" si="18"/>
        <v>73.396885699148243</v>
      </c>
      <c r="I432" s="42"/>
      <c r="K432" s="69"/>
      <c r="L432" s="69"/>
      <c r="M432" s="69"/>
      <c r="O432" s="63"/>
      <c r="P432" s="63"/>
      <c r="Q432" s="63"/>
    </row>
    <row r="433" spans="1:17" customFormat="1" outlineLevel="1">
      <c r="A433" s="6"/>
      <c r="B433" s="20">
        <v>42652</v>
      </c>
      <c r="C433" s="21">
        <v>0.72916666666666663</v>
      </c>
      <c r="D433" s="13">
        <v>0.19781400000000002</v>
      </c>
      <c r="E433" s="12">
        <v>33.21</v>
      </c>
      <c r="F433" s="11">
        <f t="shared" si="19"/>
        <v>0.19775465580000001</v>
      </c>
      <c r="G433" s="11">
        <f t="shared" si="20"/>
        <v>33.525495000000006</v>
      </c>
      <c r="H433" s="8">
        <f t="shared" si="18"/>
        <v>30.15254325455038</v>
      </c>
      <c r="I433" s="42"/>
      <c r="K433" s="69"/>
      <c r="L433" s="69"/>
      <c r="M433" s="69"/>
      <c r="O433" s="63"/>
      <c r="P433" s="63"/>
      <c r="Q433" s="63"/>
    </row>
    <row r="434" spans="1:17" customFormat="1" outlineLevel="1">
      <c r="A434" s="6"/>
      <c r="B434" s="20">
        <v>42652</v>
      </c>
      <c r="C434" s="21">
        <v>0.75</v>
      </c>
      <c r="D434" s="13">
        <v>7.5606999999999994E-2</v>
      </c>
      <c r="E434" s="12">
        <v>37.26</v>
      </c>
      <c r="F434" s="11">
        <f t="shared" si="19"/>
        <v>7.5584317899999989E-2</v>
      </c>
      <c r="G434" s="11">
        <f t="shared" si="20"/>
        <v>37.613970000000002</v>
      </c>
      <c r="H434" s="8">
        <f t="shared" si="18"/>
        <v>11.215656863438936</v>
      </c>
      <c r="I434" s="42"/>
      <c r="K434" s="69"/>
      <c r="L434" s="69"/>
      <c r="M434" s="69"/>
      <c r="O434" s="63"/>
      <c r="P434" s="63"/>
      <c r="Q434" s="63"/>
    </row>
    <row r="435" spans="1:17" customFormat="1" outlineLevel="1">
      <c r="A435" s="6"/>
      <c r="B435" s="20">
        <v>42652</v>
      </c>
      <c r="C435" s="21">
        <v>0.77083333333333337</v>
      </c>
      <c r="D435" s="13">
        <v>7.3540000000000003E-3</v>
      </c>
      <c r="E435" s="12">
        <v>42.79</v>
      </c>
      <c r="F435" s="11">
        <f t="shared" si="19"/>
        <v>7.3517938000000008E-3</v>
      </c>
      <c r="G435" s="11">
        <f t="shared" si="20"/>
        <v>43.196505000000002</v>
      </c>
      <c r="H435" s="8">
        <f t="shared" si="18"/>
        <v>1.049861849159331</v>
      </c>
      <c r="I435" s="42"/>
      <c r="K435" s="69"/>
      <c r="L435" s="69"/>
      <c r="M435" s="69"/>
      <c r="O435" s="63"/>
      <c r="P435" s="63"/>
      <c r="Q435" s="63"/>
    </row>
    <row r="436" spans="1:17" customFormat="1" outlineLevel="1">
      <c r="A436" s="6"/>
      <c r="B436" s="20">
        <v>42652</v>
      </c>
      <c r="C436" s="21">
        <v>0.79166666666666663</v>
      </c>
      <c r="D436" s="13">
        <v>0</v>
      </c>
      <c r="E436" s="12">
        <v>39.54</v>
      </c>
      <c r="F436" s="11">
        <f t="shared" si="19"/>
        <v>0</v>
      </c>
      <c r="G436" s="11">
        <f t="shared" si="20"/>
        <v>39.91563</v>
      </c>
      <c r="H436" s="8">
        <f t="shared" si="18"/>
        <v>0</v>
      </c>
      <c r="I436" s="42"/>
      <c r="K436" s="69"/>
      <c r="L436" s="69"/>
      <c r="M436" s="69"/>
      <c r="O436" s="63"/>
      <c r="P436" s="63"/>
      <c r="Q436" s="63"/>
    </row>
    <row r="437" spans="1:17" customFormat="1" outlineLevel="1">
      <c r="A437" s="6"/>
      <c r="B437" s="20">
        <v>42652</v>
      </c>
      <c r="C437" s="21">
        <v>0.8125</v>
      </c>
      <c r="D437" s="13">
        <v>0</v>
      </c>
      <c r="E437" s="12">
        <v>33.92</v>
      </c>
      <c r="F437" s="11">
        <f t="shared" si="19"/>
        <v>0</v>
      </c>
      <c r="G437" s="11">
        <f t="shared" si="20"/>
        <v>34.242240000000002</v>
      </c>
      <c r="H437" s="8">
        <f t="shared" si="18"/>
        <v>0</v>
      </c>
      <c r="I437" s="42"/>
      <c r="K437" s="69"/>
      <c r="L437" s="69"/>
      <c r="M437" s="69"/>
      <c r="O437" s="63"/>
      <c r="P437" s="63"/>
      <c r="Q437" s="63"/>
    </row>
    <row r="438" spans="1:17" customFormat="1" outlineLevel="1">
      <c r="A438" s="6"/>
      <c r="B438" s="20">
        <v>42652</v>
      </c>
      <c r="C438" s="21">
        <v>0.83333333333333337</v>
      </c>
      <c r="D438" s="13">
        <v>0</v>
      </c>
      <c r="E438" s="12">
        <v>32.26</v>
      </c>
      <c r="F438" s="11">
        <f t="shared" si="19"/>
        <v>0</v>
      </c>
      <c r="G438" s="11">
        <f t="shared" si="20"/>
        <v>32.566470000000002</v>
      </c>
      <c r="H438" s="8">
        <f t="shared" si="18"/>
        <v>0</v>
      </c>
      <c r="I438" s="42"/>
      <c r="K438" s="69"/>
      <c r="L438" s="69"/>
      <c r="M438" s="69"/>
      <c r="O438" s="63"/>
      <c r="P438" s="63"/>
      <c r="Q438" s="63"/>
    </row>
    <row r="439" spans="1:17" customFormat="1" outlineLevel="1">
      <c r="A439" s="6"/>
      <c r="B439" s="20">
        <v>42652</v>
      </c>
      <c r="C439" s="21">
        <v>0.85416666666666663</v>
      </c>
      <c r="D439" s="13">
        <v>0</v>
      </c>
      <c r="E439" s="12">
        <v>30.62</v>
      </c>
      <c r="F439" s="11">
        <f t="shared" si="19"/>
        <v>0</v>
      </c>
      <c r="G439" s="11">
        <f t="shared" si="20"/>
        <v>30.910890000000002</v>
      </c>
      <c r="H439" s="8">
        <f t="shared" si="18"/>
        <v>0</v>
      </c>
      <c r="I439" s="42"/>
      <c r="K439" s="69"/>
      <c r="L439" s="69"/>
      <c r="M439" s="69"/>
      <c r="O439" s="63"/>
      <c r="P439" s="63"/>
      <c r="Q439" s="63"/>
    </row>
    <row r="440" spans="1:17" customFormat="1" outlineLevel="1">
      <c r="A440" s="6"/>
      <c r="B440" s="20">
        <v>42652</v>
      </c>
      <c r="C440" s="21">
        <v>0.875</v>
      </c>
      <c r="D440" s="13">
        <v>0</v>
      </c>
      <c r="E440" s="12">
        <v>31.32</v>
      </c>
      <c r="F440" s="11">
        <f t="shared" si="19"/>
        <v>0</v>
      </c>
      <c r="G440" s="11">
        <f t="shared" si="20"/>
        <v>31.617540000000002</v>
      </c>
      <c r="H440" s="8">
        <f t="shared" si="18"/>
        <v>0</v>
      </c>
      <c r="I440" s="42"/>
      <c r="K440" s="69"/>
      <c r="L440" s="69"/>
      <c r="M440" s="69"/>
      <c r="O440" s="63"/>
      <c r="P440" s="63"/>
      <c r="Q440" s="63"/>
    </row>
    <row r="441" spans="1:17" customFormat="1" outlineLevel="1">
      <c r="A441" s="6"/>
      <c r="B441" s="20">
        <v>42652</v>
      </c>
      <c r="C441" s="21">
        <v>0.89583333333333337</v>
      </c>
      <c r="D441" s="13">
        <v>0</v>
      </c>
      <c r="E441" s="12">
        <v>30.36</v>
      </c>
      <c r="F441" s="11">
        <f t="shared" si="19"/>
        <v>0</v>
      </c>
      <c r="G441" s="11">
        <f t="shared" si="20"/>
        <v>30.648420000000002</v>
      </c>
      <c r="H441" s="8">
        <f t="shared" si="18"/>
        <v>0</v>
      </c>
      <c r="I441" s="42"/>
      <c r="K441" s="69"/>
      <c r="L441" s="69"/>
      <c r="M441" s="69"/>
      <c r="O441" s="63"/>
      <c r="P441" s="63"/>
      <c r="Q441" s="63"/>
    </row>
    <row r="442" spans="1:17" customFormat="1" outlineLevel="1">
      <c r="A442" s="6"/>
      <c r="B442" s="20">
        <v>42652</v>
      </c>
      <c r="C442" s="21">
        <v>0.91666666666666663</v>
      </c>
      <c r="D442" s="13">
        <v>0</v>
      </c>
      <c r="E442" s="12">
        <v>29.93</v>
      </c>
      <c r="F442" s="11">
        <f t="shared" si="19"/>
        <v>0</v>
      </c>
      <c r="G442" s="11">
        <f t="shared" si="20"/>
        <v>30.214335000000002</v>
      </c>
      <c r="H442" s="8">
        <f t="shared" si="18"/>
        <v>0</v>
      </c>
      <c r="I442" s="42"/>
      <c r="K442" s="69"/>
      <c r="L442" s="69"/>
      <c r="M442" s="69"/>
      <c r="O442" s="63"/>
      <c r="P442" s="63"/>
      <c r="Q442" s="63"/>
    </row>
    <row r="443" spans="1:17" customFormat="1" outlineLevel="1">
      <c r="A443" s="6"/>
      <c r="B443" s="20">
        <v>42652</v>
      </c>
      <c r="C443" s="21">
        <v>0.9375</v>
      </c>
      <c r="D443" s="13">
        <v>0</v>
      </c>
      <c r="E443" s="12">
        <v>41.77</v>
      </c>
      <c r="F443" s="11">
        <f t="shared" si="19"/>
        <v>0</v>
      </c>
      <c r="G443" s="11">
        <f t="shared" si="20"/>
        <v>42.166815000000007</v>
      </c>
      <c r="H443" s="8">
        <f t="shared" si="18"/>
        <v>0</v>
      </c>
      <c r="I443" s="42"/>
      <c r="K443" s="69"/>
      <c r="L443" s="69"/>
      <c r="M443" s="69"/>
      <c r="O443" s="63"/>
      <c r="P443" s="63"/>
      <c r="Q443" s="63"/>
    </row>
    <row r="444" spans="1:17" customFormat="1" outlineLevel="1">
      <c r="A444" s="6"/>
      <c r="B444" s="20">
        <v>42652</v>
      </c>
      <c r="C444" s="21">
        <v>0.95833333333333337</v>
      </c>
      <c r="D444" s="13">
        <v>0</v>
      </c>
      <c r="E444" s="12">
        <v>29.33</v>
      </c>
      <c r="F444" s="11">
        <f t="shared" si="19"/>
        <v>0</v>
      </c>
      <c r="G444" s="11">
        <f t="shared" si="20"/>
        <v>29.608635</v>
      </c>
      <c r="H444" s="8">
        <f t="shared" si="18"/>
        <v>0</v>
      </c>
      <c r="I444" s="42"/>
      <c r="K444" s="69"/>
      <c r="L444" s="69"/>
      <c r="M444" s="69"/>
      <c r="O444" s="63"/>
      <c r="P444" s="63"/>
      <c r="Q444" s="63"/>
    </row>
    <row r="445" spans="1:17" customFormat="1" outlineLevel="1">
      <c r="A445" s="6"/>
      <c r="B445" s="20">
        <v>42652</v>
      </c>
      <c r="C445" s="21">
        <v>0.97916666666666663</v>
      </c>
      <c r="D445" s="13">
        <v>0</v>
      </c>
      <c r="E445" s="12">
        <v>29.77</v>
      </c>
      <c r="F445" s="11">
        <f t="shared" si="19"/>
        <v>0</v>
      </c>
      <c r="G445" s="11">
        <f t="shared" si="20"/>
        <v>30.052815000000002</v>
      </c>
      <c r="H445" s="8">
        <f t="shared" si="18"/>
        <v>0</v>
      </c>
      <c r="I445" s="42"/>
      <c r="K445" s="69"/>
      <c r="L445" s="69"/>
      <c r="M445" s="69"/>
      <c r="O445" s="63"/>
      <c r="P445" s="63"/>
      <c r="Q445" s="63"/>
    </row>
    <row r="446" spans="1:17" customFormat="1" outlineLevel="1">
      <c r="A446" s="6"/>
      <c r="B446" s="20">
        <v>42652</v>
      </c>
      <c r="C446" s="21">
        <v>0</v>
      </c>
      <c r="D446" s="13">
        <v>0</v>
      </c>
      <c r="E446" s="12">
        <v>32.75</v>
      </c>
      <c r="F446" s="11">
        <f t="shared" si="19"/>
        <v>0</v>
      </c>
      <c r="G446" s="11">
        <f t="shared" si="20"/>
        <v>33.061125000000004</v>
      </c>
      <c r="H446" s="8">
        <f t="shared" si="18"/>
        <v>0</v>
      </c>
      <c r="I446" s="42"/>
      <c r="K446" s="69"/>
      <c r="L446" s="69"/>
      <c r="M446" s="69"/>
      <c r="O446" s="63"/>
      <c r="P446" s="63"/>
      <c r="Q446" s="63"/>
    </row>
    <row r="447" spans="1:17" customFormat="1" outlineLevel="1">
      <c r="A447" s="6"/>
      <c r="B447" s="20">
        <v>42653</v>
      </c>
      <c r="C447" s="21">
        <v>2.0833333333333332E-2</v>
      </c>
      <c r="D447" s="13">
        <v>0</v>
      </c>
      <c r="E447" s="12">
        <v>28.81</v>
      </c>
      <c r="F447" s="11">
        <f t="shared" si="19"/>
        <v>0</v>
      </c>
      <c r="G447" s="11">
        <f t="shared" si="20"/>
        <v>29.083695000000002</v>
      </c>
      <c r="H447" s="8">
        <f t="shared" si="18"/>
        <v>0</v>
      </c>
      <c r="I447" s="42"/>
      <c r="K447" s="69"/>
      <c r="L447" s="69"/>
      <c r="M447" s="69"/>
      <c r="O447" s="63"/>
      <c r="P447" s="63"/>
      <c r="Q447" s="63"/>
    </row>
    <row r="448" spans="1:17" customFormat="1" outlineLevel="1">
      <c r="A448" s="6"/>
      <c r="B448" s="20">
        <v>42653</v>
      </c>
      <c r="C448" s="21">
        <v>4.1666666666666664E-2</v>
      </c>
      <c r="D448" s="13">
        <v>0</v>
      </c>
      <c r="E448" s="12">
        <v>26.75</v>
      </c>
      <c r="F448" s="11">
        <f t="shared" si="19"/>
        <v>0</v>
      </c>
      <c r="G448" s="11">
        <f t="shared" si="20"/>
        <v>27.004125000000002</v>
      </c>
      <c r="H448" s="8">
        <f t="shared" si="18"/>
        <v>0</v>
      </c>
      <c r="I448" s="42"/>
      <c r="K448" s="69"/>
      <c r="L448" s="69"/>
      <c r="M448" s="69"/>
      <c r="O448" s="63"/>
      <c r="P448" s="63"/>
      <c r="Q448" s="63"/>
    </row>
    <row r="449" spans="1:17" customFormat="1" outlineLevel="1">
      <c r="A449" s="6"/>
      <c r="B449" s="20">
        <v>42653</v>
      </c>
      <c r="C449" s="21">
        <v>6.25E-2</v>
      </c>
      <c r="D449" s="13">
        <v>0</v>
      </c>
      <c r="E449" s="12">
        <v>20.96</v>
      </c>
      <c r="F449" s="11">
        <f t="shared" si="19"/>
        <v>0</v>
      </c>
      <c r="G449" s="11">
        <f t="shared" si="20"/>
        <v>21.159120000000001</v>
      </c>
      <c r="H449" s="8">
        <f t="shared" si="18"/>
        <v>0</v>
      </c>
      <c r="I449" s="42"/>
      <c r="K449" s="69"/>
      <c r="L449" s="69"/>
      <c r="M449" s="69"/>
      <c r="O449" s="63"/>
      <c r="P449" s="63"/>
      <c r="Q449" s="63"/>
    </row>
    <row r="450" spans="1:17" customFormat="1" outlineLevel="1">
      <c r="A450" s="6"/>
      <c r="B450" s="20">
        <v>42653</v>
      </c>
      <c r="C450" s="21">
        <v>8.3333333333333329E-2</v>
      </c>
      <c r="D450" s="13">
        <v>0</v>
      </c>
      <c r="E450" s="12">
        <v>2.3199999999999998</v>
      </c>
      <c r="F450" s="11">
        <f t="shared" si="19"/>
        <v>0</v>
      </c>
      <c r="G450" s="11">
        <f t="shared" si="20"/>
        <v>2.3420399999999999</v>
      </c>
      <c r="H450" s="8">
        <f t="shared" si="18"/>
        <v>0</v>
      </c>
      <c r="I450" s="42"/>
      <c r="K450" s="69"/>
      <c r="L450" s="69"/>
      <c r="M450" s="69"/>
      <c r="O450" s="63"/>
      <c r="P450" s="63"/>
      <c r="Q450" s="63"/>
    </row>
    <row r="451" spans="1:17" customFormat="1" outlineLevel="1">
      <c r="A451" s="6"/>
      <c r="B451" s="20">
        <v>42653</v>
      </c>
      <c r="C451" s="21">
        <v>0.10416666666666667</v>
      </c>
      <c r="D451" s="13">
        <v>0</v>
      </c>
      <c r="E451" s="12">
        <v>5.42</v>
      </c>
      <c r="F451" s="11">
        <f t="shared" si="19"/>
        <v>0</v>
      </c>
      <c r="G451" s="11">
        <f t="shared" si="20"/>
        <v>5.4714900000000002</v>
      </c>
      <c r="H451" s="8">
        <f t="shared" si="18"/>
        <v>0</v>
      </c>
      <c r="I451" s="42"/>
      <c r="K451" s="69"/>
      <c r="L451" s="69"/>
      <c r="M451" s="69"/>
      <c r="O451" s="63"/>
      <c r="P451" s="63"/>
      <c r="Q451" s="63"/>
    </row>
    <row r="452" spans="1:17" customFormat="1" outlineLevel="1">
      <c r="A452" s="6"/>
      <c r="B452" s="20">
        <v>42653</v>
      </c>
      <c r="C452" s="21">
        <v>0.125</v>
      </c>
      <c r="D452" s="13">
        <v>0</v>
      </c>
      <c r="E452" s="12">
        <v>12.2</v>
      </c>
      <c r="F452" s="11">
        <f t="shared" si="19"/>
        <v>0</v>
      </c>
      <c r="G452" s="11">
        <f t="shared" si="20"/>
        <v>12.315899999999999</v>
      </c>
      <c r="H452" s="8">
        <f t="shared" si="18"/>
        <v>0</v>
      </c>
      <c r="I452" s="42"/>
      <c r="K452" s="69"/>
      <c r="L452" s="69"/>
      <c r="M452" s="69"/>
      <c r="O452" s="63"/>
      <c r="P452" s="63"/>
      <c r="Q452" s="63"/>
    </row>
    <row r="453" spans="1:17" customFormat="1" outlineLevel="1">
      <c r="A453" s="6"/>
      <c r="B453" s="20">
        <v>42653</v>
      </c>
      <c r="C453" s="21">
        <v>0.14583333333333334</v>
      </c>
      <c r="D453" s="13">
        <v>0</v>
      </c>
      <c r="E453" s="12">
        <v>10.43</v>
      </c>
      <c r="F453" s="11">
        <f t="shared" si="19"/>
        <v>0</v>
      </c>
      <c r="G453" s="11">
        <f t="shared" si="20"/>
        <v>10.529085</v>
      </c>
      <c r="H453" s="8">
        <f t="shared" si="18"/>
        <v>0</v>
      </c>
      <c r="I453" s="42"/>
      <c r="K453" s="69"/>
      <c r="L453" s="69"/>
      <c r="M453" s="69"/>
      <c r="O453" s="63"/>
      <c r="P453" s="63"/>
      <c r="Q453" s="63"/>
    </row>
    <row r="454" spans="1:17" customFormat="1" outlineLevel="1">
      <c r="A454" s="6"/>
      <c r="B454" s="20">
        <v>42653</v>
      </c>
      <c r="C454" s="21">
        <v>0.16666666666666666</v>
      </c>
      <c r="D454" s="13">
        <v>0</v>
      </c>
      <c r="E454" s="12">
        <v>18.71</v>
      </c>
      <c r="F454" s="11">
        <f t="shared" si="19"/>
        <v>0</v>
      </c>
      <c r="G454" s="11">
        <f t="shared" si="20"/>
        <v>18.887745000000002</v>
      </c>
      <c r="H454" s="8">
        <f t="shared" si="18"/>
        <v>0</v>
      </c>
      <c r="I454" s="42"/>
      <c r="K454" s="69"/>
      <c r="L454" s="69"/>
      <c r="M454" s="69"/>
      <c r="O454" s="63"/>
      <c r="P454" s="63"/>
      <c r="Q454" s="63"/>
    </row>
    <row r="455" spans="1:17" customFormat="1" outlineLevel="1">
      <c r="A455" s="6"/>
      <c r="B455" s="20">
        <v>42653</v>
      </c>
      <c r="C455" s="21">
        <v>0.1875</v>
      </c>
      <c r="D455" s="13">
        <v>0</v>
      </c>
      <c r="E455" s="12">
        <v>25.94</v>
      </c>
      <c r="F455" s="11">
        <f t="shared" si="19"/>
        <v>0</v>
      </c>
      <c r="G455" s="11">
        <f t="shared" si="20"/>
        <v>26.186430000000001</v>
      </c>
      <c r="H455" s="8">
        <f t="shared" si="18"/>
        <v>0</v>
      </c>
      <c r="I455" s="42"/>
      <c r="K455" s="69"/>
      <c r="L455" s="69"/>
      <c r="M455" s="69"/>
      <c r="O455" s="63"/>
      <c r="P455" s="63"/>
      <c r="Q455" s="63"/>
    </row>
    <row r="456" spans="1:17" customFormat="1" outlineLevel="1">
      <c r="A456" s="6"/>
      <c r="B456" s="20">
        <v>42653</v>
      </c>
      <c r="C456" s="21">
        <v>0.20833333333333334</v>
      </c>
      <c r="D456" s="13">
        <v>0</v>
      </c>
      <c r="E456" s="12">
        <v>30.59</v>
      </c>
      <c r="F456" s="11">
        <f t="shared" si="19"/>
        <v>0</v>
      </c>
      <c r="G456" s="11">
        <f t="shared" si="20"/>
        <v>30.880605000000003</v>
      </c>
      <c r="H456" s="8">
        <f t="shared" si="18"/>
        <v>0</v>
      </c>
      <c r="I456" s="42"/>
      <c r="K456" s="69"/>
      <c r="L456" s="69"/>
      <c r="M456" s="69"/>
      <c r="O456" s="63"/>
      <c r="P456" s="63"/>
      <c r="Q456" s="63"/>
    </row>
    <row r="457" spans="1:17" customFormat="1" outlineLevel="1">
      <c r="A457" s="6"/>
      <c r="B457" s="20">
        <v>42653</v>
      </c>
      <c r="C457" s="21">
        <v>0.22916666666666666</v>
      </c>
      <c r="D457" s="13">
        <v>0</v>
      </c>
      <c r="E457" s="12">
        <v>33.65</v>
      </c>
      <c r="F457" s="11">
        <f t="shared" si="19"/>
        <v>0</v>
      </c>
      <c r="G457" s="11">
        <f t="shared" si="20"/>
        <v>33.969675000000002</v>
      </c>
      <c r="H457" s="8">
        <f t="shared" si="18"/>
        <v>0</v>
      </c>
      <c r="I457" s="42"/>
      <c r="K457" s="69"/>
      <c r="L457" s="69"/>
      <c r="M457" s="69"/>
      <c r="O457" s="63"/>
      <c r="P457" s="63"/>
      <c r="Q457" s="63"/>
    </row>
    <row r="458" spans="1:17" customFormat="1" outlineLevel="1">
      <c r="A458" s="6"/>
      <c r="B458" s="20">
        <v>42653</v>
      </c>
      <c r="C458" s="21">
        <v>0.25</v>
      </c>
      <c r="D458" s="13">
        <v>0.10003500000000001</v>
      </c>
      <c r="E458" s="12">
        <v>42.43</v>
      </c>
      <c r="F458" s="11">
        <f t="shared" si="19"/>
        <v>0.10000498950000002</v>
      </c>
      <c r="G458" s="11">
        <f t="shared" si="20"/>
        <v>42.833085000000004</v>
      </c>
      <c r="H458" s="8">
        <f t="shared" si="18"/>
        <v>14.317405831322393</v>
      </c>
      <c r="I458" s="42"/>
      <c r="K458" s="69"/>
      <c r="L458" s="69"/>
      <c r="M458" s="69"/>
      <c r="O458" s="63"/>
      <c r="P458" s="63"/>
      <c r="Q458" s="63"/>
    </row>
    <row r="459" spans="1:17" customFormat="1" outlineLevel="1">
      <c r="A459" s="6"/>
      <c r="B459" s="20">
        <v>42653</v>
      </c>
      <c r="C459" s="21">
        <v>0.27083333333333331</v>
      </c>
      <c r="D459" s="13">
        <v>0.69720100000000007</v>
      </c>
      <c r="E459" s="12">
        <v>42.76</v>
      </c>
      <c r="F459" s="11">
        <f t="shared" si="19"/>
        <v>0.69699183970000012</v>
      </c>
      <c r="G459" s="11">
        <f t="shared" si="20"/>
        <v>43.166220000000003</v>
      </c>
      <c r="H459" s="8">
        <f t="shared" si="18"/>
        <v>99.553979093505077</v>
      </c>
      <c r="I459" s="42"/>
      <c r="K459" s="69"/>
      <c r="L459" s="69"/>
      <c r="M459" s="69"/>
      <c r="O459" s="63"/>
      <c r="P459" s="63"/>
      <c r="Q459" s="63"/>
    </row>
    <row r="460" spans="1:17" customFormat="1" outlineLevel="1">
      <c r="A460" s="6"/>
      <c r="B460" s="20">
        <v>42653</v>
      </c>
      <c r="C460" s="21">
        <v>0.29166666666666669</v>
      </c>
      <c r="D460" s="13">
        <v>1.255403</v>
      </c>
      <c r="E460" s="12">
        <v>52.28</v>
      </c>
      <c r="F460" s="11">
        <f t="shared" si="19"/>
        <v>1.2550263791</v>
      </c>
      <c r="G460" s="11">
        <f t="shared" si="20"/>
        <v>52.776660000000007</v>
      </c>
      <c r="H460" s="8">
        <f t="shared" si="18"/>
        <v>167.19880601180822</v>
      </c>
      <c r="I460" s="42"/>
      <c r="K460" s="69"/>
      <c r="L460" s="69"/>
      <c r="M460" s="69"/>
      <c r="O460" s="63"/>
      <c r="P460" s="63"/>
      <c r="Q460" s="63"/>
    </row>
    <row r="461" spans="1:17" customFormat="1" outlineLevel="1">
      <c r="A461" s="6"/>
      <c r="B461" s="20">
        <v>42653</v>
      </c>
      <c r="C461" s="21">
        <v>0.3125</v>
      </c>
      <c r="D461" s="13">
        <v>1.6138310000000002</v>
      </c>
      <c r="E461" s="12">
        <v>41.8</v>
      </c>
      <c r="F461" s="11">
        <f t="shared" si="19"/>
        <v>1.6133468507000004</v>
      </c>
      <c r="G461" s="11">
        <f t="shared" si="20"/>
        <v>42.197099999999999</v>
      </c>
      <c r="H461" s="8">
        <f t="shared" si="18"/>
        <v>232.00395583652707</v>
      </c>
      <c r="I461" s="42"/>
      <c r="K461" s="69"/>
      <c r="L461" s="69"/>
      <c r="M461" s="69"/>
      <c r="O461" s="63"/>
      <c r="P461" s="63"/>
      <c r="Q461" s="63"/>
    </row>
    <row r="462" spans="1:17" customFormat="1" outlineLevel="1">
      <c r="A462" s="6"/>
      <c r="B462" s="20">
        <v>42653</v>
      </c>
      <c r="C462" s="21">
        <v>0.33333333333333331</v>
      </c>
      <c r="D462" s="13">
        <v>1.6332709999999999</v>
      </c>
      <c r="E462" s="12">
        <v>38.26</v>
      </c>
      <c r="F462" s="11">
        <f t="shared" si="19"/>
        <v>1.6327810187</v>
      </c>
      <c r="G462" s="11">
        <f t="shared" si="20"/>
        <v>38.623469999999998</v>
      </c>
      <c r="H462" s="8">
        <f t="shared" si="18"/>
        <v>240.63360078587112</v>
      </c>
      <c r="I462" s="42"/>
      <c r="K462" s="69"/>
      <c r="L462" s="69"/>
      <c r="M462" s="69"/>
      <c r="O462" s="63"/>
      <c r="P462" s="63"/>
      <c r="Q462" s="63"/>
    </row>
    <row r="463" spans="1:17" customFormat="1" outlineLevel="1">
      <c r="A463" s="6"/>
      <c r="B463" s="20">
        <v>42653</v>
      </c>
      <c r="C463" s="21">
        <v>0.35416666666666669</v>
      </c>
      <c r="D463" s="13">
        <v>1.4170909999999999</v>
      </c>
      <c r="E463" s="12">
        <v>36.53</v>
      </c>
      <c r="F463" s="11">
        <f t="shared" si="19"/>
        <v>1.4166658726999999</v>
      </c>
      <c r="G463" s="11">
        <f t="shared" si="20"/>
        <v>36.877035000000006</v>
      </c>
      <c r="H463" s="8">
        <f t="shared" si="18"/>
        <v>211.25741535133653</v>
      </c>
      <c r="I463" s="42"/>
      <c r="K463" s="69"/>
      <c r="L463" s="69"/>
      <c r="M463" s="69"/>
      <c r="O463" s="63"/>
      <c r="P463" s="63"/>
      <c r="Q463" s="63"/>
    </row>
    <row r="464" spans="1:17" customFormat="1" outlineLevel="1">
      <c r="A464" s="6"/>
      <c r="B464" s="20">
        <v>42653</v>
      </c>
      <c r="C464" s="21">
        <v>0.375</v>
      </c>
      <c r="D464" s="13">
        <v>1.3743840000000001</v>
      </c>
      <c r="E464" s="12">
        <v>36.19</v>
      </c>
      <c r="F464" s="11">
        <f t="shared" si="19"/>
        <v>1.3739716848000001</v>
      </c>
      <c r="G464" s="11">
        <f t="shared" si="20"/>
        <v>36.533805000000001</v>
      </c>
      <c r="H464" s="8">
        <f t="shared" ref="H464:H527" si="21">F464*($B$8-G464)</f>
        <v>205.36231976479536</v>
      </c>
      <c r="I464" s="42"/>
      <c r="K464" s="69"/>
      <c r="L464" s="69"/>
      <c r="M464" s="69"/>
      <c r="O464" s="63"/>
      <c r="P464" s="63"/>
      <c r="Q464" s="63"/>
    </row>
    <row r="465" spans="1:17" customFormat="1" outlineLevel="1">
      <c r="A465" s="6"/>
      <c r="B465" s="20">
        <v>42653</v>
      </c>
      <c r="C465" s="21">
        <v>0.39583333333333331</v>
      </c>
      <c r="D465" s="13">
        <v>1.3356770000000002</v>
      </c>
      <c r="E465" s="12">
        <v>35.5</v>
      </c>
      <c r="F465" s="11">
        <f t="shared" ref="F465:F528" si="22">IF($B$13="Electricity",$D465*$B$9,$D465*$B$10)</f>
        <v>1.3352762969000003</v>
      </c>
      <c r="G465" s="11">
        <f t="shared" ref="G465:G528" si="23">+E465*$B$10</f>
        <v>35.837250000000004</v>
      </c>
      <c r="H465" s="8">
        <f t="shared" si="21"/>
        <v>200.50876075232051</v>
      </c>
      <c r="I465" s="42"/>
      <c r="K465" s="69"/>
      <c r="L465" s="69"/>
      <c r="M465" s="69"/>
      <c r="O465" s="63"/>
      <c r="P465" s="63"/>
      <c r="Q465" s="63"/>
    </row>
    <row r="466" spans="1:17" customFormat="1" outlineLevel="1">
      <c r="A466" s="6"/>
      <c r="B466" s="20">
        <v>42653</v>
      </c>
      <c r="C466" s="21">
        <v>0.41666666666666669</v>
      </c>
      <c r="D466" s="13">
        <v>0.79736799999999997</v>
      </c>
      <c r="E466" s="12">
        <v>34.340000000000003</v>
      </c>
      <c r="F466" s="11">
        <f t="shared" si="22"/>
        <v>0.7971287896</v>
      </c>
      <c r="G466" s="11">
        <f t="shared" si="23"/>
        <v>34.666230000000006</v>
      </c>
      <c r="H466" s="8">
        <f t="shared" si="21"/>
        <v>120.63250490570478</v>
      </c>
      <c r="I466" s="42"/>
      <c r="K466" s="69"/>
      <c r="L466" s="69"/>
      <c r="M466" s="69"/>
      <c r="O466" s="63"/>
      <c r="P466" s="63"/>
      <c r="Q466" s="63"/>
    </row>
    <row r="467" spans="1:17" customFormat="1" outlineLevel="1">
      <c r="A467" s="6"/>
      <c r="B467" s="20">
        <v>42653</v>
      </c>
      <c r="C467" s="21">
        <v>0.4375</v>
      </c>
      <c r="D467" s="13">
        <v>0.65004300000000004</v>
      </c>
      <c r="E467" s="12">
        <v>33.24</v>
      </c>
      <c r="F467" s="11">
        <f t="shared" si="22"/>
        <v>0.64984798710000002</v>
      </c>
      <c r="G467" s="11">
        <f t="shared" si="23"/>
        <v>33.555780000000006</v>
      </c>
      <c r="H467" s="8">
        <f t="shared" si="21"/>
        <v>99.065569512029569</v>
      </c>
      <c r="I467" s="42"/>
      <c r="K467" s="69"/>
      <c r="L467" s="69"/>
      <c r="M467" s="69"/>
      <c r="O467" s="63"/>
      <c r="P467" s="63"/>
      <c r="Q467" s="63"/>
    </row>
    <row r="468" spans="1:17" customFormat="1" outlineLevel="1">
      <c r="A468" s="6"/>
      <c r="B468" s="20">
        <v>42653</v>
      </c>
      <c r="C468" s="21">
        <v>0.45833333333333331</v>
      </c>
      <c r="D468" s="13">
        <v>0.76233700000000004</v>
      </c>
      <c r="E468" s="12">
        <v>34.299999999999997</v>
      </c>
      <c r="F468" s="11">
        <f t="shared" si="22"/>
        <v>0.76210829890000009</v>
      </c>
      <c r="G468" s="11">
        <f t="shared" si="23"/>
        <v>34.62585</v>
      </c>
      <c r="H468" s="8">
        <f t="shared" si="21"/>
        <v>115.36349595393344</v>
      </c>
      <c r="I468" s="42"/>
      <c r="K468" s="69"/>
      <c r="L468" s="69"/>
      <c r="M468" s="69"/>
      <c r="O468" s="63"/>
      <c r="P468" s="63"/>
      <c r="Q468" s="63"/>
    </row>
    <row r="469" spans="1:17" customFormat="1" outlineLevel="1">
      <c r="A469" s="6"/>
      <c r="B469" s="20">
        <v>42653</v>
      </c>
      <c r="C469" s="21">
        <v>0.47916666666666669</v>
      </c>
      <c r="D469" s="13">
        <v>0.96651799999999999</v>
      </c>
      <c r="E469" s="12">
        <v>43.76</v>
      </c>
      <c r="F469" s="11">
        <f t="shared" si="22"/>
        <v>0.9662280446</v>
      </c>
      <c r="G469" s="11">
        <f t="shared" si="23"/>
        <v>44.175719999999998</v>
      </c>
      <c r="H469" s="8">
        <f t="shared" si="21"/>
        <v>137.03459674120288</v>
      </c>
      <c r="I469" s="42"/>
      <c r="K469" s="69"/>
      <c r="L469" s="69"/>
      <c r="M469" s="69"/>
      <c r="O469" s="63"/>
      <c r="P469" s="63"/>
      <c r="Q469" s="63"/>
    </row>
    <row r="470" spans="1:17" customFormat="1" outlineLevel="1">
      <c r="A470" s="6"/>
      <c r="B470" s="20">
        <v>42653</v>
      </c>
      <c r="C470" s="21">
        <v>0.5</v>
      </c>
      <c r="D470" s="13">
        <v>0.88817899999999994</v>
      </c>
      <c r="E470" s="12">
        <v>44.89</v>
      </c>
      <c r="F470" s="11">
        <f t="shared" si="22"/>
        <v>0.88791254629999994</v>
      </c>
      <c r="G470" s="11">
        <f t="shared" si="23"/>
        <v>45.316455000000005</v>
      </c>
      <c r="H470" s="8">
        <f t="shared" si="21"/>
        <v>124.9146846634606</v>
      </c>
      <c r="I470" s="42"/>
      <c r="K470" s="69"/>
      <c r="L470" s="69"/>
      <c r="M470" s="69"/>
      <c r="O470" s="63"/>
      <c r="P470" s="63"/>
      <c r="Q470" s="63"/>
    </row>
    <row r="471" spans="1:17" customFormat="1" outlineLevel="1">
      <c r="A471" s="6"/>
      <c r="B471" s="20">
        <v>42653</v>
      </c>
      <c r="C471" s="21">
        <v>0.52083333333333337</v>
      </c>
      <c r="D471" s="13">
        <v>0.56447900000000006</v>
      </c>
      <c r="E471" s="12">
        <v>49.27</v>
      </c>
      <c r="F471" s="11">
        <f t="shared" si="22"/>
        <v>0.56430965630000007</v>
      </c>
      <c r="G471" s="11">
        <f t="shared" si="23"/>
        <v>49.738065000000006</v>
      </c>
      <c r="H471" s="8">
        <f t="shared" si="21"/>
        <v>76.893925706622952</v>
      </c>
      <c r="I471" s="42"/>
      <c r="K471" s="69"/>
      <c r="L471" s="69"/>
      <c r="M471" s="69"/>
      <c r="O471" s="63"/>
      <c r="P471" s="63"/>
      <c r="Q471" s="63"/>
    </row>
    <row r="472" spans="1:17" customFormat="1" outlineLevel="1">
      <c r="A472" s="6"/>
      <c r="B472" s="20">
        <v>42653</v>
      </c>
      <c r="C472" s="21">
        <v>0.54166666666666663</v>
      </c>
      <c r="D472" s="13">
        <v>0.48168900000000003</v>
      </c>
      <c r="E472" s="12">
        <v>50.49</v>
      </c>
      <c r="F472" s="11">
        <f t="shared" si="22"/>
        <v>0.48154449330000004</v>
      </c>
      <c r="G472" s="11">
        <f t="shared" si="23"/>
        <v>50.969655000000003</v>
      </c>
      <c r="H472" s="8">
        <f t="shared" si="21"/>
        <v>65.023119063149196</v>
      </c>
      <c r="I472" s="42"/>
      <c r="K472" s="69"/>
      <c r="L472" s="69"/>
      <c r="M472" s="69"/>
      <c r="O472" s="63"/>
      <c r="P472" s="63"/>
      <c r="Q472" s="63"/>
    </row>
    <row r="473" spans="1:17" customFormat="1" outlineLevel="1">
      <c r="A473" s="6"/>
      <c r="B473" s="20">
        <v>42653</v>
      </c>
      <c r="C473" s="21">
        <v>0.5625</v>
      </c>
      <c r="D473" s="13">
        <v>0.66055900000000001</v>
      </c>
      <c r="E473" s="12">
        <v>50.48</v>
      </c>
      <c r="F473" s="11">
        <f t="shared" si="22"/>
        <v>0.66036083229999998</v>
      </c>
      <c r="G473" s="11">
        <f t="shared" si="23"/>
        <v>50.959560000000003</v>
      </c>
      <c r="H473" s="8">
        <f t="shared" si="21"/>
        <v>89.175417352558199</v>
      </c>
      <c r="I473" s="42"/>
      <c r="K473" s="69"/>
      <c r="L473" s="69"/>
      <c r="M473" s="69"/>
      <c r="O473" s="63"/>
      <c r="P473" s="63"/>
      <c r="Q473" s="63"/>
    </row>
    <row r="474" spans="1:17" customFormat="1" outlineLevel="1">
      <c r="A474" s="6"/>
      <c r="B474" s="20">
        <v>42653</v>
      </c>
      <c r="C474" s="21">
        <v>0.58333333333333337</v>
      </c>
      <c r="D474" s="13">
        <v>0.56658699999999995</v>
      </c>
      <c r="E474" s="12">
        <v>54.17</v>
      </c>
      <c r="F474" s="11">
        <f t="shared" si="22"/>
        <v>0.56641702389999993</v>
      </c>
      <c r="G474" s="11">
        <f t="shared" si="23"/>
        <v>54.684615000000008</v>
      </c>
      <c r="H474" s="8">
        <f t="shared" si="21"/>
        <v>74.379269563982689</v>
      </c>
      <c r="I474" s="42"/>
      <c r="K474" s="69"/>
      <c r="L474" s="69"/>
      <c r="M474" s="69"/>
      <c r="O474" s="63"/>
      <c r="P474" s="63"/>
      <c r="Q474" s="63"/>
    </row>
    <row r="475" spans="1:17" customFormat="1" outlineLevel="1">
      <c r="A475" s="6"/>
      <c r="B475" s="20">
        <v>42653</v>
      </c>
      <c r="C475" s="21">
        <v>0.60416666666666663</v>
      </c>
      <c r="D475" s="13">
        <v>0.433562</v>
      </c>
      <c r="E475" s="12">
        <v>53.85</v>
      </c>
      <c r="F475" s="11">
        <f t="shared" si="22"/>
        <v>0.43343193140000003</v>
      </c>
      <c r="G475" s="11">
        <f t="shared" si="23"/>
        <v>54.361575000000002</v>
      </c>
      <c r="H475" s="8">
        <f t="shared" si="21"/>
        <v>57.056296794204044</v>
      </c>
      <c r="I475" s="42"/>
      <c r="K475" s="69"/>
      <c r="L475" s="69"/>
      <c r="M475" s="69"/>
      <c r="O475" s="63"/>
      <c r="P475" s="63"/>
      <c r="Q475" s="63"/>
    </row>
    <row r="476" spans="1:17" customFormat="1" outlineLevel="1">
      <c r="A476" s="6"/>
      <c r="B476" s="20">
        <v>42653</v>
      </c>
      <c r="C476" s="21">
        <v>0.625</v>
      </c>
      <c r="D476" s="13">
        <v>0.40943600000000002</v>
      </c>
      <c r="E476" s="12">
        <v>57.21</v>
      </c>
      <c r="F476" s="11">
        <f t="shared" si="22"/>
        <v>0.40931316920000005</v>
      </c>
      <c r="G476" s="11">
        <f t="shared" si="23"/>
        <v>57.753495000000008</v>
      </c>
      <c r="H476" s="8">
        <f t="shared" si="21"/>
        <v>52.492983400373646</v>
      </c>
      <c r="I476" s="42"/>
      <c r="K476" s="69"/>
      <c r="L476" s="69"/>
      <c r="M476" s="69"/>
      <c r="O476" s="63"/>
      <c r="P476" s="63"/>
      <c r="Q476" s="63"/>
    </row>
    <row r="477" spans="1:17" customFormat="1" outlineLevel="1">
      <c r="A477" s="6"/>
      <c r="B477" s="20">
        <v>42653</v>
      </c>
      <c r="C477" s="21">
        <v>0.64583333333333337</v>
      </c>
      <c r="D477" s="13">
        <v>0.40593000000000001</v>
      </c>
      <c r="E477" s="12">
        <v>65.22</v>
      </c>
      <c r="F477" s="11">
        <f t="shared" si="22"/>
        <v>0.40580822100000002</v>
      </c>
      <c r="G477" s="11">
        <f t="shared" si="23"/>
        <v>65.839590000000001</v>
      </c>
      <c r="H477" s="8">
        <f t="shared" si="21"/>
        <v>48.762082216730612</v>
      </c>
      <c r="I477" s="42"/>
      <c r="K477" s="69"/>
      <c r="L477" s="69"/>
      <c r="M477" s="69"/>
      <c r="O477" s="63"/>
      <c r="P477" s="63"/>
      <c r="Q477" s="63"/>
    </row>
    <row r="478" spans="1:17" customFormat="1" outlineLevel="1">
      <c r="A478" s="6"/>
      <c r="B478" s="20">
        <v>42653</v>
      </c>
      <c r="C478" s="21">
        <v>0.66666666666666663</v>
      </c>
      <c r="D478" s="13">
        <v>0.33638699999999999</v>
      </c>
      <c r="E478" s="12">
        <v>66.22</v>
      </c>
      <c r="F478" s="11">
        <f t="shared" si="22"/>
        <v>0.33628608389999998</v>
      </c>
      <c r="G478" s="11">
        <f t="shared" si="23"/>
        <v>66.849090000000004</v>
      </c>
      <c r="H478" s="8">
        <f t="shared" si="21"/>
        <v>40.068792917021348</v>
      </c>
      <c r="I478" s="42"/>
      <c r="K478" s="69"/>
      <c r="L478" s="69"/>
      <c r="M478" s="69"/>
      <c r="O478" s="63"/>
      <c r="P478" s="63"/>
      <c r="Q478" s="63"/>
    </row>
    <row r="479" spans="1:17" customFormat="1" outlineLevel="1">
      <c r="A479" s="6"/>
      <c r="B479" s="20">
        <v>42653</v>
      </c>
      <c r="C479" s="21">
        <v>0.6875</v>
      </c>
      <c r="D479" s="13">
        <v>0.36496500000000004</v>
      </c>
      <c r="E479" s="12">
        <v>62.35</v>
      </c>
      <c r="F479" s="11">
        <f t="shared" si="22"/>
        <v>0.36485551050000004</v>
      </c>
      <c r="G479" s="11">
        <f t="shared" si="23"/>
        <v>62.942325000000004</v>
      </c>
      <c r="H479" s="8">
        <f t="shared" si="21"/>
        <v>44.898270833068089</v>
      </c>
      <c r="I479" s="42"/>
      <c r="K479" s="69"/>
      <c r="L479" s="69"/>
      <c r="M479" s="69"/>
      <c r="O479" s="63"/>
      <c r="P479" s="63"/>
      <c r="Q479" s="63"/>
    </row>
    <row r="480" spans="1:17" customFormat="1" outlineLevel="1">
      <c r="A480" s="6"/>
      <c r="B480" s="20">
        <v>42653</v>
      </c>
      <c r="C480" s="21">
        <v>0.70833333333333337</v>
      </c>
      <c r="D480" s="13">
        <v>0.31582899999999997</v>
      </c>
      <c r="E480" s="12">
        <v>63.27</v>
      </c>
      <c r="F480" s="11">
        <f t="shared" si="22"/>
        <v>0.31573425129999999</v>
      </c>
      <c r="G480" s="11">
        <f t="shared" si="23"/>
        <v>63.871065000000009</v>
      </c>
      <c r="H480" s="8">
        <f t="shared" si="21"/>
        <v>38.56028785429136</v>
      </c>
      <c r="I480" s="42"/>
      <c r="K480" s="69"/>
      <c r="L480" s="69"/>
      <c r="M480" s="69"/>
      <c r="O480" s="63"/>
      <c r="P480" s="63"/>
      <c r="Q480" s="63"/>
    </row>
    <row r="481" spans="1:17" customFormat="1" outlineLevel="1">
      <c r="A481" s="6"/>
      <c r="B481" s="20">
        <v>42653</v>
      </c>
      <c r="C481" s="21">
        <v>0.72916666666666663</v>
      </c>
      <c r="D481" s="13">
        <v>0.14766699999999999</v>
      </c>
      <c r="E481" s="12">
        <v>67.59</v>
      </c>
      <c r="F481" s="11">
        <f t="shared" si="22"/>
        <v>0.14762269989999999</v>
      </c>
      <c r="G481" s="11">
        <f t="shared" si="23"/>
        <v>68.232105000000004</v>
      </c>
      <c r="H481" s="8">
        <f t="shared" si="21"/>
        <v>17.385214621439708</v>
      </c>
      <c r="I481" s="42"/>
      <c r="K481" s="69"/>
      <c r="L481" s="69"/>
      <c r="M481" s="69"/>
      <c r="O481" s="63"/>
      <c r="P481" s="63"/>
      <c r="Q481" s="63"/>
    </row>
    <row r="482" spans="1:17" customFormat="1" outlineLevel="1">
      <c r="A482" s="6"/>
      <c r="B482" s="20">
        <v>42653</v>
      </c>
      <c r="C482" s="21">
        <v>0.75</v>
      </c>
      <c r="D482" s="13">
        <v>3.0986E-2</v>
      </c>
      <c r="E482" s="12">
        <v>63.61</v>
      </c>
      <c r="F482" s="11">
        <f t="shared" si="22"/>
        <v>3.09767042E-2</v>
      </c>
      <c r="G482" s="11">
        <f t="shared" si="23"/>
        <v>64.214295000000007</v>
      </c>
      <c r="H482" s="8">
        <f t="shared" si="21"/>
        <v>3.772519759573461</v>
      </c>
      <c r="I482" s="42"/>
      <c r="K482" s="69"/>
      <c r="L482" s="69"/>
      <c r="M482" s="69"/>
      <c r="O482" s="63"/>
      <c r="P482" s="63"/>
      <c r="Q482" s="63"/>
    </row>
    <row r="483" spans="1:17" customFormat="1" outlineLevel="1">
      <c r="A483" s="6"/>
      <c r="B483" s="20">
        <v>42653</v>
      </c>
      <c r="C483" s="21">
        <v>0.77083333333333337</v>
      </c>
      <c r="D483" s="13">
        <v>0</v>
      </c>
      <c r="E483" s="12">
        <v>59.15</v>
      </c>
      <c r="F483" s="11">
        <f t="shared" si="22"/>
        <v>0</v>
      </c>
      <c r="G483" s="11">
        <f t="shared" si="23"/>
        <v>59.711925000000001</v>
      </c>
      <c r="H483" s="8">
        <f t="shared" si="21"/>
        <v>0</v>
      </c>
      <c r="I483" s="42"/>
      <c r="K483" s="69"/>
      <c r="L483" s="69"/>
      <c r="M483" s="69"/>
      <c r="O483" s="63"/>
      <c r="P483" s="63"/>
      <c r="Q483" s="63"/>
    </row>
    <row r="484" spans="1:17" customFormat="1" outlineLevel="1">
      <c r="A484" s="6"/>
      <c r="B484" s="20">
        <v>42653</v>
      </c>
      <c r="C484" s="21">
        <v>0.79166666666666663</v>
      </c>
      <c r="D484" s="13">
        <v>0</v>
      </c>
      <c r="E484" s="12">
        <v>68.099999999999994</v>
      </c>
      <c r="F484" s="11">
        <f t="shared" si="22"/>
        <v>0</v>
      </c>
      <c r="G484" s="11">
        <f t="shared" si="23"/>
        <v>68.746949999999998</v>
      </c>
      <c r="H484" s="8">
        <f t="shared" si="21"/>
        <v>0</v>
      </c>
      <c r="I484" s="42"/>
      <c r="K484" s="69"/>
      <c r="L484" s="69"/>
      <c r="M484" s="69"/>
      <c r="O484" s="63"/>
      <c r="P484" s="63"/>
      <c r="Q484" s="63"/>
    </row>
    <row r="485" spans="1:17" customFormat="1" outlineLevel="1">
      <c r="A485" s="6"/>
      <c r="B485" s="20">
        <v>42653</v>
      </c>
      <c r="C485" s="21">
        <v>0.8125</v>
      </c>
      <c r="D485" s="13">
        <v>0</v>
      </c>
      <c r="E485" s="12">
        <v>62.71</v>
      </c>
      <c r="F485" s="11">
        <f t="shared" si="22"/>
        <v>0</v>
      </c>
      <c r="G485" s="11">
        <f t="shared" si="23"/>
        <v>63.305745000000002</v>
      </c>
      <c r="H485" s="8">
        <f t="shared" si="21"/>
        <v>0</v>
      </c>
      <c r="I485" s="42"/>
      <c r="K485" s="69"/>
      <c r="L485" s="69"/>
      <c r="M485" s="69"/>
      <c r="O485" s="63"/>
      <c r="P485" s="63"/>
      <c r="Q485" s="63"/>
    </row>
    <row r="486" spans="1:17" customFormat="1" outlineLevel="1">
      <c r="A486" s="6"/>
      <c r="B486" s="20">
        <v>42653</v>
      </c>
      <c r="C486" s="21">
        <v>0.83333333333333337</v>
      </c>
      <c r="D486" s="13">
        <v>0</v>
      </c>
      <c r="E486" s="12">
        <v>57.76</v>
      </c>
      <c r="F486" s="11">
        <f t="shared" si="22"/>
        <v>0</v>
      </c>
      <c r="G486" s="11">
        <f t="shared" si="23"/>
        <v>58.308720000000001</v>
      </c>
      <c r="H486" s="8">
        <f t="shared" si="21"/>
        <v>0</v>
      </c>
      <c r="I486" s="42"/>
      <c r="K486" s="69"/>
      <c r="L486" s="69"/>
      <c r="M486" s="69"/>
      <c r="O486" s="63"/>
      <c r="P486" s="63"/>
      <c r="Q486" s="63"/>
    </row>
    <row r="487" spans="1:17" customFormat="1" outlineLevel="1">
      <c r="A487" s="6"/>
      <c r="B487" s="20">
        <v>42653</v>
      </c>
      <c r="C487" s="21">
        <v>0.85416666666666663</v>
      </c>
      <c r="D487" s="13">
        <v>0</v>
      </c>
      <c r="E487" s="12">
        <v>56.23</v>
      </c>
      <c r="F487" s="11">
        <f t="shared" si="22"/>
        <v>0</v>
      </c>
      <c r="G487" s="11">
        <f t="shared" si="23"/>
        <v>56.764184999999998</v>
      </c>
      <c r="H487" s="8">
        <f t="shared" si="21"/>
        <v>0</v>
      </c>
      <c r="I487" s="42"/>
      <c r="K487" s="69"/>
      <c r="L487" s="69"/>
      <c r="M487" s="69"/>
      <c r="O487" s="63"/>
      <c r="P487" s="63"/>
      <c r="Q487" s="63"/>
    </row>
    <row r="488" spans="1:17" customFormat="1" outlineLevel="1">
      <c r="A488" s="6"/>
      <c r="B488" s="20">
        <v>42653</v>
      </c>
      <c r="C488" s="21">
        <v>0.875</v>
      </c>
      <c r="D488" s="13">
        <v>0</v>
      </c>
      <c r="E488" s="12">
        <v>54.26</v>
      </c>
      <c r="F488" s="11">
        <f t="shared" si="22"/>
        <v>0</v>
      </c>
      <c r="G488" s="11">
        <f t="shared" si="23"/>
        <v>54.775469999999999</v>
      </c>
      <c r="H488" s="8">
        <f t="shared" si="21"/>
        <v>0</v>
      </c>
      <c r="I488" s="42"/>
      <c r="K488" s="69"/>
      <c r="L488" s="69"/>
      <c r="M488" s="69"/>
      <c r="O488" s="63"/>
      <c r="P488" s="63"/>
      <c r="Q488" s="63"/>
    </row>
    <row r="489" spans="1:17" customFormat="1" outlineLevel="1">
      <c r="A489" s="6"/>
      <c r="B489" s="20">
        <v>42653</v>
      </c>
      <c r="C489" s="21">
        <v>0.89583333333333337</v>
      </c>
      <c r="D489" s="13">
        <v>0</v>
      </c>
      <c r="E489" s="12">
        <v>56.67</v>
      </c>
      <c r="F489" s="11">
        <f t="shared" si="22"/>
        <v>0</v>
      </c>
      <c r="G489" s="11">
        <f t="shared" si="23"/>
        <v>57.208365000000008</v>
      </c>
      <c r="H489" s="8">
        <f t="shared" si="21"/>
        <v>0</v>
      </c>
      <c r="I489" s="42"/>
      <c r="K489" s="69"/>
      <c r="L489" s="69"/>
      <c r="M489" s="69"/>
      <c r="O489" s="63"/>
      <c r="P489" s="63"/>
      <c r="Q489" s="63"/>
    </row>
    <row r="490" spans="1:17" customFormat="1" outlineLevel="1">
      <c r="A490" s="6"/>
      <c r="B490" s="20">
        <v>42653</v>
      </c>
      <c r="C490" s="21">
        <v>0.91666666666666663</v>
      </c>
      <c r="D490" s="13">
        <v>0</v>
      </c>
      <c r="E490" s="12">
        <v>44.53</v>
      </c>
      <c r="F490" s="11">
        <f t="shared" si="22"/>
        <v>0</v>
      </c>
      <c r="G490" s="11">
        <f t="shared" si="23"/>
        <v>44.953035000000007</v>
      </c>
      <c r="H490" s="8">
        <f t="shared" si="21"/>
        <v>0</v>
      </c>
      <c r="I490" s="42"/>
      <c r="K490" s="69"/>
      <c r="L490" s="69"/>
      <c r="M490" s="69"/>
      <c r="O490" s="63"/>
      <c r="P490" s="63"/>
      <c r="Q490" s="63"/>
    </row>
    <row r="491" spans="1:17" customFormat="1" outlineLevel="1">
      <c r="A491" s="6"/>
      <c r="B491" s="20">
        <v>42653</v>
      </c>
      <c r="C491" s="21">
        <v>0.9375</v>
      </c>
      <c r="D491" s="13">
        <v>0</v>
      </c>
      <c r="E491" s="12">
        <v>66.53</v>
      </c>
      <c r="F491" s="11">
        <f t="shared" si="22"/>
        <v>0</v>
      </c>
      <c r="G491" s="11">
        <f t="shared" si="23"/>
        <v>67.162035000000003</v>
      </c>
      <c r="H491" s="8">
        <f t="shared" si="21"/>
        <v>0</v>
      </c>
      <c r="I491" s="42"/>
      <c r="K491" s="69"/>
      <c r="L491" s="69"/>
      <c r="M491" s="69"/>
      <c r="O491" s="63"/>
      <c r="P491" s="63"/>
      <c r="Q491" s="63"/>
    </row>
    <row r="492" spans="1:17" customFormat="1" outlineLevel="1">
      <c r="A492" s="6"/>
      <c r="B492" s="20">
        <v>42653</v>
      </c>
      <c r="C492" s="21">
        <v>0.95833333333333337</v>
      </c>
      <c r="D492" s="13">
        <v>0</v>
      </c>
      <c r="E492" s="12">
        <v>61.75</v>
      </c>
      <c r="F492" s="11">
        <f t="shared" si="22"/>
        <v>0</v>
      </c>
      <c r="G492" s="11">
        <f t="shared" si="23"/>
        <v>62.336625000000005</v>
      </c>
      <c r="H492" s="8">
        <f t="shared" si="21"/>
        <v>0</v>
      </c>
      <c r="I492" s="42"/>
      <c r="K492" s="69"/>
      <c r="L492" s="69"/>
      <c r="M492" s="69"/>
      <c r="O492" s="63"/>
      <c r="P492" s="63"/>
      <c r="Q492" s="63"/>
    </row>
    <row r="493" spans="1:17" customFormat="1" outlineLevel="1">
      <c r="A493" s="6"/>
      <c r="B493" s="20">
        <v>42653</v>
      </c>
      <c r="C493" s="21">
        <v>0.97916666666666663</v>
      </c>
      <c r="D493" s="13">
        <v>0</v>
      </c>
      <c r="E493" s="12">
        <v>65.91</v>
      </c>
      <c r="F493" s="11">
        <f t="shared" si="22"/>
        <v>0</v>
      </c>
      <c r="G493" s="11">
        <f t="shared" si="23"/>
        <v>66.536145000000005</v>
      </c>
      <c r="H493" s="8">
        <f t="shared" si="21"/>
        <v>0</v>
      </c>
      <c r="I493" s="42"/>
      <c r="K493" s="69"/>
      <c r="L493" s="69"/>
      <c r="M493" s="69"/>
      <c r="O493" s="63"/>
      <c r="P493" s="63"/>
      <c r="Q493" s="63"/>
    </row>
    <row r="494" spans="1:17" customFormat="1" outlineLevel="1">
      <c r="A494" s="6"/>
      <c r="B494" s="20">
        <v>42653</v>
      </c>
      <c r="C494" s="21">
        <v>0</v>
      </c>
      <c r="D494" s="13">
        <v>0</v>
      </c>
      <c r="E494" s="12">
        <v>28.98</v>
      </c>
      <c r="F494" s="11">
        <f t="shared" si="22"/>
        <v>0</v>
      </c>
      <c r="G494" s="11">
        <f t="shared" si="23"/>
        <v>29.255310000000001</v>
      </c>
      <c r="H494" s="8">
        <f t="shared" si="21"/>
        <v>0</v>
      </c>
      <c r="I494" s="42"/>
      <c r="K494" s="69"/>
      <c r="L494" s="69"/>
      <c r="M494" s="69"/>
      <c r="O494" s="63"/>
      <c r="P494" s="63"/>
      <c r="Q494" s="63"/>
    </row>
    <row r="495" spans="1:17" customFormat="1" outlineLevel="1">
      <c r="A495" s="6"/>
      <c r="B495" s="20">
        <v>42654</v>
      </c>
      <c r="C495" s="21">
        <v>2.0833333333333332E-2</v>
      </c>
      <c r="D495" s="13">
        <v>0</v>
      </c>
      <c r="E495" s="12">
        <v>52.59</v>
      </c>
      <c r="F495" s="11">
        <f t="shared" si="22"/>
        <v>0</v>
      </c>
      <c r="G495" s="11">
        <f t="shared" si="23"/>
        <v>53.089605000000006</v>
      </c>
      <c r="H495" s="8">
        <f t="shared" si="21"/>
        <v>0</v>
      </c>
      <c r="I495" s="42"/>
      <c r="K495" s="69"/>
      <c r="L495" s="69"/>
      <c r="M495" s="69"/>
      <c r="O495" s="63"/>
      <c r="P495" s="63"/>
      <c r="Q495" s="63"/>
    </row>
    <row r="496" spans="1:17" customFormat="1" outlineLevel="1">
      <c r="A496" s="6"/>
      <c r="B496" s="20">
        <v>42654</v>
      </c>
      <c r="C496" s="21">
        <v>4.1666666666666664E-2</v>
      </c>
      <c r="D496" s="13">
        <v>0</v>
      </c>
      <c r="E496" s="12">
        <v>52.56</v>
      </c>
      <c r="F496" s="11">
        <f t="shared" si="22"/>
        <v>0</v>
      </c>
      <c r="G496" s="11">
        <f t="shared" si="23"/>
        <v>53.059320000000007</v>
      </c>
      <c r="H496" s="8">
        <f t="shared" si="21"/>
        <v>0</v>
      </c>
      <c r="I496" s="42"/>
      <c r="K496" s="69"/>
      <c r="L496" s="69"/>
      <c r="M496" s="69"/>
      <c r="O496" s="63"/>
      <c r="P496" s="63"/>
      <c r="Q496" s="63"/>
    </row>
    <row r="497" spans="1:17" customFormat="1" outlineLevel="1">
      <c r="A497" s="6"/>
      <c r="B497" s="20">
        <v>42654</v>
      </c>
      <c r="C497" s="21">
        <v>6.25E-2</v>
      </c>
      <c r="D497" s="13">
        <v>0</v>
      </c>
      <c r="E497" s="12">
        <v>32.17</v>
      </c>
      <c r="F497" s="11">
        <f t="shared" si="22"/>
        <v>0</v>
      </c>
      <c r="G497" s="11">
        <f t="shared" si="23"/>
        <v>32.475615000000005</v>
      </c>
      <c r="H497" s="8">
        <f t="shared" si="21"/>
        <v>0</v>
      </c>
      <c r="I497" s="42"/>
      <c r="K497" s="69"/>
      <c r="L497" s="69"/>
      <c r="M497" s="69"/>
      <c r="O497" s="63"/>
      <c r="P497" s="63"/>
      <c r="Q497" s="63"/>
    </row>
    <row r="498" spans="1:17" customFormat="1" outlineLevel="1">
      <c r="A498" s="6"/>
      <c r="B498" s="20">
        <v>42654</v>
      </c>
      <c r="C498" s="21">
        <v>8.3333333333333329E-2</v>
      </c>
      <c r="D498" s="13">
        <v>0</v>
      </c>
      <c r="E498" s="12">
        <v>24.8</v>
      </c>
      <c r="F498" s="11">
        <f t="shared" si="22"/>
        <v>0</v>
      </c>
      <c r="G498" s="11">
        <f t="shared" si="23"/>
        <v>25.035600000000002</v>
      </c>
      <c r="H498" s="8">
        <f t="shared" si="21"/>
        <v>0</v>
      </c>
      <c r="I498" s="42"/>
      <c r="K498" s="69"/>
      <c r="L498" s="69"/>
      <c r="M498" s="69"/>
      <c r="O498" s="63"/>
      <c r="P498" s="63"/>
      <c r="Q498" s="63"/>
    </row>
    <row r="499" spans="1:17" customFormat="1" outlineLevel="1">
      <c r="A499" s="6"/>
      <c r="B499" s="20">
        <v>42654</v>
      </c>
      <c r="C499" s="21">
        <v>0.10416666666666667</v>
      </c>
      <c r="D499" s="13">
        <v>0</v>
      </c>
      <c r="E499" s="12">
        <v>30.36</v>
      </c>
      <c r="F499" s="11">
        <f t="shared" si="22"/>
        <v>0</v>
      </c>
      <c r="G499" s="11">
        <f t="shared" si="23"/>
        <v>30.648420000000002</v>
      </c>
      <c r="H499" s="8">
        <f t="shared" si="21"/>
        <v>0</v>
      </c>
      <c r="I499" s="42"/>
      <c r="K499" s="69"/>
      <c r="L499" s="69"/>
      <c r="M499" s="69"/>
      <c r="O499" s="63"/>
      <c r="P499" s="63"/>
      <c r="Q499" s="63"/>
    </row>
    <row r="500" spans="1:17" customFormat="1" outlineLevel="1">
      <c r="A500" s="6"/>
      <c r="B500" s="20">
        <v>42654</v>
      </c>
      <c r="C500" s="21">
        <v>0.125</v>
      </c>
      <c r="D500" s="13">
        <v>0</v>
      </c>
      <c r="E500" s="12">
        <v>29.96</v>
      </c>
      <c r="F500" s="11">
        <f t="shared" si="22"/>
        <v>0</v>
      </c>
      <c r="G500" s="11">
        <f t="shared" si="23"/>
        <v>30.244620000000001</v>
      </c>
      <c r="H500" s="8">
        <f t="shared" si="21"/>
        <v>0</v>
      </c>
      <c r="I500" s="42"/>
      <c r="K500" s="69"/>
      <c r="L500" s="69"/>
      <c r="M500" s="69"/>
      <c r="O500" s="63"/>
      <c r="P500" s="63"/>
      <c r="Q500" s="63"/>
    </row>
    <row r="501" spans="1:17" customFormat="1" outlineLevel="1">
      <c r="A501" s="6"/>
      <c r="B501" s="20">
        <v>42654</v>
      </c>
      <c r="C501" s="21">
        <v>0.14583333333333334</v>
      </c>
      <c r="D501" s="13">
        <v>0</v>
      </c>
      <c r="E501" s="12">
        <v>29.81</v>
      </c>
      <c r="F501" s="11">
        <f t="shared" si="22"/>
        <v>0</v>
      </c>
      <c r="G501" s="11">
        <f t="shared" si="23"/>
        <v>30.093195000000001</v>
      </c>
      <c r="H501" s="8">
        <f t="shared" si="21"/>
        <v>0</v>
      </c>
      <c r="I501" s="42"/>
      <c r="K501" s="69"/>
      <c r="L501" s="69"/>
      <c r="M501" s="69"/>
      <c r="O501" s="63"/>
      <c r="P501" s="63"/>
      <c r="Q501" s="63"/>
    </row>
    <row r="502" spans="1:17" customFormat="1" outlineLevel="1">
      <c r="A502" s="6"/>
      <c r="B502" s="20">
        <v>42654</v>
      </c>
      <c r="C502" s="21">
        <v>0.16666666666666666</v>
      </c>
      <c r="D502" s="13">
        <v>0</v>
      </c>
      <c r="E502" s="12">
        <v>30.59</v>
      </c>
      <c r="F502" s="11">
        <f t="shared" si="22"/>
        <v>0</v>
      </c>
      <c r="G502" s="11">
        <f t="shared" si="23"/>
        <v>30.880605000000003</v>
      </c>
      <c r="H502" s="8">
        <f t="shared" si="21"/>
        <v>0</v>
      </c>
      <c r="I502" s="42"/>
      <c r="K502" s="69"/>
      <c r="L502" s="69"/>
      <c r="M502" s="69"/>
      <c r="O502" s="63"/>
      <c r="P502" s="63"/>
      <c r="Q502" s="63"/>
    </row>
    <row r="503" spans="1:17" customFormat="1" outlineLevel="1">
      <c r="A503" s="6"/>
      <c r="B503" s="20">
        <v>42654</v>
      </c>
      <c r="C503" s="21">
        <v>0.1875</v>
      </c>
      <c r="D503" s="13">
        <v>0</v>
      </c>
      <c r="E503" s="12">
        <v>44.99</v>
      </c>
      <c r="F503" s="11">
        <f t="shared" si="22"/>
        <v>0</v>
      </c>
      <c r="G503" s="11">
        <f t="shared" si="23"/>
        <v>45.417405000000002</v>
      </c>
      <c r="H503" s="8">
        <f t="shared" si="21"/>
        <v>0</v>
      </c>
      <c r="I503" s="42"/>
      <c r="K503" s="69"/>
      <c r="L503" s="69"/>
      <c r="M503" s="69"/>
      <c r="O503" s="63"/>
      <c r="P503" s="63"/>
      <c r="Q503" s="63"/>
    </row>
    <row r="504" spans="1:17" customFormat="1" outlineLevel="1">
      <c r="A504" s="6"/>
      <c r="B504" s="20">
        <v>42654</v>
      </c>
      <c r="C504" s="21">
        <v>0.20833333333333334</v>
      </c>
      <c r="D504" s="13">
        <v>0</v>
      </c>
      <c r="E504" s="12">
        <v>53.68</v>
      </c>
      <c r="F504" s="11">
        <f t="shared" si="22"/>
        <v>0</v>
      </c>
      <c r="G504" s="11">
        <f t="shared" si="23"/>
        <v>54.189960000000006</v>
      </c>
      <c r="H504" s="8">
        <f t="shared" si="21"/>
        <v>0</v>
      </c>
      <c r="I504" s="42"/>
      <c r="K504" s="69"/>
      <c r="L504" s="69"/>
      <c r="M504" s="69"/>
      <c r="O504" s="63"/>
      <c r="P504" s="63"/>
      <c r="Q504" s="63"/>
    </row>
    <row r="505" spans="1:17" customFormat="1" outlineLevel="1">
      <c r="A505" s="6"/>
      <c r="B505" s="20">
        <v>42654</v>
      </c>
      <c r="C505" s="21">
        <v>0.22916666666666666</v>
      </c>
      <c r="D505" s="13">
        <v>0</v>
      </c>
      <c r="E505" s="12">
        <v>60.89</v>
      </c>
      <c r="F505" s="11">
        <f t="shared" si="22"/>
        <v>0</v>
      </c>
      <c r="G505" s="11">
        <f t="shared" si="23"/>
        <v>61.468455000000006</v>
      </c>
      <c r="H505" s="8">
        <f t="shared" si="21"/>
        <v>0</v>
      </c>
      <c r="I505" s="42"/>
      <c r="K505" s="69"/>
      <c r="L505" s="69"/>
      <c r="M505" s="69"/>
      <c r="O505" s="63"/>
      <c r="P505" s="63"/>
      <c r="Q505" s="63"/>
    </row>
    <row r="506" spans="1:17" customFormat="1" outlineLevel="1">
      <c r="A506" s="6"/>
      <c r="B506" s="20">
        <v>42654</v>
      </c>
      <c r="C506" s="21">
        <v>0.25</v>
      </c>
      <c r="D506" s="13">
        <v>7.7628000000000016E-2</v>
      </c>
      <c r="E506" s="12">
        <v>155.47999999999999</v>
      </c>
      <c r="F506" s="11">
        <f t="shared" si="22"/>
        <v>7.7604711600000015E-2</v>
      </c>
      <c r="G506" s="11">
        <f t="shared" si="23"/>
        <v>156.95706000000001</v>
      </c>
      <c r="H506" s="8">
        <f t="shared" si="21"/>
        <v>2.2538689827161034</v>
      </c>
      <c r="I506" s="42"/>
      <c r="K506" s="69"/>
      <c r="L506" s="69"/>
      <c r="M506" s="69"/>
      <c r="O506" s="63"/>
      <c r="P506" s="63"/>
      <c r="Q506" s="63"/>
    </row>
    <row r="507" spans="1:17" customFormat="1" outlineLevel="1">
      <c r="A507" s="6"/>
      <c r="B507" s="20">
        <v>42654</v>
      </c>
      <c r="C507" s="21">
        <v>0.27083333333333331</v>
      </c>
      <c r="D507" s="13">
        <v>0.50641800000000003</v>
      </c>
      <c r="E507" s="12">
        <v>283.45999999999998</v>
      </c>
      <c r="F507" s="11">
        <f t="shared" si="22"/>
        <v>0.50626607460000006</v>
      </c>
      <c r="G507" s="11">
        <f t="shared" si="23"/>
        <v>286.15287000000001</v>
      </c>
      <c r="H507" s="8">
        <f t="shared" si="21"/>
        <v>-50.70400035482411</v>
      </c>
      <c r="I507" s="42"/>
      <c r="K507" s="69"/>
      <c r="L507" s="69"/>
      <c r="M507" s="69"/>
      <c r="O507" s="63"/>
      <c r="P507" s="63"/>
      <c r="Q507" s="63"/>
    </row>
    <row r="508" spans="1:17" customFormat="1" outlineLevel="1">
      <c r="A508" s="6"/>
      <c r="B508" s="20">
        <v>42654</v>
      </c>
      <c r="C508" s="21">
        <v>0.29166666666666669</v>
      </c>
      <c r="D508" s="13">
        <v>1.274842</v>
      </c>
      <c r="E508" s="12">
        <v>288.55</v>
      </c>
      <c r="F508" s="11">
        <f t="shared" si="22"/>
        <v>1.2744595474</v>
      </c>
      <c r="G508" s="11">
        <f t="shared" si="23"/>
        <v>291.29122500000005</v>
      </c>
      <c r="H508" s="8">
        <f t="shared" si="21"/>
        <v>-134.18940695869162</v>
      </c>
      <c r="I508" s="42"/>
      <c r="K508" s="69"/>
      <c r="L508" s="69"/>
      <c r="M508" s="69"/>
      <c r="O508" s="63"/>
      <c r="P508" s="63"/>
      <c r="Q508" s="63"/>
    </row>
    <row r="509" spans="1:17" customFormat="1" outlineLevel="1">
      <c r="A509" s="6"/>
      <c r="B509" s="20">
        <v>42654</v>
      </c>
      <c r="C509" s="21">
        <v>0.3125</v>
      </c>
      <c r="D509" s="13">
        <v>1.7304040000000001</v>
      </c>
      <c r="E509" s="12">
        <v>71.040000000000006</v>
      </c>
      <c r="F509" s="11">
        <f t="shared" si="22"/>
        <v>1.7298848788000001</v>
      </c>
      <c r="G509" s="11">
        <f t="shared" si="23"/>
        <v>71.714880000000008</v>
      </c>
      <c r="H509" s="8">
        <f t="shared" si="21"/>
        <v>197.70010095984344</v>
      </c>
      <c r="I509" s="42"/>
      <c r="K509" s="69"/>
      <c r="L509" s="69"/>
      <c r="M509" s="69"/>
      <c r="O509" s="63"/>
      <c r="P509" s="63"/>
      <c r="Q509" s="63"/>
    </row>
    <row r="510" spans="1:17" customFormat="1" outlineLevel="1">
      <c r="A510" s="6"/>
      <c r="B510" s="20">
        <v>42654</v>
      </c>
      <c r="C510" s="21">
        <v>0.33333333333333331</v>
      </c>
      <c r="D510" s="13">
        <v>3.0935429999999995</v>
      </c>
      <c r="E510" s="12">
        <v>54.72</v>
      </c>
      <c r="F510" s="11">
        <f t="shared" si="22"/>
        <v>3.0926149370999996</v>
      </c>
      <c r="G510" s="11">
        <f t="shared" si="23"/>
        <v>55.239840000000001</v>
      </c>
      <c r="H510" s="8">
        <f t="shared" si="21"/>
        <v>404.39082399358585</v>
      </c>
      <c r="I510" s="42"/>
      <c r="K510" s="69"/>
      <c r="L510" s="69"/>
      <c r="M510" s="69"/>
      <c r="O510" s="63"/>
      <c r="P510" s="63"/>
      <c r="Q510" s="63"/>
    </row>
    <row r="511" spans="1:17" customFormat="1" outlineLevel="1">
      <c r="A511" s="6"/>
      <c r="B511" s="20">
        <v>42654</v>
      </c>
      <c r="C511" s="21">
        <v>0.35416666666666669</v>
      </c>
      <c r="D511" s="13">
        <v>3.5672550000000003</v>
      </c>
      <c r="E511" s="12">
        <v>52.62</v>
      </c>
      <c r="F511" s="11">
        <f t="shared" si="22"/>
        <v>3.5661848235000004</v>
      </c>
      <c r="G511" s="11">
        <f t="shared" si="23"/>
        <v>53.119889999999998</v>
      </c>
      <c r="H511" s="8">
        <f t="shared" si="21"/>
        <v>473.87503162701063</v>
      </c>
      <c r="I511" s="42"/>
      <c r="K511" s="69"/>
      <c r="L511" s="69"/>
      <c r="M511" s="69"/>
      <c r="O511" s="63"/>
      <c r="P511" s="63"/>
      <c r="Q511" s="63"/>
    </row>
    <row r="512" spans="1:17" customFormat="1" outlineLevel="1">
      <c r="A512" s="6"/>
      <c r="B512" s="20">
        <v>42654</v>
      </c>
      <c r="C512" s="21">
        <v>0.375</v>
      </c>
      <c r="D512" s="13">
        <v>4.1825280000000005</v>
      </c>
      <c r="E512" s="12">
        <v>56.74</v>
      </c>
      <c r="F512" s="11">
        <f t="shared" si="22"/>
        <v>4.1812732416000005</v>
      </c>
      <c r="G512" s="11">
        <f t="shared" si="23"/>
        <v>57.279030000000006</v>
      </c>
      <c r="H512" s="8">
        <f t="shared" si="21"/>
        <v>538.21754749379636</v>
      </c>
      <c r="I512" s="42"/>
      <c r="K512" s="69"/>
      <c r="L512" s="69"/>
      <c r="M512" s="69"/>
      <c r="O512" s="63"/>
      <c r="P512" s="63"/>
      <c r="Q512" s="63"/>
    </row>
    <row r="513" spans="1:17" customFormat="1" outlineLevel="1">
      <c r="A513" s="6"/>
      <c r="B513" s="20">
        <v>42654</v>
      </c>
      <c r="C513" s="21">
        <v>0.39583333333333331</v>
      </c>
      <c r="D513" s="13">
        <v>4.6460889999999999</v>
      </c>
      <c r="E513" s="12">
        <v>56.74</v>
      </c>
      <c r="F513" s="11">
        <f t="shared" si="22"/>
        <v>4.6446951732999997</v>
      </c>
      <c r="G513" s="11">
        <f t="shared" si="23"/>
        <v>57.279030000000006</v>
      </c>
      <c r="H513" s="8">
        <f t="shared" si="21"/>
        <v>597.86966806149405</v>
      </c>
      <c r="I513" s="42"/>
      <c r="K513" s="69"/>
      <c r="L513" s="69"/>
      <c r="M513" s="69"/>
      <c r="O513" s="63"/>
      <c r="P513" s="63"/>
      <c r="Q513" s="63"/>
    </row>
    <row r="514" spans="1:17" customFormat="1" outlineLevel="1">
      <c r="A514" s="6"/>
      <c r="B514" s="20">
        <v>42654</v>
      </c>
      <c r="C514" s="21">
        <v>0.41666666666666669</v>
      </c>
      <c r="D514" s="13">
        <v>4.8557319999999997</v>
      </c>
      <c r="E514" s="12">
        <v>59.28</v>
      </c>
      <c r="F514" s="11">
        <f t="shared" si="22"/>
        <v>4.8542752803999996</v>
      </c>
      <c r="G514" s="11">
        <f t="shared" si="23"/>
        <v>59.843160000000005</v>
      </c>
      <c r="H514" s="8">
        <f t="shared" si="21"/>
        <v>612.40002986537786</v>
      </c>
      <c r="I514" s="42"/>
      <c r="K514" s="69"/>
      <c r="L514" s="69"/>
      <c r="M514" s="69"/>
      <c r="O514" s="63"/>
      <c r="P514" s="63"/>
      <c r="Q514" s="63"/>
    </row>
    <row r="515" spans="1:17" customFormat="1" outlineLevel="1">
      <c r="A515" s="6"/>
      <c r="B515" s="20">
        <v>42654</v>
      </c>
      <c r="C515" s="21">
        <v>0.4375</v>
      </c>
      <c r="D515" s="13">
        <v>4.384385</v>
      </c>
      <c r="E515" s="12">
        <v>64.010000000000005</v>
      </c>
      <c r="F515" s="11">
        <f t="shared" si="22"/>
        <v>4.3830696845000006</v>
      </c>
      <c r="G515" s="11">
        <f t="shared" si="23"/>
        <v>64.618095000000011</v>
      </c>
      <c r="H515" s="8">
        <f t="shared" si="21"/>
        <v>532.02534805235894</v>
      </c>
      <c r="I515" s="42"/>
      <c r="K515" s="69"/>
      <c r="L515" s="69"/>
      <c r="M515" s="69"/>
      <c r="O515" s="63"/>
      <c r="P515" s="63"/>
      <c r="Q515" s="63"/>
    </row>
    <row r="516" spans="1:17" customFormat="1" outlineLevel="1">
      <c r="A516" s="6"/>
      <c r="B516" s="20">
        <v>42654</v>
      </c>
      <c r="C516" s="21">
        <v>0.45833333333333331</v>
      </c>
      <c r="D516" s="13">
        <v>4.1049619999999996</v>
      </c>
      <c r="E516" s="12">
        <v>68.459999999999994</v>
      </c>
      <c r="F516" s="11">
        <f t="shared" si="22"/>
        <v>4.1037305113999993</v>
      </c>
      <c r="G516" s="11">
        <f t="shared" si="23"/>
        <v>69.110370000000003</v>
      </c>
      <c r="H516" s="8">
        <f t="shared" si="21"/>
        <v>479.68354109725669</v>
      </c>
      <c r="I516" s="42"/>
      <c r="K516" s="69"/>
      <c r="L516" s="69"/>
      <c r="M516" s="69"/>
      <c r="O516" s="63"/>
      <c r="P516" s="63"/>
      <c r="Q516" s="63"/>
    </row>
    <row r="517" spans="1:17" customFormat="1" outlineLevel="1">
      <c r="A517" s="6"/>
      <c r="B517" s="20">
        <v>42654</v>
      </c>
      <c r="C517" s="21">
        <v>0.47916666666666669</v>
      </c>
      <c r="D517" s="13">
        <v>4.1634099999999998</v>
      </c>
      <c r="E517" s="12">
        <v>67.52</v>
      </c>
      <c r="F517" s="11">
        <f t="shared" si="22"/>
        <v>4.1621609770000001</v>
      </c>
      <c r="G517" s="11">
        <f t="shared" si="23"/>
        <v>68.161439999999999</v>
      </c>
      <c r="H517" s="8">
        <f t="shared" si="21"/>
        <v>490.46305601787316</v>
      </c>
      <c r="I517" s="42"/>
      <c r="K517" s="69"/>
      <c r="L517" s="69"/>
      <c r="M517" s="69"/>
      <c r="O517" s="63"/>
      <c r="P517" s="63"/>
      <c r="Q517" s="63"/>
    </row>
    <row r="518" spans="1:17" customFormat="1" outlineLevel="1">
      <c r="A518" s="6"/>
      <c r="B518" s="20">
        <v>42654</v>
      </c>
      <c r="C518" s="21">
        <v>0.5</v>
      </c>
      <c r="D518" s="13">
        <v>3.269209</v>
      </c>
      <c r="E518" s="12">
        <v>67.88</v>
      </c>
      <c r="F518" s="11">
        <f t="shared" si="22"/>
        <v>3.2682282373000002</v>
      </c>
      <c r="G518" s="11">
        <f t="shared" si="23"/>
        <v>68.524860000000004</v>
      </c>
      <c r="H518" s="8">
        <f t="shared" si="21"/>
        <v>383.93556972877076</v>
      </c>
      <c r="I518" s="42"/>
      <c r="K518" s="69"/>
      <c r="L518" s="69"/>
      <c r="M518" s="69"/>
      <c r="O518" s="63"/>
      <c r="P518" s="63"/>
      <c r="Q518" s="63"/>
    </row>
    <row r="519" spans="1:17" customFormat="1" outlineLevel="1">
      <c r="A519" s="6"/>
      <c r="B519" s="20">
        <v>42654</v>
      </c>
      <c r="C519" s="21">
        <v>0.52083333333333337</v>
      </c>
      <c r="D519" s="13">
        <v>3.8645900000000002</v>
      </c>
      <c r="E519" s="12">
        <v>67.900000000000006</v>
      </c>
      <c r="F519" s="11">
        <f t="shared" si="22"/>
        <v>3.8634306230000002</v>
      </c>
      <c r="G519" s="11">
        <f t="shared" si="23"/>
        <v>68.545050000000003</v>
      </c>
      <c r="H519" s="8">
        <f t="shared" si="21"/>
        <v>453.77905065293385</v>
      </c>
      <c r="I519" s="42"/>
      <c r="K519" s="69"/>
      <c r="L519" s="69"/>
      <c r="M519" s="69"/>
      <c r="O519" s="63"/>
      <c r="P519" s="63"/>
      <c r="Q519" s="63"/>
    </row>
    <row r="520" spans="1:17" customFormat="1" outlineLevel="1">
      <c r="A520" s="6"/>
      <c r="B520" s="20">
        <v>42654</v>
      </c>
      <c r="C520" s="21">
        <v>0.54166666666666663</v>
      </c>
      <c r="D520" s="13">
        <v>4.231535</v>
      </c>
      <c r="E520" s="12">
        <v>67.33</v>
      </c>
      <c r="F520" s="11">
        <f t="shared" si="22"/>
        <v>4.2302655395000004</v>
      </c>
      <c r="G520" s="11">
        <f t="shared" si="23"/>
        <v>67.969634999999997</v>
      </c>
      <c r="H520" s="8">
        <f t="shared" si="21"/>
        <v>499.299785674107</v>
      </c>
      <c r="I520" s="42"/>
      <c r="K520" s="69"/>
      <c r="L520" s="69"/>
      <c r="M520" s="69"/>
      <c r="O520" s="63"/>
      <c r="P520" s="63"/>
      <c r="Q520" s="63"/>
    </row>
    <row r="521" spans="1:17" customFormat="1" outlineLevel="1">
      <c r="A521" s="6"/>
      <c r="B521" s="20">
        <v>42654</v>
      </c>
      <c r="C521" s="21">
        <v>0.5625</v>
      </c>
      <c r="D521" s="13">
        <v>4.9358549999999992</v>
      </c>
      <c r="E521" s="12">
        <v>68.930000000000007</v>
      </c>
      <c r="F521" s="11">
        <f t="shared" si="22"/>
        <v>4.9343742434999998</v>
      </c>
      <c r="G521" s="11">
        <f t="shared" si="23"/>
        <v>69.584835000000012</v>
      </c>
      <c r="H521" s="8">
        <f t="shared" si="21"/>
        <v>574.43599172880261</v>
      </c>
      <c r="I521" s="42"/>
      <c r="K521" s="69"/>
      <c r="L521" s="69"/>
      <c r="M521" s="69"/>
      <c r="O521" s="63"/>
      <c r="P521" s="63"/>
      <c r="Q521" s="63"/>
    </row>
    <row r="522" spans="1:17" customFormat="1" outlineLevel="1">
      <c r="A522" s="6"/>
      <c r="B522" s="20">
        <v>42654</v>
      </c>
      <c r="C522" s="21">
        <v>0.58333333333333337</v>
      </c>
      <c r="D522" s="13">
        <v>4.3370129999999998</v>
      </c>
      <c r="E522" s="12">
        <v>62.98</v>
      </c>
      <c r="F522" s="11">
        <f t="shared" si="22"/>
        <v>4.3357118961000003</v>
      </c>
      <c r="G522" s="11">
        <f t="shared" si="23"/>
        <v>63.578310000000002</v>
      </c>
      <c r="H522" s="8">
        <f t="shared" si="21"/>
        <v>530.78517767366645</v>
      </c>
      <c r="I522" s="42"/>
      <c r="K522" s="69"/>
      <c r="L522" s="69"/>
      <c r="M522" s="69"/>
      <c r="O522" s="63"/>
      <c r="P522" s="63"/>
      <c r="Q522" s="63"/>
    </row>
    <row r="523" spans="1:17" customFormat="1" outlineLevel="1">
      <c r="A523" s="6"/>
      <c r="B523" s="20">
        <v>42654</v>
      </c>
      <c r="C523" s="21">
        <v>0.60416666666666663</v>
      </c>
      <c r="D523" s="13">
        <v>2.9794860000000001</v>
      </c>
      <c r="E523" s="12">
        <v>67.88</v>
      </c>
      <c r="F523" s="11">
        <f t="shared" si="22"/>
        <v>2.9785921542000002</v>
      </c>
      <c r="G523" s="11">
        <f t="shared" si="23"/>
        <v>68.524860000000004</v>
      </c>
      <c r="H523" s="8">
        <f t="shared" si="21"/>
        <v>349.9105303175466</v>
      </c>
      <c r="I523" s="42"/>
      <c r="K523" s="69"/>
      <c r="L523" s="69"/>
      <c r="M523" s="69"/>
      <c r="O523" s="63"/>
      <c r="P523" s="63"/>
      <c r="Q523" s="63"/>
    </row>
    <row r="524" spans="1:17" customFormat="1" outlineLevel="1">
      <c r="A524" s="6"/>
      <c r="B524" s="20">
        <v>42654</v>
      </c>
      <c r="C524" s="21">
        <v>0.625</v>
      </c>
      <c r="D524" s="13">
        <v>2.7136329999999997</v>
      </c>
      <c r="E524" s="12">
        <v>67.25</v>
      </c>
      <c r="F524" s="11">
        <f t="shared" si="22"/>
        <v>2.7128189100999998</v>
      </c>
      <c r="G524" s="11">
        <f t="shared" si="23"/>
        <v>67.888874999999999</v>
      </c>
      <c r="H524" s="8">
        <f t="shared" si="21"/>
        <v>320.41409339318483</v>
      </c>
      <c r="I524" s="42"/>
      <c r="K524" s="69"/>
      <c r="L524" s="69"/>
      <c r="M524" s="69"/>
      <c r="O524" s="63"/>
      <c r="P524" s="63"/>
      <c r="Q524" s="63"/>
    </row>
    <row r="525" spans="1:17" customFormat="1" outlineLevel="1">
      <c r="A525" s="6"/>
      <c r="B525" s="20">
        <v>42654</v>
      </c>
      <c r="C525" s="21">
        <v>0.64583333333333337</v>
      </c>
      <c r="D525" s="13">
        <v>3.0917150000000002</v>
      </c>
      <c r="E525" s="12">
        <v>75.87</v>
      </c>
      <c r="F525" s="11">
        <f t="shared" si="22"/>
        <v>3.0907874855000004</v>
      </c>
      <c r="G525" s="11">
        <f t="shared" si="23"/>
        <v>76.590765000000005</v>
      </c>
      <c r="H525" s="8">
        <f t="shared" si="21"/>
        <v>338.16069433612864</v>
      </c>
      <c r="I525" s="42"/>
      <c r="K525" s="69"/>
      <c r="L525" s="69"/>
      <c r="M525" s="69"/>
      <c r="O525" s="63"/>
      <c r="P525" s="63"/>
      <c r="Q525" s="63"/>
    </row>
    <row r="526" spans="1:17" customFormat="1" outlineLevel="1">
      <c r="A526" s="6"/>
      <c r="B526" s="20">
        <v>42654</v>
      </c>
      <c r="C526" s="21">
        <v>0.66666666666666663</v>
      </c>
      <c r="D526" s="13">
        <v>2.9122859999999999</v>
      </c>
      <c r="E526" s="12">
        <v>70.38</v>
      </c>
      <c r="F526" s="11">
        <f t="shared" si="22"/>
        <v>2.9114123142000001</v>
      </c>
      <c r="G526" s="11">
        <f t="shared" si="23"/>
        <v>71.048609999999996</v>
      </c>
      <c r="H526" s="8">
        <f t="shared" si="21"/>
        <v>334.67089238040677</v>
      </c>
      <c r="I526" s="42"/>
      <c r="K526" s="69"/>
      <c r="L526" s="69"/>
      <c r="M526" s="69"/>
      <c r="O526" s="63"/>
      <c r="P526" s="63"/>
      <c r="Q526" s="63"/>
    </row>
    <row r="527" spans="1:17" customFormat="1" outlineLevel="1">
      <c r="A527" s="6"/>
      <c r="B527" s="20">
        <v>42654</v>
      </c>
      <c r="C527" s="21">
        <v>0.6875</v>
      </c>
      <c r="D527" s="13">
        <v>1.2065459999999999</v>
      </c>
      <c r="E527" s="12">
        <v>65.3</v>
      </c>
      <c r="F527" s="11">
        <f t="shared" si="22"/>
        <v>1.2061840362</v>
      </c>
      <c r="G527" s="11">
        <f t="shared" si="23"/>
        <v>65.920349999999999</v>
      </c>
      <c r="H527" s="8">
        <f t="shared" si="21"/>
        <v>144.83815690248335</v>
      </c>
      <c r="I527" s="42"/>
      <c r="K527" s="69"/>
      <c r="L527" s="69"/>
      <c r="M527" s="69"/>
      <c r="O527" s="63"/>
      <c r="P527" s="63"/>
      <c r="Q527" s="63"/>
    </row>
    <row r="528" spans="1:17" customFormat="1" outlineLevel="1">
      <c r="A528" s="6"/>
      <c r="B528" s="20">
        <v>42654</v>
      </c>
      <c r="C528" s="21">
        <v>0.70833333333333337</v>
      </c>
      <c r="D528" s="13">
        <v>1.209276</v>
      </c>
      <c r="E528" s="12">
        <v>68.19</v>
      </c>
      <c r="F528" s="11">
        <f t="shared" si="22"/>
        <v>1.2089132172000001</v>
      </c>
      <c r="G528" s="11">
        <f t="shared" si="23"/>
        <v>68.837805000000003</v>
      </c>
      <c r="H528" s="8">
        <f t="shared" ref="H528:H591" si="24">F528*($B$8-G528)</f>
        <v>141.63892609166376</v>
      </c>
      <c r="I528" s="42"/>
      <c r="K528" s="69"/>
      <c r="L528" s="69"/>
      <c r="M528" s="69"/>
      <c r="O528" s="63"/>
      <c r="P528" s="63"/>
      <c r="Q528" s="63"/>
    </row>
    <row r="529" spans="1:17" customFormat="1" outlineLevel="1">
      <c r="A529" s="6"/>
      <c r="B529" s="20">
        <v>42654</v>
      </c>
      <c r="C529" s="21">
        <v>0.72916666666666663</v>
      </c>
      <c r="D529" s="13">
        <v>0.55230800000000002</v>
      </c>
      <c r="E529" s="12">
        <v>68.709999999999994</v>
      </c>
      <c r="F529" s="11">
        <f t="shared" ref="F529:F592" si="25">IF($B$13="Electricity",$D529*$B$9,$D529*$B$10)</f>
        <v>0.55214230760000005</v>
      </c>
      <c r="G529" s="11">
        <f t="shared" ref="G529:G592" si="26">+E529*$B$10</f>
        <v>69.362745000000004</v>
      </c>
      <c r="H529" s="8">
        <f t="shared" si="24"/>
        <v>64.400363127829635</v>
      </c>
      <c r="I529" s="42"/>
      <c r="K529" s="69"/>
      <c r="L529" s="69"/>
      <c r="M529" s="69"/>
      <c r="O529" s="63"/>
      <c r="P529" s="63"/>
      <c r="Q529" s="63"/>
    </row>
    <row r="530" spans="1:17" customFormat="1" outlineLevel="1">
      <c r="A530" s="6"/>
      <c r="B530" s="20">
        <v>42654</v>
      </c>
      <c r="C530" s="21">
        <v>0.75</v>
      </c>
      <c r="D530" s="13">
        <v>7.7348999999999987E-2</v>
      </c>
      <c r="E530" s="12">
        <v>74.510000000000005</v>
      </c>
      <c r="F530" s="11">
        <f t="shared" si="25"/>
        <v>7.7325795299999986E-2</v>
      </c>
      <c r="G530" s="11">
        <f t="shared" si="26"/>
        <v>75.217845000000011</v>
      </c>
      <c r="H530" s="8">
        <f t="shared" si="24"/>
        <v>8.5663182404228699</v>
      </c>
      <c r="I530" s="42"/>
      <c r="K530" s="69"/>
      <c r="L530" s="69"/>
      <c r="M530" s="69"/>
      <c r="O530" s="63"/>
      <c r="P530" s="63"/>
      <c r="Q530" s="63"/>
    </row>
    <row r="531" spans="1:17" customFormat="1" outlineLevel="1">
      <c r="A531" s="6"/>
      <c r="B531" s="20">
        <v>42654</v>
      </c>
      <c r="C531" s="21">
        <v>0.77083333333333337</v>
      </c>
      <c r="D531" s="13">
        <v>2.6440000000000001E-3</v>
      </c>
      <c r="E531" s="12">
        <v>86.43</v>
      </c>
      <c r="F531" s="11">
        <f t="shared" si="25"/>
        <v>2.6432068000000002E-3</v>
      </c>
      <c r="G531" s="11">
        <f t="shared" si="26"/>
        <v>87.251085000000018</v>
      </c>
      <c r="H531" s="8">
        <f t="shared" si="24"/>
        <v>0.26101380362062199</v>
      </c>
      <c r="I531" s="42"/>
      <c r="K531" s="69"/>
      <c r="L531" s="69"/>
      <c r="M531" s="69"/>
      <c r="O531" s="63"/>
      <c r="P531" s="63"/>
      <c r="Q531" s="63"/>
    </row>
    <row r="532" spans="1:17" customFormat="1" outlineLevel="1">
      <c r="A532" s="6"/>
      <c r="B532" s="20">
        <v>42654</v>
      </c>
      <c r="C532" s="21">
        <v>0.79166666666666663</v>
      </c>
      <c r="D532" s="13">
        <v>0</v>
      </c>
      <c r="E532" s="12">
        <v>290.7</v>
      </c>
      <c r="F532" s="11">
        <f t="shared" si="25"/>
        <v>0</v>
      </c>
      <c r="G532" s="11">
        <f t="shared" si="26"/>
        <v>293.46165000000002</v>
      </c>
      <c r="H532" s="8">
        <f t="shared" si="24"/>
        <v>0</v>
      </c>
      <c r="I532" s="42"/>
      <c r="K532" s="69"/>
      <c r="L532" s="69"/>
      <c r="M532" s="69"/>
      <c r="O532" s="63"/>
      <c r="P532" s="63"/>
      <c r="Q532" s="63"/>
    </row>
    <row r="533" spans="1:17" customFormat="1" outlineLevel="1">
      <c r="A533" s="6"/>
      <c r="B533" s="20">
        <v>42654</v>
      </c>
      <c r="C533" s="21">
        <v>0.8125</v>
      </c>
      <c r="D533" s="13">
        <v>0</v>
      </c>
      <c r="E533" s="12">
        <v>219.43</v>
      </c>
      <c r="F533" s="11">
        <f t="shared" si="25"/>
        <v>0</v>
      </c>
      <c r="G533" s="11">
        <f t="shared" si="26"/>
        <v>221.51458500000001</v>
      </c>
      <c r="H533" s="8">
        <f t="shared" si="24"/>
        <v>0</v>
      </c>
      <c r="I533" s="42"/>
      <c r="K533" s="69"/>
      <c r="L533" s="69"/>
      <c r="M533" s="69"/>
      <c r="O533" s="63"/>
      <c r="P533" s="63"/>
      <c r="Q533" s="63"/>
    </row>
    <row r="534" spans="1:17" customFormat="1" outlineLevel="1">
      <c r="A534" s="6"/>
      <c r="B534" s="20">
        <v>42654</v>
      </c>
      <c r="C534" s="21">
        <v>0.83333333333333337</v>
      </c>
      <c r="D534" s="13">
        <v>0</v>
      </c>
      <c r="E534" s="12">
        <v>82.61</v>
      </c>
      <c r="F534" s="11">
        <f t="shared" si="25"/>
        <v>0</v>
      </c>
      <c r="G534" s="11">
        <f t="shared" si="26"/>
        <v>83.394795000000002</v>
      </c>
      <c r="H534" s="8">
        <f t="shared" si="24"/>
        <v>0</v>
      </c>
      <c r="I534" s="42"/>
      <c r="K534" s="69"/>
      <c r="L534" s="69"/>
      <c r="M534" s="69"/>
      <c r="O534" s="63"/>
      <c r="P534" s="63"/>
      <c r="Q534" s="63"/>
    </row>
    <row r="535" spans="1:17" customFormat="1" outlineLevel="1">
      <c r="A535" s="6"/>
      <c r="B535" s="20">
        <v>42654</v>
      </c>
      <c r="C535" s="21">
        <v>0.85416666666666663</v>
      </c>
      <c r="D535" s="13">
        <v>0</v>
      </c>
      <c r="E535" s="12">
        <v>68.91</v>
      </c>
      <c r="F535" s="11">
        <f t="shared" si="25"/>
        <v>0</v>
      </c>
      <c r="G535" s="11">
        <f t="shared" si="26"/>
        <v>69.564644999999999</v>
      </c>
      <c r="H535" s="8">
        <f t="shared" si="24"/>
        <v>0</v>
      </c>
      <c r="I535" s="42"/>
      <c r="K535" s="69"/>
      <c r="L535" s="69"/>
      <c r="M535" s="69"/>
      <c r="O535" s="63"/>
      <c r="P535" s="63"/>
      <c r="Q535" s="63"/>
    </row>
    <row r="536" spans="1:17" customFormat="1" outlineLevel="1">
      <c r="A536" s="6"/>
      <c r="B536" s="20">
        <v>42654</v>
      </c>
      <c r="C536" s="21">
        <v>0.875</v>
      </c>
      <c r="D536" s="13">
        <v>0</v>
      </c>
      <c r="E536" s="12">
        <v>65.09</v>
      </c>
      <c r="F536" s="11">
        <f t="shared" si="25"/>
        <v>0</v>
      </c>
      <c r="G536" s="11">
        <f t="shared" si="26"/>
        <v>65.708355000000012</v>
      </c>
      <c r="H536" s="8">
        <f t="shared" si="24"/>
        <v>0</v>
      </c>
      <c r="I536" s="42"/>
      <c r="K536" s="69"/>
      <c r="L536" s="69"/>
      <c r="M536" s="69"/>
      <c r="O536" s="63"/>
      <c r="P536" s="63"/>
      <c r="Q536" s="63"/>
    </row>
    <row r="537" spans="1:17" customFormat="1" outlineLevel="1">
      <c r="A537" s="6"/>
      <c r="B537" s="20">
        <v>42654</v>
      </c>
      <c r="C537" s="21">
        <v>0.89583333333333337</v>
      </c>
      <c r="D537" s="13">
        <v>0</v>
      </c>
      <c r="E537" s="12">
        <v>64.61</v>
      </c>
      <c r="F537" s="11">
        <f t="shared" si="25"/>
        <v>0</v>
      </c>
      <c r="G537" s="11">
        <f t="shared" si="26"/>
        <v>65.22379500000001</v>
      </c>
      <c r="H537" s="8">
        <f t="shared" si="24"/>
        <v>0</v>
      </c>
      <c r="I537" s="42"/>
      <c r="K537" s="69"/>
      <c r="L537" s="69"/>
      <c r="M537" s="69"/>
      <c r="O537" s="63"/>
      <c r="P537" s="63"/>
      <c r="Q537" s="63"/>
    </row>
    <row r="538" spans="1:17" customFormat="1" outlineLevel="1">
      <c r="A538" s="6"/>
      <c r="B538" s="20">
        <v>42654</v>
      </c>
      <c r="C538" s="21">
        <v>0.91666666666666663</v>
      </c>
      <c r="D538" s="13">
        <v>0</v>
      </c>
      <c r="E538" s="12">
        <v>54.77</v>
      </c>
      <c r="F538" s="11">
        <f t="shared" si="25"/>
        <v>0</v>
      </c>
      <c r="G538" s="11">
        <f t="shared" si="26"/>
        <v>55.290315000000007</v>
      </c>
      <c r="H538" s="8">
        <f t="shared" si="24"/>
        <v>0</v>
      </c>
      <c r="I538" s="42"/>
      <c r="K538" s="69"/>
      <c r="L538" s="69"/>
      <c r="M538" s="69"/>
      <c r="O538" s="63"/>
      <c r="P538" s="63"/>
      <c r="Q538" s="63"/>
    </row>
    <row r="539" spans="1:17" customFormat="1" outlineLevel="1">
      <c r="A539" s="6"/>
      <c r="B539" s="20">
        <v>42654</v>
      </c>
      <c r="C539" s="21">
        <v>0.9375</v>
      </c>
      <c r="D539" s="13">
        <v>0</v>
      </c>
      <c r="E539" s="12">
        <v>190.64</v>
      </c>
      <c r="F539" s="11">
        <f t="shared" si="25"/>
        <v>0</v>
      </c>
      <c r="G539" s="11">
        <f t="shared" si="26"/>
        <v>192.45107999999999</v>
      </c>
      <c r="H539" s="8">
        <f t="shared" si="24"/>
        <v>0</v>
      </c>
      <c r="I539" s="42"/>
      <c r="K539" s="69"/>
      <c r="L539" s="69"/>
      <c r="M539" s="69"/>
      <c r="O539" s="63"/>
      <c r="P539" s="63"/>
      <c r="Q539" s="63"/>
    </row>
    <row r="540" spans="1:17" customFormat="1" outlineLevel="1">
      <c r="A540" s="6"/>
      <c r="B540" s="20">
        <v>42654</v>
      </c>
      <c r="C540" s="21">
        <v>0.95833333333333337</v>
      </c>
      <c r="D540" s="13">
        <v>0</v>
      </c>
      <c r="E540" s="12">
        <v>78.81</v>
      </c>
      <c r="F540" s="11">
        <f t="shared" si="25"/>
        <v>0</v>
      </c>
      <c r="G540" s="11">
        <f t="shared" si="26"/>
        <v>79.558695000000014</v>
      </c>
      <c r="H540" s="8">
        <f t="shared" si="24"/>
        <v>0</v>
      </c>
      <c r="I540" s="42"/>
      <c r="K540" s="69"/>
      <c r="L540" s="69"/>
      <c r="M540" s="69"/>
      <c r="O540" s="63"/>
      <c r="P540" s="63"/>
      <c r="Q540" s="63"/>
    </row>
    <row r="541" spans="1:17" customFormat="1" outlineLevel="1">
      <c r="A541" s="6"/>
      <c r="B541" s="20">
        <v>42654</v>
      </c>
      <c r="C541" s="21">
        <v>0.97916666666666663</v>
      </c>
      <c r="D541" s="13">
        <v>0</v>
      </c>
      <c r="E541" s="12">
        <v>100.04</v>
      </c>
      <c r="F541" s="11">
        <f t="shared" si="25"/>
        <v>0</v>
      </c>
      <c r="G541" s="11">
        <f t="shared" si="26"/>
        <v>100.99038000000002</v>
      </c>
      <c r="H541" s="8">
        <f t="shared" si="24"/>
        <v>0</v>
      </c>
      <c r="I541" s="42"/>
      <c r="K541" s="69"/>
      <c r="L541" s="69"/>
      <c r="M541" s="69"/>
      <c r="O541" s="63"/>
      <c r="P541" s="63"/>
      <c r="Q541" s="63"/>
    </row>
    <row r="542" spans="1:17" customFormat="1" outlineLevel="1">
      <c r="A542" s="6"/>
      <c r="B542" s="20">
        <v>42654</v>
      </c>
      <c r="C542" s="21">
        <v>0</v>
      </c>
      <c r="D542" s="13">
        <v>0</v>
      </c>
      <c r="E542" s="12">
        <v>53.79</v>
      </c>
      <c r="F542" s="11">
        <f t="shared" si="25"/>
        <v>0</v>
      </c>
      <c r="G542" s="11">
        <f t="shared" si="26"/>
        <v>54.301005000000004</v>
      </c>
      <c r="H542" s="8">
        <f t="shared" si="24"/>
        <v>0</v>
      </c>
      <c r="I542" s="42"/>
      <c r="K542" s="69"/>
      <c r="L542" s="69"/>
      <c r="M542" s="69"/>
      <c r="O542" s="63"/>
      <c r="P542" s="63"/>
      <c r="Q542" s="63"/>
    </row>
    <row r="543" spans="1:17" customFormat="1" outlineLevel="1">
      <c r="A543" s="6"/>
      <c r="B543" s="20">
        <v>42655</v>
      </c>
      <c r="C543" s="21">
        <v>2.0833333333333332E-2</v>
      </c>
      <c r="D543" s="13">
        <v>0</v>
      </c>
      <c r="E543" s="12">
        <v>60.45</v>
      </c>
      <c r="F543" s="11">
        <f t="shared" si="25"/>
        <v>0</v>
      </c>
      <c r="G543" s="11">
        <f t="shared" si="26"/>
        <v>61.02427500000001</v>
      </c>
      <c r="H543" s="8">
        <f t="shared" si="24"/>
        <v>0</v>
      </c>
      <c r="I543" s="42"/>
      <c r="K543" s="69"/>
      <c r="L543" s="69"/>
      <c r="M543" s="69"/>
      <c r="O543" s="63"/>
      <c r="P543" s="63"/>
      <c r="Q543" s="63"/>
    </row>
    <row r="544" spans="1:17" customFormat="1" outlineLevel="1">
      <c r="A544" s="6"/>
      <c r="B544" s="20">
        <v>42655</v>
      </c>
      <c r="C544" s="21">
        <v>4.1666666666666664E-2</v>
      </c>
      <c r="D544" s="13">
        <v>0</v>
      </c>
      <c r="E544" s="12">
        <v>70.56</v>
      </c>
      <c r="F544" s="11">
        <f t="shared" si="25"/>
        <v>0</v>
      </c>
      <c r="G544" s="11">
        <f t="shared" si="26"/>
        <v>71.230320000000006</v>
      </c>
      <c r="H544" s="8">
        <f t="shared" si="24"/>
        <v>0</v>
      </c>
      <c r="I544" s="42"/>
      <c r="K544" s="69"/>
      <c r="L544" s="69"/>
      <c r="M544" s="69"/>
      <c r="O544" s="63"/>
      <c r="P544" s="63"/>
      <c r="Q544" s="63"/>
    </row>
    <row r="545" spans="1:17" customFormat="1" outlineLevel="1">
      <c r="A545" s="6"/>
      <c r="B545" s="20">
        <v>42655</v>
      </c>
      <c r="C545" s="21">
        <v>6.25E-2</v>
      </c>
      <c r="D545" s="13">
        <v>0</v>
      </c>
      <c r="E545" s="12">
        <v>49.82</v>
      </c>
      <c r="F545" s="11">
        <f t="shared" si="25"/>
        <v>0</v>
      </c>
      <c r="G545" s="11">
        <f t="shared" si="26"/>
        <v>50.293290000000006</v>
      </c>
      <c r="H545" s="8">
        <f t="shared" si="24"/>
        <v>0</v>
      </c>
      <c r="I545" s="42"/>
      <c r="K545" s="69"/>
      <c r="L545" s="69"/>
      <c r="M545" s="69"/>
      <c r="O545" s="63"/>
      <c r="P545" s="63"/>
      <c r="Q545" s="63"/>
    </row>
    <row r="546" spans="1:17" customFormat="1" outlineLevel="1">
      <c r="A546" s="6"/>
      <c r="B546" s="20">
        <v>42655</v>
      </c>
      <c r="C546" s="21">
        <v>8.3333333333333329E-2</v>
      </c>
      <c r="D546" s="13">
        <v>0</v>
      </c>
      <c r="E546" s="12">
        <v>35.15</v>
      </c>
      <c r="F546" s="11">
        <f t="shared" si="25"/>
        <v>0</v>
      </c>
      <c r="G546" s="11">
        <f t="shared" si="26"/>
        <v>35.483924999999999</v>
      </c>
      <c r="H546" s="8">
        <f t="shared" si="24"/>
        <v>0</v>
      </c>
      <c r="I546" s="42"/>
      <c r="K546" s="69"/>
      <c r="L546" s="69"/>
      <c r="M546" s="69"/>
      <c r="O546" s="63"/>
      <c r="P546" s="63"/>
      <c r="Q546" s="63"/>
    </row>
    <row r="547" spans="1:17" customFormat="1" outlineLevel="1">
      <c r="A547" s="6"/>
      <c r="B547" s="20">
        <v>42655</v>
      </c>
      <c r="C547" s="21">
        <v>0.10416666666666667</v>
      </c>
      <c r="D547" s="13">
        <v>0</v>
      </c>
      <c r="E547" s="12">
        <v>38.76</v>
      </c>
      <c r="F547" s="11">
        <f t="shared" si="25"/>
        <v>0</v>
      </c>
      <c r="G547" s="11">
        <f t="shared" si="26"/>
        <v>39.128219999999999</v>
      </c>
      <c r="H547" s="8">
        <f t="shared" si="24"/>
        <v>0</v>
      </c>
      <c r="I547" s="42"/>
      <c r="K547" s="69"/>
      <c r="L547" s="69"/>
      <c r="M547" s="69"/>
      <c r="O547" s="63"/>
      <c r="P547" s="63"/>
      <c r="Q547" s="63"/>
    </row>
    <row r="548" spans="1:17" customFormat="1" outlineLevel="1">
      <c r="A548" s="6"/>
      <c r="B548" s="20">
        <v>42655</v>
      </c>
      <c r="C548" s="21">
        <v>0.125</v>
      </c>
      <c r="D548" s="13">
        <v>0</v>
      </c>
      <c r="E548" s="12">
        <v>36.33</v>
      </c>
      <c r="F548" s="11">
        <f t="shared" si="25"/>
        <v>0</v>
      </c>
      <c r="G548" s="11">
        <f t="shared" si="26"/>
        <v>36.675134999999997</v>
      </c>
      <c r="H548" s="8">
        <f t="shared" si="24"/>
        <v>0</v>
      </c>
      <c r="I548" s="42"/>
      <c r="K548" s="69"/>
      <c r="L548" s="69"/>
      <c r="M548" s="69"/>
      <c r="O548" s="63"/>
      <c r="P548" s="63"/>
      <c r="Q548" s="63"/>
    </row>
    <row r="549" spans="1:17" customFormat="1" outlineLevel="1">
      <c r="A549" s="6"/>
      <c r="B549" s="20">
        <v>42655</v>
      </c>
      <c r="C549" s="21">
        <v>0.14583333333333334</v>
      </c>
      <c r="D549" s="13">
        <v>0</v>
      </c>
      <c r="E549" s="12">
        <v>34.31</v>
      </c>
      <c r="F549" s="11">
        <f t="shared" si="25"/>
        <v>0</v>
      </c>
      <c r="G549" s="11">
        <f t="shared" si="26"/>
        <v>34.635945000000007</v>
      </c>
      <c r="H549" s="8">
        <f t="shared" si="24"/>
        <v>0</v>
      </c>
      <c r="I549" s="42"/>
      <c r="K549" s="69"/>
      <c r="L549" s="69"/>
      <c r="M549" s="69"/>
      <c r="O549" s="63"/>
      <c r="P549" s="63"/>
      <c r="Q549" s="63"/>
    </row>
    <row r="550" spans="1:17" customFormat="1" outlineLevel="1">
      <c r="A550" s="6"/>
      <c r="B550" s="20">
        <v>42655</v>
      </c>
      <c r="C550" s="21">
        <v>0.16666666666666666</v>
      </c>
      <c r="D550" s="13">
        <v>0</v>
      </c>
      <c r="E550" s="12">
        <v>35.630000000000003</v>
      </c>
      <c r="F550" s="11">
        <f t="shared" si="25"/>
        <v>0</v>
      </c>
      <c r="G550" s="11">
        <f t="shared" si="26"/>
        <v>35.968485000000008</v>
      </c>
      <c r="H550" s="8">
        <f t="shared" si="24"/>
        <v>0</v>
      </c>
      <c r="I550" s="42"/>
      <c r="K550" s="69"/>
      <c r="L550" s="69"/>
      <c r="M550" s="69"/>
      <c r="O550" s="63"/>
      <c r="P550" s="63"/>
      <c r="Q550" s="63"/>
    </row>
    <row r="551" spans="1:17" customFormat="1" outlineLevel="1">
      <c r="A551" s="6"/>
      <c r="B551" s="20">
        <v>42655</v>
      </c>
      <c r="C551" s="21">
        <v>0.1875</v>
      </c>
      <c r="D551" s="13">
        <v>0</v>
      </c>
      <c r="E551" s="12">
        <v>54.74</v>
      </c>
      <c r="F551" s="11">
        <f t="shared" si="25"/>
        <v>0</v>
      </c>
      <c r="G551" s="11">
        <f t="shared" si="26"/>
        <v>55.260030000000008</v>
      </c>
      <c r="H551" s="8">
        <f t="shared" si="24"/>
        <v>0</v>
      </c>
      <c r="I551" s="42"/>
      <c r="K551" s="69"/>
      <c r="L551" s="69"/>
      <c r="M551" s="69"/>
      <c r="O551" s="63"/>
      <c r="P551" s="63"/>
      <c r="Q551" s="63"/>
    </row>
    <row r="552" spans="1:17" customFormat="1" outlineLevel="1">
      <c r="A552" s="6"/>
      <c r="B552" s="20">
        <v>42655</v>
      </c>
      <c r="C552" s="21">
        <v>0.20833333333333334</v>
      </c>
      <c r="D552" s="13">
        <v>0</v>
      </c>
      <c r="E552" s="12">
        <v>72.92</v>
      </c>
      <c r="F552" s="11">
        <f t="shared" si="25"/>
        <v>0</v>
      </c>
      <c r="G552" s="11">
        <f t="shared" si="26"/>
        <v>73.612740000000002</v>
      </c>
      <c r="H552" s="8">
        <f t="shared" si="24"/>
        <v>0</v>
      </c>
      <c r="I552" s="42"/>
      <c r="K552" s="69"/>
      <c r="L552" s="69"/>
      <c r="M552" s="69"/>
      <c r="O552" s="63"/>
      <c r="P552" s="63"/>
      <c r="Q552" s="63"/>
    </row>
    <row r="553" spans="1:17" customFormat="1" outlineLevel="1">
      <c r="A553" s="6"/>
      <c r="B553" s="20">
        <v>42655</v>
      </c>
      <c r="C553" s="21">
        <v>0.22916666666666666</v>
      </c>
      <c r="D553" s="13">
        <v>7.0899999999999999E-4</v>
      </c>
      <c r="E553" s="12">
        <v>89.32</v>
      </c>
      <c r="F553" s="11">
        <f t="shared" si="25"/>
        <v>7.087873E-4</v>
      </c>
      <c r="G553" s="11">
        <f t="shared" si="26"/>
        <v>90.168539999999993</v>
      </c>
      <c r="H553" s="8">
        <f t="shared" si="24"/>
        <v>6.7924121788458011E-2</v>
      </c>
      <c r="I553" s="42"/>
      <c r="K553" s="69"/>
      <c r="L553" s="69"/>
      <c r="M553" s="69"/>
      <c r="O553" s="63"/>
      <c r="P553" s="63"/>
      <c r="Q553" s="63"/>
    </row>
    <row r="554" spans="1:17" customFormat="1" outlineLevel="1">
      <c r="A554" s="6"/>
      <c r="B554" s="20">
        <v>42655</v>
      </c>
      <c r="C554" s="21">
        <v>0.25</v>
      </c>
      <c r="D554" s="13">
        <v>0.14510800000000001</v>
      </c>
      <c r="E554" s="12">
        <v>97.96</v>
      </c>
      <c r="F554" s="11">
        <f t="shared" si="25"/>
        <v>0.14506446760000002</v>
      </c>
      <c r="G554" s="11">
        <f t="shared" si="26"/>
        <v>98.890619999999998</v>
      </c>
      <c r="H554" s="8">
        <f t="shared" si="24"/>
        <v>12.63647583266609</v>
      </c>
      <c r="I554" s="42"/>
      <c r="K554" s="69"/>
      <c r="L554" s="69"/>
      <c r="M554" s="69"/>
      <c r="O554" s="63"/>
      <c r="P554" s="63"/>
      <c r="Q554" s="63"/>
    </row>
    <row r="555" spans="1:17" customFormat="1" outlineLevel="1">
      <c r="A555" s="6"/>
      <c r="B555" s="20">
        <v>42655</v>
      </c>
      <c r="C555" s="21">
        <v>0.27083333333333331</v>
      </c>
      <c r="D555" s="13">
        <v>0.28776599999999997</v>
      </c>
      <c r="E555" s="12">
        <v>89.08</v>
      </c>
      <c r="F555" s="11">
        <f t="shared" si="25"/>
        <v>0.28767967019999996</v>
      </c>
      <c r="G555" s="11">
        <f t="shared" si="26"/>
        <v>89.926259999999999</v>
      </c>
      <c r="H555" s="8">
        <f t="shared" si="24"/>
        <v>27.638461838080545</v>
      </c>
      <c r="I555" s="42"/>
      <c r="K555" s="69"/>
      <c r="L555" s="69"/>
      <c r="M555" s="69"/>
      <c r="O555" s="63"/>
      <c r="P555" s="63"/>
      <c r="Q555" s="63"/>
    </row>
    <row r="556" spans="1:17" customFormat="1" outlineLevel="1">
      <c r="A556" s="6"/>
      <c r="B556" s="20">
        <v>42655</v>
      </c>
      <c r="C556" s="21">
        <v>0.29166666666666669</v>
      </c>
      <c r="D556" s="13">
        <v>0.67563300000000004</v>
      </c>
      <c r="E556" s="12">
        <v>165.55</v>
      </c>
      <c r="F556" s="11">
        <f t="shared" si="25"/>
        <v>0.6754303101000001</v>
      </c>
      <c r="G556" s="11">
        <f t="shared" si="26"/>
        <v>167.12272500000003</v>
      </c>
      <c r="H556" s="8">
        <f t="shared" si="24"/>
        <v>12.750283707092958</v>
      </c>
      <c r="I556" s="42"/>
      <c r="K556" s="69"/>
      <c r="L556" s="69"/>
      <c r="M556" s="69"/>
      <c r="O556" s="63"/>
      <c r="P556" s="63"/>
      <c r="Q556" s="63"/>
    </row>
    <row r="557" spans="1:17" customFormat="1" outlineLevel="1">
      <c r="A557" s="6"/>
      <c r="B557" s="20">
        <v>42655</v>
      </c>
      <c r="C557" s="21">
        <v>0.3125</v>
      </c>
      <c r="D557" s="13">
        <v>2.3150979999999999</v>
      </c>
      <c r="E557" s="12">
        <v>59.94</v>
      </c>
      <c r="F557" s="11">
        <f t="shared" si="25"/>
        <v>2.3144034705999998</v>
      </c>
      <c r="G557" s="11">
        <f t="shared" si="26"/>
        <v>60.509430000000002</v>
      </c>
      <c r="H557" s="8">
        <f t="shared" si="24"/>
        <v>290.4358107355722</v>
      </c>
      <c r="I557" s="42"/>
      <c r="K557" s="69"/>
      <c r="L557" s="69"/>
      <c r="M557" s="69"/>
      <c r="O557" s="63"/>
      <c r="P557" s="63"/>
      <c r="Q557" s="63"/>
    </row>
    <row r="558" spans="1:17" customFormat="1" outlineLevel="1">
      <c r="A558" s="6"/>
      <c r="B558" s="20">
        <v>42655</v>
      </c>
      <c r="C558" s="21">
        <v>0.33333333333333331</v>
      </c>
      <c r="D558" s="13">
        <v>2.0364710000000001</v>
      </c>
      <c r="E558" s="12">
        <v>56.17</v>
      </c>
      <c r="F558" s="11">
        <f t="shared" si="25"/>
        <v>2.0358600587000004</v>
      </c>
      <c r="G558" s="11">
        <f t="shared" si="26"/>
        <v>56.703615000000006</v>
      </c>
      <c r="H558" s="8">
        <f t="shared" si="24"/>
        <v>263.22934595579784</v>
      </c>
      <c r="I558" s="42"/>
      <c r="K558" s="69"/>
      <c r="L558" s="69"/>
      <c r="M558" s="69"/>
      <c r="O558" s="63"/>
      <c r="P558" s="63"/>
      <c r="Q558" s="63"/>
    </row>
    <row r="559" spans="1:17" customFormat="1" outlineLevel="1">
      <c r="A559" s="6"/>
      <c r="B559" s="20">
        <v>42655</v>
      </c>
      <c r="C559" s="21">
        <v>0.35416666666666669</v>
      </c>
      <c r="D559" s="13">
        <v>2.793971</v>
      </c>
      <c r="E559" s="12">
        <v>56.64</v>
      </c>
      <c r="F559" s="11">
        <f t="shared" si="25"/>
        <v>2.7931328087000002</v>
      </c>
      <c r="G559" s="11">
        <f t="shared" si="26"/>
        <v>57.178080000000001</v>
      </c>
      <c r="H559" s="8">
        <f t="shared" si="24"/>
        <v>359.81673123172675</v>
      </c>
      <c r="I559" s="42"/>
      <c r="K559" s="69"/>
      <c r="L559" s="69"/>
      <c r="M559" s="69"/>
      <c r="O559" s="63"/>
      <c r="P559" s="63"/>
      <c r="Q559" s="63"/>
    </row>
    <row r="560" spans="1:17" customFormat="1" outlineLevel="1">
      <c r="A560" s="6"/>
      <c r="B560" s="20">
        <v>42655</v>
      </c>
      <c r="C560" s="21">
        <v>0.375</v>
      </c>
      <c r="D560" s="13">
        <v>4.1167250000000006</v>
      </c>
      <c r="E560" s="12">
        <v>57.12</v>
      </c>
      <c r="F560" s="11">
        <f t="shared" si="25"/>
        <v>4.1154899825000006</v>
      </c>
      <c r="G560" s="11">
        <f t="shared" si="26"/>
        <v>57.662640000000003</v>
      </c>
      <c r="H560" s="8">
        <f t="shared" si="24"/>
        <v>528.17111946049624</v>
      </c>
      <c r="I560" s="42"/>
      <c r="K560" s="69"/>
      <c r="L560" s="69"/>
      <c r="M560" s="69"/>
      <c r="O560" s="63"/>
      <c r="P560" s="63"/>
      <c r="Q560" s="63"/>
    </row>
    <row r="561" spans="1:17" customFormat="1" outlineLevel="1">
      <c r="A561" s="6"/>
      <c r="B561" s="20">
        <v>42655</v>
      </c>
      <c r="C561" s="21">
        <v>0.39583333333333331</v>
      </c>
      <c r="D561" s="13">
        <v>4.184075</v>
      </c>
      <c r="E561" s="12">
        <v>56.79</v>
      </c>
      <c r="F561" s="11">
        <f t="shared" si="25"/>
        <v>4.1828197774999998</v>
      </c>
      <c r="G561" s="11">
        <f t="shared" si="26"/>
        <v>57.329505000000005</v>
      </c>
      <c r="H561" s="8">
        <f t="shared" si="24"/>
        <v>538.20549126671483</v>
      </c>
      <c r="I561" s="42"/>
      <c r="K561" s="69"/>
      <c r="L561" s="69"/>
      <c r="M561" s="69"/>
      <c r="O561" s="63"/>
      <c r="P561" s="63"/>
      <c r="Q561" s="63"/>
    </row>
    <row r="562" spans="1:17" customFormat="1" outlineLevel="1">
      <c r="A562" s="6"/>
      <c r="B562" s="20">
        <v>42655</v>
      </c>
      <c r="C562" s="21">
        <v>0.41666666666666669</v>
      </c>
      <c r="D562" s="13">
        <v>3.8468720000000003</v>
      </c>
      <c r="E562" s="12">
        <v>56.63</v>
      </c>
      <c r="F562" s="11">
        <f t="shared" si="25"/>
        <v>3.8457179384000004</v>
      </c>
      <c r="G562" s="11">
        <f t="shared" si="26"/>
        <v>57.167985000000009</v>
      </c>
      <c r="H562" s="8">
        <f t="shared" si="24"/>
        <v>495.45159112571787</v>
      </c>
      <c r="I562" s="42"/>
      <c r="K562" s="69"/>
      <c r="L562" s="69"/>
      <c r="M562" s="69"/>
      <c r="O562" s="63"/>
      <c r="P562" s="63"/>
      <c r="Q562" s="63"/>
    </row>
    <row r="563" spans="1:17" customFormat="1" outlineLevel="1">
      <c r="A563" s="6"/>
      <c r="B563" s="20">
        <v>42655</v>
      </c>
      <c r="C563" s="21">
        <v>0.4375</v>
      </c>
      <c r="D563" s="13">
        <v>2.8238620000000001</v>
      </c>
      <c r="E563" s="12">
        <v>56.83</v>
      </c>
      <c r="F563" s="11">
        <f t="shared" si="25"/>
        <v>2.8230148414</v>
      </c>
      <c r="G563" s="11">
        <f t="shared" si="26"/>
        <v>57.369885000000004</v>
      </c>
      <c r="H563" s="8">
        <f t="shared" si="24"/>
        <v>363.12472369598873</v>
      </c>
      <c r="I563" s="42"/>
      <c r="K563" s="69"/>
      <c r="L563" s="69"/>
      <c r="M563" s="69"/>
      <c r="O563" s="63"/>
      <c r="P563" s="63"/>
      <c r="Q563" s="63"/>
    </row>
    <row r="564" spans="1:17" customFormat="1" outlineLevel="1">
      <c r="A564" s="6"/>
      <c r="B564" s="20">
        <v>42655</v>
      </c>
      <c r="C564" s="21">
        <v>0.45833333333333331</v>
      </c>
      <c r="D564" s="13">
        <v>4.3465380000000007</v>
      </c>
      <c r="E564" s="12">
        <v>56.98</v>
      </c>
      <c r="F564" s="11">
        <f t="shared" si="25"/>
        <v>4.345234038600001</v>
      </c>
      <c r="G564" s="11">
        <f t="shared" si="26"/>
        <v>57.52131</v>
      </c>
      <c r="H564" s="8">
        <f t="shared" si="24"/>
        <v>558.26997702273752</v>
      </c>
      <c r="I564" s="42"/>
      <c r="K564" s="69"/>
      <c r="L564" s="69"/>
      <c r="M564" s="69"/>
      <c r="O564" s="63"/>
      <c r="P564" s="63"/>
      <c r="Q564" s="63"/>
    </row>
    <row r="565" spans="1:17" customFormat="1" outlineLevel="1">
      <c r="A565" s="6"/>
      <c r="B565" s="20">
        <v>42655</v>
      </c>
      <c r="C565" s="21">
        <v>0.47916666666666669</v>
      </c>
      <c r="D565" s="13">
        <v>4.7774359999999998</v>
      </c>
      <c r="E565" s="12">
        <v>54.65</v>
      </c>
      <c r="F565" s="11">
        <f t="shared" si="25"/>
        <v>4.7760027691999998</v>
      </c>
      <c r="G565" s="11">
        <f t="shared" si="26"/>
        <v>55.169175000000003</v>
      </c>
      <c r="H565" s="8">
        <f t="shared" si="24"/>
        <v>624.84838249672055</v>
      </c>
      <c r="I565" s="42"/>
      <c r="K565" s="69"/>
      <c r="L565" s="69"/>
      <c r="M565" s="69"/>
      <c r="O565" s="63"/>
      <c r="P565" s="63"/>
      <c r="Q565" s="63"/>
    </row>
    <row r="566" spans="1:17" customFormat="1" outlineLevel="1">
      <c r="A566" s="6"/>
      <c r="B566" s="20">
        <v>42655</v>
      </c>
      <c r="C566" s="21">
        <v>0.5</v>
      </c>
      <c r="D566" s="13">
        <v>4.1444650000000003</v>
      </c>
      <c r="E566" s="12">
        <v>53.67</v>
      </c>
      <c r="F566" s="11">
        <f t="shared" si="25"/>
        <v>4.1432216605000001</v>
      </c>
      <c r="G566" s="11">
        <f t="shared" si="26"/>
        <v>54.179865000000007</v>
      </c>
      <c r="H566" s="8">
        <f t="shared" si="24"/>
        <v>546.16003862203411</v>
      </c>
      <c r="I566" s="42"/>
      <c r="K566" s="69"/>
      <c r="L566" s="69"/>
      <c r="M566" s="69"/>
      <c r="O566" s="63"/>
      <c r="P566" s="63"/>
      <c r="Q566" s="63"/>
    </row>
    <row r="567" spans="1:17" customFormat="1" outlineLevel="1">
      <c r="A567" s="6"/>
      <c r="B567" s="20">
        <v>42655</v>
      </c>
      <c r="C567" s="21">
        <v>0.52083333333333337</v>
      </c>
      <c r="D567" s="13">
        <v>3.2361580000000005</v>
      </c>
      <c r="E567" s="12">
        <v>50.24</v>
      </c>
      <c r="F567" s="11">
        <f t="shared" si="25"/>
        <v>3.2351871526000004</v>
      </c>
      <c r="G567" s="11">
        <f t="shared" si="26"/>
        <v>50.717280000000002</v>
      </c>
      <c r="H567" s="8">
        <f t="shared" si="24"/>
        <v>437.66491771278305</v>
      </c>
      <c r="I567" s="42"/>
      <c r="K567" s="69"/>
      <c r="L567" s="69"/>
      <c r="M567" s="69"/>
      <c r="O567" s="63"/>
      <c r="P567" s="63"/>
      <c r="Q567" s="63"/>
    </row>
    <row r="568" spans="1:17" customFormat="1" outlineLevel="1">
      <c r="A568" s="6"/>
      <c r="B568" s="20">
        <v>42655</v>
      </c>
      <c r="C568" s="21">
        <v>0.54166666666666663</v>
      </c>
      <c r="D568" s="13">
        <v>4.2705000000000002</v>
      </c>
      <c r="E568" s="12">
        <v>48.2</v>
      </c>
      <c r="F568" s="11">
        <f t="shared" si="25"/>
        <v>4.2692188500000006</v>
      </c>
      <c r="G568" s="11">
        <f t="shared" si="26"/>
        <v>48.657900000000005</v>
      </c>
      <c r="H568" s="8">
        <f t="shared" si="24"/>
        <v>586.343482218585</v>
      </c>
      <c r="I568" s="42"/>
      <c r="K568" s="69"/>
      <c r="L568" s="69"/>
      <c r="M568" s="69"/>
      <c r="O568" s="63"/>
      <c r="P568" s="63"/>
      <c r="Q568" s="63"/>
    </row>
    <row r="569" spans="1:17" customFormat="1" outlineLevel="1">
      <c r="A569" s="6"/>
      <c r="B569" s="20">
        <v>42655</v>
      </c>
      <c r="C569" s="21">
        <v>0.5625</v>
      </c>
      <c r="D569" s="13">
        <v>3.2548879999999998</v>
      </c>
      <c r="E569" s="12">
        <v>44.92</v>
      </c>
      <c r="F569" s="11">
        <f t="shared" si="25"/>
        <v>3.2539115335999997</v>
      </c>
      <c r="G569" s="11">
        <f t="shared" si="26"/>
        <v>45.346740000000004</v>
      </c>
      <c r="H569" s="8">
        <f t="shared" si="24"/>
        <v>457.67326495243947</v>
      </c>
      <c r="I569" s="42"/>
      <c r="K569" s="69"/>
      <c r="L569" s="69"/>
      <c r="M569" s="69"/>
      <c r="O569" s="63"/>
      <c r="P569" s="63"/>
      <c r="Q569" s="63"/>
    </row>
    <row r="570" spans="1:17" customFormat="1" outlineLevel="1">
      <c r="A570" s="6"/>
      <c r="B570" s="20">
        <v>42655</v>
      </c>
      <c r="C570" s="21">
        <v>0.58333333333333337</v>
      </c>
      <c r="D570" s="13">
        <v>3.1825479999999997</v>
      </c>
      <c r="E570" s="12">
        <v>56.35</v>
      </c>
      <c r="F570" s="11">
        <f t="shared" si="25"/>
        <v>3.1815932355999998</v>
      </c>
      <c r="G570" s="11">
        <f t="shared" si="26"/>
        <v>56.885325000000002</v>
      </c>
      <c r="H570" s="8">
        <f t="shared" si="24"/>
        <v>410.79037659669245</v>
      </c>
      <c r="I570" s="42"/>
      <c r="K570" s="69"/>
      <c r="L570" s="69"/>
      <c r="M570" s="69"/>
      <c r="O570" s="63"/>
      <c r="P570" s="63"/>
      <c r="Q570" s="63"/>
    </row>
    <row r="571" spans="1:17" customFormat="1" outlineLevel="1">
      <c r="A571" s="6"/>
      <c r="B571" s="20">
        <v>42655</v>
      </c>
      <c r="C571" s="21">
        <v>0.60416666666666663</v>
      </c>
      <c r="D571" s="13">
        <v>2.4373480000000001</v>
      </c>
      <c r="E571" s="12">
        <v>48.52</v>
      </c>
      <c r="F571" s="11">
        <f t="shared" si="25"/>
        <v>2.4366167956</v>
      </c>
      <c r="G571" s="11">
        <f t="shared" si="26"/>
        <v>48.980940000000004</v>
      </c>
      <c r="H571" s="8">
        <f t="shared" si="24"/>
        <v>333.8629429133241</v>
      </c>
      <c r="I571" s="42"/>
      <c r="K571" s="69"/>
      <c r="L571" s="69"/>
      <c r="M571" s="69"/>
      <c r="O571" s="63"/>
      <c r="P571" s="63"/>
      <c r="Q571" s="63"/>
    </row>
    <row r="572" spans="1:17" customFormat="1" outlineLevel="1">
      <c r="A572" s="6"/>
      <c r="B572" s="20">
        <v>42655</v>
      </c>
      <c r="C572" s="21">
        <v>0.625</v>
      </c>
      <c r="D572" s="13">
        <v>1.8171729999999999</v>
      </c>
      <c r="E572" s="12">
        <v>57.53</v>
      </c>
      <c r="F572" s="11">
        <f t="shared" si="25"/>
        <v>1.8166278481</v>
      </c>
      <c r="G572" s="11">
        <f t="shared" si="26"/>
        <v>58.076535000000007</v>
      </c>
      <c r="H572" s="8">
        <f t="shared" si="24"/>
        <v>232.38932894444565</v>
      </c>
      <c r="I572" s="42"/>
      <c r="K572" s="69"/>
      <c r="L572" s="69"/>
      <c r="M572" s="69"/>
      <c r="O572" s="63"/>
      <c r="P572" s="63"/>
      <c r="Q572" s="63"/>
    </row>
    <row r="573" spans="1:17" customFormat="1" outlineLevel="1">
      <c r="A573" s="6"/>
      <c r="B573" s="20">
        <v>42655</v>
      </c>
      <c r="C573" s="21">
        <v>0.64583333333333337</v>
      </c>
      <c r="D573" s="13">
        <v>1.2843899999999999</v>
      </c>
      <c r="E573" s="12">
        <v>62.78</v>
      </c>
      <c r="F573" s="11">
        <f t="shared" si="25"/>
        <v>1.284004683</v>
      </c>
      <c r="G573" s="11">
        <f t="shared" si="26"/>
        <v>63.376410000000007</v>
      </c>
      <c r="H573" s="8">
        <f t="shared" si="24"/>
        <v>157.44926380627197</v>
      </c>
      <c r="I573" s="42"/>
      <c r="K573" s="69"/>
      <c r="L573" s="69"/>
      <c r="M573" s="69"/>
      <c r="O573" s="63"/>
      <c r="P573" s="63"/>
      <c r="Q573" s="63"/>
    </row>
    <row r="574" spans="1:17" customFormat="1" outlineLevel="1">
      <c r="A574" s="6"/>
      <c r="B574" s="20">
        <v>42655</v>
      </c>
      <c r="C574" s="21">
        <v>0.66666666666666663</v>
      </c>
      <c r="D574" s="13">
        <v>1.091413</v>
      </c>
      <c r="E574" s="12">
        <v>59.9</v>
      </c>
      <c r="F574" s="11">
        <f t="shared" si="25"/>
        <v>1.0910855761</v>
      </c>
      <c r="G574" s="11">
        <f t="shared" si="26"/>
        <v>60.469050000000003</v>
      </c>
      <c r="H574" s="8">
        <f t="shared" si="24"/>
        <v>136.96500889913028</v>
      </c>
      <c r="I574" s="42"/>
      <c r="K574" s="69"/>
      <c r="L574" s="69"/>
      <c r="M574" s="69"/>
      <c r="O574" s="63"/>
      <c r="P574" s="63"/>
      <c r="Q574" s="63"/>
    </row>
    <row r="575" spans="1:17" customFormat="1" outlineLevel="1">
      <c r="A575" s="6"/>
      <c r="B575" s="20">
        <v>42655</v>
      </c>
      <c r="C575" s="21">
        <v>0.6875</v>
      </c>
      <c r="D575" s="13">
        <v>1.809453</v>
      </c>
      <c r="E575" s="12">
        <v>57.22</v>
      </c>
      <c r="F575" s="11">
        <f t="shared" si="25"/>
        <v>1.8089101641000001</v>
      </c>
      <c r="G575" s="11">
        <f t="shared" si="26"/>
        <v>57.763590000000001</v>
      </c>
      <c r="H575" s="8">
        <f t="shared" si="24"/>
        <v>231.96814545669491</v>
      </c>
      <c r="I575" s="42"/>
      <c r="K575" s="69"/>
      <c r="L575" s="69"/>
      <c r="M575" s="69"/>
      <c r="O575" s="63"/>
      <c r="P575" s="63"/>
      <c r="Q575" s="63"/>
    </row>
    <row r="576" spans="1:17" customFormat="1" outlineLevel="1">
      <c r="A576" s="6"/>
      <c r="B576" s="20">
        <v>42655</v>
      </c>
      <c r="C576" s="21">
        <v>0.70833333333333337</v>
      </c>
      <c r="D576" s="13">
        <v>1.237619</v>
      </c>
      <c r="E576" s="12">
        <v>60.24</v>
      </c>
      <c r="F576" s="11">
        <f t="shared" si="25"/>
        <v>1.2372477143</v>
      </c>
      <c r="G576" s="11">
        <f t="shared" si="26"/>
        <v>60.812280000000008</v>
      </c>
      <c r="H576" s="8">
        <f t="shared" si="24"/>
        <v>154.88822042842838</v>
      </c>
      <c r="I576" s="42"/>
      <c r="K576" s="69"/>
      <c r="L576" s="69"/>
      <c r="M576" s="69"/>
      <c r="O576" s="63"/>
      <c r="P576" s="63"/>
      <c r="Q576" s="63"/>
    </row>
    <row r="577" spans="1:17" customFormat="1" outlineLevel="1">
      <c r="A577" s="6"/>
      <c r="B577" s="20">
        <v>42655</v>
      </c>
      <c r="C577" s="21">
        <v>0.72916666666666663</v>
      </c>
      <c r="D577" s="13">
        <v>0.68627800000000005</v>
      </c>
      <c r="E577" s="12">
        <v>68.31</v>
      </c>
      <c r="F577" s="11">
        <f t="shared" si="25"/>
        <v>0.68607211660000011</v>
      </c>
      <c r="G577" s="11">
        <f t="shared" si="26"/>
        <v>68.958945</v>
      </c>
      <c r="H577" s="8">
        <f t="shared" si="24"/>
        <v>80.298604332947022</v>
      </c>
      <c r="I577" s="42"/>
      <c r="K577" s="69"/>
      <c r="L577" s="69"/>
      <c r="M577" s="69"/>
      <c r="O577" s="63"/>
      <c r="P577" s="63"/>
      <c r="Q577" s="63"/>
    </row>
    <row r="578" spans="1:17" customFormat="1" outlineLevel="1">
      <c r="A578" s="6"/>
      <c r="B578" s="20">
        <v>42655</v>
      </c>
      <c r="C578" s="21">
        <v>0.75</v>
      </c>
      <c r="D578" s="13">
        <v>0.146227</v>
      </c>
      <c r="E578" s="12">
        <v>85</v>
      </c>
      <c r="F578" s="11">
        <f t="shared" si="25"/>
        <v>0.14618313190000001</v>
      </c>
      <c r="G578" s="11">
        <f t="shared" si="26"/>
        <v>85.807500000000005</v>
      </c>
      <c r="H578" s="8">
        <f t="shared" si="24"/>
        <v>14.646453442890751</v>
      </c>
      <c r="I578" s="42"/>
      <c r="K578" s="69"/>
      <c r="L578" s="69"/>
      <c r="M578" s="69"/>
      <c r="O578" s="63"/>
      <c r="P578" s="63"/>
      <c r="Q578" s="63"/>
    </row>
    <row r="579" spans="1:17" customFormat="1" outlineLevel="1">
      <c r="A579" s="6"/>
      <c r="B579" s="20">
        <v>42655</v>
      </c>
      <c r="C579" s="21">
        <v>0.77083333333333337</v>
      </c>
      <c r="D579" s="13">
        <v>2.0557000000000002E-2</v>
      </c>
      <c r="E579" s="12">
        <v>127.07</v>
      </c>
      <c r="F579" s="11">
        <f t="shared" si="25"/>
        <v>2.0550832900000003E-2</v>
      </c>
      <c r="G579" s="11">
        <f t="shared" si="26"/>
        <v>128.277165</v>
      </c>
      <c r="H579" s="8">
        <f t="shared" si="24"/>
        <v>1.1862523365992717</v>
      </c>
      <c r="I579" s="42"/>
      <c r="K579" s="69"/>
      <c r="L579" s="69"/>
      <c r="M579" s="69"/>
      <c r="O579" s="63"/>
      <c r="P579" s="63"/>
      <c r="Q579" s="63"/>
    </row>
    <row r="580" spans="1:17" customFormat="1" outlineLevel="1">
      <c r="A580" s="6"/>
      <c r="B580" s="20">
        <v>42655</v>
      </c>
      <c r="C580" s="21">
        <v>0.79166666666666663</v>
      </c>
      <c r="D580" s="13">
        <v>0</v>
      </c>
      <c r="E580" s="12">
        <v>139.29</v>
      </c>
      <c r="F580" s="11">
        <f t="shared" si="25"/>
        <v>0</v>
      </c>
      <c r="G580" s="11">
        <f t="shared" si="26"/>
        <v>140.61325500000001</v>
      </c>
      <c r="H580" s="8">
        <f t="shared" si="24"/>
        <v>0</v>
      </c>
      <c r="I580" s="42"/>
      <c r="K580" s="69"/>
      <c r="L580" s="69"/>
      <c r="M580" s="69"/>
      <c r="O580" s="63"/>
      <c r="P580" s="63"/>
      <c r="Q580" s="63"/>
    </row>
    <row r="581" spans="1:17" customFormat="1" outlineLevel="1">
      <c r="A581" s="6"/>
      <c r="B581" s="20">
        <v>42655</v>
      </c>
      <c r="C581" s="21">
        <v>0.8125</v>
      </c>
      <c r="D581" s="13">
        <v>0</v>
      </c>
      <c r="E581" s="12">
        <v>97.86</v>
      </c>
      <c r="F581" s="11">
        <f t="shared" si="25"/>
        <v>0</v>
      </c>
      <c r="G581" s="11">
        <f t="shared" si="26"/>
        <v>98.789670000000001</v>
      </c>
      <c r="H581" s="8">
        <f t="shared" si="24"/>
        <v>0</v>
      </c>
      <c r="I581" s="42"/>
      <c r="K581" s="69"/>
      <c r="L581" s="69"/>
      <c r="M581" s="69"/>
      <c r="O581" s="63"/>
      <c r="P581" s="63"/>
      <c r="Q581" s="63"/>
    </row>
    <row r="582" spans="1:17" customFormat="1" outlineLevel="1">
      <c r="A582" s="6"/>
      <c r="B582" s="20">
        <v>42655</v>
      </c>
      <c r="C582" s="21">
        <v>0.83333333333333337</v>
      </c>
      <c r="D582" s="13">
        <v>0</v>
      </c>
      <c r="E582" s="12">
        <v>70.77</v>
      </c>
      <c r="F582" s="11">
        <f t="shared" si="25"/>
        <v>0</v>
      </c>
      <c r="G582" s="11">
        <f t="shared" si="26"/>
        <v>71.442314999999994</v>
      </c>
      <c r="H582" s="8">
        <f t="shared" si="24"/>
        <v>0</v>
      </c>
      <c r="I582" s="42"/>
      <c r="K582" s="69"/>
      <c r="L582" s="69"/>
      <c r="M582" s="69"/>
      <c r="O582" s="63"/>
      <c r="P582" s="63"/>
      <c r="Q582" s="63"/>
    </row>
    <row r="583" spans="1:17" customFormat="1" outlineLevel="1">
      <c r="A583" s="6"/>
      <c r="B583" s="20">
        <v>42655</v>
      </c>
      <c r="C583" s="21">
        <v>0.85416666666666663</v>
      </c>
      <c r="D583" s="13">
        <v>0</v>
      </c>
      <c r="E583" s="12">
        <v>53.37</v>
      </c>
      <c r="F583" s="11">
        <f t="shared" si="25"/>
        <v>0</v>
      </c>
      <c r="G583" s="11">
        <f t="shared" si="26"/>
        <v>53.877015</v>
      </c>
      <c r="H583" s="8">
        <f t="shared" si="24"/>
        <v>0</v>
      </c>
      <c r="I583" s="42"/>
      <c r="K583" s="69"/>
      <c r="L583" s="69"/>
      <c r="M583" s="69"/>
      <c r="O583" s="63"/>
      <c r="P583" s="63"/>
      <c r="Q583" s="63"/>
    </row>
    <row r="584" spans="1:17" customFormat="1" outlineLevel="1">
      <c r="A584" s="6"/>
      <c r="B584" s="20">
        <v>42655</v>
      </c>
      <c r="C584" s="21">
        <v>0.875</v>
      </c>
      <c r="D584" s="13">
        <v>0</v>
      </c>
      <c r="E584" s="12">
        <v>42.03</v>
      </c>
      <c r="F584" s="11">
        <f t="shared" si="25"/>
        <v>0</v>
      </c>
      <c r="G584" s="11">
        <f t="shared" si="26"/>
        <v>42.429285000000007</v>
      </c>
      <c r="H584" s="8">
        <f t="shared" si="24"/>
        <v>0</v>
      </c>
      <c r="I584" s="42"/>
      <c r="K584" s="69"/>
      <c r="L584" s="69"/>
      <c r="M584" s="69"/>
      <c r="O584" s="63"/>
      <c r="P584" s="63"/>
      <c r="Q584" s="63"/>
    </row>
    <row r="585" spans="1:17" customFormat="1" outlineLevel="1">
      <c r="A585" s="6"/>
      <c r="B585" s="20">
        <v>42655</v>
      </c>
      <c r="C585" s="21">
        <v>0.89583333333333337</v>
      </c>
      <c r="D585" s="13">
        <v>0</v>
      </c>
      <c r="E585" s="12">
        <v>41.76</v>
      </c>
      <c r="F585" s="11">
        <f t="shared" si="25"/>
        <v>0</v>
      </c>
      <c r="G585" s="11">
        <f t="shared" si="26"/>
        <v>42.15672</v>
      </c>
      <c r="H585" s="8">
        <f t="shared" si="24"/>
        <v>0</v>
      </c>
      <c r="I585" s="42"/>
      <c r="K585" s="69"/>
      <c r="L585" s="69"/>
      <c r="M585" s="69"/>
      <c r="O585" s="63"/>
      <c r="P585" s="63"/>
      <c r="Q585" s="63"/>
    </row>
    <row r="586" spans="1:17" customFormat="1" outlineLevel="1">
      <c r="A586" s="6"/>
      <c r="B586" s="20">
        <v>42655</v>
      </c>
      <c r="C586" s="21">
        <v>0.91666666666666663</v>
      </c>
      <c r="D586" s="13">
        <v>0</v>
      </c>
      <c r="E586" s="12">
        <v>46.81</v>
      </c>
      <c r="F586" s="11">
        <f t="shared" si="25"/>
        <v>0</v>
      </c>
      <c r="G586" s="11">
        <f t="shared" si="26"/>
        <v>47.254695000000005</v>
      </c>
      <c r="H586" s="8">
        <f t="shared" si="24"/>
        <v>0</v>
      </c>
      <c r="I586" s="42"/>
      <c r="K586" s="69"/>
      <c r="L586" s="69"/>
      <c r="M586" s="69"/>
      <c r="O586" s="63"/>
      <c r="P586" s="63"/>
      <c r="Q586" s="63"/>
    </row>
    <row r="587" spans="1:17" customFormat="1" outlineLevel="1">
      <c r="A587" s="6"/>
      <c r="B587" s="20">
        <v>42655</v>
      </c>
      <c r="C587" s="21">
        <v>0.9375</v>
      </c>
      <c r="D587" s="13">
        <v>0</v>
      </c>
      <c r="E587" s="12">
        <v>72.27</v>
      </c>
      <c r="F587" s="11">
        <f t="shared" si="25"/>
        <v>0</v>
      </c>
      <c r="G587" s="11">
        <f t="shared" si="26"/>
        <v>72.956564999999998</v>
      </c>
      <c r="H587" s="8">
        <f t="shared" si="24"/>
        <v>0</v>
      </c>
      <c r="I587" s="42"/>
      <c r="K587" s="69"/>
      <c r="L587" s="69"/>
      <c r="M587" s="69"/>
      <c r="O587" s="63"/>
      <c r="P587" s="63"/>
      <c r="Q587" s="63"/>
    </row>
    <row r="588" spans="1:17" customFormat="1" outlineLevel="1">
      <c r="A588" s="6"/>
      <c r="B588" s="20">
        <v>42655</v>
      </c>
      <c r="C588" s="21">
        <v>0.95833333333333337</v>
      </c>
      <c r="D588" s="13">
        <v>0</v>
      </c>
      <c r="E588" s="12">
        <v>81.739999999999995</v>
      </c>
      <c r="F588" s="11">
        <f t="shared" si="25"/>
        <v>0</v>
      </c>
      <c r="G588" s="11">
        <f t="shared" si="26"/>
        <v>82.516530000000003</v>
      </c>
      <c r="H588" s="8">
        <f t="shared" si="24"/>
        <v>0</v>
      </c>
      <c r="I588" s="42"/>
      <c r="K588" s="69"/>
      <c r="L588" s="69"/>
      <c r="M588" s="69"/>
      <c r="O588" s="63"/>
      <c r="P588" s="63"/>
      <c r="Q588" s="63"/>
    </row>
    <row r="589" spans="1:17" customFormat="1" outlineLevel="1">
      <c r="A589" s="6"/>
      <c r="B589" s="20">
        <v>42655</v>
      </c>
      <c r="C589" s="21">
        <v>0.97916666666666663</v>
      </c>
      <c r="D589" s="13">
        <v>0</v>
      </c>
      <c r="E589" s="12">
        <v>65.489999999999995</v>
      </c>
      <c r="F589" s="11">
        <f t="shared" si="25"/>
        <v>0</v>
      </c>
      <c r="G589" s="11">
        <f t="shared" si="26"/>
        <v>66.112155000000001</v>
      </c>
      <c r="H589" s="8">
        <f t="shared" si="24"/>
        <v>0</v>
      </c>
      <c r="I589" s="42"/>
      <c r="K589" s="69"/>
      <c r="L589" s="69"/>
      <c r="M589" s="69"/>
      <c r="O589" s="63"/>
      <c r="P589" s="63"/>
      <c r="Q589" s="63"/>
    </row>
    <row r="590" spans="1:17" customFormat="1" outlineLevel="1">
      <c r="A590" s="6"/>
      <c r="B590" s="20">
        <v>42655</v>
      </c>
      <c r="C590" s="21">
        <v>0</v>
      </c>
      <c r="D590" s="13">
        <v>0</v>
      </c>
      <c r="E590" s="12">
        <v>61.16</v>
      </c>
      <c r="F590" s="11">
        <f t="shared" si="25"/>
        <v>0</v>
      </c>
      <c r="G590" s="11">
        <f t="shared" si="26"/>
        <v>61.741019999999999</v>
      </c>
      <c r="H590" s="8">
        <f t="shared" si="24"/>
        <v>0</v>
      </c>
      <c r="I590" s="42"/>
      <c r="K590" s="69"/>
      <c r="L590" s="69"/>
      <c r="M590" s="69"/>
      <c r="O590" s="63"/>
      <c r="P590" s="63"/>
      <c r="Q590" s="63"/>
    </row>
    <row r="591" spans="1:17" customFormat="1" outlineLevel="1">
      <c r="A591" s="6"/>
      <c r="B591" s="20">
        <v>42656</v>
      </c>
      <c r="C591" s="21">
        <v>2.0833333333333332E-2</v>
      </c>
      <c r="D591" s="13">
        <v>0</v>
      </c>
      <c r="E591" s="12">
        <v>64.95</v>
      </c>
      <c r="F591" s="11">
        <f t="shared" si="25"/>
        <v>0</v>
      </c>
      <c r="G591" s="11">
        <f t="shared" si="26"/>
        <v>65.567025000000001</v>
      </c>
      <c r="H591" s="8">
        <f t="shared" si="24"/>
        <v>0</v>
      </c>
      <c r="I591" s="42"/>
      <c r="K591" s="69"/>
      <c r="L591" s="69"/>
      <c r="M591" s="69"/>
      <c r="O591" s="63"/>
      <c r="P591" s="63"/>
      <c r="Q591" s="63"/>
    </row>
    <row r="592" spans="1:17" customFormat="1" outlineLevel="1">
      <c r="A592" s="6"/>
      <c r="B592" s="20">
        <v>42656</v>
      </c>
      <c r="C592" s="21">
        <v>4.1666666666666664E-2</v>
      </c>
      <c r="D592" s="13">
        <v>0</v>
      </c>
      <c r="E592" s="12">
        <v>58.87</v>
      </c>
      <c r="F592" s="11">
        <f t="shared" si="25"/>
        <v>0</v>
      </c>
      <c r="G592" s="11">
        <f t="shared" si="26"/>
        <v>59.429265000000001</v>
      </c>
      <c r="H592" s="8">
        <f t="shared" ref="H592:H655" si="27">F592*($B$8-G592)</f>
        <v>0</v>
      </c>
      <c r="I592" s="42"/>
      <c r="K592" s="69"/>
      <c r="L592" s="69"/>
      <c r="M592" s="69"/>
      <c r="O592" s="63"/>
      <c r="P592" s="63"/>
      <c r="Q592" s="63"/>
    </row>
    <row r="593" spans="1:17" customFormat="1" outlineLevel="1">
      <c r="A593" s="6"/>
      <c r="B593" s="20">
        <v>42656</v>
      </c>
      <c r="C593" s="21">
        <v>6.25E-2</v>
      </c>
      <c r="D593" s="13">
        <v>0</v>
      </c>
      <c r="E593" s="12">
        <v>61.69</v>
      </c>
      <c r="F593" s="11">
        <f t="shared" ref="F593:F656" si="28">IF($B$13="Electricity",$D593*$B$9,$D593*$B$10)</f>
        <v>0</v>
      </c>
      <c r="G593" s="11">
        <f t="shared" ref="G593:G656" si="29">+E593*$B$10</f>
        <v>62.276054999999999</v>
      </c>
      <c r="H593" s="8">
        <f t="shared" si="27"/>
        <v>0</v>
      </c>
      <c r="I593" s="42"/>
      <c r="K593" s="69"/>
      <c r="L593" s="69"/>
      <c r="M593" s="69"/>
      <c r="O593" s="63"/>
      <c r="P593" s="63"/>
      <c r="Q593" s="63"/>
    </row>
    <row r="594" spans="1:17" customFormat="1" outlineLevel="1">
      <c r="A594" s="6"/>
      <c r="B594" s="20">
        <v>42656</v>
      </c>
      <c r="C594" s="21">
        <v>8.3333333333333329E-2</v>
      </c>
      <c r="D594" s="13">
        <v>0</v>
      </c>
      <c r="E594" s="12">
        <v>59.12</v>
      </c>
      <c r="F594" s="11">
        <f t="shared" si="28"/>
        <v>0</v>
      </c>
      <c r="G594" s="11">
        <f t="shared" si="29"/>
        <v>59.681640000000002</v>
      </c>
      <c r="H594" s="8">
        <f t="shared" si="27"/>
        <v>0</v>
      </c>
      <c r="I594" s="42"/>
      <c r="K594" s="69"/>
      <c r="L594" s="69"/>
      <c r="M594" s="69"/>
      <c r="O594" s="63"/>
      <c r="P594" s="63"/>
      <c r="Q594" s="63"/>
    </row>
    <row r="595" spans="1:17" customFormat="1" outlineLevel="1">
      <c r="A595" s="6"/>
      <c r="B595" s="20">
        <v>42656</v>
      </c>
      <c r="C595" s="21">
        <v>0.10416666666666667</v>
      </c>
      <c r="D595" s="13">
        <v>0</v>
      </c>
      <c r="E595" s="12">
        <v>57.09</v>
      </c>
      <c r="F595" s="11">
        <f t="shared" si="28"/>
        <v>0</v>
      </c>
      <c r="G595" s="11">
        <f t="shared" si="29"/>
        <v>57.632355000000004</v>
      </c>
      <c r="H595" s="8">
        <f t="shared" si="27"/>
        <v>0</v>
      </c>
      <c r="I595" s="42"/>
      <c r="K595" s="69"/>
      <c r="L595" s="69"/>
      <c r="M595" s="69"/>
      <c r="O595" s="63"/>
      <c r="P595" s="63"/>
      <c r="Q595" s="63"/>
    </row>
    <row r="596" spans="1:17" customFormat="1" outlineLevel="1">
      <c r="A596" s="6"/>
      <c r="B596" s="20">
        <v>42656</v>
      </c>
      <c r="C596" s="21">
        <v>0.125</v>
      </c>
      <c r="D596" s="13">
        <v>0</v>
      </c>
      <c r="E596" s="12">
        <v>56.36</v>
      </c>
      <c r="F596" s="11">
        <f t="shared" si="28"/>
        <v>0</v>
      </c>
      <c r="G596" s="11">
        <f t="shared" si="29"/>
        <v>56.895420000000001</v>
      </c>
      <c r="H596" s="8">
        <f t="shared" si="27"/>
        <v>0</v>
      </c>
      <c r="I596" s="42"/>
      <c r="K596" s="69"/>
      <c r="L596" s="69"/>
      <c r="M596" s="69"/>
      <c r="O596" s="63"/>
      <c r="P596" s="63"/>
      <c r="Q596" s="63"/>
    </row>
    <row r="597" spans="1:17" customFormat="1" outlineLevel="1">
      <c r="A597" s="6"/>
      <c r="B597" s="20">
        <v>42656</v>
      </c>
      <c r="C597" s="21">
        <v>0.14583333333333334</v>
      </c>
      <c r="D597" s="13">
        <v>0</v>
      </c>
      <c r="E597" s="12">
        <v>57.97</v>
      </c>
      <c r="F597" s="11">
        <f t="shared" si="28"/>
        <v>0</v>
      </c>
      <c r="G597" s="11">
        <f t="shared" si="29"/>
        <v>58.520715000000003</v>
      </c>
      <c r="H597" s="8">
        <f t="shared" si="27"/>
        <v>0</v>
      </c>
      <c r="I597" s="42"/>
      <c r="K597" s="69"/>
      <c r="L597" s="69"/>
      <c r="M597" s="69"/>
      <c r="O597" s="63"/>
      <c r="P597" s="63"/>
      <c r="Q597" s="63"/>
    </row>
    <row r="598" spans="1:17" customFormat="1" outlineLevel="1">
      <c r="A598" s="6"/>
      <c r="B598" s="20">
        <v>42656</v>
      </c>
      <c r="C598" s="21">
        <v>0.16666666666666666</v>
      </c>
      <c r="D598" s="13">
        <v>0</v>
      </c>
      <c r="E598" s="12">
        <v>56.57</v>
      </c>
      <c r="F598" s="11">
        <f t="shared" si="28"/>
        <v>0</v>
      </c>
      <c r="G598" s="11">
        <f t="shared" si="29"/>
        <v>57.107415000000003</v>
      </c>
      <c r="H598" s="8">
        <f t="shared" si="27"/>
        <v>0</v>
      </c>
      <c r="I598" s="42"/>
      <c r="K598" s="69"/>
      <c r="L598" s="69"/>
      <c r="M598" s="69"/>
      <c r="O598" s="63"/>
      <c r="P598" s="63"/>
      <c r="Q598" s="63"/>
    </row>
    <row r="599" spans="1:17" customFormat="1" outlineLevel="1">
      <c r="A599" s="6"/>
      <c r="B599" s="20">
        <v>42656</v>
      </c>
      <c r="C599" s="21">
        <v>0.1875</v>
      </c>
      <c r="D599" s="13">
        <v>0</v>
      </c>
      <c r="E599" s="12">
        <v>82.27</v>
      </c>
      <c r="F599" s="11">
        <f t="shared" si="28"/>
        <v>0</v>
      </c>
      <c r="G599" s="11">
        <f t="shared" si="29"/>
        <v>83.051564999999997</v>
      </c>
      <c r="H599" s="8">
        <f t="shared" si="27"/>
        <v>0</v>
      </c>
      <c r="I599" s="42"/>
      <c r="K599" s="69"/>
      <c r="L599" s="69"/>
      <c r="M599" s="69"/>
      <c r="O599" s="63"/>
      <c r="P599" s="63"/>
      <c r="Q599" s="63"/>
    </row>
    <row r="600" spans="1:17" customFormat="1" outlineLevel="1">
      <c r="A600" s="6"/>
      <c r="B600" s="20">
        <v>42656</v>
      </c>
      <c r="C600" s="21">
        <v>0.20833333333333334</v>
      </c>
      <c r="D600" s="13">
        <v>0</v>
      </c>
      <c r="E600" s="12">
        <v>96.2</v>
      </c>
      <c r="F600" s="11">
        <f t="shared" si="28"/>
        <v>0</v>
      </c>
      <c r="G600" s="11">
        <f t="shared" si="29"/>
        <v>97.113900000000015</v>
      </c>
      <c r="H600" s="8">
        <f t="shared" si="27"/>
        <v>0</v>
      </c>
      <c r="I600" s="42"/>
      <c r="K600" s="69"/>
      <c r="L600" s="69"/>
      <c r="M600" s="69"/>
      <c r="O600" s="63"/>
      <c r="P600" s="63"/>
      <c r="Q600" s="63"/>
    </row>
    <row r="601" spans="1:17" customFormat="1" outlineLevel="1">
      <c r="A601" s="6"/>
      <c r="B601" s="20">
        <v>42656</v>
      </c>
      <c r="C601" s="21">
        <v>0.22916666666666666</v>
      </c>
      <c r="D601" s="13">
        <v>0</v>
      </c>
      <c r="E601" s="12">
        <v>210.78</v>
      </c>
      <c r="F601" s="11">
        <f t="shared" si="28"/>
        <v>0</v>
      </c>
      <c r="G601" s="11">
        <f t="shared" si="29"/>
        <v>212.78241000000003</v>
      </c>
      <c r="H601" s="8">
        <f t="shared" si="27"/>
        <v>0</v>
      </c>
      <c r="I601" s="42"/>
      <c r="K601" s="69"/>
      <c r="L601" s="69"/>
      <c r="M601" s="69"/>
      <c r="O601" s="63"/>
      <c r="P601" s="63"/>
      <c r="Q601" s="63"/>
    </row>
    <row r="602" spans="1:17" customFormat="1" outlineLevel="1">
      <c r="A602" s="6"/>
      <c r="B602" s="20">
        <v>42656</v>
      </c>
      <c r="C602" s="21">
        <v>0.25</v>
      </c>
      <c r="D602" s="13">
        <v>9.1757000000000005E-2</v>
      </c>
      <c r="E602" s="12">
        <v>113.58</v>
      </c>
      <c r="F602" s="11">
        <f t="shared" si="28"/>
        <v>9.1729472900000011E-2</v>
      </c>
      <c r="G602" s="11">
        <f t="shared" si="29"/>
        <v>114.65901000000001</v>
      </c>
      <c r="H602" s="8">
        <f t="shared" si="27"/>
        <v>6.5440714088641707</v>
      </c>
      <c r="I602" s="42"/>
      <c r="K602" s="69"/>
      <c r="L602" s="69"/>
      <c r="M602" s="69"/>
      <c r="O602" s="63"/>
      <c r="P602" s="63"/>
      <c r="Q602" s="63"/>
    </row>
    <row r="603" spans="1:17" customFormat="1" outlineLevel="1">
      <c r="A603" s="6"/>
      <c r="B603" s="20">
        <v>42656</v>
      </c>
      <c r="C603" s="21">
        <v>0.27083333333333331</v>
      </c>
      <c r="D603" s="13">
        <v>0.54151300000000002</v>
      </c>
      <c r="E603" s="12">
        <v>105.26</v>
      </c>
      <c r="F603" s="11">
        <f t="shared" si="28"/>
        <v>0.5413505461</v>
      </c>
      <c r="G603" s="11">
        <f t="shared" si="29"/>
        <v>106.25997000000001</v>
      </c>
      <c r="H603" s="8">
        <f t="shared" si="27"/>
        <v>43.167308786530377</v>
      </c>
      <c r="I603" s="42"/>
      <c r="K603" s="69"/>
      <c r="L603" s="69"/>
      <c r="M603" s="69"/>
      <c r="O603" s="63"/>
      <c r="P603" s="63"/>
      <c r="Q603" s="63"/>
    </row>
    <row r="604" spans="1:17" customFormat="1" outlineLevel="1">
      <c r="A604" s="6"/>
      <c r="B604" s="20">
        <v>42656</v>
      </c>
      <c r="C604" s="21">
        <v>0.29166666666666669</v>
      </c>
      <c r="D604" s="13">
        <v>1.3668150000000001</v>
      </c>
      <c r="E604" s="12">
        <v>117.23</v>
      </c>
      <c r="F604" s="11">
        <f t="shared" si="28"/>
        <v>1.3664049555000002</v>
      </c>
      <c r="G604" s="11">
        <f t="shared" si="29"/>
        <v>118.34368500000001</v>
      </c>
      <c r="H604" s="8">
        <f t="shared" si="27"/>
        <v>92.445924086868985</v>
      </c>
      <c r="I604" s="42"/>
      <c r="K604" s="69"/>
      <c r="L604" s="69"/>
      <c r="M604" s="69"/>
      <c r="O604" s="63"/>
      <c r="P604" s="63"/>
      <c r="Q604" s="63"/>
    </row>
    <row r="605" spans="1:17" customFormat="1" outlineLevel="1">
      <c r="A605" s="6"/>
      <c r="B605" s="20">
        <v>42656</v>
      </c>
      <c r="C605" s="21">
        <v>0.3125</v>
      </c>
      <c r="D605" s="13">
        <v>2.2574890000000001</v>
      </c>
      <c r="E605" s="12">
        <v>85.45</v>
      </c>
      <c r="F605" s="11">
        <f t="shared" si="28"/>
        <v>2.2568117533000001</v>
      </c>
      <c r="G605" s="11">
        <f t="shared" si="29"/>
        <v>86.261775000000014</v>
      </c>
      <c r="H605" s="8">
        <f t="shared" si="27"/>
        <v>225.09039843327986</v>
      </c>
      <c r="I605" s="42"/>
      <c r="K605" s="69"/>
      <c r="L605" s="69"/>
      <c r="M605" s="69"/>
      <c r="O605" s="63"/>
      <c r="P605" s="63"/>
      <c r="Q605" s="63"/>
    </row>
    <row r="606" spans="1:17" customFormat="1" outlineLevel="1">
      <c r="A606" s="6"/>
      <c r="B606" s="20">
        <v>42656</v>
      </c>
      <c r="C606" s="21">
        <v>0.33333333333333331</v>
      </c>
      <c r="D606" s="13">
        <v>3.0540829999999994</v>
      </c>
      <c r="E606" s="12">
        <v>67.03</v>
      </c>
      <c r="F606" s="11">
        <f t="shared" si="28"/>
        <v>3.0531667750999993</v>
      </c>
      <c r="G606" s="11">
        <f t="shared" si="29"/>
        <v>67.666785000000004</v>
      </c>
      <c r="H606" s="8">
        <f t="shared" si="27"/>
        <v>361.29104042876486</v>
      </c>
      <c r="I606" s="42"/>
      <c r="K606" s="69"/>
      <c r="L606" s="69"/>
      <c r="M606" s="69"/>
      <c r="O606" s="63"/>
      <c r="P606" s="63"/>
      <c r="Q606" s="63"/>
    </row>
    <row r="607" spans="1:17" customFormat="1" outlineLevel="1">
      <c r="A607" s="6"/>
      <c r="B607" s="20">
        <v>42656</v>
      </c>
      <c r="C607" s="21">
        <v>0.35416666666666669</v>
      </c>
      <c r="D607" s="13">
        <v>3.7542750000000003</v>
      </c>
      <c r="E607" s="12">
        <v>66.17</v>
      </c>
      <c r="F607" s="11">
        <f t="shared" si="28"/>
        <v>3.7531487175000002</v>
      </c>
      <c r="G607" s="11">
        <f t="shared" si="29"/>
        <v>66.798615000000012</v>
      </c>
      <c r="H607" s="8">
        <f t="shared" si="27"/>
        <v>447.38052523697371</v>
      </c>
      <c r="I607" s="42"/>
      <c r="K607" s="69"/>
      <c r="L607" s="69"/>
      <c r="M607" s="69"/>
      <c r="O607" s="63"/>
      <c r="P607" s="63"/>
      <c r="Q607" s="63"/>
    </row>
    <row r="608" spans="1:17" customFormat="1" outlineLevel="1">
      <c r="A608" s="6"/>
      <c r="B608" s="20">
        <v>42656</v>
      </c>
      <c r="C608" s="21">
        <v>0.375</v>
      </c>
      <c r="D608" s="13">
        <v>4.3240229999999995</v>
      </c>
      <c r="E608" s="12">
        <v>74.28</v>
      </c>
      <c r="F608" s="11">
        <f t="shared" si="28"/>
        <v>4.3227257931</v>
      </c>
      <c r="G608" s="11">
        <f t="shared" si="29"/>
        <v>74.98566000000001</v>
      </c>
      <c r="H608" s="8">
        <f t="shared" si="27"/>
        <v>479.88455092197302</v>
      </c>
      <c r="I608" s="42"/>
      <c r="K608" s="69"/>
      <c r="L608" s="69"/>
      <c r="M608" s="69"/>
      <c r="O608" s="63"/>
      <c r="P608" s="63"/>
      <c r="Q608" s="63"/>
    </row>
    <row r="609" spans="1:17" customFormat="1" outlineLevel="1">
      <c r="A609" s="6"/>
      <c r="B609" s="20">
        <v>42656</v>
      </c>
      <c r="C609" s="21">
        <v>0.39583333333333331</v>
      </c>
      <c r="D609" s="13">
        <v>4.7959930000000002</v>
      </c>
      <c r="E609" s="12">
        <v>85.24</v>
      </c>
      <c r="F609" s="11">
        <f t="shared" si="28"/>
        <v>4.7945542021000005</v>
      </c>
      <c r="G609" s="11">
        <f t="shared" si="29"/>
        <v>86.049779999999998</v>
      </c>
      <c r="H609" s="8">
        <f t="shared" si="27"/>
        <v>479.21674730181951</v>
      </c>
      <c r="I609" s="42"/>
      <c r="K609" s="69"/>
      <c r="L609" s="69"/>
      <c r="M609" s="69"/>
      <c r="O609" s="63"/>
      <c r="P609" s="63"/>
      <c r="Q609" s="63"/>
    </row>
    <row r="610" spans="1:17" customFormat="1" outlineLevel="1">
      <c r="A610" s="6"/>
      <c r="B610" s="20">
        <v>42656</v>
      </c>
      <c r="C610" s="21">
        <v>0.41666666666666669</v>
      </c>
      <c r="D610" s="13">
        <v>4.9368869999999996</v>
      </c>
      <c r="E610" s="12">
        <v>79.27</v>
      </c>
      <c r="F610" s="11">
        <f t="shared" si="28"/>
        <v>4.9354059338999994</v>
      </c>
      <c r="G610" s="11">
        <f t="shared" si="29"/>
        <v>80.023065000000003</v>
      </c>
      <c r="H610" s="8">
        <f t="shared" si="27"/>
        <v>523.03919385553456</v>
      </c>
      <c r="I610" s="42"/>
      <c r="K610" s="69"/>
      <c r="L610" s="69"/>
      <c r="M610" s="69"/>
      <c r="O610" s="63"/>
      <c r="P610" s="63"/>
      <c r="Q610" s="63"/>
    </row>
    <row r="611" spans="1:17" customFormat="1" outlineLevel="1">
      <c r="A611" s="6"/>
      <c r="B611" s="20">
        <v>42656</v>
      </c>
      <c r="C611" s="21">
        <v>0.4375</v>
      </c>
      <c r="D611" s="13">
        <v>4.9691429999999999</v>
      </c>
      <c r="E611" s="12">
        <v>66.489999999999995</v>
      </c>
      <c r="F611" s="11">
        <f t="shared" si="28"/>
        <v>4.9676522571000001</v>
      </c>
      <c r="G611" s="11">
        <f t="shared" si="29"/>
        <v>67.121655000000004</v>
      </c>
      <c r="H611" s="8">
        <f t="shared" si="27"/>
        <v>590.54627885956245</v>
      </c>
      <c r="I611" s="42"/>
      <c r="K611" s="69"/>
      <c r="L611" s="69"/>
      <c r="M611" s="69"/>
      <c r="O611" s="63"/>
      <c r="P611" s="63"/>
      <c r="Q611" s="63"/>
    </row>
    <row r="612" spans="1:17" customFormat="1" outlineLevel="1">
      <c r="A612" s="6"/>
      <c r="B612" s="20">
        <v>42656</v>
      </c>
      <c r="C612" s="21">
        <v>0.45833333333333331</v>
      </c>
      <c r="D612" s="13">
        <v>4.9715090000000002</v>
      </c>
      <c r="E612" s="12">
        <v>68.58</v>
      </c>
      <c r="F612" s="11">
        <f t="shared" si="28"/>
        <v>4.9700175473000003</v>
      </c>
      <c r="G612" s="11">
        <f t="shared" si="29"/>
        <v>69.23151</v>
      </c>
      <c r="H612" s="8">
        <f t="shared" si="27"/>
        <v>580.34144427172464</v>
      </c>
      <c r="I612" s="42"/>
      <c r="K612" s="69"/>
      <c r="L612" s="69"/>
      <c r="M612" s="69"/>
      <c r="O612" s="63"/>
      <c r="P612" s="63"/>
      <c r="Q612" s="63"/>
    </row>
    <row r="613" spans="1:17" customFormat="1" outlineLevel="1">
      <c r="A613" s="6"/>
      <c r="B613" s="20">
        <v>42656</v>
      </c>
      <c r="C613" s="21">
        <v>0.47916666666666669</v>
      </c>
      <c r="D613" s="13">
        <v>4.9717889999999993</v>
      </c>
      <c r="E613" s="12">
        <v>73.62</v>
      </c>
      <c r="F613" s="11">
        <f t="shared" si="28"/>
        <v>4.9702974632999997</v>
      </c>
      <c r="G613" s="11">
        <f t="shared" si="29"/>
        <v>74.319390000000013</v>
      </c>
      <c r="H613" s="8">
        <f t="shared" si="27"/>
        <v>555.08585258279652</v>
      </c>
      <c r="I613" s="42"/>
      <c r="K613" s="69"/>
      <c r="L613" s="69"/>
      <c r="M613" s="69"/>
      <c r="O613" s="63"/>
      <c r="P613" s="63"/>
      <c r="Q613" s="63"/>
    </row>
    <row r="614" spans="1:17" customFormat="1" outlineLevel="1">
      <c r="A614" s="6"/>
      <c r="B614" s="20">
        <v>42656</v>
      </c>
      <c r="C614" s="21">
        <v>0.5</v>
      </c>
      <c r="D614" s="13">
        <v>4.9686490000000001</v>
      </c>
      <c r="E614" s="12">
        <v>71.91</v>
      </c>
      <c r="F614" s="11">
        <f t="shared" si="28"/>
        <v>4.9671584053000002</v>
      </c>
      <c r="G614" s="11">
        <f t="shared" si="29"/>
        <v>72.593145000000007</v>
      </c>
      <c r="H614" s="8">
        <f t="shared" si="27"/>
        <v>563.30981303188832</v>
      </c>
      <c r="I614" s="42"/>
      <c r="K614" s="69"/>
      <c r="L614" s="69"/>
      <c r="M614" s="69"/>
      <c r="O614" s="63"/>
      <c r="P614" s="63"/>
      <c r="Q614" s="63"/>
    </row>
    <row r="615" spans="1:17" customFormat="1" outlineLevel="1">
      <c r="A615" s="6"/>
      <c r="B615" s="20">
        <v>42656</v>
      </c>
      <c r="C615" s="21">
        <v>0.52083333333333337</v>
      </c>
      <c r="D615" s="13">
        <v>4.9686279999999998</v>
      </c>
      <c r="E615" s="12">
        <v>59.68</v>
      </c>
      <c r="F615" s="11">
        <f t="shared" si="28"/>
        <v>4.9671374115999996</v>
      </c>
      <c r="G615" s="11">
        <f t="shared" si="29"/>
        <v>60.246960000000001</v>
      </c>
      <c r="H615" s="8">
        <f t="shared" si="27"/>
        <v>624.63262960643124</v>
      </c>
      <c r="I615" s="42"/>
      <c r="K615" s="69"/>
      <c r="L615" s="69"/>
      <c r="M615" s="69"/>
      <c r="O615" s="63"/>
      <c r="P615" s="63"/>
      <c r="Q615" s="63"/>
    </row>
    <row r="616" spans="1:17" customFormat="1" outlineLevel="1">
      <c r="A616" s="6"/>
      <c r="B616" s="20">
        <v>42656</v>
      </c>
      <c r="C616" s="21">
        <v>0.54166666666666663</v>
      </c>
      <c r="D616" s="13">
        <v>4.9687989999999997</v>
      </c>
      <c r="E616" s="12">
        <v>55.34</v>
      </c>
      <c r="F616" s="11">
        <f t="shared" si="28"/>
        <v>4.9673083602999997</v>
      </c>
      <c r="G616" s="11">
        <f t="shared" si="29"/>
        <v>55.865730000000006</v>
      </c>
      <c r="H616" s="8">
        <f t="shared" si="27"/>
        <v>646.41704733253732</v>
      </c>
      <c r="I616" s="42"/>
      <c r="K616" s="69"/>
      <c r="L616" s="69"/>
      <c r="M616" s="69"/>
      <c r="O616" s="63"/>
      <c r="P616" s="63"/>
      <c r="Q616" s="63"/>
    </row>
    <row r="617" spans="1:17" customFormat="1" outlineLevel="1">
      <c r="A617" s="6"/>
      <c r="B617" s="20">
        <v>42656</v>
      </c>
      <c r="C617" s="21">
        <v>0.5625</v>
      </c>
      <c r="D617" s="13">
        <v>4.9689939999999995</v>
      </c>
      <c r="E617" s="12">
        <v>58.5</v>
      </c>
      <c r="F617" s="11">
        <f t="shared" si="28"/>
        <v>4.9675033017999999</v>
      </c>
      <c r="G617" s="11">
        <f t="shared" si="29"/>
        <v>59.055750000000003</v>
      </c>
      <c r="H617" s="8">
        <f t="shared" si="27"/>
        <v>630.59598101952463</v>
      </c>
      <c r="I617" s="42"/>
      <c r="K617" s="69"/>
      <c r="L617" s="69"/>
      <c r="M617" s="69"/>
      <c r="O617" s="63"/>
      <c r="P617" s="63"/>
      <c r="Q617" s="63"/>
    </row>
    <row r="618" spans="1:17" customFormat="1" outlineLevel="1">
      <c r="A618" s="6"/>
      <c r="B618" s="20">
        <v>42656</v>
      </c>
      <c r="C618" s="21">
        <v>0.58333333333333337</v>
      </c>
      <c r="D618" s="13">
        <v>4.8339910000000001</v>
      </c>
      <c r="E618" s="12">
        <v>55.21</v>
      </c>
      <c r="F618" s="11">
        <f t="shared" si="28"/>
        <v>4.8325408027000005</v>
      </c>
      <c r="G618" s="11">
        <f t="shared" si="29"/>
        <v>55.734495000000003</v>
      </c>
      <c r="H618" s="8">
        <f t="shared" si="27"/>
        <v>629.51336809682084</v>
      </c>
      <c r="I618" s="42"/>
      <c r="K618" s="69"/>
      <c r="L618" s="69"/>
      <c r="M618" s="69"/>
      <c r="O618" s="63"/>
      <c r="P618" s="63"/>
      <c r="Q618" s="63"/>
    </row>
    <row r="619" spans="1:17" customFormat="1" outlineLevel="1">
      <c r="A619" s="6"/>
      <c r="B619" s="20">
        <v>42656</v>
      </c>
      <c r="C619" s="21">
        <v>0.60416666666666663</v>
      </c>
      <c r="D619" s="13">
        <v>4.4457579999999997</v>
      </c>
      <c r="E619" s="12">
        <v>55.01</v>
      </c>
      <c r="F619" s="11">
        <f t="shared" si="28"/>
        <v>4.4444242726000001</v>
      </c>
      <c r="G619" s="11">
        <f t="shared" si="29"/>
        <v>55.532595000000001</v>
      </c>
      <c r="H619" s="8">
        <f t="shared" si="27"/>
        <v>579.8525015651345</v>
      </c>
      <c r="I619" s="42"/>
      <c r="K619" s="69"/>
      <c r="L619" s="69"/>
      <c r="M619" s="69"/>
      <c r="O619" s="63"/>
      <c r="P619" s="63"/>
      <c r="Q619" s="63"/>
    </row>
    <row r="620" spans="1:17" customFormat="1" outlineLevel="1">
      <c r="A620" s="6"/>
      <c r="B620" s="20">
        <v>42656</v>
      </c>
      <c r="C620" s="21">
        <v>0.625</v>
      </c>
      <c r="D620" s="13">
        <v>4.0020009999999999</v>
      </c>
      <c r="E620" s="12">
        <v>59.88</v>
      </c>
      <c r="F620" s="11">
        <f t="shared" si="28"/>
        <v>4.0008003997000001</v>
      </c>
      <c r="G620" s="11">
        <f t="shared" si="29"/>
        <v>60.448860000000003</v>
      </c>
      <c r="H620" s="8">
        <f t="shared" si="27"/>
        <v>502.30505109479071</v>
      </c>
      <c r="I620" s="42"/>
      <c r="K620" s="69"/>
      <c r="L620" s="69"/>
      <c r="M620" s="69"/>
      <c r="O620" s="63"/>
      <c r="P620" s="63"/>
      <c r="Q620" s="63"/>
    </row>
    <row r="621" spans="1:17" customFormat="1" outlineLevel="1">
      <c r="A621" s="6"/>
      <c r="B621" s="20">
        <v>42656</v>
      </c>
      <c r="C621" s="21">
        <v>0.64583333333333337</v>
      </c>
      <c r="D621" s="13">
        <v>3.4399080000000004</v>
      </c>
      <c r="E621" s="12">
        <v>64.400000000000006</v>
      </c>
      <c r="F621" s="11">
        <f t="shared" si="28"/>
        <v>3.4388760276000006</v>
      </c>
      <c r="G621" s="11">
        <f t="shared" si="29"/>
        <v>65.011800000000008</v>
      </c>
      <c r="H621" s="8">
        <f t="shared" si="27"/>
        <v>416.06342060247437</v>
      </c>
      <c r="I621" s="42"/>
      <c r="K621" s="69"/>
      <c r="L621" s="69"/>
      <c r="M621" s="69"/>
      <c r="O621" s="63"/>
      <c r="P621" s="63"/>
      <c r="Q621" s="63"/>
    </row>
    <row r="622" spans="1:17" customFormat="1" outlineLevel="1">
      <c r="A622" s="6"/>
      <c r="B622" s="20">
        <v>42656</v>
      </c>
      <c r="C622" s="21">
        <v>0.66666666666666663</v>
      </c>
      <c r="D622" s="13">
        <v>2.787455</v>
      </c>
      <c r="E622" s="12">
        <v>76.38</v>
      </c>
      <c r="F622" s="11">
        <f t="shared" si="28"/>
        <v>2.7866187634999999</v>
      </c>
      <c r="G622" s="11">
        <f t="shared" si="29"/>
        <v>77.105609999999999</v>
      </c>
      <c r="H622" s="8">
        <f t="shared" si="27"/>
        <v>303.44715041388679</v>
      </c>
      <c r="I622" s="42"/>
      <c r="K622" s="69"/>
      <c r="L622" s="69"/>
      <c r="M622" s="69"/>
      <c r="O622" s="63"/>
      <c r="P622" s="63"/>
      <c r="Q622" s="63"/>
    </row>
    <row r="623" spans="1:17" customFormat="1" outlineLevel="1">
      <c r="A623" s="6"/>
      <c r="B623" s="20">
        <v>42656</v>
      </c>
      <c r="C623" s="21">
        <v>0.6875</v>
      </c>
      <c r="D623" s="13">
        <v>2.0212889999999999</v>
      </c>
      <c r="E623" s="12">
        <v>84.37</v>
      </c>
      <c r="F623" s="11">
        <f t="shared" si="28"/>
        <v>2.0206826133</v>
      </c>
      <c r="G623" s="11">
        <f t="shared" si="29"/>
        <v>85.171515000000014</v>
      </c>
      <c r="H623" s="8">
        <f t="shared" si="27"/>
        <v>203.74236656487983</v>
      </c>
      <c r="I623" s="42"/>
      <c r="K623" s="69"/>
      <c r="L623" s="69"/>
      <c r="M623" s="69"/>
      <c r="O623" s="63"/>
      <c r="P623" s="63"/>
      <c r="Q623" s="63"/>
    </row>
    <row r="624" spans="1:17" customFormat="1" outlineLevel="1">
      <c r="A624" s="6"/>
      <c r="B624" s="20">
        <v>42656</v>
      </c>
      <c r="C624" s="21">
        <v>0.70833333333333337</v>
      </c>
      <c r="D624" s="13">
        <v>1.1895789999999999</v>
      </c>
      <c r="E624" s="12">
        <v>62.57</v>
      </c>
      <c r="F624" s="11">
        <f t="shared" si="28"/>
        <v>1.1892221263</v>
      </c>
      <c r="G624" s="11">
        <f t="shared" si="29"/>
        <v>63.164415000000005</v>
      </c>
      <c r="H624" s="8">
        <f t="shared" si="27"/>
        <v>146.07879557900438</v>
      </c>
      <c r="I624" s="42"/>
      <c r="K624" s="69"/>
      <c r="L624" s="69"/>
      <c r="M624" s="69"/>
      <c r="O624" s="63"/>
      <c r="P624" s="63"/>
      <c r="Q624" s="63"/>
    </row>
    <row r="625" spans="1:17" customFormat="1" outlineLevel="1">
      <c r="A625" s="6"/>
      <c r="B625" s="20">
        <v>42656</v>
      </c>
      <c r="C625" s="21">
        <v>0.72916666666666663</v>
      </c>
      <c r="D625" s="13">
        <v>0.42960599999999999</v>
      </c>
      <c r="E625" s="12">
        <v>58.5</v>
      </c>
      <c r="F625" s="11">
        <f t="shared" si="28"/>
        <v>0.42947711820000001</v>
      </c>
      <c r="G625" s="11">
        <f t="shared" si="29"/>
        <v>59.055750000000003</v>
      </c>
      <c r="H625" s="8">
        <f t="shared" si="27"/>
        <v>54.51965066206035</v>
      </c>
      <c r="I625" s="42"/>
      <c r="K625" s="69"/>
      <c r="L625" s="69"/>
      <c r="M625" s="69"/>
      <c r="O625" s="63"/>
      <c r="P625" s="63"/>
      <c r="Q625" s="63"/>
    </row>
    <row r="626" spans="1:17" customFormat="1" outlineLevel="1">
      <c r="A626" s="6"/>
      <c r="B626" s="20">
        <v>42656</v>
      </c>
      <c r="C626" s="21">
        <v>0.75</v>
      </c>
      <c r="D626" s="13">
        <v>7.3134000000000005E-2</v>
      </c>
      <c r="E626" s="12">
        <v>78.58</v>
      </c>
      <c r="F626" s="11">
        <f t="shared" si="28"/>
        <v>7.3112059800000004E-2</v>
      </c>
      <c r="G626" s="11">
        <f t="shared" si="29"/>
        <v>79.326509999999999</v>
      </c>
      <c r="H626" s="8">
        <f t="shared" si="27"/>
        <v>7.7991185799547029</v>
      </c>
      <c r="I626" s="42"/>
      <c r="K626" s="69"/>
      <c r="L626" s="69"/>
      <c r="M626" s="69"/>
      <c r="O626" s="63"/>
      <c r="P626" s="63"/>
      <c r="Q626" s="63"/>
    </row>
    <row r="627" spans="1:17" customFormat="1" outlineLevel="1">
      <c r="A627" s="6"/>
      <c r="B627" s="20">
        <v>42656</v>
      </c>
      <c r="C627" s="21">
        <v>0.77083333333333337</v>
      </c>
      <c r="D627" s="13">
        <v>4.0419999999999996E-3</v>
      </c>
      <c r="E627" s="12">
        <v>85.62</v>
      </c>
      <c r="F627" s="11">
        <f t="shared" si="28"/>
        <v>4.0407873999999998E-3</v>
      </c>
      <c r="G627" s="11">
        <f t="shared" si="29"/>
        <v>86.433390000000017</v>
      </c>
      <c r="H627" s="8">
        <f t="shared" si="27"/>
        <v>0.40232750314871391</v>
      </c>
      <c r="I627" s="42"/>
      <c r="K627" s="69"/>
      <c r="L627" s="69"/>
      <c r="M627" s="69"/>
      <c r="O627" s="63"/>
      <c r="P627" s="63"/>
      <c r="Q627" s="63"/>
    </row>
    <row r="628" spans="1:17" customFormat="1" outlineLevel="1">
      <c r="A628" s="6"/>
      <c r="B628" s="20">
        <v>42656</v>
      </c>
      <c r="C628" s="21">
        <v>0.79166666666666663</v>
      </c>
      <c r="D628" s="13">
        <v>0</v>
      </c>
      <c r="E628" s="12">
        <v>103.88</v>
      </c>
      <c r="F628" s="11">
        <f t="shared" si="28"/>
        <v>0</v>
      </c>
      <c r="G628" s="11">
        <f t="shared" si="29"/>
        <v>104.86686</v>
      </c>
      <c r="H628" s="8">
        <f t="shared" si="27"/>
        <v>0</v>
      </c>
      <c r="I628" s="42"/>
      <c r="K628" s="69"/>
      <c r="L628" s="69"/>
      <c r="M628" s="69"/>
      <c r="O628" s="63"/>
      <c r="P628" s="63"/>
      <c r="Q628" s="63"/>
    </row>
    <row r="629" spans="1:17" customFormat="1" outlineLevel="1">
      <c r="A629" s="6"/>
      <c r="B629" s="20">
        <v>42656</v>
      </c>
      <c r="C629" s="21">
        <v>0.8125</v>
      </c>
      <c r="D629" s="13">
        <v>0</v>
      </c>
      <c r="E629" s="12">
        <v>143.76</v>
      </c>
      <c r="F629" s="11">
        <f t="shared" si="28"/>
        <v>0</v>
      </c>
      <c r="G629" s="11">
        <f t="shared" si="29"/>
        <v>145.12572</v>
      </c>
      <c r="H629" s="8">
        <f t="shared" si="27"/>
        <v>0</v>
      </c>
      <c r="I629" s="42"/>
      <c r="K629" s="69"/>
      <c r="L629" s="69"/>
      <c r="M629" s="69"/>
      <c r="O629" s="63"/>
      <c r="P629" s="63"/>
      <c r="Q629" s="63"/>
    </row>
    <row r="630" spans="1:17" customFormat="1" outlineLevel="1">
      <c r="A630" s="6"/>
      <c r="B630" s="20">
        <v>42656</v>
      </c>
      <c r="C630" s="21">
        <v>0.83333333333333337</v>
      </c>
      <c r="D630" s="13">
        <v>0</v>
      </c>
      <c r="E630" s="12">
        <v>90.78</v>
      </c>
      <c r="F630" s="11">
        <f t="shared" si="28"/>
        <v>0</v>
      </c>
      <c r="G630" s="11">
        <f t="shared" si="29"/>
        <v>91.642410000000012</v>
      </c>
      <c r="H630" s="8">
        <f t="shared" si="27"/>
        <v>0</v>
      </c>
      <c r="I630" s="42"/>
      <c r="K630" s="69"/>
      <c r="L630" s="69"/>
      <c r="M630" s="69"/>
      <c r="O630" s="63"/>
      <c r="P630" s="63"/>
      <c r="Q630" s="63"/>
    </row>
    <row r="631" spans="1:17" customFormat="1" outlineLevel="1">
      <c r="A631" s="6"/>
      <c r="B631" s="20">
        <v>42656</v>
      </c>
      <c r="C631" s="21">
        <v>0.85416666666666663</v>
      </c>
      <c r="D631" s="13">
        <v>0</v>
      </c>
      <c r="E631" s="12">
        <v>71.14</v>
      </c>
      <c r="F631" s="11">
        <f t="shared" si="28"/>
        <v>0</v>
      </c>
      <c r="G631" s="11">
        <f t="shared" si="29"/>
        <v>71.815830000000005</v>
      </c>
      <c r="H631" s="8">
        <f t="shared" si="27"/>
        <v>0</v>
      </c>
      <c r="I631" s="42"/>
      <c r="K631" s="69"/>
      <c r="L631" s="69"/>
      <c r="M631" s="69"/>
      <c r="O631" s="63"/>
      <c r="P631" s="63"/>
      <c r="Q631" s="63"/>
    </row>
    <row r="632" spans="1:17" customFormat="1" outlineLevel="1">
      <c r="A632" s="6"/>
      <c r="B632" s="20">
        <v>42656</v>
      </c>
      <c r="C632" s="21">
        <v>0.875</v>
      </c>
      <c r="D632" s="13">
        <v>0</v>
      </c>
      <c r="E632" s="12">
        <v>64.38</v>
      </c>
      <c r="F632" s="11">
        <f t="shared" si="28"/>
        <v>0</v>
      </c>
      <c r="G632" s="11">
        <f t="shared" si="29"/>
        <v>64.991609999999994</v>
      </c>
      <c r="H632" s="8">
        <f t="shared" si="27"/>
        <v>0</v>
      </c>
      <c r="I632" s="42"/>
      <c r="K632" s="69"/>
      <c r="L632" s="69"/>
      <c r="M632" s="69"/>
      <c r="O632" s="63"/>
      <c r="P632" s="63"/>
      <c r="Q632" s="63"/>
    </row>
    <row r="633" spans="1:17" customFormat="1" outlineLevel="1">
      <c r="A633" s="6"/>
      <c r="B633" s="20">
        <v>42656</v>
      </c>
      <c r="C633" s="21">
        <v>0.89583333333333337</v>
      </c>
      <c r="D633" s="13">
        <v>0</v>
      </c>
      <c r="E633" s="12">
        <v>56.74</v>
      </c>
      <c r="F633" s="11">
        <f t="shared" si="28"/>
        <v>0</v>
      </c>
      <c r="G633" s="11">
        <f t="shared" si="29"/>
        <v>57.279030000000006</v>
      </c>
      <c r="H633" s="8">
        <f t="shared" si="27"/>
        <v>0</v>
      </c>
      <c r="I633" s="42"/>
      <c r="K633" s="69"/>
      <c r="L633" s="69"/>
      <c r="M633" s="69"/>
      <c r="O633" s="63"/>
      <c r="P633" s="63"/>
      <c r="Q633" s="63"/>
    </row>
    <row r="634" spans="1:17" customFormat="1" outlineLevel="1">
      <c r="A634" s="6"/>
      <c r="B634" s="20">
        <v>42656</v>
      </c>
      <c r="C634" s="21">
        <v>0.91666666666666663</v>
      </c>
      <c r="D634" s="13">
        <v>0</v>
      </c>
      <c r="E634" s="12">
        <v>37.520000000000003</v>
      </c>
      <c r="F634" s="11">
        <f t="shared" si="28"/>
        <v>0</v>
      </c>
      <c r="G634" s="11">
        <f t="shared" si="29"/>
        <v>37.876440000000002</v>
      </c>
      <c r="H634" s="8">
        <f t="shared" si="27"/>
        <v>0</v>
      </c>
      <c r="I634" s="42"/>
      <c r="K634" s="69"/>
      <c r="L634" s="69"/>
      <c r="M634" s="69"/>
      <c r="O634" s="63"/>
      <c r="P634" s="63"/>
      <c r="Q634" s="63"/>
    </row>
    <row r="635" spans="1:17" customFormat="1" outlineLevel="1">
      <c r="A635" s="6"/>
      <c r="B635" s="20">
        <v>42656</v>
      </c>
      <c r="C635" s="21">
        <v>0.9375</v>
      </c>
      <c r="D635" s="13">
        <v>0</v>
      </c>
      <c r="E635" s="12">
        <v>119.22</v>
      </c>
      <c r="F635" s="11">
        <f t="shared" si="28"/>
        <v>0</v>
      </c>
      <c r="G635" s="11">
        <f t="shared" si="29"/>
        <v>120.35259000000001</v>
      </c>
      <c r="H635" s="8">
        <f t="shared" si="27"/>
        <v>0</v>
      </c>
      <c r="I635" s="42"/>
      <c r="K635" s="69"/>
      <c r="L635" s="69"/>
      <c r="M635" s="69"/>
      <c r="O635" s="63"/>
      <c r="P635" s="63"/>
      <c r="Q635" s="63"/>
    </row>
    <row r="636" spans="1:17" customFormat="1" outlineLevel="1">
      <c r="A636" s="6"/>
      <c r="B636" s="20">
        <v>42656</v>
      </c>
      <c r="C636" s="21">
        <v>0.95833333333333337</v>
      </c>
      <c r="D636" s="13">
        <v>0</v>
      </c>
      <c r="E636" s="12">
        <v>84.81</v>
      </c>
      <c r="F636" s="11">
        <f t="shared" si="28"/>
        <v>0</v>
      </c>
      <c r="G636" s="11">
        <f t="shared" si="29"/>
        <v>85.615695000000002</v>
      </c>
      <c r="H636" s="8">
        <f t="shared" si="27"/>
        <v>0</v>
      </c>
      <c r="I636" s="42"/>
      <c r="K636" s="69"/>
      <c r="L636" s="69"/>
      <c r="M636" s="69"/>
      <c r="O636" s="63"/>
      <c r="P636" s="63"/>
      <c r="Q636" s="63"/>
    </row>
    <row r="637" spans="1:17" customFormat="1" outlineLevel="1">
      <c r="A637" s="6"/>
      <c r="B637" s="20">
        <v>42656</v>
      </c>
      <c r="C637" s="21">
        <v>0.97916666666666663</v>
      </c>
      <c r="D637" s="13">
        <v>0</v>
      </c>
      <c r="E637" s="12">
        <v>85.4</v>
      </c>
      <c r="F637" s="11">
        <f t="shared" si="28"/>
        <v>0</v>
      </c>
      <c r="G637" s="11">
        <f t="shared" si="29"/>
        <v>86.211300000000008</v>
      </c>
      <c r="H637" s="8">
        <f t="shared" si="27"/>
        <v>0</v>
      </c>
      <c r="I637" s="42"/>
      <c r="K637" s="69"/>
      <c r="L637" s="69"/>
      <c r="M637" s="69"/>
      <c r="O637" s="63"/>
      <c r="P637" s="63"/>
      <c r="Q637" s="63"/>
    </row>
    <row r="638" spans="1:17" customFormat="1" outlineLevel="1">
      <c r="A638" s="6"/>
      <c r="B638" s="20">
        <v>42656</v>
      </c>
      <c r="C638" s="21">
        <v>0</v>
      </c>
      <c r="D638" s="13">
        <v>0</v>
      </c>
      <c r="E638" s="12">
        <v>71.650000000000006</v>
      </c>
      <c r="F638" s="11">
        <f t="shared" si="28"/>
        <v>0</v>
      </c>
      <c r="G638" s="11">
        <f t="shared" si="29"/>
        <v>72.330675000000014</v>
      </c>
      <c r="H638" s="8">
        <f t="shared" si="27"/>
        <v>0</v>
      </c>
      <c r="I638" s="42"/>
      <c r="K638" s="69"/>
      <c r="L638" s="69"/>
      <c r="M638" s="69"/>
      <c r="O638" s="63"/>
      <c r="P638" s="63"/>
      <c r="Q638" s="63"/>
    </row>
    <row r="639" spans="1:17" customFormat="1" outlineLevel="1">
      <c r="A639" s="6"/>
      <c r="B639" s="20">
        <v>42657</v>
      </c>
      <c r="C639" s="21">
        <v>2.0833333333333332E-2</v>
      </c>
      <c r="D639" s="13">
        <v>0</v>
      </c>
      <c r="E639" s="12">
        <v>81.98</v>
      </c>
      <c r="F639" s="11">
        <f t="shared" si="28"/>
        <v>0</v>
      </c>
      <c r="G639" s="11">
        <f t="shared" si="29"/>
        <v>82.758810000000011</v>
      </c>
      <c r="H639" s="8">
        <f t="shared" si="27"/>
        <v>0</v>
      </c>
      <c r="I639" s="42"/>
      <c r="K639" s="69"/>
      <c r="L639" s="69"/>
      <c r="M639" s="69"/>
      <c r="O639" s="63"/>
      <c r="P639" s="63"/>
      <c r="Q639" s="63"/>
    </row>
    <row r="640" spans="1:17" customFormat="1" outlineLevel="1">
      <c r="A640" s="6"/>
      <c r="B640" s="20">
        <v>42657</v>
      </c>
      <c r="C640" s="21">
        <v>4.1666666666666664E-2</v>
      </c>
      <c r="D640" s="13">
        <v>0</v>
      </c>
      <c r="E640" s="12">
        <v>75.290000000000006</v>
      </c>
      <c r="F640" s="11">
        <f t="shared" si="28"/>
        <v>0</v>
      </c>
      <c r="G640" s="11">
        <f t="shared" si="29"/>
        <v>76.005255000000005</v>
      </c>
      <c r="H640" s="8">
        <f t="shared" si="27"/>
        <v>0</v>
      </c>
      <c r="I640" s="42"/>
      <c r="K640" s="69"/>
      <c r="L640" s="69"/>
      <c r="M640" s="69"/>
      <c r="O640" s="63"/>
      <c r="P640" s="63"/>
      <c r="Q640" s="63"/>
    </row>
    <row r="641" spans="1:17" customFormat="1" outlineLevel="1">
      <c r="A641" s="6"/>
      <c r="B641" s="20">
        <v>42657</v>
      </c>
      <c r="C641" s="21">
        <v>6.25E-2</v>
      </c>
      <c r="D641" s="13">
        <v>0</v>
      </c>
      <c r="E641" s="12">
        <v>62.19</v>
      </c>
      <c r="F641" s="11">
        <f t="shared" si="28"/>
        <v>0</v>
      </c>
      <c r="G641" s="11">
        <f t="shared" si="29"/>
        <v>62.780805000000001</v>
      </c>
      <c r="H641" s="8">
        <f t="shared" si="27"/>
        <v>0</v>
      </c>
      <c r="I641" s="42"/>
      <c r="K641" s="69"/>
      <c r="L641" s="69"/>
      <c r="M641" s="69"/>
      <c r="O641" s="63"/>
      <c r="P641" s="63"/>
      <c r="Q641" s="63"/>
    </row>
    <row r="642" spans="1:17" customFormat="1" outlineLevel="1">
      <c r="A642" s="6"/>
      <c r="B642" s="20">
        <v>42657</v>
      </c>
      <c r="C642" s="21">
        <v>8.3333333333333329E-2</v>
      </c>
      <c r="D642" s="13">
        <v>0</v>
      </c>
      <c r="E642" s="12">
        <v>55.91</v>
      </c>
      <c r="F642" s="11">
        <f t="shared" si="28"/>
        <v>0</v>
      </c>
      <c r="G642" s="11">
        <f t="shared" si="29"/>
        <v>56.441144999999999</v>
      </c>
      <c r="H642" s="8">
        <f t="shared" si="27"/>
        <v>0</v>
      </c>
      <c r="I642" s="42"/>
      <c r="K642" s="69"/>
      <c r="L642" s="69"/>
      <c r="M642" s="69"/>
      <c r="O642" s="63"/>
      <c r="P642" s="63"/>
      <c r="Q642" s="63"/>
    </row>
    <row r="643" spans="1:17" customFormat="1" outlineLevel="1">
      <c r="A643" s="6"/>
      <c r="B643" s="20">
        <v>42657</v>
      </c>
      <c r="C643" s="21">
        <v>0.10416666666666667</v>
      </c>
      <c r="D643" s="13">
        <v>0</v>
      </c>
      <c r="E643" s="12">
        <v>50.18</v>
      </c>
      <c r="F643" s="11">
        <f t="shared" si="28"/>
        <v>0</v>
      </c>
      <c r="G643" s="11">
        <f t="shared" si="29"/>
        <v>50.656710000000004</v>
      </c>
      <c r="H643" s="8">
        <f t="shared" si="27"/>
        <v>0</v>
      </c>
      <c r="I643" s="42"/>
      <c r="K643" s="69"/>
      <c r="L643" s="69"/>
      <c r="M643" s="69"/>
      <c r="O643" s="63"/>
      <c r="P643" s="63"/>
      <c r="Q643" s="63"/>
    </row>
    <row r="644" spans="1:17" customFormat="1" outlineLevel="1">
      <c r="A644" s="6"/>
      <c r="B644" s="20">
        <v>42657</v>
      </c>
      <c r="C644" s="21">
        <v>0.125</v>
      </c>
      <c r="D644" s="13">
        <v>0</v>
      </c>
      <c r="E644" s="12">
        <v>45.3</v>
      </c>
      <c r="F644" s="11">
        <f t="shared" si="28"/>
        <v>0</v>
      </c>
      <c r="G644" s="11">
        <f t="shared" si="29"/>
        <v>45.730350000000001</v>
      </c>
      <c r="H644" s="8">
        <f t="shared" si="27"/>
        <v>0</v>
      </c>
      <c r="I644" s="42"/>
      <c r="K644" s="69"/>
      <c r="L644" s="69"/>
      <c r="M644" s="69"/>
      <c r="O644" s="63"/>
      <c r="P644" s="63"/>
      <c r="Q644" s="63"/>
    </row>
    <row r="645" spans="1:17" customFormat="1" outlineLevel="1">
      <c r="A645" s="6"/>
      <c r="B645" s="20">
        <v>42657</v>
      </c>
      <c r="C645" s="21">
        <v>0.14583333333333334</v>
      </c>
      <c r="D645" s="13">
        <v>0</v>
      </c>
      <c r="E645" s="12">
        <v>43.7</v>
      </c>
      <c r="F645" s="11">
        <f t="shared" si="28"/>
        <v>0</v>
      </c>
      <c r="G645" s="11">
        <f t="shared" si="29"/>
        <v>44.115150000000007</v>
      </c>
      <c r="H645" s="8">
        <f t="shared" si="27"/>
        <v>0</v>
      </c>
      <c r="I645" s="42"/>
      <c r="K645" s="69"/>
      <c r="L645" s="69"/>
      <c r="M645" s="69"/>
      <c r="O645" s="63"/>
      <c r="P645" s="63"/>
      <c r="Q645" s="63"/>
    </row>
    <row r="646" spans="1:17" customFormat="1" outlineLevel="1">
      <c r="A646" s="6"/>
      <c r="B646" s="20">
        <v>42657</v>
      </c>
      <c r="C646" s="21">
        <v>0.16666666666666666</v>
      </c>
      <c r="D646" s="13">
        <v>0</v>
      </c>
      <c r="E646" s="12">
        <v>47.42</v>
      </c>
      <c r="F646" s="11">
        <f t="shared" si="28"/>
        <v>0</v>
      </c>
      <c r="G646" s="11">
        <f t="shared" si="29"/>
        <v>47.870490000000004</v>
      </c>
      <c r="H646" s="8">
        <f t="shared" si="27"/>
        <v>0</v>
      </c>
      <c r="I646" s="42"/>
      <c r="K646" s="69"/>
      <c r="L646" s="69"/>
      <c r="M646" s="69"/>
      <c r="O646" s="63"/>
      <c r="P646" s="63"/>
      <c r="Q646" s="63"/>
    </row>
    <row r="647" spans="1:17" customFormat="1" outlineLevel="1">
      <c r="A647" s="6"/>
      <c r="B647" s="20">
        <v>42657</v>
      </c>
      <c r="C647" s="21">
        <v>0.1875</v>
      </c>
      <c r="D647" s="13">
        <v>0</v>
      </c>
      <c r="E647" s="12">
        <v>54.58</v>
      </c>
      <c r="F647" s="11">
        <f t="shared" si="28"/>
        <v>0</v>
      </c>
      <c r="G647" s="11">
        <f t="shared" si="29"/>
        <v>55.098510000000005</v>
      </c>
      <c r="H647" s="8">
        <f t="shared" si="27"/>
        <v>0</v>
      </c>
      <c r="I647" s="42"/>
      <c r="K647" s="69"/>
      <c r="L647" s="69"/>
      <c r="M647" s="69"/>
      <c r="O647" s="63"/>
      <c r="P647" s="63"/>
      <c r="Q647" s="63"/>
    </row>
    <row r="648" spans="1:17" customFormat="1" outlineLevel="1">
      <c r="A648" s="6"/>
      <c r="B648" s="20">
        <v>42657</v>
      </c>
      <c r="C648" s="21">
        <v>0.20833333333333334</v>
      </c>
      <c r="D648" s="13">
        <v>0</v>
      </c>
      <c r="E648" s="12">
        <v>70.540000000000006</v>
      </c>
      <c r="F648" s="11">
        <f t="shared" si="28"/>
        <v>0</v>
      </c>
      <c r="G648" s="11">
        <f t="shared" si="29"/>
        <v>71.210130000000007</v>
      </c>
      <c r="H648" s="8">
        <f t="shared" si="27"/>
        <v>0</v>
      </c>
      <c r="I648" s="42"/>
      <c r="K648" s="69"/>
      <c r="L648" s="69"/>
      <c r="M648" s="69"/>
      <c r="O648" s="63"/>
      <c r="P648" s="63"/>
      <c r="Q648" s="63"/>
    </row>
    <row r="649" spans="1:17" customFormat="1" outlineLevel="1">
      <c r="A649" s="6"/>
      <c r="B649" s="20">
        <v>42657</v>
      </c>
      <c r="C649" s="21">
        <v>0.22916666666666666</v>
      </c>
      <c r="D649" s="13">
        <v>3.4399999999999996E-4</v>
      </c>
      <c r="E649" s="12">
        <v>84.68</v>
      </c>
      <c r="F649" s="11">
        <f t="shared" si="28"/>
        <v>3.4389679999999995E-4</v>
      </c>
      <c r="G649" s="11">
        <f t="shared" si="29"/>
        <v>85.484460000000013</v>
      </c>
      <c r="H649" s="8">
        <f t="shared" si="27"/>
        <v>3.4566972556271988E-2</v>
      </c>
      <c r="I649" s="42"/>
      <c r="K649" s="69"/>
      <c r="L649" s="69"/>
      <c r="M649" s="69"/>
      <c r="O649" s="63"/>
      <c r="P649" s="63"/>
      <c r="Q649" s="63"/>
    </row>
    <row r="650" spans="1:17" customFormat="1" outlineLevel="1">
      <c r="A650" s="6"/>
      <c r="B650" s="20">
        <v>42657</v>
      </c>
      <c r="C650" s="21">
        <v>0.25</v>
      </c>
      <c r="D650" s="13">
        <v>0.129582</v>
      </c>
      <c r="E650" s="12">
        <v>90.59</v>
      </c>
      <c r="F650" s="11">
        <f t="shared" si="28"/>
        <v>0.12954312540000001</v>
      </c>
      <c r="G650" s="11">
        <f t="shared" si="29"/>
        <v>91.45060500000001</v>
      </c>
      <c r="H650" s="8">
        <f t="shared" si="27"/>
        <v>12.248224132979134</v>
      </c>
      <c r="I650" s="42"/>
      <c r="K650" s="69"/>
      <c r="L650" s="69"/>
      <c r="M650" s="69"/>
      <c r="O650" s="63"/>
      <c r="P650" s="63"/>
      <c r="Q650" s="63"/>
    </row>
    <row r="651" spans="1:17" customFormat="1" outlineLevel="1">
      <c r="A651" s="6"/>
      <c r="B651" s="20">
        <v>42657</v>
      </c>
      <c r="C651" s="21">
        <v>0.27083333333333331</v>
      </c>
      <c r="D651" s="13">
        <v>0.60226199999999996</v>
      </c>
      <c r="E651" s="12">
        <v>222.96</v>
      </c>
      <c r="F651" s="11">
        <f t="shared" si="28"/>
        <v>0.60208132140000004</v>
      </c>
      <c r="G651" s="11">
        <f t="shared" si="29"/>
        <v>225.07812000000001</v>
      </c>
      <c r="H651" s="8">
        <f t="shared" si="27"/>
        <v>-23.528206127427776</v>
      </c>
      <c r="I651" s="42"/>
      <c r="K651" s="69"/>
      <c r="L651" s="69"/>
      <c r="M651" s="69"/>
      <c r="O651" s="63"/>
      <c r="P651" s="63"/>
      <c r="Q651" s="63"/>
    </row>
    <row r="652" spans="1:17" customFormat="1" outlineLevel="1">
      <c r="A652" s="6"/>
      <c r="B652" s="20">
        <v>42657</v>
      </c>
      <c r="C652" s="21">
        <v>0.29166666666666669</v>
      </c>
      <c r="D652" s="13">
        <v>1.3183240000000001</v>
      </c>
      <c r="E652" s="12">
        <v>295.56</v>
      </c>
      <c r="F652" s="11">
        <f t="shared" si="28"/>
        <v>1.3179285028000001</v>
      </c>
      <c r="G652" s="11">
        <f t="shared" si="29"/>
        <v>298.36781999999999</v>
      </c>
      <c r="H652" s="8">
        <f t="shared" si="27"/>
        <v>-148.09275277549989</v>
      </c>
      <c r="I652" s="42"/>
      <c r="K652" s="69"/>
      <c r="L652" s="69"/>
      <c r="M652" s="69"/>
      <c r="O652" s="63"/>
      <c r="P652" s="63"/>
      <c r="Q652" s="63"/>
    </row>
    <row r="653" spans="1:17" customFormat="1" outlineLevel="1">
      <c r="A653" s="6"/>
      <c r="B653" s="20">
        <v>42657</v>
      </c>
      <c r="C653" s="21">
        <v>0.3125</v>
      </c>
      <c r="D653" s="13">
        <v>2.1936010000000001</v>
      </c>
      <c r="E653" s="12">
        <v>63.65</v>
      </c>
      <c r="F653" s="11">
        <f t="shared" si="28"/>
        <v>2.1929429197000001</v>
      </c>
      <c r="G653" s="11">
        <f t="shared" si="29"/>
        <v>64.254675000000006</v>
      </c>
      <c r="H653" s="8">
        <f t="shared" si="27"/>
        <v>266.9805484653254</v>
      </c>
      <c r="I653" s="42"/>
      <c r="K653" s="69"/>
      <c r="L653" s="69"/>
      <c r="M653" s="69"/>
      <c r="O653" s="63"/>
      <c r="P653" s="63"/>
      <c r="Q653" s="63"/>
    </row>
    <row r="654" spans="1:17" customFormat="1" outlineLevel="1">
      <c r="A654" s="6"/>
      <c r="B654" s="20">
        <v>42657</v>
      </c>
      <c r="C654" s="21">
        <v>0.33333333333333331</v>
      </c>
      <c r="D654" s="13">
        <v>2.9597020000000001</v>
      </c>
      <c r="E654" s="12">
        <v>68.58</v>
      </c>
      <c r="F654" s="11">
        <f t="shared" si="28"/>
        <v>2.9588140894000001</v>
      </c>
      <c r="G654" s="11">
        <f t="shared" si="29"/>
        <v>69.23151</v>
      </c>
      <c r="H654" s="8">
        <f t="shared" si="27"/>
        <v>345.496253409963</v>
      </c>
      <c r="I654" s="42"/>
      <c r="K654" s="69"/>
      <c r="L654" s="69"/>
      <c r="M654" s="69"/>
      <c r="O654" s="63"/>
      <c r="P654" s="63"/>
      <c r="Q654" s="63"/>
    </row>
    <row r="655" spans="1:17" customFormat="1" outlineLevel="1">
      <c r="A655" s="6"/>
      <c r="B655" s="20">
        <v>42657</v>
      </c>
      <c r="C655" s="21">
        <v>0.35416666666666669</v>
      </c>
      <c r="D655" s="13">
        <v>3.6011460000000004</v>
      </c>
      <c r="E655" s="12">
        <v>68.56</v>
      </c>
      <c r="F655" s="11">
        <f t="shared" si="28"/>
        <v>3.6000656562000004</v>
      </c>
      <c r="G655" s="11">
        <f t="shared" si="29"/>
        <v>69.211320000000001</v>
      </c>
      <c r="H655" s="8">
        <f t="shared" si="27"/>
        <v>420.44691590093186</v>
      </c>
      <c r="I655" s="42"/>
      <c r="K655" s="69"/>
      <c r="L655" s="69"/>
      <c r="M655" s="69"/>
      <c r="O655" s="63"/>
      <c r="P655" s="63"/>
      <c r="Q655" s="63"/>
    </row>
    <row r="656" spans="1:17" customFormat="1" outlineLevel="1">
      <c r="A656" s="6"/>
      <c r="B656" s="20">
        <v>42657</v>
      </c>
      <c r="C656" s="21">
        <v>0.375</v>
      </c>
      <c r="D656" s="13">
        <v>4.1144239999999996</v>
      </c>
      <c r="E656" s="12">
        <v>62.43</v>
      </c>
      <c r="F656" s="11">
        <f t="shared" si="28"/>
        <v>4.1131896727999999</v>
      </c>
      <c r="G656" s="11">
        <f t="shared" si="29"/>
        <v>63.023085000000002</v>
      </c>
      <c r="H656" s="8">
        <f t="shared" ref="H656:H719" si="30">F656*($B$8-G656)</f>
        <v>505.82737677080337</v>
      </c>
      <c r="I656" s="42"/>
      <c r="K656" s="69"/>
      <c r="L656" s="69"/>
      <c r="M656" s="69"/>
      <c r="O656" s="63"/>
      <c r="P656" s="63"/>
      <c r="Q656" s="63"/>
    </row>
    <row r="657" spans="1:17" customFormat="1" outlineLevel="1">
      <c r="A657" s="6"/>
      <c r="B657" s="20">
        <v>42657</v>
      </c>
      <c r="C657" s="21">
        <v>0.39583333333333331</v>
      </c>
      <c r="D657" s="13">
        <v>4.5113880000000002</v>
      </c>
      <c r="E657" s="12">
        <v>59.27</v>
      </c>
      <c r="F657" s="11">
        <f t="shared" ref="F657:F720" si="31">IF($B$13="Electricity",$D657*$B$9,$D657*$B$10)</f>
        <v>4.5100345836000004</v>
      </c>
      <c r="G657" s="11">
        <f t="shared" ref="G657:G720" si="32">+E657*$B$10</f>
        <v>59.833065000000005</v>
      </c>
      <c r="H657" s="8">
        <f t="shared" si="30"/>
        <v>569.01724015681327</v>
      </c>
      <c r="I657" s="42"/>
      <c r="K657" s="69"/>
      <c r="L657" s="69"/>
      <c r="M657" s="69"/>
      <c r="O657" s="63"/>
      <c r="P657" s="63"/>
      <c r="Q657" s="63"/>
    </row>
    <row r="658" spans="1:17" customFormat="1" outlineLevel="1">
      <c r="A658" s="6"/>
      <c r="B658" s="20">
        <v>42657</v>
      </c>
      <c r="C658" s="21">
        <v>0.41666666666666669</v>
      </c>
      <c r="D658" s="13">
        <v>4.8099720000000001</v>
      </c>
      <c r="E658" s="12">
        <v>72.33</v>
      </c>
      <c r="F658" s="11">
        <f t="shared" si="31"/>
        <v>4.8085290083999999</v>
      </c>
      <c r="G658" s="11">
        <f t="shared" si="32"/>
        <v>73.017134999999996</v>
      </c>
      <c r="H658" s="8">
        <f t="shared" si="30"/>
        <v>543.28138380464111</v>
      </c>
      <c r="I658" s="42"/>
      <c r="K658" s="69"/>
      <c r="L658" s="69"/>
      <c r="M658" s="69"/>
      <c r="O658" s="63"/>
      <c r="P658" s="63"/>
      <c r="Q658" s="63"/>
    </row>
    <row r="659" spans="1:17" customFormat="1" outlineLevel="1">
      <c r="A659" s="6"/>
      <c r="B659" s="20">
        <v>42657</v>
      </c>
      <c r="C659" s="21">
        <v>0.4375</v>
      </c>
      <c r="D659" s="13">
        <v>4.9644560000000002</v>
      </c>
      <c r="E659" s="12">
        <v>63.49</v>
      </c>
      <c r="F659" s="11">
        <f t="shared" si="31"/>
        <v>4.9629666632000005</v>
      </c>
      <c r="G659" s="11">
        <f t="shared" si="32"/>
        <v>64.09315500000001</v>
      </c>
      <c r="H659" s="8">
        <f t="shared" si="30"/>
        <v>605.01960775088958</v>
      </c>
      <c r="I659" s="42"/>
      <c r="K659" s="69"/>
      <c r="L659" s="69"/>
      <c r="M659" s="69"/>
      <c r="O659" s="63"/>
      <c r="P659" s="63"/>
      <c r="Q659" s="63"/>
    </row>
    <row r="660" spans="1:17" customFormat="1" outlineLevel="1">
      <c r="A660" s="6"/>
      <c r="B660" s="20">
        <v>42657</v>
      </c>
      <c r="C660" s="21">
        <v>0.45833333333333331</v>
      </c>
      <c r="D660" s="13">
        <v>4.9687989999999997</v>
      </c>
      <c r="E660" s="12">
        <v>64.94</v>
      </c>
      <c r="F660" s="11">
        <f t="shared" si="31"/>
        <v>4.9673083602999997</v>
      </c>
      <c r="G660" s="11">
        <f t="shared" si="32"/>
        <v>65.556930000000008</v>
      </c>
      <c r="H660" s="8">
        <f t="shared" si="30"/>
        <v>598.27786855119803</v>
      </c>
      <c r="I660" s="42"/>
      <c r="K660" s="69"/>
      <c r="L660" s="69"/>
      <c r="M660" s="69"/>
      <c r="O660" s="63"/>
      <c r="P660" s="63"/>
      <c r="Q660" s="63"/>
    </row>
    <row r="661" spans="1:17" customFormat="1" outlineLevel="1">
      <c r="A661" s="6"/>
      <c r="B661" s="20">
        <v>42657</v>
      </c>
      <c r="C661" s="21">
        <v>0.47916666666666669</v>
      </c>
      <c r="D661" s="13">
        <v>4.9688420000000004</v>
      </c>
      <c r="E661" s="12">
        <v>55.2</v>
      </c>
      <c r="F661" s="11">
        <f t="shared" si="31"/>
        <v>4.9673513474000002</v>
      </c>
      <c r="G661" s="11">
        <f t="shared" si="32"/>
        <v>55.72440000000001</v>
      </c>
      <c r="H661" s="8">
        <f t="shared" si="30"/>
        <v>647.12467719334347</v>
      </c>
      <c r="I661" s="42"/>
      <c r="K661" s="69"/>
      <c r="L661" s="69"/>
      <c r="M661" s="69"/>
      <c r="O661" s="63"/>
      <c r="P661" s="63"/>
      <c r="Q661" s="63"/>
    </row>
    <row r="662" spans="1:17" customFormat="1" outlineLevel="1">
      <c r="A662" s="6"/>
      <c r="B662" s="20">
        <v>42657</v>
      </c>
      <c r="C662" s="21">
        <v>0.5</v>
      </c>
      <c r="D662" s="13">
        <v>4.9689719999999999</v>
      </c>
      <c r="E662" s="12">
        <v>66.790000000000006</v>
      </c>
      <c r="F662" s="11">
        <f t="shared" si="31"/>
        <v>4.9674813084</v>
      </c>
      <c r="G662" s="11">
        <f t="shared" si="32"/>
        <v>67.424505000000011</v>
      </c>
      <c r="H662" s="8">
        <f t="shared" si="30"/>
        <v>589.02155504677762</v>
      </c>
      <c r="I662" s="42"/>
      <c r="K662" s="69"/>
      <c r="L662" s="69"/>
      <c r="M662" s="69"/>
      <c r="O662" s="63"/>
      <c r="P662" s="63"/>
      <c r="Q662" s="63"/>
    </row>
    <row r="663" spans="1:17" customFormat="1" outlineLevel="1">
      <c r="A663" s="6"/>
      <c r="B663" s="20">
        <v>42657</v>
      </c>
      <c r="C663" s="21">
        <v>0.52083333333333337</v>
      </c>
      <c r="D663" s="13">
        <v>4.967295</v>
      </c>
      <c r="E663" s="12">
        <v>60.96</v>
      </c>
      <c r="F663" s="11">
        <f t="shared" si="31"/>
        <v>4.9658048115</v>
      </c>
      <c r="G663" s="11">
        <f t="shared" si="32"/>
        <v>61.539120000000004</v>
      </c>
      <c r="H663" s="8">
        <f t="shared" si="30"/>
        <v>618.04843674752408</v>
      </c>
      <c r="I663" s="42"/>
      <c r="K663" s="69"/>
      <c r="L663" s="69"/>
      <c r="M663" s="69"/>
      <c r="O663" s="63"/>
      <c r="P663" s="63"/>
      <c r="Q663" s="63"/>
    </row>
    <row r="664" spans="1:17" customFormat="1" outlineLevel="1">
      <c r="A664" s="6"/>
      <c r="B664" s="20">
        <v>42657</v>
      </c>
      <c r="C664" s="21">
        <v>0.54166666666666663</v>
      </c>
      <c r="D664" s="13">
        <v>4.9675099999999999</v>
      </c>
      <c r="E664" s="12">
        <v>54.3</v>
      </c>
      <c r="F664" s="11">
        <f t="shared" si="31"/>
        <v>4.9660197469999998</v>
      </c>
      <c r="G664" s="11">
        <f t="shared" si="32"/>
        <v>54.815849999999998</v>
      </c>
      <c r="H664" s="8">
        <f t="shared" si="30"/>
        <v>651.46307939341</v>
      </c>
      <c r="I664" s="42"/>
      <c r="K664" s="69"/>
      <c r="L664" s="69"/>
      <c r="M664" s="69"/>
      <c r="O664" s="63"/>
      <c r="P664" s="63"/>
      <c r="Q664" s="63"/>
    </row>
    <row r="665" spans="1:17" customFormat="1" outlineLevel="1">
      <c r="A665" s="6"/>
      <c r="B665" s="20">
        <v>42657</v>
      </c>
      <c r="C665" s="21">
        <v>0.5625</v>
      </c>
      <c r="D665" s="13">
        <v>4.8753440000000001</v>
      </c>
      <c r="E665" s="12">
        <v>51.51</v>
      </c>
      <c r="F665" s="11">
        <f t="shared" si="31"/>
        <v>4.8738813967999999</v>
      </c>
      <c r="G665" s="11">
        <f t="shared" si="32"/>
        <v>51.999344999999998</v>
      </c>
      <c r="H665" s="8">
        <f t="shared" si="30"/>
        <v>653.10329956351484</v>
      </c>
      <c r="I665" s="42"/>
      <c r="K665" s="69"/>
      <c r="L665" s="69"/>
      <c r="M665" s="69"/>
      <c r="O665" s="63"/>
      <c r="P665" s="63"/>
      <c r="Q665" s="63"/>
    </row>
    <row r="666" spans="1:17" customFormat="1" outlineLevel="1">
      <c r="A666" s="6"/>
      <c r="B666" s="20">
        <v>42657</v>
      </c>
      <c r="C666" s="21">
        <v>0.58333333333333337</v>
      </c>
      <c r="D666" s="13">
        <v>4.6244560000000003</v>
      </c>
      <c r="E666" s="12">
        <v>60.63</v>
      </c>
      <c r="F666" s="11">
        <f t="shared" si="31"/>
        <v>4.6230686632000006</v>
      </c>
      <c r="G666" s="11">
        <f t="shared" si="32"/>
        <v>61.205985000000005</v>
      </c>
      <c r="H666" s="8">
        <f t="shared" si="30"/>
        <v>576.93130010141078</v>
      </c>
      <c r="I666" s="42"/>
      <c r="K666" s="69"/>
      <c r="L666" s="69"/>
      <c r="M666" s="69"/>
      <c r="O666" s="63"/>
      <c r="P666" s="63"/>
      <c r="Q666" s="63"/>
    </row>
    <row r="667" spans="1:17" customFormat="1" outlineLevel="1">
      <c r="A667" s="6"/>
      <c r="B667" s="20">
        <v>42657</v>
      </c>
      <c r="C667" s="21">
        <v>0.60416666666666663</v>
      </c>
      <c r="D667" s="13">
        <v>3.7442330000000004</v>
      </c>
      <c r="E667" s="12">
        <v>59.85</v>
      </c>
      <c r="F667" s="11">
        <f t="shared" si="31"/>
        <v>3.7431097301000005</v>
      </c>
      <c r="G667" s="11">
        <f t="shared" si="32"/>
        <v>60.418575000000004</v>
      </c>
      <c r="H667" s="8">
        <f t="shared" si="30"/>
        <v>470.06505383732343</v>
      </c>
      <c r="I667" s="42"/>
      <c r="K667" s="69"/>
      <c r="L667" s="69"/>
      <c r="M667" s="69"/>
      <c r="O667" s="63"/>
      <c r="P667" s="63"/>
      <c r="Q667" s="63"/>
    </row>
    <row r="668" spans="1:17" customFormat="1" outlineLevel="1">
      <c r="A668" s="6"/>
      <c r="B668" s="20">
        <v>42657</v>
      </c>
      <c r="C668" s="21">
        <v>0.625</v>
      </c>
      <c r="D668" s="13">
        <v>3.8374740000000003</v>
      </c>
      <c r="E668" s="12">
        <v>61.83</v>
      </c>
      <c r="F668" s="11">
        <f t="shared" si="31"/>
        <v>3.8363227578000005</v>
      </c>
      <c r="G668" s="11">
        <f t="shared" si="32"/>
        <v>62.417385000000003</v>
      </c>
      <c r="H668" s="8">
        <f t="shared" si="30"/>
        <v>474.10279839293571</v>
      </c>
      <c r="I668" s="42"/>
      <c r="K668" s="69"/>
      <c r="L668" s="69"/>
      <c r="M668" s="69"/>
      <c r="O668" s="63"/>
      <c r="P668" s="63"/>
      <c r="Q668" s="63"/>
    </row>
    <row r="669" spans="1:17" customFormat="1" outlineLevel="1">
      <c r="A669" s="6"/>
      <c r="B669" s="20">
        <v>42657</v>
      </c>
      <c r="C669" s="21">
        <v>0.64583333333333337</v>
      </c>
      <c r="D669" s="13">
        <v>3.1552380000000002</v>
      </c>
      <c r="E669" s="12">
        <v>53.71</v>
      </c>
      <c r="F669" s="11">
        <f t="shared" si="31"/>
        <v>3.1542914286000001</v>
      </c>
      <c r="G669" s="11">
        <f t="shared" si="32"/>
        <v>54.220245000000006</v>
      </c>
      <c r="H669" s="8">
        <f t="shared" si="30"/>
        <v>415.671751659508</v>
      </c>
      <c r="I669" s="42"/>
      <c r="K669" s="69"/>
      <c r="L669" s="69"/>
      <c r="M669" s="69"/>
      <c r="O669" s="63"/>
      <c r="P669" s="63"/>
      <c r="Q669" s="63"/>
    </row>
    <row r="670" spans="1:17" customFormat="1" outlineLevel="1">
      <c r="A670" s="6"/>
      <c r="B670" s="20">
        <v>42657</v>
      </c>
      <c r="C670" s="21">
        <v>0.66666666666666663</v>
      </c>
      <c r="D670" s="13">
        <v>1.903985</v>
      </c>
      <c r="E670" s="12">
        <v>71.88</v>
      </c>
      <c r="F670" s="11">
        <f t="shared" si="31"/>
        <v>1.9034138045000002</v>
      </c>
      <c r="G670" s="11">
        <f t="shared" si="32"/>
        <v>72.562860000000001</v>
      </c>
      <c r="H670" s="8">
        <f t="shared" si="30"/>
        <v>215.91781821899914</v>
      </c>
      <c r="I670" s="42"/>
      <c r="K670" s="69"/>
      <c r="L670" s="69"/>
      <c r="M670" s="69"/>
      <c r="O670" s="63"/>
      <c r="P670" s="63"/>
      <c r="Q670" s="63"/>
    </row>
    <row r="671" spans="1:17" customFormat="1" outlineLevel="1">
      <c r="A671" s="6"/>
      <c r="B671" s="20">
        <v>42657</v>
      </c>
      <c r="C671" s="21">
        <v>0.6875</v>
      </c>
      <c r="D671" s="13">
        <v>1.975163</v>
      </c>
      <c r="E671" s="12">
        <v>67.02</v>
      </c>
      <c r="F671" s="11">
        <f t="shared" si="31"/>
        <v>1.9745704511</v>
      </c>
      <c r="G671" s="11">
        <f t="shared" si="32"/>
        <v>67.656689999999998</v>
      </c>
      <c r="H671" s="8">
        <f t="shared" si="30"/>
        <v>233.67720301136714</v>
      </c>
      <c r="I671" s="42"/>
      <c r="K671" s="69"/>
      <c r="L671" s="69"/>
      <c r="M671" s="69"/>
      <c r="O671" s="63"/>
      <c r="P671" s="63"/>
      <c r="Q671" s="63"/>
    </row>
    <row r="672" spans="1:17" customFormat="1" outlineLevel="1">
      <c r="A672" s="6"/>
      <c r="B672" s="20">
        <v>42657</v>
      </c>
      <c r="C672" s="21">
        <v>0.70833333333333337</v>
      </c>
      <c r="D672" s="13">
        <v>0.82435400000000003</v>
      </c>
      <c r="E672" s="12">
        <v>52.42</v>
      </c>
      <c r="F672" s="11">
        <f t="shared" si="31"/>
        <v>0.82410669380000001</v>
      </c>
      <c r="G672" s="11">
        <f t="shared" si="32"/>
        <v>52.917990000000003</v>
      </c>
      <c r="H672" s="8">
        <f t="shared" si="30"/>
        <v>109.67377526535854</v>
      </c>
      <c r="I672" s="42"/>
      <c r="K672" s="69"/>
      <c r="L672" s="69"/>
      <c r="M672" s="69"/>
      <c r="O672" s="63"/>
      <c r="P672" s="63"/>
      <c r="Q672" s="63"/>
    </row>
    <row r="673" spans="1:17" customFormat="1" outlineLevel="1">
      <c r="A673" s="6"/>
      <c r="B673" s="20">
        <v>42657</v>
      </c>
      <c r="C673" s="21">
        <v>0.72916666666666663</v>
      </c>
      <c r="D673" s="13">
        <v>0.15456999999999999</v>
      </c>
      <c r="E673" s="12">
        <v>50.3</v>
      </c>
      <c r="F673" s="11">
        <f t="shared" si="31"/>
        <v>0.154523629</v>
      </c>
      <c r="G673" s="11">
        <f t="shared" si="32"/>
        <v>50.777850000000001</v>
      </c>
      <c r="H673" s="8">
        <f t="shared" si="30"/>
        <v>20.895017339182349</v>
      </c>
      <c r="I673" s="42"/>
      <c r="K673" s="69"/>
      <c r="L673" s="69"/>
      <c r="M673" s="69"/>
      <c r="O673" s="63"/>
      <c r="P673" s="63"/>
      <c r="Q673" s="63"/>
    </row>
    <row r="674" spans="1:17" customFormat="1" outlineLevel="1">
      <c r="A674" s="6"/>
      <c r="B674" s="20">
        <v>42657</v>
      </c>
      <c r="C674" s="21">
        <v>0.75</v>
      </c>
      <c r="D674" s="13">
        <v>7.3842999999999992E-2</v>
      </c>
      <c r="E674" s="12">
        <v>72.31</v>
      </c>
      <c r="F674" s="11">
        <f t="shared" si="31"/>
        <v>7.3820847099999989E-2</v>
      </c>
      <c r="G674" s="11">
        <f t="shared" si="32"/>
        <v>72.996945000000011</v>
      </c>
      <c r="H674" s="8">
        <f t="shared" si="30"/>
        <v>8.3419812449878883</v>
      </c>
      <c r="I674" s="42"/>
      <c r="K674" s="69"/>
      <c r="L674" s="69"/>
      <c r="M674" s="69"/>
      <c r="O674" s="63"/>
      <c r="P674" s="63"/>
      <c r="Q674" s="63"/>
    </row>
    <row r="675" spans="1:17" customFormat="1" outlineLevel="1">
      <c r="A675" s="6"/>
      <c r="B675" s="20">
        <v>42657</v>
      </c>
      <c r="C675" s="21">
        <v>0.77083333333333337</v>
      </c>
      <c r="D675" s="13">
        <v>8.9019999999999985E-3</v>
      </c>
      <c r="E675" s="12">
        <v>52.85</v>
      </c>
      <c r="F675" s="11">
        <f t="shared" si="31"/>
        <v>8.8993293999999994E-3</v>
      </c>
      <c r="G675" s="11">
        <f t="shared" si="32"/>
        <v>53.352075000000006</v>
      </c>
      <c r="H675" s="8">
        <f t="shared" si="30"/>
        <v>1.1804775788014947</v>
      </c>
      <c r="I675" s="42"/>
      <c r="K675" s="69"/>
      <c r="L675" s="69"/>
      <c r="M675" s="69"/>
      <c r="O675" s="63"/>
      <c r="P675" s="63"/>
      <c r="Q675" s="63"/>
    </row>
    <row r="676" spans="1:17" customFormat="1" outlineLevel="1">
      <c r="A676" s="6"/>
      <c r="B676" s="20">
        <v>42657</v>
      </c>
      <c r="C676" s="21">
        <v>0.79166666666666663</v>
      </c>
      <c r="D676" s="13">
        <v>0</v>
      </c>
      <c r="E676" s="12">
        <v>58.36</v>
      </c>
      <c r="F676" s="11">
        <f t="shared" si="31"/>
        <v>0</v>
      </c>
      <c r="G676" s="11">
        <f t="shared" si="32"/>
        <v>58.91442</v>
      </c>
      <c r="H676" s="8">
        <f t="shared" si="30"/>
        <v>0</v>
      </c>
      <c r="I676" s="42"/>
      <c r="K676" s="69"/>
      <c r="L676" s="69"/>
      <c r="M676" s="69"/>
      <c r="O676" s="63"/>
      <c r="P676" s="63"/>
      <c r="Q676" s="63"/>
    </row>
    <row r="677" spans="1:17" customFormat="1" outlineLevel="1">
      <c r="A677" s="6"/>
      <c r="B677" s="20">
        <v>42657</v>
      </c>
      <c r="C677" s="21">
        <v>0.8125</v>
      </c>
      <c r="D677" s="13">
        <v>0</v>
      </c>
      <c r="E677" s="12">
        <v>57.69</v>
      </c>
      <c r="F677" s="11">
        <f t="shared" si="31"/>
        <v>0</v>
      </c>
      <c r="G677" s="11">
        <f t="shared" si="32"/>
        <v>58.238055000000003</v>
      </c>
      <c r="H677" s="8">
        <f t="shared" si="30"/>
        <v>0</v>
      </c>
      <c r="I677" s="42"/>
      <c r="K677" s="69"/>
      <c r="L677" s="69"/>
      <c r="M677" s="69"/>
      <c r="O677" s="63"/>
      <c r="P677" s="63"/>
      <c r="Q677" s="63"/>
    </row>
    <row r="678" spans="1:17" customFormat="1" outlineLevel="1">
      <c r="A678" s="6"/>
      <c r="B678" s="20">
        <v>42657</v>
      </c>
      <c r="C678" s="21">
        <v>0.83333333333333337</v>
      </c>
      <c r="D678" s="13">
        <v>0</v>
      </c>
      <c r="E678" s="12">
        <v>64.239999999999995</v>
      </c>
      <c r="F678" s="11">
        <f t="shared" si="31"/>
        <v>0</v>
      </c>
      <c r="G678" s="11">
        <f t="shared" si="32"/>
        <v>64.850279999999998</v>
      </c>
      <c r="H678" s="8">
        <f t="shared" si="30"/>
        <v>0</v>
      </c>
      <c r="I678" s="42"/>
      <c r="K678" s="69"/>
      <c r="L678" s="69"/>
      <c r="M678" s="69"/>
      <c r="O678" s="63"/>
      <c r="P678" s="63"/>
      <c r="Q678" s="63"/>
    </row>
    <row r="679" spans="1:17" customFormat="1" outlineLevel="1">
      <c r="A679" s="6"/>
      <c r="B679" s="20">
        <v>42657</v>
      </c>
      <c r="C679" s="21">
        <v>0.85416666666666663</v>
      </c>
      <c r="D679" s="13">
        <v>0</v>
      </c>
      <c r="E679" s="12">
        <v>61.36</v>
      </c>
      <c r="F679" s="11">
        <f t="shared" si="31"/>
        <v>0</v>
      </c>
      <c r="G679" s="11">
        <f t="shared" si="32"/>
        <v>61.942920000000001</v>
      </c>
      <c r="H679" s="8">
        <f t="shared" si="30"/>
        <v>0</v>
      </c>
      <c r="I679" s="42"/>
      <c r="K679" s="69"/>
      <c r="L679" s="69"/>
      <c r="M679" s="69"/>
      <c r="O679" s="63"/>
      <c r="P679" s="63"/>
      <c r="Q679" s="63"/>
    </row>
    <row r="680" spans="1:17" customFormat="1" outlineLevel="1">
      <c r="A680" s="6"/>
      <c r="B680" s="20">
        <v>42657</v>
      </c>
      <c r="C680" s="21">
        <v>0.875</v>
      </c>
      <c r="D680" s="13">
        <v>0</v>
      </c>
      <c r="E680" s="12">
        <v>58.24</v>
      </c>
      <c r="F680" s="11">
        <f t="shared" si="31"/>
        <v>0</v>
      </c>
      <c r="G680" s="11">
        <f t="shared" si="32"/>
        <v>58.793280000000003</v>
      </c>
      <c r="H680" s="8">
        <f t="shared" si="30"/>
        <v>0</v>
      </c>
      <c r="I680" s="42"/>
      <c r="K680" s="69"/>
      <c r="L680" s="69"/>
      <c r="M680" s="69"/>
      <c r="O680" s="63"/>
      <c r="P680" s="63"/>
      <c r="Q680" s="63"/>
    </row>
    <row r="681" spans="1:17" customFormat="1" outlineLevel="1">
      <c r="A681" s="6"/>
      <c r="B681" s="20">
        <v>42657</v>
      </c>
      <c r="C681" s="21">
        <v>0.89583333333333337</v>
      </c>
      <c r="D681" s="13">
        <v>0</v>
      </c>
      <c r="E681" s="12">
        <v>55.11</v>
      </c>
      <c r="F681" s="11">
        <f t="shared" si="31"/>
        <v>0</v>
      </c>
      <c r="G681" s="11">
        <f t="shared" si="32"/>
        <v>55.633545000000005</v>
      </c>
      <c r="H681" s="8">
        <f t="shared" si="30"/>
        <v>0</v>
      </c>
      <c r="I681" s="42"/>
      <c r="K681" s="69"/>
      <c r="L681" s="69"/>
      <c r="M681" s="69"/>
      <c r="O681" s="63"/>
      <c r="P681" s="63"/>
      <c r="Q681" s="63"/>
    </row>
    <row r="682" spans="1:17" customFormat="1" outlineLevel="1">
      <c r="A682" s="6"/>
      <c r="B682" s="20">
        <v>42657</v>
      </c>
      <c r="C682" s="21">
        <v>0.91666666666666663</v>
      </c>
      <c r="D682" s="13">
        <v>0</v>
      </c>
      <c r="E682" s="12">
        <v>46.02</v>
      </c>
      <c r="F682" s="11">
        <f t="shared" si="31"/>
        <v>0</v>
      </c>
      <c r="G682" s="11">
        <f t="shared" si="32"/>
        <v>46.457190000000004</v>
      </c>
      <c r="H682" s="8">
        <f t="shared" si="30"/>
        <v>0</v>
      </c>
      <c r="I682" s="42"/>
      <c r="K682" s="69"/>
      <c r="L682" s="69"/>
      <c r="M682" s="69"/>
      <c r="O682" s="63"/>
      <c r="P682" s="63"/>
      <c r="Q682" s="63"/>
    </row>
    <row r="683" spans="1:17" customFormat="1" outlineLevel="1">
      <c r="A683" s="6"/>
      <c r="B683" s="20">
        <v>42657</v>
      </c>
      <c r="C683" s="21">
        <v>0.9375</v>
      </c>
      <c r="D683" s="13">
        <v>0</v>
      </c>
      <c r="E683" s="12">
        <v>148.21</v>
      </c>
      <c r="F683" s="11">
        <f t="shared" si="31"/>
        <v>0</v>
      </c>
      <c r="G683" s="11">
        <f t="shared" si="32"/>
        <v>149.61799500000001</v>
      </c>
      <c r="H683" s="8">
        <f t="shared" si="30"/>
        <v>0</v>
      </c>
      <c r="I683" s="42"/>
      <c r="K683" s="69"/>
      <c r="L683" s="69"/>
      <c r="M683" s="69"/>
      <c r="O683" s="63"/>
      <c r="P683" s="63"/>
      <c r="Q683" s="63"/>
    </row>
    <row r="684" spans="1:17" customFormat="1" outlineLevel="1">
      <c r="A684" s="6"/>
      <c r="B684" s="20">
        <v>42657</v>
      </c>
      <c r="C684" s="21">
        <v>0.95833333333333337</v>
      </c>
      <c r="D684" s="13">
        <v>0</v>
      </c>
      <c r="E684" s="12">
        <v>113.12</v>
      </c>
      <c r="F684" s="11">
        <f t="shared" si="31"/>
        <v>0</v>
      </c>
      <c r="G684" s="11">
        <f t="shared" si="32"/>
        <v>114.19464000000001</v>
      </c>
      <c r="H684" s="8">
        <f t="shared" si="30"/>
        <v>0</v>
      </c>
      <c r="I684" s="42"/>
      <c r="K684" s="69"/>
      <c r="L684" s="69"/>
      <c r="M684" s="69"/>
      <c r="O684" s="63"/>
      <c r="P684" s="63"/>
      <c r="Q684" s="63"/>
    </row>
    <row r="685" spans="1:17" customFormat="1" outlineLevel="1">
      <c r="A685" s="6"/>
      <c r="B685" s="20">
        <v>42657</v>
      </c>
      <c r="C685" s="21">
        <v>0.97916666666666663</v>
      </c>
      <c r="D685" s="13">
        <v>0</v>
      </c>
      <c r="E685" s="12">
        <v>73.75</v>
      </c>
      <c r="F685" s="11">
        <f t="shared" si="31"/>
        <v>0</v>
      </c>
      <c r="G685" s="11">
        <f t="shared" si="32"/>
        <v>74.450625000000002</v>
      </c>
      <c r="H685" s="8">
        <f t="shared" si="30"/>
        <v>0</v>
      </c>
      <c r="I685" s="42"/>
      <c r="K685" s="69"/>
      <c r="L685" s="69"/>
      <c r="M685" s="69"/>
      <c r="O685" s="63"/>
      <c r="P685" s="63"/>
      <c r="Q685" s="63"/>
    </row>
    <row r="686" spans="1:17" customFormat="1" outlineLevel="1">
      <c r="A686" s="6"/>
      <c r="B686" s="20">
        <v>42657</v>
      </c>
      <c r="C686" s="21">
        <v>0</v>
      </c>
      <c r="D686" s="13">
        <v>0</v>
      </c>
      <c r="E686" s="12">
        <v>78.73</v>
      </c>
      <c r="F686" s="11">
        <f t="shared" si="31"/>
        <v>0</v>
      </c>
      <c r="G686" s="11">
        <f t="shared" si="32"/>
        <v>79.477935000000002</v>
      </c>
      <c r="H686" s="8">
        <f t="shared" si="30"/>
        <v>0</v>
      </c>
      <c r="I686" s="42"/>
      <c r="K686" s="69"/>
      <c r="L686" s="69"/>
      <c r="M686" s="69"/>
      <c r="O686" s="63"/>
      <c r="P686" s="63"/>
      <c r="Q686" s="63"/>
    </row>
    <row r="687" spans="1:17" customFormat="1" outlineLevel="1">
      <c r="A687" s="6"/>
      <c r="B687" s="20">
        <v>42658</v>
      </c>
      <c r="C687" s="21">
        <v>2.0833333333333332E-2</v>
      </c>
      <c r="D687" s="13">
        <v>0</v>
      </c>
      <c r="E687" s="12">
        <v>43.89</v>
      </c>
      <c r="F687" s="11">
        <f t="shared" si="31"/>
        <v>0</v>
      </c>
      <c r="G687" s="11">
        <f t="shared" si="32"/>
        <v>44.306955000000002</v>
      </c>
      <c r="H687" s="8">
        <f t="shared" si="30"/>
        <v>0</v>
      </c>
      <c r="I687" s="42"/>
      <c r="K687" s="69"/>
      <c r="L687" s="69"/>
      <c r="M687" s="69"/>
      <c r="O687" s="63"/>
      <c r="P687" s="63"/>
      <c r="Q687" s="63"/>
    </row>
    <row r="688" spans="1:17" customFormat="1" outlineLevel="1">
      <c r="A688" s="6"/>
      <c r="B688" s="20">
        <v>42658</v>
      </c>
      <c r="C688" s="21">
        <v>4.1666666666666664E-2</v>
      </c>
      <c r="D688" s="13">
        <v>0</v>
      </c>
      <c r="E688" s="12">
        <v>39.58</v>
      </c>
      <c r="F688" s="11">
        <f t="shared" si="31"/>
        <v>0</v>
      </c>
      <c r="G688" s="11">
        <f t="shared" si="32"/>
        <v>39.956009999999999</v>
      </c>
      <c r="H688" s="8">
        <f t="shared" si="30"/>
        <v>0</v>
      </c>
      <c r="I688" s="42"/>
      <c r="K688" s="69"/>
      <c r="L688" s="69"/>
      <c r="M688" s="69"/>
      <c r="O688" s="63"/>
      <c r="P688" s="63"/>
      <c r="Q688" s="63"/>
    </row>
    <row r="689" spans="1:17" customFormat="1" outlineLevel="1">
      <c r="A689" s="6"/>
      <c r="B689" s="20">
        <v>42658</v>
      </c>
      <c r="C689" s="21">
        <v>6.25E-2</v>
      </c>
      <c r="D689" s="13">
        <v>0</v>
      </c>
      <c r="E689" s="12">
        <v>49.39</v>
      </c>
      <c r="F689" s="11">
        <f t="shared" si="31"/>
        <v>0</v>
      </c>
      <c r="G689" s="11">
        <f t="shared" si="32"/>
        <v>49.859205000000003</v>
      </c>
      <c r="H689" s="8">
        <f t="shared" si="30"/>
        <v>0</v>
      </c>
      <c r="I689" s="42"/>
      <c r="K689" s="69"/>
      <c r="L689" s="69"/>
      <c r="M689" s="69"/>
      <c r="O689" s="63"/>
      <c r="P689" s="63"/>
      <c r="Q689" s="63"/>
    </row>
    <row r="690" spans="1:17" customFormat="1" outlineLevel="1">
      <c r="A690" s="6"/>
      <c r="B690" s="20">
        <v>42658</v>
      </c>
      <c r="C690" s="21">
        <v>8.3333333333333329E-2</v>
      </c>
      <c r="D690" s="13">
        <v>0</v>
      </c>
      <c r="E690" s="12">
        <v>56.37</v>
      </c>
      <c r="F690" s="11">
        <f t="shared" si="31"/>
        <v>0</v>
      </c>
      <c r="G690" s="11">
        <f t="shared" si="32"/>
        <v>56.905515000000001</v>
      </c>
      <c r="H690" s="8">
        <f t="shared" si="30"/>
        <v>0</v>
      </c>
      <c r="I690" s="42"/>
      <c r="K690" s="69"/>
      <c r="L690" s="69"/>
      <c r="M690" s="69"/>
      <c r="O690" s="63"/>
      <c r="P690" s="63"/>
      <c r="Q690" s="63"/>
    </row>
    <row r="691" spans="1:17" customFormat="1" outlineLevel="1">
      <c r="A691" s="6"/>
      <c r="B691" s="20">
        <v>42658</v>
      </c>
      <c r="C691" s="21">
        <v>0.10416666666666667</v>
      </c>
      <c r="D691" s="13">
        <v>0</v>
      </c>
      <c r="E691" s="12">
        <v>42.52</v>
      </c>
      <c r="F691" s="11">
        <f t="shared" si="31"/>
        <v>0</v>
      </c>
      <c r="G691" s="11">
        <f t="shared" si="32"/>
        <v>42.923940000000009</v>
      </c>
      <c r="H691" s="8">
        <f t="shared" si="30"/>
        <v>0</v>
      </c>
      <c r="I691" s="42"/>
      <c r="K691" s="69"/>
      <c r="L691" s="69"/>
      <c r="M691" s="69"/>
      <c r="O691" s="63"/>
      <c r="P691" s="63"/>
      <c r="Q691" s="63"/>
    </row>
    <row r="692" spans="1:17" customFormat="1" outlineLevel="1">
      <c r="A692" s="6"/>
      <c r="B692" s="20">
        <v>42658</v>
      </c>
      <c r="C692" s="21">
        <v>0.125</v>
      </c>
      <c r="D692" s="13">
        <v>0</v>
      </c>
      <c r="E692" s="12">
        <v>44.71</v>
      </c>
      <c r="F692" s="11">
        <f t="shared" si="31"/>
        <v>0</v>
      </c>
      <c r="G692" s="11">
        <f t="shared" si="32"/>
        <v>45.134745000000002</v>
      </c>
      <c r="H692" s="8">
        <f t="shared" si="30"/>
        <v>0</v>
      </c>
      <c r="I692" s="42"/>
      <c r="K692" s="69"/>
      <c r="L692" s="69"/>
      <c r="M692" s="69"/>
      <c r="O692" s="63"/>
      <c r="P692" s="63"/>
      <c r="Q692" s="63"/>
    </row>
    <row r="693" spans="1:17" customFormat="1" outlineLevel="1">
      <c r="A693" s="6"/>
      <c r="B693" s="20">
        <v>42658</v>
      </c>
      <c r="C693" s="21">
        <v>0.14583333333333334</v>
      </c>
      <c r="D693" s="13">
        <v>0</v>
      </c>
      <c r="E693" s="12">
        <v>46.38</v>
      </c>
      <c r="F693" s="11">
        <f t="shared" si="31"/>
        <v>0</v>
      </c>
      <c r="G693" s="11">
        <f t="shared" si="32"/>
        <v>46.820610000000002</v>
      </c>
      <c r="H693" s="8">
        <f t="shared" si="30"/>
        <v>0</v>
      </c>
      <c r="I693" s="42"/>
      <c r="K693" s="69"/>
      <c r="L693" s="69"/>
      <c r="M693" s="69"/>
      <c r="O693" s="63"/>
      <c r="P693" s="63"/>
      <c r="Q693" s="63"/>
    </row>
    <row r="694" spans="1:17" customFormat="1" outlineLevel="1">
      <c r="A694" s="6"/>
      <c r="B694" s="20">
        <v>42658</v>
      </c>
      <c r="C694" s="21">
        <v>0.16666666666666666</v>
      </c>
      <c r="D694" s="13">
        <v>0</v>
      </c>
      <c r="E694" s="12">
        <v>46.58</v>
      </c>
      <c r="F694" s="11">
        <f t="shared" si="31"/>
        <v>0</v>
      </c>
      <c r="G694" s="11">
        <f t="shared" si="32"/>
        <v>47.022510000000004</v>
      </c>
      <c r="H694" s="8">
        <f t="shared" si="30"/>
        <v>0</v>
      </c>
      <c r="I694" s="42"/>
      <c r="K694" s="69"/>
      <c r="L694" s="69"/>
      <c r="M694" s="69"/>
      <c r="O694" s="63"/>
      <c r="P694" s="63"/>
      <c r="Q694" s="63"/>
    </row>
    <row r="695" spans="1:17" customFormat="1" outlineLevel="1">
      <c r="A695" s="6"/>
      <c r="B695" s="20">
        <v>42658</v>
      </c>
      <c r="C695" s="21">
        <v>0.1875</v>
      </c>
      <c r="D695" s="13">
        <v>0</v>
      </c>
      <c r="E695" s="12">
        <v>50.09</v>
      </c>
      <c r="F695" s="11">
        <f t="shared" si="31"/>
        <v>0</v>
      </c>
      <c r="G695" s="11">
        <f t="shared" si="32"/>
        <v>50.565855000000006</v>
      </c>
      <c r="H695" s="8">
        <f t="shared" si="30"/>
        <v>0</v>
      </c>
      <c r="I695" s="42"/>
      <c r="K695" s="69"/>
      <c r="L695" s="69"/>
      <c r="M695" s="69"/>
      <c r="O695" s="63"/>
      <c r="P695" s="63"/>
      <c r="Q695" s="63"/>
    </row>
    <row r="696" spans="1:17" customFormat="1" outlineLevel="1">
      <c r="A696" s="6"/>
      <c r="B696" s="20">
        <v>42658</v>
      </c>
      <c r="C696" s="21">
        <v>0.20833333333333334</v>
      </c>
      <c r="D696" s="13">
        <v>0</v>
      </c>
      <c r="E696" s="12">
        <v>50.98</v>
      </c>
      <c r="F696" s="11">
        <f t="shared" si="31"/>
        <v>0</v>
      </c>
      <c r="G696" s="11">
        <f t="shared" si="32"/>
        <v>51.464309999999998</v>
      </c>
      <c r="H696" s="8">
        <f t="shared" si="30"/>
        <v>0</v>
      </c>
      <c r="I696" s="42"/>
      <c r="K696" s="69"/>
      <c r="L696" s="69"/>
      <c r="M696" s="69"/>
      <c r="O696" s="63"/>
      <c r="P696" s="63"/>
      <c r="Q696" s="63"/>
    </row>
    <row r="697" spans="1:17" customFormat="1" outlineLevel="1">
      <c r="A697" s="6"/>
      <c r="B697" s="20">
        <v>42658</v>
      </c>
      <c r="C697" s="21">
        <v>0.22916666666666666</v>
      </c>
      <c r="D697" s="13">
        <v>6.8799999999999992E-4</v>
      </c>
      <c r="E697" s="12">
        <v>38.15</v>
      </c>
      <c r="F697" s="11">
        <f t="shared" si="31"/>
        <v>6.877935999999999E-4</v>
      </c>
      <c r="G697" s="11">
        <f t="shared" si="32"/>
        <v>38.512425</v>
      </c>
      <c r="H697" s="8">
        <f t="shared" si="30"/>
        <v>0.10144101016451998</v>
      </c>
      <c r="I697" s="42"/>
      <c r="K697" s="69"/>
      <c r="L697" s="69"/>
      <c r="M697" s="69"/>
      <c r="O697" s="63"/>
      <c r="P697" s="63"/>
      <c r="Q697" s="63"/>
    </row>
    <row r="698" spans="1:17" customFormat="1" outlineLevel="1">
      <c r="A698" s="6"/>
      <c r="B698" s="20">
        <v>42658</v>
      </c>
      <c r="C698" s="21">
        <v>0.25</v>
      </c>
      <c r="D698" s="13">
        <v>0.103519</v>
      </c>
      <c r="E698" s="12">
        <v>35.79</v>
      </c>
      <c r="F698" s="11">
        <f t="shared" si="31"/>
        <v>0.10348794430000001</v>
      </c>
      <c r="G698" s="11">
        <f t="shared" si="32"/>
        <v>36.130005000000004</v>
      </c>
      <c r="H698" s="8">
        <f t="shared" si="30"/>
        <v>15.509737694801279</v>
      </c>
      <c r="I698" s="42"/>
      <c r="K698" s="69"/>
      <c r="L698" s="69"/>
      <c r="M698" s="69"/>
      <c r="O698" s="63"/>
      <c r="P698" s="63"/>
      <c r="Q698" s="63"/>
    </row>
    <row r="699" spans="1:17" customFormat="1" outlineLevel="1">
      <c r="A699" s="6"/>
      <c r="B699" s="20">
        <v>42658</v>
      </c>
      <c r="C699" s="21">
        <v>0.27083333333333331</v>
      </c>
      <c r="D699" s="13">
        <v>0.56007099999999999</v>
      </c>
      <c r="E699" s="12">
        <v>81.239999999999995</v>
      </c>
      <c r="F699" s="11">
        <f t="shared" si="31"/>
        <v>0.55990297870000005</v>
      </c>
      <c r="G699" s="11">
        <f t="shared" si="32"/>
        <v>82.011780000000002</v>
      </c>
      <c r="H699" s="8">
        <f t="shared" si="30"/>
        <v>58.223314127710921</v>
      </c>
      <c r="I699" s="42"/>
      <c r="K699" s="69"/>
      <c r="L699" s="69"/>
      <c r="M699" s="69"/>
      <c r="O699" s="63"/>
      <c r="P699" s="63"/>
      <c r="Q699" s="63"/>
    </row>
    <row r="700" spans="1:17" customFormat="1" outlineLevel="1">
      <c r="A700" s="6"/>
      <c r="B700" s="20">
        <v>42658</v>
      </c>
      <c r="C700" s="21">
        <v>0.29166666666666669</v>
      </c>
      <c r="D700" s="13">
        <v>1.3762330000000003</v>
      </c>
      <c r="E700" s="12">
        <v>114.13</v>
      </c>
      <c r="F700" s="11">
        <f t="shared" si="31"/>
        <v>1.3758201301000004</v>
      </c>
      <c r="G700" s="11">
        <f t="shared" si="32"/>
        <v>115.214235</v>
      </c>
      <c r="H700" s="8">
        <f t="shared" si="30"/>
        <v>97.38848041152805</v>
      </c>
      <c r="I700" s="42"/>
      <c r="K700" s="69"/>
      <c r="L700" s="69"/>
      <c r="M700" s="69"/>
      <c r="O700" s="63"/>
      <c r="P700" s="63"/>
      <c r="Q700" s="63"/>
    </row>
    <row r="701" spans="1:17" customFormat="1" outlineLevel="1">
      <c r="A701" s="6"/>
      <c r="B701" s="20">
        <v>42658</v>
      </c>
      <c r="C701" s="21">
        <v>0.3125</v>
      </c>
      <c r="D701" s="13">
        <v>2.2610590000000004</v>
      </c>
      <c r="E701" s="12">
        <v>43.74</v>
      </c>
      <c r="F701" s="11">
        <f t="shared" si="31"/>
        <v>2.2603806823000006</v>
      </c>
      <c r="G701" s="11">
        <f t="shared" si="32"/>
        <v>44.155530000000006</v>
      </c>
      <c r="H701" s="8">
        <f t="shared" si="30"/>
        <v>320.62249987908194</v>
      </c>
      <c r="I701" s="42"/>
      <c r="K701" s="69"/>
      <c r="L701" s="69"/>
      <c r="M701" s="69"/>
      <c r="O701" s="63"/>
      <c r="P701" s="63"/>
      <c r="Q701" s="63"/>
    </row>
    <row r="702" spans="1:17" customFormat="1" outlineLevel="1">
      <c r="A702" s="6"/>
      <c r="B702" s="20">
        <v>42658</v>
      </c>
      <c r="C702" s="21">
        <v>0.33333333333333331</v>
      </c>
      <c r="D702" s="13">
        <v>3.031482</v>
      </c>
      <c r="E702" s="12">
        <v>39.020000000000003</v>
      </c>
      <c r="F702" s="11">
        <f t="shared" si="31"/>
        <v>3.0305725554</v>
      </c>
      <c r="G702" s="11">
        <f t="shared" si="32"/>
        <v>39.390690000000006</v>
      </c>
      <c r="H702" s="8">
        <f t="shared" si="30"/>
        <v>444.31015125213077</v>
      </c>
      <c r="I702" s="42"/>
      <c r="K702" s="69"/>
      <c r="L702" s="69"/>
      <c r="M702" s="69"/>
      <c r="O702" s="63"/>
      <c r="P702" s="63"/>
      <c r="Q702" s="63"/>
    </row>
    <row r="703" spans="1:17" customFormat="1" outlineLevel="1">
      <c r="A703" s="6"/>
      <c r="B703" s="20">
        <v>42658</v>
      </c>
      <c r="C703" s="21">
        <v>0.35416666666666669</v>
      </c>
      <c r="D703" s="13">
        <v>3.6529479999999999</v>
      </c>
      <c r="E703" s="12">
        <v>57.35</v>
      </c>
      <c r="F703" s="11">
        <f t="shared" si="31"/>
        <v>3.6518521156000001</v>
      </c>
      <c r="G703" s="11">
        <f t="shared" si="32"/>
        <v>57.894825000000004</v>
      </c>
      <c r="H703" s="8">
        <f t="shared" si="30"/>
        <v>467.82115434305825</v>
      </c>
      <c r="I703" s="42"/>
      <c r="K703" s="69"/>
      <c r="L703" s="69"/>
      <c r="M703" s="69"/>
      <c r="O703" s="63"/>
      <c r="P703" s="63"/>
      <c r="Q703" s="63"/>
    </row>
    <row r="704" spans="1:17" customFormat="1" outlineLevel="1">
      <c r="A704" s="6"/>
      <c r="B704" s="20">
        <v>42658</v>
      </c>
      <c r="C704" s="21">
        <v>0.375</v>
      </c>
      <c r="D704" s="13">
        <v>4.1757969999999993</v>
      </c>
      <c r="E704" s="12">
        <v>51.73</v>
      </c>
      <c r="F704" s="11">
        <f t="shared" si="31"/>
        <v>4.1745442608999994</v>
      </c>
      <c r="G704" s="11">
        <f t="shared" si="32"/>
        <v>52.221435</v>
      </c>
      <c r="H704" s="8">
        <f t="shared" si="30"/>
        <v>558.46454075218765</v>
      </c>
      <c r="I704" s="42"/>
      <c r="K704" s="69"/>
      <c r="L704" s="69"/>
      <c r="M704" s="69"/>
      <c r="O704" s="63"/>
      <c r="P704" s="63"/>
      <c r="Q704" s="63"/>
    </row>
    <row r="705" spans="1:17" customFormat="1" outlineLevel="1">
      <c r="A705" s="6"/>
      <c r="B705" s="20">
        <v>42658</v>
      </c>
      <c r="C705" s="21">
        <v>0.39583333333333331</v>
      </c>
      <c r="D705" s="13">
        <v>4.5804160000000005</v>
      </c>
      <c r="E705" s="12">
        <v>50.62</v>
      </c>
      <c r="F705" s="11">
        <f t="shared" si="31"/>
        <v>4.5790418752000006</v>
      </c>
      <c r="G705" s="11">
        <f t="shared" si="32"/>
        <v>51.10089</v>
      </c>
      <c r="H705" s="8">
        <f t="shared" si="30"/>
        <v>617.70867361721116</v>
      </c>
      <c r="I705" s="42"/>
      <c r="K705" s="69"/>
      <c r="L705" s="69"/>
      <c r="M705" s="69"/>
      <c r="O705" s="63"/>
      <c r="P705" s="63"/>
      <c r="Q705" s="63"/>
    </row>
    <row r="706" spans="1:17" customFormat="1" outlineLevel="1">
      <c r="A706" s="6"/>
      <c r="B706" s="20">
        <v>42658</v>
      </c>
      <c r="C706" s="21">
        <v>0.41666666666666669</v>
      </c>
      <c r="D706" s="13">
        <v>4.8918800000000005</v>
      </c>
      <c r="E706" s="12">
        <v>49.11</v>
      </c>
      <c r="F706" s="11">
        <f t="shared" si="31"/>
        <v>4.890412436000001</v>
      </c>
      <c r="G706" s="11">
        <f t="shared" si="32"/>
        <v>49.576545000000003</v>
      </c>
      <c r="H706" s="8">
        <f t="shared" si="30"/>
        <v>667.16696089408651</v>
      </c>
      <c r="I706" s="42"/>
      <c r="K706" s="69"/>
      <c r="L706" s="69"/>
      <c r="M706" s="69"/>
      <c r="O706" s="63"/>
      <c r="P706" s="63"/>
      <c r="Q706" s="63"/>
    </row>
    <row r="707" spans="1:17" customFormat="1" outlineLevel="1">
      <c r="A707" s="6"/>
      <c r="B707" s="20">
        <v>42658</v>
      </c>
      <c r="C707" s="21">
        <v>0.4375</v>
      </c>
      <c r="D707" s="13">
        <v>4.9679390000000003</v>
      </c>
      <c r="E707" s="12">
        <v>37.9</v>
      </c>
      <c r="F707" s="11">
        <f t="shared" si="31"/>
        <v>4.9664486183000003</v>
      </c>
      <c r="G707" s="11">
        <f t="shared" si="32"/>
        <v>38.26005</v>
      </c>
      <c r="H707" s="8">
        <f t="shared" si="30"/>
        <v>733.74287054521108</v>
      </c>
      <c r="I707" s="42"/>
      <c r="K707" s="69"/>
      <c r="L707" s="69"/>
      <c r="M707" s="69"/>
      <c r="O707" s="63"/>
      <c r="P707" s="63"/>
      <c r="Q707" s="63"/>
    </row>
    <row r="708" spans="1:17" customFormat="1" outlineLevel="1">
      <c r="A708" s="6"/>
      <c r="B708" s="20">
        <v>42658</v>
      </c>
      <c r="C708" s="21">
        <v>0.45833333333333331</v>
      </c>
      <c r="D708" s="13">
        <v>4.969036</v>
      </c>
      <c r="E708" s="12">
        <v>41.19</v>
      </c>
      <c r="F708" s="11">
        <f t="shared" si="31"/>
        <v>4.9675452892000003</v>
      </c>
      <c r="G708" s="11">
        <f t="shared" si="32"/>
        <v>41.581305</v>
      </c>
      <c r="H708" s="8">
        <f t="shared" si="30"/>
        <v>717.40640801966174</v>
      </c>
      <c r="I708" s="42"/>
      <c r="K708" s="69"/>
      <c r="L708" s="69"/>
      <c r="M708" s="69"/>
      <c r="O708" s="63"/>
      <c r="P708" s="63"/>
      <c r="Q708" s="63"/>
    </row>
    <row r="709" spans="1:17" customFormat="1" outlineLevel="1">
      <c r="A709" s="6"/>
      <c r="B709" s="20">
        <v>42658</v>
      </c>
      <c r="C709" s="21">
        <v>0.47916666666666669</v>
      </c>
      <c r="D709" s="13">
        <v>4.9700040000000003</v>
      </c>
      <c r="E709" s="12">
        <v>44.27</v>
      </c>
      <c r="F709" s="11">
        <f t="shared" si="31"/>
        <v>4.9685129988000005</v>
      </c>
      <c r="G709" s="11">
        <f t="shared" si="32"/>
        <v>44.690565000000007</v>
      </c>
      <c r="H709" s="8">
        <f t="shared" si="30"/>
        <v>702.09776465058383</v>
      </c>
      <c r="I709" s="42"/>
      <c r="K709" s="69"/>
      <c r="L709" s="69"/>
      <c r="M709" s="69"/>
      <c r="O709" s="63"/>
      <c r="P709" s="63"/>
      <c r="Q709" s="63"/>
    </row>
    <row r="710" spans="1:17" customFormat="1" outlineLevel="1">
      <c r="A710" s="6"/>
      <c r="B710" s="20">
        <v>42658</v>
      </c>
      <c r="C710" s="21">
        <v>0.5</v>
      </c>
      <c r="D710" s="13">
        <v>4.967079</v>
      </c>
      <c r="E710" s="12">
        <v>38.880000000000003</v>
      </c>
      <c r="F710" s="11">
        <f t="shared" si="31"/>
        <v>4.9655888763</v>
      </c>
      <c r="G710" s="11">
        <f t="shared" si="32"/>
        <v>39.249360000000003</v>
      </c>
      <c r="H710" s="8">
        <f t="shared" si="30"/>
        <v>728.70334557390584</v>
      </c>
      <c r="I710" s="42"/>
      <c r="K710" s="69"/>
      <c r="L710" s="69"/>
      <c r="M710" s="69"/>
      <c r="O710" s="63"/>
      <c r="P710" s="63"/>
      <c r="Q710" s="63"/>
    </row>
    <row r="711" spans="1:17" customFormat="1" outlineLevel="1">
      <c r="A711" s="6"/>
      <c r="B711" s="20">
        <v>42658</v>
      </c>
      <c r="C711" s="21">
        <v>0.52083333333333337</v>
      </c>
      <c r="D711" s="13">
        <v>4.9678750000000003</v>
      </c>
      <c r="E711" s="12">
        <v>36.44</v>
      </c>
      <c r="F711" s="11">
        <f t="shared" si="31"/>
        <v>4.9663846375</v>
      </c>
      <c r="G711" s="11">
        <f t="shared" si="32"/>
        <v>36.786180000000002</v>
      </c>
      <c r="H711" s="8">
        <f t="shared" si="30"/>
        <v>741.05322335069025</v>
      </c>
      <c r="I711" s="42"/>
      <c r="K711" s="69"/>
      <c r="L711" s="69"/>
      <c r="M711" s="69"/>
      <c r="O711" s="63"/>
      <c r="P711" s="63"/>
      <c r="Q711" s="63"/>
    </row>
    <row r="712" spans="1:17" customFormat="1" outlineLevel="1">
      <c r="A712" s="6"/>
      <c r="B712" s="20">
        <v>42658</v>
      </c>
      <c r="C712" s="21">
        <v>0.54166666666666663</v>
      </c>
      <c r="D712" s="13">
        <v>4.9657669999999996</v>
      </c>
      <c r="E712" s="12">
        <v>43.65</v>
      </c>
      <c r="F712" s="11">
        <f t="shared" si="31"/>
        <v>4.9642772699000002</v>
      </c>
      <c r="G712" s="11">
        <f t="shared" si="32"/>
        <v>44.064675000000001</v>
      </c>
      <c r="H712" s="8">
        <f t="shared" si="30"/>
        <v>704.60630769336922</v>
      </c>
      <c r="I712" s="42"/>
      <c r="K712" s="69"/>
      <c r="L712" s="69"/>
      <c r="M712" s="69"/>
      <c r="O712" s="63"/>
      <c r="P712" s="63"/>
      <c r="Q712" s="63"/>
    </row>
    <row r="713" spans="1:17" customFormat="1" outlineLevel="1">
      <c r="A713" s="6"/>
      <c r="B713" s="20">
        <v>42658</v>
      </c>
      <c r="C713" s="21">
        <v>0.5625</v>
      </c>
      <c r="D713" s="13">
        <v>4.9571239999999994</v>
      </c>
      <c r="E713" s="12">
        <v>41.98</v>
      </c>
      <c r="F713" s="11">
        <f t="shared" si="31"/>
        <v>4.9556368627999996</v>
      </c>
      <c r="G713" s="11">
        <f t="shared" si="32"/>
        <v>42.378810000000001</v>
      </c>
      <c r="H713" s="8">
        <f t="shared" si="30"/>
        <v>711.73446344320269</v>
      </c>
      <c r="I713" s="42"/>
      <c r="K713" s="69"/>
      <c r="L713" s="69"/>
      <c r="M713" s="69"/>
      <c r="O713" s="63"/>
      <c r="P713" s="63"/>
      <c r="Q713" s="63"/>
    </row>
    <row r="714" spans="1:17" customFormat="1" outlineLevel="1">
      <c r="A714" s="6"/>
      <c r="B714" s="20">
        <v>42658</v>
      </c>
      <c r="C714" s="21">
        <v>0.58333333333333337</v>
      </c>
      <c r="D714" s="13">
        <v>4.7409220000000003</v>
      </c>
      <c r="E714" s="12">
        <v>42.36</v>
      </c>
      <c r="F714" s="11">
        <f t="shared" si="31"/>
        <v>4.7394997234000007</v>
      </c>
      <c r="G714" s="11">
        <f t="shared" si="32"/>
        <v>42.762419999999999</v>
      </c>
      <c r="H714" s="8">
        <f t="shared" si="30"/>
        <v>678.87447079048547</v>
      </c>
      <c r="I714" s="42"/>
      <c r="K714" s="69"/>
      <c r="L714" s="69"/>
      <c r="M714" s="69"/>
      <c r="O714" s="63"/>
      <c r="P714" s="63"/>
      <c r="Q714" s="63"/>
    </row>
    <row r="715" spans="1:17" customFormat="1" outlineLevel="1">
      <c r="A715" s="6"/>
      <c r="B715" s="20">
        <v>42658</v>
      </c>
      <c r="C715" s="21">
        <v>0.60416666666666663</v>
      </c>
      <c r="D715" s="13">
        <v>4.3922780000000001</v>
      </c>
      <c r="E715" s="12">
        <v>40.700000000000003</v>
      </c>
      <c r="F715" s="11">
        <f t="shared" si="31"/>
        <v>4.3909603166000002</v>
      </c>
      <c r="G715" s="11">
        <f t="shared" si="32"/>
        <v>41.086650000000006</v>
      </c>
      <c r="H715" s="8">
        <f t="shared" si="30"/>
        <v>636.30876919556658</v>
      </c>
      <c r="I715" s="42"/>
      <c r="K715" s="69"/>
      <c r="L715" s="69"/>
      <c r="M715" s="69"/>
      <c r="O715" s="63"/>
      <c r="P715" s="63"/>
      <c r="Q715" s="63"/>
    </row>
    <row r="716" spans="1:17" customFormat="1" outlineLevel="1">
      <c r="A716" s="6"/>
      <c r="B716" s="20">
        <v>42658</v>
      </c>
      <c r="C716" s="21">
        <v>0.625</v>
      </c>
      <c r="D716" s="13">
        <v>3.9477470000000001</v>
      </c>
      <c r="E716" s="12">
        <v>49.16</v>
      </c>
      <c r="F716" s="11">
        <f t="shared" si="31"/>
        <v>3.9465626759000001</v>
      </c>
      <c r="G716" s="11">
        <f t="shared" si="32"/>
        <v>49.627020000000002</v>
      </c>
      <c r="H716" s="8">
        <f t="shared" si="30"/>
        <v>538.20451286925709</v>
      </c>
      <c r="I716" s="42"/>
      <c r="K716" s="69"/>
      <c r="L716" s="69"/>
      <c r="M716" s="69"/>
      <c r="O716" s="63"/>
      <c r="P716" s="63"/>
      <c r="Q716" s="63"/>
    </row>
    <row r="717" spans="1:17" customFormat="1" outlineLevel="1">
      <c r="A717" s="6"/>
      <c r="B717" s="20">
        <v>42658</v>
      </c>
      <c r="C717" s="21">
        <v>0.64583333333333337</v>
      </c>
      <c r="D717" s="13">
        <v>3.4044049999999997</v>
      </c>
      <c r="E717" s="12">
        <v>31.62</v>
      </c>
      <c r="F717" s="11">
        <f t="shared" si="31"/>
        <v>3.4033836785</v>
      </c>
      <c r="G717" s="11">
        <f t="shared" si="32"/>
        <v>31.920390000000005</v>
      </c>
      <c r="H717" s="8">
        <f t="shared" si="30"/>
        <v>524.39202986364535</v>
      </c>
      <c r="I717" s="42"/>
      <c r="K717" s="69"/>
      <c r="L717" s="69"/>
      <c r="M717" s="69"/>
      <c r="O717" s="63"/>
      <c r="P717" s="63"/>
      <c r="Q717" s="63"/>
    </row>
    <row r="718" spans="1:17" customFormat="1" outlineLevel="1">
      <c r="A718" s="6"/>
      <c r="B718" s="20">
        <v>42658</v>
      </c>
      <c r="C718" s="21">
        <v>0.66666666666666663</v>
      </c>
      <c r="D718" s="13">
        <v>2.7569840000000001</v>
      </c>
      <c r="E718" s="12">
        <v>54.47</v>
      </c>
      <c r="F718" s="11">
        <f t="shared" si="31"/>
        <v>2.7561569048000001</v>
      </c>
      <c r="G718" s="11">
        <f t="shared" si="32"/>
        <v>54.987465</v>
      </c>
      <c r="H718" s="8">
        <f t="shared" si="30"/>
        <v>361.09110295560174</v>
      </c>
      <c r="I718" s="42"/>
      <c r="K718" s="69"/>
      <c r="L718" s="69"/>
      <c r="M718" s="69"/>
      <c r="O718" s="63"/>
      <c r="P718" s="63"/>
      <c r="Q718" s="63"/>
    </row>
    <row r="719" spans="1:17" customFormat="1" outlineLevel="1">
      <c r="A719" s="6"/>
      <c r="B719" s="20">
        <v>42658</v>
      </c>
      <c r="C719" s="21">
        <v>0.6875</v>
      </c>
      <c r="D719" s="13">
        <v>2.0113110000000001</v>
      </c>
      <c r="E719" s="12">
        <v>53.28</v>
      </c>
      <c r="F719" s="11">
        <f t="shared" si="31"/>
        <v>2.0107076067</v>
      </c>
      <c r="G719" s="11">
        <f t="shared" si="32"/>
        <v>53.786160000000002</v>
      </c>
      <c r="H719" s="8">
        <f t="shared" si="30"/>
        <v>265.84337379901672</v>
      </c>
      <c r="I719" s="42"/>
      <c r="K719" s="69"/>
      <c r="L719" s="69"/>
      <c r="M719" s="69"/>
      <c r="O719" s="63"/>
      <c r="P719" s="63"/>
      <c r="Q719" s="63"/>
    </row>
    <row r="720" spans="1:17" customFormat="1" outlineLevel="1">
      <c r="A720" s="6"/>
      <c r="B720" s="20">
        <v>42658</v>
      </c>
      <c r="C720" s="21">
        <v>0.70833333333333337</v>
      </c>
      <c r="D720" s="13">
        <v>1.184418</v>
      </c>
      <c r="E720" s="12">
        <v>53.91</v>
      </c>
      <c r="F720" s="11">
        <f t="shared" si="31"/>
        <v>1.1840626746</v>
      </c>
      <c r="G720" s="11">
        <f t="shared" si="32"/>
        <v>54.422145</v>
      </c>
      <c r="H720" s="8">
        <f t="shared" ref="H720:H783" si="33">F720*($B$8-G720)</f>
        <v>155.79642690943098</v>
      </c>
      <c r="I720" s="42"/>
      <c r="K720" s="69"/>
      <c r="L720" s="69"/>
      <c r="M720" s="69"/>
      <c r="O720" s="63"/>
      <c r="P720" s="63"/>
      <c r="Q720" s="63"/>
    </row>
    <row r="721" spans="1:17" customFormat="1" outlineLevel="1">
      <c r="A721" s="6"/>
      <c r="B721" s="20">
        <v>42658</v>
      </c>
      <c r="C721" s="21">
        <v>0.72916666666666663</v>
      </c>
      <c r="D721" s="13">
        <v>0.40128599999999998</v>
      </c>
      <c r="E721" s="12">
        <v>43.64</v>
      </c>
      <c r="F721" s="11">
        <f t="shared" ref="F721:F784" si="34">IF($B$13="Electricity",$D721*$B$9,$D721*$B$10)</f>
        <v>0.40116561419999996</v>
      </c>
      <c r="G721" s="11">
        <f t="shared" ref="G721:G784" si="35">+E721*$B$10</f>
        <v>44.054580000000001</v>
      </c>
      <c r="H721" s="8">
        <f t="shared" si="33"/>
        <v>56.943621597176964</v>
      </c>
      <c r="I721" s="42"/>
      <c r="K721" s="69"/>
      <c r="L721" s="69"/>
      <c r="M721" s="69"/>
      <c r="O721" s="63"/>
      <c r="P721" s="63"/>
      <c r="Q721" s="63"/>
    </row>
    <row r="722" spans="1:17" customFormat="1" outlineLevel="1">
      <c r="A722" s="6"/>
      <c r="B722" s="20">
        <v>42658</v>
      </c>
      <c r="C722" s="21">
        <v>0.75</v>
      </c>
      <c r="D722" s="13">
        <v>7.4918000000000012E-2</v>
      </c>
      <c r="E722" s="12">
        <v>53.04</v>
      </c>
      <c r="F722" s="11">
        <f t="shared" si="34"/>
        <v>7.4895524600000013E-2</v>
      </c>
      <c r="G722" s="11">
        <f t="shared" si="35"/>
        <v>53.543880000000001</v>
      </c>
      <c r="H722" s="8">
        <f t="shared" si="33"/>
        <v>9.9203705938805538</v>
      </c>
      <c r="I722" s="42"/>
      <c r="K722" s="69"/>
      <c r="L722" s="69"/>
      <c r="M722" s="69"/>
      <c r="O722" s="63"/>
      <c r="P722" s="63"/>
      <c r="Q722" s="63"/>
    </row>
    <row r="723" spans="1:17" customFormat="1" outlineLevel="1">
      <c r="A723" s="6"/>
      <c r="B723" s="20">
        <v>42658</v>
      </c>
      <c r="C723" s="21">
        <v>0.77083333333333337</v>
      </c>
      <c r="D723" s="13">
        <v>6.2140000000000008E-3</v>
      </c>
      <c r="E723" s="12">
        <v>115.32</v>
      </c>
      <c r="F723" s="11">
        <f t="shared" si="34"/>
        <v>6.2121358000000008E-3</v>
      </c>
      <c r="G723" s="11">
        <f t="shared" si="35"/>
        <v>116.41554000000001</v>
      </c>
      <c r="H723" s="8">
        <f t="shared" si="33"/>
        <v>0.432268115089668</v>
      </c>
      <c r="I723" s="42"/>
      <c r="K723" s="69"/>
      <c r="L723" s="69"/>
      <c r="M723" s="69"/>
      <c r="O723" s="63"/>
      <c r="P723" s="63"/>
      <c r="Q723" s="63"/>
    </row>
    <row r="724" spans="1:17" customFormat="1" outlineLevel="1">
      <c r="A724" s="6"/>
      <c r="B724" s="20">
        <v>42658</v>
      </c>
      <c r="C724" s="21">
        <v>0.79166666666666663</v>
      </c>
      <c r="D724" s="13">
        <v>0</v>
      </c>
      <c r="E724" s="12">
        <v>131.30000000000001</v>
      </c>
      <c r="F724" s="11">
        <f t="shared" si="34"/>
        <v>0</v>
      </c>
      <c r="G724" s="11">
        <f t="shared" si="35"/>
        <v>132.54735000000002</v>
      </c>
      <c r="H724" s="8">
        <f t="shared" si="33"/>
        <v>0</v>
      </c>
      <c r="I724" s="42"/>
      <c r="K724" s="69"/>
      <c r="L724" s="69"/>
      <c r="M724" s="69"/>
      <c r="O724" s="63"/>
      <c r="P724" s="63"/>
      <c r="Q724" s="63"/>
    </row>
    <row r="725" spans="1:17" customFormat="1" outlineLevel="1">
      <c r="A725" s="6"/>
      <c r="B725" s="20">
        <v>42658</v>
      </c>
      <c r="C725" s="21">
        <v>0.8125</v>
      </c>
      <c r="D725" s="13">
        <v>0</v>
      </c>
      <c r="E725" s="12">
        <v>56.55</v>
      </c>
      <c r="F725" s="11">
        <f t="shared" si="34"/>
        <v>0</v>
      </c>
      <c r="G725" s="11">
        <f t="shared" si="35"/>
        <v>57.087225000000004</v>
      </c>
      <c r="H725" s="8">
        <f t="shared" si="33"/>
        <v>0</v>
      </c>
      <c r="I725" s="42"/>
      <c r="K725" s="69"/>
      <c r="L725" s="69"/>
      <c r="M725" s="69"/>
      <c r="O725" s="63"/>
      <c r="P725" s="63"/>
      <c r="Q725" s="63"/>
    </row>
    <row r="726" spans="1:17" customFormat="1" outlineLevel="1">
      <c r="A726" s="6"/>
      <c r="B726" s="20">
        <v>42658</v>
      </c>
      <c r="C726" s="21">
        <v>0.83333333333333337</v>
      </c>
      <c r="D726" s="13">
        <v>0</v>
      </c>
      <c r="E726" s="12">
        <v>51.32</v>
      </c>
      <c r="F726" s="11">
        <f t="shared" si="34"/>
        <v>0</v>
      </c>
      <c r="G726" s="11">
        <f t="shared" si="35"/>
        <v>51.807540000000003</v>
      </c>
      <c r="H726" s="8">
        <f t="shared" si="33"/>
        <v>0</v>
      </c>
      <c r="I726" s="42"/>
      <c r="K726" s="69"/>
      <c r="L726" s="69"/>
      <c r="M726" s="69"/>
      <c r="O726" s="63"/>
      <c r="P726" s="63"/>
      <c r="Q726" s="63"/>
    </row>
    <row r="727" spans="1:17" customFormat="1" outlineLevel="1">
      <c r="A727" s="6"/>
      <c r="B727" s="20">
        <v>42658</v>
      </c>
      <c r="C727" s="21">
        <v>0.85416666666666663</v>
      </c>
      <c r="D727" s="13">
        <v>0</v>
      </c>
      <c r="E727" s="12">
        <v>51.17</v>
      </c>
      <c r="F727" s="11">
        <f t="shared" si="34"/>
        <v>0</v>
      </c>
      <c r="G727" s="11">
        <f t="shared" si="35"/>
        <v>51.656115000000007</v>
      </c>
      <c r="H727" s="8">
        <f t="shared" si="33"/>
        <v>0</v>
      </c>
      <c r="I727" s="42"/>
      <c r="K727" s="69"/>
      <c r="L727" s="69"/>
      <c r="M727" s="69"/>
      <c r="O727" s="63"/>
      <c r="P727" s="63"/>
      <c r="Q727" s="63"/>
    </row>
    <row r="728" spans="1:17" customFormat="1" outlineLevel="1">
      <c r="A728" s="6"/>
      <c r="B728" s="20">
        <v>42658</v>
      </c>
      <c r="C728" s="21">
        <v>0.875</v>
      </c>
      <c r="D728" s="13">
        <v>0</v>
      </c>
      <c r="E728" s="12">
        <v>49.75</v>
      </c>
      <c r="F728" s="11">
        <f t="shared" si="34"/>
        <v>0</v>
      </c>
      <c r="G728" s="11">
        <f t="shared" si="35"/>
        <v>50.222625000000001</v>
      </c>
      <c r="H728" s="8">
        <f t="shared" si="33"/>
        <v>0</v>
      </c>
      <c r="I728" s="42"/>
      <c r="K728" s="69"/>
      <c r="L728" s="69"/>
      <c r="M728" s="69"/>
      <c r="O728" s="63"/>
      <c r="P728" s="63"/>
      <c r="Q728" s="63"/>
    </row>
    <row r="729" spans="1:17" customFormat="1" outlineLevel="1">
      <c r="A729" s="6"/>
      <c r="B729" s="20">
        <v>42658</v>
      </c>
      <c r="C729" s="21">
        <v>0.89583333333333337</v>
      </c>
      <c r="D729" s="13">
        <v>0</v>
      </c>
      <c r="E729" s="12">
        <v>40.590000000000003</v>
      </c>
      <c r="F729" s="11">
        <f t="shared" si="34"/>
        <v>0</v>
      </c>
      <c r="G729" s="11">
        <f t="shared" si="35"/>
        <v>40.975605000000009</v>
      </c>
      <c r="H729" s="8">
        <f t="shared" si="33"/>
        <v>0</v>
      </c>
      <c r="I729" s="42"/>
      <c r="K729" s="69"/>
      <c r="L729" s="69"/>
      <c r="M729" s="69"/>
      <c r="O729" s="63"/>
      <c r="P729" s="63"/>
      <c r="Q729" s="63"/>
    </row>
    <row r="730" spans="1:17" customFormat="1" outlineLevel="1">
      <c r="A730" s="6"/>
      <c r="B730" s="20">
        <v>42658</v>
      </c>
      <c r="C730" s="21">
        <v>0.91666666666666663</v>
      </c>
      <c r="D730" s="13">
        <v>0</v>
      </c>
      <c r="E730" s="12">
        <v>41.25</v>
      </c>
      <c r="F730" s="11">
        <f t="shared" si="34"/>
        <v>0</v>
      </c>
      <c r="G730" s="11">
        <f t="shared" si="35"/>
        <v>41.641875000000006</v>
      </c>
      <c r="H730" s="8">
        <f t="shared" si="33"/>
        <v>0</v>
      </c>
      <c r="I730" s="42"/>
      <c r="K730" s="69"/>
      <c r="L730" s="69"/>
      <c r="M730" s="69"/>
      <c r="O730" s="63"/>
      <c r="P730" s="63"/>
      <c r="Q730" s="63"/>
    </row>
    <row r="731" spans="1:17" customFormat="1" outlineLevel="1">
      <c r="A731" s="6"/>
      <c r="B731" s="20">
        <v>42658</v>
      </c>
      <c r="C731" s="21">
        <v>0.9375</v>
      </c>
      <c r="D731" s="13">
        <v>0</v>
      </c>
      <c r="E731" s="12">
        <v>53.27</v>
      </c>
      <c r="F731" s="11">
        <f t="shared" si="34"/>
        <v>0</v>
      </c>
      <c r="G731" s="11">
        <f t="shared" si="35"/>
        <v>53.77606500000001</v>
      </c>
      <c r="H731" s="8">
        <f t="shared" si="33"/>
        <v>0</v>
      </c>
      <c r="I731" s="42"/>
      <c r="K731" s="69"/>
      <c r="L731" s="69"/>
      <c r="M731" s="69"/>
      <c r="O731" s="63"/>
      <c r="P731" s="63"/>
      <c r="Q731" s="63"/>
    </row>
    <row r="732" spans="1:17" customFormat="1" outlineLevel="1">
      <c r="A732" s="6"/>
      <c r="B732" s="20">
        <v>42658</v>
      </c>
      <c r="C732" s="21">
        <v>0.95833333333333337</v>
      </c>
      <c r="D732" s="13">
        <v>0</v>
      </c>
      <c r="E732" s="12">
        <v>49.97</v>
      </c>
      <c r="F732" s="11">
        <f t="shared" si="34"/>
        <v>0</v>
      </c>
      <c r="G732" s="11">
        <f t="shared" si="35"/>
        <v>50.444715000000002</v>
      </c>
      <c r="H732" s="8">
        <f t="shared" si="33"/>
        <v>0</v>
      </c>
      <c r="I732" s="42"/>
      <c r="K732" s="69"/>
      <c r="L732" s="69"/>
      <c r="M732" s="69"/>
      <c r="O732" s="63"/>
      <c r="P732" s="63"/>
      <c r="Q732" s="63"/>
    </row>
    <row r="733" spans="1:17" customFormat="1" outlineLevel="1">
      <c r="A733" s="6"/>
      <c r="B733" s="20">
        <v>42658</v>
      </c>
      <c r="C733" s="21">
        <v>0.97916666666666663</v>
      </c>
      <c r="D733" s="13">
        <v>0</v>
      </c>
      <c r="E733" s="12">
        <v>39.51</v>
      </c>
      <c r="F733" s="11">
        <f t="shared" si="34"/>
        <v>0</v>
      </c>
      <c r="G733" s="11">
        <f t="shared" si="35"/>
        <v>39.885345000000001</v>
      </c>
      <c r="H733" s="8">
        <f t="shared" si="33"/>
        <v>0</v>
      </c>
      <c r="I733" s="42"/>
      <c r="K733" s="69"/>
      <c r="L733" s="69"/>
      <c r="M733" s="69"/>
      <c r="O733" s="63"/>
      <c r="P733" s="63"/>
      <c r="Q733" s="63"/>
    </row>
    <row r="734" spans="1:17" customFormat="1" outlineLevel="1">
      <c r="A734" s="6"/>
      <c r="B734" s="20">
        <v>42658</v>
      </c>
      <c r="C734" s="21">
        <v>0</v>
      </c>
      <c r="D734" s="13">
        <v>0</v>
      </c>
      <c r="E734" s="12">
        <v>55.82</v>
      </c>
      <c r="F734" s="11">
        <f t="shared" si="34"/>
        <v>0</v>
      </c>
      <c r="G734" s="11">
        <f t="shared" si="35"/>
        <v>56.350290000000001</v>
      </c>
      <c r="H734" s="8">
        <f t="shared" si="33"/>
        <v>0</v>
      </c>
      <c r="I734" s="42"/>
      <c r="K734" s="69"/>
      <c r="L734" s="69"/>
      <c r="M734" s="69"/>
      <c r="O734" s="63"/>
      <c r="P734" s="63"/>
      <c r="Q734" s="63"/>
    </row>
    <row r="735" spans="1:17" customFormat="1" outlineLevel="1">
      <c r="A735" s="6"/>
      <c r="B735" s="20">
        <v>42659</v>
      </c>
      <c r="C735" s="21">
        <v>2.0833333333333332E-2</v>
      </c>
      <c r="D735" s="13">
        <v>0</v>
      </c>
      <c r="E735" s="12">
        <v>30.24</v>
      </c>
      <c r="F735" s="11">
        <f t="shared" si="34"/>
        <v>0</v>
      </c>
      <c r="G735" s="11">
        <f t="shared" si="35"/>
        <v>30.527280000000001</v>
      </c>
      <c r="H735" s="8">
        <f t="shared" si="33"/>
        <v>0</v>
      </c>
      <c r="I735" s="42"/>
      <c r="K735" s="69"/>
      <c r="L735" s="69"/>
      <c r="M735" s="69"/>
      <c r="O735" s="63"/>
      <c r="P735" s="63"/>
      <c r="Q735" s="63"/>
    </row>
    <row r="736" spans="1:17" customFormat="1" outlineLevel="1">
      <c r="A736" s="6"/>
      <c r="B736" s="20">
        <v>42659</v>
      </c>
      <c r="C736" s="21">
        <v>4.1666666666666664E-2</v>
      </c>
      <c r="D736" s="13">
        <v>0</v>
      </c>
      <c r="E736" s="12">
        <v>33.520000000000003</v>
      </c>
      <c r="F736" s="11">
        <f t="shared" si="34"/>
        <v>0</v>
      </c>
      <c r="G736" s="11">
        <f t="shared" si="35"/>
        <v>33.838440000000006</v>
      </c>
      <c r="H736" s="8">
        <f t="shared" si="33"/>
        <v>0</v>
      </c>
      <c r="I736" s="42"/>
      <c r="K736" s="69"/>
      <c r="L736" s="69"/>
      <c r="M736" s="69"/>
      <c r="O736" s="63"/>
      <c r="P736" s="63"/>
      <c r="Q736" s="63"/>
    </row>
    <row r="737" spans="1:17" customFormat="1" outlineLevel="1">
      <c r="A737" s="6"/>
      <c r="B737" s="20">
        <v>42659</v>
      </c>
      <c r="C737" s="21">
        <v>6.25E-2</v>
      </c>
      <c r="D737" s="13">
        <v>0</v>
      </c>
      <c r="E737" s="12">
        <v>30.6</v>
      </c>
      <c r="F737" s="11">
        <f t="shared" si="34"/>
        <v>0</v>
      </c>
      <c r="G737" s="11">
        <f t="shared" si="35"/>
        <v>30.890700000000002</v>
      </c>
      <c r="H737" s="8">
        <f t="shared" si="33"/>
        <v>0</v>
      </c>
      <c r="I737" s="42"/>
      <c r="K737" s="69"/>
      <c r="L737" s="69"/>
      <c r="M737" s="69"/>
      <c r="O737" s="63"/>
      <c r="P737" s="63"/>
      <c r="Q737" s="63"/>
    </row>
    <row r="738" spans="1:17" customFormat="1" outlineLevel="1">
      <c r="A738" s="6"/>
      <c r="B738" s="20">
        <v>42659</v>
      </c>
      <c r="C738" s="21">
        <v>8.3333333333333329E-2</v>
      </c>
      <c r="D738" s="13">
        <v>0</v>
      </c>
      <c r="E738" s="12">
        <v>29.68</v>
      </c>
      <c r="F738" s="11">
        <f t="shared" si="34"/>
        <v>0</v>
      </c>
      <c r="G738" s="11">
        <f t="shared" si="35"/>
        <v>29.961960000000001</v>
      </c>
      <c r="H738" s="8">
        <f t="shared" si="33"/>
        <v>0</v>
      </c>
      <c r="I738" s="42"/>
      <c r="K738" s="69"/>
      <c r="L738" s="69"/>
      <c r="M738" s="69"/>
      <c r="O738" s="63"/>
      <c r="P738" s="63"/>
      <c r="Q738" s="63"/>
    </row>
    <row r="739" spans="1:17" customFormat="1" outlineLevel="1">
      <c r="A739" s="6"/>
      <c r="B739" s="20">
        <v>42659</v>
      </c>
      <c r="C739" s="21">
        <v>0.10416666666666667</v>
      </c>
      <c r="D739" s="13">
        <v>0</v>
      </c>
      <c r="E739" s="12">
        <v>29.14</v>
      </c>
      <c r="F739" s="11">
        <f t="shared" si="34"/>
        <v>0</v>
      </c>
      <c r="G739" s="11">
        <f t="shared" si="35"/>
        <v>29.416830000000001</v>
      </c>
      <c r="H739" s="8">
        <f t="shared" si="33"/>
        <v>0</v>
      </c>
      <c r="I739" s="42"/>
      <c r="K739" s="69"/>
      <c r="L739" s="69"/>
      <c r="M739" s="69"/>
      <c r="O739" s="63"/>
      <c r="P739" s="63"/>
      <c r="Q739" s="63"/>
    </row>
    <row r="740" spans="1:17" customFormat="1" outlineLevel="1">
      <c r="A740" s="6"/>
      <c r="B740" s="20">
        <v>42659</v>
      </c>
      <c r="C740" s="21">
        <v>0.125</v>
      </c>
      <c r="D740" s="13">
        <v>0</v>
      </c>
      <c r="E740" s="12">
        <v>30.09</v>
      </c>
      <c r="F740" s="11">
        <f t="shared" si="34"/>
        <v>0</v>
      </c>
      <c r="G740" s="11">
        <f t="shared" si="35"/>
        <v>30.375855000000001</v>
      </c>
      <c r="H740" s="8">
        <f t="shared" si="33"/>
        <v>0</v>
      </c>
      <c r="I740" s="42"/>
      <c r="K740" s="69"/>
      <c r="L740" s="69"/>
      <c r="M740" s="69"/>
      <c r="O740" s="63"/>
      <c r="P740" s="63"/>
      <c r="Q740" s="63"/>
    </row>
    <row r="741" spans="1:17" customFormat="1" outlineLevel="1">
      <c r="A741" s="6"/>
      <c r="B741" s="20">
        <v>42659</v>
      </c>
      <c r="C741" s="21">
        <v>0.14583333333333334</v>
      </c>
      <c r="D741" s="13">
        <v>0</v>
      </c>
      <c r="E741" s="12">
        <v>29.55</v>
      </c>
      <c r="F741" s="11">
        <f t="shared" si="34"/>
        <v>0</v>
      </c>
      <c r="G741" s="11">
        <f t="shared" si="35"/>
        <v>29.830725000000001</v>
      </c>
      <c r="H741" s="8">
        <f t="shared" si="33"/>
        <v>0</v>
      </c>
      <c r="I741" s="42"/>
      <c r="K741" s="69"/>
      <c r="L741" s="69"/>
      <c r="M741" s="69"/>
      <c r="O741" s="63"/>
      <c r="P741" s="63"/>
      <c r="Q741" s="63"/>
    </row>
    <row r="742" spans="1:17" customFormat="1" outlineLevel="1">
      <c r="A742" s="6"/>
      <c r="B742" s="20">
        <v>42659</v>
      </c>
      <c r="C742" s="21">
        <v>0.16666666666666666</v>
      </c>
      <c r="D742" s="13">
        <v>0</v>
      </c>
      <c r="E742" s="12">
        <v>30.2</v>
      </c>
      <c r="F742" s="11">
        <f t="shared" si="34"/>
        <v>0</v>
      </c>
      <c r="G742" s="11">
        <f t="shared" si="35"/>
        <v>30.486900000000002</v>
      </c>
      <c r="H742" s="8">
        <f t="shared" si="33"/>
        <v>0</v>
      </c>
      <c r="I742" s="42"/>
      <c r="K742" s="69"/>
      <c r="L742" s="69"/>
      <c r="M742" s="69"/>
      <c r="O742" s="63"/>
      <c r="P742" s="63"/>
      <c r="Q742" s="63"/>
    </row>
    <row r="743" spans="1:17" customFormat="1" outlineLevel="1">
      <c r="A743" s="6"/>
      <c r="B743" s="20">
        <v>42659</v>
      </c>
      <c r="C743" s="21">
        <v>0.1875</v>
      </c>
      <c r="D743" s="13">
        <v>0</v>
      </c>
      <c r="E743" s="12">
        <v>30.23</v>
      </c>
      <c r="F743" s="11">
        <f t="shared" si="34"/>
        <v>0</v>
      </c>
      <c r="G743" s="11">
        <f t="shared" si="35"/>
        <v>30.517185000000001</v>
      </c>
      <c r="H743" s="8">
        <f t="shared" si="33"/>
        <v>0</v>
      </c>
      <c r="I743" s="42"/>
      <c r="K743" s="69"/>
      <c r="L743" s="69"/>
      <c r="M743" s="69"/>
      <c r="O743" s="63"/>
      <c r="P743" s="63"/>
      <c r="Q743" s="63"/>
    </row>
    <row r="744" spans="1:17" customFormat="1" outlineLevel="1">
      <c r="A744" s="6"/>
      <c r="B744" s="20">
        <v>42659</v>
      </c>
      <c r="C744" s="21">
        <v>0.20833333333333334</v>
      </c>
      <c r="D744" s="13">
        <v>0</v>
      </c>
      <c r="E744" s="12">
        <v>30.16</v>
      </c>
      <c r="F744" s="11">
        <f t="shared" si="34"/>
        <v>0</v>
      </c>
      <c r="G744" s="11">
        <f t="shared" si="35"/>
        <v>30.446520000000003</v>
      </c>
      <c r="H744" s="8">
        <f t="shared" si="33"/>
        <v>0</v>
      </c>
      <c r="I744" s="42"/>
      <c r="K744" s="69"/>
      <c r="L744" s="69"/>
      <c r="M744" s="69"/>
      <c r="O744" s="63"/>
      <c r="P744" s="63"/>
      <c r="Q744" s="63"/>
    </row>
    <row r="745" spans="1:17" customFormat="1" outlineLevel="1">
      <c r="A745" s="6"/>
      <c r="B745" s="20">
        <v>42659</v>
      </c>
      <c r="C745" s="21">
        <v>0.22916666666666666</v>
      </c>
      <c r="D745" s="13">
        <v>2.7900000000000001E-4</v>
      </c>
      <c r="E745" s="12">
        <v>29.96</v>
      </c>
      <c r="F745" s="11">
        <f t="shared" si="34"/>
        <v>2.7891630000000003E-4</v>
      </c>
      <c r="G745" s="11">
        <f t="shared" si="35"/>
        <v>30.244620000000001</v>
      </c>
      <c r="H745" s="8">
        <f t="shared" si="33"/>
        <v>4.3442714294694006E-2</v>
      </c>
      <c r="I745" s="42"/>
      <c r="K745" s="69"/>
      <c r="L745" s="69"/>
      <c r="M745" s="69"/>
      <c r="O745" s="63"/>
      <c r="P745" s="63"/>
      <c r="Q745" s="63"/>
    </row>
    <row r="746" spans="1:17" customFormat="1" outlineLevel="1">
      <c r="A746" s="6"/>
      <c r="B746" s="20">
        <v>42659</v>
      </c>
      <c r="C746" s="21">
        <v>0.25</v>
      </c>
      <c r="D746" s="13">
        <v>0.10369199999999999</v>
      </c>
      <c r="E746" s="12">
        <v>30.5</v>
      </c>
      <c r="F746" s="11">
        <f t="shared" si="34"/>
        <v>0.1036608924</v>
      </c>
      <c r="G746" s="11">
        <f t="shared" si="35"/>
        <v>30.789750000000002</v>
      </c>
      <c r="H746" s="8">
        <f t="shared" si="33"/>
        <v>16.089233024627099</v>
      </c>
      <c r="I746" s="42"/>
      <c r="K746" s="69"/>
      <c r="L746" s="69"/>
      <c r="M746" s="69"/>
      <c r="O746" s="63"/>
      <c r="P746" s="63"/>
      <c r="Q746" s="63"/>
    </row>
    <row r="747" spans="1:17" customFormat="1" outlineLevel="1">
      <c r="A747" s="6"/>
      <c r="B747" s="20">
        <v>42659</v>
      </c>
      <c r="C747" s="21">
        <v>0.27083333333333331</v>
      </c>
      <c r="D747" s="13">
        <v>0.44496000000000002</v>
      </c>
      <c r="E747" s="12">
        <v>31.12</v>
      </c>
      <c r="F747" s="11">
        <f t="shared" si="34"/>
        <v>0.44482651200000006</v>
      </c>
      <c r="G747" s="11">
        <f t="shared" si="35"/>
        <v>31.415640000000003</v>
      </c>
      <c r="H747" s="8">
        <f t="shared" si="33"/>
        <v>68.763221668552333</v>
      </c>
      <c r="I747" s="42"/>
      <c r="K747" s="69"/>
      <c r="L747" s="69"/>
      <c r="M747" s="69"/>
      <c r="O747" s="63"/>
      <c r="P747" s="63"/>
      <c r="Q747" s="63"/>
    </row>
    <row r="748" spans="1:17" customFormat="1" outlineLevel="1">
      <c r="A748" s="6"/>
      <c r="B748" s="20">
        <v>42659</v>
      </c>
      <c r="C748" s="21">
        <v>0.29166666666666669</v>
      </c>
      <c r="D748" s="13">
        <v>1.2861100000000001</v>
      </c>
      <c r="E748" s="12">
        <v>33.81</v>
      </c>
      <c r="F748" s="11">
        <f t="shared" si="34"/>
        <v>1.2857241670000001</v>
      </c>
      <c r="G748" s="11">
        <f t="shared" si="35"/>
        <v>34.131195000000005</v>
      </c>
      <c r="H748" s="8">
        <f t="shared" si="33"/>
        <v>195.26139280191046</v>
      </c>
      <c r="I748" s="42"/>
      <c r="K748" s="69"/>
      <c r="L748" s="69"/>
      <c r="M748" s="69"/>
      <c r="O748" s="63"/>
      <c r="P748" s="63"/>
      <c r="Q748" s="63"/>
    </row>
    <row r="749" spans="1:17" customFormat="1" outlineLevel="1">
      <c r="A749" s="6"/>
      <c r="B749" s="20">
        <v>42659</v>
      </c>
      <c r="C749" s="21">
        <v>0.3125</v>
      </c>
      <c r="D749" s="13">
        <v>2.119713</v>
      </c>
      <c r="E749" s="12">
        <v>34.07</v>
      </c>
      <c r="F749" s="11">
        <f t="shared" si="34"/>
        <v>2.1190770860999999</v>
      </c>
      <c r="G749" s="11">
        <f t="shared" si="35"/>
        <v>34.393665000000006</v>
      </c>
      <c r="H749" s="8">
        <f t="shared" si="33"/>
        <v>321.26551060610041</v>
      </c>
      <c r="I749" s="42"/>
      <c r="K749" s="69"/>
      <c r="L749" s="69"/>
      <c r="M749" s="69"/>
      <c r="O749" s="63"/>
      <c r="P749" s="63"/>
      <c r="Q749" s="63"/>
    </row>
    <row r="750" spans="1:17" customFormat="1" outlineLevel="1">
      <c r="A750" s="6"/>
      <c r="B750" s="20">
        <v>42659</v>
      </c>
      <c r="C750" s="21">
        <v>0.33333333333333331</v>
      </c>
      <c r="D750" s="13">
        <v>2.8563540000000001</v>
      </c>
      <c r="E750" s="12">
        <v>31.99</v>
      </c>
      <c r="F750" s="11">
        <f t="shared" si="34"/>
        <v>2.8554970937999999</v>
      </c>
      <c r="G750" s="11">
        <f t="shared" si="35"/>
        <v>32.293905000000002</v>
      </c>
      <c r="H750" s="8">
        <f t="shared" si="33"/>
        <v>438.90730757184673</v>
      </c>
      <c r="I750" s="42"/>
      <c r="K750" s="69"/>
      <c r="L750" s="69"/>
      <c r="M750" s="69"/>
      <c r="O750" s="63"/>
      <c r="P750" s="63"/>
      <c r="Q750" s="63"/>
    </row>
    <row r="751" spans="1:17" customFormat="1" outlineLevel="1">
      <c r="A751" s="6"/>
      <c r="B751" s="20">
        <v>42659</v>
      </c>
      <c r="C751" s="21">
        <v>0.35416666666666669</v>
      </c>
      <c r="D751" s="13">
        <v>3.4600150000000003</v>
      </c>
      <c r="E751" s="12">
        <v>43.42</v>
      </c>
      <c r="F751" s="11">
        <f t="shared" si="34"/>
        <v>3.4589769955000005</v>
      </c>
      <c r="G751" s="11">
        <f t="shared" si="35"/>
        <v>43.832490000000007</v>
      </c>
      <c r="H751" s="8">
        <f t="shared" si="33"/>
        <v>491.75414659751624</v>
      </c>
      <c r="I751" s="42"/>
      <c r="K751" s="69"/>
      <c r="L751" s="69"/>
      <c r="M751" s="69"/>
      <c r="O751" s="63"/>
      <c r="P751" s="63"/>
      <c r="Q751" s="63"/>
    </row>
    <row r="752" spans="1:17" customFormat="1" outlineLevel="1">
      <c r="A752" s="6"/>
      <c r="B752" s="20">
        <v>42659</v>
      </c>
      <c r="C752" s="21">
        <v>0.375</v>
      </c>
      <c r="D752" s="13">
        <v>4.0105170000000001</v>
      </c>
      <c r="E752" s="12">
        <v>38.619999999999997</v>
      </c>
      <c r="F752" s="11">
        <f t="shared" si="34"/>
        <v>4.0093138449000003</v>
      </c>
      <c r="G752" s="11">
        <f t="shared" si="35"/>
        <v>38.986890000000002</v>
      </c>
      <c r="H752" s="8">
        <f t="shared" si="33"/>
        <v>589.42169730480657</v>
      </c>
      <c r="I752" s="42"/>
      <c r="K752" s="69"/>
      <c r="L752" s="69"/>
      <c r="M752" s="69"/>
      <c r="O752" s="63"/>
      <c r="P752" s="63"/>
      <c r="Q752" s="63"/>
    </row>
    <row r="753" spans="1:17" customFormat="1" outlineLevel="1">
      <c r="A753" s="6"/>
      <c r="B753" s="20">
        <v>42659</v>
      </c>
      <c r="C753" s="21">
        <v>0.39583333333333331</v>
      </c>
      <c r="D753" s="13">
        <v>4.1471540000000005</v>
      </c>
      <c r="E753" s="12">
        <v>36.340000000000003</v>
      </c>
      <c r="F753" s="11">
        <f t="shared" si="34"/>
        <v>4.145909853800001</v>
      </c>
      <c r="G753" s="11">
        <f t="shared" si="35"/>
        <v>36.685230000000004</v>
      </c>
      <c r="H753" s="8">
        <f t="shared" si="33"/>
        <v>619.04557626088081</v>
      </c>
      <c r="I753" s="42"/>
      <c r="K753" s="69"/>
      <c r="L753" s="69"/>
      <c r="M753" s="69"/>
      <c r="O753" s="63"/>
      <c r="P753" s="63"/>
      <c r="Q753" s="63"/>
    </row>
    <row r="754" spans="1:17" customFormat="1" outlineLevel="1">
      <c r="A754" s="6"/>
      <c r="B754" s="20">
        <v>42659</v>
      </c>
      <c r="C754" s="21">
        <v>0.41666666666666669</v>
      </c>
      <c r="D754" s="13">
        <v>4.7764239999999996</v>
      </c>
      <c r="E754" s="12">
        <v>41.28</v>
      </c>
      <c r="F754" s="11">
        <f t="shared" si="34"/>
        <v>4.7749910727999998</v>
      </c>
      <c r="G754" s="11">
        <f t="shared" si="35"/>
        <v>41.672160000000005</v>
      </c>
      <c r="H754" s="8">
        <f t="shared" si="33"/>
        <v>689.16414755650658</v>
      </c>
      <c r="I754" s="42"/>
      <c r="K754" s="69"/>
      <c r="L754" s="69"/>
      <c r="M754" s="69"/>
      <c r="O754" s="63"/>
      <c r="P754" s="63"/>
      <c r="Q754" s="63"/>
    </row>
    <row r="755" spans="1:17" customFormat="1" outlineLevel="1">
      <c r="A755" s="6"/>
      <c r="B755" s="20">
        <v>42659</v>
      </c>
      <c r="C755" s="21">
        <v>0.4375</v>
      </c>
      <c r="D755" s="13">
        <v>4.9622200000000003</v>
      </c>
      <c r="E755" s="12">
        <v>34.44</v>
      </c>
      <c r="F755" s="11">
        <f t="shared" si="34"/>
        <v>4.9607313340000001</v>
      </c>
      <c r="G755" s="11">
        <f t="shared" si="35"/>
        <v>34.767180000000003</v>
      </c>
      <c r="H755" s="8">
        <f t="shared" si="33"/>
        <v>750.22538890318197</v>
      </c>
      <c r="I755" s="42"/>
      <c r="K755" s="69"/>
      <c r="L755" s="69"/>
      <c r="M755" s="69"/>
      <c r="O755" s="63"/>
      <c r="P755" s="63"/>
      <c r="Q755" s="63"/>
    </row>
    <row r="756" spans="1:17" customFormat="1" outlineLevel="1">
      <c r="A756" s="6"/>
      <c r="B756" s="20">
        <v>42659</v>
      </c>
      <c r="C756" s="21">
        <v>0.45833333333333331</v>
      </c>
      <c r="D756" s="13">
        <v>4.7801020000000003</v>
      </c>
      <c r="E756" s="12">
        <v>32.22</v>
      </c>
      <c r="F756" s="11">
        <f t="shared" si="34"/>
        <v>4.7786679694000007</v>
      </c>
      <c r="G756" s="11">
        <f t="shared" si="35"/>
        <v>32.526090000000003</v>
      </c>
      <c r="H756" s="8">
        <f t="shared" si="33"/>
        <v>733.40085785557847</v>
      </c>
      <c r="I756" s="42"/>
      <c r="K756" s="69"/>
      <c r="L756" s="69"/>
      <c r="M756" s="69"/>
      <c r="O756" s="63"/>
      <c r="P756" s="63"/>
      <c r="Q756" s="63"/>
    </row>
    <row r="757" spans="1:17" customFormat="1" outlineLevel="1">
      <c r="A757" s="6"/>
      <c r="B757" s="20">
        <v>42659</v>
      </c>
      <c r="C757" s="21">
        <v>0.47916666666666669</v>
      </c>
      <c r="D757" s="13">
        <v>4.2951219999999992</v>
      </c>
      <c r="E757" s="12">
        <v>36.96</v>
      </c>
      <c r="F757" s="11">
        <f t="shared" si="34"/>
        <v>4.2938334633999995</v>
      </c>
      <c r="G757" s="11">
        <f t="shared" si="35"/>
        <v>37.311120000000003</v>
      </c>
      <c r="H757" s="8">
        <f t="shared" si="33"/>
        <v>638.44528857946682</v>
      </c>
      <c r="I757" s="42"/>
      <c r="K757" s="69"/>
      <c r="L757" s="69"/>
      <c r="M757" s="69"/>
      <c r="O757" s="63"/>
      <c r="P757" s="63"/>
      <c r="Q757" s="63"/>
    </row>
    <row r="758" spans="1:17" customFormat="1" outlineLevel="1">
      <c r="A758" s="6"/>
      <c r="B758" s="20">
        <v>42659</v>
      </c>
      <c r="C758" s="21">
        <v>0.5</v>
      </c>
      <c r="D758" s="13">
        <v>4.9072340000000008</v>
      </c>
      <c r="E758" s="12">
        <v>32.92</v>
      </c>
      <c r="F758" s="11">
        <f t="shared" si="34"/>
        <v>4.9057618298000012</v>
      </c>
      <c r="G758" s="11">
        <f t="shared" si="35"/>
        <v>33.232740000000007</v>
      </c>
      <c r="H758" s="8">
        <f t="shared" si="33"/>
        <v>749.43979295113252</v>
      </c>
      <c r="I758" s="42"/>
      <c r="K758" s="69"/>
      <c r="L758" s="69"/>
      <c r="M758" s="69"/>
      <c r="O758" s="63"/>
      <c r="P758" s="63"/>
      <c r="Q758" s="63"/>
    </row>
    <row r="759" spans="1:17" customFormat="1" outlineLevel="1">
      <c r="A759" s="6"/>
      <c r="B759" s="20">
        <v>42659</v>
      </c>
      <c r="C759" s="21">
        <v>0.52083333333333337</v>
      </c>
      <c r="D759" s="13">
        <v>4.9654449999999999</v>
      </c>
      <c r="E759" s="12">
        <v>35.270000000000003</v>
      </c>
      <c r="F759" s="11">
        <f t="shared" si="34"/>
        <v>4.9639553665000005</v>
      </c>
      <c r="G759" s="11">
        <f t="shared" si="35"/>
        <v>35.605065000000003</v>
      </c>
      <c r="H759" s="8">
        <f t="shared" si="33"/>
        <v>746.55374468766877</v>
      </c>
      <c r="I759" s="42"/>
      <c r="K759" s="69"/>
      <c r="L759" s="69"/>
      <c r="M759" s="69"/>
      <c r="O759" s="63"/>
      <c r="P759" s="63"/>
      <c r="Q759" s="63"/>
    </row>
    <row r="760" spans="1:17" customFormat="1" outlineLevel="1">
      <c r="A760" s="6"/>
      <c r="B760" s="20">
        <v>42659</v>
      </c>
      <c r="C760" s="21">
        <v>0.54166666666666663</v>
      </c>
      <c r="D760" s="13">
        <v>4.6438099999999993</v>
      </c>
      <c r="E760" s="12">
        <v>31.37</v>
      </c>
      <c r="F760" s="11">
        <f t="shared" si="34"/>
        <v>4.6424168569999997</v>
      </c>
      <c r="G760" s="11">
        <f t="shared" si="35"/>
        <v>31.668015000000004</v>
      </c>
      <c r="H760" s="8">
        <f t="shared" si="33"/>
        <v>716.47340873827113</v>
      </c>
      <c r="I760" s="42"/>
      <c r="K760" s="69"/>
      <c r="L760" s="69"/>
      <c r="M760" s="69"/>
      <c r="O760" s="63"/>
      <c r="P760" s="63"/>
      <c r="Q760" s="63"/>
    </row>
    <row r="761" spans="1:17" customFormat="1" outlineLevel="1">
      <c r="A761" s="6"/>
      <c r="B761" s="20">
        <v>42659</v>
      </c>
      <c r="C761" s="21">
        <v>0.5625</v>
      </c>
      <c r="D761" s="13">
        <v>3.8758370000000002</v>
      </c>
      <c r="E761" s="12">
        <v>31.91</v>
      </c>
      <c r="F761" s="11">
        <f t="shared" si="34"/>
        <v>3.8746742489000003</v>
      </c>
      <c r="G761" s="11">
        <f t="shared" si="35"/>
        <v>32.213145000000004</v>
      </c>
      <c r="H761" s="8">
        <f t="shared" si="33"/>
        <v>595.87396688781826</v>
      </c>
      <c r="I761" s="42"/>
      <c r="K761" s="69"/>
      <c r="L761" s="69"/>
      <c r="M761" s="69"/>
      <c r="O761" s="63"/>
      <c r="P761" s="63"/>
      <c r="Q761" s="63"/>
    </row>
    <row r="762" spans="1:17" customFormat="1" outlineLevel="1">
      <c r="A762" s="6"/>
      <c r="B762" s="20">
        <v>42659</v>
      </c>
      <c r="C762" s="21">
        <v>0.58333333333333337</v>
      </c>
      <c r="D762" s="13">
        <v>3.313034</v>
      </c>
      <c r="E762" s="12">
        <v>35</v>
      </c>
      <c r="F762" s="11">
        <f t="shared" si="34"/>
        <v>3.3120400898</v>
      </c>
      <c r="G762" s="11">
        <f t="shared" si="35"/>
        <v>35.332500000000003</v>
      </c>
      <c r="H762" s="8">
        <f t="shared" si="33"/>
        <v>499.01680022994145</v>
      </c>
      <c r="I762" s="42"/>
      <c r="K762" s="69"/>
      <c r="L762" s="69"/>
      <c r="M762" s="69"/>
      <c r="O762" s="63"/>
      <c r="P762" s="63"/>
      <c r="Q762" s="63"/>
    </row>
    <row r="763" spans="1:17" customFormat="1" outlineLevel="1">
      <c r="A763" s="6"/>
      <c r="B763" s="20">
        <v>42659</v>
      </c>
      <c r="C763" s="21">
        <v>0.60416666666666663</v>
      </c>
      <c r="D763" s="13">
        <v>2.2899380000000003</v>
      </c>
      <c r="E763" s="12">
        <v>42.62</v>
      </c>
      <c r="F763" s="11">
        <f t="shared" si="34"/>
        <v>2.2892510186000004</v>
      </c>
      <c r="G763" s="11">
        <f t="shared" si="35"/>
        <v>43.024889999999999</v>
      </c>
      <c r="H763" s="8">
        <f t="shared" si="33"/>
        <v>327.30591620194707</v>
      </c>
      <c r="I763" s="42"/>
      <c r="K763" s="69"/>
      <c r="L763" s="69"/>
      <c r="M763" s="69"/>
      <c r="O763" s="63"/>
      <c r="P763" s="63"/>
      <c r="Q763" s="63"/>
    </row>
    <row r="764" spans="1:17" customFormat="1" outlineLevel="1">
      <c r="A764" s="6"/>
      <c r="B764" s="20">
        <v>42659</v>
      </c>
      <c r="C764" s="21">
        <v>0.625</v>
      </c>
      <c r="D764" s="13">
        <v>2.4139729999999999</v>
      </c>
      <c r="E764" s="12">
        <v>49.49</v>
      </c>
      <c r="F764" s="11">
        <f t="shared" si="34"/>
        <v>2.4132488081000001</v>
      </c>
      <c r="G764" s="11">
        <f t="shared" si="35"/>
        <v>49.960155000000007</v>
      </c>
      <c r="H764" s="8">
        <f t="shared" si="33"/>
        <v>328.29799380035871</v>
      </c>
      <c r="I764" s="42"/>
      <c r="K764" s="69"/>
      <c r="L764" s="69"/>
      <c r="M764" s="69"/>
      <c r="O764" s="63"/>
      <c r="P764" s="63"/>
      <c r="Q764" s="63"/>
    </row>
    <row r="765" spans="1:17" customFormat="1" outlineLevel="1">
      <c r="A765" s="6"/>
      <c r="B765" s="20">
        <v>42659</v>
      </c>
      <c r="C765" s="21">
        <v>0.64583333333333337</v>
      </c>
      <c r="D765" s="13">
        <v>2.1535600000000001</v>
      </c>
      <c r="E765" s="12">
        <v>42.83</v>
      </c>
      <c r="F765" s="11">
        <f t="shared" si="34"/>
        <v>2.1529139320000001</v>
      </c>
      <c r="G765" s="11">
        <f t="shared" si="35"/>
        <v>43.236885000000001</v>
      </c>
      <c r="H765" s="8">
        <f t="shared" si="33"/>
        <v>307.3566992592182</v>
      </c>
      <c r="I765" s="42"/>
      <c r="K765" s="69"/>
      <c r="L765" s="69"/>
      <c r="M765" s="69"/>
      <c r="O765" s="63"/>
      <c r="P765" s="63"/>
      <c r="Q765" s="63"/>
    </row>
    <row r="766" spans="1:17" customFormat="1" outlineLevel="1">
      <c r="A766" s="6"/>
      <c r="B766" s="20">
        <v>42659</v>
      </c>
      <c r="C766" s="21">
        <v>0.66666666666666663</v>
      </c>
      <c r="D766" s="13">
        <v>1.2222870000000001</v>
      </c>
      <c r="E766" s="12">
        <v>52.61</v>
      </c>
      <c r="F766" s="11">
        <f t="shared" si="34"/>
        <v>1.2219203139000001</v>
      </c>
      <c r="G766" s="11">
        <f t="shared" si="35"/>
        <v>53.109795000000005</v>
      </c>
      <c r="H766" s="8">
        <f t="shared" si="33"/>
        <v>162.38124100783534</v>
      </c>
      <c r="I766" s="42"/>
      <c r="K766" s="69"/>
      <c r="L766" s="69"/>
      <c r="M766" s="69"/>
      <c r="O766" s="63"/>
      <c r="P766" s="63"/>
      <c r="Q766" s="63"/>
    </row>
    <row r="767" spans="1:17" customFormat="1" outlineLevel="1">
      <c r="A767" s="6"/>
      <c r="B767" s="20">
        <v>42659</v>
      </c>
      <c r="C767" s="21">
        <v>0.6875</v>
      </c>
      <c r="D767" s="13">
        <v>1.022213</v>
      </c>
      <c r="E767" s="12">
        <v>48.89</v>
      </c>
      <c r="F767" s="11">
        <f t="shared" si="34"/>
        <v>1.0219063361</v>
      </c>
      <c r="G767" s="11">
        <f t="shared" si="35"/>
        <v>49.354455000000002</v>
      </c>
      <c r="H767" s="8">
        <f t="shared" si="33"/>
        <v>139.63894823533766</v>
      </c>
      <c r="I767" s="42"/>
      <c r="K767" s="69"/>
      <c r="L767" s="69"/>
      <c r="M767" s="69"/>
      <c r="O767" s="63"/>
      <c r="P767" s="63"/>
      <c r="Q767" s="63"/>
    </row>
    <row r="768" spans="1:17" customFormat="1" outlineLevel="1">
      <c r="A768" s="6"/>
      <c r="B768" s="20">
        <v>42659</v>
      </c>
      <c r="C768" s="21">
        <v>0.70833333333333337</v>
      </c>
      <c r="D768" s="13">
        <v>0.70169599999999999</v>
      </c>
      <c r="E768" s="12">
        <v>60.53</v>
      </c>
      <c r="F768" s="11">
        <f t="shared" si="34"/>
        <v>0.70148549120000003</v>
      </c>
      <c r="G768" s="11">
        <f t="shared" si="35"/>
        <v>61.105035000000008</v>
      </c>
      <c r="H768" s="8">
        <f t="shared" si="33"/>
        <v>87.612005871431805</v>
      </c>
      <c r="I768" s="42"/>
      <c r="K768" s="69"/>
      <c r="L768" s="69"/>
      <c r="M768" s="69"/>
      <c r="O768" s="63"/>
      <c r="P768" s="63"/>
      <c r="Q768" s="63"/>
    </row>
    <row r="769" spans="1:17" customFormat="1" outlineLevel="1">
      <c r="A769" s="6"/>
      <c r="B769" s="20">
        <v>42659</v>
      </c>
      <c r="C769" s="21">
        <v>0.72916666666666663</v>
      </c>
      <c r="D769" s="13">
        <v>0.427842</v>
      </c>
      <c r="E769" s="12">
        <v>46.11</v>
      </c>
      <c r="F769" s="11">
        <f t="shared" si="34"/>
        <v>0.42771364740000001</v>
      </c>
      <c r="G769" s="11">
        <f t="shared" si="35"/>
        <v>46.548045000000002</v>
      </c>
      <c r="H769" s="8">
        <f t="shared" si="33"/>
        <v>59.645504310110667</v>
      </c>
      <c r="I769" s="42"/>
      <c r="K769" s="69"/>
      <c r="L769" s="69"/>
      <c r="M769" s="69"/>
      <c r="O769" s="63"/>
      <c r="P769" s="63"/>
      <c r="Q769" s="63"/>
    </row>
    <row r="770" spans="1:17" customFormat="1" outlineLevel="1">
      <c r="A770" s="6"/>
      <c r="B770" s="20">
        <v>42659</v>
      </c>
      <c r="C770" s="21">
        <v>0.75</v>
      </c>
      <c r="D770" s="13">
        <v>0.14863400000000002</v>
      </c>
      <c r="E770" s="12">
        <v>58.89</v>
      </c>
      <c r="F770" s="11">
        <f t="shared" si="34"/>
        <v>0.14858940980000002</v>
      </c>
      <c r="G770" s="11">
        <f t="shared" si="35"/>
        <v>59.449455000000007</v>
      </c>
      <c r="H770" s="8">
        <f t="shared" si="33"/>
        <v>18.804070791418344</v>
      </c>
      <c r="I770" s="42"/>
      <c r="K770" s="69"/>
      <c r="L770" s="69"/>
      <c r="M770" s="69"/>
      <c r="O770" s="63"/>
      <c r="P770" s="63"/>
      <c r="Q770" s="63"/>
    </row>
    <row r="771" spans="1:17" customFormat="1" outlineLevel="1">
      <c r="A771" s="6"/>
      <c r="B771" s="20">
        <v>42659</v>
      </c>
      <c r="C771" s="21">
        <v>0.77083333333333337</v>
      </c>
      <c r="D771" s="13">
        <v>2.4510000000000001E-3</v>
      </c>
      <c r="E771" s="12">
        <v>95.92</v>
      </c>
      <c r="F771" s="11">
        <f t="shared" si="34"/>
        <v>2.4502647E-3</v>
      </c>
      <c r="G771" s="11">
        <f t="shared" si="35"/>
        <v>96.831240000000008</v>
      </c>
      <c r="H771" s="8">
        <f t="shared" si="33"/>
        <v>0.21848706497077197</v>
      </c>
      <c r="I771" s="42"/>
      <c r="K771" s="69"/>
      <c r="L771" s="69"/>
      <c r="M771" s="69"/>
      <c r="O771" s="63"/>
      <c r="P771" s="63"/>
      <c r="Q771" s="63"/>
    </row>
    <row r="772" spans="1:17" customFormat="1" outlineLevel="1">
      <c r="A772" s="6"/>
      <c r="B772" s="20">
        <v>42659</v>
      </c>
      <c r="C772" s="21">
        <v>0.79166666666666663</v>
      </c>
      <c r="D772" s="13">
        <v>0</v>
      </c>
      <c r="E772" s="12">
        <v>96.53</v>
      </c>
      <c r="F772" s="11">
        <f t="shared" si="34"/>
        <v>0</v>
      </c>
      <c r="G772" s="11">
        <f t="shared" si="35"/>
        <v>97.447035000000014</v>
      </c>
      <c r="H772" s="8">
        <f t="shared" si="33"/>
        <v>0</v>
      </c>
      <c r="I772" s="42"/>
      <c r="K772" s="69"/>
      <c r="L772" s="69"/>
      <c r="M772" s="69"/>
      <c r="O772" s="63"/>
      <c r="P772" s="63"/>
      <c r="Q772" s="63"/>
    </row>
    <row r="773" spans="1:17" customFormat="1" outlineLevel="1">
      <c r="A773" s="6"/>
      <c r="B773" s="20">
        <v>42659</v>
      </c>
      <c r="C773" s="21">
        <v>0.8125</v>
      </c>
      <c r="D773" s="13">
        <v>0</v>
      </c>
      <c r="E773" s="12">
        <v>59.34</v>
      </c>
      <c r="F773" s="11">
        <f t="shared" si="34"/>
        <v>0</v>
      </c>
      <c r="G773" s="11">
        <f t="shared" si="35"/>
        <v>59.90373000000001</v>
      </c>
      <c r="H773" s="8">
        <f t="shared" si="33"/>
        <v>0</v>
      </c>
      <c r="I773" s="42"/>
      <c r="K773" s="69"/>
      <c r="L773" s="69"/>
      <c r="M773" s="69"/>
      <c r="O773" s="63"/>
      <c r="P773" s="63"/>
      <c r="Q773" s="63"/>
    </row>
    <row r="774" spans="1:17" customFormat="1" outlineLevel="1">
      <c r="A774" s="6"/>
      <c r="B774" s="20">
        <v>42659</v>
      </c>
      <c r="C774" s="21">
        <v>0.83333333333333337</v>
      </c>
      <c r="D774" s="13">
        <v>0</v>
      </c>
      <c r="E774" s="12">
        <v>61.23</v>
      </c>
      <c r="F774" s="11">
        <f t="shared" si="34"/>
        <v>0</v>
      </c>
      <c r="G774" s="11">
        <f t="shared" si="35"/>
        <v>61.811685000000004</v>
      </c>
      <c r="H774" s="8">
        <f t="shared" si="33"/>
        <v>0</v>
      </c>
      <c r="I774" s="42"/>
      <c r="K774" s="69"/>
      <c r="L774" s="69"/>
      <c r="M774" s="69"/>
      <c r="O774" s="63"/>
      <c r="P774" s="63"/>
      <c r="Q774" s="63"/>
    </row>
    <row r="775" spans="1:17" customFormat="1" outlineLevel="1">
      <c r="A775" s="6"/>
      <c r="B775" s="20">
        <v>42659</v>
      </c>
      <c r="C775" s="21">
        <v>0.85416666666666663</v>
      </c>
      <c r="D775" s="13">
        <v>0</v>
      </c>
      <c r="E775" s="12">
        <v>47.38</v>
      </c>
      <c r="F775" s="11">
        <f t="shared" si="34"/>
        <v>0</v>
      </c>
      <c r="G775" s="11">
        <f t="shared" si="35"/>
        <v>47.830110000000005</v>
      </c>
      <c r="H775" s="8">
        <f t="shared" si="33"/>
        <v>0</v>
      </c>
      <c r="I775" s="42"/>
      <c r="K775" s="69"/>
      <c r="L775" s="69"/>
      <c r="M775" s="69"/>
      <c r="O775" s="63"/>
      <c r="P775" s="63"/>
      <c r="Q775" s="63"/>
    </row>
    <row r="776" spans="1:17" customFormat="1" outlineLevel="1">
      <c r="A776" s="6"/>
      <c r="B776" s="20">
        <v>42659</v>
      </c>
      <c r="C776" s="21">
        <v>0.875</v>
      </c>
      <c r="D776" s="13">
        <v>0</v>
      </c>
      <c r="E776" s="12">
        <v>36.31</v>
      </c>
      <c r="F776" s="11">
        <f t="shared" si="34"/>
        <v>0</v>
      </c>
      <c r="G776" s="11">
        <f t="shared" si="35"/>
        <v>36.654945000000005</v>
      </c>
      <c r="H776" s="8">
        <f t="shared" si="33"/>
        <v>0</v>
      </c>
      <c r="I776" s="42"/>
      <c r="K776" s="69"/>
      <c r="L776" s="69"/>
      <c r="M776" s="69"/>
      <c r="O776" s="63"/>
      <c r="P776" s="63"/>
      <c r="Q776" s="63"/>
    </row>
    <row r="777" spans="1:17" customFormat="1" outlineLevel="1">
      <c r="A777" s="6"/>
      <c r="B777" s="20">
        <v>42659</v>
      </c>
      <c r="C777" s="21">
        <v>0.89583333333333337</v>
      </c>
      <c r="D777" s="13">
        <v>0</v>
      </c>
      <c r="E777" s="12">
        <v>34.619999999999997</v>
      </c>
      <c r="F777" s="11">
        <f t="shared" si="34"/>
        <v>0</v>
      </c>
      <c r="G777" s="11">
        <f t="shared" si="35"/>
        <v>34.948889999999999</v>
      </c>
      <c r="H777" s="8">
        <f t="shared" si="33"/>
        <v>0</v>
      </c>
      <c r="I777" s="42"/>
      <c r="K777" s="69"/>
      <c r="L777" s="69"/>
      <c r="M777" s="69"/>
      <c r="O777" s="63"/>
      <c r="P777" s="63"/>
      <c r="Q777" s="63"/>
    </row>
    <row r="778" spans="1:17" customFormat="1" outlineLevel="1">
      <c r="A778" s="6"/>
      <c r="B778" s="20">
        <v>42659</v>
      </c>
      <c r="C778" s="21">
        <v>0.91666666666666663</v>
      </c>
      <c r="D778" s="13">
        <v>0</v>
      </c>
      <c r="E778" s="12">
        <v>31.67</v>
      </c>
      <c r="F778" s="11">
        <f t="shared" si="34"/>
        <v>0</v>
      </c>
      <c r="G778" s="11">
        <f t="shared" si="35"/>
        <v>31.970865000000003</v>
      </c>
      <c r="H778" s="8">
        <f t="shared" si="33"/>
        <v>0</v>
      </c>
      <c r="I778" s="42"/>
      <c r="K778" s="69"/>
      <c r="L778" s="69"/>
      <c r="M778" s="69"/>
      <c r="O778" s="63"/>
      <c r="P778" s="63"/>
      <c r="Q778" s="63"/>
    </row>
    <row r="779" spans="1:17" customFormat="1" outlineLevel="1">
      <c r="A779" s="6"/>
      <c r="B779" s="20">
        <v>42659</v>
      </c>
      <c r="C779" s="21">
        <v>0.9375</v>
      </c>
      <c r="D779" s="13">
        <v>0</v>
      </c>
      <c r="E779" s="12">
        <v>40.76</v>
      </c>
      <c r="F779" s="11">
        <f t="shared" si="34"/>
        <v>0</v>
      </c>
      <c r="G779" s="11">
        <f t="shared" si="35"/>
        <v>41.147219999999997</v>
      </c>
      <c r="H779" s="8">
        <f t="shared" si="33"/>
        <v>0</v>
      </c>
      <c r="I779" s="42"/>
      <c r="K779" s="69"/>
      <c r="L779" s="69"/>
      <c r="M779" s="69"/>
      <c r="O779" s="63"/>
      <c r="P779" s="63"/>
      <c r="Q779" s="63"/>
    </row>
    <row r="780" spans="1:17" customFormat="1" outlineLevel="1">
      <c r="A780" s="6"/>
      <c r="B780" s="20">
        <v>42659</v>
      </c>
      <c r="C780" s="21">
        <v>0.95833333333333337</v>
      </c>
      <c r="D780" s="13">
        <v>0</v>
      </c>
      <c r="E780" s="12">
        <v>34.340000000000003</v>
      </c>
      <c r="F780" s="11">
        <f t="shared" si="34"/>
        <v>0</v>
      </c>
      <c r="G780" s="11">
        <f t="shared" si="35"/>
        <v>34.666230000000006</v>
      </c>
      <c r="H780" s="8">
        <f t="shared" si="33"/>
        <v>0</v>
      </c>
      <c r="I780" s="42"/>
      <c r="K780" s="69"/>
      <c r="L780" s="69"/>
      <c r="M780" s="69"/>
      <c r="O780" s="63"/>
      <c r="P780" s="63"/>
      <c r="Q780" s="63"/>
    </row>
    <row r="781" spans="1:17" customFormat="1" outlineLevel="1">
      <c r="A781" s="6"/>
      <c r="B781" s="20">
        <v>42659</v>
      </c>
      <c r="C781" s="21">
        <v>0.97916666666666663</v>
      </c>
      <c r="D781" s="13">
        <v>0</v>
      </c>
      <c r="E781" s="12">
        <v>40.520000000000003</v>
      </c>
      <c r="F781" s="11">
        <f t="shared" si="34"/>
        <v>0</v>
      </c>
      <c r="G781" s="11">
        <f t="shared" si="35"/>
        <v>40.904940000000003</v>
      </c>
      <c r="H781" s="8">
        <f t="shared" si="33"/>
        <v>0</v>
      </c>
      <c r="I781" s="42"/>
      <c r="K781" s="69"/>
      <c r="L781" s="69"/>
      <c r="M781" s="69"/>
      <c r="O781" s="63"/>
      <c r="P781" s="63"/>
      <c r="Q781" s="63"/>
    </row>
    <row r="782" spans="1:17" customFormat="1" outlineLevel="1">
      <c r="A782" s="6"/>
      <c r="B782" s="20">
        <v>42659</v>
      </c>
      <c r="C782" s="21">
        <v>0</v>
      </c>
      <c r="D782" s="13">
        <v>0</v>
      </c>
      <c r="E782" s="12">
        <v>30.86</v>
      </c>
      <c r="F782" s="11">
        <f t="shared" si="34"/>
        <v>0</v>
      </c>
      <c r="G782" s="11">
        <f t="shared" si="35"/>
        <v>31.153170000000003</v>
      </c>
      <c r="H782" s="8">
        <f t="shared" si="33"/>
        <v>0</v>
      </c>
      <c r="I782" s="42"/>
      <c r="K782" s="69"/>
      <c r="L782" s="69"/>
      <c r="M782" s="69"/>
      <c r="O782" s="63"/>
      <c r="P782" s="63"/>
      <c r="Q782" s="63"/>
    </row>
    <row r="783" spans="1:17" customFormat="1" outlineLevel="1">
      <c r="A783" s="6"/>
      <c r="B783" s="20">
        <v>42660</v>
      </c>
      <c r="C783" s="21">
        <v>2.0833333333333332E-2</v>
      </c>
      <c r="D783" s="13">
        <v>0</v>
      </c>
      <c r="E783" s="12">
        <v>34.950000000000003</v>
      </c>
      <c r="F783" s="11">
        <f t="shared" si="34"/>
        <v>0</v>
      </c>
      <c r="G783" s="11">
        <f t="shared" si="35"/>
        <v>35.282025000000004</v>
      </c>
      <c r="H783" s="8">
        <f t="shared" si="33"/>
        <v>0</v>
      </c>
      <c r="I783" s="42"/>
      <c r="K783" s="69"/>
      <c r="L783" s="69"/>
      <c r="M783" s="69"/>
      <c r="O783" s="63"/>
      <c r="P783" s="63"/>
      <c r="Q783" s="63"/>
    </row>
    <row r="784" spans="1:17" customFormat="1" outlineLevel="1">
      <c r="A784" s="6"/>
      <c r="B784" s="20">
        <v>42660</v>
      </c>
      <c r="C784" s="21">
        <v>4.1666666666666664E-2</v>
      </c>
      <c r="D784" s="13">
        <v>0</v>
      </c>
      <c r="E784" s="12">
        <v>31.69</v>
      </c>
      <c r="F784" s="11">
        <f t="shared" si="34"/>
        <v>0</v>
      </c>
      <c r="G784" s="11">
        <f t="shared" si="35"/>
        <v>31.991055000000003</v>
      </c>
      <c r="H784" s="8">
        <f t="shared" ref="H784:H847" si="36">F784*($B$8-G784)</f>
        <v>0</v>
      </c>
      <c r="I784" s="42"/>
      <c r="K784" s="69"/>
      <c r="L784" s="69"/>
      <c r="M784" s="69"/>
      <c r="O784" s="63"/>
      <c r="P784" s="63"/>
      <c r="Q784" s="63"/>
    </row>
    <row r="785" spans="1:17" customFormat="1" outlineLevel="1">
      <c r="A785" s="6"/>
      <c r="B785" s="20">
        <v>42660</v>
      </c>
      <c r="C785" s="21">
        <v>6.25E-2</v>
      </c>
      <c r="D785" s="13">
        <v>0</v>
      </c>
      <c r="E785" s="12">
        <v>28.03</v>
      </c>
      <c r="F785" s="11">
        <f t="shared" ref="F785:F848" si="37">IF($B$13="Electricity",$D785*$B$9,$D785*$B$10)</f>
        <v>0</v>
      </c>
      <c r="G785" s="11">
        <f t="shared" ref="G785:G848" si="38">+E785*$B$10</f>
        <v>28.296285000000005</v>
      </c>
      <c r="H785" s="8">
        <f t="shared" si="36"/>
        <v>0</v>
      </c>
      <c r="I785" s="42"/>
      <c r="K785" s="69"/>
      <c r="L785" s="69"/>
      <c r="M785" s="69"/>
      <c r="O785" s="63"/>
      <c r="P785" s="63"/>
      <c r="Q785" s="63"/>
    </row>
    <row r="786" spans="1:17" customFormat="1" outlineLevel="1">
      <c r="A786" s="6"/>
      <c r="B786" s="20">
        <v>42660</v>
      </c>
      <c r="C786" s="21">
        <v>8.3333333333333329E-2</v>
      </c>
      <c r="D786" s="13">
        <v>0</v>
      </c>
      <c r="E786" s="12">
        <v>22.88</v>
      </c>
      <c r="F786" s="11">
        <f t="shared" si="37"/>
        <v>0</v>
      </c>
      <c r="G786" s="11">
        <f t="shared" si="38"/>
        <v>23.097360000000002</v>
      </c>
      <c r="H786" s="8">
        <f t="shared" si="36"/>
        <v>0</v>
      </c>
      <c r="I786" s="42"/>
      <c r="K786" s="69"/>
      <c r="L786" s="69"/>
      <c r="M786" s="69"/>
      <c r="O786" s="63"/>
      <c r="P786" s="63"/>
      <c r="Q786" s="63"/>
    </row>
    <row r="787" spans="1:17" customFormat="1" outlineLevel="1">
      <c r="A787" s="6"/>
      <c r="B787" s="20">
        <v>42660</v>
      </c>
      <c r="C787" s="21">
        <v>0.10416666666666667</v>
      </c>
      <c r="D787" s="13">
        <v>0</v>
      </c>
      <c r="E787" s="12">
        <v>26.47</v>
      </c>
      <c r="F787" s="11">
        <f t="shared" si="37"/>
        <v>0</v>
      </c>
      <c r="G787" s="11">
        <f t="shared" si="38"/>
        <v>26.721465000000002</v>
      </c>
      <c r="H787" s="8">
        <f t="shared" si="36"/>
        <v>0</v>
      </c>
      <c r="I787" s="42"/>
      <c r="K787" s="69"/>
      <c r="L787" s="69"/>
      <c r="M787" s="69"/>
      <c r="O787" s="63"/>
      <c r="P787" s="63"/>
      <c r="Q787" s="63"/>
    </row>
    <row r="788" spans="1:17" customFormat="1" outlineLevel="1">
      <c r="A788" s="6"/>
      <c r="B788" s="20">
        <v>42660</v>
      </c>
      <c r="C788" s="21">
        <v>0.125</v>
      </c>
      <c r="D788" s="13">
        <v>0</v>
      </c>
      <c r="E788" s="12">
        <v>26.36</v>
      </c>
      <c r="F788" s="11">
        <f t="shared" si="37"/>
        <v>0</v>
      </c>
      <c r="G788" s="11">
        <f t="shared" si="38"/>
        <v>26.610420000000001</v>
      </c>
      <c r="H788" s="8">
        <f t="shared" si="36"/>
        <v>0</v>
      </c>
      <c r="I788" s="42"/>
      <c r="K788" s="69"/>
      <c r="L788" s="69"/>
      <c r="M788" s="69"/>
      <c r="O788" s="63"/>
      <c r="P788" s="63"/>
      <c r="Q788" s="63"/>
    </row>
    <row r="789" spans="1:17" customFormat="1" outlineLevel="1">
      <c r="A789" s="6"/>
      <c r="B789" s="20">
        <v>42660</v>
      </c>
      <c r="C789" s="21">
        <v>0.14583333333333334</v>
      </c>
      <c r="D789" s="13">
        <v>0</v>
      </c>
      <c r="E789" s="12">
        <v>26.18</v>
      </c>
      <c r="F789" s="11">
        <f t="shared" si="37"/>
        <v>0</v>
      </c>
      <c r="G789" s="11">
        <f t="shared" si="38"/>
        <v>26.428710000000002</v>
      </c>
      <c r="H789" s="8">
        <f t="shared" si="36"/>
        <v>0</v>
      </c>
      <c r="I789" s="42"/>
      <c r="K789" s="69"/>
      <c r="L789" s="69"/>
      <c r="M789" s="69"/>
      <c r="O789" s="63"/>
      <c r="P789" s="63"/>
      <c r="Q789" s="63"/>
    </row>
    <row r="790" spans="1:17" customFormat="1" outlineLevel="1">
      <c r="A790" s="6"/>
      <c r="B790" s="20">
        <v>42660</v>
      </c>
      <c r="C790" s="21">
        <v>0.16666666666666666</v>
      </c>
      <c r="D790" s="13">
        <v>0</v>
      </c>
      <c r="E790" s="12">
        <v>29.65</v>
      </c>
      <c r="F790" s="11">
        <f t="shared" si="37"/>
        <v>0</v>
      </c>
      <c r="G790" s="11">
        <f t="shared" si="38"/>
        <v>29.931675000000002</v>
      </c>
      <c r="H790" s="8">
        <f t="shared" si="36"/>
        <v>0</v>
      </c>
      <c r="I790" s="42"/>
      <c r="K790" s="69"/>
      <c r="L790" s="69"/>
      <c r="M790" s="69"/>
      <c r="O790" s="63"/>
      <c r="P790" s="63"/>
      <c r="Q790" s="63"/>
    </row>
    <row r="791" spans="1:17" customFormat="1" outlineLevel="1">
      <c r="A791" s="6"/>
      <c r="B791" s="20">
        <v>42660</v>
      </c>
      <c r="C791" s="21">
        <v>0.1875</v>
      </c>
      <c r="D791" s="13">
        <v>0</v>
      </c>
      <c r="E791" s="12">
        <v>32.06</v>
      </c>
      <c r="F791" s="11">
        <f t="shared" si="37"/>
        <v>0</v>
      </c>
      <c r="G791" s="11">
        <f t="shared" si="38"/>
        <v>32.364570000000008</v>
      </c>
      <c r="H791" s="8">
        <f t="shared" si="36"/>
        <v>0</v>
      </c>
      <c r="I791" s="42"/>
      <c r="K791" s="69"/>
      <c r="L791" s="69"/>
      <c r="M791" s="69"/>
      <c r="O791" s="63"/>
      <c r="P791" s="63"/>
      <c r="Q791" s="63"/>
    </row>
    <row r="792" spans="1:17" customFormat="1" outlineLevel="1">
      <c r="A792" s="6"/>
      <c r="B792" s="20">
        <v>42660</v>
      </c>
      <c r="C792" s="21">
        <v>0.20833333333333334</v>
      </c>
      <c r="D792" s="13">
        <v>0</v>
      </c>
      <c r="E792" s="12">
        <v>50.68</v>
      </c>
      <c r="F792" s="11">
        <f t="shared" si="37"/>
        <v>0</v>
      </c>
      <c r="G792" s="11">
        <f t="shared" si="38"/>
        <v>51.161460000000005</v>
      </c>
      <c r="H792" s="8">
        <f t="shared" si="36"/>
        <v>0</v>
      </c>
      <c r="I792" s="42"/>
      <c r="K792" s="69"/>
      <c r="L792" s="69"/>
      <c r="M792" s="69"/>
      <c r="O792" s="63"/>
      <c r="P792" s="63"/>
      <c r="Q792" s="63"/>
    </row>
    <row r="793" spans="1:17" customFormat="1" outlineLevel="1">
      <c r="A793" s="6"/>
      <c r="B793" s="20">
        <v>42660</v>
      </c>
      <c r="C793" s="21">
        <v>0.22916666666666666</v>
      </c>
      <c r="D793" s="13">
        <v>0</v>
      </c>
      <c r="E793" s="12">
        <v>53.76</v>
      </c>
      <c r="F793" s="11">
        <f t="shared" si="37"/>
        <v>0</v>
      </c>
      <c r="G793" s="11">
        <f t="shared" si="38"/>
        <v>54.270720000000004</v>
      </c>
      <c r="H793" s="8">
        <f t="shared" si="36"/>
        <v>0</v>
      </c>
      <c r="I793" s="42"/>
      <c r="K793" s="69"/>
      <c r="L793" s="69"/>
      <c r="M793" s="69"/>
      <c r="O793" s="63"/>
      <c r="P793" s="63"/>
      <c r="Q793" s="63"/>
    </row>
    <row r="794" spans="1:17" customFormat="1" outlineLevel="1">
      <c r="A794" s="6"/>
      <c r="B794" s="20">
        <v>42660</v>
      </c>
      <c r="C794" s="21">
        <v>0.25</v>
      </c>
      <c r="D794" s="13">
        <v>9.1170000000000001E-3</v>
      </c>
      <c r="E794" s="12">
        <v>59.78</v>
      </c>
      <c r="F794" s="11">
        <f t="shared" si="37"/>
        <v>9.1142649000000003E-3</v>
      </c>
      <c r="G794" s="11">
        <f t="shared" si="38"/>
        <v>60.347910000000006</v>
      </c>
      <c r="H794" s="8">
        <f t="shared" si="36"/>
        <v>1.1452264334986408</v>
      </c>
      <c r="I794" s="42"/>
      <c r="K794" s="69"/>
      <c r="L794" s="69"/>
      <c r="M794" s="69"/>
      <c r="O794" s="63"/>
      <c r="P794" s="63"/>
      <c r="Q794" s="63"/>
    </row>
    <row r="795" spans="1:17" customFormat="1" outlineLevel="1">
      <c r="A795" s="6"/>
      <c r="B795" s="20">
        <v>42660</v>
      </c>
      <c r="C795" s="21">
        <v>0.27083333333333331</v>
      </c>
      <c r="D795" s="13">
        <v>3.0728999999999999E-2</v>
      </c>
      <c r="E795" s="12">
        <v>78.55</v>
      </c>
      <c r="F795" s="11">
        <f t="shared" si="37"/>
        <v>3.0719781300000002E-2</v>
      </c>
      <c r="G795" s="11">
        <f t="shared" si="38"/>
        <v>79.296225000000007</v>
      </c>
      <c r="H795" s="8">
        <f t="shared" si="36"/>
        <v>3.2779166318844073</v>
      </c>
      <c r="I795" s="42"/>
      <c r="K795" s="69"/>
      <c r="L795" s="69"/>
      <c r="M795" s="69"/>
      <c r="O795" s="63"/>
      <c r="P795" s="63"/>
      <c r="Q795" s="63"/>
    </row>
    <row r="796" spans="1:17" customFormat="1" outlineLevel="1">
      <c r="A796" s="6"/>
      <c r="B796" s="20">
        <v>42660</v>
      </c>
      <c r="C796" s="21">
        <v>0.29166666666666669</v>
      </c>
      <c r="D796" s="13">
        <v>0.16945099999999999</v>
      </c>
      <c r="E796" s="12">
        <v>83.09</v>
      </c>
      <c r="F796" s="11">
        <f t="shared" si="37"/>
        <v>0.16940016469999999</v>
      </c>
      <c r="G796" s="11">
        <f t="shared" si="38"/>
        <v>83.879355000000004</v>
      </c>
      <c r="H796" s="8">
        <f t="shared" si="36"/>
        <v>17.299254082270231</v>
      </c>
      <c r="I796" s="42"/>
      <c r="K796" s="69"/>
      <c r="L796" s="69"/>
      <c r="M796" s="69"/>
      <c r="O796" s="63"/>
      <c r="P796" s="63"/>
      <c r="Q796" s="63"/>
    </row>
    <row r="797" spans="1:17" customFormat="1" outlineLevel="1">
      <c r="A797" s="6"/>
      <c r="B797" s="20">
        <v>42660</v>
      </c>
      <c r="C797" s="21">
        <v>0.3125</v>
      </c>
      <c r="D797" s="13">
        <v>0.20153399999999999</v>
      </c>
      <c r="E797" s="12">
        <v>58.97</v>
      </c>
      <c r="F797" s="11">
        <f t="shared" si="37"/>
        <v>0.20147353979999999</v>
      </c>
      <c r="G797" s="11">
        <f t="shared" si="38"/>
        <v>59.530215000000005</v>
      </c>
      <c r="H797" s="8">
        <f t="shared" si="36"/>
        <v>25.48031526169494</v>
      </c>
      <c r="I797" s="42"/>
      <c r="K797" s="69"/>
      <c r="L797" s="69"/>
      <c r="M797" s="69"/>
      <c r="O797" s="63"/>
      <c r="P797" s="63"/>
      <c r="Q797" s="63"/>
    </row>
    <row r="798" spans="1:17" customFormat="1" outlineLevel="1">
      <c r="A798" s="6"/>
      <c r="B798" s="20">
        <v>42660</v>
      </c>
      <c r="C798" s="21">
        <v>0.33333333333333331</v>
      </c>
      <c r="D798" s="13">
        <v>0.42521900000000001</v>
      </c>
      <c r="E798" s="12">
        <v>64.5</v>
      </c>
      <c r="F798" s="11">
        <f t="shared" si="37"/>
        <v>0.42509143430000002</v>
      </c>
      <c r="G798" s="11">
        <f t="shared" si="38"/>
        <v>65.112750000000005</v>
      </c>
      <c r="H798" s="8">
        <f t="shared" si="36"/>
        <v>51.388134491082674</v>
      </c>
      <c r="I798" s="42"/>
      <c r="K798" s="69"/>
      <c r="L798" s="69"/>
      <c r="M798" s="69"/>
      <c r="O798" s="63"/>
      <c r="P798" s="63"/>
      <c r="Q798" s="63"/>
    </row>
    <row r="799" spans="1:17" customFormat="1" outlineLevel="1">
      <c r="A799" s="6"/>
      <c r="B799" s="20">
        <v>42660</v>
      </c>
      <c r="C799" s="21">
        <v>0.35416666666666669</v>
      </c>
      <c r="D799" s="13">
        <v>0.39836099999999997</v>
      </c>
      <c r="E799" s="12">
        <v>63.28</v>
      </c>
      <c r="F799" s="11">
        <f t="shared" si="37"/>
        <v>0.39824149170000001</v>
      </c>
      <c r="G799" s="11">
        <f t="shared" si="38"/>
        <v>63.881160000000008</v>
      </c>
      <c r="H799" s="8">
        <f t="shared" si="36"/>
        <v>48.632789006273626</v>
      </c>
      <c r="I799" s="42"/>
      <c r="K799" s="69"/>
      <c r="L799" s="69"/>
      <c r="M799" s="69"/>
      <c r="O799" s="63"/>
      <c r="P799" s="63"/>
      <c r="Q799" s="63"/>
    </row>
    <row r="800" spans="1:17" customFormat="1" outlineLevel="1">
      <c r="A800" s="6"/>
      <c r="B800" s="20">
        <v>42660</v>
      </c>
      <c r="C800" s="21">
        <v>0.375</v>
      </c>
      <c r="D800" s="13">
        <v>0.28608899999999998</v>
      </c>
      <c r="E800" s="12">
        <v>60.72</v>
      </c>
      <c r="F800" s="11">
        <f t="shared" si="37"/>
        <v>0.28600317329999997</v>
      </c>
      <c r="G800" s="11">
        <f t="shared" si="38"/>
        <v>61.296840000000003</v>
      </c>
      <c r="H800" s="8">
        <f t="shared" si="36"/>
        <v>35.665499480537626</v>
      </c>
      <c r="I800" s="42"/>
      <c r="K800" s="69"/>
      <c r="L800" s="69"/>
      <c r="M800" s="69"/>
      <c r="O800" s="63"/>
      <c r="P800" s="63"/>
      <c r="Q800" s="63"/>
    </row>
    <row r="801" spans="1:17" customFormat="1" outlineLevel="1">
      <c r="A801" s="6"/>
      <c r="B801" s="20">
        <v>42660</v>
      </c>
      <c r="C801" s="21">
        <v>0.39583333333333331</v>
      </c>
      <c r="D801" s="13">
        <v>2.0403200000000004</v>
      </c>
      <c r="E801" s="12">
        <v>61.01</v>
      </c>
      <c r="F801" s="11">
        <f t="shared" si="37"/>
        <v>2.0397079040000006</v>
      </c>
      <c r="G801" s="11">
        <f t="shared" si="38"/>
        <v>61.589595000000003</v>
      </c>
      <c r="H801" s="8">
        <f t="shared" si="36"/>
        <v>253.76088641834119</v>
      </c>
      <c r="I801" s="42"/>
      <c r="K801" s="69"/>
      <c r="L801" s="69"/>
      <c r="M801" s="69"/>
      <c r="O801" s="63"/>
      <c r="P801" s="63"/>
      <c r="Q801" s="63"/>
    </row>
    <row r="802" spans="1:17" customFormat="1" outlineLevel="1">
      <c r="A802" s="6"/>
      <c r="B802" s="20">
        <v>42660</v>
      </c>
      <c r="C802" s="21">
        <v>0.41666666666666669</v>
      </c>
      <c r="D802" s="13">
        <v>1.772616</v>
      </c>
      <c r="E802" s="12">
        <v>64.7</v>
      </c>
      <c r="F802" s="11">
        <f t="shared" si="37"/>
        <v>1.7720842152</v>
      </c>
      <c r="G802" s="11">
        <f t="shared" si="38"/>
        <v>65.31465</v>
      </c>
      <c r="H802" s="8">
        <f t="shared" si="36"/>
        <v>213.86460374088733</v>
      </c>
      <c r="I802" s="42"/>
      <c r="K802" s="69"/>
      <c r="L802" s="69"/>
      <c r="M802" s="69"/>
      <c r="O802" s="63"/>
      <c r="P802" s="63"/>
      <c r="Q802" s="63"/>
    </row>
    <row r="803" spans="1:17" customFormat="1" outlineLevel="1">
      <c r="A803" s="6"/>
      <c r="B803" s="20">
        <v>42660</v>
      </c>
      <c r="C803" s="21">
        <v>0.4375</v>
      </c>
      <c r="D803" s="13">
        <v>3.3880410000000003</v>
      </c>
      <c r="E803" s="12">
        <v>64.44</v>
      </c>
      <c r="F803" s="11">
        <f t="shared" si="37"/>
        <v>3.3870245877000005</v>
      </c>
      <c r="G803" s="11">
        <f t="shared" si="38"/>
        <v>65.052180000000007</v>
      </c>
      <c r="H803" s="8">
        <f t="shared" si="36"/>
        <v>409.65324016871386</v>
      </c>
      <c r="I803" s="42"/>
      <c r="K803" s="69"/>
      <c r="L803" s="69"/>
      <c r="M803" s="69"/>
      <c r="O803" s="63"/>
      <c r="P803" s="63"/>
      <c r="Q803" s="63"/>
    </row>
    <row r="804" spans="1:17" customFormat="1" outlineLevel="1">
      <c r="A804" s="6"/>
      <c r="B804" s="20">
        <v>42660</v>
      </c>
      <c r="C804" s="21">
        <v>0.45833333333333331</v>
      </c>
      <c r="D804" s="13">
        <v>3.7580810000000002</v>
      </c>
      <c r="E804" s="12">
        <v>62.99</v>
      </c>
      <c r="F804" s="11">
        <f t="shared" si="37"/>
        <v>3.7569535757000003</v>
      </c>
      <c r="G804" s="11">
        <f t="shared" si="38"/>
        <v>63.588405000000009</v>
      </c>
      <c r="H804" s="8">
        <f t="shared" si="36"/>
        <v>459.89467954239024</v>
      </c>
      <c r="I804" s="42"/>
      <c r="K804" s="69"/>
      <c r="L804" s="69"/>
      <c r="M804" s="69"/>
      <c r="O804" s="63"/>
      <c r="P804" s="63"/>
      <c r="Q804" s="63"/>
    </row>
    <row r="805" spans="1:17" customFormat="1" outlineLevel="1">
      <c r="A805" s="6"/>
      <c r="B805" s="20">
        <v>42660</v>
      </c>
      <c r="C805" s="21">
        <v>0.47916666666666669</v>
      </c>
      <c r="D805" s="13">
        <v>3.0342570000000002</v>
      </c>
      <c r="E805" s="12">
        <v>59.15</v>
      </c>
      <c r="F805" s="11">
        <f t="shared" si="37"/>
        <v>3.0333467229000002</v>
      </c>
      <c r="G805" s="11">
        <f t="shared" si="38"/>
        <v>59.711925000000001</v>
      </c>
      <c r="H805" s="8">
        <f t="shared" si="36"/>
        <v>383.07551844259939</v>
      </c>
      <c r="I805" s="42"/>
      <c r="K805" s="69"/>
      <c r="L805" s="69"/>
      <c r="M805" s="69"/>
      <c r="O805" s="63"/>
      <c r="P805" s="63"/>
      <c r="Q805" s="63"/>
    </row>
    <row r="806" spans="1:17" customFormat="1" outlineLevel="1">
      <c r="A806" s="6"/>
      <c r="B806" s="20">
        <v>42660</v>
      </c>
      <c r="C806" s="21">
        <v>0.5</v>
      </c>
      <c r="D806" s="13">
        <v>3.5255590000000003</v>
      </c>
      <c r="E806" s="12">
        <v>55.94</v>
      </c>
      <c r="F806" s="11">
        <f t="shared" si="37"/>
        <v>3.5245013323000003</v>
      </c>
      <c r="G806" s="11">
        <f t="shared" si="38"/>
        <v>56.471429999999998</v>
      </c>
      <c r="H806" s="8">
        <f t="shared" si="36"/>
        <v>456.52361753591384</v>
      </c>
      <c r="I806" s="42"/>
      <c r="K806" s="69"/>
      <c r="L806" s="69"/>
      <c r="M806" s="69"/>
      <c r="O806" s="63"/>
      <c r="P806" s="63"/>
      <c r="Q806" s="63"/>
    </row>
    <row r="807" spans="1:17" customFormat="1" outlineLevel="1">
      <c r="A807" s="6"/>
      <c r="B807" s="20">
        <v>42660</v>
      </c>
      <c r="C807" s="21">
        <v>0.52083333333333337</v>
      </c>
      <c r="D807" s="13">
        <v>4.2122460000000004</v>
      </c>
      <c r="E807" s="12">
        <v>54.39</v>
      </c>
      <c r="F807" s="11">
        <f t="shared" si="37"/>
        <v>4.2109823262000008</v>
      </c>
      <c r="G807" s="11">
        <f t="shared" si="38"/>
        <v>54.906705000000002</v>
      </c>
      <c r="H807" s="8">
        <f t="shared" si="36"/>
        <v>552.03154832832297</v>
      </c>
      <c r="I807" s="42"/>
      <c r="K807" s="69"/>
      <c r="L807" s="69"/>
      <c r="M807" s="69"/>
      <c r="O807" s="63"/>
      <c r="P807" s="63"/>
      <c r="Q807" s="63"/>
    </row>
    <row r="808" spans="1:17" customFormat="1" outlineLevel="1">
      <c r="A808" s="6"/>
      <c r="B808" s="20">
        <v>42660</v>
      </c>
      <c r="C808" s="21">
        <v>0.54166666666666663</v>
      </c>
      <c r="D808" s="13">
        <v>3.0565569999999997</v>
      </c>
      <c r="E808" s="12">
        <v>54.93</v>
      </c>
      <c r="F808" s="11">
        <f t="shared" si="37"/>
        <v>3.0556400329</v>
      </c>
      <c r="G808" s="11">
        <f t="shared" si="38"/>
        <v>55.451835000000003</v>
      </c>
      <c r="H808" s="8">
        <f t="shared" si="36"/>
        <v>398.90819919563455</v>
      </c>
      <c r="I808" s="42"/>
      <c r="K808" s="69"/>
      <c r="L808" s="69"/>
      <c r="M808" s="69"/>
      <c r="O808" s="63"/>
      <c r="P808" s="63"/>
      <c r="Q808" s="63"/>
    </row>
    <row r="809" spans="1:17" customFormat="1" outlineLevel="1">
      <c r="A809" s="6"/>
      <c r="B809" s="20">
        <v>42660</v>
      </c>
      <c r="C809" s="21">
        <v>0.5625</v>
      </c>
      <c r="D809" s="13">
        <v>2.1190680000000004</v>
      </c>
      <c r="E809" s="12">
        <v>51.64</v>
      </c>
      <c r="F809" s="11">
        <f t="shared" si="37"/>
        <v>2.1184322796000004</v>
      </c>
      <c r="G809" s="11">
        <f t="shared" si="38"/>
        <v>52.130580000000002</v>
      </c>
      <c r="H809" s="8">
        <f t="shared" si="36"/>
        <v>283.59330057932988</v>
      </c>
      <c r="I809" s="42"/>
      <c r="K809" s="69"/>
      <c r="L809" s="69"/>
      <c r="M809" s="69"/>
      <c r="O809" s="63"/>
      <c r="P809" s="63"/>
      <c r="Q809" s="63"/>
    </row>
    <row r="810" spans="1:17" customFormat="1" outlineLevel="1">
      <c r="A810" s="6"/>
      <c r="B810" s="20">
        <v>42660</v>
      </c>
      <c r="C810" s="21">
        <v>0.58333333333333337</v>
      </c>
      <c r="D810" s="13">
        <v>2.0161929999999999</v>
      </c>
      <c r="E810" s="12">
        <v>51.58</v>
      </c>
      <c r="F810" s="11">
        <f t="shared" si="37"/>
        <v>2.0155881420999999</v>
      </c>
      <c r="G810" s="11">
        <f t="shared" si="38"/>
        <v>52.070010000000003</v>
      </c>
      <c r="H810" s="8">
        <f t="shared" si="36"/>
        <v>269.94769971557156</v>
      </c>
      <c r="I810" s="42"/>
      <c r="K810" s="69"/>
      <c r="L810" s="69"/>
      <c r="M810" s="69"/>
      <c r="O810" s="63"/>
      <c r="P810" s="63"/>
      <c r="Q810" s="63"/>
    </row>
    <row r="811" spans="1:17" customFormat="1" outlineLevel="1">
      <c r="A811" s="6"/>
      <c r="B811" s="20">
        <v>42660</v>
      </c>
      <c r="C811" s="21">
        <v>0.60416666666666663</v>
      </c>
      <c r="D811" s="13">
        <v>3.7699729999999998</v>
      </c>
      <c r="E811" s="12">
        <v>47.82</v>
      </c>
      <c r="F811" s="11">
        <f t="shared" si="37"/>
        <v>3.7688420081</v>
      </c>
      <c r="G811" s="11">
        <f t="shared" si="38"/>
        <v>48.274290000000001</v>
      </c>
      <c r="H811" s="8">
        <f t="shared" si="36"/>
        <v>519.06644144339828</v>
      </c>
      <c r="I811" s="42"/>
      <c r="K811" s="69"/>
      <c r="L811" s="69"/>
      <c r="M811" s="69"/>
      <c r="O811" s="63"/>
      <c r="P811" s="63"/>
      <c r="Q811" s="63"/>
    </row>
    <row r="812" spans="1:17" customFormat="1" outlineLevel="1">
      <c r="A812" s="6"/>
      <c r="B812" s="20">
        <v>42660</v>
      </c>
      <c r="C812" s="21">
        <v>0.625</v>
      </c>
      <c r="D812" s="13">
        <v>4.029827</v>
      </c>
      <c r="E812" s="12">
        <v>51.63</v>
      </c>
      <c r="F812" s="11">
        <f t="shared" si="37"/>
        <v>4.0286180519000006</v>
      </c>
      <c r="G812" s="11">
        <f t="shared" si="38"/>
        <v>52.120485000000009</v>
      </c>
      <c r="H812" s="8">
        <f t="shared" si="36"/>
        <v>539.34943090861691</v>
      </c>
      <c r="I812" s="42"/>
      <c r="K812" s="69"/>
      <c r="L812" s="69"/>
      <c r="M812" s="69"/>
      <c r="O812" s="63"/>
      <c r="P812" s="63"/>
      <c r="Q812" s="63"/>
    </row>
    <row r="813" spans="1:17" customFormat="1" outlineLevel="1">
      <c r="A813" s="6"/>
      <c r="B813" s="20">
        <v>42660</v>
      </c>
      <c r="C813" s="21">
        <v>0.64583333333333337</v>
      </c>
      <c r="D813" s="13">
        <v>1.912479</v>
      </c>
      <c r="E813" s="12">
        <v>51.07</v>
      </c>
      <c r="F813" s="11">
        <f t="shared" si="37"/>
        <v>1.9119052563000001</v>
      </c>
      <c r="G813" s="11">
        <f t="shared" si="38"/>
        <v>51.555165000000002</v>
      </c>
      <c r="H813" s="8">
        <f t="shared" si="36"/>
        <v>257.04578671888623</v>
      </c>
      <c r="I813" s="42"/>
      <c r="K813" s="69"/>
      <c r="L813" s="69"/>
      <c r="M813" s="69"/>
      <c r="O813" s="63"/>
      <c r="P813" s="63"/>
      <c r="Q813" s="63"/>
    </row>
    <row r="814" spans="1:17" customFormat="1" outlineLevel="1">
      <c r="A814" s="6"/>
      <c r="B814" s="20">
        <v>42660</v>
      </c>
      <c r="C814" s="21">
        <v>0.66666666666666663</v>
      </c>
      <c r="D814" s="13">
        <v>1.523901</v>
      </c>
      <c r="E814" s="12">
        <v>54.8</v>
      </c>
      <c r="F814" s="11">
        <f t="shared" si="37"/>
        <v>1.5234438296999999</v>
      </c>
      <c r="G814" s="11">
        <f t="shared" si="38"/>
        <v>55.320599999999999</v>
      </c>
      <c r="H814" s="8">
        <f t="shared" si="36"/>
        <v>199.08272559889815</v>
      </c>
      <c r="I814" s="42"/>
      <c r="K814" s="69"/>
      <c r="L814" s="69"/>
      <c r="M814" s="69"/>
      <c r="O814" s="63"/>
      <c r="P814" s="63"/>
      <c r="Q814" s="63"/>
    </row>
    <row r="815" spans="1:17" customFormat="1" outlineLevel="1">
      <c r="A815" s="6"/>
      <c r="B815" s="20">
        <v>42660</v>
      </c>
      <c r="C815" s="21">
        <v>0.6875</v>
      </c>
      <c r="D815" s="13">
        <v>2.0680169999999998</v>
      </c>
      <c r="E815" s="12">
        <v>61.29</v>
      </c>
      <c r="F815" s="11">
        <f t="shared" si="37"/>
        <v>2.0673965948999999</v>
      </c>
      <c r="G815" s="11">
        <f t="shared" si="38"/>
        <v>61.872255000000003</v>
      </c>
      <c r="H815" s="8">
        <f t="shared" si="36"/>
        <v>256.62127734561551</v>
      </c>
      <c r="I815" s="42"/>
      <c r="K815" s="69"/>
      <c r="L815" s="69"/>
      <c r="M815" s="69"/>
      <c r="O815" s="63"/>
      <c r="P815" s="63"/>
      <c r="Q815" s="63"/>
    </row>
    <row r="816" spans="1:17" customFormat="1" outlineLevel="1">
      <c r="A816" s="6"/>
      <c r="B816" s="20">
        <v>42660</v>
      </c>
      <c r="C816" s="21">
        <v>0.70833333333333337</v>
      </c>
      <c r="D816" s="13">
        <v>1.122895</v>
      </c>
      <c r="E816" s="12">
        <v>51.51</v>
      </c>
      <c r="F816" s="11">
        <f t="shared" si="37"/>
        <v>1.1225581314999999</v>
      </c>
      <c r="G816" s="11">
        <f t="shared" si="38"/>
        <v>51.999344999999998</v>
      </c>
      <c r="H816" s="8">
        <f t="shared" si="36"/>
        <v>150.42352489657611</v>
      </c>
      <c r="I816" s="42"/>
      <c r="K816" s="69"/>
      <c r="L816" s="69"/>
      <c r="M816" s="69"/>
      <c r="O816" s="63"/>
      <c r="P816" s="63"/>
      <c r="Q816" s="63"/>
    </row>
    <row r="817" spans="1:17" customFormat="1" outlineLevel="1">
      <c r="A817" s="6"/>
      <c r="B817" s="20">
        <v>42660</v>
      </c>
      <c r="C817" s="21">
        <v>0.72916666666666663</v>
      </c>
      <c r="D817" s="13">
        <v>0.45566800000000002</v>
      </c>
      <c r="E817" s="12">
        <v>60.72</v>
      </c>
      <c r="F817" s="11">
        <f t="shared" si="37"/>
        <v>0.45553129960000005</v>
      </c>
      <c r="G817" s="11">
        <f t="shared" si="38"/>
        <v>61.296840000000003</v>
      </c>
      <c r="H817" s="8">
        <f t="shared" si="36"/>
        <v>56.806192539026739</v>
      </c>
      <c r="I817" s="42"/>
      <c r="K817" s="69"/>
      <c r="L817" s="69"/>
      <c r="M817" s="69"/>
      <c r="O817" s="63"/>
      <c r="P817" s="63"/>
      <c r="Q817" s="63"/>
    </row>
    <row r="818" spans="1:17" customFormat="1" outlineLevel="1">
      <c r="A818" s="6"/>
      <c r="B818" s="20">
        <v>42660</v>
      </c>
      <c r="C818" s="21">
        <v>0.75</v>
      </c>
      <c r="D818" s="13">
        <v>0.10152</v>
      </c>
      <c r="E818" s="12">
        <v>62.96</v>
      </c>
      <c r="F818" s="11">
        <f t="shared" si="37"/>
        <v>0.101489544</v>
      </c>
      <c r="G818" s="11">
        <f t="shared" si="38"/>
        <v>63.558120000000002</v>
      </c>
      <c r="H818" s="8">
        <f t="shared" si="36"/>
        <v>12.42657056770272</v>
      </c>
      <c r="I818" s="42"/>
      <c r="K818" s="69"/>
      <c r="L818" s="69"/>
      <c r="M818" s="69"/>
      <c r="O818" s="63"/>
      <c r="P818" s="63"/>
      <c r="Q818" s="63"/>
    </row>
    <row r="819" spans="1:17" customFormat="1" outlineLevel="1">
      <c r="A819" s="6"/>
      <c r="B819" s="20">
        <v>42660</v>
      </c>
      <c r="C819" s="21">
        <v>0.77083333333333337</v>
      </c>
      <c r="D819" s="13">
        <v>1.5611E-2</v>
      </c>
      <c r="E819" s="12">
        <v>58.65</v>
      </c>
      <c r="F819" s="11">
        <f t="shared" si="37"/>
        <v>1.5606316700000001E-2</v>
      </c>
      <c r="G819" s="11">
        <f t="shared" si="38"/>
        <v>59.207174999999999</v>
      </c>
      <c r="H819" s="8">
        <f t="shared" si="36"/>
        <v>1.9787689822376775</v>
      </c>
      <c r="I819" s="42"/>
      <c r="K819" s="69"/>
      <c r="L819" s="69"/>
      <c r="M819" s="69"/>
      <c r="O819" s="63"/>
      <c r="P819" s="63"/>
      <c r="Q819" s="63"/>
    </row>
    <row r="820" spans="1:17" customFormat="1" outlineLevel="1">
      <c r="A820" s="6"/>
      <c r="B820" s="20">
        <v>42660</v>
      </c>
      <c r="C820" s="21">
        <v>0.79166666666666663</v>
      </c>
      <c r="D820" s="13">
        <v>0</v>
      </c>
      <c r="E820" s="12">
        <v>73.86</v>
      </c>
      <c r="F820" s="11">
        <f t="shared" si="37"/>
        <v>0</v>
      </c>
      <c r="G820" s="11">
        <f t="shared" si="38"/>
        <v>74.561670000000007</v>
      </c>
      <c r="H820" s="8">
        <f t="shared" si="36"/>
        <v>0</v>
      </c>
      <c r="I820" s="42"/>
      <c r="K820" s="69"/>
      <c r="L820" s="69"/>
      <c r="M820" s="69"/>
      <c r="O820" s="63"/>
      <c r="P820" s="63"/>
      <c r="Q820" s="63"/>
    </row>
    <row r="821" spans="1:17" customFormat="1" outlineLevel="1">
      <c r="A821" s="6"/>
      <c r="B821" s="20">
        <v>42660</v>
      </c>
      <c r="C821" s="21">
        <v>0.8125</v>
      </c>
      <c r="D821" s="13">
        <v>0</v>
      </c>
      <c r="E821" s="12">
        <v>61.74</v>
      </c>
      <c r="F821" s="11">
        <f t="shared" si="37"/>
        <v>0</v>
      </c>
      <c r="G821" s="11">
        <f t="shared" si="38"/>
        <v>62.326530000000005</v>
      </c>
      <c r="H821" s="8">
        <f t="shared" si="36"/>
        <v>0</v>
      </c>
      <c r="I821" s="42"/>
      <c r="K821" s="69"/>
      <c r="L821" s="69"/>
      <c r="M821" s="69"/>
      <c r="O821" s="63"/>
      <c r="P821" s="63"/>
      <c r="Q821" s="63"/>
    </row>
    <row r="822" spans="1:17" customFormat="1" outlineLevel="1">
      <c r="A822" s="6"/>
      <c r="B822" s="20">
        <v>42660</v>
      </c>
      <c r="C822" s="21">
        <v>0.83333333333333337</v>
      </c>
      <c r="D822" s="13">
        <v>0</v>
      </c>
      <c r="E822" s="12">
        <v>57.85</v>
      </c>
      <c r="F822" s="11">
        <f t="shared" si="37"/>
        <v>0</v>
      </c>
      <c r="G822" s="11">
        <f t="shared" si="38"/>
        <v>58.399575000000006</v>
      </c>
      <c r="H822" s="8">
        <f t="shared" si="36"/>
        <v>0</v>
      </c>
      <c r="I822" s="42"/>
      <c r="K822" s="69"/>
      <c r="L822" s="69"/>
      <c r="M822" s="69"/>
      <c r="O822" s="63"/>
      <c r="P822" s="63"/>
      <c r="Q822" s="63"/>
    </row>
    <row r="823" spans="1:17" customFormat="1" outlineLevel="1">
      <c r="A823" s="6"/>
      <c r="B823" s="20">
        <v>42660</v>
      </c>
      <c r="C823" s="21">
        <v>0.85416666666666663</v>
      </c>
      <c r="D823" s="13">
        <v>0</v>
      </c>
      <c r="E823" s="12">
        <v>47.01</v>
      </c>
      <c r="F823" s="11">
        <f t="shared" si="37"/>
        <v>0</v>
      </c>
      <c r="G823" s="11">
        <f t="shared" si="38"/>
        <v>47.456595</v>
      </c>
      <c r="H823" s="8">
        <f t="shared" si="36"/>
        <v>0</v>
      </c>
      <c r="I823" s="42"/>
      <c r="K823" s="69"/>
      <c r="L823" s="69"/>
      <c r="M823" s="69"/>
      <c r="O823" s="63"/>
      <c r="P823" s="63"/>
      <c r="Q823" s="63"/>
    </row>
    <row r="824" spans="1:17" customFormat="1" outlineLevel="1">
      <c r="A824" s="6"/>
      <c r="B824" s="20">
        <v>42660</v>
      </c>
      <c r="C824" s="21">
        <v>0.875</v>
      </c>
      <c r="D824" s="13">
        <v>0</v>
      </c>
      <c r="E824" s="12">
        <v>33.590000000000003</v>
      </c>
      <c r="F824" s="11">
        <f t="shared" si="37"/>
        <v>0</v>
      </c>
      <c r="G824" s="11">
        <f t="shared" si="38"/>
        <v>33.909105000000004</v>
      </c>
      <c r="H824" s="8">
        <f t="shared" si="36"/>
        <v>0</v>
      </c>
      <c r="I824" s="42"/>
      <c r="K824" s="69"/>
      <c r="L824" s="69"/>
      <c r="M824" s="69"/>
      <c r="O824" s="63"/>
      <c r="P824" s="63"/>
      <c r="Q824" s="63"/>
    </row>
    <row r="825" spans="1:17" customFormat="1" outlineLevel="1">
      <c r="A825" s="6"/>
      <c r="B825" s="20">
        <v>42660</v>
      </c>
      <c r="C825" s="21">
        <v>0.89583333333333337</v>
      </c>
      <c r="D825" s="13">
        <v>0</v>
      </c>
      <c r="E825" s="12">
        <v>35.06</v>
      </c>
      <c r="F825" s="11">
        <f t="shared" si="37"/>
        <v>0</v>
      </c>
      <c r="G825" s="11">
        <f t="shared" si="38"/>
        <v>35.393070000000002</v>
      </c>
      <c r="H825" s="8">
        <f t="shared" si="36"/>
        <v>0</v>
      </c>
      <c r="I825" s="42"/>
      <c r="K825" s="69"/>
      <c r="L825" s="69"/>
      <c r="M825" s="69"/>
      <c r="O825" s="63"/>
      <c r="P825" s="63"/>
      <c r="Q825" s="63"/>
    </row>
    <row r="826" spans="1:17" customFormat="1" outlineLevel="1">
      <c r="A826" s="6"/>
      <c r="B826" s="20">
        <v>42660</v>
      </c>
      <c r="C826" s="21">
        <v>0.91666666666666663</v>
      </c>
      <c r="D826" s="13">
        <v>0</v>
      </c>
      <c r="E826" s="12">
        <v>30.92</v>
      </c>
      <c r="F826" s="11">
        <f t="shared" si="37"/>
        <v>0</v>
      </c>
      <c r="G826" s="11">
        <f t="shared" si="38"/>
        <v>31.213740000000005</v>
      </c>
      <c r="H826" s="8">
        <f t="shared" si="36"/>
        <v>0</v>
      </c>
      <c r="I826" s="42"/>
      <c r="K826" s="69"/>
      <c r="L826" s="69"/>
      <c r="M826" s="69"/>
      <c r="O826" s="63"/>
      <c r="P826" s="63"/>
      <c r="Q826" s="63"/>
    </row>
    <row r="827" spans="1:17" customFormat="1" outlineLevel="1">
      <c r="A827" s="6"/>
      <c r="B827" s="20">
        <v>42660</v>
      </c>
      <c r="C827" s="21">
        <v>0.9375</v>
      </c>
      <c r="D827" s="13">
        <v>0</v>
      </c>
      <c r="E827" s="12">
        <v>86.6</v>
      </c>
      <c r="F827" s="11">
        <f t="shared" si="37"/>
        <v>0</v>
      </c>
      <c r="G827" s="11">
        <f t="shared" si="38"/>
        <v>87.422700000000006</v>
      </c>
      <c r="H827" s="8">
        <f t="shared" si="36"/>
        <v>0</v>
      </c>
      <c r="I827" s="42"/>
      <c r="K827" s="69"/>
      <c r="L827" s="69"/>
      <c r="M827" s="69"/>
      <c r="O827" s="63"/>
      <c r="P827" s="63"/>
      <c r="Q827" s="63"/>
    </row>
    <row r="828" spans="1:17" customFormat="1" outlineLevel="1">
      <c r="A828" s="6"/>
      <c r="B828" s="20">
        <v>42660</v>
      </c>
      <c r="C828" s="21">
        <v>0.95833333333333337</v>
      </c>
      <c r="D828" s="13">
        <v>0</v>
      </c>
      <c r="E828" s="12">
        <v>60.93</v>
      </c>
      <c r="F828" s="11">
        <f t="shared" si="37"/>
        <v>0</v>
      </c>
      <c r="G828" s="11">
        <f t="shared" si="38"/>
        <v>61.508835000000005</v>
      </c>
      <c r="H828" s="8">
        <f t="shared" si="36"/>
        <v>0</v>
      </c>
      <c r="I828" s="42"/>
      <c r="K828" s="69"/>
      <c r="L828" s="69"/>
      <c r="M828" s="69"/>
      <c r="O828" s="63"/>
      <c r="P828" s="63"/>
      <c r="Q828" s="63"/>
    </row>
    <row r="829" spans="1:17" customFormat="1" outlineLevel="1">
      <c r="A829" s="6"/>
      <c r="B829" s="20">
        <v>42660</v>
      </c>
      <c r="C829" s="21">
        <v>0.97916666666666663</v>
      </c>
      <c r="D829" s="13">
        <v>0</v>
      </c>
      <c r="E829" s="12">
        <v>64.069999999999993</v>
      </c>
      <c r="F829" s="11">
        <f t="shared" si="37"/>
        <v>0</v>
      </c>
      <c r="G829" s="11">
        <f t="shared" si="38"/>
        <v>64.678664999999995</v>
      </c>
      <c r="H829" s="8">
        <f t="shared" si="36"/>
        <v>0</v>
      </c>
      <c r="I829" s="42"/>
      <c r="K829" s="69"/>
      <c r="L829" s="69"/>
      <c r="M829" s="69"/>
      <c r="O829" s="63"/>
      <c r="P829" s="63"/>
      <c r="Q829" s="63"/>
    </row>
    <row r="830" spans="1:17" customFormat="1" outlineLevel="1">
      <c r="A830" s="6"/>
      <c r="B830" s="20">
        <v>42660</v>
      </c>
      <c r="C830" s="21">
        <v>0</v>
      </c>
      <c r="D830" s="13">
        <v>0</v>
      </c>
      <c r="E830" s="12">
        <v>30.14</v>
      </c>
      <c r="F830" s="11">
        <f t="shared" si="37"/>
        <v>0</v>
      </c>
      <c r="G830" s="11">
        <f t="shared" si="38"/>
        <v>30.426330000000004</v>
      </c>
      <c r="H830" s="8">
        <f t="shared" si="36"/>
        <v>0</v>
      </c>
      <c r="I830" s="42"/>
      <c r="K830" s="69"/>
      <c r="L830" s="69"/>
      <c r="M830" s="69"/>
      <c r="O830" s="63"/>
      <c r="P830" s="63"/>
      <c r="Q830" s="63"/>
    </row>
    <row r="831" spans="1:17" customFormat="1" outlineLevel="1">
      <c r="A831" s="6"/>
      <c r="B831" s="20">
        <v>42661</v>
      </c>
      <c r="C831" s="21">
        <v>2.0833333333333332E-2</v>
      </c>
      <c r="D831" s="13">
        <v>0</v>
      </c>
      <c r="E831" s="12">
        <v>47.18</v>
      </c>
      <c r="F831" s="11">
        <f t="shared" si="37"/>
        <v>0</v>
      </c>
      <c r="G831" s="11">
        <f t="shared" si="38"/>
        <v>47.628210000000003</v>
      </c>
      <c r="H831" s="8">
        <f t="shared" si="36"/>
        <v>0</v>
      </c>
      <c r="I831" s="42"/>
      <c r="K831" s="69"/>
      <c r="L831" s="69"/>
      <c r="M831" s="69"/>
      <c r="O831" s="63"/>
      <c r="P831" s="63"/>
      <c r="Q831" s="63"/>
    </row>
    <row r="832" spans="1:17" customFormat="1" outlineLevel="1">
      <c r="A832" s="6"/>
      <c r="B832" s="20">
        <v>42661</v>
      </c>
      <c r="C832" s="21">
        <v>4.1666666666666664E-2</v>
      </c>
      <c r="D832" s="13">
        <v>0</v>
      </c>
      <c r="E832" s="12">
        <v>39.700000000000003</v>
      </c>
      <c r="F832" s="11">
        <f t="shared" si="37"/>
        <v>0</v>
      </c>
      <c r="G832" s="11">
        <f t="shared" si="38"/>
        <v>40.077150000000003</v>
      </c>
      <c r="H832" s="8">
        <f t="shared" si="36"/>
        <v>0</v>
      </c>
      <c r="I832" s="42"/>
      <c r="K832" s="69"/>
      <c r="L832" s="69"/>
      <c r="M832" s="69"/>
      <c r="O832" s="63"/>
      <c r="P832" s="63"/>
      <c r="Q832" s="63"/>
    </row>
    <row r="833" spans="1:17" customFormat="1" outlineLevel="1">
      <c r="A833" s="6"/>
      <c r="B833" s="20">
        <v>42661</v>
      </c>
      <c r="C833" s="21">
        <v>6.25E-2</v>
      </c>
      <c r="D833" s="13">
        <v>0</v>
      </c>
      <c r="E833" s="12">
        <v>30.75</v>
      </c>
      <c r="F833" s="11">
        <f t="shared" si="37"/>
        <v>0</v>
      </c>
      <c r="G833" s="11">
        <f t="shared" si="38"/>
        <v>31.042125000000002</v>
      </c>
      <c r="H833" s="8">
        <f t="shared" si="36"/>
        <v>0</v>
      </c>
      <c r="I833" s="42"/>
      <c r="K833" s="69"/>
      <c r="L833" s="69"/>
      <c r="M833" s="69"/>
      <c r="O833" s="63"/>
      <c r="P833" s="63"/>
      <c r="Q833" s="63"/>
    </row>
    <row r="834" spans="1:17" customFormat="1" outlineLevel="1">
      <c r="A834" s="6"/>
      <c r="B834" s="20">
        <v>42661</v>
      </c>
      <c r="C834" s="21">
        <v>8.3333333333333329E-2</v>
      </c>
      <c r="D834" s="13">
        <v>0</v>
      </c>
      <c r="E834" s="12">
        <v>34.409999999999997</v>
      </c>
      <c r="F834" s="11">
        <f t="shared" si="37"/>
        <v>0</v>
      </c>
      <c r="G834" s="11">
        <f t="shared" si="38"/>
        <v>34.736894999999997</v>
      </c>
      <c r="H834" s="8">
        <f t="shared" si="36"/>
        <v>0</v>
      </c>
      <c r="I834" s="42"/>
      <c r="K834" s="69"/>
      <c r="L834" s="69"/>
      <c r="M834" s="69"/>
      <c r="O834" s="63"/>
      <c r="P834" s="63"/>
      <c r="Q834" s="63"/>
    </row>
    <row r="835" spans="1:17" customFormat="1" outlineLevel="1">
      <c r="A835" s="6"/>
      <c r="B835" s="20">
        <v>42661</v>
      </c>
      <c r="C835" s="21">
        <v>0.10416666666666667</v>
      </c>
      <c r="D835" s="13">
        <v>0</v>
      </c>
      <c r="E835" s="12">
        <v>28.28</v>
      </c>
      <c r="F835" s="11">
        <f t="shared" si="37"/>
        <v>0</v>
      </c>
      <c r="G835" s="11">
        <f t="shared" si="38"/>
        <v>28.548660000000002</v>
      </c>
      <c r="H835" s="8">
        <f t="shared" si="36"/>
        <v>0</v>
      </c>
      <c r="I835" s="42"/>
      <c r="K835" s="69"/>
      <c r="L835" s="69"/>
      <c r="M835" s="69"/>
      <c r="O835" s="63"/>
      <c r="P835" s="63"/>
      <c r="Q835" s="63"/>
    </row>
    <row r="836" spans="1:17" customFormat="1" outlineLevel="1">
      <c r="A836" s="6"/>
      <c r="B836" s="20">
        <v>42661</v>
      </c>
      <c r="C836" s="21">
        <v>0.125</v>
      </c>
      <c r="D836" s="13">
        <v>0</v>
      </c>
      <c r="E836" s="12">
        <v>27.24</v>
      </c>
      <c r="F836" s="11">
        <f t="shared" si="37"/>
        <v>0</v>
      </c>
      <c r="G836" s="11">
        <f t="shared" si="38"/>
        <v>27.49878</v>
      </c>
      <c r="H836" s="8">
        <f t="shared" si="36"/>
        <v>0</v>
      </c>
      <c r="I836" s="42"/>
      <c r="K836" s="69"/>
      <c r="L836" s="69"/>
      <c r="M836" s="69"/>
      <c r="O836" s="63"/>
      <c r="P836" s="63"/>
      <c r="Q836" s="63"/>
    </row>
    <row r="837" spans="1:17" customFormat="1" outlineLevel="1">
      <c r="A837" s="6"/>
      <c r="B837" s="20">
        <v>42661</v>
      </c>
      <c r="C837" s="21">
        <v>0.14583333333333334</v>
      </c>
      <c r="D837" s="13">
        <v>0</v>
      </c>
      <c r="E837" s="12">
        <v>28.23</v>
      </c>
      <c r="F837" s="11">
        <f t="shared" si="37"/>
        <v>0</v>
      </c>
      <c r="G837" s="11">
        <f t="shared" si="38"/>
        <v>28.498185000000003</v>
      </c>
      <c r="H837" s="8">
        <f t="shared" si="36"/>
        <v>0</v>
      </c>
      <c r="I837" s="42"/>
      <c r="K837" s="69"/>
      <c r="L837" s="69"/>
      <c r="M837" s="69"/>
      <c r="O837" s="63"/>
      <c r="P837" s="63"/>
      <c r="Q837" s="63"/>
    </row>
    <row r="838" spans="1:17" customFormat="1" outlineLevel="1">
      <c r="A838" s="6"/>
      <c r="B838" s="20">
        <v>42661</v>
      </c>
      <c r="C838" s="21">
        <v>0.16666666666666666</v>
      </c>
      <c r="D838" s="13">
        <v>0</v>
      </c>
      <c r="E838" s="12">
        <v>29.96</v>
      </c>
      <c r="F838" s="11">
        <f t="shared" si="37"/>
        <v>0</v>
      </c>
      <c r="G838" s="11">
        <f t="shared" si="38"/>
        <v>30.244620000000001</v>
      </c>
      <c r="H838" s="8">
        <f t="shared" si="36"/>
        <v>0</v>
      </c>
      <c r="I838" s="42"/>
      <c r="K838" s="69"/>
      <c r="L838" s="69"/>
      <c r="M838" s="69"/>
      <c r="O838" s="63"/>
      <c r="P838" s="63"/>
      <c r="Q838" s="63"/>
    </row>
    <row r="839" spans="1:17" customFormat="1" outlineLevel="1">
      <c r="A839" s="6"/>
      <c r="B839" s="20">
        <v>42661</v>
      </c>
      <c r="C839" s="21">
        <v>0.1875</v>
      </c>
      <c r="D839" s="13">
        <v>0</v>
      </c>
      <c r="E839" s="12">
        <v>47.79</v>
      </c>
      <c r="F839" s="11">
        <f t="shared" si="37"/>
        <v>0</v>
      </c>
      <c r="G839" s="11">
        <f t="shared" si="38"/>
        <v>48.244005000000001</v>
      </c>
      <c r="H839" s="8">
        <f t="shared" si="36"/>
        <v>0</v>
      </c>
      <c r="I839" s="42"/>
      <c r="K839" s="69"/>
      <c r="L839" s="69"/>
      <c r="M839" s="69"/>
      <c r="O839" s="63"/>
      <c r="P839" s="63"/>
      <c r="Q839" s="63"/>
    </row>
    <row r="840" spans="1:17" customFormat="1" outlineLevel="1">
      <c r="A840" s="6"/>
      <c r="B840" s="20">
        <v>42661</v>
      </c>
      <c r="C840" s="21">
        <v>0.20833333333333334</v>
      </c>
      <c r="D840" s="13">
        <v>0</v>
      </c>
      <c r="E840" s="12">
        <v>54.44</v>
      </c>
      <c r="F840" s="11">
        <f t="shared" si="37"/>
        <v>0</v>
      </c>
      <c r="G840" s="11">
        <f t="shared" si="38"/>
        <v>54.957180000000001</v>
      </c>
      <c r="H840" s="8">
        <f t="shared" si="36"/>
        <v>0</v>
      </c>
      <c r="I840" s="42"/>
      <c r="K840" s="69"/>
      <c r="L840" s="69"/>
      <c r="M840" s="69"/>
      <c r="O840" s="63"/>
      <c r="P840" s="63"/>
      <c r="Q840" s="63"/>
    </row>
    <row r="841" spans="1:17" customFormat="1" outlineLevel="1">
      <c r="A841" s="6"/>
      <c r="B841" s="20">
        <v>42661</v>
      </c>
      <c r="C841" s="21">
        <v>0.22916666666666666</v>
      </c>
      <c r="D841" s="13">
        <v>5.2249999999999996E-3</v>
      </c>
      <c r="E841" s="12">
        <v>61.61</v>
      </c>
      <c r="F841" s="11">
        <f t="shared" si="37"/>
        <v>5.2234324999999998E-3</v>
      </c>
      <c r="G841" s="11">
        <f t="shared" si="38"/>
        <v>62.195295000000002</v>
      </c>
      <c r="H841" s="8">
        <f t="shared" si="36"/>
        <v>0.64668551974991251</v>
      </c>
      <c r="I841" s="42"/>
      <c r="K841" s="69"/>
      <c r="L841" s="69"/>
      <c r="M841" s="69"/>
      <c r="O841" s="63"/>
      <c r="P841" s="63"/>
      <c r="Q841" s="63"/>
    </row>
    <row r="842" spans="1:17" customFormat="1" outlineLevel="1">
      <c r="A842" s="6"/>
      <c r="B842" s="20">
        <v>42661</v>
      </c>
      <c r="C842" s="21">
        <v>0.25</v>
      </c>
      <c r="D842" s="13">
        <v>0.228716</v>
      </c>
      <c r="E842" s="12">
        <v>74.23</v>
      </c>
      <c r="F842" s="11">
        <f t="shared" si="37"/>
        <v>0.2286473852</v>
      </c>
      <c r="G842" s="11">
        <f t="shared" si="38"/>
        <v>74.935185000000004</v>
      </c>
      <c r="H842" s="8">
        <f t="shared" si="36"/>
        <v>25.394679537471738</v>
      </c>
      <c r="I842" s="42"/>
      <c r="K842" s="69"/>
      <c r="L842" s="69"/>
      <c r="M842" s="69"/>
      <c r="O842" s="63"/>
      <c r="P842" s="63"/>
      <c r="Q842" s="63"/>
    </row>
    <row r="843" spans="1:17" customFormat="1" outlineLevel="1">
      <c r="A843" s="6"/>
      <c r="B843" s="20">
        <v>42661</v>
      </c>
      <c r="C843" s="21">
        <v>0.27083333333333331</v>
      </c>
      <c r="D843" s="13">
        <v>0.63056100000000004</v>
      </c>
      <c r="E843" s="12">
        <v>65.02</v>
      </c>
      <c r="F843" s="11">
        <f t="shared" si="37"/>
        <v>0.63037183170000011</v>
      </c>
      <c r="G843" s="11">
        <f t="shared" si="38"/>
        <v>65.637690000000006</v>
      </c>
      <c r="H843" s="8">
        <f t="shared" si="36"/>
        <v>75.873009822343235</v>
      </c>
      <c r="I843" s="42"/>
      <c r="K843" s="69"/>
      <c r="L843" s="69"/>
      <c r="M843" s="69"/>
      <c r="O843" s="63"/>
      <c r="P843" s="63"/>
      <c r="Q843" s="63"/>
    </row>
    <row r="844" spans="1:17" customFormat="1" outlineLevel="1">
      <c r="A844" s="6"/>
      <c r="B844" s="20">
        <v>42661</v>
      </c>
      <c r="C844" s="21">
        <v>0.29166666666666669</v>
      </c>
      <c r="D844" s="13">
        <v>1.4355850000000001</v>
      </c>
      <c r="E844" s="12">
        <v>83.5</v>
      </c>
      <c r="F844" s="11">
        <f t="shared" si="37"/>
        <v>1.4351543245000002</v>
      </c>
      <c r="G844" s="11">
        <f t="shared" si="38"/>
        <v>84.29325</v>
      </c>
      <c r="H844" s="8">
        <f t="shared" si="36"/>
        <v>145.96488209334041</v>
      </c>
      <c r="I844" s="42"/>
      <c r="K844" s="69"/>
      <c r="L844" s="69"/>
      <c r="M844" s="69"/>
      <c r="O844" s="63"/>
      <c r="P844" s="63"/>
      <c r="Q844" s="63"/>
    </row>
    <row r="845" spans="1:17" customFormat="1" outlineLevel="1">
      <c r="A845" s="6"/>
      <c r="B845" s="20">
        <v>42661</v>
      </c>
      <c r="C845" s="21">
        <v>0.3125</v>
      </c>
      <c r="D845" s="13">
        <v>2.1673010000000001</v>
      </c>
      <c r="E845" s="12">
        <v>51.07</v>
      </c>
      <c r="F845" s="11">
        <f t="shared" si="37"/>
        <v>2.1666508097000001</v>
      </c>
      <c r="G845" s="11">
        <f t="shared" si="38"/>
        <v>51.555165000000002</v>
      </c>
      <c r="H845" s="8">
        <f t="shared" si="36"/>
        <v>291.29501061273294</v>
      </c>
      <c r="I845" s="42"/>
      <c r="K845" s="69"/>
      <c r="L845" s="69"/>
      <c r="M845" s="69"/>
      <c r="O845" s="63"/>
      <c r="P845" s="63"/>
      <c r="Q845" s="63"/>
    </row>
    <row r="846" spans="1:17" customFormat="1" outlineLevel="1">
      <c r="A846" s="6"/>
      <c r="B846" s="20">
        <v>42661</v>
      </c>
      <c r="C846" s="21">
        <v>0.33333333333333331</v>
      </c>
      <c r="D846" s="13">
        <v>2.837237</v>
      </c>
      <c r="E846" s="12">
        <v>46.03</v>
      </c>
      <c r="F846" s="11">
        <f t="shared" si="37"/>
        <v>2.8363858289000001</v>
      </c>
      <c r="G846" s="11">
        <f t="shared" si="38"/>
        <v>46.467285000000004</v>
      </c>
      <c r="H846" s="8">
        <f t="shared" si="36"/>
        <v>395.76861549394249</v>
      </c>
      <c r="I846" s="42"/>
      <c r="K846" s="69"/>
      <c r="L846" s="69"/>
      <c r="M846" s="69"/>
      <c r="O846" s="63"/>
      <c r="P846" s="63"/>
      <c r="Q846" s="63"/>
    </row>
    <row r="847" spans="1:17" customFormat="1" outlineLevel="1">
      <c r="A847" s="6"/>
      <c r="B847" s="20">
        <v>42661</v>
      </c>
      <c r="C847" s="21">
        <v>0.35416666666666669</v>
      </c>
      <c r="D847" s="13">
        <v>3.4448109999999996</v>
      </c>
      <c r="E847" s="12">
        <v>42.81</v>
      </c>
      <c r="F847" s="11">
        <f t="shared" si="37"/>
        <v>3.4437775566999997</v>
      </c>
      <c r="G847" s="11">
        <f t="shared" si="38"/>
        <v>43.216695000000009</v>
      </c>
      <c r="H847" s="8">
        <f t="shared" si="36"/>
        <v>491.71394123045081</v>
      </c>
      <c r="I847" s="42"/>
      <c r="K847" s="69"/>
      <c r="L847" s="69"/>
      <c r="M847" s="69"/>
      <c r="O847" s="63"/>
      <c r="P847" s="63"/>
      <c r="Q847" s="63"/>
    </row>
    <row r="848" spans="1:17" customFormat="1" outlineLevel="1">
      <c r="A848" s="6"/>
      <c r="B848" s="20">
        <v>42661</v>
      </c>
      <c r="C848" s="21">
        <v>0.375</v>
      </c>
      <c r="D848" s="13">
        <v>3.7072249999999998</v>
      </c>
      <c r="E848" s="12">
        <v>44.07</v>
      </c>
      <c r="F848" s="11">
        <f t="shared" si="37"/>
        <v>3.7061128324999997</v>
      </c>
      <c r="G848" s="11">
        <f t="shared" si="38"/>
        <v>44.488665000000005</v>
      </c>
      <c r="H848" s="8">
        <f t="shared" ref="H848:H911" si="39">F848*($B$8-G848)</f>
        <v>524.45697458770633</v>
      </c>
      <c r="I848" s="42"/>
      <c r="K848" s="69"/>
      <c r="L848" s="69"/>
      <c r="M848" s="69"/>
      <c r="O848" s="63"/>
      <c r="P848" s="63"/>
      <c r="Q848" s="63"/>
    </row>
    <row r="849" spans="1:17" customFormat="1" outlineLevel="1">
      <c r="A849" s="6"/>
      <c r="B849" s="20">
        <v>42661</v>
      </c>
      <c r="C849" s="21">
        <v>0.39583333333333331</v>
      </c>
      <c r="D849" s="13">
        <v>2.0181070000000001</v>
      </c>
      <c r="E849" s="12">
        <v>48.7</v>
      </c>
      <c r="F849" s="11">
        <f t="shared" ref="F849:F912" si="40">IF($B$13="Electricity",$D849*$B$9,$D849*$B$10)</f>
        <v>2.0175015679000001</v>
      </c>
      <c r="G849" s="11">
        <f t="shared" ref="G849:G912" si="41">+E849*$B$10</f>
        <v>49.162650000000006</v>
      </c>
      <c r="H849" s="8">
        <f t="shared" si="39"/>
        <v>276.06956817228104</v>
      </c>
      <c r="I849" s="42"/>
      <c r="K849" s="69"/>
      <c r="L849" s="69"/>
      <c r="M849" s="69"/>
      <c r="O849" s="63"/>
      <c r="P849" s="63"/>
      <c r="Q849" s="63"/>
    </row>
    <row r="850" spans="1:17" customFormat="1" outlineLevel="1">
      <c r="A850" s="6"/>
      <c r="B850" s="20">
        <v>42661</v>
      </c>
      <c r="C850" s="21">
        <v>0.41666666666666669</v>
      </c>
      <c r="D850" s="13">
        <v>2.121842</v>
      </c>
      <c r="E850" s="12">
        <v>45.88</v>
      </c>
      <c r="F850" s="11">
        <f t="shared" si="40"/>
        <v>2.1212054473999999</v>
      </c>
      <c r="G850" s="11">
        <f t="shared" si="41"/>
        <v>46.315860000000008</v>
      </c>
      <c r="H850" s="8">
        <f t="shared" si="39"/>
        <v>296.29875868338422</v>
      </c>
      <c r="I850" s="42"/>
      <c r="K850" s="69"/>
      <c r="L850" s="69"/>
      <c r="M850" s="69"/>
      <c r="O850" s="63"/>
      <c r="P850" s="63"/>
      <c r="Q850" s="63"/>
    </row>
    <row r="851" spans="1:17" customFormat="1" outlineLevel="1">
      <c r="A851" s="6"/>
      <c r="B851" s="20">
        <v>42661</v>
      </c>
      <c r="C851" s="21">
        <v>0.4375</v>
      </c>
      <c r="D851" s="13">
        <v>2.8884589999999997</v>
      </c>
      <c r="E851" s="12">
        <v>40.86</v>
      </c>
      <c r="F851" s="11">
        <f t="shared" si="40"/>
        <v>2.8875924622999998</v>
      </c>
      <c r="G851" s="11">
        <f t="shared" si="41"/>
        <v>41.248170000000002</v>
      </c>
      <c r="H851" s="8">
        <f t="shared" si="39"/>
        <v>417.98429321213092</v>
      </c>
      <c r="I851" s="42"/>
      <c r="K851" s="69"/>
      <c r="L851" s="69"/>
      <c r="M851" s="69"/>
      <c r="O851" s="63"/>
      <c r="P851" s="63"/>
      <c r="Q851" s="63"/>
    </row>
    <row r="852" spans="1:17" customFormat="1" outlineLevel="1">
      <c r="A852" s="6"/>
      <c r="B852" s="20">
        <v>42661</v>
      </c>
      <c r="C852" s="21">
        <v>0.45833333333333331</v>
      </c>
      <c r="D852" s="13">
        <v>3.4000829999999995</v>
      </c>
      <c r="E852" s="12">
        <v>39.840000000000003</v>
      </c>
      <c r="F852" s="11">
        <f t="shared" si="40"/>
        <v>3.3990629750999997</v>
      </c>
      <c r="G852" s="11">
        <f t="shared" si="41"/>
        <v>40.218480000000007</v>
      </c>
      <c r="H852" s="8">
        <f t="shared" si="39"/>
        <v>495.52056708580011</v>
      </c>
      <c r="I852" s="42"/>
      <c r="K852" s="69"/>
      <c r="L852" s="69"/>
      <c r="M852" s="69"/>
      <c r="O852" s="63"/>
      <c r="P852" s="63"/>
      <c r="Q852" s="63"/>
    </row>
    <row r="853" spans="1:17" customFormat="1" outlineLevel="1">
      <c r="A853" s="6"/>
      <c r="B853" s="20">
        <v>42661</v>
      </c>
      <c r="C853" s="21">
        <v>0.47916666666666669</v>
      </c>
      <c r="D853" s="13">
        <v>4.1311540000000004</v>
      </c>
      <c r="E853" s="12">
        <v>37.33</v>
      </c>
      <c r="F853" s="11">
        <f t="shared" si="40"/>
        <v>4.1299146538000002</v>
      </c>
      <c r="G853" s="11">
        <f t="shared" si="41"/>
        <v>37.684635</v>
      </c>
      <c r="H853" s="8">
        <f t="shared" si="39"/>
        <v>612.52979929719561</v>
      </c>
      <c r="I853" s="42"/>
      <c r="K853" s="69"/>
      <c r="L853" s="69"/>
      <c r="M853" s="69"/>
      <c r="O853" s="63"/>
      <c r="P853" s="63"/>
      <c r="Q853" s="63"/>
    </row>
    <row r="854" spans="1:17" customFormat="1" outlineLevel="1">
      <c r="A854" s="6"/>
      <c r="B854" s="20">
        <v>42661</v>
      </c>
      <c r="C854" s="21">
        <v>0.5</v>
      </c>
      <c r="D854" s="13">
        <v>3.6212939999999998</v>
      </c>
      <c r="E854" s="12">
        <v>39.97</v>
      </c>
      <c r="F854" s="11">
        <f t="shared" si="40"/>
        <v>3.6202076117999997</v>
      </c>
      <c r="G854" s="11">
        <f t="shared" si="41"/>
        <v>40.349715000000003</v>
      </c>
      <c r="H854" s="8">
        <f t="shared" si="39"/>
        <v>527.28427041783937</v>
      </c>
      <c r="I854" s="42"/>
      <c r="K854" s="69"/>
      <c r="L854" s="69"/>
      <c r="M854" s="69"/>
      <c r="O854" s="63"/>
      <c r="P854" s="63"/>
      <c r="Q854" s="63"/>
    </row>
    <row r="855" spans="1:17" customFormat="1" outlineLevel="1">
      <c r="A855" s="6"/>
      <c r="B855" s="20">
        <v>42661</v>
      </c>
      <c r="C855" s="21">
        <v>0.52083333333333337</v>
      </c>
      <c r="D855" s="13">
        <v>4.5336010000000009</v>
      </c>
      <c r="E855" s="12">
        <v>39.96</v>
      </c>
      <c r="F855" s="11">
        <f t="shared" si="40"/>
        <v>4.5322409197000013</v>
      </c>
      <c r="G855" s="11">
        <f t="shared" si="41"/>
        <v>40.339620000000004</v>
      </c>
      <c r="H855" s="8">
        <f t="shared" si="39"/>
        <v>660.16793461505165</v>
      </c>
      <c r="I855" s="42"/>
      <c r="K855" s="69"/>
      <c r="L855" s="69"/>
      <c r="M855" s="69"/>
      <c r="O855" s="63"/>
      <c r="P855" s="63"/>
      <c r="Q855" s="63"/>
    </row>
    <row r="856" spans="1:17" customFormat="1" outlineLevel="1">
      <c r="A856" s="6"/>
      <c r="B856" s="20">
        <v>42661</v>
      </c>
      <c r="C856" s="21">
        <v>0.54166666666666663</v>
      </c>
      <c r="D856" s="13">
        <v>3.8927399999999999</v>
      </c>
      <c r="E856" s="12">
        <v>44.05</v>
      </c>
      <c r="F856" s="11">
        <f t="shared" si="40"/>
        <v>3.8915721780000001</v>
      </c>
      <c r="G856" s="11">
        <f t="shared" si="41"/>
        <v>44.468474999999998</v>
      </c>
      <c r="H856" s="8">
        <f t="shared" si="39"/>
        <v>550.78014499991139</v>
      </c>
      <c r="I856" s="42"/>
      <c r="K856" s="69"/>
      <c r="L856" s="69"/>
      <c r="M856" s="69"/>
      <c r="O856" s="63"/>
      <c r="P856" s="63"/>
      <c r="Q856" s="63"/>
    </row>
    <row r="857" spans="1:17" customFormat="1" outlineLevel="1">
      <c r="A857" s="6"/>
      <c r="B857" s="20">
        <v>42661</v>
      </c>
      <c r="C857" s="21">
        <v>0.5625</v>
      </c>
      <c r="D857" s="13">
        <v>2.2263519999999999</v>
      </c>
      <c r="E857" s="12">
        <v>50.01</v>
      </c>
      <c r="F857" s="11">
        <f t="shared" si="40"/>
        <v>2.2256840944</v>
      </c>
      <c r="G857" s="11">
        <f t="shared" si="41"/>
        <v>50.485095000000001</v>
      </c>
      <c r="H857" s="8">
        <f t="shared" si="39"/>
        <v>301.61336861262703</v>
      </c>
      <c r="I857" s="42"/>
      <c r="K857" s="69"/>
      <c r="L857" s="69"/>
      <c r="M857" s="69"/>
      <c r="O857" s="63"/>
      <c r="P857" s="63"/>
      <c r="Q857" s="63"/>
    </row>
    <row r="858" spans="1:17" customFormat="1" outlineLevel="1">
      <c r="A858" s="6"/>
      <c r="B858" s="20">
        <v>42661</v>
      </c>
      <c r="C858" s="21">
        <v>0.58333333333333337</v>
      </c>
      <c r="D858" s="13">
        <v>1.3479559999999999</v>
      </c>
      <c r="E858" s="12">
        <v>41.01</v>
      </c>
      <c r="F858" s="11">
        <f t="shared" si="40"/>
        <v>1.3475516132000001</v>
      </c>
      <c r="G858" s="11">
        <f t="shared" si="41"/>
        <v>41.399594999999998</v>
      </c>
      <c r="H858" s="8">
        <f t="shared" si="39"/>
        <v>194.85650902712334</v>
      </c>
      <c r="I858" s="42"/>
      <c r="K858" s="69"/>
      <c r="L858" s="69"/>
      <c r="M858" s="69"/>
      <c r="O858" s="63"/>
      <c r="P858" s="63"/>
      <c r="Q858" s="63"/>
    </row>
    <row r="859" spans="1:17" customFormat="1" outlineLevel="1">
      <c r="A859" s="6"/>
      <c r="B859" s="20">
        <v>42661</v>
      </c>
      <c r="C859" s="21">
        <v>0.60416666666666663</v>
      </c>
      <c r="D859" s="13">
        <v>2.5696629999999998</v>
      </c>
      <c r="E859" s="12">
        <v>44.98</v>
      </c>
      <c r="F859" s="11">
        <f t="shared" si="40"/>
        <v>2.5688921010999999</v>
      </c>
      <c r="G859" s="11">
        <f t="shared" si="41"/>
        <v>45.407310000000003</v>
      </c>
      <c r="H859" s="8">
        <f t="shared" si="39"/>
        <v>361.16745081340093</v>
      </c>
      <c r="I859" s="42"/>
      <c r="K859" s="69"/>
      <c r="L859" s="69"/>
      <c r="M859" s="69"/>
      <c r="O859" s="63"/>
      <c r="P859" s="63"/>
      <c r="Q859" s="63"/>
    </row>
    <row r="860" spans="1:17" customFormat="1" outlineLevel="1">
      <c r="A860" s="6"/>
      <c r="B860" s="20">
        <v>42661</v>
      </c>
      <c r="C860" s="21">
        <v>0.625</v>
      </c>
      <c r="D860" s="13">
        <v>1.285272</v>
      </c>
      <c r="E860" s="12">
        <v>36.51</v>
      </c>
      <c r="F860" s="11">
        <f t="shared" si="40"/>
        <v>1.2848864184</v>
      </c>
      <c r="G860" s="11">
        <f t="shared" si="41"/>
        <v>36.856845</v>
      </c>
      <c r="H860" s="8">
        <f t="shared" si="39"/>
        <v>191.63201425682607</v>
      </c>
      <c r="I860" s="42"/>
      <c r="K860" s="69"/>
      <c r="L860" s="69"/>
      <c r="M860" s="69"/>
      <c r="O860" s="63"/>
      <c r="P860" s="63"/>
      <c r="Q860" s="63"/>
    </row>
    <row r="861" spans="1:17" customFormat="1" outlineLevel="1">
      <c r="A861" s="6"/>
      <c r="B861" s="20">
        <v>42661</v>
      </c>
      <c r="C861" s="21">
        <v>0.64583333333333337</v>
      </c>
      <c r="D861" s="13">
        <v>1.1019290000000002</v>
      </c>
      <c r="E861" s="12">
        <v>46.8</v>
      </c>
      <c r="F861" s="11">
        <f t="shared" si="40"/>
        <v>1.1015984213000003</v>
      </c>
      <c r="G861" s="11">
        <f t="shared" si="41"/>
        <v>47.244599999999998</v>
      </c>
      <c r="H861" s="8">
        <f t="shared" si="39"/>
        <v>152.85272958685007</v>
      </c>
      <c r="I861" s="42"/>
      <c r="K861" s="69"/>
      <c r="L861" s="69"/>
      <c r="M861" s="69"/>
      <c r="O861" s="63"/>
      <c r="P861" s="63"/>
      <c r="Q861" s="63"/>
    </row>
    <row r="862" spans="1:17" customFormat="1" outlineLevel="1">
      <c r="A862" s="6"/>
      <c r="B862" s="20">
        <v>42661</v>
      </c>
      <c r="C862" s="21">
        <v>0.66666666666666663</v>
      </c>
      <c r="D862" s="13">
        <v>0.79016399999999998</v>
      </c>
      <c r="E862" s="12">
        <v>52.73</v>
      </c>
      <c r="F862" s="11">
        <f t="shared" si="40"/>
        <v>0.78992695079999997</v>
      </c>
      <c r="G862" s="11">
        <f t="shared" si="41"/>
        <v>53.230935000000002</v>
      </c>
      <c r="H862" s="8">
        <f t="shared" si="39"/>
        <v>104.877862676017</v>
      </c>
      <c r="I862" s="42"/>
      <c r="K862" s="69"/>
      <c r="L862" s="69"/>
      <c r="M862" s="69"/>
      <c r="O862" s="63"/>
      <c r="P862" s="63"/>
      <c r="Q862" s="63"/>
    </row>
    <row r="863" spans="1:17" customFormat="1" outlineLevel="1">
      <c r="A863" s="6"/>
      <c r="B863" s="20">
        <v>42661</v>
      </c>
      <c r="C863" s="21">
        <v>0.6875</v>
      </c>
      <c r="D863" s="13">
        <v>0.80132500000000007</v>
      </c>
      <c r="E863" s="12">
        <v>49.25</v>
      </c>
      <c r="F863" s="11">
        <f t="shared" si="40"/>
        <v>0.80108460250000013</v>
      </c>
      <c r="G863" s="11">
        <f t="shared" si="41"/>
        <v>49.717875000000006</v>
      </c>
      <c r="H863" s="8">
        <f t="shared" si="39"/>
        <v>109.17351193348034</v>
      </c>
      <c r="I863" s="42"/>
      <c r="K863" s="69"/>
      <c r="L863" s="69"/>
      <c r="M863" s="69"/>
      <c r="O863" s="63"/>
      <c r="P863" s="63"/>
      <c r="Q863" s="63"/>
    </row>
    <row r="864" spans="1:17" customFormat="1" outlineLevel="1">
      <c r="A864" s="6"/>
      <c r="B864" s="20">
        <v>42661</v>
      </c>
      <c r="C864" s="21">
        <v>0.70833333333333337</v>
      </c>
      <c r="D864" s="13">
        <v>0.77012199999999997</v>
      </c>
      <c r="E864" s="12">
        <v>59.37</v>
      </c>
      <c r="F864" s="11">
        <f t="shared" si="40"/>
        <v>0.76989096339999996</v>
      </c>
      <c r="G864" s="11">
        <f t="shared" si="41"/>
        <v>59.934015000000002</v>
      </c>
      <c r="H864" s="8">
        <f t="shared" si="39"/>
        <v>97.057062643619943</v>
      </c>
      <c r="I864" s="42"/>
      <c r="K864" s="69"/>
      <c r="L864" s="69"/>
      <c r="M864" s="69"/>
      <c r="O864" s="63"/>
      <c r="P864" s="63"/>
      <c r="Q864" s="63"/>
    </row>
    <row r="865" spans="1:17" customFormat="1" outlineLevel="1">
      <c r="A865" s="6"/>
      <c r="B865" s="20">
        <v>42661</v>
      </c>
      <c r="C865" s="21">
        <v>0.72916666666666663</v>
      </c>
      <c r="D865" s="13">
        <v>0.47233399999999992</v>
      </c>
      <c r="E865" s="12">
        <v>60.58</v>
      </c>
      <c r="F865" s="11">
        <f t="shared" si="40"/>
        <v>0.47219229979999994</v>
      </c>
      <c r="G865" s="11">
        <f t="shared" si="41"/>
        <v>61.15551</v>
      </c>
      <c r="H865" s="8">
        <f t="shared" si="39"/>
        <v>58.950606850458101</v>
      </c>
      <c r="I865" s="42"/>
      <c r="K865" s="69"/>
      <c r="L865" s="69"/>
      <c r="M865" s="69"/>
      <c r="O865" s="63"/>
      <c r="P865" s="63"/>
      <c r="Q865" s="63"/>
    </row>
    <row r="866" spans="1:17" customFormat="1" outlineLevel="1">
      <c r="A866" s="6"/>
      <c r="B866" s="20">
        <v>42661</v>
      </c>
      <c r="C866" s="21">
        <v>0.75</v>
      </c>
      <c r="D866" s="13">
        <v>0.11560400000000001</v>
      </c>
      <c r="E866" s="12">
        <v>58.91</v>
      </c>
      <c r="F866" s="11">
        <f t="shared" si="40"/>
        <v>0.11556931880000001</v>
      </c>
      <c r="G866" s="11">
        <f t="shared" si="41"/>
        <v>59.469645</v>
      </c>
      <c r="H866" s="8">
        <f t="shared" si="39"/>
        <v>14.623026934872176</v>
      </c>
      <c r="I866" s="42"/>
      <c r="K866" s="69"/>
      <c r="L866" s="69"/>
      <c r="M866" s="69"/>
      <c r="O866" s="63"/>
      <c r="P866" s="63"/>
      <c r="Q866" s="63"/>
    </row>
    <row r="867" spans="1:17" customFormat="1" outlineLevel="1">
      <c r="A867" s="6"/>
      <c r="B867" s="20">
        <v>42661</v>
      </c>
      <c r="C867" s="21">
        <v>0.77083333333333337</v>
      </c>
      <c r="D867" s="13">
        <v>5.2249999999999996E-3</v>
      </c>
      <c r="E867" s="12">
        <v>67.34</v>
      </c>
      <c r="F867" s="11">
        <f t="shared" si="40"/>
        <v>5.2234324999999998E-3</v>
      </c>
      <c r="G867" s="11">
        <f t="shared" si="41"/>
        <v>67.979730000000004</v>
      </c>
      <c r="H867" s="8">
        <f t="shared" si="39"/>
        <v>0.616470913976775</v>
      </c>
      <c r="I867" s="42"/>
      <c r="K867" s="69"/>
      <c r="L867" s="69"/>
      <c r="M867" s="69"/>
      <c r="O867" s="63"/>
      <c r="P867" s="63"/>
      <c r="Q867" s="63"/>
    </row>
    <row r="868" spans="1:17" customFormat="1" outlineLevel="1">
      <c r="A868" s="6"/>
      <c r="B868" s="20">
        <v>42661</v>
      </c>
      <c r="C868" s="21">
        <v>0.79166666666666663</v>
      </c>
      <c r="D868" s="13">
        <v>0</v>
      </c>
      <c r="E868" s="12">
        <v>94.55</v>
      </c>
      <c r="F868" s="11">
        <f t="shared" si="40"/>
        <v>0</v>
      </c>
      <c r="G868" s="11">
        <f t="shared" si="41"/>
        <v>95.448225000000008</v>
      </c>
      <c r="H868" s="8">
        <f t="shared" si="39"/>
        <v>0</v>
      </c>
      <c r="I868" s="42"/>
      <c r="K868" s="69"/>
      <c r="L868" s="69"/>
      <c r="M868" s="69"/>
      <c r="O868" s="63"/>
      <c r="P868" s="63"/>
      <c r="Q868" s="63"/>
    </row>
    <row r="869" spans="1:17" customFormat="1" outlineLevel="1">
      <c r="A869" s="6"/>
      <c r="B869" s="20">
        <v>42661</v>
      </c>
      <c r="C869" s="21">
        <v>0.8125</v>
      </c>
      <c r="D869" s="13">
        <v>0</v>
      </c>
      <c r="E869" s="12">
        <v>92.91</v>
      </c>
      <c r="F869" s="11">
        <f t="shared" si="40"/>
        <v>0</v>
      </c>
      <c r="G869" s="11">
        <f t="shared" si="41"/>
        <v>93.792645000000007</v>
      </c>
      <c r="H869" s="8">
        <f t="shared" si="39"/>
        <v>0</v>
      </c>
      <c r="I869" s="42"/>
      <c r="K869" s="69"/>
      <c r="L869" s="69"/>
      <c r="M869" s="69"/>
      <c r="O869" s="63"/>
      <c r="P869" s="63"/>
      <c r="Q869" s="63"/>
    </row>
    <row r="870" spans="1:17" customFormat="1" outlineLevel="1">
      <c r="A870" s="6"/>
      <c r="B870" s="20">
        <v>42661</v>
      </c>
      <c r="C870" s="21">
        <v>0.83333333333333337</v>
      </c>
      <c r="D870" s="13">
        <v>0</v>
      </c>
      <c r="E870" s="12">
        <v>78.400000000000006</v>
      </c>
      <c r="F870" s="11">
        <f t="shared" si="40"/>
        <v>0</v>
      </c>
      <c r="G870" s="11">
        <f t="shared" si="41"/>
        <v>79.144800000000018</v>
      </c>
      <c r="H870" s="8">
        <f t="shared" si="39"/>
        <v>0</v>
      </c>
      <c r="I870" s="42"/>
      <c r="K870" s="69"/>
      <c r="L870" s="69"/>
      <c r="M870" s="69"/>
      <c r="O870" s="63"/>
      <c r="P870" s="63"/>
      <c r="Q870" s="63"/>
    </row>
    <row r="871" spans="1:17" customFormat="1" outlineLevel="1">
      <c r="A871" s="6"/>
      <c r="B871" s="20">
        <v>42661</v>
      </c>
      <c r="C871" s="21">
        <v>0.85416666666666663</v>
      </c>
      <c r="D871" s="13">
        <v>0</v>
      </c>
      <c r="E871" s="12">
        <v>78.319999999999993</v>
      </c>
      <c r="F871" s="11">
        <f t="shared" si="40"/>
        <v>0</v>
      </c>
      <c r="G871" s="11">
        <f t="shared" si="41"/>
        <v>79.064039999999991</v>
      </c>
      <c r="H871" s="8">
        <f t="shared" si="39"/>
        <v>0</v>
      </c>
      <c r="I871" s="42"/>
      <c r="K871" s="69"/>
      <c r="L871" s="69"/>
      <c r="M871" s="69"/>
      <c r="O871" s="63"/>
      <c r="P871" s="63"/>
      <c r="Q871" s="63"/>
    </row>
    <row r="872" spans="1:17" customFormat="1" outlineLevel="1">
      <c r="A872" s="6"/>
      <c r="B872" s="20">
        <v>42661</v>
      </c>
      <c r="C872" s="21">
        <v>0.875</v>
      </c>
      <c r="D872" s="13">
        <v>0</v>
      </c>
      <c r="E872" s="12">
        <v>49.52</v>
      </c>
      <c r="F872" s="11">
        <f t="shared" si="40"/>
        <v>0</v>
      </c>
      <c r="G872" s="11">
        <f t="shared" si="41"/>
        <v>49.990440000000007</v>
      </c>
      <c r="H872" s="8">
        <f t="shared" si="39"/>
        <v>0</v>
      </c>
      <c r="I872" s="42"/>
      <c r="K872" s="69"/>
      <c r="L872" s="69"/>
      <c r="M872" s="69"/>
      <c r="O872" s="63"/>
      <c r="P872" s="63"/>
      <c r="Q872" s="63"/>
    </row>
    <row r="873" spans="1:17" customFormat="1" outlineLevel="1">
      <c r="A873" s="6"/>
      <c r="B873" s="20">
        <v>42661</v>
      </c>
      <c r="C873" s="21">
        <v>0.89583333333333337</v>
      </c>
      <c r="D873" s="13">
        <v>0</v>
      </c>
      <c r="E873" s="12">
        <v>36.86</v>
      </c>
      <c r="F873" s="11">
        <f t="shared" si="40"/>
        <v>0</v>
      </c>
      <c r="G873" s="11">
        <f t="shared" si="41"/>
        <v>37.210170000000005</v>
      </c>
      <c r="H873" s="8">
        <f t="shared" si="39"/>
        <v>0</v>
      </c>
      <c r="I873" s="42"/>
      <c r="K873" s="69"/>
      <c r="L873" s="69"/>
      <c r="M873" s="69"/>
      <c r="O873" s="63"/>
      <c r="P873" s="63"/>
      <c r="Q873" s="63"/>
    </row>
    <row r="874" spans="1:17" customFormat="1" outlineLevel="1">
      <c r="A874" s="6"/>
      <c r="B874" s="20">
        <v>42661</v>
      </c>
      <c r="C874" s="21">
        <v>0.91666666666666663</v>
      </c>
      <c r="D874" s="13">
        <v>0</v>
      </c>
      <c r="E874" s="12">
        <v>30.6</v>
      </c>
      <c r="F874" s="11">
        <f t="shared" si="40"/>
        <v>0</v>
      </c>
      <c r="G874" s="11">
        <f t="shared" si="41"/>
        <v>30.890700000000002</v>
      </c>
      <c r="H874" s="8">
        <f t="shared" si="39"/>
        <v>0</v>
      </c>
      <c r="I874" s="42"/>
      <c r="K874" s="69"/>
      <c r="L874" s="69"/>
      <c r="M874" s="69"/>
      <c r="O874" s="63"/>
      <c r="P874" s="63"/>
      <c r="Q874" s="63"/>
    </row>
    <row r="875" spans="1:17" customFormat="1" outlineLevel="1">
      <c r="A875" s="6"/>
      <c r="B875" s="20">
        <v>42661</v>
      </c>
      <c r="C875" s="21">
        <v>0.9375</v>
      </c>
      <c r="D875" s="13">
        <v>0</v>
      </c>
      <c r="E875" s="12">
        <v>103.83</v>
      </c>
      <c r="F875" s="11">
        <f t="shared" si="40"/>
        <v>0</v>
      </c>
      <c r="G875" s="11">
        <f t="shared" si="41"/>
        <v>104.81638500000001</v>
      </c>
      <c r="H875" s="8">
        <f t="shared" si="39"/>
        <v>0</v>
      </c>
      <c r="I875" s="42"/>
      <c r="K875" s="69"/>
      <c r="L875" s="69"/>
      <c r="M875" s="69"/>
      <c r="O875" s="63"/>
      <c r="P875" s="63"/>
      <c r="Q875" s="63"/>
    </row>
    <row r="876" spans="1:17" customFormat="1" outlineLevel="1">
      <c r="A876" s="6"/>
      <c r="B876" s="20">
        <v>42661</v>
      </c>
      <c r="C876" s="21">
        <v>0.95833333333333337</v>
      </c>
      <c r="D876" s="13">
        <v>0</v>
      </c>
      <c r="E876" s="12">
        <v>63.19</v>
      </c>
      <c r="F876" s="11">
        <f t="shared" si="40"/>
        <v>0</v>
      </c>
      <c r="G876" s="11">
        <f t="shared" si="41"/>
        <v>63.790305000000004</v>
      </c>
      <c r="H876" s="8">
        <f t="shared" si="39"/>
        <v>0</v>
      </c>
      <c r="I876" s="42"/>
      <c r="K876" s="69"/>
      <c r="L876" s="69"/>
      <c r="M876" s="69"/>
      <c r="O876" s="63"/>
      <c r="P876" s="63"/>
      <c r="Q876" s="63"/>
    </row>
    <row r="877" spans="1:17" customFormat="1" outlineLevel="1">
      <c r="A877" s="6"/>
      <c r="B877" s="20">
        <v>42661</v>
      </c>
      <c r="C877" s="21">
        <v>0.97916666666666663</v>
      </c>
      <c r="D877" s="13">
        <v>0</v>
      </c>
      <c r="E877" s="12">
        <v>65.56</v>
      </c>
      <c r="F877" s="11">
        <f t="shared" si="40"/>
        <v>0</v>
      </c>
      <c r="G877" s="11">
        <f t="shared" si="41"/>
        <v>66.182820000000007</v>
      </c>
      <c r="H877" s="8">
        <f t="shared" si="39"/>
        <v>0</v>
      </c>
      <c r="I877" s="42"/>
      <c r="K877" s="69"/>
      <c r="L877" s="69"/>
      <c r="M877" s="69"/>
      <c r="O877" s="63"/>
      <c r="P877" s="63"/>
      <c r="Q877" s="63"/>
    </row>
    <row r="878" spans="1:17" customFormat="1" outlineLevel="1">
      <c r="A878" s="6"/>
      <c r="B878" s="20">
        <v>42661</v>
      </c>
      <c r="C878" s="21">
        <v>0</v>
      </c>
      <c r="D878" s="13">
        <v>0</v>
      </c>
      <c r="E878" s="12">
        <v>53.9</v>
      </c>
      <c r="F878" s="11">
        <f t="shared" si="40"/>
        <v>0</v>
      </c>
      <c r="G878" s="11">
        <f t="shared" si="41"/>
        <v>54.412050000000001</v>
      </c>
      <c r="H878" s="8">
        <f t="shared" si="39"/>
        <v>0</v>
      </c>
      <c r="I878" s="42"/>
      <c r="K878" s="69"/>
      <c r="L878" s="69"/>
      <c r="M878" s="69"/>
      <c r="O878" s="63"/>
      <c r="P878" s="63"/>
      <c r="Q878" s="63"/>
    </row>
    <row r="879" spans="1:17" customFormat="1" outlineLevel="1">
      <c r="A879" s="6"/>
      <c r="B879" s="20">
        <v>42662</v>
      </c>
      <c r="C879" s="21">
        <v>2.0833333333333332E-2</v>
      </c>
      <c r="D879" s="13">
        <v>0</v>
      </c>
      <c r="E879" s="12">
        <v>54.91</v>
      </c>
      <c r="F879" s="11">
        <f t="shared" si="40"/>
        <v>0</v>
      </c>
      <c r="G879" s="11">
        <f t="shared" si="41"/>
        <v>55.431645000000003</v>
      </c>
      <c r="H879" s="8">
        <f t="shared" si="39"/>
        <v>0</v>
      </c>
      <c r="I879" s="42"/>
      <c r="K879" s="69"/>
      <c r="L879" s="69"/>
      <c r="M879" s="69"/>
      <c r="O879" s="63"/>
      <c r="P879" s="63"/>
      <c r="Q879" s="63"/>
    </row>
    <row r="880" spans="1:17" customFormat="1" outlineLevel="1">
      <c r="A880" s="6"/>
      <c r="B880" s="20">
        <v>42662</v>
      </c>
      <c r="C880" s="21">
        <v>4.1666666666666664E-2</v>
      </c>
      <c r="D880" s="13">
        <v>0</v>
      </c>
      <c r="E880" s="12">
        <v>51.47</v>
      </c>
      <c r="F880" s="11">
        <f t="shared" si="40"/>
        <v>0</v>
      </c>
      <c r="G880" s="11">
        <f t="shared" si="41"/>
        <v>51.958964999999999</v>
      </c>
      <c r="H880" s="8">
        <f t="shared" si="39"/>
        <v>0</v>
      </c>
      <c r="I880" s="42"/>
      <c r="K880" s="69"/>
      <c r="L880" s="69"/>
      <c r="M880" s="69"/>
      <c r="O880" s="63"/>
      <c r="P880" s="63"/>
      <c r="Q880" s="63"/>
    </row>
    <row r="881" spans="1:17" customFormat="1" outlineLevel="1">
      <c r="A881" s="6"/>
      <c r="B881" s="20">
        <v>42662</v>
      </c>
      <c r="C881" s="21">
        <v>6.25E-2</v>
      </c>
      <c r="D881" s="13">
        <v>0</v>
      </c>
      <c r="E881" s="12">
        <v>38</v>
      </c>
      <c r="F881" s="11">
        <f t="shared" si="40"/>
        <v>0</v>
      </c>
      <c r="G881" s="11">
        <f t="shared" si="41"/>
        <v>38.361000000000004</v>
      </c>
      <c r="H881" s="8">
        <f t="shared" si="39"/>
        <v>0</v>
      </c>
      <c r="I881" s="42"/>
      <c r="K881" s="69"/>
      <c r="L881" s="69"/>
      <c r="M881" s="69"/>
      <c r="O881" s="63"/>
      <c r="P881" s="63"/>
      <c r="Q881" s="63"/>
    </row>
    <row r="882" spans="1:17" customFormat="1" outlineLevel="1">
      <c r="A882" s="6"/>
      <c r="B882" s="20">
        <v>42662</v>
      </c>
      <c r="C882" s="21">
        <v>8.3333333333333329E-2</v>
      </c>
      <c r="D882" s="13">
        <v>0</v>
      </c>
      <c r="E882" s="12">
        <v>43.7</v>
      </c>
      <c r="F882" s="11">
        <f t="shared" si="40"/>
        <v>0</v>
      </c>
      <c r="G882" s="11">
        <f t="shared" si="41"/>
        <v>44.115150000000007</v>
      </c>
      <c r="H882" s="8">
        <f t="shared" si="39"/>
        <v>0</v>
      </c>
      <c r="I882" s="42"/>
      <c r="K882" s="69"/>
      <c r="L882" s="69"/>
      <c r="M882" s="69"/>
      <c r="O882" s="63"/>
      <c r="P882" s="63"/>
      <c r="Q882" s="63"/>
    </row>
    <row r="883" spans="1:17" customFormat="1" outlineLevel="1">
      <c r="A883" s="6"/>
      <c r="B883" s="20">
        <v>42662</v>
      </c>
      <c r="C883" s="21">
        <v>0.10416666666666667</v>
      </c>
      <c r="D883" s="13">
        <v>0</v>
      </c>
      <c r="E883" s="12">
        <v>38.56</v>
      </c>
      <c r="F883" s="11">
        <f t="shared" si="40"/>
        <v>0</v>
      </c>
      <c r="G883" s="11">
        <f t="shared" si="41"/>
        <v>38.926320000000004</v>
      </c>
      <c r="H883" s="8">
        <f t="shared" si="39"/>
        <v>0</v>
      </c>
      <c r="I883" s="42"/>
      <c r="K883" s="69"/>
      <c r="L883" s="69"/>
      <c r="M883" s="69"/>
      <c r="O883" s="63"/>
      <c r="P883" s="63"/>
      <c r="Q883" s="63"/>
    </row>
    <row r="884" spans="1:17" customFormat="1" outlineLevel="1">
      <c r="A884" s="6"/>
      <c r="B884" s="20">
        <v>42662</v>
      </c>
      <c r="C884" s="21">
        <v>0.125</v>
      </c>
      <c r="D884" s="13">
        <v>0</v>
      </c>
      <c r="E884" s="12">
        <v>32.79</v>
      </c>
      <c r="F884" s="11">
        <f t="shared" si="40"/>
        <v>0</v>
      </c>
      <c r="G884" s="11">
        <f t="shared" si="41"/>
        <v>33.101505000000003</v>
      </c>
      <c r="H884" s="8">
        <f t="shared" si="39"/>
        <v>0</v>
      </c>
      <c r="I884" s="42"/>
      <c r="K884" s="69"/>
      <c r="L884" s="69"/>
      <c r="M884" s="69"/>
      <c r="O884" s="63"/>
      <c r="P884" s="63"/>
      <c r="Q884" s="63"/>
    </row>
    <row r="885" spans="1:17" customFormat="1" outlineLevel="1">
      <c r="A885" s="6"/>
      <c r="B885" s="20">
        <v>42662</v>
      </c>
      <c r="C885" s="21">
        <v>0.14583333333333334</v>
      </c>
      <c r="D885" s="13">
        <v>0</v>
      </c>
      <c r="E885" s="12">
        <v>33.07</v>
      </c>
      <c r="F885" s="11">
        <f t="shared" si="40"/>
        <v>0</v>
      </c>
      <c r="G885" s="11">
        <f t="shared" si="41"/>
        <v>33.384165000000003</v>
      </c>
      <c r="H885" s="8">
        <f t="shared" si="39"/>
        <v>0</v>
      </c>
      <c r="I885" s="42"/>
      <c r="K885" s="69"/>
      <c r="L885" s="69"/>
      <c r="M885" s="69"/>
      <c r="O885" s="63"/>
      <c r="P885" s="63"/>
      <c r="Q885" s="63"/>
    </row>
    <row r="886" spans="1:17" customFormat="1" outlineLevel="1">
      <c r="A886" s="6"/>
      <c r="B886" s="20">
        <v>42662</v>
      </c>
      <c r="C886" s="21">
        <v>0.16666666666666666</v>
      </c>
      <c r="D886" s="13">
        <v>0</v>
      </c>
      <c r="E886" s="12">
        <v>45.63</v>
      </c>
      <c r="F886" s="11">
        <f t="shared" si="40"/>
        <v>0</v>
      </c>
      <c r="G886" s="11">
        <f t="shared" si="41"/>
        <v>46.063485000000007</v>
      </c>
      <c r="H886" s="8">
        <f t="shared" si="39"/>
        <v>0</v>
      </c>
      <c r="I886" s="42"/>
      <c r="K886" s="69"/>
      <c r="L886" s="69"/>
      <c r="M886" s="69"/>
      <c r="O886" s="63"/>
      <c r="P886" s="63"/>
      <c r="Q886" s="63"/>
    </row>
    <row r="887" spans="1:17" customFormat="1" outlineLevel="1">
      <c r="A887" s="6"/>
      <c r="B887" s="20">
        <v>42662</v>
      </c>
      <c r="C887" s="21">
        <v>0.1875</v>
      </c>
      <c r="D887" s="13">
        <v>0</v>
      </c>
      <c r="E887" s="12">
        <v>64</v>
      </c>
      <c r="F887" s="11">
        <f t="shared" si="40"/>
        <v>0</v>
      </c>
      <c r="G887" s="11">
        <f t="shared" si="41"/>
        <v>64.608000000000004</v>
      </c>
      <c r="H887" s="8">
        <f t="shared" si="39"/>
        <v>0</v>
      </c>
      <c r="I887" s="42"/>
      <c r="K887" s="69"/>
      <c r="L887" s="69"/>
      <c r="M887" s="69"/>
      <c r="O887" s="63"/>
      <c r="P887" s="63"/>
      <c r="Q887" s="63"/>
    </row>
    <row r="888" spans="1:17" customFormat="1" outlineLevel="1">
      <c r="A888" s="6"/>
      <c r="B888" s="20">
        <v>42662</v>
      </c>
      <c r="C888" s="21">
        <v>0.20833333333333334</v>
      </c>
      <c r="D888" s="13">
        <v>0</v>
      </c>
      <c r="E888" s="12">
        <v>74.28</v>
      </c>
      <c r="F888" s="11">
        <f t="shared" si="40"/>
        <v>0</v>
      </c>
      <c r="G888" s="11">
        <f t="shared" si="41"/>
        <v>74.98566000000001</v>
      </c>
      <c r="H888" s="8">
        <f t="shared" si="39"/>
        <v>0</v>
      </c>
      <c r="I888" s="42"/>
      <c r="K888" s="69"/>
      <c r="L888" s="69"/>
      <c r="M888" s="69"/>
      <c r="O888" s="63"/>
      <c r="P888" s="63"/>
      <c r="Q888" s="63"/>
    </row>
    <row r="889" spans="1:17" customFormat="1" outlineLevel="1">
      <c r="A889" s="6"/>
      <c r="B889" s="20">
        <v>42662</v>
      </c>
      <c r="C889" s="21">
        <v>0.22916666666666666</v>
      </c>
      <c r="D889" s="13">
        <v>3.0099999999999997E-3</v>
      </c>
      <c r="E889" s="12">
        <v>112.87</v>
      </c>
      <c r="F889" s="11">
        <f t="shared" si="40"/>
        <v>3.0090969999999996E-3</v>
      </c>
      <c r="G889" s="11">
        <f t="shared" si="41"/>
        <v>113.94226500000001</v>
      </c>
      <c r="H889" s="8">
        <f t="shared" si="39"/>
        <v>0.21682871421529495</v>
      </c>
      <c r="I889" s="42"/>
      <c r="K889" s="69"/>
      <c r="L889" s="69"/>
      <c r="M889" s="69"/>
      <c r="O889" s="63"/>
      <c r="P889" s="63"/>
      <c r="Q889" s="63"/>
    </row>
    <row r="890" spans="1:17" customFormat="1" outlineLevel="1">
      <c r="A890" s="6"/>
      <c r="B890" s="20">
        <v>42662</v>
      </c>
      <c r="C890" s="21">
        <v>0.25</v>
      </c>
      <c r="D890" s="13">
        <v>9.1648999999999994E-2</v>
      </c>
      <c r="E890" s="12">
        <v>172.89</v>
      </c>
      <c r="F890" s="11">
        <f t="shared" si="40"/>
        <v>9.1621505300000003E-2</v>
      </c>
      <c r="G890" s="11">
        <f t="shared" si="41"/>
        <v>174.532455</v>
      </c>
      <c r="H890" s="8">
        <f t="shared" si="39"/>
        <v>1.0506737349954887</v>
      </c>
      <c r="I890" s="42"/>
      <c r="K890" s="69"/>
      <c r="L890" s="69"/>
      <c r="M890" s="69"/>
      <c r="O890" s="63"/>
      <c r="P890" s="63"/>
      <c r="Q890" s="63"/>
    </row>
    <row r="891" spans="1:17" customFormat="1" outlineLevel="1">
      <c r="A891" s="6"/>
      <c r="B891" s="20">
        <v>42662</v>
      </c>
      <c r="C891" s="21">
        <v>0.27083333333333331</v>
      </c>
      <c r="D891" s="13">
        <v>0.43859399999999998</v>
      </c>
      <c r="E891" s="12">
        <v>200.37</v>
      </c>
      <c r="F891" s="11">
        <f t="shared" si="40"/>
        <v>0.4384624218</v>
      </c>
      <c r="G891" s="11">
        <f t="shared" si="41"/>
        <v>202.273515</v>
      </c>
      <c r="H891" s="8">
        <f t="shared" si="39"/>
        <v>-7.1353247980986287</v>
      </c>
      <c r="I891" s="42"/>
      <c r="K891" s="69"/>
      <c r="L891" s="69"/>
      <c r="M891" s="69"/>
      <c r="O891" s="63"/>
      <c r="P891" s="63"/>
      <c r="Q891" s="63"/>
    </row>
    <row r="892" spans="1:17" customFormat="1" outlineLevel="1">
      <c r="A892" s="6"/>
      <c r="B892" s="20">
        <v>42662</v>
      </c>
      <c r="C892" s="21">
        <v>0.29166666666666669</v>
      </c>
      <c r="D892" s="13">
        <v>1.4410260000000001</v>
      </c>
      <c r="E892" s="12">
        <v>153.38</v>
      </c>
      <c r="F892" s="11">
        <f t="shared" si="40"/>
        <v>1.4405936922000002</v>
      </c>
      <c r="G892" s="11">
        <f t="shared" si="41"/>
        <v>154.83711</v>
      </c>
      <c r="H892" s="8">
        <f t="shared" si="39"/>
        <v>44.893062764722472</v>
      </c>
      <c r="I892" s="42"/>
      <c r="K892" s="69"/>
      <c r="L892" s="69"/>
      <c r="M892" s="69"/>
      <c r="O892" s="63"/>
      <c r="P892" s="63"/>
      <c r="Q892" s="63"/>
    </row>
    <row r="893" spans="1:17" customFormat="1" outlineLevel="1">
      <c r="A893" s="6"/>
      <c r="B893" s="20">
        <v>42662</v>
      </c>
      <c r="C893" s="21">
        <v>0.3125</v>
      </c>
      <c r="D893" s="13">
        <v>2.3006899999999999</v>
      </c>
      <c r="E893" s="12">
        <v>73.91</v>
      </c>
      <c r="F893" s="11">
        <f t="shared" si="40"/>
        <v>2.299999793</v>
      </c>
      <c r="G893" s="11">
        <f t="shared" si="41"/>
        <v>74.612144999999998</v>
      </c>
      <c r="H893" s="8">
        <f t="shared" si="39"/>
        <v>256.19204344271401</v>
      </c>
      <c r="I893" s="42"/>
      <c r="K893" s="69"/>
      <c r="L893" s="69"/>
      <c r="M893" s="69"/>
      <c r="O893" s="63"/>
      <c r="P893" s="63"/>
      <c r="Q893" s="63"/>
    </row>
    <row r="894" spans="1:17" customFormat="1" outlineLevel="1">
      <c r="A894" s="6"/>
      <c r="B894" s="20">
        <v>42662</v>
      </c>
      <c r="C894" s="21">
        <v>0.33333333333333331</v>
      </c>
      <c r="D894" s="13">
        <v>3.0634809999999999</v>
      </c>
      <c r="E894" s="12">
        <v>69.02</v>
      </c>
      <c r="F894" s="11">
        <f t="shared" si="40"/>
        <v>3.0625619557000001</v>
      </c>
      <c r="G894" s="11">
        <f t="shared" si="41"/>
        <v>69.675690000000003</v>
      </c>
      <c r="H894" s="8">
        <f t="shared" si="39"/>
        <v>356.25040632905308</v>
      </c>
      <c r="I894" s="42"/>
      <c r="K894" s="69"/>
      <c r="L894" s="69"/>
      <c r="M894" s="69"/>
      <c r="O894" s="63"/>
      <c r="P894" s="63"/>
      <c r="Q894" s="63"/>
    </row>
    <row r="895" spans="1:17" customFormat="1" outlineLevel="1">
      <c r="A895" s="6"/>
      <c r="B895" s="20">
        <v>42662</v>
      </c>
      <c r="C895" s="21">
        <v>0.35416666666666669</v>
      </c>
      <c r="D895" s="13">
        <v>3.6544319999999999</v>
      </c>
      <c r="E895" s="12">
        <v>63.36</v>
      </c>
      <c r="F895" s="11">
        <f t="shared" si="40"/>
        <v>3.6533356704000002</v>
      </c>
      <c r="G895" s="11">
        <f t="shared" si="41"/>
        <v>63.961920000000006</v>
      </c>
      <c r="H895" s="8">
        <f t="shared" si="39"/>
        <v>445.84607081112881</v>
      </c>
      <c r="I895" s="42"/>
      <c r="K895" s="69"/>
      <c r="L895" s="69"/>
      <c r="M895" s="69"/>
      <c r="O895" s="63"/>
      <c r="P895" s="63"/>
      <c r="Q895" s="63"/>
    </row>
    <row r="896" spans="1:17" customFormat="1" outlineLevel="1">
      <c r="A896" s="6"/>
      <c r="B896" s="20">
        <v>42662</v>
      </c>
      <c r="C896" s="21">
        <v>0.375</v>
      </c>
      <c r="D896" s="13">
        <v>4.1791289999999996</v>
      </c>
      <c r="E896" s="12">
        <v>58.62</v>
      </c>
      <c r="F896" s="11">
        <f t="shared" si="40"/>
        <v>4.1778752612999996</v>
      </c>
      <c r="G896" s="11">
        <f t="shared" si="41"/>
        <v>59.17689</v>
      </c>
      <c r="H896" s="8">
        <f t="shared" si="39"/>
        <v>529.85113383012856</v>
      </c>
      <c r="I896" s="42"/>
      <c r="K896" s="69"/>
      <c r="L896" s="69"/>
      <c r="M896" s="69"/>
      <c r="O896" s="63"/>
      <c r="P896" s="63"/>
      <c r="Q896" s="63"/>
    </row>
    <row r="897" spans="1:17" customFormat="1" outlineLevel="1">
      <c r="A897" s="6"/>
      <c r="B897" s="20">
        <v>42662</v>
      </c>
      <c r="C897" s="21">
        <v>0.39583333333333331</v>
      </c>
      <c r="D897" s="13">
        <v>4.5655560000000008</v>
      </c>
      <c r="E897" s="12">
        <v>59.59</v>
      </c>
      <c r="F897" s="11">
        <f t="shared" si="40"/>
        <v>4.5641863332000012</v>
      </c>
      <c r="G897" s="11">
        <f t="shared" si="41"/>
        <v>60.156105000000004</v>
      </c>
      <c r="H897" s="8">
        <f t="shared" si="39"/>
        <v>574.37498567565603</v>
      </c>
      <c r="I897" s="42"/>
      <c r="K897" s="69"/>
      <c r="L897" s="69"/>
      <c r="M897" s="69"/>
      <c r="O897" s="63"/>
      <c r="P897" s="63"/>
      <c r="Q897" s="63"/>
    </row>
    <row r="898" spans="1:17" customFormat="1" outlineLevel="1">
      <c r="A898" s="6"/>
      <c r="B898" s="20">
        <v>42662</v>
      </c>
      <c r="C898" s="21">
        <v>0.41666666666666669</v>
      </c>
      <c r="D898" s="13">
        <v>4.8063160000000007</v>
      </c>
      <c r="E898" s="12">
        <v>68.790000000000006</v>
      </c>
      <c r="F898" s="11">
        <f t="shared" si="40"/>
        <v>4.8048741052000006</v>
      </c>
      <c r="G898" s="11">
        <f t="shared" si="41"/>
        <v>69.443505000000016</v>
      </c>
      <c r="H898" s="8">
        <f t="shared" si="39"/>
        <v>560.03928461837324</v>
      </c>
      <c r="I898" s="42"/>
      <c r="K898" s="69"/>
      <c r="L898" s="69"/>
      <c r="M898" s="69"/>
      <c r="O898" s="63"/>
      <c r="P898" s="63"/>
      <c r="Q898" s="63"/>
    </row>
    <row r="899" spans="1:17" customFormat="1" outlineLevel="1">
      <c r="A899" s="6"/>
      <c r="B899" s="20">
        <v>42662</v>
      </c>
      <c r="C899" s="21">
        <v>0.4375</v>
      </c>
      <c r="D899" s="13">
        <v>4.9232759999999995</v>
      </c>
      <c r="E899" s="12">
        <v>63.61</v>
      </c>
      <c r="F899" s="11">
        <f t="shared" si="40"/>
        <v>4.9217990171999997</v>
      </c>
      <c r="G899" s="11">
        <f t="shared" si="41"/>
        <v>64.214295000000007</v>
      </c>
      <c r="H899" s="8">
        <f t="shared" si="39"/>
        <v>599.40476317800903</v>
      </c>
      <c r="I899" s="42"/>
      <c r="K899" s="69"/>
      <c r="L899" s="69"/>
      <c r="M899" s="69"/>
      <c r="O899" s="63"/>
      <c r="P899" s="63"/>
      <c r="Q899" s="63"/>
    </row>
    <row r="900" spans="1:17" customFormat="1" outlineLevel="1">
      <c r="A900" s="6"/>
      <c r="B900" s="20">
        <v>42662</v>
      </c>
      <c r="C900" s="21">
        <v>0.45833333333333331</v>
      </c>
      <c r="D900" s="13">
        <v>4.9284799999999995</v>
      </c>
      <c r="E900" s="12">
        <v>60.78</v>
      </c>
      <c r="F900" s="11">
        <f t="shared" si="40"/>
        <v>4.9270014559999993</v>
      </c>
      <c r="G900" s="11">
        <f t="shared" si="41"/>
        <v>61.357410000000002</v>
      </c>
      <c r="H900" s="8">
        <f t="shared" si="39"/>
        <v>614.11422240961099</v>
      </c>
      <c r="I900" s="42"/>
      <c r="K900" s="69"/>
      <c r="L900" s="69"/>
      <c r="M900" s="69"/>
      <c r="O900" s="63"/>
      <c r="P900" s="63"/>
      <c r="Q900" s="63"/>
    </row>
    <row r="901" spans="1:17" customFormat="1" outlineLevel="1">
      <c r="A901" s="6"/>
      <c r="B901" s="20">
        <v>42662</v>
      </c>
      <c r="C901" s="21">
        <v>0.47916666666666669</v>
      </c>
      <c r="D901" s="13">
        <v>4.8853850000000003</v>
      </c>
      <c r="E901" s="12">
        <v>60.27</v>
      </c>
      <c r="F901" s="11">
        <f t="shared" si="40"/>
        <v>4.8839193845000004</v>
      </c>
      <c r="G901" s="11">
        <f t="shared" si="41"/>
        <v>60.842565000000008</v>
      </c>
      <c r="H901" s="8">
        <f t="shared" si="39"/>
        <v>611.25882291079881</v>
      </c>
      <c r="I901" s="42"/>
      <c r="K901" s="69"/>
      <c r="L901" s="69"/>
      <c r="M901" s="69"/>
      <c r="O901" s="63"/>
      <c r="P901" s="63"/>
      <c r="Q901" s="63"/>
    </row>
    <row r="902" spans="1:17" customFormat="1" outlineLevel="1">
      <c r="A902" s="6"/>
      <c r="B902" s="20">
        <v>42662</v>
      </c>
      <c r="C902" s="21">
        <v>0.5</v>
      </c>
      <c r="D902" s="13">
        <v>3.7119340000000003</v>
      </c>
      <c r="E902" s="12">
        <v>60.2</v>
      </c>
      <c r="F902" s="11">
        <f t="shared" si="40"/>
        <v>3.7108204198000005</v>
      </c>
      <c r="G902" s="11">
        <f t="shared" si="41"/>
        <v>60.771900000000009</v>
      </c>
      <c r="H902" s="8">
        <f t="shared" si="39"/>
        <v>464.6989906127564</v>
      </c>
      <c r="I902" s="42"/>
      <c r="K902" s="69"/>
      <c r="L902" s="69"/>
      <c r="M902" s="69"/>
      <c r="O902" s="63"/>
      <c r="P902" s="63"/>
      <c r="Q902" s="63"/>
    </row>
    <row r="903" spans="1:17" customFormat="1" outlineLevel="1">
      <c r="A903" s="6"/>
      <c r="B903" s="20">
        <v>42662</v>
      </c>
      <c r="C903" s="21">
        <v>0.52083333333333337</v>
      </c>
      <c r="D903" s="13">
        <v>4.6573150000000005</v>
      </c>
      <c r="E903" s="12">
        <v>60.26</v>
      </c>
      <c r="F903" s="11">
        <f t="shared" si="40"/>
        <v>4.6559178055000006</v>
      </c>
      <c r="G903" s="11">
        <f t="shared" si="41"/>
        <v>60.832470000000001</v>
      </c>
      <c r="H903" s="8">
        <f t="shared" si="39"/>
        <v>582.76973159745546</v>
      </c>
      <c r="I903" s="42"/>
      <c r="K903" s="69"/>
      <c r="L903" s="69"/>
      <c r="M903" s="69"/>
      <c r="O903" s="63"/>
      <c r="P903" s="63"/>
      <c r="Q903" s="63"/>
    </row>
    <row r="904" spans="1:17" customFormat="1" outlineLevel="1">
      <c r="A904" s="6"/>
      <c r="B904" s="20">
        <v>42662</v>
      </c>
      <c r="C904" s="21">
        <v>0.54166666666666663</v>
      </c>
      <c r="D904" s="13">
        <v>4.9667139999999996</v>
      </c>
      <c r="E904" s="12">
        <v>58.71</v>
      </c>
      <c r="F904" s="11">
        <f t="shared" si="40"/>
        <v>4.9652239857999998</v>
      </c>
      <c r="G904" s="11">
        <f t="shared" si="41"/>
        <v>59.267745000000005</v>
      </c>
      <c r="H904" s="8">
        <f t="shared" si="39"/>
        <v>629.25403230052189</v>
      </c>
      <c r="I904" s="42"/>
      <c r="K904" s="69"/>
      <c r="L904" s="69"/>
      <c r="M904" s="69"/>
      <c r="O904" s="63"/>
      <c r="P904" s="63"/>
      <c r="Q904" s="63"/>
    </row>
    <row r="905" spans="1:17" customFormat="1" outlineLevel="1">
      <c r="A905" s="6"/>
      <c r="B905" s="20">
        <v>42662</v>
      </c>
      <c r="C905" s="21">
        <v>0.5625</v>
      </c>
      <c r="D905" s="13">
        <v>4.4456709999999999</v>
      </c>
      <c r="E905" s="12">
        <v>58.89</v>
      </c>
      <c r="F905" s="11">
        <f t="shared" si="40"/>
        <v>4.4443372986999998</v>
      </c>
      <c r="G905" s="11">
        <f t="shared" si="41"/>
        <v>59.449455000000007</v>
      </c>
      <c r="H905" s="8">
        <f t="shared" si="39"/>
        <v>562.43330731431274</v>
      </c>
      <c r="I905" s="42"/>
      <c r="K905" s="69"/>
      <c r="L905" s="69"/>
      <c r="M905" s="69"/>
      <c r="O905" s="63"/>
      <c r="P905" s="63"/>
      <c r="Q905" s="63"/>
    </row>
    <row r="906" spans="1:17" customFormat="1" outlineLevel="1">
      <c r="A906" s="6"/>
      <c r="B906" s="20">
        <v>42662</v>
      </c>
      <c r="C906" s="21">
        <v>0.58333333333333337</v>
      </c>
      <c r="D906" s="13">
        <v>3.8243140000000002</v>
      </c>
      <c r="E906" s="12">
        <v>59.59</v>
      </c>
      <c r="F906" s="11">
        <f t="shared" si="40"/>
        <v>3.8231667058000003</v>
      </c>
      <c r="G906" s="11">
        <f t="shared" si="41"/>
        <v>60.156105000000004</v>
      </c>
      <c r="H906" s="8">
        <f t="shared" si="39"/>
        <v>481.12218949219113</v>
      </c>
      <c r="I906" s="42"/>
      <c r="K906" s="69"/>
      <c r="L906" s="69"/>
      <c r="M906" s="69"/>
      <c r="O906" s="63"/>
      <c r="P906" s="63"/>
      <c r="Q906" s="63"/>
    </row>
    <row r="907" spans="1:17" customFormat="1" outlineLevel="1">
      <c r="A907" s="6"/>
      <c r="B907" s="20">
        <v>42662</v>
      </c>
      <c r="C907" s="21">
        <v>0.60416666666666663</v>
      </c>
      <c r="D907" s="13">
        <v>2.1358839999999999</v>
      </c>
      <c r="E907" s="12">
        <v>64.099999999999994</v>
      </c>
      <c r="F907" s="11">
        <f t="shared" si="40"/>
        <v>2.1352432347999999</v>
      </c>
      <c r="G907" s="11">
        <f t="shared" si="41"/>
        <v>64.708950000000002</v>
      </c>
      <c r="H907" s="8">
        <f t="shared" si="39"/>
        <v>258.98589395428854</v>
      </c>
      <c r="I907" s="42"/>
      <c r="K907" s="69"/>
      <c r="L907" s="69"/>
      <c r="M907" s="69"/>
      <c r="O907" s="63"/>
      <c r="P907" s="63"/>
      <c r="Q907" s="63"/>
    </row>
    <row r="908" spans="1:17" customFormat="1" outlineLevel="1">
      <c r="A908" s="6"/>
      <c r="B908" s="20">
        <v>42662</v>
      </c>
      <c r="C908" s="21">
        <v>0.625</v>
      </c>
      <c r="D908" s="13">
        <v>1.277487</v>
      </c>
      <c r="E908" s="12">
        <v>64.709999999999994</v>
      </c>
      <c r="F908" s="11">
        <f t="shared" si="40"/>
        <v>1.2771037539000001</v>
      </c>
      <c r="G908" s="11">
        <f t="shared" si="41"/>
        <v>65.324744999999993</v>
      </c>
      <c r="H908" s="8">
        <f t="shared" si="39"/>
        <v>154.11482116333977</v>
      </c>
      <c r="I908" s="42"/>
      <c r="K908" s="69"/>
      <c r="L908" s="69"/>
      <c r="M908" s="69"/>
      <c r="O908" s="63"/>
      <c r="P908" s="63"/>
      <c r="Q908" s="63"/>
    </row>
    <row r="909" spans="1:17" customFormat="1" outlineLevel="1">
      <c r="A909" s="6"/>
      <c r="B909" s="20">
        <v>42662</v>
      </c>
      <c r="C909" s="21">
        <v>0.64583333333333337</v>
      </c>
      <c r="D909" s="13">
        <v>3.3761480000000001</v>
      </c>
      <c r="E909" s="12">
        <v>60.23</v>
      </c>
      <c r="F909" s="11">
        <f t="shared" si="40"/>
        <v>3.3751351556000002</v>
      </c>
      <c r="G909" s="11">
        <f t="shared" si="41"/>
        <v>60.802185000000001</v>
      </c>
      <c r="H909" s="8">
        <f t="shared" si="39"/>
        <v>422.55954681080499</v>
      </c>
      <c r="I909" s="42"/>
      <c r="K909" s="69"/>
      <c r="L909" s="69"/>
      <c r="M909" s="69"/>
      <c r="O909" s="63"/>
      <c r="P909" s="63"/>
      <c r="Q909" s="63"/>
    </row>
    <row r="910" spans="1:17" customFormat="1" outlineLevel="1">
      <c r="A910" s="6"/>
      <c r="B910" s="20">
        <v>42662</v>
      </c>
      <c r="C910" s="21">
        <v>0.66666666666666663</v>
      </c>
      <c r="D910" s="13">
        <v>2.3125610000000001</v>
      </c>
      <c r="E910" s="12">
        <v>64.06</v>
      </c>
      <c r="F910" s="11">
        <f t="shared" si="40"/>
        <v>2.3118672317</v>
      </c>
      <c r="G910" s="11">
        <f t="shared" si="41"/>
        <v>64.668570000000003</v>
      </c>
      <c r="H910" s="8">
        <f t="shared" si="39"/>
        <v>280.50215719230232</v>
      </c>
      <c r="I910" s="42"/>
      <c r="K910" s="69"/>
      <c r="L910" s="69"/>
      <c r="M910" s="69"/>
      <c r="O910" s="63"/>
      <c r="P910" s="63"/>
      <c r="Q910" s="63"/>
    </row>
    <row r="911" spans="1:17" customFormat="1" outlineLevel="1">
      <c r="A911" s="6"/>
      <c r="B911" s="20">
        <v>42662</v>
      </c>
      <c r="C911" s="21">
        <v>0.6875</v>
      </c>
      <c r="D911" s="13">
        <v>1.6646240000000001</v>
      </c>
      <c r="E911" s="12">
        <v>59.95</v>
      </c>
      <c r="F911" s="11">
        <f t="shared" si="40"/>
        <v>1.6641246128000002</v>
      </c>
      <c r="G911" s="11">
        <f t="shared" si="41"/>
        <v>60.519525000000009</v>
      </c>
      <c r="H911" s="8">
        <f t="shared" si="39"/>
        <v>208.8151468733351</v>
      </c>
      <c r="I911" s="42"/>
      <c r="K911" s="69"/>
      <c r="L911" s="69"/>
      <c r="M911" s="69"/>
      <c r="O911" s="63"/>
      <c r="P911" s="63"/>
      <c r="Q911" s="63"/>
    </row>
    <row r="912" spans="1:17" customFormat="1" outlineLevel="1">
      <c r="A912" s="6"/>
      <c r="B912" s="20">
        <v>42662</v>
      </c>
      <c r="C912" s="21">
        <v>0.70833333333333337</v>
      </c>
      <c r="D912" s="13">
        <v>1.173881</v>
      </c>
      <c r="E912" s="12">
        <v>65.06</v>
      </c>
      <c r="F912" s="11">
        <f t="shared" si="40"/>
        <v>1.1735288357</v>
      </c>
      <c r="G912" s="11">
        <f t="shared" si="41"/>
        <v>65.678070000000005</v>
      </c>
      <c r="H912" s="8">
        <f t="shared" ref="H912:H975" si="42">F912*($B$8-G912)</f>
        <v>141.20125442207689</v>
      </c>
      <c r="I912" s="42"/>
      <c r="K912" s="69"/>
      <c r="L912" s="69"/>
      <c r="M912" s="69"/>
      <c r="O912" s="63"/>
      <c r="P912" s="63"/>
      <c r="Q912" s="63"/>
    </row>
    <row r="913" spans="1:17" customFormat="1" outlineLevel="1">
      <c r="A913" s="6"/>
      <c r="B913" s="20">
        <v>42662</v>
      </c>
      <c r="C913" s="21">
        <v>0.72916666666666663</v>
      </c>
      <c r="D913" s="13">
        <v>0.53267500000000001</v>
      </c>
      <c r="E913" s="12">
        <v>64.22</v>
      </c>
      <c r="F913" s="11">
        <f t="shared" ref="F913:F976" si="43">IF($B$13="Electricity",$D913*$B$9,$D913*$B$10)</f>
        <v>0.53251519749999998</v>
      </c>
      <c r="G913" s="11">
        <f t="shared" ref="G913:G976" si="44">+E913*$B$10</f>
        <v>64.830089999999998</v>
      </c>
      <c r="H913" s="8">
        <f t="shared" si="42"/>
        <v>64.524818554707224</v>
      </c>
      <c r="I913" s="42"/>
      <c r="K913" s="69"/>
      <c r="L913" s="69"/>
      <c r="M913" s="69"/>
      <c r="O913" s="63"/>
      <c r="P913" s="63"/>
      <c r="Q913" s="63"/>
    </row>
    <row r="914" spans="1:17" customFormat="1" outlineLevel="1">
      <c r="A914" s="6"/>
      <c r="B914" s="20">
        <v>42662</v>
      </c>
      <c r="C914" s="21">
        <v>0.75</v>
      </c>
      <c r="D914" s="13">
        <v>7.7025999999999997E-2</v>
      </c>
      <c r="E914" s="12">
        <v>64</v>
      </c>
      <c r="F914" s="11">
        <f t="shared" si="43"/>
        <v>7.7002892200000006E-2</v>
      </c>
      <c r="G914" s="11">
        <f t="shared" si="44"/>
        <v>64.608000000000004</v>
      </c>
      <c r="H914" s="8">
        <f t="shared" si="42"/>
        <v>9.3475350899424008</v>
      </c>
      <c r="I914" s="42"/>
      <c r="K914" s="69"/>
      <c r="L914" s="69"/>
      <c r="M914" s="69"/>
      <c r="O914" s="63"/>
      <c r="P914" s="63"/>
      <c r="Q914" s="63"/>
    </row>
    <row r="915" spans="1:17" customFormat="1" outlineLevel="1">
      <c r="A915" s="6"/>
      <c r="B915" s="20">
        <v>42662</v>
      </c>
      <c r="C915" s="21">
        <v>0.77083333333333337</v>
      </c>
      <c r="D915" s="13">
        <v>1.0214000000000001E-2</v>
      </c>
      <c r="E915" s="12">
        <v>68.8</v>
      </c>
      <c r="F915" s="11">
        <f t="shared" si="43"/>
        <v>1.0210935800000001E-2</v>
      </c>
      <c r="G915" s="11">
        <f t="shared" si="44"/>
        <v>69.453599999999994</v>
      </c>
      <c r="H915" s="8">
        <f t="shared" si="42"/>
        <v>1.1900478081211201</v>
      </c>
      <c r="I915" s="42"/>
      <c r="K915" s="69"/>
      <c r="L915" s="69"/>
      <c r="M915" s="69"/>
      <c r="O915" s="63"/>
      <c r="P915" s="63"/>
      <c r="Q915" s="63"/>
    </row>
    <row r="916" spans="1:17" customFormat="1" outlineLevel="1">
      <c r="A916" s="6"/>
      <c r="B916" s="20">
        <v>42662</v>
      </c>
      <c r="C916" s="21">
        <v>0.79166666666666663</v>
      </c>
      <c r="D916" s="13">
        <v>0</v>
      </c>
      <c r="E916" s="12">
        <v>93.32</v>
      </c>
      <c r="F916" s="11">
        <f t="shared" si="43"/>
        <v>0</v>
      </c>
      <c r="G916" s="11">
        <f t="shared" si="44"/>
        <v>94.206540000000004</v>
      </c>
      <c r="H916" s="8">
        <f t="shared" si="42"/>
        <v>0</v>
      </c>
      <c r="I916" s="42"/>
      <c r="K916" s="69"/>
      <c r="L916" s="69"/>
      <c r="M916" s="69"/>
      <c r="O916" s="63"/>
      <c r="P916" s="63"/>
      <c r="Q916" s="63"/>
    </row>
    <row r="917" spans="1:17" customFormat="1" outlineLevel="1">
      <c r="A917" s="6"/>
      <c r="B917" s="20">
        <v>42662</v>
      </c>
      <c r="C917" s="21">
        <v>0.8125</v>
      </c>
      <c r="D917" s="13">
        <v>0</v>
      </c>
      <c r="E917" s="12">
        <v>95.72</v>
      </c>
      <c r="F917" s="11">
        <f t="shared" si="43"/>
        <v>0</v>
      </c>
      <c r="G917" s="11">
        <f t="shared" si="44"/>
        <v>96.629339999999999</v>
      </c>
      <c r="H917" s="8">
        <f t="shared" si="42"/>
        <v>0</v>
      </c>
      <c r="I917" s="42"/>
      <c r="K917" s="69"/>
      <c r="L917" s="69"/>
      <c r="M917" s="69"/>
      <c r="O917" s="63"/>
      <c r="P917" s="63"/>
      <c r="Q917" s="63"/>
    </row>
    <row r="918" spans="1:17" customFormat="1" outlineLevel="1">
      <c r="A918" s="6"/>
      <c r="B918" s="20">
        <v>42662</v>
      </c>
      <c r="C918" s="21">
        <v>0.83333333333333337</v>
      </c>
      <c r="D918" s="13">
        <v>0</v>
      </c>
      <c r="E918" s="12">
        <v>94.95</v>
      </c>
      <c r="F918" s="11">
        <f t="shared" si="43"/>
        <v>0</v>
      </c>
      <c r="G918" s="11">
        <f t="shared" si="44"/>
        <v>95.852025000000012</v>
      </c>
      <c r="H918" s="8">
        <f t="shared" si="42"/>
        <v>0</v>
      </c>
      <c r="I918" s="42"/>
      <c r="K918" s="69"/>
      <c r="L918" s="69"/>
      <c r="M918" s="69"/>
      <c r="O918" s="63"/>
      <c r="P918" s="63"/>
      <c r="Q918" s="63"/>
    </row>
    <row r="919" spans="1:17" customFormat="1" outlineLevel="1">
      <c r="A919" s="6"/>
      <c r="B919" s="20">
        <v>42662</v>
      </c>
      <c r="C919" s="21">
        <v>0.85416666666666663</v>
      </c>
      <c r="D919" s="13">
        <v>0</v>
      </c>
      <c r="E919" s="12">
        <v>88.09</v>
      </c>
      <c r="F919" s="11">
        <f t="shared" si="43"/>
        <v>0</v>
      </c>
      <c r="G919" s="11">
        <f t="shared" si="44"/>
        <v>88.926855000000003</v>
      </c>
      <c r="H919" s="8">
        <f t="shared" si="42"/>
        <v>0</v>
      </c>
      <c r="I919" s="42"/>
      <c r="K919" s="69"/>
      <c r="L919" s="69"/>
      <c r="M919" s="69"/>
      <c r="O919" s="63"/>
      <c r="P919" s="63"/>
      <c r="Q919" s="63"/>
    </row>
    <row r="920" spans="1:17" customFormat="1" outlineLevel="1">
      <c r="A920" s="6"/>
      <c r="B920" s="20">
        <v>42662</v>
      </c>
      <c r="C920" s="21">
        <v>0.875</v>
      </c>
      <c r="D920" s="13">
        <v>0</v>
      </c>
      <c r="E920" s="12">
        <v>68.23</v>
      </c>
      <c r="F920" s="11">
        <f t="shared" si="43"/>
        <v>0</v>
      </c>
      <c r="G920" s="11">
        <f t="shared" si="44"/>
        <v>68.878185000000002</v>
      </c>
      <c r="H920" s="8">
        <f t="shared" si="42"/>
        <v>0</v>
      </c>
      <c r="I920" s="42"/>
      <c r="K920" s="69"/>
      <c r="L920" s="69"/>
      <c r="M920" s="69"/>
      <c r="O920" s="63"/>
      <c r="P920" s="63"/>
      <c r="Q920" s="63"/>
    </row>
    <row r="921" spans="1:17" customFormat="1" outlineLevel="1">
      <c r="A921" s="6"/>
      <c r="B921" s="20">
        <v>42662</v>
      </c>
      <c r="C921" s="21">
        <v>0.89583333333333337</v>
      </c>
      <c r="D921" s="13">
        <v>0</v>
      </c>
      <c r="E921" s="12">
        <v>66.06</v>
      </c>
      <c r="F921" s="11">
        <f t="shared" si="43"/>
        <v>0</v>
      </c>
      <c r="G921" s="11">
        <f t="shared" si="44"/>
        <v>66.687570000000008</v>
      </c>
      <c r="H921" s="8">
        <f t="shared" si="42"/>
        <v>0</v>
      </c>
      <c r="I921" s="42"/>
      <c r="K921" s="69"/>
      <c r="L921" s="69"/>
      <c r="M921" s="69"/>
      <c r="O921" s="63"/>
      <c r="P921" s="63"/>
      <c r="Q921" s="63"/>
    </row>
    <row r="922" spans="1:17" customFormat="1" outlineLevel="1">
      <c r="A922" s="6"/>
      <c r="B922" s="20">
        <v>42662</v>
      </c>
      <c r="C922" s="21">
        <v>0.91666666666666663</v>
      </c>
      <c r="D922" s="13">
        <v>0</v>
      </c>
      <c r="E922" s="12">
        <v>52.76</v>
      </c>
      <c r="F922" s="11">
        <f t="shared" si="43"/>
        <v>0</v>
      </c>
      <c r="G922" s="11">
        <f t="shared" si="44"/>
        <v>53.261220000000002</v>
      </c>
      <c r="H922" s="8">
        <f t="shared" si="42"/>
        <v>0</v>
      </c>
      <c r="I922" s="42"/>
      <c r="K922" s="69"/>
      <c r="L922" s="69"/>
      <c r="M922" s="69"/>
      <c r="O922" s="63"/>
      <c r="P922" s="63"/>
      <c r="Q922" s="63"/>
    </row>
    <row r="923" spans="1:17" customFormat="1" outlineLevel="1">
      <c r="A923" s="6"/>
      <c r="B923" s="20">
        <v>42662</v>
      </c>
      <c r="C923" s="21">
        <v>0.9375</v>
      </c>
      <c r="D923" s="13">
        <v>0</v>
      </c>
      <c r="E923" s="12">
        <v>93.13</v>
      </c>
      <c r="F923" s="11">
        <f t="shared" si="43"/>
        <v>0</v>
      </c>
      <c r="G923" s="11">
        <f t="shared" si="44"/>
        <v>94.014735000000002</v>
      </c>
      <c r="H923" s="8">
        <f t="shared" si="42"/>
        <v>0</v>
      </c>
      <c r="I923" s="42"/>
      <c r="K923" s="69"/>
      <c r="L923" s="69"/>
      <c r="M923" s="69"/>
      <c r="O923" s="63"/>
      <c r="P923" s="63"/>
      <c r="Q923" s="63"/>
    </row>
    <row r="924" spans="1:17" customFormat="1" outlineLevel="1">
      <c r="A924" s="6"/>
      <c r="B924" s="20">
        <v>42662</v>
      </c>
      <c r="C924" s="21">
        <v>0.95833333333333337</v>
      </c>
      <c r="D924" s="13">
        <v>0</v>
      </c>
      <c r="E924" s="12">
        <v>91.19</v>
      </c>
      <c r="F924" s="11">
        <f t="shared" si="43"/>
        <v>0</v>
      </c>
      <c r="G924" s="11">
        <f t="shared" si="44"/>
        <v>92.056305000000009</v>
      </c>
      <c r="H924" s="8">
        <f t="shared" si="42"/>
        <v>0</v>
      </c>
      <c r="I924" s="42"/>
      <c r="K924" s="69"/>
      <c r="L924" s="69"/>
      <c r="M924" s="69"/>
      <c r="O924" s="63"/>
      <c r="P924" s="63"/>
      <c r="Q924" s="63"/>
    </row>
    <row r="925" spans="1:17" customFormat="1" outlineLevel="1">
      <c r="A925" s="6"/>
      <c r="B925" s="20">
        <v>42662</v>
      </c>
      <c r="C925" s="21">
        <v>0.97916666666666663</v>
      </c>
      <c r="D925" s="13">
        <v>0</v>
      </c>
      <c r="E925" s="12">
        <v>86.48</v>
      </c>
      <c r="F925" s="11">
        <f t="shared" si="43"/>
        <v>0</v>
      </c>
      <c r="G925" s="11">
        <f t="shared" si="44"/>
        <v>87.301560000000009</v>
      </c>
      <c r="H925" s="8">
        <f t="shared" si="42"/>
        <v>0</v>
      </c>
      <c r="I925" s="42"/>
      <c r="K925" s="69"/>
      <c r="L925" s="69"/>
      <c r="M925" s="69"/>
      <c r="O925" s="63"/>
      <c r="P925" s="63"/>
      <c r="Q925" s="63"/>
    </row>
    <row r="926" spans="1:17" customFormat="1" outlineLevel="1">
      <c r="A926" s="6"/>
      <c r="B926" s="20">
        <v>42662</v>
      </c>
      <c r="C926" s="21">
        <v>0</v>
      </c>
      <c r="D926" s="13">
        <v>0</v>
      </c>
      <c r="E926" s="12">
        <v>76.55</v>
      </c>
      <c r="F926" s="11">
        <f t="shared" si="43"/>
        <v>0</v>
      </c>
      <c r="G926" s="11">
        <f t="shared" si="44"/>
        <v>77.277225000000001</v>
      </c>
      <c r="H926" s="8">
        <f t="shared" si="42"/>
        <v>0</v>
      </c>
      <c r="I926" s="42"/>
      <c r="K926" s="69"/>
      <c r="L926" s="69"/>
      <c r="M926" s="69"/>
      <c r="O926" s="63"/>
      <c r="P926" s="63"/>
      <c r="Q926" s="63"/>
    </row>
    <row r="927" spans="1:17" customFormat="1" outlineLevel="1">
      <c r="A927" s="6"/>
      <c r="B927" s="20">
        <v>42663</v>
      </c>
      <c r="C927" s="21">
        <v>2.0833333333333332E-2</v>
      </c>
      <c r="D927" s="13">
        <v>0</v>
      </c>
      <c r="E927" s="12">
        <v>93.63</v>
      </c>
      <c r="F927" s="11">
        <f t="shared" si="43"/>
        <v>0</v>
      </c>
      <c r="G927" s="11">
        <f t="shared" si="44"/>
        <v>94.519485000000003</v>
      </c>
      <c r="H927" s="8">
        <f t="shared" si="42"/>
        <v>0</v>
      </c>
      <c r="I927" s="42"/>
      <c r="K927" s="69"/>
      <c r="L927" s="69"/>
      <c r="M927" s="69"/>
      <c r="O927" s="63"/>
      <c r="P927" s="63"/>
      <c r="Q927" s="63"/>
    </row>
    <row r="928" spans="1:17" customFormat="1" outlineLevel="1">
      <c r="A928" s="6"/>
      <c r="B928" s="20">
        <v>42663</v>
      </c>
      <c r="C928" s="21">
        <v>4.1666666666666664E-2</v>
      </c>
      <c r="D928" s="13">
        <v>0</v>
      </c>
      <c r="E928" s="12">
        <v>81.540000000000006</v>
      </c>
      <c r="F928" s="11">
        <f t="shared" si="43"/>
        <v>0</v>
      </c>
      <c r="G928" s="11">
        <f t="shared" si="44"/>
        <v>82.314630000000008</v>
      </c>
      <c r="H928" s="8">
        <f t="shared" si="42"/>
        <v>0</v>
      </c>
      <c r="I928" s="42"/>
      <c r="K928" s="69"/>
      <c r="L928" s="69"/>
      <c r="M928" s="69"/>
      <c r="O928" s="63"/>
      <c r="P928" s="63"/>
      <c r="Q928" s="63"/>
    </row>
    <row r="929" spans="1:17" customFormat="1" outlineLevel="1">
      <c r="A929" s="6"/>
      <c r="B929" s="20">
        <v>42663</v>
      </c>
      <c r="C929" s="21">
        <v>6.25E-2</v>
      </c>
      <c r="D929" s="13">
        <v>0</v>
      </c>
      <c r="E929" s="12">
        <v>73.680000000000007</v>
      </c>
      <c r="F929" s="11">
        <f t="shared" si="43"/>
        <v>0</v>
      </c>
      <c r="G929" s="11">
        <f t="shared" si="44"/>
        <v>74.379960000000011</v>
      </c>
      <c r="H929" s="8">
        <f t="shared" si="42"/>
        <v>0</v>
      </c>
      <c r="I929" s="42"/>
      <c r="K929" s="69"/>
      <c r="L929" s="69"/>
      <c r="M929" s="69"/>
      <c r="O929" s="63"/>
      <c r="P929" s="63"/>
      <c r="Q929" s="63"/>
    </row>
    <row r="930" spans="1:17" customFormat="1" outlineLevel="1">
      <c r="A930" s="6"/>
      <c r="B930" s="20">
        <v>42663</v>
      </c>
      <c r="C930" s="21">
        <v>8.3333333333333329E-2</v>
      </c>
      <c r="D930" s="13">
        <v>0</v>
      </c>
      <c r="E930" s="12">
        <v>54.63</v>
      </c>
      <c r="F930" s="11">
        <f t="shared" si="43"/>
        <v>0</v>
      </c>
      <c r="G930" s="11">
        <f t="shared" si="44"/>
        <v>55.148985000000003</v>
      </c>
      <c r="H930" s="8">
        <f t="shared" si="42"/>
        <v>0</v>
      </c>
      <c r="I930" s="42"/>
      <c r="K930" s="69"/>
      <c r="L930" s="69"/>
      <c r="M930" s="69"/>
      <c r="O930" s="63"/>
      <c r="P930" s="63"/>
      <c r="Q930" s="63"/>
    </row>
    <row r="931" spans="1:17" customFormat="1" outlineLevel="1">
      <c r="A931" s="6"/>
      <c r="B931" s="20">
        <v>42663</v>
      </c>
      <c r="C931" s="21">
        <v>0.10416666666666667</v>
      </c>
      <c r="D931" s="13">
        <v>0</v>
      </c>
      <c r="E931" s="12">
        <v>45.15</v>
      </c>
      <c r="F931" s="11">
        <f t="shared" si="43"/>
        <v>0</v>
      </c>
      <c r="G931" s="11">
        <f t="shared" si="44"/>
        <v>45.578924999999998</v>
      </c>
      <c r="H931" s="8">
        <f t="shared" si="42"/>
        <v>0</v>
      </c>
      <c r="I931" s="42"/>
      <c r="K931" s="69"/>
      <c r="L931" s="69"/>
      <c r="M931" s="69"/>
      <c r="O931" s="63"/>
      <c r="P931" s="63"/>
      <c r="Q931" s="63"/>
    </row>
    <row r="932" spans="1:17" customFormat="1" outlineLevel="1">
      <c r="A932" s="6"/>
      <c r="B932" s="20">
        <v>42663</v>
      </c>
      <c r="C932" s="21">
        <v>0.125</v>
      </c>
      <c r="D932" s="13">
        <v>0</v>
      </c>
      <c r="E932" s="12">
        <v>38.97</v>
      </c>
      <c r="F932" s="11">
        <f t="shared" si="43"/>
        <v>0</v>
      </c>
      <c r="G932" s="11">
        <f t="shared" si="44"/>
        <v>39.340215000000001</v>
      </c>
      <c r="H932" s="8">
        <f t="shared" si="42"/>
        <v>0</v>
      </c>
      <c r="I932" s="42"/>
      <c r="K932" s="69"/>
      <c r="L932" s="69"/>
      <c r="M932" s="69"/>
      <c r="O932" s="63"/>
      <c r="P932" s="63"/>
      <c r="Q932" s="63"/>
    </row>
    <row r="933" spans="1:17" customFormat="1" outlineLevel="1">
      <c r="A933" s="6"/>
      <c r="B933" s="20">
        <v>42663</v>
      </c>
      <c r="C933" s="21">
        <v>0.14583333333333334</v>
      </c>
      <c r="D933" s="13">
        <v>0</v>
      </c>
      <c r="E933" s="12">
        <v>46.26</v>
      </c>
      <c r="F933" s="11">
        <f t="shared" si="43"/>
        <v>0</v>
      </c>
      <c r="G933" s="11">
        <f t="shared" si="44"/>
        <v>46.699469999999998</v>
      </c>
      <c r="H933" s="8">
        <f t="shared" si="42"/>
        <v>0</v>
      </c>
      <c r="I933" s="42"/>
      <c r="K933" s="69"/>
      <c r="L933" s="69"/>
      <c r="M933" s="69"/>
      <c r="O933" s="63"/>
      <c r="P933" s="63"/>
      <c r="Q933" s="63"/>
    </row>
    <row r="934" spans="1:17" customFormat="1" outlineLevel="1">
      <c r="A934" s="6"/>
      <c r="B934" s="20">
        <v>42663</v>
      </c>
      <c r="C934" s="21">
        <v>0.16666666666666666</v>
      </c>
      <c r="D934" s="13">
        <v>0</v>
      </c>
      <c r="E934" s="12">
        <v>47.77</v>
      </c>
      <c r="F934" s="11">
        <f t="shared" si="43"/>
        <v>0</v>
      </c>
      <c r="G934" s="11">
        <f t="shared" si="44"/>
        <v>48.223815000000009</v>
      </c>
      <c r="H934" s="8">
        <f t="shared" si="42"/>
        <v>0</v>
      </c>
      <c r="I934" s="42"/>
      <c r="K934" s="69"/>
      <c r="L934" s="69"/>
      <c r="M934" s="69"/>
      <c r="O934" s="63"/>
      <c r="P934" s="63"/>
      <c r="Q934" s="63"/>
    </row>
    <row r="935" spans="1:17" customFormat="1" outlineLevel="1">
      <c r="A935" s="6"/>
      <c r="B935" s="20">
        <v>42663</v>
      </c>
      <c r="C935" s="21">
        <v>0.1875</v>
      </c>
      <c r="D935" s="13">
        <v>0</v>
      </c>
      <c r="E935" s="12">
        <v>49.8</v>
      </c>
      <c r="F935" s="11">
        <f t="shared" si="43"/>
        <v>0</v>
      </c>
      <c r="G935" s="11">
        <f t="shared" si="44"/>
        <v>50.273099999999999</v>
      </c>
      <c r="H935" s="8">
        <f t="shared" si="42"/>
        <v>0</v>
      </c>
      <c r="I935" s="42"/>
      <c r="K935" s="69"/>
      <c r="L935" s="69"/>
      <c r="M935" s="69"/>
      <c r="O935" s="63"/>
      <c r="P935" s="63"/>
      <c r="Q935" s="63"/>
    </row>
    <row r="936" spans="1:17" customFormat="1" outlineLevel="1">
      <c r="A936" s="6"/>
      <c r="B936" s="20">
        <v>42663</v>
      </c>
      <c r="C936" s="21">
        <v>0.20833333333333334</v>
      </c>
      <c r="D936" s="13">
        <v>0</v>
      </c>
      <c r="E936" s="12">
        <v>54.54</v>
      </c>
      <c r="F936" s="11">
        <f t="shared" si="43"/>
        <v>0</v>
      </c>
      <c r="G936" s="11">
        <f t="shared" si="44"/>
        <v>55.058130000000006</v>
      </c>
      <c r="H936" s="8">
        <f t="shared" si="42"/>
        <v>0</v>
      </c>
      <c r="I936" s="42"/>
      <c r="K936" s="69"/>
      <c r="L936" s="69"/>
      <c r="M936" s="69"/>
      <c r="O936" s="63"/>
      <c r="P936" s="63"/>
      <c r="Q936" s="63"/>
    </row>
    <row r="937" spans="1:17" customFormat="1" outlineLevel="1">
      <c r="A937" s="6"/>
      <c r="B937" s="20">
        <v>42663</v>
      </c>
      <c r="C937" s="21">
        <v>0.22916666666666666</v>
      </c>
      <c r="D937" s="13">
        <v>3.01E-4</v>
      </c>
      <c r="E937" s="12">
        <v>79.739999999999995</v>
      </c>
      <c r="F937" s="11">
        <f t="shared" si="43"/>
        <v>3.009097E-4</v>
      </c>
      <c r="G937" s="11">
        <f t="shared" si="44"/>
        <v>80.497529999999998</v>
      </c>
      <c r="H937" s="8">
        <f t="shared" si="42"/>
        <v>3.1746716596958997E-2</v>
      </c>
      <c r="I937" s="42"/>
      <c r="K937" s="69"/>
      <c r="L937" s="69"/>
      <c r="M937" s="69"/>
      <c r="O937" s="63"/>
      <c r="P937" s="63"/>
      <c r="Q937" s="63"/>
    </row>
    <row r="938" spans="1:17" customFormat="1" outlineLevel="1">
      <c r="A938" s="6"/>
      <c r="B938" s="20">
        <v>42663</v>
      </c>
      <c r="C938" s="21">
        <v>0.25</v>
      </c>
      <c r="D938" s="13">
        <v>0.15181799999999998</v>
      </c>
      <c r="E938" s="12">
        <v>80.209999999999994</v>
      </c>
      <c r="F938" s="11">
        <f t="shared" si="43"/>
        <v>0.1517724546</v>
      </c>
      <c r="G938" s="11">
        <f t="shared" si="44"/>
        <v>80.971994999999993</v>
      </c>
      <c r="H938" s="8">
        <f t="shared" si="42"/>
        <v>15.940358120591073</v>
      </c>
      <c r="I938" s="42"/>
      <c r="K938" s="69"/>
      <c r="L938" s="69"/>
      <c r="M938" s="69"/>
      <c r="O938" s="63"/>
      <c r="P938" s="63"/>
      <c r="Q938" s="63"/>
    </row>
    <row r="939" spans="1:17" customFormat="1" outlineLevel="1">
      <c r="A939" s="6"/>
      <c r="B939" s="20">
        <v>42663</v>
      </c>
      <c r="C939" s="21">
        <v>0.27083333333333331</v>
      </c>
      <c r="D939" s="13">
        <v>0.24671499999999999</v>
      </c>
      <c r="E939" s="12">
        <v>73.22</v>
      </c>
      <c r="F939" s="11">
        <f t="shared" si="43"/>
        <v>0.24664098549999999</v>
      </c>
      <c r="G939" s="11">
        <f t="shared" si="44"/>
        <v>73.915590000000009</v>
      </c>
      <c r="H939" s="8">
        <f t="shared" si="42"/>
        <v>27.644609341586051</v>
      </c>
      <c r="I939" s="42"/>
      <c r="K939" s="69"/>
      <c r="L939" s="69"/>
      <c r="M939" s="69"/>
      <c r="O939" s="63"/>
      <c r="P939" s="63"/>
      <c r="Q939" s="63"/>
    </row>
    <row r="940" spans="1:17" customFormat="1" outlineLevel="1">
      <c r="A940" s="6"/>
      <c r="B940" s="20">
        <v>42663</v>
      </c>
      <c r="C940" s="21">
        <v>0.29166666666666669</v>
      </c>
      <c r="D940" s="13">
        <v>0.51882600000000001</v>
      </c>
      <c r="E940" s="12">
        <v>69.599999999999994</v>
      </c>
      <c r="F940" s="11">
        <f t="shared" si="43"/>
        <v>0.51867035220000002</v>
      </c>
      <c r="G940" s="11">
        <f t="shared" si="44"/>
        <v>70.261200000000002</v>
      </c>
      <c r="H940" s="8">
        <f t="shared" si="42"/>
        <v>60.030284159205358</v>
      </c>
      <c r="I940" s="42"/>
      <c r="K940" s="69"/>
      <c r="L940" s="69"/>
      <c r="M940" s="69"/>
      <c r="O940" s="63"/>
      <c r="P940" s="63"/>
      <c r="Q940" s="63"/>
    </row>
    <row r="941" spans="1:17" customFormat="1" outlineLevel="1">
      <c r="A941" s="6"/>
      <c r="B941" s="20">
        <v>42663</v>
      </c>
      <c r="C941" s="21">
        <v>0.3125</v>
      </c>
      <c r="D941" s="13">
        <v>1.1338400000000002</v>
      </c>
      <c r="E941" s="12">
        <v>48.47</v>
      </c>
      <c r="F941" s="11">
        <f t="shared" si="43"/>
        <v>1.1334998480000003</v>
      </c>
      <c r="G941" s="11">
        <f t="shared" si="44"/>
        <v>48.930465000000005</v>
      </c>
      <c r="H941" s="8">
        <f t="shared" si="42"/>
        <v>155.36829708793073</v>
      </c>
      <c r="I941" s="42"/>
      <c r="K941" s="69"/>
      <c r="L941" s="69"/>
      <c r="M941" s="69"/>
      <c r="O941" s="63"/>
      <c r="P941" s="63"/>
      <c r="Q941" s="63"/>
    </row>
    <row r="942" spans="1:17" customFormat="1" outlineLevel="1">
      <c r="A942" s="6"/>
      <c r="B942" s="20">
        <v>42663</v>
      </c>
      <c r="C942" s="21">
        <v>0.33333333333333331</v>
      </c>
      <c r="D942" s="13">
        <v>1.2251460000000001</v>
      </c>
      <c r="E942" s="12">
        <v>48.45</v>
      </c>
      <c r="F942" s="11">
        <f t="shared" si="43"/>
        <v>1.2247784562000001</v>
      </c>
      <c r="G942" s="11">
        <f t="shared" si="44"/>
        <v>48.910275000000006</v>
      </c>
      <c r="H942" s="8">
        <f t="shared" si="42"/>
        <v>167.90454174638256</v>
      </c>
      <c r="I942" s="42"/>
      <c r="K942" s="69"/>
      <c r="L942" s="69"/>
      <c r="M942" s="69"/>
      <c r="O942" s="63"/>
      <c r="P942" s="63"/>
      <c r="Q942" s="63"/>
    </row>
    <row r="943" spans="1:17" customFormat="1" outlineLevel="1">
      <c r="A943" s="6"/>
      <c r="B943" s="20">
        <v>42663</v>
      </c>
      <c r="C943" s="21">
        <v>0.35416666666666669</v>
      </c>
      <c r="D943" s="13">
        <v>1.4685720000000002</v>
      </c>
      <c r="E943" s="12">
        <v>48.94</v>
      </c>
      <c r="F943" s="11">
        <f t="shared" si="43"/>
        <v>1.4681314284000002</v>
      </c>
      <c r="G943" s="11">
        <f t="shared" si="44"/>
        <v>49.40493</v>
      </c>
      <c r="H943" s="8">
        <f t="shared" si="42"/>
        <v>200.539515231498</v>
      </c>
      <c r="I943" s="42"/>
      <c r="K943" s="69"/>
      <c r="L943" s="69"/>
      <c r="M943" s="69"/>
      <c r="O943" s="63"/>
      <c r="P943" s="63"/>
      <c r="Q943" s="63"/>
    </row>
    <row r="944" spans="1:17" customFormat="1" outlineLevel="1">
      <c r="A944" s="6"/>
      <c r="B944" s="20">
        <v>42663</v>
      </c>
      <c r="C944" s="21">
        <v>0.375</v>
      </c>
      <c r="D944" s="13">
        <v>2.3348819999999999</v>
      </c>
      <c r="E944" s="12">
        <v>50.5</v>
      </c>
      <c r="F944" s="11">
        <f t="shared" si="43"/>
        <v>2.3341815354</v>
      </c>
      <c r="G944" s="11">
        <f t="shared" si="44"/>
        <v>50.979750000000003</v>
      </c>
      <c r="H944" s="8">
        <f t="shared" si="42"/>
        <v>315.16177445509186</v>
      </c>
      <c r="I944" s="42"/>
      <c r="K944" s="69"/>
      <c r="L944" s="69"/>
      <c r="M944" s="69"/>
      <c r="O944" s="63"/>
      <c r="P944" s="63"/>
      <c r="Q944" s="63"/>
    </row>
    <row r="945" spans="1:17" customFormat="1" outlineLevel="1">
      <c r="A945" s="6"/>
      <c r="B945" s="20">
        <v>42663</v>
      </c>
      <c r="C945" s="21">
        <v>0.39583333333333331</v>
      </c>
      <c r="D945" s="13">
        <v>1.6247559999999999</v>
      </c>
      <c r="E945" s="12">
        <v>55.45</v>
      </c>
      <c r="F945" s="11">
        <f t="shared" si="43"/>
        <v>1.6242685732</v>
      </c>
      <c r="G945" s="11">
        <f t="shared" si="44"/>
        <v>55.976775000000004</v>
      </c>
      <c r="H945" s="8">
        <f t="shared" si="42"/>
        <v>211.19263815361256</v>
      </c>
      <c r="I945" s="42"/>
      <c r="K945" s="69"/>
      <c r="L945" s="69"/>
      <c r="M945" s="69"/>
      <c r="O945" s="63"/>
      <c r="P945" s="63"/>
      <c r="Q945" s="63"/>
    </row>
    <row r="946" spans="1:17" customFormat="1" outlineLevel="1">
      <c r="A946" s="6"/>
      <c r="B946" s="20">
        <v>42663</v>
      </c>
      <c r="C946" s="21">
        <v>0.41666666666666669</v>
      </c>
      <c r="D946" s="13">
        <v>1.515042</v>
      </c>
      <c r="E946" s="12">
        <v>55.75</v>
      </c>
      <c r="F946" s="11">
        <f t="shared" si="43"/>
        <v>1.5145874874</v>
      </c>
      <c r="G946" s="11">
        <f t="shared" si="44"/>
        <v>56.279625000000003</v>
      </c>
      <c r="H946" s="8">
        <f t="shared" si="42"/>
        <v>196.47285683583576</v>
      </c>
      <c r="I946" s="42"/>
      <c r="K946" s="69"/>
      <c r="L946" s="69"/>
      <c r="M946" s="69"/>
      <c r="O946" s="63"/>
      <c r="P946" s="63"/>
      <c r="Q946" s="63"/>
    </row>
    <row r="947" spans="1:17" customFormat="1" outlineLevel="1">
      <c r="A947" s="6"/>
      <c r="B947" s="20">
        <v>42663</v>
      </c>
      <c r="C947" s="21">
        <v>0.4375</v>
      </c>
      <c r="D947" s="13">
        <v>1.8023359999999997</v>
      </c>
      <c r="E947" s="12">
        <v>54.41</v>
      </c>
      <c r="F947" s="11">
        <f t="shared" si="43"/>
        <v>1.8017952991999997</v>
      </c>
      <c r="G947" s="11">
        <f t="shared" si="44"/>
        <v>54.926895000000002</v>
      </c>
      <c r="H947" s="8">
        <f t="shared" si="42"/>
        <v>236.16690444054797</v>
      </c>
      <c r="I947" s="42"/>
      <c r="K947" s="69"/>
      <c r="L947" s="69"/>
      <c r="M947" s="69"/>
      <c r="O947" s="63"/>
      <c r="P947" s="63"/>
      <c r="Q947" s="63"/>
    </row>
    <row r="948" spans="1:17" customFormat="1" outlineLevel="1">
      <c r="A948" s="6"/>
      <c r="B948" s="20">
        <v>42663</v>
      </c>
      <c r="C948" s="21">
        <v>0.45833333333333331</v>
      </c>
      <c r="D948" s="13">
        <v>2.3096579999999998</v>
      </c>
      <c r="E948" s="12">
        <v>55.16</v>
      </c>
      <c r="F948" s="11">
        <f t="shared" si="43"/>
        <v>2.3089651025999998</v>
      </c>
      <c r="G948" s="11">
        <f t="shared" si="44"/>
        <v>55.684019999999997</v>
      </c>
      <c r="H948" s="8">
        <f t="shared" si="42"/>
        <v>300.89505013111949</v>
      </c>
      <c r="I948" s="42"/>
      <c r="K948" s="69"/>
      <c r="L948" s="69"/>
      <c r="M948" s="69"/>
      <c r="O948" s="63"/>
      <c r="P948" s="63"/>
      <c r="Q948" s="63"/>
    </row>
    <row r="949" spans="1:17" customFormat="1" outlineLevel="1">
      <c r="A949" s="6"/>
      <c r="B949" s="20">
        <v>42663</v>
      </c>
      <c r="C949" s="21">
        <v>0.47916666666666669</v>
      </c>
      <c r="D949" s="13">
        <v>2.7782300000000002</v>
      </c>
      <c r="E949" s="12">
        <v>52.44</v>
      </c>
      <c r="F949" s="11">
        <f t="shared" si="43"/>
        <v>2.7773965310000004</v>
      </c>
      <c r="G949" s="11">
        <f t="shared" si="44"/>
        <v>52.938180000000003</v>
      </c>
      <c r="H949" s="8">
        <f t="shared" si="42"/>
        <v>369.5654372765465</v>
      </c>
      <c r="I949" s="42"/>
      <c r="K949" s="69"/>
      <c r="L949" s="69"/>
      <c r="M949" s="69"/>
      <c r="O949" s="63"/>
      <c r="P949" s="63"/>
      <c r="Q949" s="63"/>
    </row>
    <row r="950" spans="1:17" customFormat="1" outlineLevel="1">
      <c r="A950" s="6"/>
      <c r="B950" s="20">
        <v>42663</v>
      </c>
      <c r="C950" s="21">
        <v>0.5</v>
      </c>
      <c r="D950" s="13">
        <v>2.804916</v>
      </c>
      <c r="E950" s="12">
        <v>54.75</v>
      </c>
      <c r="F950" s="11">
        <f t="shared" si="43"/>
        <v>2.8040745251999999</v>
      </c>
      <c r="G950" s="11">
        <f t="shared" si="44"/>
        <v>55.270125</v>
      </c>
      <c r="H950" s="8">
        <f t="shared" si="42"/>
        <v>366.57631217008031</v>
      </c>
      <c r="I950" s="42"/>
      <c r="K950" s="69"/>
      <c r="L950" s="69"/>
      <c r="M950" s="69"/>
      <c r="O950" s="63"/>
      <c r="P950" s="63"/>
      <c r="Q950" s="63"/>
    </row>
    <row r="951" spans="1:17" customFormat="1" outlineLevel="1">
      <c r="A951" s="6"/>
      <c r="B951" s="20">
        <v>42663</v>
      </c>
      <c r="C951" s="21">
        <v>0.52083333333333337</v>
      </c>
      <c r="D951" s="13">
        <v>3.5501810000000003</v>
      </c>
      <c r="E951" s="12">
        <v>56.8</v>
      </c>
      <c r="F951" s="11">
        <f t="shared" si="43"/>
        <v>3.5491159457000006</v>
      </c>
      <c r="G951" s="11">
        <f t="shared" si="44"/>
        <v>57.339599999999997</v>
      </c>
      <c r="H951" s="8">
        <f t="shared" si="42"/>
        <v>456.6306772201404</v>
      </c>
      <c r="I951" s="42"/>
      <c r="K951" s="69"/>
      <c r="L951" s="69"/>
      <c r="M951" s="69"/>
      <c r="O951" s="63"/>
      <c r="P951" s="63"/>
      <c r="Q951" s="63"/>
    </row>
    <row r="952" spans="1:17" customFormat="1" outlineLevel="1">
      <c r="A952" s="6"/>
      <c r="B952" s="20">
        <v>42663</v>
      </c>
      <c r="C952" s="21">
        <v>0.54166666666666663</v>
      </c>
      <c r="D952" s="13">
        <v>4.2362659999999996</v>
      </c>
      <c r="E952" s="12">
        <v>52.53</v>
      </c>
      <c r="F952" s="11">
        <f t="shared" si="43"/>
        <v>4.2349951201999998</v>
      </c>
      <c r="G952" s="11">
        <f t="shared" si="44"/>
        <v>53.029035000000007</v>
      </c>
      <c r="H952" s="8">
        <f t="shared" si="42"/>
        <v>563.13138790328492</v>
      </c>
      <c r="I952" s="42"/>
      <c r="K952" s="69"/>
      <c r="L952" s="69"/>
      <c r="M952" s="69"/>
      <c r="O952" s="63"/>
      <c r="P952" s="63"/>
      <c r="Q952" s="63"/>
    </row>
    <row r="953" spans="1:17" customFormat="1" outlineLevel="1">
      <c r="A953" s="6"/>
      <c r="B953" s="20">
        <v>42663</v>
      </c>
      <c r="C953" s="21">
        <v>0.5625</v>
      </c>
      <c r="D953" s="13">
        <v>2.1746120000000002</v>
      </c>
      <c r="E953" s="12">
        <v>54.14</v>
      </c>
      <c r="F953" s="11">
        <f t="shared" si="43"/>
        <v>2.1739596164000003</v>
      </c>
      <c r="G953" s="11">
        <f t="shared" si="44"/>
        <v>54.654330000000002</v>
      </c>
      <c r="H953" s="8">
        <f t="shared" si="42"/>
        <v>285.540182369001</v>
      </c>
      <c r="I953" s="42"/>
      <c r="K953" s="69"/>
      <c r="L953" s="69"/>
      <c r="M953" s="69"/>
      <c r="O953" s="63"/>
      <c r="P953" s="63"/>
      <c r="Q953" s="63"/>
    </row>
    <row r="954" spans="1:17" customFormat="1" outlineLevel="1">
      <c r="A954" s="6"/>
      <c r="B954" s="20">
        <v>42663</v>
      </c>
      <c r="C954" s="21">
        <v>0.58333333333333337</v>
      </c>
      <c r="D954" s="13">
        <v>3.6863440000000001</v>
      </c>
      <c r="E954" s="12">
        <v>52.43</v>
      </c>
      <c r="F954" s="11">
        <f t="shared" si="43"/>
        <v>3.6852380968</v>
      </c>
      <c r="G954" s="11">
        <f t="shared" si="44"/>
        <v>52.928085000000003</v>
      </c>
      <c r="H954" s="8">
        <f t="shared" si="42"/>
        <v>490.40169077213136</v>
      </c>
      <c r="I954" s="42"/>
      <c r="K954" s="69"/>
      <c r="L954" s="69"/>
      <c r="M954" s="69"/>
      <c r="O954" s="63"/>
      <c r="P954" s="63"/>
      <c r="Q954" s="63"/>
    </row>
    <row r="955" spans="1:17" customFormat="1" outlineLevel="1">
      <c r="A955" s="6"/>
      <c r="B955" s="20">
        <v>42663</v>
      </c>
      <c r="C955" s="21">
        <v>0.60416666666666663</v>
      </c>
      <c r="D955" s="13">
        <v>2.0309659999999998</v>
      </c>
      <c r="E955" s="12">
        <v>54.02</v>
      </c>
      <c r="F955" s="11">
        <f t="shared" si="43"/>
        <v>2.0303567102</v>
      </c>
      <c r="G955" s="11">
        <f t="shared" si="44"/>
        <v>54.533190000000005</v>
      </c>
      <c r="H955" s="8">
        <f t="shared" si="42"/>
        <v>266.92451985208845</v>
      </c>
      <c r="I955" s="42"/>
      <c r="K955" s="69"/>
      <c r="L955" s="69"/>
      <c r="M955" s="69"/>
      <c r="O955" s="63"/>
      <c r="P955" s="63"/>
      <c r="Q955" s="63"/>
    </row>
    <row r="956" spans="1:17" customFormat="1" outlineLevel="1">
      <c r="A956" s="6"/>
      <c r="B956" s="20">
        <v>42663</v>
      </c>
      <c r="C956" s="21">
        <v>0.625</v>
      </c>
      <c r="D956" s="13">
        <v>3.490227</v>
      </c>
      <c r="E956" s="12">
        <v>53.67</v>
      </c>
      <c r="F956" s="11">
        <f t="shared" si="43"/>
        <v>3.4891799318999999</v>
      </c>
      <c r="G956" s="11">
        <f t="shared" si="44"/>
        <v>54.179865000000007</v>
      </c>
      <c r="H956" s="8">
        <f t="shared" si="42"/>
        <v>459.94416966234877</v>
      </c>
      <c r="I956" s="42"/>
      <c r="K956" s="69"/>
      <c r="L956" s="69"/>
      <c r="M956" s="69"/>
      <c r="O956" s="63"/>
      <c r="P956" s="63"/>
      <c r="Q956" s="63"/>
    </row>
    <row r="957" spans="1:17" customFormat="1" outlineLevel="1">
      <c r="A957" s="6"/>
      <c r="B957" s="20">
        <v>42663</v>
      </c>
      <c r="C957" s="21">
        <v>0.64583333333333337</v>
      </c>
      <c r="D957" s="13">
        <v>3.479088</v>
      </c>
      <c r="E957" s="12">
        <v>57.27</v>
      </c>
      <c r="F957" s="11">
        <f t="shared" si="43"/>
        <v>3.4780442736000001</v>
      </c>
      <c r="G957" s="11">
        <f t="shared" si="44"/>
        <v>57.814065000000006</v>
      </c>
      <c r="H957" s="8">
        <f t="shared" si="42"/>
        <v>445.83635718281181</v>
      </c>
      <c r="I957" s="42"/>
      <c r="K957" s="69"/>
      <c r="L957" s="69"/>
      <c r="M957" s="69"/>
      <c r="O957" s="63"/>
      <c r="P957" s="63"/>
      <c r="Q957" s="63"/>
    </row>
    <row r="958" spans="1:17" customFormat="1" outlineLevel="1">
      <c r="A958" s="6"/>
      <c r="B958" s="20">
        <v>42663</v>
      </c>
      <c r="C958" s="21">
        <v>0.66666666666666663</v>
      </c>
      <c r="D958" s="13">
        <v>2.7618659999999999</v>
      </c>
      <c r="E958" s="12">
        <v>52.83</v>
      </c>
      <c r="F958" s="11">
        <f t="shared" si="43"/>
        <v>2.7610374402</v>
      </c>
      <c r="G958" s="11">
        <f t="shared" si="44"/>
        <v>53.331885</v>
      </c>
      <c r="H958" s="8">
        <f t="shared" si="42"/>
        <v>366.30163263575923</v>
      </c>
      <c r="I958" s="42"/>
      <c r="K958" s="69"/>
      <c r="L958" s="69"/>
      <c r="M958" s="69"/>
      <c r="O958" s="63"/>
      <c r="P958" s="63"/>
      <c r="Q958" s="63"/>
    </row>
    <row r="959" spans="1:17" customFormat="1" outlineLevel="1">
      <c r="A959" s="6"/>
      <c r="B959" s="20">
        <v>42663</v>
      </c>
      <c r="C959" s="21">
        <v>0.6875</v>
      </c>
      <c r="D959" s="13">
        <v>2.01572</v>
      </c>
      <c r="E959" s="12">
        <v>54.9</v>
      </c>
      <c r="F959" s="11">
        <f t="shared" si="43"/>
        <v>2.0151152840000002</v>
      </c>
      <c r="G959" s="11">
        <f t="shared" si="44"/>
        <v>55.421550000000003</v>
      </c>
      <c r="H959" s="8">
        <f t="shared" si="42"/>
        <v>263.13063035602983</v>
      </c>
      <c r="I959" s="42"/>
      <c r="K959" s="69"/>
      <c r="L959" s="69"/>
      <c r="M959" s="69"/>
      <c r="O959" s="63"/>
      <c r="P959" s="63"/>
      <c r="Q959" s="63"/>
    </row>
    <row r="960" spans="1:17" customFormat="1" outlineLevel="1">
      <c r="A960" s="6"/>
      <c r="B960" s="20">
        <v>42663</v>
      </c>
      <c r="C960" s="21">
        <v>0.70833333333333337</v>
      </c>
      <c r="D960" s="13">
        <v>1.197643</v>
      </c>
      <c r="E960" s="12">
        <v>64.59</v>
      </c>
      <c r="F960" s="11">
        <f t="shared" si="43"/>
        <v>1.1972837071</v>
      </c>
      <c r="G960" s="11">
        <f t="shared" si="44"/>
        <v>65.20360500000001</v>
      </c>
      <c r="H960" s="8">
        <f t="shared" si="42"/>
        <v>144.6275556099159</v>
      </c>
      <c r="I960" s="42"/>
      <c r="K960" s="69"/>
      <c r="L960" s="69"/>
      <c r="M960" s="69"/>
      <c r="O960" s="63"/>
      <c r="P960" s="63"/>
      <c r="Q960" s="63"/>
    </row>
    <row r="961" spans="1:17" customFormat="1" outlineLevel="1">
      <c r="A961" s="6"/>
      <c r="B961" s="20">
        <v>42663</v>
      </c>
      <c r="C961" s="21">
        <v>0.72916666666666663</v>
      </c>
      <c r="D961" s="13">
        <v>0.44670199999999999</v>
      </c>
      <c r="E961" s="12">
        <v>60.84</v>
      </c>
      <c r="F961" s="11">
        <f t="shared" si="43"/>
        <v>0.44656798939999998</v>
      </c>
      <c r="G961" s="11">
        <f t="shared" si="44"/>
        <v>61.417980000000007</v>
      </c>
      <c r="H961" s="8">
        <f t="shared" si="42"/>
        <v>55.634342186790583</v>
      </c>
      <c r="I961" s="42"/>
      <c r="K961" s="69"/>
      <c r="L961" s="69"/>
      <c r="M961" s="69"/>
      <c r="O961" s="63"/>
      <c r="P961" s="63"/>
      <c r="Q961" s="63"/>
    </row>
    <row r="962" spans="1:17" customFormat="1" outlineLevel="1">
      <c r="A962" s="6"/>
      <c r="B962" s="20">
        <v>42663</v>
      </c>
      <c r="C962" s="21">
        <v>0.75</v>
      </c>
      <c r="D962" s="13">
        <v>8.1004999999999994E-2</v>
      </c>
      <c r="E962" s="12">
        <v>60.8</v>
      </c>
      <c r="F962" s="11">
        <f t="shared" si="43"/>
        <v>8.098069849999999E-2</v>
      </c>
      <c r="G962" s="11">
        <f t="shared" si="44"/>
        <v>61.377600000000001</v>
      </c>
      <c r="H962" s="8">
        <f t="shared" si="42"/>
        <v>10.092009000746399</v>
      </c>
      <c r="I962" s="42"/>
      <c r="K962" s="69"/>
      <c r="L962" s="69"/>
      <c r="M962" s="69"/>
      <c r="O962" s="63"/>
      <c r="P962" s="63"/>
      <c r="Q962" s="63"/>
    </row>
    <row r="963" spans="1:17" customFormat="1" outlineLevel="1">
      <c r="A963" s="6"/>
      <c r="B963" s="20">
        <v>42663</v>
      </c>
      <c r="C963" s="21">
        <v>0.77083333333333337</v>
      </c>
      <c r="D963" s="13">
        <v>1.0579E-2</v>
      </c>
      <c r="E963" s="12">
        <v>54.92</v>
      </c>
      <c r="F963" s="11">
        <f t="shared" si="43"/>
        <v>1.0575826300000001E-2</v>
      </c>
      <c r="G963" s="11">
        <f t="shared" si="44"/>
        <v>55.441740000000003</v>
      </c>
      <c r="H963" s="8">
        <f t="shared" si="42"/>
        <v>1.3807614797902379</v>
      </c>
      <c r="I963" s="42"/>
      <c r="K963" s="69"/>
      <c r="L963" s="69"/>
      <c r="M963" s="69"/>
      <c r="O963" s="63"/>
      <c r="P963" s="63"/>
      <c r="Q963" s="63"/>
    </row>
    <row r="964" spans="1:17" customFormat="1" outlineLevel="1">
      <c r="A964" s="6"/>
      <c r="B964" s="20">
        <v>42663</v>
      </c>
      <c r="C964" s="21">
        <v>0.79166666666666663</v>
      </c>
      <c r="D964" s="13">
        <v>0</v>
      </c>
      <c r="E964" s="12">
        <v>160.22999999999999</v>
      </c>
      <c r="F964" s="11">
        <f t="shared" si="43"/>
        <v>0</v>
      </c>
      <c r="G964" s="11">
        <f t="shared" si="44"/>
        <v>161.752185</v>
      </c>
      <c r="H964" s="8">
        <f t="shared" si="42"/>
        <v>0</v>
      </c>
      <c r="I964" s="42"/>
      <c r="K964" s="69"/>
      <c r="L964" s="69"/>
      <c r="M964" s="69"/>
      <c r="O964" s="63"/>
      <c r="P964" s="63"/>
      <c r="Q964" s="63"/>
    </row>
    <row r="965" spans="1:17" customFormat="1" outlineLevel="1">
      <c r="A965" s="6"/>
      <c r="B965" s="20">
        <v>42663</v>
      </c>
      <c r="C965" s="21">
        <v>0.8125</v>
      </c>
      <c r="D965" s="13">
        <v>0</v>
      </c>
      <c r="E965" s="12">
        <v>79.33</v>
      </c>
      <c r="F965" s="11">
        <f t="shared" si="43"/>
        <v>0</v>
      </c>
      <c r="G965" s="11">
        <f t="shared" si="44"/>
        <v>80.083635000000001</v>
      </c>
      <c r="H965" s="8">
        <f t="shared" si="42"/>
        <v>0</v>
      </c>
      <c r="I965" s="42"/>
      <c r="K965" s="69"/>
      <c r="L965" s="69"/>
      <c r="M965" s="69"/>
      <c r="O965" s="63"/>
      <c r="P965" s="63"/>
      <c r="Q965" s="63"/>
    </row>
    <row r="966" spans="1:17" customFormat="1" outlineLevel="1">
      <c r="A966" s="6"/>
      <c r="B966" s="20">
        <v>42663</v>
      </c>
      <c r="C966" s="21">
        <v>0.83333333333333337</v>
      </c>
      <c r="D966" s="13">
        <v>0</v>
      </c>
      <c r="E966" s="12">
        <v>65.69</v>
      </c>
      <c r="F966" s="11">
        <f t="shared" si="43"/>
        <v>0</v>
      </c>
      <c r="G966" s="11">
        <f t="shared" si="44"/>
        <v>66.314054999999996</v>
      </c>
      <c r="H966" s="8">
        <f t="shared" si="42"/>
        <v>0</v>
      </c>
      <c r="I966" s="42"/>
      <c r="K966" s="69"/>
      <c r="L966" s="69"/>
      <c r="M966" s="69"/>
      <c r="O966" s="63"/>
      <c r="P966" s="63"/>
      <c r="Q966" s="63"/>
    </row>
    <row r="967" spans="1:17" customFormat="1" outlineLevel="1">
      <c r="A967" s="6"/>
      <c r="B967" s="20">
        <v>42663</v>
      </c>
      <c r="C967" s="21">
        <v>0.85416666666666663</v>
      </c>
      <c r="D967" s="13">
        <v>0</v>
      </c>
      <c r="E967" s="12">
        <v>47.6</v>
      </c>
      <c r="F967" s="11">
        <f t="shared" si="43"/>
        <v>0</v>
      </c>
      <c r="G967" s="11">
        <f t="shared" si="44"/>
        <v>48.052200000000006</v>
      </c>
      <c r="H967" s="8">
        <f t="shared" si="42"/>
        <v>0</v>
      </c>
      <c r="I967" s="42"/>
      <c r="K967" s="69"/>
      <c r="L967" s="69"/>
      <c r="M967" s="69"/>
      <c r="O967" s="63"/>
      <c r="P967" s="63"/>
      <c r="Q967" s="63"/>
    </row>
    <row r="968" spans="1:17" customFormat="1" outlineLevel="1">
      <c r="A968" s="6"/>
      <c r="B968" s="20">
        <v>42663</v>
      </c>
      <c r="C968" s="21">
        <v>0.875</v>
      </c>
      <c r="D968" s="13">
        <v>0</v>
      </c>
      <c r="E968" s="12">
        <v>43.17</v>
      </c>
      <c r="F968" s="11">
        <f t="shared" si="43"/>
        <v>0</v>
      </c>
      <c r="G968" s="11">
        <f t="shared" si="44"/>
        <v>43.580115000000006</v>
      </c>
      <c r="H968" s="8">
        <f t="shared" si="42"/>
        <v>0</v>
      </c>
      <c r="I968" s="42"/>
      <c r="K968" s="69"/>
      <c r="L968" s="69"/>
      <c r="M968" s="69"/>
      <c r="O968" s="63"/>
      <c r="P968" s="63"/>
      <c r="Q968" s="63"/>
    </row>
    <row r="969" spans="1:17" customFormat="1" outlineLevel="1">
      <c r="A969" s="6"/>
      <c r="B969" s="20">
        <v>42663</v>
      </c>
      <c r="C969" s="21">
        <v>0.89583333333333337</v>
      </c>
      <c r="D969" s="13">
        <v>0</v>
      </c>
      <c r="E969" s="12">
        <v>51.32</v>
      </c>
      <c r="F969" s="11">
        <f t="shared" si="43"/>
        <v>0</v>
      </c>
      <c r="G969" s="11">
        <f t="shared" si="44"/>
        <v>51.807540000000003</v>
      </c>
      <c r="H969" s="8">
        <f t="shared" si="42"/>
        <v>0</v>
      </c>
      <c r="I969" s="42"/>
      <c r="K969" s="69"/>
      <c r="L969" s="69"/>
      <c r="M969" s="69"/>
      <c r="O969" s="63"/>
      <c r="P969" s="63"/>
      <c r="Q969" s="63"/>
    </row>
    <row r="970" spans="1:17" customFormat="1" outlineLevel="1">
      <c r="A970" s="6"/>
      <c r="B970" s="20">
        <v>42663</v>
      </c>
      <c r="C970" s="21">
        <v>0.91666666666666663</v>
      </c>
      <c r="D970" s="13">
        <v>0</v>
      </c>
      <c r="E970" s="12">
        <v>39.659999999999997</v>
      </c>
      <c r="F970" s="11">
        <f t="shared" si="43"/>
        <v>0</v>
      </c>
      <c r="G970" s="11">
        <f t="shared" si="44"/>
        <v>40.036769999999997</v>
      </c>
      <c r="H970" s="8">
        <f t="shared" si="42"/>
        <v>0</v>
      </c>
      <c r="I970" s="42"/>
      <c r="K970" s="69"/>
      <c r="L970" s="69"/>
      <c r="M970" s="69"/>
      <c r="O970" s="63"/>
      <c r="P970" s="63"/>
      <c r="Q970" s="63"/>
    </row>
    <row r="971" spans="1:17" customFormat="1" outlineLevel="1">
      <c r="A971" s="6"/>
      <c r="B971" s="20">
        <v>42663</v>
      </c>
      <c r="C971" s="21">
        <v>0.9375</v>
      </c>
      <c r="D971" s="13">
        <v>0</v>
      </c>
      <c r="E971" s="12">
        <v>182.05</v>
      </c>
      <c r="F971" s="11">
        <f t="shared" si="43"/>
        <v>0</v>
      </c>
      <c r="G971" s="11">
        <f t="shared" si="44"/>
        <v>183.77947500000002</v>
      </c>
      <c r="H971" s="8">
        <f t="shared" si="42"/>
        <v>0</v>
      </c>
      <c r="I971" s="42"/>
      <c r="K971" s="69"/>
      <c r="L971" s="69"/>
      <c r="M971" s="69"/>
      <c r="O971" s="63"/>
      <c r="P971" s="63"/>
      <c r="Q971" s="63"/>
    </row>
    <row r="972" spans="1:17" customFormat="1" outlineLevel="1">
      <c r="A972" s="6"/>
      <c r="B972" s="20">
        <v>42663</v>
      </c>
      <c r="C972" s="21">
        <v>0.95833333333333337</v>
      </c>
      <c r="D972" s="13">
        <v>0</v>
      </c>
      <c r="E972" s="12">
        <v>78.33</v>
      </c>
      <c r="F972" s="11">
        <f t="shared" si="43"/>
        <v>0</v>
      </c>
      <c r="G972" s="11">
        <f t="shared" si="44"/>
        <v>79.074134999999998</v>
      </c>
      <c r="H972" s="8">
        <f t="shared" si="42"/>
        <v>0</v>
      </c>
      <c r="I972" s="42"/>
      <c r="K972" s="69"/>
      <c r="L972" s="69"/>
      <c r="M972" s="69"/>
      <c r="O972" s="63"/>
      <c r="P972" s="63"/>
      <c r="Q972" s="63"/>
    </row>
    <row r="973" spans="1:17" customFormat="1" outlineLevel="1">
      <c r="A973" s="6"/>
      <c r="B973" s="20">
        <v>42663</v>
      </c>
      <c r="C973" s="21">
        <v>0.97916666666666663</v>
      </c>
      <c r="D973" s="13">
        <v>0</v>
      </c>
      <c r="E973" s="12">
        <v>78.489999999999995</v>
      </c>
      <c r="F973" s="11">
        <f t="shared" si="43"/>
        <v>0</v>
      </c>
      <c r="G973" s="11">
        <f t="shared" si="44"/>
        <v>79.235654999999994</v>
      </c>
      <c r="H973" s="8">
        <f t="shared" si="42"/>
        <v>0</v>
      </c>
      <c r="I973" s="42"/>
      <c r="K973" s="69"/>
      <c r="L973" s="69"/>
      <c r="M973" s="69"/>
      <c r="O973" s="63"/>
      <c r="P973" s="63"/>
      <c r="Q973" s="63"/>
    </row>
    <row r="974" spans="1:17" customFormat="1" outlineLevel="1">
      <c r="A974" s="6"/>
      <c r="B974" s="20">
        <v>42663</v>
      </c>
      <c r="C974" s="21">
        <v>0</v>
      </c>
      <c r="D974" s="13">
        <v>0</v>
      </c>
      <c r="E974" s="12">
        <v>76.34</v>
      </c>
      <c r="F974" s="11">
        <f t="shared" si="43"/>
        <v>0</v>
      </c>
      <c r="G974" s="11">
        <f t="shared" si="44"/>
        <v>77.065230000000014</v>
      </c>
      <c r="H974" s="8">
        <f t="shared" si="42"/>
        <v>0</v>
      </c>
      <c r="I974" s="42"/>
      <c r="K974" s="69"/>
      <c r="L974" s="69"/>
      <c r="M974" s="69"/>
      <c r="O974" s="63"/>
      <c r="P974" s="63"/>
      <c r="Q974" s="63"/>
    </row>
    <row r="975" spans="1:17" customFormat="1" outlineLevel="1">
      <c r="A975" s="6"/>
      <c r="B975" s="20">
        <v>42664</v>
      </c>
      <c r="C975" s="21">
        <v>2.0833333333333332E-2</v>
      </c>
      <c r="D975" s="13">
        <v>0</v>
      </c>
      <c r="E975" s="12">
        <v>55.64</v>
      </c>
      <c r="F975" s="11">
        <f t="shared" si="43"/>
        <v>0</v>
      </c>
      <c r="G975" s="11">
        <f t="shared" si="44"/>
        <v>56.168580000000006</v>
      </c>
      <c r="H975" s="8">
        <f t="shared" si="42"/>
        <v>0</v>
      </c>
      <c r="I975" s="42"/>
      <c r="K975" s="69"/>
      <c r="L975" s="69"/>
      <c r="M975" s="69"/>
      <c r="O975" s="63"/>
      <c r="P975" s="63"/>
      <c r="Q975" s="63"/>
    </row>
    <row r="976" spans="1:17" customFormat="1" outlineLevel="1">
      <c r="A976" s="6"/>
      <c r="B976" s="20">
        <v>42664</v>
      </c>
      <c r="C976" s="21">
        <v>4.1666666666666664E-2</v>
      </c>
      <c r="D976" s="13">
        <v>0</v>
      </c>
      <c r="E976" s="12">
        <v>49.22</v>
      </c>
      <c r="F976" s="11">
        <f t="shared" si="43"/>
        <v>0</v>
      </c>
      <c r="G976" s="11">
        <f t="shared" si="44"/>
        <v>49.68759</v>
      </c>
      <c r="H976" s="8">
        <f t="shared" ref="H976:H1039" si="45">F976*($B$8-G976)</f>
        <v>0</v>
      </c>
      <c r="I976" s="42"/>
      <c r="K976" s="69"/>
      <c r="L976" s="69"/>
      <c r="M976" s="69"/>
      <c r="O976" s="63"/>
      <c r="P976" s="63"/>
      <c r="Q976" s="63"/>
    </row>
    <row r="977" spans="1:17" customFormat="1" outlineLevel="1">
      <c r="A977" s="6"/>
      <c r="B977" s="20">
        <v>42664</v>
      </c>
      <c r="C977" s="21">
        <v>6.25E-2</v>
      </c>
      <c r="D977" s="13">
        <v>0</v>
      </c>
      <c r="E977" s="12">
        <v>43.14</v>
      </c>
      <c r="F977" s="11">
        <f t="shared" ref="F977:F1040" si="46">IF($B$13="Electricity",$D977*$B$9,$D977*$B$10)</f>
        <v>0</v>
      </c>
      <c r="G977" s="11">
        <f t="shared" ref="G977:G1040" si="47">+E977*$B$10</f>
        <v>43.54983</v>
      </c>
      <c r="H977" s="8">
        <f t="shared" si="45"/>
        <v>0</v>
      </c>
      <c r="I977" s="42"/>
      <c r="K977" s="69"/>
      <c r="L977" s="69"/>
      <c r="M977" s="69"/>
      <c r="O977" s="63"/>
      <c r="P977" s="63"/>
      <c r="Q977" s="63"/>
    </row>
    <row r="978" spans="1:17" customFormat="1" outlineLevel="1">
      <c r="A978" s="6"/>
      <c r="B978" s="20">
        <v>42664</v>
      </c>
      <c r="C978" s="21">
        <v>8.3333333333333329E-2</v>
      </c>
      <c r="D978" s="13">
        <v>0</v>
      </c>
      <c r="E978" s="12">
        <v>48.06</v>
      </c>
      <c r="F978" s="11">
        <f t="shared" si="46"/>
        <v>0</v>
      </c>
      <c r="G978" s="11">
        <f t="shared" si="47"/>
        <v>48.516570000000009</v>
      </c>
      <c r="H978" s="8">
        <f t="shared" si="45"/>
        <v>0</v>
      </c>
      <c r="I978" s="42"/>
      <c r="K978" s="69"/>
      <c r="L978" s="69"/>
      <c r="M978" s="69"/>
      <c r="O978" s="63"/>
      <c r="P978" s="63"/>
      <c r="Q978" s="63"/>
    </row>
    <row r="979" spans="1:17" customFormat="1" outlineLevel="1">
      <c r="A979" s="6"/>
      <c r="B979" s="20">
        <v>42664</v>
      </c>
      <c r="C979" s="21">
        <v>0.10416666666666667</v>
      </c>
      <c r="D979" s="13">
        <v>0</v>
      </c>
      <c r="E979" s="12">
        <v>44.39</v>
      </c>
      <c r="F979" s="11">
        <f t="shared" si="46"/>
        <v>0</v>
      </c>
      <c r="G979" s="11">
        <f t="shared" si="47"/>
        <v>44.811705000000003</v>
      </c>
      <c r="H979" s="8">
        <f t="shared" si="45"/>
        <v>0</v>
      </c>
      <c r="I979" s="42"/>
      <c r="K979" s="69"/>
      <c r="L979" s="69"/>
      <c r="M979" s="69"/>
      <c r="O979" s="63"/>
      <c r="P979" s="63"/>
      <c r="Q979" s="63"/>
    </row>
    <row r="980" spans="1:17" customFormat="1" outlineLevel="1">
      <c r="A980" s="6"/>
      <c r="B980" s="20">
        <v>42664</v>
      </c>
      <c r="C980" s="21">
        <v>0.125</v>
      </c>
      <c r="D980" s="13">
        <v>0</v>
      </c>
      <c r="E980" s="12">
        <v>53.21</v>
      </c>
      <c r="F980" s="11">
        <f t="shared" si="46"/>
        <v>0</v>
      </c>
      <c r="G980" s="11">
        <f t="shared" si="47"/>
        <v>53.715495000000004</v>
      </c>
      <c r="H980" s="8">
        <f t="shared" si="45"/>
        <v>0</v>
      </c>
      <c r="I980" s="42"/>
      <c r="K980" s="69"/>
      <c r="L980" s="69"/>
      <c r="M980" s="69"/>
      <c r="O980" s="63"/>
      <c r="P980" s="63"/>
      <c r="Q980" s="63"/>
    </row>
    <row r="981" spans="1:17" customFormat="1" outlineLevel="1">
      <c r="A981" s="6"/>
      <c r="B981" s="20">
        <v>42664</v>
      </c>
      <c r="C981" s="21">
        <v>0.14583333333333334</v>
      </c>
      <c r="D981" s="13">
        <v>0</v>
      </c>
      <c r="E981" s="12">
        <v>53.79</v>
      </c>
      <c r="F981" s="11">
        <f t="shared" si="46"/>
        <v>0</v>
      </c>
      <c r="G981" s="11">
        <f t="shared" si="47"/>
        <v>54.301005000000004</v>
      </c>
      <c r="H981" s="8">
        <f t="shared" si="45"/>
        <v>0</v>
      </c>
      <c r="I981" s="42"/>
      <c r="K981" s="69"/>
      <c r="L981" s="69"/>
      <c r="M981" s="69"/>
      <c r="O981" s="63"/>
      <c r="P981" s="63"/>
      <c r="Q981" s="63"/>
    </row>
    <row r="982" spans="1:17" customFormat="1" outlineLevel="1">
      <c r="A982" s="6"/>
      <c r="B982" s="20">
        <v>42664</v>
      </c>
      <c r="C982" s="21">
        <v>0.16666666666666666</v>
      </c>
      <c r="D982" s="13">
        <v>0</v>
      </c>
      <c r="E982" s="12">
        <v>58.07</v>
      </c>
      <c r="F982" s="11">
        <f t="shared" si="46"/>
        <v>0</v>
      </c>
      <c r="G982" s="11">
        <f t="shared" si="47"/>
        <v>58.621665000000007</v>
      </c>
      <c r="H982" s="8">
        <f t="shared" si="45"/>
        <v>0</v>
      </c>
      <c r="I982" s="42"/>
      <c r="K982" s="69"/>
      <c r="L982" s="69"/>
      <c r="M982" s="69"/>
      <c r="O982" s="63"/>
      <c r="P982" s="63"/>
      <c r="Q982" s="63"/>
    </row>
    <row r="983" spans="1:17" customFormat="1" outlineLevel="1">
      <c r="A983" s="6"/>
      <c r="B983" s="20">
        <v>42664</v>
      </c>
      <c r="C983" s="21">
        <v>0.1875</v>
      </c>
      <c r="D983" s="13">
        <v>0</v>
      </c>
      <c r="E983" s="12">
        <v>51.39</v>
      </c>
      <c r="F983" s="11">
        <f t="shared" si="46"/>
        <v>0</v>
      </c>
      <c r="G983" s="11">
        <f t="shared" si="47"/>
        <v>51.878205000000001</v>
      </c>
      <c r="H983" s="8">
        <f t="shared" si="45"/>
        <v>0</v>
      </c>
      <c r="I983" s="42"/>
      <c r="K983" s="69"/>
      <c r="L983" s="69"/>
      <c r="M983" s="69"/>
      <c r="O983" s="63"/>
      <c r="P983" s="63"/>
      <c r="Q983" s="63"/>
    </row>
    <row r="984" spans="1:17" customFormat="1" outlineLevel="1">
      <c r="A984" s="6"/>
      <c r="B984" s="20">
        <v>42664</v>
      </c>
      <c r="C984" s="21">
        <v>0.20833333333333334</v>
      </c>
      <c r="D984" s="13">
        <v>0</v>
      </c>
      <c r="E984" s="12">
        <v>67.22</v>
      </c>
      <c r="F984" s="11">
        <f t="shared" si="46"/>
        <v>0</v>
      </c>
      <c r="G984" s="11">
        <f t="shared" si="47"/>
        <v>67.858590000000007</v>
      </c>
      <c r="H984" s="8">
        <f t="shared" si="45"/>
        <v>0</v>
      </c>
      <c r="I984" s="42"/>
      <c r="K984" s="69"/>
      <c r="L984" s="69"/>
      <c r="M984" s="69"/>
      <c r="O984" s="63"/>
      <c r="P984" s="63"/>
      <c r="Q984" s="63"/>
    </row>
    <row r="985" spans="1:17" customFormat="1" outlineLevel="1">
      <c r="A985" s="6"/>
      <c r="B985" s="20">
        <v>42664</v>
      </c>
      <c r="C985" s="21">
        <v>0.22916666666666666</v>
      </c>
      <c r="D985" s="13">
        <v>3.4578000000000005E-2</v>
      </c>
      <c r="E985" s="12">
        <v>61.05</v>
      </c>
      <c r="F985" s="11">
        <f t="shared" si="46"/>
        <v>3.4567626600000005E-2</v>
      </c>
      <c r="G985" s="11">
        <f t="shared" si="47"/>
        <v>61.629975000000002</v>
      </c>
      <c r="H985" s="8">
        <f t="shared" si="45"/>
        <v>4.2991765844326659</v>
      </c>
      <c r="I985" s="42"/>
      <c r="K985" s="69"/>
      <c r="L985" s="69"/>
      <c r="M985" s="69"/>
      <c r="O985" s="63"/>
      <c r="P985" s="63"/>
      <c r="Q985" s="63"/>
    </row>
    <row r="986" spans="1:17" customFormat="1" outlineLevel="1">
      <c r="A986" s="6"/>
      <c r="B986" s="20">
        <v>42664</v>
      </c>
      <c r="C986" s="21">
        <v>0.25</v>
      </c>
      <c r="D986" s="13">
        <v>0.18319199999999999</v>
      </c>
      <c r="E986" s="12">
        <v>85.47</v>
      </c>
      <c r="F986" s="11">
        <f t="shared" si="46"/>
        <v>0.18313704240000001</v>
      </c>
      <c r="G986" s="11">
        <f t="shared" si="47"/>
        <v>86.281965</v>
      </c>
      <c r="H986" s="8">
        <f t="shared" si="45"/>
        <v>18.262066003839685</v>
      </c>
      <c r="I986" s="42"/>
      <c r="K986" s="69"/>
      <c r="L986" s="69"/>
      <c r="M986" s="69"/>
      <c r="O986" s="63"/>
      <c r="P986" s="63"/>
      <c r="Q986" s="63"/>
    </row>
    <row r="987" spans="1:17" customFormat="1" outlineLevel="1">
      <c r="A987" s="6"/>
      <c r="B987" s="20">
        <v>42664</v>
      </c>
      <c r="C987" s="21">
        <v>0.27083333333333331</v>
      </c>
      <c r="D987" s="13">
        <v>0.72506999999999988</v>
      </c>
      <c r="E987" s="12">
        <v>88.75</v>
      </c>
      <c r="F987" s="11">
        <f t="shared" si="46"/>
        <v>0.72485247899999994</v>
      </c>
      <c r="G987" s="11">
        <f t="shared" si="47"/>
        <v>89.593125000000001</v>
      </c>
      <c r="H987" s="8">
        <f t="shared" si="45"/>
        <v>69.880762336393119</v>
      </c>
      <c r="I987" s="42"/>
      <c r="K987" s="69"/>
      <c r="L987" s="69"/>
      <c r="M987" s="69"/>
      <c r="O987" s="63"/>
      <c r="P987" s="63"/>
      <c r="Q987" s="63"/>
    </row>
    <row r="988" spans="1:17" customFormat="1" outlineLevel="1">
      <c r="A988" s="6"/>
      <c r="B988" s="20">
        <v>42664</v>
      </c>
      <c r="C988" s="21">
        <v>0.29166666666666669</v>
      </c>
      <c r="D988" s="13">
        <v>1.219147</v>
      </c>
      <c r="E988" s="12">
        <v>86.72</v>
      </c>
      <c r="F988" s="11">
        <f t="shared" si="46"/>
        <v>1.2187812559</v>
      </c>
      <c r="G988" s="11">
        <f t="shared" si="47"/>
        <v>87.543840000000003</v>
      </c>
      <c r="H988" s="8">
        <f t="shared" si="45"/>
        <v>119.99652233589134</v>
      </c>
      <c r="I988" s="42"/>
      <c r="K988" s="69"/>
      <c r="L988" s="69"/>
      <c r="M988" s="69"/>
      <c r="O988" s="63"/>
      <c r="P988" s="63"/>
      <c r="Q988" s="63"/>
    </row>
    <row r="989" spans="1:17" customFormat="1" outlineLevel="1">
      <c r="A989" s="6"/>
      <c r="B989" s="20">
        <v>42664</v>
      </c>
      <c r="C989" s="21">
        <v>0.3125</v>
      </c>
      <c r="D989" s="13">
        <v>1.4167040000000002</v>
      </c>
      <c r="E989" s="12">
        <v>49.79</v>
      </c>
      <c r="F989" s="11">
        <f t="shared" si="46"/>
        <v>1.4162789888000002</v>
      </c>
      <c r="G989" s="11">
        <f t="shared" si="47"/>
        <v>50.263005</v>
      </c>
      <c r="H989" s="8">
        <f t="shared" si="45"/>
        <v>192.24145402135071</v>
      </c>
      <c r="I989" s="42"/>
      <c r="K989" s="69"/>
      <c r="L989" s="69"/>
      <c r="M989" s="69"/>
      <c r="O989" s="63"/>
      <c r="P989" s="63"/>
      <c r="Q989" s="63"/>
    </row>
    <row r="990" spans="1:17" customFormat="1" outlineLevel="1">
      <c r="A990" s="6"/>
      <c r="B990" s="20">
        <v>42664</v>
      </c>
      <c r="C990" s="21">
        <v>0.33333333333333331</v>
      </c>
      <c r="D990" s="13">
        <v>2.378428</v>
      </c>
      <c r="E990" s="12">
        <v>58.12</v>
      </c>
      <c r="F990" s="11">
        <f t="shared" si="46"/>
        <v>2.3777144716</v>
      </c>
      <c r="G990" s="11">
        <f t="shared" si="47"/>
        <v>58.672139999999999</v>
      </c>
      <c r="H990" s="8">
        <f t="shared" si="45"/>
        <v>302.74929535985876</v>
      </c>
      <c r="I990" s="42"/>
      <c r="K990" s="69"/>
      <c r="L990" s="69"/>
      <c r="M990" s="69"/>
      <c r="O990" s="63"/>
      <c r="P990" s="63"/>
      <c r="Q990" s="63"/>
    </row>
    <row r="991" spans="1:17" customFormat="1" outlineLevel="1">
      <c r="A991" s="6"/>
      <c r="B991" s="20">
        <v>42664</v>
      </c>
      <c r="C991" s="21">
        <v>0.35416666666666669</v>
      </c>
      <c r="D991" s="13">
        <v>2.3249470000000003</v>
      </c>
      <c r="E991" s="12">
        <v>78.849999999999994</v>
      </c>
      <c r="F991" s="11">
        <f t="shared" si="46"/>
        <v>2.3242495159000005</v>
      </c>
      <c r="G991" s="11">
        <f t="shared" si="47"/>
        <v>79.599074999999999</v>
      </c>
      <c r="H991" s="8">
        <f t="shared" si="45"/>
        <v>247.30229842256227</v>
      </c>
      <c r="I991" s="42"/>
      <c r="K991" s="69"/>
      <c r="L991" s="69"/>
      <c r="M991" s="69"/>
      <c r="O991" s="63"/>
      <c r="P991" s="63"/>
      <c r="Q991" s="63"/>
    </row>
    <row r="992" spans="1:17" customFormat="1" outlineLevel="1">
      <c r="A992" s="6"/>
      <c r="B992" s="20">
        <v>42664</v>
      </c>
      <c r="C992" s="21">
        <v>0.375</v>
      </c>
      <c r="D992" s="13">
        <v>3.0338270000000001</v>
      </c>
      <c r="E992" s="12">
        <v>58.95</v>
      </c>
      <c r="F992" s="11">
        <f t="shared" si="46"/>
        <v>3.0329168519</v>
      </c>
      <c r="G992" s="11">
        <f t="shared" si="47"/>
        <v>59.510025000000006</v>
      </c>
      <c r="H992" s="8">
        <f t="shared" si="45"/>
        <v>383.63357677390968</v>
      </c>
      <c r="I992" s="42"/>
      <c r="K992" s="69"/>
      <c r="L992" s="69"/>
      <c r="M992" s="69"/>
      <c r="O992" s="63"/>
      <c r="P992" s="63"/>
      <c r="Q992" s="63"/>
    </row>
    <row r="993" spans="1:17" customFormat="1" outlineLevel="1">
      <c r="A993" s="6"/>
      <c r="B993" s="20">
        <v>42664</v>
      </c>
      <c r="C993" s="21">
        <v>0.39583333333333331</v>
      </c>
      <c r="D993" s="13">
        <v>3.7304490000000001</v>
      </c>
      <c r="E993" s="12">
        <v>65.41</v>
      </c>
      <c r="F993" s="11">
        <f t="shared" si="46"/>
        <v>3.7293298653000004</v>
      </c>
      <c r="G993" s="11">
        <f t="shared" si="47"/>
        <v>66.031395000000003</v>
      </c>
      <c r="H993" s="8">
        <f t="shared" si="45"/>
        <v>447.40250152487897</v>
      </c>
      <c r="I993" s="42"/>
      <c r="K993" s="69"/>
      <c r="L993" s="69"/>
      <c r="M993" s="69"/>
      <c r="O993" s="63"/>
      <c r="P993" s="63"/>
      <c r="Q993" s="63"/>
    </row>
    <row r="994" spans="1:17" customFormat="1" outlineLevel="1">
      <c r="A994" s="6"/>
      <c r="B994" s="20">
        <v>42664</v>
      </c>
      <c r="C994" s="21">
        <v>0.41666666666666669</v>
      </c>
      <c r="D994" s="13">
        <v>4.3591389999999999</v>
      </c>
      <c r="E994" s="12">
        <v>74.069999999999993</v>
      </c>
      <c r="F994" s="11">
        <f t="shared" si="46"/>
        <v>4.3578312583000001</v>
      </c>
      <c r="G994" s="11">
        <f t="shared" si="47"/>
        <v>74.773664999999994</v>
      </c>
      <c r="H994" s="8">
        <f t="shared" si="45"/>
        <v>484.70559940914734</v>
      </c>
      <c r="I994" s="42"/>
      <c r="K994" s="69"/>
      <c r="L994" s="69"/>
      <c r="M994" s="69"/>
      <c r="O994" s="63"/>
      <c r="P994" s="63"/>
      <c r="Q994" s="63"/>
    </row>
    <row r="995" spans="1:17" customFormat="1" outlineLevel="1">
      <c r="A995" s="6"/>
      <c r="B995" s="20">
        <v>42664</v>
      </c>
      <c r="C995" s="21">
        <v>0.4375</v>
      </c>
      <c r="D995" s="13">
        <v>4.8411299999999997</v>
      </c>
      <c r="E995" s="12">
        <v>67.599999999999994</v>
      </c>
      <c r="F995" s="11">
        <f t="shared" si="46"/>
        <v>4.8396776609999996</v>
      </c>
      <c r="G995" s="11">
        <f t="shared" si="47"/>
        <v>68.242199999999997</v>
      </c>
      <c r="H995" s="8">
        <f t="shared" si="45"/>
        <v>569.90979406850579</v>
      </c>
      <c r="I995" s="42"/>
      <c r="K995" s="69"/>
      <c r="L995" s="69"/>
      <c r="M995" s="69"/>
      <c r="O995" s="63"/>
      <c r="P995" s="63"/>
      <c r="Q995" s="63"/>
    </row>
    <row r="996" spans="1:17" customFormat="1" outlineLevel="1">
      <c r="A996" s="6"/>
      <c r="B996" s="20">
        <v>42664</v>
      </c>
      <c r="C996" s="21">
        <v>0.45833333333333331</v>
      </c>
      <c r="D996" s="13">
        <v>4.5749320000000004</v>
      </c>
      <c r="E996" s="12">
        <v>70.930000000000007</v>
      </c>
      <c r="F996" s="11">
        <f t="shared" si="46"/>
        <v>4.5735595204000008</v>
      </c>
      <c r="G996" s="11">
        <f t="shared" si="47"/>
        <v>71.603835000000018</v>
      </c>
      <c r="H996" s="8">
        <f t="shared" si="45"/>
        <v>523.19766953299927</v>
      </c>
      <c r="I996" s="42"/>
      <c r="K996" s="69"/>
      <c r="L996" s="69"/>
      <c r="M996" s="69"/>
      <c r="O996" s="63"/>
      <c r="P996" s="63"/>
      <c r="Q996" s="63"/>
    </row>
    <row r="997" spans="1:17" customFormat="1" outlineLevel="1">
      <c r="A997" s="6"/>
      <c r="B997" s="20">
        <v>42664</v>
      </c>
      <c r="C997" s="21">
        <v>0.47916666666666669</v>
      </c>
      <c r="D997" s="13">
        <v>4.7442119999999992</v>
      </c>
      <c r="E997" s="12">
        <v>70.5</v>
      </c>
      <c r="F997" s="11">
        <f t="shared" si="46"/>
        <v>4.7427887363999996</v>
      </c>
      <c r="G997" s="11">
        <f t="shared" si="47"/>
        <v>71.169750000000008</v>
      </c>
      <c r="H997" s="8">
        <f t="shared" si="45"/>
        <v>544.61561629799598</v>
      </c>
      <c r="I997" s="42"/>
      <c r="K997" s="69"/>
      <c r="L997" s="69"/>
      <c r="M997" s="69"/>
      <c r="O997" s="63"/>
      <c r="P997" s="63"/>
      <c r="Q997" s="63"/>
    </row>
    <row r="998" spans="1:17" customFormat="1" outlineLevel="1">
      <c r="A998" s="6"/>
      <c r="B998" s="20">
        <v>42664</v>
      </c>
      <c r="C998" s="21">
        <v>0.5</v>
      </c>
      <c r="D998" s="13">
        <v>4.6754199999999999</v>
      </c>
      <c r="E998" s="12">
        <v>71.349999999999994</v>
      </c>
      <c r="F998" s="11">
        <f t="shared" si="46"/>
        <v>4.6740173739999999</v>
      </c>
      <c r="G998" s="11">
        <f t="shared" si="47"/>
        <v>72.027824999999993</v>
      </c>
      <c r="H998" s="8">
        <f t="shared" si="45"/>
        <v>532.70792610256842</v>
      </c>
      <c r="I998" s="42"/>
      <c r="K998" s="69"/>
      <c r="L998" s="69"/>
      <c r="M998" s="69"/>
      <c r="O998" s="63"/>
      <c r="P998" s="63"/>
      <c r="Q998" s="63"/>
    </row>
    <row r="999" spans="1:17" customFormat="1" outlineLevel="1">
      <c r="A999" s="6"/>
      <c r="B999" s="20">
        <v>42664</v>
      </c>
      <c r="C999" s="21">
        <v>0.52083333333333337</v>
      </c>
      <c r="D999" s="13">
        <v>4.2858970000000003</v>
      </c>
      <c r="E999" s="12">
        <v>63.14</v>
      </c>
      <c r="F999" s="11">
        <f t="shared" si="46"/>
        <v>4.2846112309000004</v>
      </c>
      <c r="G999" s="11">
        <f t="shared" si="47"/>
        <v>63.739830000000005</v>
      </c>
      <c r="H999" s="8">
        <f t="shared" si="45"/>
        <v>523.83729747374321</v>
      </c>
      <c r="I999" s="42"/>
      <c r="K999" s="69"/>
      <c r="L999" s="69"/>
      <c r="M999" s="69"/>
      <c r="O999" s="63"/>
      <c r="P999" s="63"/>
      <c r="Q999" s="63"/>
    </row>
    <row r="1000" spans="1:17" customFormat="1" outlineLevel="1">
      <c r="A1000" s="6"/>
      <c r="B1000" s="20">
        <v>42664</v>
      </c>
      <c r="C1000" s="21">
        <v>0.54166666666666663</v>
      </c>
      <c r="D1000" s="13">
        <v>4.2342870000000001</v>
      </c>
      <c r="E1000" s="12">
        <v>57.67</v>
      </c>
      <c r="F1000" s="11">
        <f t="shared" si="46"/>
        <v>4.2330167139000006</v>
      </c>
      <c r="G1000" s="11">
        <f t="shared" si="47"/>
        <v>58.217865000000003</v>
      </c>
      <c r="H1000" s="8">
        <f t="shared" si="45"/>
        <v>540.90391319282628</v>
      </c>
      <c r="I1000" s="42"/>
      <c r="K1000" s="69"/>
      <c r="L1000" s="69"/>
      <c r="M1000" s="69"/>
      <c r="O1000" s="63"/>
      <c r="P1000" s="63"/>
      <c r="Q1000" s="63"/>
    </row>
    <row r="1001" spans="1:17" customFormat="1" outlineLevel="1">
      <c r="A1001" s="6"/>
      <c r="B1001" s="20">
        <v>42664</v>
      </c>
      <c r="C1001" s="21">
        <v>0.5625</v>
      </c>
      <c r="D1001" s="13">
        <v>3.3950299999999998</v>
      </c>
      <c r="E1001" s="12">
        <v>59.75</v>
      </c>
      <c r="F1001" s="11">
        <f t="shared" si="46"/>
        <v>3.3940114910000001</v>
      </c>
      <c r="G1001" s="11">
        <f t="shared" si="47"/>
        <v>60.317625000000007</v>
      </c>
      <c r="H1001" s="8">
        <f t="shared" si="45"/>
        <v>426.56742496617113</v>
      </c>
      <c r="I1001" s="42"/>
      <c r="K1001" s="69"/>
      <c r="L1001" s="69"/>
      <c r="M1001" s="69"/>
      <c r="O1001" s="63"/>
      <c r="P1001" s="63"/>
      <c r="Q1001" s="63"/>
    </row>
    <row r="1002" spans="1:17" customFormat="1" outlineLevel="1">
      <c r="A1002" s="6"/>
      <c r="B1002" s="20">
        <v>42664</v>
      </c>
      <c r="C1002" s="21">
        <v>0.58333333333333337</v>
      </c>
      <c r="D1002" s="13">
        <v>3.0572660000000003</v>
      </c>
      <c r="E1002" s="12">
        <v>61.91</v>
      </c>
      <c r="F1002" s="11">
        <f t="shared" si="46"/>
        <v>3.0563488202000002</v>
      </c>
      <c r="G1002" s="11">
        <f t="shared" si="47"/>
        <v>62.498145000000001</v>
      </c>
      <c r="H1002" s="8">
        <f t="shared" si="45"/>
        <v>377.46474882176153</v>
      </c>
      <c r="I1002" s="42"/>
      <c r="K1002" s="69"/>
      <c r="L1002" s="69"/>
      <c r="M1002" s="69"/>
      <c r="O1002" s="63"/>
      <c r="P1002" s="63"/>
      <c r="Q1002" s="63"/>
    </row>
    <row r="1003" spans="1:17" customFormat="1" outlineLevel="1">
      <c r="A1003" s="6"/>
      <c r="B1003" s="20">
        <v>42664</v>
      </c>
      <c r="C1003" s="21">
        <v>0.60416666666666663</v>
      </c>
      <c r="D1003" s="13">
        <v>3.5798990000000002</v>
      </c>
      <c r="E1003" s="12">
        <v>57.33</v>
      </c>
      <c r="F1003" s="11">
        <f t="shared" si="46"/>
        <v>3.5788250303000004</v>
      </c>
      <c r="G1003" s="11">
        <f t="shared" si="47"/>
        <v>57.874635000000005</v>
      </c>
      <c r="H1003" s="8">
        <f t="shared" si="45"/>
        <v>458.5382632783236</v>
      </c>
      <c r="I1003" s="42"/>
      <c r="K1003" s="69"/>
      <c r="L1003" s="69"/>
      <c r="M1003" s="69"/>
      <c r="O1003" s="63"/>
      <c r="P1003" s="63"/>
      <c r="Q1003" s="63"/>
    </row>
    <row r="1004" spans="1:17" customFormat="1" outlineLevel="1">
      <c r="A1004" s="6"/>
      <c r="B1004" s="20">
        <v>42664</v>
      </c>
      <c r="C1004" s="21">
        <v>0.625</v>
      </c>
      <c r="D1004" s="13">
        <v>2.522913</v>
      </c>
      <c r="E1004" s="12">
        <v>57.11</v>
      </c>
      <c r="F1004" s="11">
        <f t="shared" si="46"/>
        <v>2.5221561261000001</v>
      </c>
      <c r="G1004" s="11">
        <f t="shared" si="47"/>
        <v>57.652545000000003</v>
      </c>
      <c r="H1004" s="8">
        <f t="shared" si="45"/>
        <v>323.71231989759406</v>
      </c>
      <c r="I1004" s="42"/>
      <c r="K1004" s="69"/>
      <c r="L1004" s="69"/>
      <c r="M1004" s="69"/>
      <c r="O1004" s="63"/>
      <c r="P1004" s="63"/>
      <c r="Q1004" s="63"/>
    </row>
    <row r="1005" spans="1:17" customFormat="1" outlineLevel="1">
      <c r="A1005" s="6"/>
      <c r="B1005" s="20">
        <v>42664</v>
      </c>
      <c r="C1005" s="21">
        <v>0.64583333333333337</v>
      </c>
      <c r="D1005" s="13">
        <v>1.6753330000000002</v>
      </c>
      <c r="E1005" s="12">
        <v>58.83</v>
      </c>
      <c r="F1005" s="11">
        <f t="shared" si="46"/>
        <v>1.6748304001000003</v>
      </c>
      <c r="G1005" s="11">
        <f t="shared" si="47"/>
        <v>59.388885000000002</v>
      </c>
      <c r="H1005" s="8">
        <f t="shared" si="45"/>
        <v>212.05214439255715</v>
      </c>
      <c r="I1005" s="42"/>
      <c r="K1005" s="69"/>
      <c r="L1005" s="69"/>
      <c r="M1005" s="69"/>
      <c r="O1005" s="63"/>
      <c r="P1005" s="63"/>
      <c r="Q1005" s="63"/>
    </row>
    <row r="1006" spans="1:17" customFormat="1" outlineLevel="1">
      <c r="A1006" s="6"/>
      <c r="B1006" s="20">
        <v>42664</v>
      </c>
      <c r="C1006" s="21">
        <v>0.66666666666666663</v>
      </c>
      <c r="D1006" s="13">
        <v>1.7149009999999998</v>
      </c>
      <c r="E1006" s="12">
        <v>59.54</v>
      </c>
      <c r="F1006" s="11">
        <f t="shared" si="46"/>
        <v>1.7143865296999998</v>
      </c>
      <c r="G1006" s="11">
        <f t="shared" si="47"/>
        <v>60.105630000000005</v>
      </c>
      <c r="H1006" s="8">
        <f t="shared" si="45"/>
        <v>215.83161209306775</v>
      </c>
      <c r="I1006" s="42"/>
      <c r="K1006" s="69"/>
      <c r="L1006" s="69"/>
      <c r="M1006" s="69"/>
      <c r="O1006" s="63"/>
      <c r="P1006" s="63"/>
      <c r="Q1006" s="63"/>
    </row>
    <row r="1007" spans="1:17" customFormat="1" outlineLevel="1">
      <c r="A1007" s="6"/>
      <c r="B1007" s="20">
        <v>42664</v>
      </c>
      <c r="C1007" s="21">
        <v>0.6875</v>
      </c>
      <c r="D1007" s="13">
        <v>1.2012770000000002</v>
      </c>
      <c r="E1007" s="12">
        <v>74.040000000000006</v>
      </c>
      <c r="F1007" s="11">
        <f t="shared" si="46"/>
        <v>1.2009166169000003</v>
      </c>
      <c r="G1007" s="11">
        <f t="shared" si="47"/>
        <v>74.743380000000016</v>
      </c>
      <c r="H1007" s="8">
        <f t="shared" si="45"/>
        <v>133.60992369812888</v>
      </c>
      <c r="I1007" s="42"/>
      <c r="K1007" s="69"/>
      <c r="L1007" s="69"/>
      <c r="M1007" s="69"/>
      <c r="O1007" s="63"/>
      <c r="P1007" s="63"/>
      <c r="Q1007" s="63"/>
    </row>
    <row r="1008" spans="1:17" customFormat="1" outlineLevel="1">
      <c r="A1008" s="6"/>
      <c r="B1008" s="20">
        <v>42664</v>
      </c>
      <c r="C1008" s="21">
        <v>0.70833333333333337</v>
      </c>
      <c r="D1008" s="13">
        <v>1.264327</v>
      </c>
      <c r="E1008" s="12">
        <v>62</v>
      </c>
      <c r="F1008" s="11">
        <f t="shared" si="46"/>
        <v>1.2639477019000001</v>
      </c>
      <c r="G1008" s="11">
        <f t="shared" si="47"/>
        <v>62.589000000000006</v>
      </c>
      <c r="H1008" s="8">
        <f t="shared" si="45"/>
        <v>155.9850498391809</v>
      </c>
      <c r="I1008" s="42"/>
      <c r="K1008" s="69"/>
      <c r="L1008" s="69"/>
      <c r="M1008" s="69"/>
      <c r="O1008" s="63"/>
      <c r="P1008" s="63"/>
      <c r="Q1008" s="63"/>
    </row>
    <row r="1009" spans="1:17" customFormat="1" outlineLevel="1">
      <c r="A1009" s="6"/>
      <c r="B1009" s="20">
        <v>42664</v>
      </c>
      <c r="C1009" s="21">
        <v>0.72916666666666663</v>
      </c>
      <c r="D1009" s="13">
        <v>0.551319</v>
      </c>
      <c r="E1009" s="12">
        <v>57.58</v>
      </c>
      <c r="F1009" s="11">
        <f t="shared" si="46"/>
        <v>0.55115360430000004</v>
      </c>
      <c r="G1009" s="11">
        <f t="shared" si="47"/>
        <v>58.127009999999999</v>
      </c>
      <c r="H1009" s="8">
        <f t="shared" si="45"/>
        <v>70.477659331117863</v>
      </c>
      <c r="I1009" s="42"/>
      <c r="K1009" s="69"/>
      <c r="L1009" s="69"/>
      <c r="M1009" s="69"/>
      <c r="O1009" s="63"/>
      <c r="P1009" s="63"/>
      <c r="Q1009" s="63"/>
    </row>
    <row r="1010" spans="1:17" customFormat="1" outlineLevel="1">
      <c r="A1010" s="6"/>
      <c r="B1010" s="20">
        <v>42664</v>
      </c>
      <c r="C1010" s="21">
        <v>0.75</v>
      </c>
      <c r="D1010" s="13">
        <v>0.104079</v>
      </c>
      <c r="E1010" s="12">
        <v>58.4</v>
      </c>
      <c r="F1010" s="11">
        <f t="shared" si="46"/>
        <v>0.10404777630000001</v>
      </c>
      <c r="G1010" s="11">
        <f t="shared" si="47"/>
        <v>58.954799999999999</v>
      </c>
      <c r="H1010" s="8">
        <f t="shared" si="45"/>
        <v>13.21877054958876</v>
      </c>
      <c r="I1010" s="42"/>
      <c r="K1010" s="69"/>
      <c r="L1010" s="69"/>
      <c r="M1010" s="69"/>
      <c r="O1010" s="63"/>
      <c r="P1010" s="63"/>
      <c r="Q1010" s="63"/>
    </row>
    <row r="1011" spans="1:17" customFormat="1" outlineLevel="1">
      <c r="A1011" s="6"/>
      <c r="B1011" s="20">
        <v>42664</v>
      </c>
      <c r="C1011" s="21">
        <v>0.77083333333333337</v>
      </c>
      <c r="D1011" s="13">
        <v>9.5899999999999996E-3</v>
      </c>
      <c r="E1011" s="12">
        <v>56.46</v>
      </c>
      <c r="F1011" s="11">
        <f t="shared" si="46"/>
        <v>9.5871229999999995E-3</v>
      </c>
      <c r="G1011" s="11">
        <f t="shared" si="47"/>
        <v>56.996370000000006</v>
      </c>
      <c r="H1011" s="8">
        <f t="shared" si="45"/>
        <v>1.2367736682564898</v>
      </c>
      <c r="I1011" s="42"/>
      <c r="K1011" s="69"/>
      <c r="L1011" s="69"/>
      <c r="M1011" s="69"/>
      <c r="O1011" s="63"/>
      <c r="P1011" s="63"/>
      <c r="Q1011" s="63"/>
    </row>
    <row r="1012" spans="1:17" customFormat="1" outlineLevel="1">
      <c r="A1012" s="6"/>
      <c r="B1012" s="20">
        <v>42664</v>
      </c>
      <c r="C1012" s="21">
        <v>0.79166666666666663</v>
      </c>
      <c r="D1012" s="13">
        <v>0</v>
      </c>
      <c r="E1012" s="12">
        <v>78.33</v>
      </c>
      <c r="F1012" s="11">
        <f t="shared" si="46"/>
        <v>0</v>
      </c>
      <c r="G1012" s="11">
        <f t="shared" si="47"/>
        <v>79.074134999999998</v>
      </c>
      <c r="H1012" s="8">
        <f t="shared" si="45"/>
        <v>0</v>
      </c>
      <c r="I1012" s="42"/>
      <c r="K1012" s="69"/>
      <c r="L1012" s="69"/>
      <c r="M1012" s="69"/>
      <c r="O1012" s="63"/>
      <c r="P1012" s="63"/>
      <c r="Q1012" s="63"/>
    </row>
    <row r="1013" spans="1:17" customFormat="1" outlineLevel="1">
      <c r="A1013" s="6"/>
      <c r="B1013" s="20">
        <v>42664</v>
      </c>
      <c r="C1013" s="21">
        <v>0.8125</v>
      </c>
      <c r="D1013" s="13">
        <v>0</v>
      </c>
      <c r="E1013" s="12">
        <v>83.9</v>
      </c>
      <c r="F1013" s="11">
        <f t="shared" si="46"/>
        <v>0</v>
      </c>
      <c r="G1013" s="11">
        <f t="shared" si="47"/>
        <v>84.697050000000004</v>
      </c>
      <c r="H1013" s="8">
        <f t="shared" si="45"/>
        <v>0</v>
      </c>
      <c r="I1013" s="42"/>
      <c r="K1013" s="69"/>
      <c r="L1013" s="69"/>
      <c r="M1013" s="69"/>
      <c r="O1013" s="63"/>
      <c r="P1013" s="63"/>
      <c r="Q1013" s="63"/>
    </row>
    <row r="1014" spans="1:17" customFormat="1" outlineLevel="1">
      <c r="A1014" s="6"/>
      <c r="B1014" s="20">
        <v>42664</v>
      </c>
      <c r="C1014" s="21">
        <v>0.83333333333333337</v>
      </c>
      <c r="D1014" s="13">
        <v>0</v>
      </c>
      <c r="E1014" s="12">
        <v>69.5</v>
      </c>
      <c r="F1014" s="11">
        <f t="shared" si="46"/>
        <v>0</v>
      </c>
      <c r="G1014" s="11">
        <f t="shared" si="47"/>
        <v>70.160250000000005</v>
      </c>
      <c r="H1014" s="8">
        <f t="shared" si="45"/>
        <v>0</v>
      </c>
      <c r="I1014" s="42"/>
      <c r="K1014" s="69"/>
      <c r="L1014" s="69"/>
      <c r="M1014" s="69"/>
      <c r="O1014" s="63"/>
      <c r="P1014" s="63"/>
      <c r="Q1014" s="63"/>
    </row>
    <row r="1015" spans="1:17" customFormat="1" outlineLevel="1">
      <c r="A1015" s="6"/>
      <c r="B1015" s="20">
        <v>42664</v>
      </c>
      <c r="C1015" s="21">
        <v>0.85416666666666663</v>
      </c>
      <c r="D1015" s="13">
        <v>0</v>
      </c>
      <c r="E1015" s="12">
        <v>57.32</v>
      </c>
      <c r="F1015" s="11">
        <f t="shared" si="46"/>
        <v>0</v>
      </c>
      <c r="G1015" s="11">
        <f t="shared" si="47"/>
        <v>57.864540000000005</v>
      </c>
      <c r="H1015" s="8">
        <f t="shared" si="45"/>
        <v>0</v>
      </c>
      <c r="I1015" s="42"/>
      <c r="K1015" s="69"/>
      <c r="L1015" s="69"/>
      <c r="M1015" s="69"/>
      <c r="O1015" s="63"/>
      <c r="P1015" s="63"/>
      <c r="Q1015" s="63"/>
    </row>
    <row r="1016" spans="1:17" customFormat="1" outlineLevel="1">
      <c r="A1016" s="6"/>
      <c r="B1016" s="20">
        <v>42664</v>
      </c>
      <c r="C1016" s="21">
        <v>0.875</v>
      </c>
      <c r="D1016" s="13">
        <v>0</v>
      </c>
      <c r="E1016" s="12">
        <v>56.59</v>
      </c>
      <c r="F1016" s="11">
        <f t="shared" si="46"/>
        <v>0</v>
      </c>
      <c r="G1016" s="11">
        <f t="shared" si="47"/>
        <v>57.12760500000001</v>
      </c>
      <c r="H1016" s="8">
        <f t="shared" si="45"/>
        <v>0</v>
      </c>
      <c r="I1016" s="42"/>
      <c r="K1016" s="69"/>
      <c r="L1016" s="69"/>
      <c r="M1016" s="69"/>
      <c r="O1016" s="63"/>
      <c r="P1016" s="63"/>
      <c r="Q1016" s="63"/>
    </row>
    <row r="1017" spans="1:17" customFormat="1" outlineLevel="1">
      <c r="A1017" s="6"/>
      <c r="B1017" s="20">
        <v>42664</v>
      </c>
      <c r="C1017" s="21">
        <v>0.89583333333333337</v>
      </c>
      <c r="D1017" s="13">
        <v>0</v>
      </c>
      <c r="E1017" s="12">
        <v>56.42</v>
      </c>
      <c r="F1017" s="11">
        <f t="shared" si="46"/>
        <v>0</v>
      </c>
      <c r="G1017" s="11">
        <f t="shared" si="47"/>
        <v>56.955990000000007</v>
      </c>
      <c r="H1017" s="8">
        <f t="shared" si="45"/>
        <v>0</v>
      </c>
      <c r="I1017" s="42"/>
      <c r="K1017" s="69"/>
      <c r="L1017" s="69"/>
      <c r="M1017" s="69"/>
      <c r="O1017" s="63"/>
      <c r="P1017" s="63"/>
      <c r="Q1017" s="63"/>
    </row>
    <row r="1018" spans="1:17" customFormat="1" outlineLevel="1">
      <c r="A1018" s="6"/>
      <c r="B1018" s="20">
        <v>42664</v>
      </c>
      <c r="C1018" s="21">
        <v>0.91666666666666663</v>
      </c>
      <c r="D1018" s="13">
        <v>0</v>
      </c>
      <c r="E1018" s="12">
        <v>47.26</v>
      </c>
      <c r="F1018" s="11">
        <f t="shared" si="46"/>
        <v>0</v>
      </c>
      <c r="G1018" s="11">
        <f t="shared" si="47"/>
        <v>47.708970000000001</v>
      </c>
      <c r="H1018" s="8">
        <f t="shared" si="45"/>
        <v>0</v>
      </c>
      <c r="I1018" s="42"/>
      <c r="K1018" s="69"/>
      <c r="L1018" s="69"/>
      <c r="M1018" s="69"/>
      <c r="O1018" s="63"/>
      <c r="P1018" s="63"/>
      <c r="Q1018" s="63"/>
    </row>
    <row r="1019" spans="1:17" customFormat="1" outlineLevel="1">
      <c r="A1019" s="6"/>
      <c r="B1019" s="20">
        <v>42664</v>
      </c>
      <c r="C1019" s="21">
        <v>0.9375</v>
      </c>
      <c r="D1019" s="13">
        <v>0</v>
      </c>
      <c r="E1019" s="12">
        <v>88.17</v>
      </c>
      <c r="F1019" s="11">
        <f t="shared" si="46"/>
        <v>0</v>
      </c>
      <c r="G1019" s="11">
        <f t="shared" si="47"/>
        <v>89.007615000000001</v>
      </c>
      <c r="H1019" s="8">
        <f t="shared" si="45"/>
        <v>0</v>
      </c>
      <c r="I1019" s="42"/>
      <c r="K1019" s="69"/>
      <c r="L1019" s="69"/>
      <c r="M1019" s="69"/>
      <c r="O1019" s="63"/>
      <c r="P1019" s="63"/>
      <c r="Q1019" s="63"/>
    </row>
    <row r="1020" spans="1:17" customFormat="1" outlineLevel="1">
      <c r="A1020" s="6"/>
      <c r="B1020" s="20">
        <v>42664</v>
      </c>
      <c r="C1020" s="21">
        <v>0.95833333333333337</v>
      </c>
      <c r="D1020" s="13">
        <v>0</v>
      </c>
      <c r="E1020" s="12">
        <v>88.14</v>
      </c>
      <c r="F1020" s="11">
        <f t="shared" si="46"/>
        <v>0</v>
      </c>
      <c r="G1020" s="11">
        <f t="shared" si="47"/>
        <v>88.977330000000009</v>
      </c>
      <c r="H1020" s="8">
        <f t="shared" si="45"/>
        <v>0</v>
      </c>
      <c r="I1020" s="42"/>
      <c r="K1020" s="69"/>
      <c r="L1020" s="69"/>
      <c r="M1020" s="69"/>
      <c r="O1020" s="63"/>
      <c r="P1020" s="63"/>
      <c r="Q1020" s="63"/>
    </row>
    <row r="1021" spans="1:17" customFormat="1" outlineLevel="1">
      <c r="A1021" s="6"/>
      <c r="B1021" s="20">
        <v>42664</v>
      </c>
      <c r="C1021" s="21">
        <v>0.97916666666666663</v>
      </c>
      <c r="D1021" s="13">
        <v>0</v>
      </c>
      <c r="E1021" s="12">
        <v>97.36</v>
      </c>
      <c r="F1021" s="11">
        <f t="shared" si="46"/>
        <v>0</v>
      </c>
      <c r="G1021" s="11">
        <f t="shared" si="47"/>
        <v>98.28492</v>
      </c>
      <c r="H1021" s="8">
        <f t="shared" si="45"/>
        <v>0</v>
      </c>
      <c r="I1021" s="42"/>
      <c r="K1021" s="69"/>
      <c r="L1021" s="69"/>
      <c r="M1021" s="69"/>
      <c r="O1021" s="63"/>
      <c r="P1021" s="63"/>
      <c r="Q1021" s="63"/>
    </row>
    <row r="1022" spans="1:17" customFormat="1" outlineLevel="1">
      <c r="A1022" s="6"/>
      <c r="B1022" s="20">
        <v>42664</v>
      </c>
      <c r="C1022" s="21">
        <v>0</v>
      </c>
      <c r="D1022" s="13">
        <v>0</v>
      </c>
      <c r="E1022" s="12">
        <v>65.290000000000006</v>
      </c>
      <c r="F1022" s="11">
        <f t="shared" si="46"/>
        <v>0</v>
      </c>
      <c r="G1022" s="11">
        <f t="shared" si="47"/>
        <v>65.910255000000006</v>
      </c>
      <c r="H1022" s="8">
        <f t="shared" si="45"/>
        <v>0</v>
      </c>
      <c r="I1022" s="42"/>
      <c r="K1022" s="69"/>
      <c r="L1022" s="69"/>
      <c r="M1022" s="69"/>
      <c r="O1022" s="63"/>
      <c r="P1022" s="63"/>
      <c r="Q1022" s="63"/>
    </row>
    <row r="1023" spans="1:17" customFormat="1" outlineLevel="1">
      <c r="A1023" s="6"/>
      <c r="B1023" s="20">
        <v>42665</v>
      </c>
      <c r="C1023" s="21">
        <v>2.0833333333333332E-2</v>
      </c>
      <c r="D1023" s="13">
        <v>0</v>
      </c>
      <c r="E1023" s="12">
        <v>60.89</v>
      </c>
      <c r="F1023" s="11">
        <f t="shared" si="46"/>
        <v>0</v>
      </c>
      <c r="G1023" s="11">
        <f t="shared" si="47"/>
        <v>61.468455000000006</v>
      </c>
      <c r="H1023" s="8">
        <f t="shared" si="45"/>
        <v>0</v>
      </c>
      <c r="I1023" s="42"/>
      <c r="K1023" s="69"/>
      <c r="L1023" s="69"/>
      <c r="M1023" s="69"/>
      <c r="O1023" s="63"/>
      <c r="P1023" s="63"/>
      <c r="Q1023" s="63"/>
    </row>
    <row r="1024" spans="1:17" customFormat="1" outlineLevel="1">
      <c r="A1024" s="6"/>
      <c r="B1024" s="20">
        <v>42665</v>
      </c>
      <c r="C1024" s="21">
        <v>4.1666666666666664E-2</v>
      </c>
      <c r="D1024" s="13">
        <v>0</v>
      </c>
      <c r="E1024" s="12">
        <v>74.98</v>
      </c>
      <c r="F1024" s="11">
        <f t="shared" si="46"/>
        <v>0</v>
      </c>
      <c r="G1024" s="11">
        <f t="shared" si="47"/>
        <v>75.692310000000006</v>
      </c>
      <c r="H1024" s="8">
        <f t="shared" si="45"/>
        <v>0</v>
      </c>
      <c r="I1024" s="42"/>
      <c r="K1024" s="69"/>
      <c r="L1024" s="69"/>
      <c r="M1024" s="69"/>
      <c r="O1024" s="63"/>
      <c r="P1024" s="63"/>
      <c r="Q1024" s="63"/>
    </row>
    <row r="1025" spans="1:17" customFormat="1" outlineLevel="1">
      <c r="A1025" s="6"/>
      <c r="B1025" s="20">
        <v>42665</v>
      </c>
      <c r="C1025" s="21">
        <v>6.25E-2</v>
      </c>
      <c r="D1025" s="13">
        <v>0</v>
      </c>
      <c r="E1025" s="12">
        <v>53.9</v>
      </c>
      <c r="F1025" s="11">
        <f t="shared" si="46"/>
        <v>0</v>
      </c>
      <c r="G1025" s="11">
        <f t="shared" si="47"/>
        <v>54.412050000000001</v>
      </c>
      <c r="H1025" s="8">
        <f t="shared" si="45"/>
        <v>0</v>
      </c>
      <c r="I1025" s="42"/>
      <c r="K1025" s="69"/>
      <c r="L1025" s="69"/>
      <c r="M1025" s="69"/>
      <c r="O1025" s="63"/>
      <c r="P1025" s="63"/>
      <c r="Q1025" s="63"/>
    </row>
    <row r="1026" spans="1:17" customFormat="1" outlineLevel="1">
      <c r="A1026" s="6"/>
      <c r="B1026" s="20">
        <v>42665</v>
      </c>
      <c r="C1026" s="21">
        <v>8.3333333333333329E-2</v>
      </c>
      <c r="D1026" s="13">
        <v>0</v>
      </c>
      <c r="E1026" s="12">
        <v>58.54</v>
      </c>
      <c r="F1026" s="11">
        <f t="shared" si="46"/>
        <v>0</v>
      </c>
      <c r="G1026" s="11">
        <f t="shared" si="47"/>
        <v>59.096130000000002</v>
      </c>
      <c r="H1026" s="8">
        <f t="shared" si="45"/>
        <v>0</v>
      </c>
      <c r="I1026" s="42"/>
      <c r="K1026" s="69"/>
      <c r="L1026" s="69"/>
      <c r="M1026" s="69"/>
      <c r="O1026" s="63"/>
      <c r="P1026" s="63"/>
      <c r="Q1026" s="63"/>
    </row>
    <row r="1027" spans="1:17" customFormat="1" outlineLevel="1">
      <c r="A1027" s="6"/>
      <c r="B1027" s="20">
        <v>42665</v>
      </c>
      <c r="C1027" s="21">
        <v>0.10416666666666667</v>
      </c>
      <c r="D1027" s="13">
        <v>0</v>
      </c>
      <c r="E1027" s="12">
        <v>54.46</v>
      </c>
      <c r="F1027" s="11">
        <f t="shared" si="46"/>
        <v>0</v>
      </c>
      <c r="G1027" s="11">
        <f t="shared" si="47"/>
        <v>54.977370000000008</v>
      </c>
      <c r="H1027" s="8">
        <f t="shared" si="45"/>
        <v>0</v>
      </c>
      <c r="I1027" s="42"/>
      <c r="K1027" s="69"/>
      <c r="L1027" s="69"/>
      <c r="M1027" s="69"/>
      <c r="O1027" s="63"/>
      <c r="P1027" s="63"/>
      <c r="Q1027" s="63"/>
    </row>
    <row r="1028" spans="1:17" customFormat="1" outlineLevel="1">
      <c r="A1028" s="6"/>
      <c r="B1028" s="20">
        <v>42665</v>
      </c>
      <c r="C1028" s="21">
        <v>0.125</v>
      </c>
      <c r="D1028" s="13">
        <v>0</v>
      </c>
      <c r="E1028" s="12">
        <v>54.04</v>
      </c>
      <c r="F1028" s="11">
        <f t="shared" si="46"/>
        <v>0</v>
      </c>
      <c r="G1028" s="11">
        <f t="shared" si="47"/>
        <v>54.553380000000004</v>
      </c>
      <c r="H1028" s="8">
        <f t="shared" si="45"/>
        <v>0</v>
      </c>
      <c r="I1028" s="42"/>
      <c r="K1028" s="69"/>
      <c r="L1028" s="69"/>
      <c r="M1028" s="69"/>
      <c r="O1028" s="63"/>
      <c r="P1028" s="63"/>
      <c r="Q1028" s="63"/>
    </row>
    <row r="1029" spans="1:17" customFormat="1" outlineLevel="1">
      <c r="A1029" s="6"/>
      <c r="B1029" s="20">
        <v>42665</v>
      </c>
      <c r="C1029" s="21">
        <v>0.14583333333333334</v>
      </c>
      <c r="D1029" s="13">
        <v>0</v>
      </c>
      <c r="E1029" s="12">
        <v>55.17</v>
      </c>
      <c r="F1029" s="11">
        <f t="shared" si="46"/>
        <v>0</v>
      </c>
      <c r="G1029" s="11">
        <f t="shared" si="47"/>
        <v>55.694115000000004</v>
      </c>
      <c r="H1029" s="8">
        <f t="shared" si="45"/>
        <v>0</v>
      </c>
      <c r="I1029" s="42"/>
      <c r="K1029" s="69"/>
      <c r="L1029" s="69"/>
      <c r="M1029" s="69"/>
      <c r="O1029" s="63"/>
      <c r="P1029" s="63"/>
      <c r="Q1029" s="63"/>
    </row>
    <row r="1030" spans="1:17" customFormat="1" outlineLevel="1">
      <c r="A1030" s="6"/>
      <c r="B1030" s="20">
        <v>42665</v>
      </c>
      <c r="C1030" s="21">
        <v>0.16666666666666666</v>
      </c>
      <c r="D1030" s="13">
        <v>0</v>
      </c>
      <c r="E1030" s="12">
        <v>59.1</v>
      </c>
      <c r="F1030" s="11">
        <f t="shared" si="46"/>
        <v>0</v>
      </c>
      <c r="G1030" s="11">
        <f t="shared" si="47"/>
        <v>59.661450000000002</v>
      </c>
      <c r="H1030" s="8">
        <f t="shared" si="45"/>
        <v>0</v>
      </c>
      <c r="I1030" s="42"/>
      <c r="K1030" s="69"/>
      <c r="L1030" s="69"/>
      <c r="M1030" s="69"/>
      <c r="O1030" s="63"/>
      <c r="P1030" s="63"/>
      <c r="Q1030" s="63"/>
    </row>
    <row r="1031" spans="1:17" customFormat="1" outlineLevel="1">
      <c r="A1031" s="6"/>
      <c r="B1031" s="20">
        <v>42665</v>
      </c>
      <c r="C1031" s="21">
        <v>0.1875</v>
      </c>
      <c r="D1031" s="13">
        <v>0</v>
      </c>
      <c r="E1031" s="12">
        <v>62.31</v>
      </c>
      <c r="F1031" s="11">
        <f t="shared" si="46"/>
        <v>0</v>
      </c>
      <c r="G1031" s="11">
        <f t="shared" si="47"/>
        <v>62.901945000000005</v>
      </c>
      <c r="H1031" s="8">
        <f t="shared" si="45"/>
        <v>0</v>
      </c>
      <c r="I1031" s="42"/>
      <c r="K1031" s="69"/>
      <c r="L1031" s="69"/>
      <c r="M1031" s="69"/>
      <c r="O1031" s="63"/>
      <c r="P1031" s="63"/>
      <c r="Q1031" s="63"/>
    </row>
    <row r="1032" spans="1:17" customFormat="1" outlineLevel="1">
      <c r="A1032" s="6"/>
      <c r="B1032" s="20">
        <v>42665</v>
      </c>
      <c r="C1032" s="21">
        <v>0.20833333333333334</v>
      </c>
      <c r="D1032" s="13">
        <v>0</v>
      </c>
      <c r="E1032" s="12">
        <v>56.18</v>
      </c>
      <c r="F1032" s="11">
        <f t="shared" si="46"/>
        <v>0</v>
      </c>
      <c r="G1032" s="11">
        <f t="shared" si="47"/>
        <v>56.713710000000006</v>
      </c>
      <c r="H1032" s="8">
        <f t="shared" si="45"/>
        <v>0</v>
      </c>
      <c r="I1032" s="42"/>
      <c r="K1032" s="69"/>
      <c r="L1032" s="69"/>
      <c r="M1032" s="69"/>
      <c r="O1032" s="63"/>
      <c r="P1032" s="63"/>
      <c r="Q1032" s="63"/>
    </row>
    <row r="1033" spans="1:17" customFormat="1" outlineLevel="1">
      <c r="A1033" s="6"/>
      <c r="B1033" s="20">
        <v>42665</v>
      </c>
      <c r="C1033" s="21">
        <v>0.22916666666666666</v>
      </c>
      <c r="D1033" s="13">
        <v>0</v>
      </c>
      <c r="E1033" s="12">
        <v>61.43</v>
      </c>
      <c r="F1033" s="11">
        <f t="shared" si="46"/>
        <v>0</v>
      </c>
      <c r="G1033" s="11">
        <f t="shared" si="47"/>
        <v>62.013585000000006</v>
      </c>
      <c r="H1033" s="8">
        <f t="shared" si="45"/>
        <v>0</v>
      </c>
      <c r="I1033" s="42"/>
      <c r="K1033" s="69"/>
      <c r="L1033" s="69"/>
      <c r="M1033" s="69"/>
      <c r="O1033" s="63"/>
      <c r="P1033" s="63"/>
      <c r="Q1033" s="63"/>
    </row>
    <row r="1034" spans="1:17" customFormat="1" outlineLevel="1">
      <c r="A1034" s="6"/>
      <c r="B1034" s="20">
        <v>42665</v>
      </c>
      <c r="C1034" s="21">
        <v>0.25</v>
      </c>
      <c r="D1034" s="13">
        <v>0</v>
      </c>
      <c r="E1034" s="12">
        <v>61.97</v>
      </c>
      <c r="F1034" s="11">
        <f t="shared" si="46"/>
        <v>0</v>
      </c>
      <c r="G1034" s="11">
        <f t="shared" si="47"/>
        <v>62.558714999999999</v>
      </c>
      <c r="H1034" s="8">
        <f t="shared" si="45"/>
        <v>0</v>
      </c>
      <c r="I1034" s="42"/>
      <c r="K1034" s="69"/>
      <c r="L1034" s="69"/>
      <c r="M1034" s="69"/>
      <c r="O1034" s="63"/>
      <c r="P1034" s="63"/>
      <c r="Q1034" s="63"/>
    </row>
    <row r="1035" spans="1:17" customFormat="1" outlineLevel="1">
      <c r="A1035" s="6"/>
      <c r="B1035" s="20">
        <v>42665</v>
      </c>
      <c r="C1035" s="21">
        <v>0.27083333333333331</v>
      </c>
      <c r="D1035" s="13">
        <v>3.2384000000000003E-2</v>
      </c>
      <c r="E1035" s="12">
        <v>76.19</v>
      </c>
      <c r="F1035" s="11">
        <f t="shared" si="46"/>
        <v>3.2374284800000007E-2</v>
      </c>
      <c r="G1035" s="11">
        <f t="shared" si="47"/>
        <v>76.913804999999996</v>
      </c>
      <c r="H1035" s="8">
        <f t="shared" si="45"/>
        <v>3.5315875446783367</v>
      </c>
      <c r="I1035" s="42"/>
      <c r="K1035" s="69"/>
      <c r="L1035" s="69"/>
      <c r="M1035" s="69"/>
      <c r="O1035" s="63"/>
      <c r="P1035" s="63"/>
      <c r="Q1035" s="63"/>
    </row>
    <row r="1036" spans="1:17" customFormat="1" outlineLevel="1">
      <c r="A1036" s="6"/>
      <c r="B1036" s="20">
        <v>42665</v>
      </c>
      <c r="C1036" s="21">
        <v>0.29166666666666669</v>
      </c>
      <c r="D1036" s="13">
        <v>0.76141199999999987</v>
      </c>
      <c r="E1036" s="12">
        <v>99.81</v>
      </c>
      <c r="F1036" s="11">
        <f t="shared" si="46"/>
        <v>0.76118357639999989</v>
      </c>
      <c r="G1036" s="11">
        <f t="shared" si="47"/>
        <v>100.75819500000001</v>
      </c>
      <c r="H1036" s="8">
        <f t="shared" si="45"/>
        <v>64.884661988691377</v>
      </c>
      <c r="I1036" s="42"/>
      <c r="K1036" s="69"/>
      <c r="L1036" s="69"/>
      <c r="M1036" s="69"/>
      <c r="O1036" s="63"/>
      <c r="P1036" s="63"/>
      <c r="Q1036" s="63"/>
    </row>
    <row r="1037" spans="1:17" customFormat="1" outlineLevel="1">
      <c r="A1037" s="6"/>
      <c r="B1037" s="20">
        <v>42665</v>
      </c>
      <c r="C1037" s="21">
        <v>0.3125</v>
      </c>
      <c r="D1037" s="13">
        <v>0.28477600000000003</v>
      </c>
      <c r="E1037" s="12">
        <v>76.680000000000007</v>
      </c>
      <c r="F1037" s="11">
        <f t="shared" si="46"/>
        <v>0.28469056720000002</v>
      </c>
      <c r="G1037" s="11">
        <f t="shared" si="47"/>
        <v>77.408460000000005</v>
      </c>
      <c r="H1037" s="8">
        <f t="shared" si="45"/>
        <v>30.914987115721487</v>
      </c>
      <c r="I1037" s="42"/>
      <c r="K1037" s="69"/>
      <c r="L1037" s="69"/>
      <c r="M1037" s="69"/>
      <c r="O1037" s="63"/>
      <c r="P1037" s="63"/>
      <c r="Q1037" s="63"/>
    </row>
    <row r="1038" spans="1:17" customFormat="1" outlineLevel="1">
      <c r="A1038" s="6"/>
      <c r="B1038" s="20">
        <v>42665</v>
      </c>
      <c r="C1038" s="21">
        <v>0.33333333333333331</v>
      </c>
      <c r="D1038" s="13">
        <v>0.51140699999999994</v>
      </c>
      <c r="E1038" s="12">
        <v>85.09</v>
      </c>
      <c r="F1038" s="11">
        <f t="shared" si="46"/>
        <v>0.51125357789999992</v>
      </c>
      <c r="G1038" s="11">
        <f t="shared" si="47"/>
        <v>85.898355000000009</v>
      </c>
      <c r="H1038" s="8">
        <f t="shared" si="45"/>
        <v>51.177324159925632</v>
      </c>
      <c r="I1038" s="42"/>
      <c r="K1038" s="69"/>
      <c r="L1038" s="69"/>
      <c r="M1038" s="69"/>
      <c r="O1038" s="63"/>
      <c r="P1038" s="63"/>
      <c r="Q1038" s="63"/>
    </row>
    <row r="1039" spans="1:17" customFormat="1" outlineLevel="1">
      <c r="A1039" s="6"/>
      <c r="B1039" s="20">
        <v>42665</v>
      </c>
      <c r="C1039" s="21">
        <v>0.35416666666666669</v>
      </c>
      <c r="D1039" s="13">
        <v>2.39819</v>
      </c>
      <c r="E1039" s="12">
        <v>91.08</v>
      </c>
      <c r="F1039" s="11">
        <f t="shared" si="46"/>
        <v>2.3974705430000003</v>
      </c>
      <c r="G1039" s="11">
        <f t="shared" si="47"/>
        <v>91.945260000000005</v>
      </c>
      <c r="H1039" s="8">
        <f t="shared" si="45"/>
        <v>225.49346857952384</v>
      </c>
      <c r="I1039" s="42"/>
      <c r="K1039" s="69"/>
      <c r="L1039" s="69"/>
      <c r="M1039" s="69"/>
      <c r="O1039" s="63"/>
      <c r="P1039" s="63"/>
      <c r="Q1039" s="63"/>
    </row>
    <row r="1040" spans="1:17" customFormat="1" outlineLevel="1">
      <c r="A1040" s="6"/>
      <c r="B1040" s="20">
        <v>42665</v>
      </c>
      <c r="C1040" s="21">
        <v>0.375</v>
      </c>
      <c r="D1040" s="13">
        <v>2.3968569999999998</v>
      </c>
      <c r="E1040" s="12">
        <v>79.73</v>
      </c>
      <c r="F1040" s="11">
        <f t="shared" si="46"/>
        <v>2.3961379428999998</v>
      </c>
      <c r="G1040" s="11">
        <f t="shared" si="47"/>
        <v>80.487435000000005</v>
      </c>
      <c r="H1040" s="8">
        <f t="shared" ref="H1040:H1103" si="48">F1040*($B$8-G1040)</f>
        <v>252.82266044920252</v>
      </c>
      <c r="I1040" s="42"/>
      <c r="K1040" s="69"/>
      <c r="L1040" s="69"/>
      <c r="M1040" s="69"/>
      <c r="O1040" s="63"/>
      <c r="P1040" s="63"/>
      <c r="Q1040" s="63"/>
    </row>
    <row r="1041" spans="1:17" customFormat="1" outlineLevel="1">
      <c r="A1041" s="6"/>
      <c r="B1041" s="20">
        <v>42665</v>
      </c>
      <c r="C1041" s="21">
        <v>0.39583333333333331</v>
      </c>
      <c r="D1041" s="13">
        <v>2.5555560000000002</v>
      </c>
      <c r="E1041" s="12">
        <v>107.02</v>
      </c>
      <c r="F1041" s="11">
        <f t="shared" ref="F1041:F1104" si="49">IF($B$13="Electricity",$D1041*$B$9,$D1041*$B$10)</f>
        <v>2.5547893332000005</v>
      </c>
      <c r="G1041" s="11">
        <f t="shared" ref="G1041:G1104" si="50">+E1041*$B$10</f>
        <v>108.03669000000001</v>
      </c>
      <c r="H1041" s="8">
        <f t="shared" si="48"/>
        <v>199.1798327689649</v>
      </c>
      <c r="I1041" s="42"/>
      <c r="K1041" s="69"/>
      <c r="L1041" s="69"/>
      <c r="M1041" s="69"/>
      <c r="O1041" s="63"/>
      <c r="P1041" s="63"/>
      <c r="Q1041" s="63"/>
    </row>
    <row r="1042" spans="1:17" customFormat="1" outlineLevel="1">
      <c r="A1042" s="6"/>
      <c r="B1042" s="20">
        <v>42665</v>
      </c>
      <c r="C1042" s="21">
        <v>0.41666666666666669</v>
      </c>
      <c r="D1042" s="13">
        <v>2.8630849999999999</v>
      </c>
      <c r="E1042" s="12">
        <v>58.83</v>
      </c>
      <c r="F1042" s="11">
        <f t="shared" si="49"/>
        <v>2.8622260745000001</v>
      </c>
      <c r="G1042" s="11">
        <f t="shared" si="50"/>
        <v>59.388885000000002</v>
      </c>
      <c r="H1042" s="8">
        <f t="shared" si="48"/>
        <v>362.38963467451805</v>
      </c>
      <c r="I1042" s="42"/>
      <c r="K1042" s="69"/>
      <c r="L1042" s="69"/>
      <c r="M1042" s="69"/>
      <c r="O1042" s="63"/>
      <c r="P1042" s="63"/>
      <c r="Q1042" s="63"/>
    </row>
    <row r="1043" spans="1:17" customFormat="1" outlineLevel="1">
      <c r="A1043" s="6"/>
      <c r="B1043" s="20">
        <v>42665</v>
      </c>
      <c r="C1043" s="21">
        <v>0.4375</v>
      </c>
      <c r="D1043" s="13">
        <v>3.2873800000000002</v>
      </c>
      <c r="E1043" s="12">
        <v>56.25</v>
      </c>
      <c r="F1043" s="11">
        <f t="shared" si="49"/>
        <v>3.2863937860000001</v>
      </c>
      <c r="G1043" s="11">
        <f t="shared" si="50"/>
        <v>56.784375000000004</v>
      </c>
      <c r="H1043" s="8">
        <f t="shared" si="48"/>
        <v>424.6534270541062</v>
      </c>
      <c r="I1043" s="42"/>
      <c r="K1043" s="69"/>
      <c r="L1043" s="69"/>
      <c r="M1043" s="69"/>
      <c r="O1043" s="63"/>
      <c r="P1043" s="63"/>
      <c r="Q1043" s="63"/>
    </row>
    <row r="1044" spans="1:17" customFormat="1" outlineLevel="1">
      <c r="A1044" s="6"/>
      <c r="B1044" s="20">
        <v>42665</v>
      </c>
      <c r="C1044" s="21">
        <v>0.45833333333333331</v>
      </c>
      <c r="D1044" s="13">
        <v>3.514097</v>
      </c>
      <c r="E1044" s="12">
        <v>57.47</v>
      </c>
      <c r="F1044" s="11">
        <f t="shared" si="49"/>
        <v>3.5130427709000003</v>
      </c>
      <c r="G1044" s="11">
        <f t="shared" si="50"/>
        <v>58.015965000000001</v>
      </c>
      <c r="H1044" s="8">
        <f t="shared" si="48"/>
        <v>449.61338894736264</v>
      </c>
      <c r="I1044" s="42"/>
      <c r="K1044" s="69"/>
      <c r="L1044" s="69"/>
      <c r="M1044" s="69"/>
      <c r="O1044" s="63"/>
      <c r="P1044" s="63"/>
      <c r="Q1044" s="63"/>
    </row>
    <row r="1045" spans="1:17" customFormat="1" outlineLevel="1">
      <c r="A1045" s="6"/>
      <c r="B1045" s="20">
        <v>42665</v>
      </c>
      <c r="C1045" s="21">
        <v>0.47916666666666669</v>
      </c>
      <c r="D1045" s="13">
        <v>3.2053419999999995</v>
      </c>
      <c r="E1045" s="12">
        <v>57.05</v>
      </c>
      <c r="F1045" s="11">
        <f t="shared" si="49"/>
        <v>3.2043803973999996</v>
      </c>
      <c r="G1045" s="11">
        <f t="shared" si="50"/>
        <v>57.591974999999998</v>
      </c>
      <c r="H1045" s="8">
        <f t="shared" si="48"/>
        <v>411.46815817884914</v>
      </c>
      <c r="I1045" s="42"/>
      <c r="K1045" s="69"/>
      <c r="L1045" s="69"/>
      <c r="M1045" s="69"/>
      <c r="O1045" s="63"/>
      <c r="P1045" s="63"/>
      <c r="Q1045" s="63"/>
    </row>
    <row r="1046" spans="1:17" customFormat="1" outlineLevel="1">
      <c r="A1046" s="6"/>
      <c r="B1046" s="20">
        <v>42665</v>
      </c>
      <c r="C1046" s="21">
        <v>0.5</v>
      </c>
      <c r="D1046" s="13">
        <v>2.7664020000000002</v>
      </c>
      <c r="E1046" s="12">
        <v>58.6</v>
      </c>
      <c r="F1046" s="11">
        <f t="shared" si="49"/>
        <v>2.7655720794000005</v>
      </c>
      <c r="G1046" s="11">
        <f t="shared" si="50"/>
        <v>59.156700000000008</v>
      </c>
      <c r="H1046" s="8">
        <f t="shared" si="48"/>
        <v>350.79428893895806</v>
      </c>
      <c r="I1046" s="42"/>
      <c r="K1046" s="69"/>
      <c r="L1046" s="69"/>
      <c r="M1046" s="69"/>
      <c r="O1046" s="63"/>
      <c r="P1046" s="63"/>
      <c r="Q1046" s="63"/>
    </row>
    <row r="1047" spans="1:17" customFormat="1" outlineLevel="1">
      <c r="A1047" s="6"/>
      <c r="B1047" s="20">
        <v>42665</v>
      </c>
      <c r="C1047" s="21">
        <v>0.52083333333333337</v>
      </c>
      <c r="D1047" s="13">
        <v>1.8132159999999999</v>
      </c>
      <c r="E1047" s="12">
        <v>53.96</v>
      </c>
      <c r="F1047" s="11">
        <f t="shared" si="49"/>
        <v>1.8126720352000001</v>
      </c>
      <c r="G1047" s="11">
        <f t="shared" si="50"/>
        <v>54.472620000000006</v>
      </c>
      <c r="H1047" s="8">
        <f t="shared" si="48"/>
        <v>238.41600358912379</v>
      </c>
      <c r="I1047" s="42"/>
      <c r="K1047" s="69"/>
      <c r="L1047" s="69"/>
      <c r="M1047" s="69"/>
      <c r="O1047" s="63"/>
      <c r="P1047" s="63"/>
      <c r="Q1047" s="63"/>
    </row>
    <row r="1048" spans="1:17" customFormat="1" outlineLevel="1">
      <c r="A1048" s="6"/>
      <c r="B1048" s="20">
        <v>42665</v>
      </c>
      <c r="C1048" s="21">
        <v>0.54166666666666663</v>
      </c>
      <c r="D1048" s="13">
        <v>1.707438</v>
      </c>
      <c r="E1048" s="12">
        <v>54.76</v>
      </c>
      <c r="F1048" s="11">
        <f t="shared" si="49"/>
        <v>1.7069257686000001</v>
      </c>
      <c r="G1048" s="11">
        <f t="shared" si="50"/>
        <v>55.28022</v>
      </c>
      <c r="H1048" s="8">
        <f t="shared" si="48"/>
        <v>223.12896094772296</v>
      </c>
      <c r="I1048" s="42"/>
      <c r="K1048" s="69"/>
      <c r="L1048" s="69"/>
      <c r="M1048" s="69"/>
      <c r="O1048" s="63"/>
      <c r="P1048" s="63"/>
      <c r="Q1048" s="63"/>
    </row>
    <row r="1049" spans="1:17" customFormat="1" outlineLevel="1">
      <c r="A1049" s="6"/>
      <c r="B1049" s="20">
        <v>42665</v>
      </c>
      <c r="C1049" s="21">
        <v>0.5625</v>
      </c>
      <c r="D1049" s="13">
        <v>0.9368209999999999</v>
      </c>
      <c r="E1049" s="12">
        <v>53.58</v>
      </c>
      <c r="F1049" s="11">
        <f t="shared" si="49"/>
        <v>0.93653995369999998</v>
      </c>
      <c r="G1049" s="11">
        <f t="shared" si="50"/>
        <v>54.089010000000002</v>
      </c>
      <c r="H1049" s="8">
        <f t="shared" si="48"/>
        <v>123.53991246712116</v>
      </c>
      <c r="I1049" s="42"/>
      <c r="K1049" s="69"/>
      <c r="L1049" s="69"/>
      <c r="M1049" s="69"/>
      <c r="O1049" s="63"/>
      <c r="P1049" s="63"/>
      <c r="Q1049" s="63"/>
    </row>
    <row r="1050" spans="1:17" customFormat="1" outlineLevel="1">
      <c r="A1050" s="6"/>
      <c r="B1050" s="20">
        <v>42665</v>
      </c>
      <c r="C1050" s="21">
        <v>0.58333333333333337</v>
      </c>
      <c r="D1050" s="13">
        <v>1.1742249999999999</v>
      </c>
      <c r="E1050" s="12">
        <v>56.34</v>
      </c>
      <c r="F1050" s="11">
        <f t="shared" si="49"/>
        <v>1.1738727324999998</v>
      </c>
      <c r="G1050" s="11">
        <f t="shared" si="50"/>
        <v>56.875230000000009</v>
      </c>
      <c r="H1050" s="8">
        <f t="shared" si="48"/>
        <v>151.57604659333398</v>
      </c>
      <c r="I1050" s="42"/>
      <c r="K1050" s="69"/>
      <c r="L1050" s="69"/>
      <c r="M1050" s="69"/>
      <c r="O1050" s="63"/>
      <c r="P1050" s="63"/>
      <c r="Q1050" s="63"/>
    </row>
    <row r="1051" spans="1:17" customFormat="1" outlineLevel="1">
      <c r="A1051" s="6"/>
      <c r="B1051" s="20">
        <v>42665</v>
      </c>
      <c r="C1051" s="21">
        <v>0.60416666666666663</v>
      </c>
      <c r="D1051" s="13">
        <v>0.95146500000000001</v>
      </c>
      <c r="E1051" s="12">
        <v>63.37</v>
      </c>
      <c r="F1051" s="11">
        <f t="shared" si="49"/>
        <v>0.95117956050000008</v>
      </c>
      <c r="G1051" s="11">
        <f t="shared" si="50"/>
        <v>63.972014999999999</v>
      </c>
      <c r="H1051" s="8">
        <f t="shared" si="48"/>
        <v>116.0705251410006</v>
      </c>
      <c r="I1051" s="42"/>
      <c r="K1051" s="69"/>
      <c r="L1051" s="69"/>
      <c r="M1051" s="69"/>
      <c r="O1051" s="63"/>
      <c r="P1051" s="63"/>
      <c r="Q1051" s="63"/>
    </row>
    <row r="1052" spans="1:17" customFormat="1" outlineLevel="1">
      <c r="A1052" s="6"/>
      <c r="B1052" s="20">
        <v>42665</v>
      </c>
      <c r="C1052" s="21">
        <v>0.625</v>
      </c>
      <c r="D1052" s="13">
        <v>0.66438599999999992</v>
      </c>
      <c r="E1052" s="12">
        <v>63.52</v>
      </c>
      <c r="F1052" s="11">
        <f t="shared" si="49"/>
        <v>0.66418668419999993</v>
      </c>
      <c r="G1052" s="11">
        <f t="shared" si="50"/>
        <v>64.123440000000002</v>
      </c>
      <c r="H1052" s="8">
        <f t="shared" si="48"/>
        <v>80.948788268102348</v>
      </c>
      <c r="I1052" s="42"/>
      <c r="K1052" s="69"/>
      <c r="L1052" s="69"/>
      <c r="M1052" s="69"/>
      <c r="O1052" s="63"/>
      <c r="P1052" s="63"/>
      <c r="Q1052" s="63"/>
    </row>
    <row r="1053" spans="1:17" customFormat="1" outlineLevel="1">
      <c r="A1053" s="6"/>
      <c r="B1053" s="20">
        <v>42665</v>
      </c>
      <c r="C1053" s="21">
        <v>0.64583333333333337</v>
      </c>
      <c r="D1053" s="13">
        <v>0.94172299999999998</v>
      </c>
      <c r="E1053" s="12">
        <v>62.28</v>
      </c>
      <c r="F1053" s="11">
        <f t="shared" si="49"/>
        <v>0.94144048310000006</v>
      </c>
      <c r="G1053" s="11">
        <f t="shared" si="50"/>
        <v>62.871660000000006</v>
      </c>
      <c r="H1053" s="8">
        <f t="shared" si="48"/>
        <v>115.91800389290105</v>
      </c>
      <c r="I1053" s="42"/>
      <c r="K1053" s="69"/>
      <c r="L1053" s="69"/>
      <c r="M1053" s="69"/>
      <c r="O1053" s="63"/>
      <c r="P1053" s="63"/>
      <c r="Q1053" s="63"/>
    </row>
    <row r="1054" spans="1:17" customFormat="1" outlineLevel="1">
      <c r="A1054" s="6"/>
      <c r="B1054" s="20">
        <v>42665</v>
      </c>
      <c r="C1054" s="21">
        <v>0.66666666666666663</v>
      </c>
      <c r="D1054" s="13">
        <v>2.6876770000000003</v>
      </c>
      <c r="E1054" s="12">
        <v>62.53</v>
      </c>
      <c r="F1054" s="11">
        <f t="shared" si="49"/>
        <v>2.6868706969000002</v>
      </c>
      <c r="G1054" s="11">
        <f t="shared" si="50"/>
        <v>63.124035000000006</v>
      </c>
      <c r="H1054" s="8">
        <f t="shared" si="48"/>
        <v>330.15182971181002</v>
      </c>
      <c r="I1054" s="42"/>
      <c r="K1054" s="69"/>
      <c r="L1054" s="69"/>
      <c r="M1054" s="69"/>
      <c r="O1054" s="63"/>
      <c r="P1054" s="63"/>
      <c r="Q1054" s="63"/>
    </row>
    <row r="1055" spans="1:17" customFormat="1" outlineLevel="1">
      <c r="A1055" s="6"/>
      <c r="B1055" s="20">
        <v>42665</v>
      </c>
      <c r="C1055" s="21">
        <v>0.6875</v>
      </c>
      <c r="D1055" s="13">
        <v>1.273444</v>
      </c>
      <c r="E1055" s="12">
        <v>57.31</v>
      </c>
      <c r="F1055" s="11">
        <f t="shared" si="49"/>
        <v>1.2730619668000001</v>
      </c>
      <c r="G1055" s="11">
        <f t="shared" si="50"/>
        <v>57.854445000000005</v>
      </c>
      <c r="H1055" s="8">
        <f t="shared" si="48"/>
        <v>163.13723228497759</v>
      </c>
      <c r="I1055" s="42"/>
      <c r="K1055" s="69"/>
      <c r="L1055" s="69"/>
      <c r="M1055" s="69"/>
      <c r="O1055" s="63"/>
      <c r="P1055" s="63"/>
      <c r="Q1055" s="63"/>
    </row>
    <row r="1056" spans="1:17" customFormat="1" outlineLevel="1">
      <c r="A1056" s="6"/>
      <c r="B1056" s="20">
        <v>42665</v>
      </c>
      <c r="C1056" s="21">
        <v>0.70833333333333337</v>
      </c>
      <c r="D1056" s="13">
        <v>0.19125599999999998</v>
      </c>
      <c r="E1056" s="12">
        <v>66.739999999999995</v>
      </c>
      <c r="F1056" s="11">
        <f t="shared" si="49"/>
        <v>0.1911986232</v>
      </c>
      <c r="G1056" s="11">
        <f t="shared" si="50"/>
        <v>67.374030000000005</v>
      </c>
      <c r="H1056" s="8">
        <f t="shared" si="48"/>
        <v>22.681122139764504</v>
      </c>
      <c r="I1056" s="42"/>
      <c r="K1056" s="69"/>
      <c r="L1056" s="69"/>
      <c r="M1056" s="69"/>
      <c r="O1056" s="63"/>
      <c r="P1056" s="63"/>
      <c r="Q1056" s="63"/>
    </row>
    <row r="1057" spans="1:17" customFormat="1" outlineLevel="1">
      <c r="A1057" s="6"/>
      <c r="B1057" s="20">
        <v>42665</v>
      </c>
      <c r="C1057" s="21">
        <v>0.72916666666666663</v>
      </c>
      <c r="D1057" s="13">
        <v>0.30028100000000002</v>
      </c>
      <c r="E1057" s="12">
        <v>54.89</v>
      </c>
      <c r="F1057" s="11">
        <f t="shared" si="49"/>
        <v>0.30019091570000001</v>
      </c>
      <c r="G1057" s="11">
        <f t="shared" si="50"/>
        <v>55.411455000000004</v>
      </c>
      <c r="H1057" s="8">
        <f t="shared" si="48"/>
        <v>39.201494903480658</v>
      </c>
      <c r="I1057" s="42"/>
      <c r="K1057" s="69"/>
      <c r="L1057" s="69"/>
      <c r="M1057" s="69"/>
      <c r="O1057" s="63"/>
      <c r="P1057" s="63"/>
      <c r="Q1057" s="63"/>
    </row>
    <row r="1058" spans="1:17" customFormat="1" outlineLevel="1">
      <c r="A1058" s="6"/>
      <c r="B1058" s="20">
        <v>42665</v>
      </c>
      <c r="C1058" s="21">
        <v>0.75</v>
      </c>
      <c r="D1058" s="13">
        <v>0.140377</v>
      </c>
      <c r="E1058" s="12">
        <v>53.81</v>
      </c>
      <c r="F1058" s="11">
        <f t="shared" si="49"/>
        <v>0.14033488690000001</v>
      </c>
      <c r="G1058" s="11">
        <f t="shared" si="50"/>
        <v>54.321195000000003</v>
      </c>
      <c r="H1058" s="8">
        <f t="shared" si="48"/>
        <v>18.479130206802157</v>
      </c>
      <c r="I1058" s="42"/>
      <c r="K1058" s="69"/>
      <c r="L1058" s="69"/>
      <c r="M1058" s="69"/>
      <c r="O1058" s="63"/>
      <c r="P1058" s="63"/>
      <c r="Q1058" s="63"/>
    </row>
    <row r="1059" spans="1:17" customFormat="1" outlineLevel="1">
      <c r="A1059" s="6"/>
      <c r="B1059" s="20">
        <v>42665</v>
      </c>
      <c r="C1059" s="21">
        <v>0.77083333333333337</v>
      </c>
      <c r="D1059" s="13">
        <v>5.4189999999999993E-3</v>
      </c>
      <c r="E1059" s="12">
        <v>54.98</v>
      </c>
      <c r="F1059" s="11">
        <f t="shared" si="49"/>
        <v>5.4173742999999996E-3</v>
      </c>
      <c r="G1059" s="11">
        <f t="shared" si="50"/>
        <v>55.502310000000001</v>
      </c>
      <c r="H1059" s="8">
        <f t="shared" si="48"/>
        <v>0.70695483201536702</v>
      </c>
      <c r="I1059" s="42"/>
      <c r="K1059" s="69"/>
      <c r="L1059" s="69"/>
      <c r="M1059" s="69"/>
      <c r="O1059" s="63"/>
      <c r="P1059" s="63"/>
      <c r="Q1059" s="63"/>
    </row>
    <row r="1060" spans="1:17" customFormat="1" outlineLevel="1">
      <c r="A1060" s="6"/>
      <c r="B1060" s="20">
        <v>42665</v>
      </c>
      <c r="C1060" s="21">
        <v>0.79166666666666663</v>
      </c>
      <c r="D1060" s="13">
        <v>0</v>
      </c>
      <c r="E1060" s="12">
        <v>88.19</v>
      </c>
      <c r="F1060" s="11">
        <f t="shared" si="49"/>
        <v>0</v>
      </c>
      <c r="G1060" s="11">
        <f t="shared" si="50"/>
        <v>89.027805000000001</v>
      </c>
      <c r="H1060" s="8">
        <f t="shared" si="48"/>
        <v>0</v>
      </c>
      <c r="I1060" s="42"/>
      <c r="K1060" s="69"/>
      <c r="L1060" s="69"/>
      <c r="M1060" s="69"/>
      <c r="O1060" s="63"/>
      <c r="P1060" s="63"/>
      <c r="Q1060" s="63"/>
    </row>
    <row r="1061" spans="1:17" customFormat="1" outlineLevel="1">
      <c r="A1061" s="6"/>
      <c r="B1061" s="20">
        <v>42665</v>
      </c>
      <c r="C1061" s="21">
        <v>0.8125</v>
      </c>
      <c r="D1061" s="13">
        <v>0</v>
      </c>
      <c r="E1061" s="12">
        <v>89.05</v>
      </c>
      <c r="F1061" s="11">
        <f t="shared" si="49"/>
        <v>0</v>
      </c>
      <c r="G1061" s="11">
        <f t="shared" si="50"/>
        <v>89.895975000000007</v>
      </c>
      <c r="H1061" s="8">
        <f t="shared" si="48"/>
        <v>0</v>
      </c>
      <c r="I1061" s="42"/>
      <c r="K1061" s="69"/>
      <c r="L1061" s="69"/>
      <c r="M1061" s="69"/>
      <c r="O1061" s="63"/>
      <c r="P1061" s="63"/>
      <c r="Q1061" s="63"/>
    </row>
    <row r="1062" spans="1:17" customFormat="1" outlineLevel="1">
      <c r="A1062" s="6"/>
      <c r="B1062" s="20">
        <v>42665</v>
      </c>
      <c r="C1062" s="21">
        <v>0.83333333333333337</v>
      </c>
      <c r="D1062" s="13">
        <v>0</v>
      </c>
      <c r="E1062" s="12">
        <v>75.28</v>
      </c>
      <c r="F1062" s="11">
        <f t="shared" si="49"/>
        <v>0</v>
      </c>
      <c r="G1062" s="11">
        <f t="shared" si="50"/>
        <v>75.995160000000013</v>
      </c>
      <c r="H1062" s="8">
        <f t="shared" si="48"/>
        <v>0</v>
      </c>
      <c r="I1062" s="42"/>
      <c r="K1062" s="69"/>
      <c r="L1062" s="69"/>
      <c r="M1062" s="69"/>
      <c r="O1062" s="63"/>
      <c r="P1062" s="63"/>
      <c r="Q1062" s="63"/>
    </row>
    <row r="1063" spans="1:17" customFormat="1" outlineLevel="1">
      <c r="A1063" s="6"/>
      <c r="B1063" s="20">
        <v>42665</v>
      </c>
      <c r="C1063" s="21">
        <v>0.85416666666666663</v>
      </c>
      <c r="D1063" s="13">
        <v>0</v>
      </c>
      <c r="E1063" s="12">
        <v>63.02</v>
      </c>
      <c r="F1063" s="11">
        <f t="shared" si="49"/>
        <v>0</v>
      </c>
      <c r="G1063" s="11">
        <f t="shared" si="50"/>
        <v>63.618690000000008</v>
      </c>
      <c r="H1063" s="8">
        <f t="shared" si="48"/>
        <v>0</v>
      </c>
      <c r="I1063" s="42"/>
      <c r="K1063" s="69"/>
      <c r="L1063" s="69"/>
      <c r="M1063" s="69"/>
      <c r="O1063" s="63"/>
      <c r="P1063" s="63"/>
      <c r="Q1063" s="63"/>
    </row>
    <row r="1064" spans="1:17" customFormat="1" outlineLevel="1">
      <c r="A1064" s="6"/>
      <c r="B1064" s="20">
        <v>42665</v>
      </c>
      <c r="C1064" s="21">
        <v>0.875</v>
      </c>
      <c r="D1064" s="13">
        <v>0</v>
      </c>
      <c r="E1064" s="12">
        <v>58.54</v>
      </c>
      <c r="F1064" s="11">
        <f t="shared" si="49"/>
        <v>0</v>
      </c>
      <c r="G1064" s="11">
        <f t="shared" si="50"/>
        <v>59.096130000000002</v>
      </c>
      <c r="H1064" s="8">
        <f t="shared" si="48"/>
        <v>0</v>
      </c>
      <c r="I1064" s="42"/>
      <c r="K1064" s="69"/>
      <c r="L1064" s="69"/>
      <c r="M1064" s="69"/>
      <c r="O1064" s="63"/>
      <c r="P1064" s="63"/>
      <c r="Q1064" s="63"/>
    </row>
    <row r="1065" spans="1:17" customFormat="1" outlineLevel="1">
      <c r="A1065" s="6"/>
      <c r="B1065" s="20">
        <v>42665</v>
      </c>
      <c r="C1065" s="21">
        <v>0.89583333333333337</v>
      </c>
      <c r="D1065" s="13">
        <v>0</v>
      </c>
      <c r="E1065" s="12">
        <v>56.24</v>
      </c>
      <c r="F1065" s="11">
        <f t="shared" si="49"/>
        <v>0</v>
      </c>
      <c r="G1065" s="11">
        <f t="shared" si="50"/>
        <v>56.774280000000005</v>
      </c>
      <c r="H1065" s="8">
        <f t="shared" si="48"/>
        <v>0</v>
      </c>
      <c r="I1065" s="42"/>
      <c r="K1065" s="69"/>
      <c r="L1065" s="69"/>
      <c r="M1065" s="69"/>
      <c r="O1065" s="63"/>
      <c r="P1065" s="63"/>
      <c r="Q1065" s="63"/>
    </row>
    <row r="1066" spans="1:17" customFormat="1" outlineLevel="1">
      <c r="A1066" s="6"/>
      <c r="B1066" s="20">
        <v>42665</v>
      </c>
      <c r="C1066" s="21">
        <v>0.91666666666666663</v>
      </c>
      <c r="D1066" s="13">
        <v>0</v>
      </c>
      <c r="E1066" s="12">
        <v>51.02</v>
      </c>
      <c r="F1066" s="11">
        <f t="shared" si="49"/>
        <v>0</v>
      </c>
      <c r="G1066" s="11">
        <f t="shared" si="50"/>
        <v>51.504690000000004</v>
      </c>
      <c r="H1066" s="8">
        <f t="shared" si="48"/>
        <v>0</v>
      </c>
      <c r="I1066" s="42"/>
      <c r="K1066" s="69"/>
      <c r="L1066" s="69"/>
      <c r="M1066" s="69"/>
      <c r="O1066" s="63"/>
      <c r="P1066" s="63"/>
      <c r="Q1066" s="63"/>
    </row>
    <row r="1067" spans="1:17" customFormat="1" outlineLevel="1">
      <c r="A1067" s="6"/>
      <c r="B1067" s="20">
        <v>42665</v>
      </c>
      <c r="C1067" s="21">
        <v>0.9375</v>
      </c>
      <c r="D1067" s="13">
        <v>0</v>
      </c>
      <c r="E1067" s="12">
        <v>57.88</v>
      </c>
      <c r="F1067" s="11">
        <f t="shared" si="49"/>
        <v>0</v>
      </c>
      <c r="G1067" s="11">
        <f t="shared" si="50"/>
        <v>58.429860000000005</v>
      </c>
      <c r="H1067" s="8">
        <f t="shared" si="48"/>
        <v>0</v>
      </c>
      <c r="I1067" s="42"/>
      <c r="K1067" s="69"/>
      <c r="L1067" s="69"/>
      <c r="M1067" s="69"/>
      <c r="O1067" s="63"/>
      <c r="P1067" s="63"/>
      <c r="Q1067" s="63"/>
    </row>
    <row r="1068" spans="1:17" customFormat="1" outlineLevel="1">
      <c r="A1068" s="6"/>
      <c r="B1068" s="20">
        <v>42665</v>
      </c>
      <c r="C1068" s="21">
        <v>0.95833333333333337</v>
      </c>
      <c r="D1068" s="13">
        <v>0</v>
      </c>
      <c r="E1068" s="12">
        <v>63.21</v>
      </c>
      <c r="F1068" s="11">
        <f t="shared" si="49"/>
        <v>0</v>
      </c>
      <c r="G1068" s="11">
        <f t="shared" si="50"/>
        <v>63.810495000000003</v>
      </c>
      <c r="H1068" s="8">
        <f t="shared" si="48"/>
        <v>0</v>
      </c>
      <c r="I1068" s="42"/>
      <c r="K1068" s="69"/>
      <c r="L1068" s="69"/>
      <c r="M1068" s="69"/>
      <c r="O1068" s="63"/>
      <c r="P1068" s="63"/>
      <c r="Q1068" s="63"/>
    </row>
    <row r="1069" spans="1:17" customFormat="1" outlineLevel="1">
      <c r="A1069" s="6"/>
      <c r="B1069" s="20">
        <v>42665</v>
      </c>
      <c r="C1069" s="21">
        <v>0.97916666666666663</v>
      </c>
      <c r="D1069" s="13">
        <v>0</v>
      </c>
      <c r="E1069" s="12">
        <v>49.79</v>
      </c>
      <c r="F1069" s="11">
        <f t="shared" si="49"/>
        <v>0</v>
      </c>
      <c r="G1069" s="11">
        <f t="shared" si="50"/>
        <v>50.263005</v>
      </c>
      <c r="H1069" s="8">
        <f t="shared" si="48"/>
        <v>0</v>
      </c>
      <c r="I1069" s="42"/>
      <c r="K1069" s="69"/>
      <c r="L1069" s="69"/>
      <c r="M1069" s="69"/>
      <c r="O1069" s="63"/>
      <c r="P1069" s="63"/>
      <c r="Q1069" s="63"/>
    </row>
    <row r="1070" spans="1:17" customFormat="1" outlineLevel="1">
      <c r="A1070" s="6"/>
      <c r="B1070" s="20">
        <v>42665</v>
      </c>
      <c r="C1070" s="21">
        <v>0</v>
      </c>
      <c r="D1070" s="13">
        <v>0</v>
      </c>
      <c r="E1070" s="12">
        <v>77.8</v>
      </c>
      <c r="F1070" s="11">
        <f t="shared" si="49"/>
        <v>0</v>
      </c>
      <c r="G1070" s="11">
        <f t="shared" si="50"/>
        <v>78.539100000000005</v>
      </c>
      <c r="H1070" s="8">
        <f t="shared" si="48"/>
        <v>0</v>
      </c>
      <c r="I1070" s="42"/>
      <c r="K1070" s="69"/>
      <c r="L1070" s="69"/>
      <c r="M1070" s="69"/>
      <c r="O1070" s="63"/>
      <c r="P1070" s="63"/>
      <c r="Q1070" s="63"/>
    </row>
    <row r="1071" spans="1:17" customFormat="1" outlineLevel="1">
      <c r="A1071" s="6"/>
      <c r="B1071" s="20">
        <v>42666</v>
      </c>
      <c r="C1071" s="21">
        <v>2.0833333333333332E-2</v>
      </c>
      <c r="D1071" s="13">
        <v>0</v>
      </c>
      <c r="E1071" s="12">
        <v>60.69</v>
      </c>
      <c r="F1071" s="11">
        <f t="shared" si="49"/>
        <v>0</v>
      </c>
      <c r="G1071" s="11">
        <f t="shared" si="50"/>
        <v>61.266555000000004</v>
      </c>
      <c r="H1071" s="8">
        <f t="shared" si="48"/>
        <v>0</v>
      </c>
      <c r="I1071" s="42"/>
      <c r="K1071" s="69"/>
      <c r="L1071" s="69"/>
      <c r="M1071" s="69"/>
      <c r="O1071" s="63"/>
      <c r="P1071" s="63"/>
      <c r="Q1071" s="63"/>
    </row>
    <row r="1072" spans="1:17" customFormat="1" outlineLevel="1">
      <c r="A1072" s="6"/>
      <c r="B1072" s="20">
        <v>42666</v>
      </c>
      <c r="C1072" s="21">
        <v>4.1666666666666664E-2</v>
      </c>
      <c r="D1072" s="13">
        <v>0</v>
      </c>
      <c r="E1072" s="12">
        <v>55.37</v>
      </c>
      <c r="F1072" s="11">
        <f t="shared" si="49"/>
        <v>0</v>
      </c>
      <c r="G1072" s="11">
        <f t="shared" si="50"/>
        <v>55.896014999999998</v>
      </c>
      <c r="H1072" s="8">
        <f t="shared" si="48"/>
        <v>0</v>
      </c>
      <c r="I1072" s="42"/>
      <c r="K1072" s="69"/>
      <c r="L1072" s="69"/>
      <c r="M1072" s="69"/>
      <c r="O1072" s="63"/>
      <c r="P1072" s="63"/>
      <c r="Q1072" s="63"/>
    </row>
    <row r="1073" spans="1:17" customFormat="1" outlineLevel="1">
      <c r="A1073" s="6"/>
      <c r="B1073" s="20">
        <v>42666</v>
      </c>
      <c r="C1073" s="21">
        <v>6.25E-2</v>
      </c>
      <c r="D1073" s="13">
        <v>0</v>
      </c>
      <c r="E1073" s="12">
        <v>66.790000000000006</v>
      </c>
      <c r="F1073" s="11">
        <f t="shared" si="49"/>
        <v>0</v>
      </c>
      <c r="G1073" s="11">
        <f t="shared" si="50"/>
        <v>67.424505000000011</v>
      </c>
      <c r="H1073" s="8">
        <f t="shared" si="48"/>
        <v>0</v>
      </c>
      <c r="I1073" s="42"/>
      <c r="K1073" s="69"/>
      <c r="L1073" s="69"/>
      <c r="M1073" s="69"/>
      <c r="O1073" s="63"/>
      <c r="P1073" s="63"/>
      <c r="Q1073" s="63"/>
    </row>
    <row r="1074" spans="1:17" customFormat="1" outlineLevel="1">
      <c r="A1074" s="6"/>
      <c r="B1074" s="20">
        <v>42666</v>
      </c>
      <c r="C1074" s="21">
        <v>8.3333333333333329E-2</v>
      </c>
      <c r="D1074" s="13">
        <v>0</v>
      </c>
      <c r="E1074" s="12">
        <v>63.27</v>
      </c>
      <c r="F1074" s="11">
        <f t="shared" si="49"/>
        <v>0</v>
      </c>
      <c r="G1074" s="11">
        <f t="shared" si="50"/>
        <v>63.871065000000009</v>
      </c>
      <c r="H1074" s="8">
        <f t="shared" si="48"/>
        <v>0</v>
      </c>
      <c r="I1074" s="42"/>
      <c r="K1074" s="69"/>
      <c r="L1074" s="69"/>
      <c r="M1074" s="69"/>
      <c r="O1074" s="63"/>
      <c r="P1074" s="63"/>
      <c r="Q1074" s="63"/>
    </row>
    <row r="1075" spans="1:17" customFormat="1" outlineLevel="1">
      <c r="A1075" s="6"/>
      <c r="B1075" s="20">
        <v>42666</v>
      </c>
      <c r="C1075" s="21">
        <v>0.10416666666666667</v>
      </c>
      <c r="D1075" s="13">
        <v>0</v>
      </c>
      <c r="E1075" s="12">
        <v>60.1</v>
      </c>
      <c r="F1075" s="11">
        <f t="shared" si="49"/>
        <v>0</v>
      </c>
      <c r="G1075" s="11">
        <f t="shared" si="50"/>
        <v>60.670950000000005</v>
      </c>
      <c r="H1075" s="8">
        <f t="shared" si="48"/>
        <v>0</v>
      </c>
      <c r="I1075" s="42"/>
      <c r="K1075" s="69"/>
      <c r="L1075" s="69"/>
      <c r="M1075" s="69"/>
      <c r="O1075" s="63"/>
      <c r="P1075" s="63"/>
      <c r="Q1075" s="63"/>
    </row>
    <row r="1076" spans="1:17" customFormat="1" outlineLevel="1">
      <c r="A1076" s="6"/>
      <c r="B1076" s="20">
        <v>42666</v>
      </c>
      <c r="C1076" s="21">
        <v>0.125</v>
      </c>
      <c r="D1076" s="13">
        <v>0</v>
      </c>
      <c r="E1076" s="12">
        <v>58.25</v>
      </c>
      <c r="F1076" s="11">
        <f t="shared" si="49"/>
        <v>0</v>
      </c>
      <c r="G1076" s="11">
        <f t="shared" si="50"/>
        <v>58.803375000000003</v>
      </c>
      <c r="H1076" s="8">
        <f t="shared" si="48"/>
        <v>0</v>
      </c>
      <c r="I1076" s="42"/>
      <c r="K1076" s="69"/>
      <c r="L1076" s="69"/>
      <c r="M1076" s="69"/>
      <c r="O1076" s="63"/>
      <c r="P1076" s="63"/>
      <c r="Q1076" s="63"/>
    </row>
    <row r="1077" spans="1:17" customFormat="1" outlineLevel="1">
      <c r="A1077" s="6"/>
      <c r="B1077" s="20">
        <v>42666</v>
      </c>
      <c r="C1077" s="21">
        <v>0.14583333333333334</v>
      </c>
      <c r="D1077" s="13">
        <v>0</v>
      </c>
      <c r="E1077" s="12">
        <v>58.23</v>
      </c>
      <c r="F1077" s="11">
        <f t="shared" si="49"/>
        <v>0</v>
      </c>
      <c r="G1077" s="11">
        <f t="shared" si="50"/>
        <v>58.783185000000003</v>
      </c>
      <c r="H1077" s="8">
        <f t="shared" si="48"/>
        <v>0</v>
      </c>
      <c r="I1077" s="42"/>
      <c r="K1077" s="69"/>
      <c r="L1077" s="69"/>
      <c r="M1077" s="69"/>
      <c r="O1077" s="63"/>
      <c r="P1077" s="63"/>
      <c r="Q1077" s="63"/>
    </row>
    <row r="1078" spans="1:17" customFormat="1" outlineLevel="1">
      <c r="A1078" s="6"/>
      <c r="B1078" s="20">
        <v>42666</v>
      </c>
      <c r="C1078" s="21">
        <v>0.16666666666666666</v>
      </c>
      <c r="D1078" s="13">
        <v>0</v>
      </c>
      <c r="E1078" s="12">
        <v>58.7</v>
      </c>
      <c r="F1078" s="11">
        <f t="shared" si="49"/>
        <v>0</v>
      </c>
      <c r="G1078" s="11">
        <f t="shared" si="50"/>
        <v>59.257650000000005</v>
      </c>
      <c r="H1078" s="8">
        <f t="shared" si="48"/>
        <v>0</v>
      </c>
      <c r="I1078" s="42"/>
      <c r="K1078" s="69"/>
      <c r="L1078" s="69"/>
      <c r="M1078" s="69"/>
      <c r="O1078" s="63"/>
      <c r="P1078" s="63"/>
      <c r="Q1078" s="63"/>
    </row>
    <row r="1079" spans="1:17" customFormat="1" outlineLevel="1">
      <c r="A1079" s="6"/>
      <c r="B1079" s="20">
        <v>42666</v>
      </c>
      <c r="C1079" s="21">
        <v>0.1875</v>
      </c>
      <c r="D1079" s="13">
        <v>0</v>
      </c>
      <c r="E1079" s="12">
        <v>44.12</v>
      </c>
      <c r="F1079" s="11">
        <f t="shared" si="49"/>
        <v>0</v>
      </c>
      <c r="G1079" s="11">
        <f t="shared" si="50"/>
        <v>44.539140000000003</v>
      </c>
      <c r="H1079" s="8">
        <f t="shared" si="48"/>
        <v>0</v>
      </c>
      <c r="I1079" s="42"/>
      <c r="K1079" s="69"/>
      <c r="L1079" s="69"/>
      <c r="M1079" s="69"/>
      <c r="O1079" s="63"/>
      <c r="P1079" s="63"/>
      <c r="Q1079" s="63"/>
    </row>
    <row r="1080" spans="1:17" customFormat="1" outlineLevel="1">
      <c r="A1080" s="6"/>
      <c r="B1080" s="20">
        <v>42666</v>
      </c>
      <c r="C1080" s="21">
        <v>0.20833333333333334</v>
      </c>
      <c r="D1080" s="13">
        <v>0</v>
      </c>
      <c r="E1080" s="12">
        <v>64.16</v>
      </c>
      <c r="F1080" s="11">
        <f t="shared" si="49"/>
        <v>0</v>
      </c>
      <c r="G1080" s="11">
        <f t="shared" si="50"/>
        <v>64.76952</v>
      </c>
      <c r="H1080" s="8">
        <f t="shared" si="48"/>
        <v>0</v>
      </c>
      <c r="I1080" s="42"/>
      <c r="K1080" s="69"/>
      <c r="L1080" s="69"/>
      <c r="M1080" s="69"/>
      <c r="O1080" s="63"/>
      <c r="P1080" s="63"/>
      <c r="Q1080" s="63"/>
    </row>
    <row r="1081" spans="1:17" customFormat="1" outlineLevel="1">
      <c r="A1081" s="6"/>
      <c r="B1081" s="20">
        <v>42666</v>
      </c>
      <c r="C1081" s="21">
        <v>0.22916666666666666</v>
      </c>
      <c r="D1081" s="13">
        <v>1.5332E-2</v>
      </c>
      <c r="E1081" s="12">
        <v>62.78</v>
      </c>
      <c r="F1081" s="11">
        <f t="shared" si="49"/>
        <v>1.53274004E-2</v>
      </c>
      <c r="G1081" s="11">
        <f t="shared" si="50"/>
        <v>63.376410000000007</v>
      </c>
      <c r="H1081" s="8">
        <f t="shared" si="48"/>
        <v>1.8795008624154359</v>
      </c>
      <c r="I1081" s="42"/>
      <c r="K1081" s="69"/>
      <c r="L1081" s="69"/>
      <c r="M1081" s="69"/>
      <c r="O1081" s="63"/>
      <c r="P1081" s="63"/>
      <c r="Q1081" s="63"/>
    </row>
    <row r="1082" spans="1:17" customFormat="1" outlineLevel="1">
      <c r="A1082" s="6"/>
      <c r="B1082" s="20">
        <v>42666</v>
      </c>
      <c r="C1082" s="21">
        <v>0.25</v>
      </c>
      <c r="D1082" s="13">
        <v>0.14448399999999997</v>
      </c>
      <c r="E1082" s="12">
        <v>61.14</v>
      </c>
      <c r="F1082" s="11">
        <f t="shared" si="49"/>
        <v>0.14444065479999998</v>
      </c>
      <c r="G1082" s="11">
        <f t="shared" si="50"/>
        <v>61.720830000000007</v>
      </c>
      <c r="H1082" s="8">
        <f t="shared" si="48"/>
        <v>17.950964692800515</v>
      </c>
      <c r="I1082" s="42"/>
      <c r="K1082" s="69"/>
      <c r="L1082" s="69"/>
      <c r="M1082" s="69"/>
      <c r="O1082" s="63"/>
      <c r="P1082" s="63"/>
      <c r="Q1082" s="63"/>
    </row>
    <row r="1083" spans="1:17" customFormat="1" outlineLevel="1">
      <c r="A1083" s="6"/>
      <c r="B1083" s="20">
        <v>42666</v>
      </c>
      <c r="C1083" s="21">
        <v>0.27083333333333331</v>
      </c>
      <c r="D1083" s="13">
        <v>0.60920699999999994</v>
      </c>
      <c r="E1083" s="12">
        <v>75.33</v>
      </c>
      <c r="F1083" s="11">
        <f t="shared" si="49"/>
        <v>0.60902423789999993</v>
      </c>
      <c r="G1083" s="11">
        <f t="shared" si="50"/>
        <v>76.045635000000004</v>
      </c>
      <c r="H1083" s="8">
        <f t="shared" si="48"/>
        <v>66.964873347903421</v>
      </c>
      <c r="I1083" s="42"/>
      <c r="K1083" s="69"/>
      <c r="L1083" s="69"/>
      <c r="M1083" s="69"/>
      <c r="O1083" s="63"/>
      <c r="P1083" s="63"/>
      <c r="Q1083" s="63"/>
    </row>
    <row r="1084" spans="1:17" customFormat="1" outlineLevel="1">
      <c r="A1084" s="6"/>
      <c r="B1084" s="20">
        <v>42666</v>
      </c>
      <c r="C1084" s="21">
        <v>0.29166666666666669</v>
      </c>
      <c r="D1084" s="13">
        <v>1.321807</v>
      </c>
      <c r="E1084" s="12">
        <v>167.67</v>
      </c>
      <c r="F1084" s="11">
        <f t="shared" si="49"/>
        <v>1.3214104578999999</v>
      </c>
      <c r="G1084" s="11">
        <f t="shared" si="50"/>
        <v>169.26286500000001</v>
      </c>
      <c r="H1084" s="8">
        <f t="shared" si="48"/>
        <v>22.116625224284107</v>
      </c>
      <c r="I1084" s="42"/>
      <c r="K1084" s="69"/>
      <c r="L1084" s="69"/>
      <c r="M1084" s="69"/>
      <c r="O1084" s="63"/>
      <c r="P1084" s="63"/>
      <c r="Q1084" s="63"/>
    </row>
    <row r="1085" spans="1:17" customFormat="1" outlineLevel="1">
      <c r="A1085" s="6"/>
      <c r="B1085" s="20">
        <v>42666</v>
      </c>
      <c r="C1085" s="21">
        <v>0.3125</v>
      </c>
      <c r="D1085" s="13">
        <v>1.8791900000000001</v>
      </c>
      <c r="E1085" s="12">
        <v>69.67</v>
      </c>
      <c r="F1085" s="11">
        <f t="shared" si="49"/>
        <v>1.8786262430000003</v>
      </c>
      <c r="G1085" s="11">
        <f t="shared" si="50"/>
        <v>70.331865000000008</v>
      </c>
      <c r="H1085" s="8">
        <f t="shared" si="48"/>
        <v>217.29719388986683</v>
      </c>
      <c r="I1085" s="42"/>
      <c r="K1085" s="69"/>
      <c r="L1085" s="69"/>
      <c r="M1085" s="69"/>
      <c r="O1085" s="63"/>
      <c r="P1085" s="63"/>
      <c r="Q1085" s="63"/>
    </row>
    <row r="1086" spans="1:17" customFormat="1" outlineLevel="1">
      <c r="A1086" s="6"/>
      <c r="B1086" s="20">
        <v>42666</v>
      </c>
      <c r="C1086" s="21">
        <v>0.33333333333333331</v>
      </c>
      <c r="D1086" s="13">
        <v>3.1242510000000001</v>
      </c>
      <c r="E1086" s="12">
        <v>60.24</v>
      </c>
      <c r="F1086" s="11">
        <f t="shared" si="49"/>
        <v>3.1233137247</v>
      </c>
      <c r="G1086" s="11">
        <f t="shared" si="50"/>
        <v>60.812280000000008</v>
      </c>
      <c r="H1086" s="8">
        <f t="shared" si="48"/>
        <v>391.00052403990065</v>
      </c>
      <c r="I1086" s="42"/>
      <c r="K1086" s="69"/>
      <c r="L1086" s="69"/>
      <c r="M1086" s="69"/>
      <c r="O1086" s="63"/>
      <c r="P1086" s="63"/>
      <c r="Q1086" s="63"/>
    </row>
    <row r="1087" spans="1:17" customFormat="1" outlineLevel="1">
      <c r="A1087" s="6"/>
      <c r="B1087" s="20">
        <v>42666</v>
      </c>
      <c r="C1087" s="21">
        <v>0.35416666666666669</v>
      </c>
      <c r="D1087" s="13">
        <v>4.1680979999999996</v>
      </c>
      <c r="E1087" s="12">
        <v>75.89</v>
      </c>
      <c r="F1087" s="11">
        <f t="shared" si="49"/>
        <v>4.1668475705999999</v>
      </c>
      <c r="G1087" s="11">
        <f t="shared" si="50"/>
        <v>76.610955000000004</v>
      </c>
      <c r="H1087" s="8">
        <f t="shared" si="48"/>
        <v>455.80747640850404</v>
      </c>
      <c r="I1087" s="42"/>
      <c r="K1087" s="69"/>
      <c r="L1087" s="69"/>
      <c r="M1087" s="69"/>
      <c r="O1087" s="63"/>
      <c r="P1087" s="63"/>
      <c r="Q1087" s="63"/>
    </row>
    <row r="1088" spans="1:17" customFormat="1" outlineLevel="1">
      <c r="A1088" s="6"/>
      <c r="B1088" s="20">
        <v>42666</v>
      </c>
      <c r="C1088" s="21">
        <v>0.375</v>
      </c>
      <c r="D1088" s="13">
        <v>4.245641</v>
      </c>
      <c r="E1088" s="12">
        <v>69.540000000000006</v>
      </c>
      <c r="F1088" s="11">
        <f t="shared" si="49"/>
        <v>4.2443673077000001</v>
      </c>
      <c r="G1088" s="11">
        <f t="shared" si="50"/>
        <v>70.200630000000004</v>
      </c>
      <c r="H1088" s="8">
        <f t="shared" si="48"/>
        <v>491.49506028025615</v>
      </c>
      <c r="I1088" s="42"/>
      <c r="K1088" s="69"/>
      <c r="L1088" s="69"/>
      <c r="M1088" s="69"/>
      <c r="O1088" s="63"/>
      <c r="P1088" s="63"/>
      <c r="Q1088" s="63"/>
    </row>
    <row r="1089" spans="1:17" customFormat="1" outlineLevel="1">
      <c r="A1089" s="6"/>
      <c r="B1089" s="20">
        <v>42666</v>
      </c>
      <c r="C1089" s="21">
        <v>0.39583333333333331</v>
      </c>
      <c r="D1089" s="13">
        <v>2.0573730000000001</v>
      </c>
      <c r="E1089" s="12">
        <v>58.81</v>
      </c>
      <c r="F1089" s="11">
        <f t="shared" si="49"/>
        <v>2.0567557881000003</v>
      </c>
      <c r="G1089" s="11">
        <f t="shared" si="50"/>
        <v>59.36869500000001</v>
      </c>
      <c r="H1089" s="8">
        <f t="shared" si="48"/>
        <v>260.44966951340649</v>
      </c>
      <c r="I1089" s="42"/>
      <c r="K1089" s="69"/>
      <c r="L1089" s="69"/>
      <c r="M1089" s="69"/>
      <c r="O1089" s="63"/>
      <c r="P1089" s="63"/>
      <c r="Q1089" s="63"/>
    </row>
    <row r="1090" spans="1:17" customFormat="1" outlineLevel="1">
      <c r="A1090" s="6"/>
      <c r="B1090" s="20">
        <v>42666</v>
      </c>
      <c r="C1090" s="21">
        <v>0.41666666666666669</v>
      </c>
      <c r="D1090" s="13">
        <v>2.2271040000000002</v>
      </c>
      <c r="E1090" s="12">
        <v>57.32</v>
      </c>
      <c r="F1090" s="11">
        <f t="shared" si="49"/>
        <v>2.2264358688000003</v>
      </c>
      <c r="G1090" s="11">
        <f t="shared" si="50"/>
        <v>57.864540000000005</v>
      </c>
      <c r="H1090" s="8">
        <f t="shared" si="48"/>
        <v>285.28538420918767</v>
      </c>
      <c r="I1090" s="42"/>
      <c r="K1090" s="69"/>
      <c r="L1090" s="69"/>
      <c r="M1090" s="69"/>
      <c r="O1090" s="63"/>
      <c r="P1090" s="63"/>
      <c r="Q1090" s="63"/>
    </row>
    <row r="1091" spans="1:17" customFormat="1" outlineLevel="1">
      <c r="A1091" s="6"/>
      <c r="B1091" s="20">
        <v>42666</v>
      </c>
      <c r="C1091" s="21">
        <v>0.4375</v>
      </c>
      <c r="D1091" s="13">
        <v>2.5038170000000002</v>
      </c>
      <c r="E1091" s="12">
        <v>56.08</v>
      </c>
      <c r="F1091" s="11">
        <f t="shared" si="49"/>
        <v>2.5030658549000004</v>
      </c>
      <c r="G1091" s="11">
        <f t="shared" si="50"/>
        <v>56.612760000000002</v>
      </c>
      <c r="H1091" s="8">
        <f t="shared" si="48"/>
        <v>323.86478250375148</v>
      </c>
      <c r="I1091" s="42"/>
      <c r="K1091" s="69"/>
      <c r="L1091" s="69"/>
      <c r="M1091" s="69"/>
      <c r="O1091" s="63"/>
      <c r="P1091" s="63"/>
      <c r="Q1091" s="63"/>
    </row>
    <row r="1092" spans="1:17" customFormat="1" outlineLevel="1">
      <c r="A1092" s="6"/>
      <c r="B1092" s="20">
        <v>42666</v>
      </c>
      <c r="C1092" s="21">
        <v>0.45833333333333331</v>
      </c>
      <c r="D1092" s="13">
        <v>3.9234689999999999</v>
      </c>
      <c r="E1092" s="12">
        <v>63.35</v>
      </c>
      <c r="F1092" s="11">
        <f t="shared" si="49"/>
        <v>3.9222919592999999</v>
      </c>
      <c r="G1092" s="11">
        <f t="shared" si="50"/>
        <v>63.951825000000007</v>
      </c>
      <c r="H1092" s="8">
        <f t="shared" si="48"/>
        <v>478.70857544973921</v>
      </c>
      <c r="I1092" s="42"/>
      <c r="K1092" s="69"/>
      <c r="L1092" s="69"/>
      <c r="M1092" s="69"/>
      <c r="O1092" s="63"/>
      <c r="P1092" s="63"/>
      <c r="Q1092" s="63"/>
    </row>
    <row r="1093" spans="1:17" customFormat="1" outlineLevel="1">
      <c r="A1093" s="6"/>
      <c r="B1093" s="20">
        <v>42666</v>
      </c>
      <c r="C1093" s="21">
        <v>0.47916666666666669</v>
      </c>
      <c r="D1093" s="13">
        <v>4.2177939999999996</v>
      </c>
      <c r="E1093" s="12">
        <v>57.89</v>
      </c>
      <c r="F1093" s="11">
        <f t="shared" si="49"/>
        <v>4.2165286618</v>
      </c>
      <c r="G1093" s="11">
        <f t="shared" si="50"/>
        <v>58.439955000000005</v>
      </c>
      <c r="H1093" s="8">
        <f t="shared" si="48"/>
        <v>537.86058584299781</v>
      </c>
      <c r="I1093" s="42"/>
      <c r="K1093" s="69"/>
      <c r="L1093" s="69"/>
      <c r="M1093" s="69"/>
      <c r="O1093" s="63"/>
      <c r="P1093" s="63"/>
      <c r="Q1093" s="63"/>
    </row>
    <row r="1094" spans="1:17" customFormat="1" outlineLevel="1">
      <c r="A1094" s="6"/>
      <c r="B1094" s="20">
        <v>42666</v>
      </c>
      <c r="C1094" s="21">
        <v>0.5</v>
      </c>
      <c r="D1094" s="13">
        <v>4.0557179999999997</v>
      </c>
      <c r="E1094" s="12">
        <v>56.99</v>
      </c>
      <c r="F1094" s="11">
        <f t="shared" si="49"/>
        <v>4.0545012845999997</v>
      </c>
      <c r="G1094" s="11">
        <f t="shared" si="50"/>
        <v>57.531405000000007</v>
      </c>
      <c r="H1094" s="8">
        <f t="shared" si="48"/>
        <v>520.87608345825709</v>
      </c>
      <c r="I1094" s="42"/>
      <c r="K1094" s="69"/>
      <c r="L1094" s="69"/>
      <c r="M1094" s="69"/>
      <c r="O1094" s="63"/>
      <c r="P1094" s="63"/>
      <c r="Q1094" s="63"/>
    </row>
    <row r="1095" spans="1:17" customFormat="1" outlineLevel="1">
      <c r="A1095" s="6"/>
      <c r="B1095" s="20">
        <v>42666</v>
      </c>
      <c r="C1095" s="21">
        <v>0.52083333333333337</v>
      </c>
      <c r="D1095" s="13">
        <v>4.1834519999999999</v>
      </c>
      <c r="E1095" s="12">
        <v>58.03</v>
      </c>
      <c r="F1095" s="11">
        <f t="shared" si="49"/>
        <v>4.1821969644000001</v>
      </c>
      <c r="G1095" s="11">
        <f t="shared" si="50"/>
        <v>58.581285000000008</v>
      </c>
      <c r="H1095" s="8">
        <f t="shared" si="48"/>
        <v>532.89016308074872</v>
      </c>
      <c r="I1095" s="42"/>
      <c r="K1095" s="69"/>
      <c r="L1095" s="69"/>
      <c r="M1095" s="69"/>
      <c r="O1095" s="63"/>
      <c r="P1095" s="63"/>
      <c r="Q1095" s="63"/>
    </row>
    <row r="1096" spans="1:17" customFormat="1" outlineLevel="1">
      <c r="A1096" s="6"/>
      <c r="B1096" s="20">
        <v>42666</v>
      </c>
      <c r="C1096" s="21">
        <v>0.54166666666666663</v>
      </c>
      <c r="D1096" s="13">
        <v>4.7895419999999991</v>
      </c>
      <c r="E1096" s="12">
        <v>55.87</v>
      </c>
      <c r="F1096" s="11">
        <f t="shared" si="49"/>
        <v>4.7881051373999997</v>
      </c>
      <c r="G1096" s="11">
        <f t="shared" si="50"/>
        <v>56.400765</v>
      </c>
      <c r="H1096" s="8">
        <f t="shared" si="48"/>
        <v>620.53476290660979</v>
      </c>
      <c r="I1096" s="42"/>
      <c r="K1096" s="69"/>
      <c r="L1096" s="69"/>
      <c r="M1096" s="69"/>
      <c r="O1096" s="63"/>
      <c r="P1096" s="63"/>
      <c r="Q1096" s="63"/>
    </row>
    <row r="1097" spans="1:17" customFormat="1" outlineLevel="1">
      <c r="A1097" s="6"/>
      <c r="B1097" s="20">
        <v>42666</v>
      </c>
      <c r="C1097" s="21">
        <v>0.5625</v>
      </c>
      <c r="D1097" s="13">
        <v>4.5186989999999998</v>
      </c>
      <c r="E1097" s="12">
        <v>57.69</v>
      </c>
      <c r="F1097" s="11">
        <f t="shared" si="49"/>
        <v>4.5173433902999998</v>
      </c>
      <c r="G1097" s="11">
        <f t="shared" si="50"/>
        <v>58.238055000000003</v>
      </c>
      <c r="H1097" s="8">
        <f t="shared" si="48"/>
        <v>577.14457777762209</v>
      </c>
      <c r="I1097" s="42"/>
      <c r="K1097" s="69"/>
      <c r="L1097" s="69"/>
      <c r="M1097" s="69"/>
      <c r="O1097" s="63"/>
      <c r="P1097" s="63"/>
      <c r="Q1097" s="63"/>
    </row>
    <row r="1098" spans="1:17" customFormat="1" outlineLevel="1">
      <c r="A1098" s="6"/>
      <c r="B1098" s="20">
        <v>42666</v>
      </c>
      <c r="C1098" s="21">
        <v>0.58333333333333337</v>
      </c>
      <c r="D1098" s="13">
        <v>3.7328790000000001</v>
      </c>
      <c r="E1098" s="12">
        <v>51.24</v>
      </c>
      <c r="F1098" s="11">
        <f t="shared" si="49"/>
        <v>3.7317591363</v>
      </c>
      <c r="G1098" s="11">
        <f t="shared" si="50"/>
        <v>51.726780000000005</v>
      </c>
      <c r="H1098" s="8">
        <f t="shared" si="48"/>
        <v>501.07531549541983</v>
      </c>
      <c r="I1098" s="42"/>
      <c r="K1098" s="69"/>
      <c r="L1098" s="69"/>
      <c r="M1098" s="69"/>
      <c r="O1098" s="63"/>
      <c r="P1098" s="63"/>
      <c r="Q1098" s="63"/>
    </row>
    <row r="1099" spans="1:17" customFormat="1" outlineLevel="1">
      <c r="A1099" s="6"/>
      <c r="B1099" s="20">
        <v>42666</v>
      </c>
      <c r="C1099" s="21">
        <v>0.60416666666666663</v>
      </c>
      <c r="D1099" s="13">
        <v>2.7699509999999998</v>
      </c>
      <c r="E1099" s="12">
        <v>56.58</v>
      </c>
      <c r="F1099" s="11">
        <f t="shared" si="49"/>
        <v>2.7691200146999999</v>
      </c>
      <c r="G1099" s="11">
        <f t="shared" si="50"/>
        <v>57.117510000000003</v>
      </c>
      <c r="H1099" s="8">
        <f t="shared" si="48"/>
        <v>356.89108260337258</v>
      </c>
      <c r="I1099" s="42"/>
      <c r="K1099" s="69"/>
      <c r="L1099" s="69"/>
      <c r="M1099" s="69"/>
      <c r="O1099" s="63"/>
      <c r="P1099" s="63"/>
      <c r="Q1099" s="63"/>
    </row>
    <row r="1100" spans="1:17" customFormat="1" outlineLevel="1">
      <c r="A1100" s="6"/>
      <c r="B1100" s="20">
        <v>42666</v>
      </c>
      <c r="C1100" s="21">
        <v>0.625</v>
      </c>
      <c r="D1100" s="13">
        <v>2.9515310000000001</v>
      </c>
      <c r="E1100" s="12">
        <v>49.99</v>
      </c>
      <c r="F1100" s="11">
        <f t="shared" si="49"/>
        <v>2.9506455407000001</v>
      </c>
      <c r="G1100" s="11">
        <f t="shared" si="50"/>
        <v>50.464905000000002</v>
      </c>
      <c r="H1100" s="8">
        <f t="shared" si="48"/>
        <v>399.91602367010091</v>
      </c>
      <c r="I1100" s="42"/>
      <c r="K1100" s="69"/>
      <c r="L1100" s="69"/>
      <c r="M1100" s="69"/>
      <c r="O1100" s="63"/>
      <c r="P1100" s="63"/>
      <c r="Q1100" s="63"/>
    </row>
    <row r="1101" spans="1:17" customFormat="1" outlineLevel="1">
      <c r="A1101" s="6"/>
      <c r="B1101" s="20">
        <v>42666</v>
      </c>
      <c r="C1101" s="21">
        <v>0.64583333333333337</v>
      </c>
      <c r="D1101" s="13">
        <v>1.3059159999999999</v>
      </c>
      <c r="E1101" s="12">
        <v>49.99</v>
      </c>
      <c r="F1101" s="11">
        <f t="shared" si="49"/>
        <v>1.3055242251999999</v>
      </c>
      <c r="G1101" s="11">
        <f t="shared" si="50"/>
        <v>50.464905000000002</v>
      </c>
      <c r="H1101" s="8">
        <f t="shared" si="48"/>
        <v>176.94434988728341</v>
      </c>
      <c r="I1101" s="42"/>
      <c r="K1101" s="69"/>
      <c r="L1101" s="69"/>
      <c r="M1101" s="69"/>
      <c r="O1101" s="63"/>
      <c r="P1101" s="63"/>
      <c r="Q1101" s="63"/>
    </row>
    <row r="1102" spans="1:17" customFormat="1" outlineLevel="1">
      <c r="A1102" s="6"/>
      <c r="B1102" s="20">
        <v>42666</v>
      </c>
      <c r="C1102" s="21">
        <v>0.66666666666666663</v>
      </c>
      <c r="D1102" s="13">
        <v>1.153904</v>
      </c>
      <c r="E1102" s="12">
        <v>52.18</v>
      </c>
      <c r="F1102" s="11">
        <f t="shared" si="49"/>
        <v>1.1535578288000001</v>
      </c>
      <c r="G1102" s="11">
        <f t="shared" si="50"/>
        <v>52.675710000000002</v>
      </c>
      <c r="H1102" s="8">
        <f t="shared" si="48"/>
        <v>153.79727849870156</v>
      </c>
      <c r="I1102" s="42"/>
      <c r="K1102" s="69"/>
      <c r="L1102" s="69"/>
      <c r="M1102" s="69"/>
      <c r="O1102" s="63"/>
      <c r="P1102" s="63"/>
      <c r="Q1102" s="63"/>
    </row>
    <row r="1103" spans="1:17" customFormat="1" outlineLevel="1">
      <c r="A1103" s="6"/>
      <c r="B1103" s="20">
        <v>42666</v>
      </c>
      <c r="C1103" s="21">
        <v>0.6875</v>
      </c>
      <c r="D1103" s="13">
        <v>0.82011800000000001</v>
      </c>
      <c r="E1103" s="12">
        <v>52.25</v>
      </c>
      <c r="F1103" s="11">
        <f t="shared" si="49"/>
        <v>0.8198719646</v>
      </c>
      <c r="G1103" s="11">
        <f t="shared" si="50"/>
        <v>52.746375</v>
      </c>
      <c r="H1103" s="8">
        <f t="shared" si="48"/>
        <v>109.25091131882168</v>
      </c>
      <c r="I1103" s="42"/>
      <c r="K1103" s="69"/>
      <c r="L1103" s="69"/>
      <c r="M1103" s="69"/>
      <c r="O1103" s="63"/>
      <c r="P1103" s="63"/>
      <c r="Q1103" s="63"/>
    </row>
    <row r="1104" spans="1:17" customFormat="1" outlineLevel="1">
      <c r="A1104" s="6"/>
      <c r="B1104" s="20">
        <v>42666</v>
      </c>
      <c r="C1104" s="21">
        <v>0.70833333333333337</v>
      </c>
      <c r="D1104" s="13">
        <v>0.61673299999999998</v>
      </c>
      <c r="E1104" s="12">
        <v>58.14</v>
      </c>
      <c r="F1104" s="11">
        <f t="shared" si="49"/>
        <v>0.6165479801</v>
      </c>
      <c r="G1104" s="11">
        <f t="shared" si="50"/>
        <v>58.692330000000005</v>
      </c>
      <c r="H1104" s="8">
        <f t="shared" ref="H1104:H1167" si="51">F1104*($B$8-G1104)</f>
        <v>78.491286789737373</v>
      </c>
      <c r="I1104" s="42"/>
      <c r="K1104" s="69"/>
      <c r="L1104" s="69"/>
      <c r="M1104" s="69"/>
      <c r="O1104" s="63"/>
      <c r="P1104" s="63"/>
      <c r="Q1104" s="63"/>
    </row>
    <row r="1105" spans="1:17" customFormat="1" outlineLevel="1">
      <c r="A1105" s="6"/>
      <c r="B1105" s="20">
        <v>42666</v>
      </c>
      <c r="C1105" s="21">
        <v>0.72916666666666663</v>
      </c>
      <c r="D1105" s="13">
        <v>0.227662</v>
      </c>
      <c r="E1105" s="12">
        <v>59.49</v>
      </c>
      <c r="F1105" s="11">
        <f t="shared" ref="F1105:F1168" si="52">IF($B$13="Electricity",$D1105*$B$9,$D1105*$B$10)</f>
        <v>0.22759370140000001</v>
      </c>
      <c r="G1105" s="11">
        <f t="shared" ref="G1105:G1168" si="53">+E1105*$B$10</f>
        <v>60.055155000000006</v>
      </c>
      <c r="H1105" s="8">
        <f t="shared" si="51"/>
        <v>28.664253445799282</v>
      </c>
      <c r="I1105" s="42"/>
      <c r="K1105" s="69"/>
      <c r="L1105" s="69"/>
      <c r="M1105" s="69"/>
      <c r="O1105" s="63"/>
      <c r="P1105" s="63"/>
      <c r="Q1105" s="63"/>
    </row>
    <row r="1106" spans="1:17" customFormat="1" outlineLevel="1">
      <c r="A1106" s="6"/>
      <c r="B1106" s="20">
        <v>42666</v>
      </c>
      <c r="C1106" s="21">
        <v>0.75</v>
      </c>
      <c r="D1106" s="13">
        <v>0.17826700000000001</v>
      </c>
      <c r="E1106" s="12">
        <v>68.77</v>
      </c>
      <c r="F1106" s="11">
        <f t="shared" si="52"/>
        <v>0.17821351990000001</v>
      </c>
      <c r="G1106" s="11">
        <f t="shared" si="53"/>
        <v>69.423315000000002</v>
      </c>
      <c r="H1106" s="8">
        <f t="shared" si="51"/>
        <v>20.775541372123531</v>
      </c>
      <c r="I1106" s="42"/>
      <c r="K1106" s="69"/>
      <c r="L1106" s="69"/>
      <c r="M1106" s="69"/>
      <c r="O1106" s="63"/>
      <c r="P1106" s="63"/>
      <c r="Q1106" s="63"/>
    </row>
    <row r="1107" spans="1:17" customFormat="1" outlineLevel="1">
      <c r="A1107" s="6"/>
      <c r="B1107" s="20">
        <v>42666</v>
      </c>
      <c r="C1107" s="21">
        <v>0.77083333333333337</v>
      </c>
      <c r="D1107" s="13">
        <v>1.0967000000000001E-2</v>
      </c>
      <c r="E1107" s="12">
        <v>81.3</v>
      </c>
      <c r="F1107" s="11">
        <f t="shared" si="52"/>
        <v>1.0963709900000002E-2</v>
      </c>
      <c r="G1107" s="11">
        <f t="shared" si="53"/>
        <v>82.07235</v>
      </c>
      <c r="H1107" s="8">
        <f t="shared" si="51"/>
        <v>1.1394326051887351</v>
      </c>
      <c r="I1107" s="42"/>
      <c r="K1107" s="69"/>
      <c r="L1107" s="69"/>
      <c r="M1107" s="69"/>
      <c r="O1107" s="63"/>
      <c r="P1107" s="63"/>
      <c r="Q1107" s="63"/>
    </row>
    <row r="1108" spans="1:17" customFormat="1" outlineLevel="1">
      <c r="A1108" s="6"/>
      <c r="B1108" s="20">
        <v>42666</v>
      </c>
      <c r="C1108" s="21">
        <v>0.79166666666666663</v>
      </c>
      <c r="D1108" s="13">
        <v>0</v>
      </c>
      <c r="E1108" s="12">
        <v>182.92</v>
      </c>
      <c r="F1108" s="11">
        <f t="shared" si="52"/>
        <v>0</v>
      </c>
      <c r="G1108" s="11">
        <f t="shared" si="53"/>
        <v>184.65773999999999</v>
      </c>
      <c r="H1108" s="8">
        <f t="shared" si="51"/>
        <v>0</v>
      </c>
      <c r="I1108" s="42"/>
      <c r="K1108" s="69"/>
      <c r="L1108" s="69"/>
      <c r="M1108" s="69"/>
      <c r="O1108" s="63"/>
      <c r="P1108" s="63"/>
      <c r="Q1108" s="63"/>
    </row>
    <row r="1109" spans="1:17" customFormat="1" outlineLevel="1">
      <c r="A1109" s="6"/>
      <c r="B1109" s="20">
        <v>42666</v>
      </c>
      <c r="C1109" s="21">
        <v>0.8125</v>
      </c>
      <c r="D1109" s="13">
        <v>0</v>
      </c>
      <c r="E1109" s="12">
        <v>188.44</v>
      </c>
      <c r="F1109" s="11">
        <f t="shared" si="52"/>
        <v>0</v>
      </c>
      <c r="G1109" s="11">
        <f t="shared" si="53"/>
        <v>190.23018000000002</v>
      </c>
      <c r="H1109" s="8">
        <f t="shared" si="51"/>
        <v>0</v>
      </c>
      <c r="I1109" s="42"/>
      <c r="K1109" s="69"/>
      <c r="L1109" s="69"/>
      <c r="M1109" s="69"/>
      <c r="O1109" s="63"/>
      <c r="P1109" s="63"/>
      <c r="Q1109" s="63"/>
    </row>
    <row r="1110" spans="1:17" customFormat="1" outlineLevel="1">
      <c r="A1110" s="6"/>
      <c r="B1110" s="20">
        <v>42666</v>
      </c>
      <c r="C1110" s="21">
        <v>0.83333333333333337</v>
      </c>
      <c r="D1110" s="13">
        <v>0</v>
      </c>
      <c r="E1110" s="12">
        <v>131.58000000000001</v>
      </c>
      <c r="F1110" s="11">
        <f t="shared" si="52"/>
        <v>0</v>
      </c>
      <c r="G1110" s="11">
        <f t="shared" si="53"/>
        <v>132.83001000000002</v>
      </c>
      <c r="H1110" s="8">
        <f t="shared" si="51"/>
        <v>0</v>
      </c>
      <c r="I1110" s="42"/>
      <c r="K1110" s="69"/>
      <c r="L1110" s="69"/>
      <c r="M1110" s="69"/>
      <c r="O1110" s="63"/>
      <c r="P1110" s="63"/>
      <c r="Q1110" s="63"/>
    </row>
    <row r="1111" spans="1:17" customFormat="1" outlineLevel="1">
      <c r="A1111" s="6"/>
      <c r="B1111" s="20">
        <v>42666</v>
      </c>
      <c r="C1111" s="21">
        <v>0.85416666666666663</v>
      </c>
      <c r="D1111" s="13">
        <v>0</v>
      </c>
      <c r="E1111" s="12">
        <v>93.22</v>
      </c>
      <c r="F1111" s="11">
        <f t="shared" si="52"/>
        <v>0</v>
      </c>
      <c r="G1111" s="11">
        <f t="shared" si="53"/>
        <v>94.105590000000007</v>
      </c>
      <c r="H1111" s="8">
        <f t="shared" si="51"/>
        <v>0</v>
      </c>
      <c r="I1111" s="42"/>
      <c r="K1111" s="69"/>
      <c r="L1111" s="69"/>
      <c r="M1111" s="69"/>
      <c r="O1111" s="63"/>
      <c r="P1111" s="63"/>
      <c r="Q1111" s="63"/>
    </row>
    <row r="1112" spans="1:17" customFormat="1" outlineLevel="1">
      <c r="A1112" s="6"/>
      <c r="B1112" s="20">
        <v>42666</v>
      </c>
      <c r="C1112" s="21">
        <v>0.875</v>
      </c>
      <c r="D1112" s="13">
        <v>0</v>
      </c>
      <c r="E1112" s="12">
        <v>77.069999999999993</v>
      </c>
      <c r="F1112" s="11">
        <f t="shared" si="52"/>
        <v>0</v>
      </c>
      <c r="G1112" s="11">
        <f t="shared" si="53"/>
        <v>77.802165000000002</v>
      </c>
      <c r="H1112" s="8">
        <f t="shared" si="51"/>
        <v>0</v>
      </c>
      <c r="I1112" s="42"/>
      <c r="K1112" s="69"/>
      <c r="L1112" s="69"/>
      <c r="M1112" s="69"/>
      <c r="O1112" s="63"/>
      <c r="P1112" s="63"/>
      <c r="Q1112" s="63"/>
    </row>
    <row r="1113" spans="1:17" customFormat="1" outlineLevel="1">
      <c r="A1113" s="6"/>
      <c r="B1113" s="20">
        <v>42666</v>
      </c>
      <c r="C1113" s="21">
        <v>0.89583333333333337</v>
      </c>
      <c r="D1113" s="13">
        <v>0</v>
      </c>
      <c r="E1113" s="12">
        <v>63.01</v>
      </c>
      <c r="F1113" s="11">
        <f t="shared" si="52"/>
        <v>0</v>
      </c>
      <c r="G1113" s="11">
        <f t="shared" si="53"/>
        <v>63.608595000000001</v>
      </c>
      <c r="H1113" s="8">
        <f t="shared" si="51"/>
        <v>0</v>
      </c>
      <c r="I1113" s="42"/>
      <c r="K1113" s="69"/>
      <c r="L1113" s="69"/>
      <c r="M1113" s="69"/>
      <c r="O1113" s="63"/>
      <c r="P1113" s="63"/>
      <c r="Q1113" s="63"/>
    </row>
    <row r="1114" spans="1:17" customFormat="1" outlineLevel="1">
      <c r="A1114" s="6"/>
      <c r="B1114" s="20">
        <v>42666</v>
      </c>
      <c r="C1114" s="21">
        <v>0.91666666666666663</v>
      </c>
      <c r="D1114" s="13">
        <v>0</v>
      </c>
      <c r="E1114" s="12">
        <v>58.41</v>
      </c>
      <c r="F1114" s="11">
        <f t="shared" si="52"/>
        <v>0</v>
      </c>
      <c r="G1114" s="11">
        <f t="shared" si="53"/>
        <v>58.964894999999999</v>
      </c>
      <c r="H1114" s="8">
        <f t="shared" si="51"/>
        <v>0</v>
      </c>
      <c r="I1114" s="42"/>
      <c r="K1114" s="69"/>
      <c r="L1114" s="69"/>
      <c r="M1114" s="69"/>
      <c r="O1114" s="63"/>
      <c r="P1114" s="63"/>
      <c r="Q1114" s="63"/>
    </row>
    <row r="1115" spans="1:17" customFormat="1" outlineLevel="1">
      <c r="A1115" s="6"/>
      <c r="B1115" s="20">
        <v>42666</v>
      </c>
      <c r="C1115" s="21">
        <v>0.9375</v>
      </c>
      <c r="D1115" s="13">
        <v>0</v>
      </c>
      <c r="E1115" s="12">
        <v>79.150000000000006</v>
      </c>
      <c r="F1115" s="11">
        <f t="shared" si="52"/>
        <v>0</v>
      </c>
      <c r="G1115" s="11">
        <f t="shared" si="53"/>
        <v>79.901925000000006</v>
      </c>
      <c r="H1115" s="8">
        <f t="shared" si="51"/>
        <v>0</v>
      </c>
      <c r="I1115" s="42"/>
      <c r="K1115" s="69"/>
      <c r="L1115" s="69"/>
      <c r="M1115" s="69"/>
      <c r="O1115" s="63"/>
      <c r="P1115" s="63"/>
      <c r="Q1115" s="63"/>
    </row>
    <row r="1116" spans="1:17" customFormat="1" outlineLevel="1">
      <c r="A1116" s="6"/>
      <c r="B1116" s="20">
        <v>42666</v>
      </c>
      <c r="C1116" s="21">
        <v>0.95833333333333337</v>
      </c>
      <c r="D1116" s="13">
        <v>0</v>
      </c>
      <c r="E1116" s="12">
        <v>78.13</v>
      </c>
      <c r="F1116" s="11">
        <f t="shared" si="52"/>
        <v>0</v>
      </c>
      <c r="G1116" s="11">
        <f t="shared" si="53"/>
        <v>78.872235000000003</v>
      </c>
      <c r="H1116" s="8">
        <f t="shared" si="51"/>
        <v>0</v>
      </c>
      <c r="I1116" s="42"/>
      <c r="K1116" s="69"/>
      <c r="L1116" s="69"/>
      <c r="M1116" s="69"/>
      <c r="O1116" s="63"/>
      <c r="P1116" s="63"/>
      <c r="Q1116" s="63"/>
    </row>
    <row r="1117" spans="1:17" customFormat="1" outlineLevel="1">
      <c r="A1117" s="6"/>
      <c r="B1117" s="20">
        <v>42666</v>
      </c>
      <c r="C1117" s="21">
        <v>0.97916666666666663</v>
      </c>
      <c r="D1117" s="13">
        <v>0</v>
      </c>
      <c r="E1117" s="12">
        <v>71.010000000000005</v>
      </c>
      <c r="F1117" s="11">
        <f t="shared" si="52"/>
        <v>0</v>
      </c>
      <c r="G1117" s="11">
        <f t="shared" si="53"/>
        <v>71.684595000000016</v>
      </c>
      <c r="H1117" s="8">
        <f t="shared" si="51"/>
        <v>0</v>
      </c>
      <c r="I1117" s="42"/>
      <c r="K1117" s="69"/>
      <c r="L1117" s="69"/>
      <c r="M1117" s="69"/>
      <c r="O1117" s="63"/>
      <c r="P1117" s="63"/>
      <c r="Q1117" s="63"/>
    </row>
    <row r="1118" spans="1:17" customFormat="1" outlineLevel="1">
      <c r="A1118" s="6"/>
      <c r="B1118" s="20">
        <v>42666</v>
      </c>
      <c r="C1118" s="21">
        <v>0</v>
      </c>
      <c r="D1118" s="13">
        <v>0</v>
      </c>
      <c r="E1118" s="12">
        <v>51.75</v>
      </c>
      <c r="F1118" s="11">
        <f t="shared" si="52"/>
        <v>0</v>
      </c>
      <c r="G1118" s="11">
        <f t="shared" si="53"/>
        <v>52.241625000000006</v>
      </c>
      <c r="H1118" s="8">
        <f t="shared" si="51"/>
        <v>0</v>
      </c>
      <c r="I1118" s="42"/>
      <c r="K1118" s="69"/>
      <c r="L1118" s="69"/>
      <c r="M1118" s="69"/>
      <c r="O1118" s="63"/>
      <c r="P1118" s="63"/>
      <c r="Q1118" s="63"/>
    </row>
    <row r="1119" spans="1:17" customFormat="1" outlineLevel="1">
      <c r="A1119" s="6"/>
      <c r="B1119" s="20">
        <v>42667</v>
      </c>
      <c r="C1119" s="21">
        <v>2.0833333333333332E-2</v>
      </c>
      <c r="D1119" s="13">
        <v>0</v>
      </c>
      <c r="E1119" s="12">
        <v>77.36</v>
      </c>
      <c r="F1119" s="11">
        <f t="shared" si="52"/>
        <v>0</v>
      </c>
      <c r="G1119" s="11">
        <f t="shared" si="53"/>
        <v>78.094920000000002</v>
      </c>
      <c r="H1119" s="8">
        <f t="shared" si="51"/>
        <v>0</v>
      </c>
      <c r="I1119" s="42"/>
      <c r="K1119" s="69"/>
      <c r="L1119" s="69"/>
      <c r="M1119" s="69"/>
      <c r="O1119" s="63"/>
      <c r="P1119" s="63"/>
      <c r="Q1119" s="63"/>
    </row>
    <row r="1120" spans="1:17" customFormat="1" outlineLevel="1">
      <c r="A1120" s="6"/>
      <c r="B1120" s="20">
        <v>42667</v>
      </c>
      <c r="C1120" s="21">
        <v>4.1666666666666664E-2</v>
      </c>
      <c r="D1120" s="13">
        <v>0</v>
      </c>
      <c r="E1120" s="12">
        <v>76.540000000000006</v>
      </c>
      <c r="F1120" s="11">
        <f t="shared" si="52"/>
        <v>0</v>
      </c>
      <c r="G1120" s="11">
        <f t="shared" si="53"/>
        <v>77.267130000000009</v>
      </c>
      <c r="H1120" s="8">
        <f t="shared" si="51"/>
        <v>0</v>
      </c>
      <c r="I1120" s="42"/>
      <c r="K1120" s="69"/>
      <c r="L1120" s="69"/>
      <c r="M1120" s="69"/>
      <c r="O1120" s="63"/>
      <c r="P1120" s="63"/>
      <c r="Q1120" s="63"/>
    </row>
    <row r="1121" spans="1:17" customFormat="1" outlineLevel="1">
      <c r="A1121" s="6"/>
      <c r="B1121" s="20">
        <v>42667</v>
      </c>
      <c r="C1121" s="21">
        <v>6.25E-2</v>
      </c>
      <c r="D1121" s="13">
        <v>0</v>
      </c>
      <c r="E1121" s="12">
        <v>69.98</v>
      </c>
      <c r="F1121" s="11">
        <f t="shared" si="52"/>
        <v>0</v>
      </c>
      <c r="G1121" s="11">
        <f t="shared" si="53"/>
        <v>70.644810000000007</v>
      </c>
      <c r="H1121" s="8">
        <f t="shared" si="51"/>
        <v>0</v>
      </c>
      <c r="I1121" s="42"/>
      <c r="K1121" s="69"/>
      <c r="L1121" s="69"/>
      <c r="M1121" s="69"/>
      <c r="O1121" s="63"/>
      <c r="P1121" s="63"/>
      <c r="Q1121" s="63"/>
    </row>
    <row r="1122" spans="1:17" customFormat="1" outlineLevel="1">
      <c r="A1122" s="6"/>
      <c r="B1122" s="20">
        <v>42667</v>
      </c>
      <c r="C1122" s="21">
        <v>8.3333333333333329E-2</v>
      </c>
      <c r="D1122" s="13">
        <v>0</v>
      </c>
      <c r="E1122" s="12">
        <v>74.33</v>
      </c>
      <c r="F1122" s="11">
        <f t="shared" si="52"/>
        <v>0</v>
      </c>
      <c r="G1122" s="11">
        <f t="shared" si="53"/>
        <v>75.036135000000002</v>
      </c>
      <c r="H1122" s="8">
        <f t="shared" si="51"/>
        <v>0</v>
      </c>
      <c r="I1122" s="42"/>
      <c r="K1122" s="69"/>
      <c r="L1122" s="69"/>
      <c r="M1122" s="69"/>
      <c r="O1122" s="63"/>
      <c r="P1122" s="63"/>
      <c r="Q1122" s="63"/>
    </row>
    <row r="1123" spans="1:17" customFormat="1" outlineLevel="1">
      <c r="A1123" s="6"/>
      <c r="B1123" s="20">
        <v>42667</v>
      </c>
      <c r="C1123" s="21">
        <v>0.10416666666666667</v>
      </c>
      <c r="D1123" s="13">
        <v>0</v>
      </c>
      <c r="E1123" s="12">
        <v>74.08</v>
      </c>
      <c r="F1123" s="11">
        <f t="shared" si="52"/>
        <v>0</v>
      </c>
      <c r="G1123" s="11">
        <f t="shared" si="53"/>
        <v>74.783760000000001</v>
      </c>
      <c r="H1123" s="8">
        <f t="shared" si="51"/>
        <v>0</v>
      </c>
      <c r="I1123" s="42"/>
      <c r="K1123" s="69"/>
      <c r="L1123" s="69"/>
      <c r="M1123" s="69"/>
      <c r="O1123" s="63"/>
      <c r="P1123" s="63"/>
      <c r="Q1123" s="63"/>
    </row>
    <row r="1124" spans="1:17" customFormat="1" outlineLevel="1">
      <c r="A1124" s="6"/>
      <c r="B1124" s="20">
        <v>42667</v>
      </c>
      <c r="C1124" s="21">
        <v>0.125</v>
      </c>
      <c r="D1124" s="13">
        <v>0</v>
      </c>
      <c r="E1124" s="12">
        <v>74.12</v>
      </c>
      <c r="F1124" s="11">
        <f t="shared" si="52"/>
        <v>0</v>
      </c>
      <c r="G1124" s="11">
        <f t="shared" si="53"/>
        <v>74.824140000000014</v>
      </c>
      <c r="H1124" s="8">
        <f t="shared" si="51"/>
        <v>0</v>
      </c>
      <c r="I1124" s="42"/>
      <c r="K1124" s="69"/>
      <c r="L1124" s="69"/>
      <c r="M1124" s="69"/>
      <c r="O1124" s="63"/>
      <c r="P1124" s="63"/>
      <c r="Q1124" s="63"/>
    </row>
    <row r="1125" spans="1:17" customFormat="1" outlineLevel="1">
      <c r="A1125" s="6"/>
      <c r="B1125" s="20">
        <v>42667</v>
      </c>
      <c r="C1125" s="21">
        <v>0.14583333333333334</v>
      </c>
      <c r="D1125" s="13">
        <v>0</v>
      </c>
      <c r="E1125" s="12">
        <v>65.97</v>
      </c>
      <c r="F1125" s="11">
        <f t="shared" si="52"/>
        <v>0</v>
      </c>
      <c r="G1125" s="11">
        <f t="shared" si="53"/>
        <v>66.596715000000003</v>
      </c>
      <c r="H1125" s="8">
        <f t="shared" si="51"/>
        <v>0</v>
      </c>
      <c r="I1125" s="42"/>
      <c r="K1125" s="69"/>
      <c r="L1125" s="69"/>
      <c r="M1125" s="69"/>
      <c r="O1125" s="63"/>
      <c r="P1125" s="63"/>
      <c r="Q1125" s="63"/>
    </row>
    <row r="1126" spans="1:17" customFormat="1" outlineLevel="1">
      <c r="A1126" s="6"/>
      <c r="B1126" s="20">
        <v>42667</v>
      </c>
      <c r="C1126" s="21">
        <v>0.16666666666666666</v>
      </c>
      <c r="D1126" s="13">
        <v>0</v>
      </c>
      <c r="E1126" s="12">
        <v>62.31</v>
      </c>
      <c r="F1126" s="11">
        <f t="shared" si="52"/>
        <v>0</v>
      </c>
      <c r="G1126" s="11">
        <f t="shared" si="53"/>
        <v>62.901945000000005</v>
      </c>
      <c r="H1126" s="8">
        <f t="shared" si="51"/>
        <v>0</v>
      </c>
      <c r="I1126" s="42"/>
      <c r="K1126" s="69"/>
      <c r="L1126" s="69"/>
      <c r="M1126" s="69"/>
      <c r="O1126" s="63"/>
      <c r="P1126" s="63"/>
      <c r="Q1126" s="63"/>
    </row>
    <row r="1127" spans="1:17" customFormat="1" outlineLevel="1">
      <c r="A1127" s="6"/>
      <c r="B1127" s="20">
        <v>42667</v>
      </c>
      <c r="C1127" s="21">
        <v>0.1875</v>
      </c>
      <c r="D1127" s="13">
        <v>0</v>
      </c>
      <c r="E1127" s="12">
        <v>65.06</v>
      </c>
      <c r="F1127" s="11">
        <f t="shared" si="52"/>
        <v>0</v>
      </c>
      <c r="G1127" s="11">
        <f t="shared" si="53"/>
        <v>65.678070000000005</v>
      </c>
      <c r="H1127" s="8">
        <f t="shared" si="51"/>
        <v>0</v>
      </c>
      <c r="I1127" s="42"/>
      <c r="K1127" s="69"/>
      <c r="L1127" s="69"/>
      <c r="M1127" s="69"/>
      <c r="O1127" s="63"/>
      <c r="P1127" s="63"/>
      <c r="Q1127" s="63"/>
    </row>
    <row r="1128" spans="1:17" customFormat="1" outlineLevel="1">
      <c r="A1128" s="6"/>
      <c r="B1128" s="20">
        <v>42667</v>
      </c>
      <c r="C1128" s="21">
        <v>0.20833333333333334</v>
      </c>
      <c r="D1128" s="13">
        <v>0</v>
      </c>
      <c r="E1128" s="12">
        <v>73.61</v>
      </c>
      <c r="F1128" s="11">
        <f t="shared" si="52"/>
        <v>0</v>
      </c>
      <c r="G1128" s="11">
        <f t="shared" si="53"/>
        <v>74.309295000000006</v>
      </c>
      <c r="H1128" s="8">
        <f t="shared" si="51"/>
        <v>0</v>
      </c>
      <c r="I1128" s="42"/>
      <c r="K1128" s="69"/>
      <c r="L1128" s="69"/>
      <c r="M1128" s="69"/>
      <c r="O1128" s="63"/>
      <c r="P1128" s="63"/>
      <c r="Q1128" s="63"/>
    </row>
    <row r="1129" spans="1:17" customFormat="1" outlineLevel="1">
      <c r="A1129" s="6"/>
      <c r="B1129" s="20">
        <v>42667</v>
      </c>
      <c r="C1129" s="21">
        <v>0.22916666666666666</v>
      </c>
      <c r="D1129" s="13">
        <v>1.3289E-2</v>
      </c>
      <c r="E1129" s="12">
        <v>103.05</v>
      </c>
      <c r="F1129" s="11">
        <f t="shared" si="52"/>
        <v>1.3285013300000001E-2</v>
      </c>
      <c r="G1129" s="11">
        <f t="shared" si="53"/>
        <v>104.028975</v>
      </c>
      <c r="H1129" s="8">
        <f t="shared" si="51"/>
        <v>1.0889861573396324</v>
      </c>
      <c r="I1129" s="42"/>
      <c r="K1129" s="69"/>
      <c r="L1129" s="69"/>
      <c r="M1129" s="69"/>
      <c r="O1129" s="63"/>
      <c r="P1129" s="63"/>
      <c r="Q1129" s="63"/>
    </row>
    <row r="1130" spans="1:17" customFormat="1" outlineLevel="1">
      <c r="A1130" s="6"/>
      <c r="B1130" s="20">
        <v>42667</v>
      </c>
      <c r="C1130" s="21">
        <v>0.25</v>
      </c>
      <c r="D1130" s="13">
        <v>0.16441900000000001</v>
      </c>
      <c r="E1130" s="12">
        <v>177.29</v>
      </c>
      <c r="F1130" s="11">
        <f t="shared" si="52"/>
        <v>0.16436967430000002</v>
      </c>
      <c r="G1130" s="11">
        <f t="shared" si="53"/>
        <v>178.974255</v>
      </c>
      <c r="H1130" s="8">
        <f t="shared" si="51"/>
        <v>1.1548194173648538</v>
      </c>
      <c r="I1130" s="42"/>
      <c r="K1130" s="69"/>
      <c r="L1130" s="69"/>
      <c r="M1130" s="69"/>
      <c r="O1130" s="63"/>
      <c r="P1130" s="63"/>
      <c r="Q1130" s="63"/>
    </row>
    <row r="1131" spans="1:17" customFormat="1" outlineLevel="1">
      <c r="A1131" s="6"/>
      <c r="B1131" s="20">
        <v>42667</v>
      </c>
      <c r="C1131" s="21">
        <v>0.27083333333333331</v>
      </c>
      <c r="D1131" s="13">
        <v>0.64901199999999992</v>
      </c>
      <c r="E1131" s="12">
        <v>185.08</v>
      </c>
      <c r="F1131" s="11">
        <f t="shared" si="52"/>
        <v>0.64881729639999997</v>
      </c>
      <c r="G1131" s="11">
        <f t="shared" si="53"/>
        <v>186.83826000000002</v>
      </c>
      <c r="H1131" s="8">
        <f t="shared" si="51"/>
        <v>-0.54387758688027665</v>
      </c>
      <c r="I1131" s="42"/>
      <c r="K1131" s="69"/>
      <c r="L1131" s="69"/>
      <c r="M1131" s="69"/>
      <c r="O1131" s="63"/>
      <c r="P1131" s="63"/>
      <c r="Q1131" s="63"/>
    </row>
    <row r="1132" spans="1:17" customFormat="1" outlineLevel="1">
      <c r="A1132" s="6"/>
      <c r="B1132" s="20">
        <v>42667</v>
      </c>
      <c r="C1132" s="21">
        <v>0.29166666666666669</v>
      </c>
      <c r="D1132" s="13">
        <v>1.4959250000000002</v>
      </c>
      <c r="E1132" s="12">
        <v>228.56</v>
      </c>
      <c r="F1132" s="11">
        <f t="shared" si="52"/>
        <v>1.4954762225000002</v>
      </c>
      <c r="G1132" s="11">
        <f t="shared" si="53"/>
        <v>230.73132000000001</v>
      </c>
      <c r="H1132" s="8">
        <f t="shared" si="51"/>
        <v>-66.894625461038729</v>
      </c>
      <c r="I1132" s="42"/>
      <c r="K1132" s="69"/>
      <c r="L1132" s="69"/>
      <c r="M1132" s="69"/>
      <c r="O1132" s="63"/>
      <c r="P1132" s="63"/>
      <c r="Q1132" s="63"/>
    </row>
    <row r="1133" spans="1:17" customFormat="1" outlineLevel="1">
      <c r="A1133" s="6"/>
      <c r="B1133" s="20">
        <v>42667</v>
      </c>
      <c r="C1133" s="21">
        <v>0.3125</v>
      </c>
      <c r="D1133" s="13">
        <v>2.3606440000000002</v>
      </c>
      <c r="E1133" s="12">
        <v>82.67</v>
      </c>
      <c r="F1133" s="11">
        <f t="shared" si="52"/>
        <v>2.3599358068000003</v>
      </c>
      <c r="G1133" s="11">
        <f t="shared" si="53"/>
        <v>83.455365</v>
      </c>
      <c r="H1133" s="8">
        <f t="shared" si="51"/>
        <v>241.99875593173655</v>
      </c>
      <c r="I1133" s="42"/>
      <c r="K1133" s="69"/>
      <c r="L1133" s="69"/>
      <c r="M1133" s="69"/>
      <c r="O1133" s="63"/>
      <c r="P1133" s="63"/>
      <c r="Q1133" s="63"/>
    </row>
    <row r="1134" spans="1:17" customFormat="1" outlineLevel="1">
      <c r="A1134" s="6"/>
      <c r="B1134" s="20">
        <v>42667</v>
      </c>
      <c r="C1134" s="21">
        <v>0.33333333333333331</v>
      </c>
      <c r="D1134" s="13">
        <v>3.1205090000000002</v>
      </c>
      <c r="E1134" s="12">
        <v>69.95</v>
      </c>
      <c r="F1134" s="11">
        <f t="shared" si="52"/>
        <v>3.1195728473000002</v>
      </c>
      <c r="G1134" s="11">
        <f t="shared" si="53"/>
        <v>70.614525</v>
      </c>
      <c r="H1134" s="8">
        <f t="shared" si="51"/>
        <v>359.95339478281301</v>
      </c>
      <c r="I1134" s="42"/>
      <c r="K1134" s="69"/>
      <c r="L1134" s="69"/>
      <c r="M1134" s="69"/>
      <c r="O1134" s="63"/>
      <c r="P1134" s="63"/>
      <c r="Q1134" s="63"/>
    </row>
    <row r="1135" spans="1:17" customFormat="1" outlineLevel="1">
      <c r="A1135" s="6"/>
      <c r="B1135" s="20">
        <v>42667</v>
      </c>
      <c r="C1135" s="21">
        <v>0.35416666666666669</v>
      </c>
      <c r="D1135" s="13">
        <v>3.7705100000000003</v>
      </c>
      <c r="E1135" s="12">
        <v>61.02</v>
      </c>
      <c r="F1135" s="11">
        <f t="shared" si="52"/>
        <v>3.7693788470000005</v>
      </c>
      <c r="G1135" s="11">
        <f t="shared" si="53"/>
        <v>61.59969000000001</v>
      </c>
      <c r="H1135" s="8">
        <f t="shared" si="51"/>
        <v>468.91189707424257</v>
      </c>
      <c r="I1135" s="42"/>
      <c r="K1135" s="69"/>
      <c r="L1135" s="69"/>
      <c r="M1135" s="69"/>
      <c r="O1135" s="63"/>
      <c r="P1135" s="63"/>
      <c r="Q1135" s="63"/>
    </row>
    <row r="1136" spans="1:17" customFormat="1" outlineLevel="1">
      <c r="A1136" s="6"/>
      <c r="B1136" s="20">
        <v>42667</v>
      </c>
      <c r="C1136" s="21">
        <v>0.375</v>
      </c>
      <c r="D1136" s="13">
        <v>4.2797900000000002</v>
      </c>
      <c r="E1136" s="12">
        <v>64.27</v>
      </c>
      <c r="F1136" s="11">
        <f t="shared" si="52"/>
        <v>4.278506063</v>
      </c>
      <c r="G1136" s="11">
        <f t="shared" si="53"/>
        <v>64.880565000000004</v>
      </c>
      <c r="H1136" s="8">
        <f t="shared" si="51"/>
        <v>518.21023699463444</v>
      </c>
      <c r="I1136" s="42"/>
      <c r="K1136" s="69"/>
      <c r="L1136" s="69"/>
      <c r="M1136" s="69"/>
      <c r="O1136" s="63"/>
      <c r="P1136" s="63"/>
      <c r="Q1136" s="63"/>
    </row>
    <row r="1137" spans="1:17" customFormat="1" outlineLevel="1">
      <c r="A1137" s="6"/>
      <c r="B1137" s="20">
        <v>42667</v>
      </c>
      <c r="C1137" s="21">
        <v>0.39583333333333331</v>
      </c>
      <c r="D1137" s="13">
        <v>4.6862369999999993</v>
      </c>
      <c r="E1137" s="12">
        <v>66.959999999999994</v>
      </c>
      <c r="F1137" s="11">
        <f t="shared" si="52"/>
        <v>4.6848311288999991</v>
      </c>
      <c r="G1137" s="11">
        <f t="shared" si="53"/>
        <v>67.596119999999999</v>
      </c>
      <c r="H1137" s="8">
        <f t="shared" si="51"/>
        <v>554.70218280654001</v>
      </c>
      <c r="I1137" s="42"/>
      <c r="K1137" s="69"/>
      <c r="L1137" s="69"/>
      <c r="M1137" s="69"/>
      <c r="O1137" s="63"/>
      <c r="P1137" s="63"/>
      <c r="Q1137" s="63"/>
    </row>
    <row r="1138" spans="1:17" customFormat="1" outlineLevel="1">
      <c r="A1138" s="6"/>
      <c r="B1138" s="20">
        <v>42667</v>
      </c>
      <c r="C1138" s="21">
        <v>0.41666666666666669</v>
      </c>
      <c r="D1138" s="13">
        <v>4.9333609999999997</v>
      </c>
      <c r="E1138" s="12">
        <v>63.06</v>
      </c>
      <c r="F1138" s="11">
        <f t="shared" si="52"/>
        <v>4.9318809916999999</v>
      </c>
      <c r="G1138" s="11">
        <f t="shared" si="53"/>
        <v>63.659070000000007</v>
      </c>
      <c r="H1138" s="8">
        <f t="shared" si="51"/>
        <v>603.37090717390015</v>
      </c>
      <c r="I1138" s="42"/>
      <c r="K1138" s="69"/>
      <c r="L1138" s="69"/>
      <c r="M1138" s="69"/>
      <c r="O1138" s="63"/>
      <c r="P1138" s="63"/>
      <c r="Q1138" s="63"/>
    </row>
    <row r="1139" spans="1:17" customFormat="1" outlineLevel="1">
      <c r="A1139" s="6"/>
      <c r="B1139" s="20">
        <v>42667</v>
      </c>
      <c r="C1139" s="21">
        <v>0.4375</v>
      </c>
      <c r="D1139" s="13">
        <v>4.969983</v>
      </c>
      <c r="E1139" s="12">
        <v>61.31</v>
      </c>
      <c r="F1139" s="11">
        <f t="shared" si="52"/>
        <v>4.9684920050999999</v>
      </c>
      <c r="G1139" s="11">
        <f t="shared" si="53"/>
        <v>61.892445000000009</v>
      </c>
      <c r="H1139" s="8">
        <f t="shared" si="51"/>
        <v>616.62739479000845</v>
      </c>
      <c r="I1139" s="42"/>
      <c r="K1139" s="69"/>
      <c r="L1139" s="69"/>
      <c r="M1139" s="69"/>
      <c r="O1139" s="63"/>
      <c r="P1139" s="63"/>
      <c r="Q1139" s="63"/>
    </row>
    <row r="1140" spans="1:17" customFormat="1" outlineLevel="1">
      <c r="A1140" s="6"/>
      <c r="B1140" s="20">
        <v>42667</v>
      </c>
      <c r="C1140" s="21">
        <v>0.45833333333333331</v>
      </c>
      <c r="D1140" s="13">
        <v>4.9712510000000005</v>
      </c>
      <c r="E1140" s="12">
        <v>61.77</v>
      </c>
      <c r="F1140" s="11">
        <f t="shared" si="52"/>
        <v>4.9697596247000009</v>
      </c>
      <c r="G1140" s="11">
        <f t="shared" si="53"/>
        <v>62.356815000000005</v>
      </c>
      <c r="H1140" s="8">
        <f t="shared" si="51"/>
        <v>614.47690868231268</v>
      </c>
      <c r="I1140" s="42"/>
      <c r="K1140" s="69"/>
      <c r="L1140" s="69"/>
      <c r="M1140" s="69"/>
      <c r="O1140" s="63"/>
      <c r="P1140" s="63"/>
      <c r="Q1140" s="63"/>
    </row>
    <row r="1141" spans="1:17" customFormat="1" outlineLevel="1">
      <c r="A1141" s="6"/>
      <c r="B1141" s="20">
        <v>42667</v>
      </c>
      <c r="C1141" s="21">
        <v>0.47916666666666669</v>
      </c>
      <c r="D1141" s="13">
        <v>4.9696810000000005</v>
      </c>
      <c r="E1141" s="12">
        <v>60.55</v>
      </c>
      <c r="F1141" s="11">
        <f t="shared" si="52"/>
        <v>4.9681900957000007</v>
      </c>
      <c r="G1141" s="11">
        <f t="shared" si="53"/>
        <v>61.125225</v>
      </c>
      <c r="H1141" s="8">
        <f t="shared" si="51"/>
        <v>620.40162035776609</v>
      </c>
      <c r="I1141" s="42"/>
      <c r="K1141" s="69"/>
      <c r="L1141" s="69"/>
      <c r="M1141" s="69"/>
      <c r="O1141" s="63"/>
      <c r="P1141" s="63"/>
      <c r="Q1141" s="63"/>
    </row>
    <row r="1142" spans="1:17" customFormat="1" outlineLevel="1">
      <c r="A1142" s="6"/>
      <c r="B1142" s="20">
        <v>42667</v>
      </c>
      <c r="C1142" s="21">
        <v>0.5</v>
      </c>
      <c r="D1142" s="13">
        <v>4.9656589999999996</v>
      </c>
      <c r="E1142" s="12">
        <v>59.62</v>
      </c>
      <c r="F1142" s="11">
        <f t="shared" si="52"/>
        <v>4.9641693023000002</v>
      </c>
      <c r="G1142" s="11">
        <f t="shared" si="53"/>
        <v>60.186390000000003</v>
      </c>
      <c r="H1142" s="8">
        <f t="shared" si="51"/>
        <v>624.56006057354432</v>
      </c>
      <c r="I1142" s="42"/>
      <c r="K1142" s="69"/>
      <c r="L1142" s="69"/>
      <c r="M1142" s="69"/>
      <c r="O1142" s="63"/>
      <c r="P1142" s="63"/>
      <c r="Q1142" s="63"/>
    </row>
    <row r="1143" spans="1:17" customFormat="1" outlineLevel="1">
      <c r="A1143" s="6"/>
      <c r="B1143" s="20">
        <v>42667</v>
      </c>
      <c r="C1143" s="21">
        <v>0.52083333333333337</v>
      </c>
      <c r="D1143" s="13">
        <v>4.9678100000000001</v>
      </c>
      <c r="E1143" s="12">
        <v>54.43</v>
      </c>
      <c r="F1143" s="11">
        <f t="shared" si="52"/>
        <v>4.9663196570000006</v>
      </c>
      <c r="G1143" s="11">
        <f t="shared" si="53"/>
        <v>54.947085000000001</v>
      </c>
      <c r="H1143" s="8">
        <f t="shared" si="51"/>
        <v>650.8506678716501</v>
      </c>
      <c r="I1143" s="42"/>
      <c r="K1143" s="69"/>
      <c r="L1143" s="69"/>
      <c r="M1143" s="69"/>
      <c r="O1143" s="63"/>
      <c r="P1143" s="63"/>
      <c r="Q1143" s="63"/>
    </row>
    <row r="1144" spans="1:17" customFormat="1" outlineLevel="1">
      <c r="A1144" s="6"/>
      <c r="B1144" s="20">
        <v>42667</v>
      </c>
      <c r="C1144" s="21">
        <v>0.54166666666666663</v>
      </c>
      <c r="D1144" s="13">
        <v>4.9666059999999996</v>
      </c>
      <c r="E1144" s="12">
        <v>49.96</v>
      </c>
      <c r="F1144" s="11">
        <f t="shared" si="52"/>
        <v>4.9651160181999998</v>
      </c>
      <c r="G1144" s="11">
        <f t="shared" si="53"/>
        <v>50.434620000000002</v>
      </c>
      <c r="H1144" s="8">
        <f t="shared" si="51"/>
        <v>673.09783975136986</v>
      </c>
      <c r="I1144" s="42"/>
      <c r="K1144" s="69"/>
      <c r="L1144" s="69"/>
      <c r="M1144" s="69"/>
      <c r="O1144" s="63"/>
      <c r="P1144" s="63"/>
      <c r="Q1144" s="63"/>
    </row>
    <row r="1145" spans="1:17" customFormat="1" outlineLevel="1">
      <c r="A1145" s="6"/>
      <c r="B1145" s="20">
        <v>42667</v>
      </c>
      <c r="C1145" s="21">
        <v>0.5625</v>
      </c>
      <c r="D1145" s="13">
        <v>4.8880740000000005</v>
      </c>
      <c r="E1145" s="12">
        <v>49.78</v>
      </c>
      <c r="F1145" s="11">
        <f t="shared" si="52"/>
        <v>4.8866075778000004</v>
      </c>
      <c r="G1145" s="11">
        <f t="shared" si="53"/>
        <v>50.252910000000007</v>
      </c>
      <c r="H1145" s="8">
        <f t="shared" si="51"/>
        <v>663.34275865829864</v>
      </c>
      <c r="I1145" s="42"/>
      <c r="K1145" s="69"/>
      <c r="L1145" s="69"/>
      <c r="M1145" s="69"/>
      <c r="O1145" s="63"/>
      <c r="P1145" s="63"/>
      <c r="Q1145" s="63"/>
    </row>
    <row r="1146" spans="1:17" customFormat="1" outlineLevel="1">
      <c r="A1146" s="6"/>
      <c r="B1146" s="20">
        <v>42667</v>
      </c>
      <c r="C1146" s="21">
        <v>0.58333333333333337</v>
      </c>
      <c r="D1146" s="13">
        <v>4.6208009999999993</v>
      </c>
      <c r="E1146" s="12">
        <v>49.87</v>
      </c>
      <c r="F1146" s="11">
        <f t="shared" si="52"/>
        <v>4.6194147596999997</v>
      </c>
      <c r="G1146" s="11">
        <f t="shared" si="53"/>
        <v>50.343764999999998</v>
      </c>
      <c r="H1146" s="8">
        <f t="shared" si="51"/>
        <v>626.65241420433176</v>
      </c>
      <c r="I1146" s="42"/>
      <c r="K1146" s="69"/>
      <c r="L1146" s="69"/>
      <c r="M1146" s="69"/>
      <c r="O1146" s="63"/>
      <c r="P1146" s="63"/>
      <c r="Q1146" s="63"/>
    </row>
    <row r="1147" spans="1:17" customFormat="1" outlineLevel="1">
      <c r="A1147" s="6"/>
      <c r="B1147" s="20">
        <v>42667</v>
      </c>
      <c r="C1147" s="21">
        <v>0.60416666666666663</v>
      </c>
      <c r="D1147" s="13">
        <v>4.2670599999999999</v>
      </c>
      <c r="E1147" s="12">
        <v>51.76</v>
      </c>
      <c r="F1147" s="11">
        <f t="shared" si="52"/>
        <v>4.2657798820000004</v>
      </c>
      <c r="G1147" s="11">
        <f t="shared" si="53"/>
        <v>52.251719999999999</v>
      </c>
      <c r="H1147" s="8">
        <f t="shared" si="51"/>
        <v>570.54072207610295</v>
      </c>
      <c r="I1147" s="42"/>
      <c r="K1147" s="69"/>
      <c r="L1147" s="69"/>
      <c r="M1147" s="69"/>
      <c r="O1147" s="63"/>
      <c r="P1147" s="63"/>
      <c r="Q1147" s="63"/>
    </row>
    <row r="1148" spans="1:17" customFormat="1" outlineLevel="1">
      <c r="A1148" s="6"/>
      <c r="B1148" s="20">
        <v>42667</v>
      </c>
      <c r="C1148" s="21">
        <v>0.625</v>
      </c>
      <c r="D1148" s="13">
        <v>3.8310659999999999</v>
      </c>
      <c r="E1148" s="12">
        <v>57.49</v>
      </c>
      <c r="F1148" s="11">
        <f t="shared" si="52"/>
        <v>3.8299166802000002</v>
      </c>
      <c r="G1148" s="11">
        <f t="shared" si="53"/>
        <v>58.036155000000008</v>
      </c>
      <c r="H1148" s="8">
        <f t="shared" si="51"/>
        <v>490.09086442802737</v>
      </c>
      <c r="I1148" s="42"/>
      <c r="K1148" s="69"/>
      <c r="L1148" s="69"/>
      <c r="M1148" s="69"/>
      <c r="O1148" s="63"/>
      <c r="P1148" s="63"/>
      <c r="Q1148" s="63"/>
    </row>
    <row r="1149" spans="1:17" customFormat="1" outlineLevel="1">
      <c r="A1149" s="6"/>
      <c r="B1149" s="20">
        <v>42667</v>
      </c>
      <c r="C1149" s="21">
        <v>0.64583333333333337</v>
      </c>
      <c r="D1149" s="13">
        <v>3.2966490000000004</v>
      </c>
      <c r="E1149" s="12">
        <v>61.55</v>
      </c>
      <c r="F1149" s="11">
        <f t="shared" si="52"/>
        <v>3.2956600053000007</v>
      </c>
      <c r="G1149" s="11">
        <f t="shared" si="53"/>
        <v>62.134725000000003</v>
      </c>
      <c r="H1149" s="8">
        <f t="shared" si="51"/>
        <v>408.21783286298603</v>
      </c>
      <c r="I1149" s="42"/>
      <c r="K1149" s="69"/>
      <c r="L1149" s="69"/>
      <c r="M1149" s="69"/>
      <c r="O1149" s="63"/>
      <c r="P1149" s="63"/>
      <c r="Q1149" s="63"/>
    </row>
    <row r="1150" spans="1:17" customFormat="1" outlineLevel="1">
      <c r="A1150" s="6"/>
      <c r="B1150" s="20">
        <v>42667</v>
      </c>
      <c r="C1150" s="21">
        <v>0.66666666666666663</v>
      </c>
      <c r="D1150" s="13">
        <v>2.66127</v>
      </c>
      <c r="E1150" s="12">
        <v>66.38</v>
      </c>
      <c r="F1150" s="11">
        <f t="shared" si="52"/>
        <v>2.660471619</v>
      </c>
      <c r="G1150" s="11">
        <f t="shared" si="53"/>
        <v>67.01061</v>
      </c>
      <c r="H1150" s="8">
        <f t="shared" si="51"/>
        <v>316.56789505712243</v>
      </c>
      <c r="I1150" s="42"/>
      <c r="K1150" s="69"/>
      <c r="L1150" s="69"/>
      <c r="M1150" s="69"/>
      <c r="O1150" s="63"/>
      <c r="P1150" s="63"/>
      <c r="Q1150" s="63"/>
    </row>
    <row r="1151" spans="1:17" customFormat="1" outlineLevel="1">
      <c r="A1151" s="6"/>
      <c r="B1151" s="20">
        <v>42667</v>
      </c>
      <c r="C1151" s="21">
        <v>0.6875</v>
      </c>
      <c r="D1151" s="13">
        <v>1.9126500000000002</v>
      </c>
      <c r="E1151" s="12">
        <v>59.38</v>
      </c>
      <c r="F1151" s="11">
        <f t="shared" si="52"/>
        <v>1.9120762050000002</v>
      </c>
      <c r="G1151" s="11">
        <f t="shared" si="53"/>
        <v>59.944110000000009</v>
      </c>
      <c r="H1151" s="8">
        <f t="shared" si="51"/>
        <v>241.02846776909746</v>
      </c>
      <c r="I1151" s="42"/>
      <c r="K1151" s="69"/>
      <c r="L1151" s="69"/>
      <c r="M1151" s="69"/>
      <c r="O1151" s="63"/>
      <c r="P1151" s="63"/>
      <c r="Q1151" s="63"/>
    </row>
    <row r="1152" spans="1:17" customFormat="1" outlineLevel="1">
      <c r="A1152" s="6"/>
      <c r="B1152" s="20">
        <v>42667</v>
      </c>
      <c r="C1152" s="21">
        <v>0.70833333333333337</v>
      </c>
      <c r="D1152" s="13">
        <v>1.1087669999999998</v>
      </c>
      <c r="E1152" s="12">
        <v>63.47</v>
      </c>
      <c r="F1152" s="11">
        <f t="shared" si="52"/>
        <v>1.1084343698999999</v>
      </c>
      <c r="G1152" s="11">
        <f t="shared" si="53"/>
        <v>64.072964999999996</v>
      </c>
      <c r="H1152" s="8">
        <f t="shared" si="51"/>
        <v>135.14811621400023</v>
      </c>
      <c r="I1152" s="42"/>
      <c r="K1152" s="69"/>
      <c r="L1152" s="69"/>
      <c r="M1152" s="69"/>
      <c r="O1152" s="63"/>
      <c r="P1152" s="63"/>
      <c r="Q1152" s="63"/>
    </row>
    <row r="1153" spans="1:17" customFormat="1" outlineLevel="1">
      <c r="A1153" s="6"/>
      <c r="B1153" s="20">
        <v>42667</v>
      </c>
      <c r="C1153" s="21">
        <v>0.72916666666666663</v>
      </c>
      <c r="D1153" s="13">
        <v>0.495925</v>
      </c>
      <c r="E1153" s="12">
        <v>60.24</v>
      </c>
      <c r="F1153" s="11">
        <f t="shared" si="52"/>
        <v>0.49577622250000003</v>
      </c>
      <c r="G1153" s="11">
        <f t="shared" si="53"/>
        <v>60.812280000000008</v>
      </c>
      <c r="H1153" s="8">
        <f t="shared" si="51"/>
        <v>62.065094924987697</v>
      </c>
      <c r="I1153" s="42"/>
      <c r="K1153" s="69"/>
      <c r="L1153" s="69"/>
      <c r="M1153" s="69"/>
      <c r="O1153" s="63"/>
      <c r="P1153" s="63"/>
      <c r="Q1153" s="63"/>
    </row>
    <row r="1154" spans="1:17" customFormat="1" outlineLevel="1">
      <c r="A1154" s="6"/>
      <c r="B1154" s="20">
        <v>42667</v>
      </c>
      <c r="C1154" s="21">
        <v>0.75</v>
      </c>
      <c r="D1154" s="13">
        <v>0.10506700000000001</v>
      </c>
      <c r="E1154" s="12">
        <v>64.69</v>
      </c>
      <c r="F1154" s="11">
        <f t="shared" si="52"/>
        <v>0.10503547990000001</v>
      </c>
      <c r="G1154" s="11">
        <f t="shared" si="53"/>
        <v>65.304555000000008</v>
      </c>
      <c r="H1154" s="8">
        <f t="shared" si="51"/>
        <v>12.677303987319055</v>
      </c>
      <c r="I1154" s="42"/>
      <c r="K1154" s="69"/>
      <c r="L1154" s="69"/>
      <c r="M1154" s="69"/>
      <c r="O1154" s="63"/>
      <c r="P1154" s="63"/>
      <c r="Q1154" s="63"/>
    </row>
    <row r="1155" spans="1:17" customFormat="1" outlineLevel="1">
      <c r="A1155" s="6"/>
      <c r="B1155" s="20">
        <v>42667</v>
      </c>
      <c r="C1155" s="21">
        <v>0.77083333333333337</v>
      </c>
      <c r="D1155" s="13">
        <v>2.0428000000000002E-2</v>
      </c>
      <c r="E1155" s="12">
        <v>63.96</v>
      </c>
      <c r="F1155" s="11">
        <f t="shared" si="52"/>
        <v>2.0421871600000002E-2</v>
      </c>
      <c r="G1155" s="11">
        <f t="shared" si="53"/>
        <v>64.567620000000005</v>
      </c>
      <c r="H1155" s="8">
        <f t="shared" si="51"/>
        <v>2.4798764724424083</v>
      </c>
      <c r="I1155" s="42"/>
      <c r="K1155" s="69"/>
      <c r="L1155" s="69"/>
      <c r="M1155" s="69"/>
      <c r="O1155" s="63"/>
      <c r="P1155" s="63"/>
      <c r="Q1155" s="63"/>
    </row>
    <row r="1156" spans="1:17" customFormat="1" outlineLevel="1">
      <c r="A1156" s="6"/>
      <c r="B1156" s="20">
        <v>42667</v>
      </c>
      <c r="C1156" s="21">
        <v>0.79166666666666663</v>
      </c>
      <c r="D1156" s="13">
        <v>0</v>
      </c>
      <c r="E1156" s="12">
        <v>77.02</v>
      </c>
      <c r="F1156" s="11">
        <f t="shared" si="52"/>
        <v>0</v>
      </c>
      <c r="G1156" s="11">
        <f t="shared" si="53"/>
        <v>77.751689999999996</v>
      </c>
      <c r="H1156" s="8">
        <f t="shared" si="51"/>
        <v>0</v>
      </c>
      <c r="I1156" s="42"/>
      <c r="K1156" s="69"/>
      <c r="L1156" s="69"/>
      <c r="M1156" s="69"/>
      <c r="O1156" s="63"/>
      <c r="P1156" s="63"/>
      <c r="Q1156" s="63"/>
    </row>
    <row r="1157" spans="1:17" customFormat="1" outlineLevel="1">
      <c r="A1157" s="6"/>
      <c r="B1157" s="20">
        <v>42667</v>
      </c>
      <c r="C1157" s="21">
        <v>0.8125</v>
      </c>
      <c r="D1157" s="13">
        <v>0</v>
      </c>
      <c r="E1157" s="12">
        <v>70.22</v>
      </c>
      <c r="F1157" s="11">
        <f t="shared" si="52"/>
        <v>0</v>
      </c>
      <c r="G1157" s="11">
        <f t="shared" si="53"/>
        <v>70.887090000000001</v>
      </c>
      <c r="H1157" s="8">
        <f t="shared" si="51"/>
        <v>0</v>
      </c>
      <c r="I1157" s="42"/>
      <c r="K1157" s="69"/>
      <c r="L1157" s="69"/>
      <c r="M1157" s="69"/>
      <c r="O1157" s="63"/>
      <c r="P1157" s="63"/>
      <c r="Q1157" s="63"/>
    </row>
    <row r="1158" spans="1:17" customFormat="1" outlineLevel="1">
      <c r="A1158" s="6"/>
      <c r="B1158" s="20">
        <v>42667</v>
      </c>
      <c r="C1158" s="21">
        <v>0.83333333333333337</v>
      </c>
      <c r="D1158" s="13">
        <v>0</v>
      </c>
      <c r="E1158" s="12">
        <v>75.53</v>
      </c>
      <c r="F1158" s="11">
        <f t="shared" si="52"/>
        <v>0</v>
      </c>
      <c r="G1158" s="11">
        <f t="shared" si="53"/>
        <v>76.247534999999999</v>
      </c>
      <c r="H1158" s="8">
        <f t="shared" si="51"/>
        <v>0</v>
      </c>
      <c r="I1158" s="42"/>
      <c r="K1158" s="69"/>
      <c r="L1158" s="69"/>
      <c r="M1158" s="69"/>
      <c r="O1158" s="63"/>
      <c r="P1158" s="63"/>
      <c r="Q1158" s="63"/>
    </row>
    <row r="1159" spans="1:17" customFormat="1" outlineLevel="1">
      <c r="A1159" s="6"/>
      <c r="B1159" s="20">
        <v>42667</v>
      </c>
      <c r="C1159" s="21">
        <v>0.85416666666666663</v>
      </c>
      <c r="D1159" s="13">
        <v>0</v>
      </c>
      <c r="E1159" s="12">
        <v>67.38</v>
      </c>
      <c r="F1159" s="11">
        <f t="shared" si="52"/>
        <v>0</v>
      </c>
      <c r="G1159" s="11">
        <f t="shared" si="53"/>
        <v>68.020110000000003</v>
      </c>
      <c r="H1159" s="8">
        <f t="shared" si="51"/>
        <v>0</v>
      </c>
      <c r="I1159" s="42"/>
      <c r="K1159" s="69"/>
      <c r="L1159" s="69"/>
      <c r="M1159" s="69"/>
      <c r="O1159" s="63"/>
      <c r="P1159" s="63"/>
      <c r="Q1159" s="63"/>
    </row>
    <row r="1160" spans="1:17" customFormat="1" outlineLevel="1">
      <c r="A1160" s="6"/>
      <c r="B1160" s="20">
        <v>42667</v>
      </c>
      <c r="C1160" s="21">
        <v>0.875</v>
      </c>
      <c r="D1160" s="13">
        <v>0</v>
      </c>
      <c r="E1160" s="12">
        <v>60.6</v>
      </c>
      <c r="F1160" s="11">
        <f t="shared" si="52"/>
        <v>0</v>
      </c>
      <c r="G1160" s="11">
        <f t="shared" si="53"/>
        <v>61.175700000000006</v>
      </c>
      <c r="H1160" s="8">
        <f t="shared" si="51"/>
        <v>0</v>
      </c>
      <c r="I1160" s="42"/>
      <c r="K1160" s="69"/>
      <c r="L1160" s="69"/>
      <c r="M1160" s="69"/>
      <c r="O1160" s="63"/>
      <c r="P1160" s="63"/>
      <c r="Q1160" s="63"/>
    </row>
    <row r="1161" spans="1:17" customFormat="1" outlineLevel="1">
      <c r="A1161" s="6"/>
      <c r="B1161" s="20">
        <v>42667</v>
      </c>
      <c r="C1161" s="21">
        <v>0.89583333333333337</v>
      </c>
      <c r="D1161" s="13">
        <v>0</v>
      </c>
      <c r="E1161" s="12">
        <v>57.06</v>
      </c>
      <c r="F1161" s="11">
        <f t="shared" si="52"/>
        <v>0</v>
      </c>
      <c r="G1161" s="11">
        <f t="shared" si="53"/>
        <v>57.602070000000005</v>
      </c>
      <c r="H1161" s="8">
        <f t="shared" si="51"/>
        <v>0</v>
      </c>
      <c r="I1161" s="42"/>
      <c r="K1161" s="69"/>
      <c r="L1161" s="69"/>
      <c r="M1161" s="69"/>
      <c r="O1161" s="63"/>
      <c r="P1161" s="63"/>
      <c r="Q1161" s="63"/>
    </row>
    <row r="1162" spans="1:17" customFormat="1" outlineLevel="1">
      <c r="A1162" s="6"/>
      <c r="B1162" s="20">
        <v>42667</v>
      </c>
      <c r="C1162" s="21">
        <v>0.91666666666666663</v>
      </c>
      <c r="D1162" s="13">
        <v>0</v>
      </c>
      <c r="E1162" s="12">
        <v>50.38</v>
      </c>
      <c r="F1162" s="11">
        <f t="shared" si="52"/>
        <v>0</v>
      </c>
      <c r="G1162" s="11">
        <f t="shared" si="53"/>
        <v>50.858610000000006</v>
      </c>
      <c r="H1162" s="8">
        <f t="shared" si="51"/>
        <v>0</v>
      </c>
      <c r="I1162" s="42"/>
      <c r="K1162" s="69"/>
      <c r="L1162" s="69"/>
      <c r="M1162" s="69"/>
      <c r="O1162" s="63"/>
      <c r="P1162" s="63"/>
      <c r="Q1162" s="63"/>
    </row>
    <row r="1163" spans="1:17" customFormat="1" outlineLevel="1">
      <c r="A1163" s="6"/>
      <c r="B1163" s="20">
        <v>42667</v>
      </c>
      <c r="C1163" s="21">
        <v>0.9375</v>
      </c>
      <c r="D1163" s="13">
        <v>0</v>
      </c>
      <c r="E1163" s="12">
        <v>94.54</v>
      </c>
      <c r="F1163" s="11">
        <f t="shared" si="52"/>
        <v>0</v>
      </c>
      <c r="G1163" s="11">
        <f t="shared" si="53"/>
        <v>95.438130000000015</v>
      </c>
      <c r="H1163" s="8">
        <f t="shared" si="51"/>
        <v>0</v>
      </c>
      <c r="I1163" s="42"/>
      <c r="K1163" s="69"/>
      <c r="L1163" s="69"/>
      <c r="M1163" s="69"/>
      <c r="O1163" s="63"/>
      <c r="P1163" s="63"/>
      <c r="Q1163" s="63"/>
    </row>
    <row r="1164" spans="1:17" customFormat="1" outlineLevel="1">
      <c r="A1164" s="6"/>
      <c r="B1164" s="20">
        <v>42667</v>
      </c>
      <c r="C1164" s="21">
        <v>0.95833333333333337</v>
      </c>
      <c r="D1164" s="13">
        <v>0</v>
      </c>
      <c r="E1164" s="12">
        <v>85.2</v>
      </c>
      <c r="F1164" s="11">
        <f t="shared" si="52"/>
        <v>0</v>
      </c>
      <c r="G1164" s="11">
        <f t="shared" si="53"/>
        <v>86.009400000000014</v>
      </c>
      <c r="H1164" s="8">
        <f t="shared" si="51"/>
        <v>0</v>
      </c>
      <c r="I1164" s="42"/>
      <c r="K1164" s="69"/>
      <c r="L1164" s="69"/>
      <c r="M1164" s="69"/>
      <c r="O1164" s="63"/>
      <c r="P1164" s="63"/>
      <c r="Q1164" s="63"/>
    </row>
    <row r="1165" spans="1:17" customFormat="1" outlineLevel="1">
      <c r="A1165" s="6"/>
      <c r="B1165" s="20">
        <v>42667</v>
      </c>
      <c r="C1165" s="21">
        <v>0.97916666666666663</v>
      </c>
      <c r="D1165" s="13">
        <v>0</v>
      </c>
      <c r="E1165" s="12">
        <v>87.01</v>
      </c>
      <c r="F1165" s="11">
        <f t="shared" si="52"/>
        <v>0</v>
      </c>
      <c r="G1165" s="11">
        <f t="shared" si="53"/>
        <v>87.836595000000017</v>
      </c>
      <c r="H1165" s="8">
        <f t="shared" si="51"/>
        <v>0</v>
      </c>
      <c r="I1165" s="42"/>
      <c r="K1165" s="69"/>
      <c r="L1165" s="69"/>
      <c r="M1165" s="69"/>
      <c r="O1165" s="63"/>
      <c r="P1165" s="63"/>
      <c r="Q1165" s="63"/>
    </row>
    <row r="1166" spans="1:17" customFormat="1" outlineLevel="1">
      <c r="A1166" s="6"/>
      <c r="B1166" s="20">
        <v>42667</v>
      </c>
      <c r="C1166" s="21">
        <v>0</v>
      </c>
      <c r="D1166" s="13">
        <v>0</v>
      </c>
      <c r="E1166" s="12">
        <v>89.49</v>
      </c>
      <c r="F1166" s="11">
        <f t="shared" si="52"/>
        <v>0</v>
      </c>
      <c r="G1166" s="11">
        <f t="shared" si="53"/>
        <v>90.340154999999996</v>
      </c>
      <c r="H1166" s="8">
        <f t="shared" si="51"/>
        <v>0</v>
      </c>
      <c r="I1166" s="42"/>
      <c r="K1166" s="69"/>
      <c r="L1166" s="69"/>
      <c r="M1166" s="69"/>
      <c r="O1166" s="63"/>
      <c r="P1166" s="63"/>
      <c r="Q1166" s="63"/>
    </row>
    <row r="1167" spans="1:17" customFormat="1" outlineLevel="1">
      <c r="A1167" s="6"/>
      <c r="B1167" s="20">
        <v>42668</v>
      </c>
      <c r="C1167" s="21">
        <v>2.0833333333333332E-2</v>
      </c>
      <c r="D1167" s="13">
        <v>0</v>
      </c>
      <c r="E1167" s="12">
        <v>63.88</v>
      </c>
      <c r="F1167" s="11">
        <f t="shared" si="52"/>
        <v>0</v>
      </c>
      <c r="G1167" s="11">
        <f t="shared" si="53"/>
        <v>64.486860000000007</v>
      </c>
      <c r="H1167" s="8">
        <f t="shared" si="51"/>
        <v>0</v>
      </c>
      <c r="I1167" s="42"/>
      <c r="K1167" s="69"/>
      <c r="L1167" s="69"/>
      <c r="M1167" s="69"/>
      <c r="O1167" s="63"/>
      <c r="P1167" s="63"/>
      <c r="Q1167" s="63"/>
    </row>
    <row r="1168" spans="1:17" customFormat="1" outlineLevel="1">
      <c r="A1168" s="6"/>
      <c r="B1168" s="20">
        <v>42668</v>
      </c>
      <c r="C1168" s="21">
        <v>4.1666666666666664E-2</v>
      </c>
      <c r="D1168" s="13">
        <v>0</v>
      </c>
      <c r="E1168" s="12">
        <v>57.52</v>
      </c>
      <c r="F1168" s="11">
        <f t="shared" si="52"/>
        <v>0</v>
      </c>
      <c r="G1168" s="11">
        <f t="shared" si="53"/>
        <v>58.066440000000007</v>
      </c>
      <c r="H1168" s="8">
        <f t="shared" ref="H1168:H1231" si="54">F1168*($B$8-G1168)</f>
        <v>0</v>
      </c>
      <c r="I1168" s="42"/>
      <c r="K1168" s="69"/>
      <c r="L1168" s="69"/>
      <c r="M1168" s="69"/>
      <c r="O1168" s="63"/>
      <c r="P1168" s="63"/>
      <c r="Q1168" s="63"/>
    </row>
    <row r="1169" spans="1:17" customFormat="1" outlineLevel="1">
      <c r="A1169" s="6"/>
      <c r="B1169" s="20">
        <v>42668</v>
      </c>
      <c r="C1169" s="21">
        <v>6.25E-2</v>
      </c>
      <c r="D1169" s="13">
        <v>0</v>
      </c>
      <c r="E1169" s="12">
        <v>53.73</v>
      </c>
      <c r="F1169" s="11">
        <f t="shared" ref="F1169:F1232" si="55">IF($B$13="Electricity",$D1169*$B$9,$D1169*$B$10)</f>
        <v>0</v>
      </c>
      <c r="G1169" s="11">
        <f t="shared" ref="G1169:G1232" si="56">+E1169*$B$10</f>
        <v>54.240434999999998</v>
      </c>
      <c r="H1169" s="8">
        <f t="shared" si="54"/>
        <v>0</v>
      </c>
      <c r="I1169" s="42"/>
      <c r="K1169" s="69"/>
      <c r="L1169" s="69"/>
      <c r="M1169" s="69"/>
      <c r="O1169" s="63"/>
      <c r="P1169" s="63"/>
      <c r="Q1169" s="63"/>
    </row>
    <row r="1170" spans="1:17" customFormat="1" outlineLevel="1">
      <c r="A1170" s="6"/>
      <c r="B1170" s="20">
        <v>42668</v>
      </c>
      <c r="C1170" s="21">
        <v>8.3333333333333329E-2</v>
      </c>
      <c r="D1170" s="13">
        <v>0</v>
      </c>
      <c r="E1170" s="12">
        <v>47.12</v>
      </c>
      <c r="F1170" s="11">
        <f t="shared" si="55"/>
        <v>0</v>
      </c>
      <c r="G1170" s="11">
        <f t="shared" si="56"/>
        <v>47.567639999999997</v>
      </c>
      <c r="H1170" s="8">
        <f t="shared" si="54"/>
        <v>0</v>
      </c>
      <c r="I1170" s="42"/>
      <c r="K1170" s="69"/>
      <c r="L1170" s="69"/>
      <c r="M1170" s="69"/>
      <c r="O1170" s="63"/>
      <c r="P1170" s="63"/>
      <c r="Q1170" s="63"/>
    </row>
    <row r="1171" spans="1:17" customFormat="1" outlineLevel="1">
      <c r="A1171" s="6"/>
      <c r="B1171" s="20">
        <v>42668</v>
      </c>
      <c r="C1171" s="21">
        <v>0.10416666666666667</v>
      </c>
      <c r="D1171" s="13">
        <v>0</v>
      </c>
      <c r="E1171" s="12">
        <v>45.5</v>
      </c>
      <c r="F1171" s="11">
        <f t="shared" si="55"/>
        <v>0</v>
      </c>
      <c r="G1171" s="11">
        <f t="shared" si="56"/>
        <v>45.932250000000003</v>
      </c>
      <c r="H1171" s="8">
        <f t="shared" si="54"/>
        <v>0</v>
      </c>
      <c r="I1171" s="42"/>
      <c r="K1171" s="69"/>
      <c r="L1171" s="69"/>
      <c r="M1171" s="69"/>
      <c r="O1171" s="63"/>
      <c r="P1171" s="63"/>
      <c r="Q1171" s="63"/>
    </row>
    <row r="1172" spans="1:17" customFormat="1" outlineLevel="1">
      <c r="A1172" s="6"/>
      <c r="B1172" s="20">
        <v>42668</v>
      </c>
      <c r="C1172" s="21">
        <v>0.125</v>
      </c>
      <c r="D1172" s="13">
        <v>0</v>
      </c>
      <c r="E1172" s="12">
        <v>40.200000000000003</v>
      </c>
      <c r="F1172" s="11">
        <f t="shared" si="55"/>
        <v>0</v>
      </c>
      <c r="G1172" s="11">
        <f t="shared" si="56"/>
        <v>40.581900000000005</v>
      </c>
      <c r="H1172" s="8">
        <f t="shared" si="54"/>
        <v>0</v>
      </c>
      <c r="I1172" s="42"/>
      <c r="K1172" s="69"/>
      <c r="L1172" s="69"/>
      <c r="M1172" s="69"/>
      <c r="O1172" s="63"/>
      <c r="P1172" s="63"/>
      <c r="Q1172" s="63"/>
    </row>
    <row r="1173" spans="1:17" customFormat="1" outlineLevel="1">
      <c r="A1173" s="6"/>
      <c r="B1173" s="20">
        <v>42668</v>
      </c>
      <c r="C1173" s="21">
        <v>0.14583333333333334</v>
      </c>
      <c r="D1173" s="13">
        <v>0</v>
      </c>
      <c r="E1173" s="12">
        <v>42.93</v>
      </c>
      <c r="F1173" s="11">
        <f t="shared" si="55"/>
        <v>0</v>
      </c>
      <c r="G1173" s="11">
        <f t="shared" si="56"/>
        <v>43.337835000000005</v>
      </c>
      <c r="H1173" s="8">
        <f t="shared" si="54"/>
        <v>0</v>
      </c>
      <c r="I1173" s="42"/>
      <c r="K1173" s="69"/>
      <c r="L1173" s="69"/>
      <c r="M1173" s="69"/>
      <c r="O1173" s="63"/>
      <c r="P1173" s="63"/>
      <c r="Q1173" s="63"/>
    </row>
    <row r="1174" spans="1:17" customFormat="1" outlineLevel="1">
      <c r="A1174" s="6"/>
      <c r="B1174" s="20">
        <v>42668</v>
      </c>
      <c r="C1174" s="21">
        <v>0.16666666666666666</v>
      </c>
      <c r="D1174" s="13">
        <v>0</v>
      </c>
      <c r="E1174" s="12">
        <v>51.23</v>
      </c>
      <c r="F1174" s="11">
        <f t="shared" si="55"/>
        <v>0</v>
      </c>
      <c r="G1174" s="11">
        <f t="shared" si="56"/>
        <v>51.716684999999998</v>
      </c>
      <c r="H1174" s="8">
        <f t="shared" si="54"/>
        <v>0</v>
      </c>
      <c r="I1174" s="42"/>
      <c r="K1174" s="69"/>
      <c r="L1174" s="69"/>
      <c r="M1174" s="69"/>
      <c r="O1174" s="63"/>
      <c r="P1174" s="63"/>
      <c r="Q1174" s="63"/>
    </row>
    <row r="1175" spans="1:17" customFormat="1" outlineLevel="1">
      <c r="A1175" s="6"/>
      <c r="B1175" s="20">
        <v>42668</v>
      </c>
      <c r="C1175" s="21">
        <v>0.1875</v>
      </c>
      <c r="D1175" s="13">
        <v>0</v>
      </c>
      <c r="E1175" s="12">
        <v>52.67</v>
      </c>
      <c r="F1175" s="11">
        <f t="shared" si="55"/>
        <v>0</v>
      </c>
      <c r="G1175" s="11">
        <f t="shared" si="56"/>
        <v>53.170365000000004</v>
      </c>
      <c r="H1175" s="8">
        <f t="shared" si="54"/>
        <v>0</v>
      </c>
      <c r="I1175" s="42"/>
      <c r="K1175" s="69"/>
      <c r="L1175" s="69"/>
      <c r="M1175" s="69"/>
      <c r="O1175" s="63"/>
      <c r="P1175" s="63"/>
      <c r="Q1175" s="63"/>
    </row>
    <row r="1176" spans="1:17" customFormat="1" outlineLevel="1">
      <c r="A1176" s="6"/>
      <c r="B1176" s="20">
        <v>42668</v>
      </c>
      <c r="C1176" s="21">
        <v>0.20833333333333334</v>
      </c>
      <c r="D1176" s="13">
        <v>0</v>
      </c>
      <c r="E1176" s="12">
        <v>62.62</v>
      </c>
      <c r="F1176" s="11">
        <f t="shared" si="55"/>
        <v>0</v>
      </c>
      <c r="G1176" s="11">
        <f t="shared" si="56"/>
        <v>63.214890000000004</v>
      </c>
      <c r="H1176" s="8">
        <f t="shared" si="54"/>
        <v>0</v>
      </c>
      <c r="I1176" s="42"/>
      <c r="K1176" s="69"/>
      <c r="L1176" s="69"/>
      <c r="M1176" s="69"/>
      <c r="O1176" s="63"/>
      <c r="P1176" s="63"/>
      <c r="Q1176" s="63"/>
    </row>
    <row r="1177" spans="1:17" customFormat="1" outlineLevel="1">
      <c r="A1177" s="6"/>
      <c r="B1177" s="20">
        <v>42668</v>
      </c>
      <c r="C1177" s="21">
        <v>0.22916666666666666</v>
      </c>
      <c r="D1177" s="13">
        <v>3.4147999999999998E-2</v>
      </c>
      <c r="E1177" s="12">
        <v>74.36</v>
      </c>
      <c r="F1177" s="11">
        <f t="shared" si="55"/>
        <v>3.41377556E-2</v>
      </c>
      <c r="G1177" s="11">
        <f t="shared" si="56"/>
        <v>75.066420000000008</v>
      </c>
      <c r="H1177" s="8">
        <f t="shared" si="54"/>
        <v>3.7870234418730475</v>
      </c>
      <c r="I1177" s="42"/>
      <c r="K1177" s="69"/>
      <c r="L1177" s="69"/>
      <c r="M1177" s="69"/>
      <c r="O1177" s="63"/>
      <c r="P1177" s="63"/>
      <c r="Q1177" s="63"/>
    </row>
    <row r="1178" spans="1:17" customFormat="1" outlineLevel="1">
      <c r="A1178" s="6"/>
      <c r="B1178" s="20">
        <v>42668</v>
      </c>
      <c r="C1178" s="21">
        <v>0.25</v>
      </c>
      <c r="D1178" s="13">
        <v>0.29692599999999997</v>
      </c>
      <c r="E1178" s="12">
        <v>80.09</v>
      </c>
      <c r="F1178" s="11">
        <f t="shared" si="55"/>
        <v>0.29683692219999996</v>
      </c>
      <c r="G1178" s="11">
        <f t="shared" si="56"/>
        <v>80.85085500000001</v>
      </c>
      <c r="H1178" s="8">
        <f t="shared" si="54"/>
        <v>31.212148573761514</v>
      </c>
      <c r="I1178" s="42"/>
      <c r="K1178" s="69"/>
      <c r="L1178" s="69"/>
      <c r="M1178" s="69"/>
      <c r="O1178" s="63"/>
      <c r="P1178" s="63"/>
      <c r="Q1178" s="63"/>
    </row>
    <row r="1179" spans="1:17" customFormat="1" outlineLevel="1">
      <c r="A1179" s="6"/>
      <c r="B1179" s="20">
        <v>42668</v>
      </c>
      <c r="C1179" s="21">
        <v>0.27083333333333331</v>
      </c>
      <c r="D1179" s="13">
        <v>0.62970100000000007</v>
      </c>
      <c r="E1179" s="12">
        <v>60.33</v>
      </c>
      <c r="F1179" s="11">
        <f t="shared" si="55"/>
        <v>0.62951208970000005</v>
      </c>
      <c r="G1179" s="11">
        <f t="shared" si="56"/>
        <v>60.903134999999999</v>
      </c>
      <c r="H1179" s="8">
        <f t="shared" si="54"/>
        <v>78.749988901068804</v>
      </c>
      <c r="I1179" s="42"/>
      <c r="K1179" s="69"/>
      <c r="L1179" s="69"/>
      <c r="M1179" s="69"/>
      <c r="O1179" s="63"/>
      <c r="P1179" s="63"/>
      <c r="Q1179" s="63"/>
    </row>
    <row r="1180" spans="1:17" customFormat="1" outlineLevel="1">
      <c r="A1180" s="6"/>
      <c r="B1180" s="20">
        <v>42668</v>
      </c>
      <c r="C1180" s="21">
        <v>0.29166666666666669</v>
      </c>
      <c r="D1180" s="13">
        <v>1.3182159999999998</v>
      </c>
      <c r="E1180" s="12">
        <v>62.55</v>
      </c>
      <c r="F1180" s="11">
        <f t="shared" si="55"/>
        <v>1.3178205351999999</v>
      </c>
      <c r="G1180" s="11">
        <f t="shared" si="56"/>
        <v>63.144224999999999</v>
      </c>
      <c r="H1180" s="8">
        <f t="shared" si="54"/>
        <v>161.90186316291076</v>
      </c>
      <c r="I1180" s="42"/>
      <c r="K1180" s="69"/>
      <c r="L1180" s="69"/>
      <c r="M1180" s="69"/>
      <c r="O1180" s="63"/>
      <c r="P1180" s="63"/>
      <c r="Q1180" s="63"/>
    </row>
    <row r="1181" spans="1:17" customFormat="1" outlineLevel="1">
      <c r="A1181" s="6"/>
      <c r="B1181" s="20">
        <v>42668</v>
      </c>
      <c r="C1181" s="21">
        <v>0.3125</v>
      </c>
      <c r="D1181" s="13">
        <v>2.2315550000000002</v>
      </c>
      <c r="E1181" s="12">
        <v>44.94</v>
      </c>
      <c r="F1181" s="11">
        <f t="shared" si="55"/>
        <v>2.2308855335000004</v>
      </c>
      <c r="G1181" s="11">
        <f t="shared" si="56"/>
        <v>45.366930000000004</v>
      </c>
      <c r="H1181" s="8">
        <f t="shared" si="54"/>
        <v>313.73628139469292</v>
      </c>
      <c r="I1181" s="42"/>
      <c r="K1181" s="69"/>
      <c r="L1181" s="69"/>
      <c r="M1181" s="69"/>
      <c r="O1181" s="63"/>
      <c r="P1181" s="63"/>
      <c r="Q1181" s="63"/>
    </row>
    <row r="1182" spans="1:17" customFormat="1" outlineLevel="1">
      <c r="A1182" s="6"/>
      <c r="B1182" s="20">
        <v>42668</v>
      </c>
      <c r="C1182" s="21">
        <v>0.33333333333333331</v>
      </c>
      <c r="D1182" s="13">
        <v>2.8932120000000001</v>
      </c>
      <c r="E1182" s="12">
        <v>41.56</v>
      </c>
      <c r="F1182" s="11">
        <f t="shared" si="55"/>
        <v>2.8923440364000004</v>
      </c>
      <c r="G1182" s="11">
        <f t="shared" si="56"/>
        <v>41.954820000000005</v>
      </c>
      <c r="H1182" s="8">
        <f t="shared" si="54"/>
        <v>416.62821734516456</v>
      </c>
      <c r="I1182" s="42"/>
      <c r="K1182" s="69"/>
      <c r="L1182" s="69"/>
      <c r="M1182" s="69"/>
      <c r="O1182" s="63"/>
      <c r="P1182" s="63"/>
      <c r="Q1182" s="63"/>
    </row>
    <row r="1183" spans="1:17" customFormat="1" outlineLevel="1">
      <c r="A1183" s="6"/>
      <c r="B1183" s="20">
        <v>42668</v>
      </c>
      <c r="C1183" s="21">
        <v>0.35416666666666669</v>
      </c>
      <c r="D1183" s="13">
        <v>3.6503900000000002</v>
      </c>
      <c r="E1183" s="12">
        <v>40.39</v>
      </c>
      <c r="F1183" s="11">
        <f t="shared" si="55"/>
        <v>3.6492948830000005</v>
      </c>
      <c r="G1183" s="11">
        <f t="shared" si="56"/>
        <v>40.773705</v>
      </c>
      <c r="H1183" s="8">
        <f t="shared" si="54"/>
        <v>529.97357522054858</v>
      </c>
      <c r="I1183" s="42"/>
      <c r="K1183" s="69"/>
      <c r="L1183" s="69"/>
      <c r="M1183" s="69"/>
      <c r="O1183" s="63"/>
      <c r="P1183" s="63"/>
      <c r="Q1183" s="63"/>
    </row>
    <row r="1184" spans="1:17" customFormat="1" outlineLevel="1">
      <c r="A1184" s="6"/>
      <c r="B1184" s="20">
        <v>42668</v>
      </c>
      <c r="C1184" s="21">
        <v>0.375</v>
      </c>
      <c r="D1184" s="13">
        <v>4.1428310000000002</v>
      </c>
      <c r="E1184" s="12">
        <v>53.84</v>
      </c>
      <c r="F1184" s="11">
        <f t="shared" si="55"/>
        <v>4.1415881507000005</v>
      </c>
      <c r="G1184" s="11">
        <f t="shared" si="56"/>
        <v>54.351480000000009</v>
      </c>
      <c r="H1184" s="8">
        <f t="shared" si="54"/>
        <v>545.23395048919201</v>
      </c>
      <c r="I1184" s="42"/>
      <c r="K1184" s="69"/>
      <c r="L1184" s="69"/>
      <c r="M1184" s="69"/>
      <c r="O1184" s="63"/>
      <c r="P1184" s="63"/>
      <c r="Q1184" s="63"/>
    </row>
    <row r="1185" spans="1:17" customFormat="1" outlineLevel="1">
      <c r="A1185" s="6"/>
      <c r="B1185" s="20">
        <v>42668</v>
      </c>
      <c r="C1185" s="21">
        <v>0.39583333333333331</v>
      </c>
      <c r="D1185" s="13">
        <v>4.5507610000000005</v>
      </c>
      <c r="E1185" s="12">
        <v>49.55</v>
      </c>
      <c r="F1185" s="11">
        <f t="shared" si="55"/>
        <v>4.5493957717000004</v>
      </c>
      <c r="G1185" s="11">
        <f t="shared" si="56"/>
        <v>50.020724999999999</v>
      </c>
      <c r="H1185" s="8">
        <f t="shared" si="54"/>
        <v>618.62353872383153</v>
      </c>
      <c r="I1185" s="42"/>
      <c r="K1185" s="69"/>
      <c r="L1185" s="69"/>
      <c r="M1185" s="69"/>
      <c r="O1185" s="63"/>
      <c r="P1185" s="63"/>
      <c r="Q1185" s="63"/>
    </row>
    <row r="1186" spans="1:17" customFormat="1" outlineLevel="1">
      <c r="A1186" s="6"/>
      <c r="B1186" s="20">
        <v>42668</v>
      </c>
      <c r="C1186" s="21">
        <v>0.41666666666666669</v>
      </c>
      <c r="D1186" s="13">
        <v>4.8601609999999997</v>
      </c>
      <c r="E1186" s="12">
        <v>49.8</v>
      </c>
      <c r="F1186" s="11">
        <f t="shared" si="55"/>
        <v>4.8587029516999998</v>
      </c>
      <c r="G1186" s="11">
        <f t="shared" si="56"/>
        <v>50.273099999999999</v>
      </c>
      <c r="H1186" s="8">
        <f t="shared" si="54"/>
        <v>659.45668965509071</v>
      </c>
      <c r="I1186" s="42"/>
      <c r="K1186" s="69"/>
      <c r="L1186" s="69"/>
      <c r="M1186" s="69"/>
      <c r="O1186" s="63"/>
      <c r="P1186" s="63"/>
      <c r="Q1186" s="63"/>
    </row>
    <row r="1187" spans="1:17" customFormat="1" outlineLevel="1">
      <c r="A1187" s="6"/>
      <c r="B1187" s="20">
        <v>42668</v>
      </c>
      <c r="C1187" s="21">
        <v>0.4375</v>
      </c>
      <c r="D1187" s="13">
        <v>4.9689290000000002</v>
      </c>
      <c r="E1187" s="12">
        <v>51.2</v>
      </c>
      <c r="F1187" s="11">
        <f t="shared" si="55"/>
        <v>4.9674383213000004</v>
      </c>
      <c r="G1187" s="11">
        <f t="shared" si="56"/>
        <v>51.686400000000006</v>
      </c>
      <c r="H1187" s="8">
        <f t="shared" si="54"/>
        <v>667.19452371175976</v>
      </c>
      <c r="I1187" s="42"/>
      <c r="K1187" s="69"/>
      <c r="L1187" s="69"/>
      <c r="M1187" s="69"/>
      <c r="O1187" s="63"/>
      <c r="P1187" s="63"/>
      <c r="Q1187" s="63"/>
    </row>
    <row r="1188" spans="1:17" customFormat="1" outlineLevel="1">
      <c r="A1188" s="6"/>
      <c r="B1188" s="20">
        <v>42668</v>
      </c>
      <c r="C1188" s="21">
        <v>0.45833333333333331</v>
      </c>
      <c r="D1188" s="13">
        <v>4.9692729999999994</v>
      </c>
      <c r="E1188" s="12">
        <v>50.82</v>
      </c>
      <c r="F1188" s="11">
        <f t="shared" si="55"/>
        <v>4.9677822181</v>
      </c>
      <c r="G1188" s="11">
        <f t="shared" si="56"/>
        <v>51.302790000000002</v>
      </c>
      <c r="H1188" s="8">
        <f t="shared" si="54"/>
        <v>669.14640466568142</v>
      </c>
      <c r="I1188" s="42"/>
      <c r="K1188" s="69"/>
      <c r="L1188" s="69"/>
      <c r="M1188" s="69"/>
      <c r="O1188" s="63"/>
      <c r="P1188" s="63"/>
      <c r="Q1188" s="63"/>
    </row>
    <row r="1189" spans="1:17" customFormat="1" outlineLevel="1">
      <c r="A1189" s="6"/>
      <c r="B1189" s="20">
        <v>42668</v>
      </c>
      <c r="C1189" s="21">
        <v>0.47916666666666669</v>
      </c>
      <c r="D1189" s="13">
        <v>4.9681760000000006</v>
      </c>
      <c r="E1189" s="12">
        <v>49.96</v>
      </c>
      <c r="F1189" s="11">
        <f t="shared" si="55"/>
        <v>4.9666855472000009</v>
      </c>
      <c r="G1189" s="11">
        <f t="shared" si="56"/>
        <v>50.434620000000002</v>
      </c>
      <c r="H1189" s="8">
        <f t="shared" si="54"/>
        <v>673.31061354667611</v>
      </c>
      <c r="I1189" s="42"/>
      <c r="K1189" s="69"/>
      <c r="L1189" s="69"/>
      <c r="M1189" s="69"/>
      <c r="O1189" s="63"/>
      <c r="P1189" s="63"/>
      <c r="Q1189" s="63"/>
    </row>
    <row r="1190" spans="1:17" customFormat="1" outlineLevel="1">
      <c r="A1190" s="6"/>
      <c r="B1190" s="20">
        <v>42668</v>
      </c>
      <c r="C1190" s="21">
        <v>0.5</v>
      </c>
      <c r="D1190" s="13">
        <v>4.3162829999999994</v>
      </c>
      <c r="E1190" s="12">
        <v>49.96</v>
      </c>
      <c r="F1190" s="11">
        <f t="shared" si="55"/>
        <v>4.3149881150999994</v>
      </c>
      <c r="G1190" s="11">
        <f t="shared" si="56"/>
        <v>50.434620000000002</v>
      </c>
      <c r="H1190" s="8">
        <f t="shared" si="54"/>
        <v>584.96300351901516</v>
      </c>
      <c r="I1190" s="42"/>
      <c r="K1190" s="69"/>
      <c r="L1190" s="69"/>
      <c r="M1190" s="69"/>
      <c r="O1190" s="63"/>
      <c r="P1190" s="63"/>
      <c r="Q1190" s="63"/>
    </row>
    <row r="1191" spans="1:17" customFormat="1" outlineLevel="1">
      <c r="A1191" s="6"/>
      <c r="B1191" s="20">
        <v>42668</v>
      </c>
      <c r="C1191" s="21">
        <v>0.52083333333333337</v>
      </c>
      <c r="D1191" s="13">
        <v>4.4814539999999994</v>
      </c>
      <c r="E1191" s="12">
        <v>53.83</v>
      </c>
      <c r="F1191" s="11">
        <f t="shared" si="55"/>
        <v>4.4801095637999993</v>
      </c>
      <c r="G1191" s="11">
        <f t="shared" si="56"/>
        <v>54.341385000000002</v>
      </c>
      <c r="H1191" s="8">
        <f t="shared" si="54"/>
        <v>589.84502021816206</v>
      </c>
      <c r="I1191" s="42"/>
      <c r="K1191" s="69"/>
      <c r="L1191" s="69"/>
      <c r="M1191" s="69"/>
      <c r="O1191" s="63"/>
      <c r="P1191" s="63"/>
      <c r="Q1191" s="63"/>
    </row>
    <row r="1192" spans="1:17" customFormat="1" outlineLevel="1">
      <c r="A1192" s="6"/>
      <c r="B1192" s="20">
        <v>42668</v>
      </c>
      <c r="C1192" s="21">
        <v>0.54166666666666663</v>
      </c>
      <c r="D1192" s="13">
        <v>4.8412160000000002</v>
      </c>
      <c r="E1192" s="12">
        <v>52.13</v>
      </c>
      <c r="F1192" s="11">
        <f t="shared" si="55"/>
        <v>4.8397636352000006</v>
      </c>
      <c r="G1192" s="11">
        <f t="shared" si="56"/>
        <v>52.625235000000004</v>
      </c>
      <c r="H1192" s="8">
        <f t="shared" si="54"/>
        <v>645.50233750034579</v>
      </c>
      <c r="I1192" s="42"/>
      <c r="K1192" s="69"/>
      <c r="L1192" s="69"/>
      <c r="M1192" s="69"/>
      <c r="O1192" s="63"/>
      <c r="P1192" s="63"/>
      <c r="Q1192" s="63"/>
    </row>
    <row r="1193" spans="1:17" customFormat="1" outlineLevel="1">
      <c r="A1193" s="6"/>
      <c r="B1193" s="20">
        <v>42668</v>
      </c>
      <c r="C1193" s="21">
        <v>0.5625</v>
      </c>
      <c r="D1193" s="13">
        <v>4.933942</v>
      </c>
      <c r="E1193" s="12">
        <v>50.42</v>
      </c>
      <c r="F1193" s="11">
        <f t="shared" si="55"/>
        <v>4.9324618174000001</v>
      </c>
      <c r="G1193" s="11">
        <f t="shared" si="56"/>
        <v>50.898990000000005</v>
      </c>
      <c r="H1193" s="8">
        <f t="shared" si="54"/>
        <v>666.38057331717562</v>
      </c>
      <c r="I1193" s="42"/>
      <c r="K1193" s="69"/>
      <c r="L1193" s="69"/>
      <c r="M1193" s="69"/>
      <c r="O1193" s="63"/>
      <c r="P1193" s="63"/>
      <c r="Q1193" s="63"/>
    </row>
    <row r="1194" spans="1:17" customFormat="1" outlineLevel="1">
      <c r="A1194" s="6"/>
      <c r="B1194" s="20">
        <v>42668</v>
      </c>
      <c r="C1194" s="21">
        <v>0.58333333333333337</v>
      </c>
      <c r="D1194" s="13">
        <v>4.6676360000000008</v>
      </c>
      <c r="E1194" s="12">
        <v>56.3</v>
      </c>
      <c r="F1194" s="11">
        <f t="shared" si="55"/>
        <v>4.6662357092000013</v>
      </c>
      <c r="G1194" s="11">
        <f t="shared" si="56"/>
        <v>56.834850000000003</v>
      </c>
      <c r="H1194" s="8">
        <f t="shared" si="54"/>
        <v>602.71503531417443</v>
      </c>
      <c r="I1194" s="42"/>
      <c r="K1194" s="69"/>
      <c r="L1194" s="69"/>
      <c r="M1194" s="69"/>
      <c r="O1194" s="63"/>
      <c r="P1194" s="63"/>
      <c r="Q1194" s="63"/>
    </row>
    <row r="1195" spans="1:17" customFormat="1" outlineLevel="1">
      <c r="A1195" s="6"/>
      <c r="B1195" s="20">
        <v>42668</v>
      </c>
      <c r="C1195" s="21">
        <v>0.60416666666666663</v>
      </c>
      <c r="D1195" s="13">
        <v>4.2994879999999993</v>
      </c>
      <c r="E1195" s="12">
        <v>55.76</v>
      </c>
      <c r="F1195" s="11">
        <f t="shared" si="55"/>
        <v>4.2981981535999996</v>
      </c>
      <c r="G1195" s="11">
        <f t="shared" si="56"/>
        <v>56.289720000000003</v>
      </c>
      <c r="H1195" s="8">
        <f t="shared" si="54"/>
        <v>557.52048599893897</v>
      </c>
      <c r="I1195" s="42"/>
      <c r="K1195" s="69"/>
      <c r="L1195" s="69"/>
      <c r="M1195" s="69"/>
      <c r="O1195" s="63"/>
      <c r="P1195" s="63"/>
      <c r="Q1195" s="63"/>
    </row>
    <row r="1196" spans="1:17" customFormat="1" outlineLevel="1">
      <c r="A1196" s="6"/>
      <c r="B1196" s="20">
        <v>42668</v>
      </c>
      <c r="C1196" s="21">
        <v>0.625</v>
      </c>
      <c r="D1196" s="13">
        <v>3.8663970000000001</v>
      </c>
      <c r="E1196" s="12">
        <v>57.77</v>
      </c>
      <c r="F1196" s="11">
        <f t="shared" si="55"/>
        <v>3.8652370809000001</v>
      </c>
      <c r="G1196" s="11">
        <f t="shared" si="56"/>
        <v>58.318815000000008</v>
      </c>
      <c r="H1196" s="8">
        <f t="shared" si="54"/>
        <v>493.51805079525286</v>
      </c>
      <c r="I1196" s="42"/>
      <c r="K1196" s="69"/>
      <c r="L1196" s="69"/>
      <c r="M1196" s="69"/>
      <c r="O1196" s="63"/>
      <c r="P1196" s="63"/>
      <c r="Q1196" s="63"/>
    </row>
    <row r="1197" spans="1:17" customFormat="1" outlineLevel="1">
      <c r="A1197" s="6"/>
      <c r="B1197" s="20">
        <v>42668</v>
      </c>
      <c r="C1197" s="21">
        <v>0.64583333333333337</v>
      </c>
      <c r="D1197" s="13">
        <v>3.3342369999999999</v>
      </c>
      <c r="E1197" s="12">
        <v>55.75</v>
      </c>
      <c r="F1197" s="11">
        <f t="shared" si="55"/>
        <v>3.3332367289000002</v>
      </c>
      <c r="G1197" s="11">
        <f t="shared" si="56"/>
        <v>56.279625000000003</v>
      </c>
      <c r="H1197" s="8">
        <f t="shared" si="54"/>
        <v>432.38871843668136</v>
      </c>
      <c r="I1197" s="42"/>
      <c r="K1197" s="69"/>
      <c r="L1197" s="69"/>
      <c r="M1197" s="69"/>
      <c r="O1197" s="63"/>
      <c r="P1197" s="63"/>
      <c r="Q1197" s="63"/>
    </row>
    <row r="1198" spans="1:17" customFormat="1" outlineLevel="1">
      <c r="A1198" s="6"/>
      <c r="B1198" s="20">
        <v>42668</v>
      </c>
      <c r="C1198" s="21">
        <v>0.66666666666666663</v>
      </c>
      <c r="D1198" s="13">
        <v>2.7046869999999998</v>
      </c>
      <c r="E1198" s="12">
        <v>62.39</v>
      </c>
      <c r="F1198" s="11">
        <f t="shared" si="55"/>
        <v>2.7038755938999999</v>
      </c>
      <c r="G1198" s="11">
        <f t="shared" si="56"/>
        <v>62.982705000000003</v>
      </c>
      <c r="H1198" s="8">
        <f t="shared" si="54"/>
        <v>332.62346157809645</v>
      </c>
      <c r="I1198" s="42"/>
      <c r="K1198" s="69"/>
      <c r="L1198" s="69"/>
      <c r="M1198" s="69"/>
      <c r="O1198" s="63"/>
      <c r="P1198" s="63"/>
      <c r="Q1198" s="63"/>
    </row>
    <row r="1199" spans="1:17" customFormat="1" outlineLevel="1">
      <c r="A1199" s="6"/>
      <c r="B1199" s="20">
        <v>42668</v>
      </c>
      <c r="C1199" s="21">
        <v>0.6875</v>
      </c>
      <c r="D1199" s="13">
        <v>1.9742380000000002</v>
      </c>
      <c r="E1199" s="12">
        <v>56.49</v>
      </c>
      <c r="F1199" s="11">
        <f t="shared" si="55"/>
        <v>1.9736457286000002</v>
      </c>
      <c r="G1199" s="11">
        <f t="shared" si="56"/>
        <v>57.026655000000005</v>
      </c>
      <c r="H1199" s="8">
        <f t="shared" si="54"/>
        <v>254.54769146250419</v>
      </c>
      <c r="I1199" s="42"/>
      <c r="K1199" s="69"/>
      <c r="L1199" s="69"/>
      <c r="M1199" s="69"/>
      <c r="O1199" s="63"/>
      <c r="P1199" s="63"/>
      <c r="Q1199" s="63"/>
    </row>
    <row r="1200" spans="1:17" customFormat="1" outlineLevel="1">
      <c r="A1200" s="6"/>
      <c r="B1200" s="20">
        <v>42668</v>
      </c>
      <c r="C1200" s="21">
        <v>0.70833333333333337</v>
      </c>
      <c r="D1200" s="13">
        <v>1.1713</v>
      </c>
      <c r="E1200" s="12">
        <v>60.83</v>
      </c>
      <c r="F1200" s="11">
        <f t="shared" si="55"/>
        <v>1.1709486099999999</v>
      </c>
      <c r="G1200" s="11">
        <f t="shared" si="56"/>
        <v>61.407885</v>
      </c>
      <c r="H1200" s="8">
        <f t="shared" si="54"/>
        <v>145.89096387621015</v>
      </c>
      <c r="I1200" s="42"/>
      <c r="K1200" s="69"/>
      <c r="L1200" s="69"/>
      <c r="M1200" s="69"/>
      <c r="O1200" s="63"/>
      <c r="P1200" s="63"/>
      <c r="Q1200" s="63"/>
    </row>
    <row r="1201" spans="1:17" customFormat="1" outlineLevel="1">
      <c r="A1201" s="6"/>
      <c r="B1201" s="20">
        <v>42668</v>
      </c>
      <c r="C1201" s="21">
        <v>0.72916666666666663</v>
      </c>
      <c r="D1201" s="13">
        <v>0.45605600000000002</v>
      </c>
      <c r="E1201" s="12">
        <v>61.15</v>
      </c>
      <c r="F1201" s="11">
        <f t="shared" si="55"/>
        <v>0.45591918320000002</v>
      </c>
      <c r="G1201" s="11">
        <f t="shared" si="56"/>
        <v>61.730924999999999</v>
      </c>
      <c r="H1201" s="8">
        <f t="shared" si="54"/>
        <v>56.656655171019544</v>
      </c>
      <c r="I1201" s="42"/>
      <c r="K1201" s="69"/>
      <c r="L1201" s="69"/>
      <c r="M1201" s="69"/>
      <c r="O1201" s="63"/>
      <c r="P1201" s="63"/>
      <c r="Q1201" s="63"/>
    </row>
    <row r="1202" spans="1:17" customFormat="1" outlineLevel="1">
      <c r="A1202" s="6"/>
      <c r="B1202" s="20">
        <v>42668</v>
      </c>
      <c r="C1202" s="21">
        <v>0.75</v>
      </c>
      <c r="D1202" s="13">
        <v>8.9111999999999997E-2</v>
      </c>
      <c r="E1202" s="12">
        <v>62.47</v>
      </c>
      <c r="F1202" s="11">
        <f t="shared" si="55"/>
        <v>8.9085266400000002E-2</v>
      </c>
      <c r="G1202" s="11">
        <f t="shared" si="56"/>
        <v>63.063465000000001</v>
      </c>
      <c r="H1202" s="8">
        <f t="shared" si="54"/>
        <v>10.951833970767924</v>
      </c>
      <c r="I1202" s="42"/>
      <c r="K1202" s="69"/>
      <c r="L1202" s="69"/>
      <c r="M1202" s="69"/>
      <c r="O1202" s="63"/>
      <c r="P1202" s="63"/>
      <c r="Q1202" s="63"/>
    </row>
    <row r="1203" spans="1:17" customFormat="1" outlineLevel="1">
      <c r="A1203" s="6"/>
      <c r="B1203" s="20">
        <v>42668</v>
      </c>
      <c r="C1203" s="21">
        <v>0.77083333333333337</v>
      </c>
      <c r="D1203" s="13">
        <v>1.5203E-2</v>
      </c>
      <c r="E1203" s="12">
        <v>69.239999999999995</v>
      </c>
      <c r="F1203" s="11">
        <f t="shared" si="55"/>
        <v>1.5198439100000001E-2</v>
      </c>
      <c r="G1203" s="11">
        <f t="shared" si="56"/>
        <v>69.897779999999997</v>
      </c>
      <c r="H1203" s="8">
        <f t="shared" si="54"/>
        <v>1.7645725200448021</v>
      </c>
      <c r="I1203" s="42"/>
      <c r="K1203" s="69"/>
      <c r="L1203" s="69"/>
      <c r="M1203" s="69"/>
      <c r="O1203" s="63"/>
      <c r="P1203" s="63"/>
      <c r="Q1203" s="63"/>
    </row>
    <row r="1204" spans="1:17" customFormat="1" outlineLevel="1">
      <c r="A1204" s="6"/>
      <c r="B1204" s="20">
        <v>42668</v>
      </c>
      <c r="C1204" s="21">
        <v>0.79166666666666663</v>
      </c>
      <c r="D1204" s="13">
        <v>0</v>
      </c>
      <c r="E1204" s="12">
        <v>96.11</v>
      </c>
      <c r="F1204" s="11">
        <f t="shared" si="55"/>
        <v>0</v>
      </c>
      <c r="G1204" s="11">
        <f t="shared" si="56"/>
        <v>97.02304500000001</v>
      </c>
      <c r="H1204" s="8">
        <f t="shared" si="54"/>
        <v>0</v>
      </c>
      <c r="I1204" s="42"/>
      <c r="K1204" s="69"/>
      <c r="L1204" s="69"/>
      <c r="M1204" s="69"/>
      <c r="O1204" s="63"/>
      <c r="P1204" s="63"/>
      <c r="Q1204" s="63"/>
    </row>
    <row r="1205" spans="1:17" customFormat="1" outlineLevel="1">
      <c r="A1205" s="6"/>
      <c r="B1205" s="20">
        <v>42668</v>
      </c>
      <c r="C1205" s="21">
        <v>0.8125</v>
      </c>
      <c r="D1205" s="13">
        <v>0</v>
      </c>
      <c r="E1205" s="12">
        <v>69.42</v>
      </c>
      <c r="F1205" s="11">
        <f t="shared" si="55"/>
        <v>0</v>
      </c>
      <c r="G1205" s="11">
        <f t="shared" si="56"/>
        <v>70.079490000000007</v>
      </c>
      <c r="H1205" s="8">
        <f t="shared" si="54"/>
        <v>0</v>
      </c>
      <c r="I1205" s="42"/>
      <c r="K1205" s="69"/>
      <c r="L1205" s="69"/>
      <c r="M1205" s="69"/>
      <c r="O1205" s="63"/>
      <c r="P1205" s="63"/>
      <c r="Q1205" s="63"/>
    </row>
    <row r="1206" spans="1:17" customFormat="1" outlineLevel="1">
      <c r="A1206" s="6"/>
      <c r="B1206" s="20">
        <v>42668</v>
      </c>
      <c r="C1206" s="21">
        <v>0.83333333333333337</v>
      </c>
      <c r="D1206" s="13">
        <v>0</v>
      </c>
      <c r="E1206" s="12">
        <v>55.23</v>
      </c>
      <c r="F1206" s="11">
        <f t="shared" si="55"/>
        <v>0</v>
      </c>
      <c r="G1206" s="11">
        <f t="shared" si="56"/>
        <v>55.754685000000002</v>
      </c>
      <c r="H1206" s="8">
        <f t="shared" si="54"/>
        <v>0</v>
      </c>
      <c r="I1206" s="42"/>
      <c r="K1206" s="69"/>
      <c r="L1206" s="69"/>
      <c r="M1206" s="69"/>
      <c r="O1206" s="63"/>
      <c r="P1206" s="63"/>
      <c r="Q1206" s="63"/>
    </row>
    <row r="1207" spans="1:17" customFormat="1" outlineLevel="1">
      <c r="A1207" s="6"/>
      <c r="B1207" s="20">
        <v>42668</v>
      </c>
      <c r="C1207" s="21">
        <v>0.85416666666666663</v>
      </c>
      <c r="D1207" s="13">
        <v>0</v>
      </c>
      <c r="E1207" s="12">
        <v>50.06</v>
      </c>
      <c r="F1207" s="11">
        <f t="shared" si="55"/>
        <v>0</v>
      </c>
      <c r="G1207" s="11">
        <f t="shared" si="56"/>
        <v>50.535570000000007</v>
      </c>
      <c r="H1207" s="8">
        <f t="shared" si="54"/>
        <v>0</v>
      </c>
      <c r="I1207" s="42"/>
      <c r="K1207" s="69"/>
      <c r="L1207" s="69"/>
      <c r="M1207" s="69"/>
      <c r="O1207" s="63"/>
      <c r="P1207" s="63"/>
      <c r="Q1207" s="63"/>
    </row>
    <row r="1208" spans="1:17" customFormat="1" outlineLevel="1">
      <c r="A1208" s="6"/>
      <c r="B1208" s="20">
        <v>42668</v>
      </c>
      <c r="C1208" s="21">
        <v>0.875</v>
      </c>
      <c r="D1208" s="13">
        <v>0</v>
      </c>
      <c r="E1208" s="12">
        <v>60.55</v>
      </c>
      <c r="F1208" s="11">
        <f t="shared" si="55"/>
        <v>0</v>
      </c>
      <c r="G1208" s="11">
        <f t="shared" si="56"/>
        <v>61.125225</v>
      </c>
      <c r="H1208" s="8">
        <f t="shared" si="54"/>
        <v>0</v>
      </c>
      <c r="I1208" s="42"/>
      <c r="K1208" s="69"/>
      <c r="L1208" s="69"/>
      <c r="M1208" s="69"/>
      <c r="O1208" s="63"/>
      <c r="P1208" s="63"/>
      <c r="Q1208" s="63"/>
    </row>
    <row r="1209" spans="1:17" customFormat="1" outlineLevel="1">
      <c r="A1209" s="6"/>
      <c r="B1209" s="20">
        <v>42668</v>
      </c>
      <c r="C1209" s="21">
        <v>0.89583333333333337</v>
      </c>
      <c r="D1209" s="13">
        <v>0</v>
      </c>
      <c r="E1209" s="12">
        <v>58.31</v>
      </c>
      <c r="F1209" s="11">
        <f t="shared" si="55"/>
        <v>0</v>
      </c>
      <c r="G1209" s="11">
        <f t="shared" si="56"/>
        <v>58.863945000000008</v>
      </c>
      <c r="H1209" s="8">
        <f t="shared" si="54"/>
        <v>0</v>
      </c>
      <c r="I1209" s="42"/>
      <c r="K1209" s="69"/>
      <c r="L1209" s="69"/>
      <c r="M1209" s="69"/>
      <c r="O1209" s="63"/>
      <c r="P1209" s="63"/>
      <c r="Q1209" s="63"/>
    </row>
    <row r="1210" spans="1:17" customFormat="1" outlineLevel="1">
      <c r="A1210" s="6"/>
      <c r="B1210" s="20">
        <v>42668</v>
      </c>
      <c r="C1210" s="21">
        <v>0.91666666666666663</v>
      </c>
      <c r="D1210" s="13">
        <v>0</v>
      </c>
      <c r="E1210" s="12">
        <v>48.1</v>
      </c>
      <c r="F1210" s="11">
        <f t="shared" si="55"/>
        <v>0</v>
      </c>
      <c r="G1210" s="11">
        <f t="shared" si="56"/>
        <v>48.556950000000008</v>
      </c>
      <c r="H1210" s="8">
        <f t="shared" si="54"/>
        <v>0</v>
      </c>
      <c r="I1210" s="42"/>
      <c r="K1210" s="69"/>
      <c r="L1210" s="69"/>
      <c r="M1210" s="69"/>
      <c r="O1210" s="63"/>
      <c r="P1210" s="63"/>
      <c r="Q1210" s="63"/>
    </row>
    <row r="1211" spans="1:17" customFormat="1" outlineLevel="1">
      <c r="A1211" s="6"/>
      <c r="B1211" s="20">
        <v>42668</v>
      </c>
      <c r="C1211" s="21">
        <v>0.9375</v>
      </c>
      <c r="D1211" s="13">
        <v>0</v>
      </c>
      <c r="E1211" s="12">
        <v>69.87</v>
      </c>
      <c r="F1211" s="11">
        <f t="shared" si="55"/>
        <v>0</v>
      </c>
      <c r="G1211" s="11">
        <f t="shared" si="56"/>
        <v>70.533765000000002</v>
      </c>
      <c r="H1211" s="8">
        <f t="shared" si="54"/>
        <v>0</v>
      </c>
      <c r="I1211" s="42"/>
      <c r="K1211" s="69"/>
      <c r="L1211" s="69"/>
      <c r="M1211" s="69"/>
      <c r="O1211" s="63"/>
      <c r="P1211" s="63"/>
      <c r="Q1211" s="63"/>
    </row>
    <row r="1212" spans="1:17" customFormat="1" outlineLevel="1">
      <c r="A1212" s="6"/>
      <c r="B1212" s="20">
        <v>42668</v>
      </c>
      <c r="C1212" s="21">
        <v>0.95833333333333337</v>
      </c>
      <c r="D1212" s="13">
        <v>0</v>
      </c>
      <c r="E1212" s="12">
        <v>76.39</v>
      </c>
      <c r="F1212" s="11">
        <f t="shared" si="55"/>
        <v>0</v>
      </c>
      <c r="G1212" s="11">
        <f t="shared" si="56"/>
        <v>77.115705000000005</v>
      </c>
      <c r="H1212" s="8">
        <f t="shared" si="54"/>
        <v>0</v>
      </c>
      <c r="I1212" s="42"/>
      <c r="K1212" s="69"/>
      <c r="L1212" s="69"/>
      <c r="M1212" s="69"/>
      <c r="O1212" s="63"/>
      <c r="P1212" s="63"/>
      <c r="Q1212" s="63"/>
    </row>
    <row r="1213" spans="1:17" customFormat="1" outlineLevel="1">
      <c r="A1213" s="6"/>
      <c r="B1213" s="20">
        <v>42668</v>
      </c>
      <c r="C1213" s="21">
        <v>0.97916666666666663</v>
      </c>
      <c r="D1213" s="13">
        <v>0</v>
      </c>
      <c r="E1213" s="12">
        <v>75.91</v>
      </c>
      <c r="F1213" s="11">
        <f t="shared" si="55"/>
        <v>0</v>
      </c>
      <c r="G1213" s="11">
        <f t="shared" si="56"/>
        <v>76.631145000000004</v>
      </c>
      <c r="H1213" s="8">
        <f t="shared" si="54"/>
        <v>0</v>
      </c>
      <c r="I1213" s="42"/>
      <c r="K1213" s="69"/>
      <c r="L1213" s="69"/>
      <c r="M1213" s="69"/>
      <c r="O1213" s="63"/>
      <c r="P1213" s="63"/>
      <c r="Q1213" s="63"/>
    </row>
    <row r="1214" spans="1:17" customFormat="1" outlineLevel="1">
      <c r="A1214" s="6"/>
      <c r="B1214" s="20">
        <v>42668</v>
      </c>
      <c r="C1214" s="21">
        <v>0</v>
      </c>
      <c r="D1214" s="13">
        <v>0</v>
      </c>
      <c r="E1214" s="12">
        <v>79.77</v>
      </c>
      <c r="F1214" s="11">
        <f t="shared" si="55"/>
        <v>0</v>
      </c>
      <c r="G1214" s="11">
        <f t="shared" si="56"/>
        <v>80.527815000000004</v>
      </c>
      <c r="H1214" s="8">
        <f t="shared" si="54"/>
        <v>0</v>
      </c>
      <c r="I1214" s="42"/>
      <c r="K1214" s="69"/>
      <c r="L1214" s="69"/>
      <c r="M1214" s="69"/>
      <c r="O1214" s="63"/>
      <c r="P1214" s="63"/>
      <c r="Q1214" s="63"/>
    </row>
    <row r="1215" spans="1:17" customFormat="1" outlineLevel="1">
      <c r="A1215" s="6"/>
      <c r="B1215" s="20">
        <v>42669</v>
      </c>
      <c r="C1215" s="21">
        <v>2.0833333333333332E-2</v>
      </c>
      <c r="D1215" s="13">
        <v>0</v>
      </c>
      <c r="E1215" s="12">
        <v>65.930000000000007</v>
      </c>
      <c r="F1215" s="11">
        <f t="shared" si="55"/>
        <v>0</v>
      </c>
      <c r="G1215" s="11">
        <f t="shared" si="56"/>
        <v>66.556335000000004</v>
      </c>
      <c r="H1215" s="8">
        <f t="shared" si="54"/>
        <v>0</v>
      </c>
      <c r="I1215" s="42"/>
      <c r="K1215" s="69"/>
      <c r="L1215" s="69"/>
      <c r="M1215" s="69"/>
      <c r="O1215" s="63"/>
      <c r="P1215" s="63"/>
      <c r="Q1215" s="63"/>
    </row>
    <row r="1216" spans="1:17" customFormat="1" outlineLevel="1">
      <c r="A1216" s="6"/>
      <c r="B1216" s="20">
        <v>42669</v>
      </c>
      <c r="C1216" s="21">
        <v>4.1666666666666664E-2</v>
      </c>
      <c r="D1216" s="13">
        <v>0</v>
      </c>
      <c r="E1216" s="12">
        <v>55.41</v>
      </c>
      <c r="F1216" s="11">
        <f t="shared" si="55"/>
        <v>0</v>
      </c>
      <c r="G1216" s="11">
        <f t="shared" si="56"/>
        <v>55.936394999999997</v>
      </c>
      <c r="H1216" s="8">
        <f t="shared" si="54"/>
        <v>0</v>
      </c>
      <c r="I1216" s="42"/>
      <c r="K1216" s="69"/>
      <c r="L1216" s="69"/>
      <c r="M1216" s="69"/>
      <c r="O1216" s="63"/>
      <c r="P1216" s="63"/>
      <c r="Q1216" s="63"/>
    </row>
    <row r="1217" spans="1:17" customFormat="1" outlineLevel="1">
      <c r="A1217" s="6"/>
      <c r="B1217" s="20">
        <v>42669</v>
      </c>
      <c r="C1217" s="21">
        <v>6.25E-2</v>
      </c>
      <c r="D1217" s="13">
        <v>0</v>
      </c>
      <c r="E1217" s="12">
        <v>51.22</v>
      </c>
      <c r="F1217" s="11">
        <f t="shared" si="55"/>
        <v>0</v>
      </c>
      <c r="G1217" s="11">
        <f t="shared" si="56"/>
        <v>51.706590000000006</v>
      </c>
      <c r="H1217" s="8">
        <f t="shared" si="54"/>
        <v>0</v>
      </c>
      <c r="I1217" s="42"/>
      <c r="K1217" s="69"/>
      <c r="L1217" s="69"/>
      <c r="M1217" s="69"/>
      <c r="O1217" s="63"/>
      <c r="P1217" s="63"/>
      <c r="Q1217" s="63"/>
    </row>
    <row r="1218" spans="1:17" customFormat="1" outlineLevel="1">
      <c r="A1218" s="6"/>
      <c r="B1218" s="20">
        <v>42669</v>
      </c>
      <c r="C1218" s="21">
        <v>8.3333333333333329E-2</v>
      </c>
      <c r="D1218" s="13">
        <v>0</v>
      </c>
      <c r="E1218" s="12">
        <v>45.57</v>
      </c>
      <c r="F1218" s="11">
        <f t="shared" si="55"/>
        <v>0</v>
      </c>
      <c r="G1218" s="11">
        <f t="shared" si="56"/>
        <v>46.002915000000002</v>
      </c>
      <c r="H1218" s="8">
        <f t="shared" si="54"/>
        <v>0</v>
      </c>
      <c r="I1218" s="42"/>
      <c r="K1218" s="69"/>
      <c r="L1218" s="69"/>
      <c r="M1218" s="69"/>
      <c r="O1218" s="63"/>
      <c r="P1218" s="63"/>
      <c r="Q1218" s="63"/>
    </row>
    <row r="1219" spans="1:17" customFormat="1" outlineLevel="1">
      <c r="A1219" s="6"/>
      <c r="B1219" s="20">
        <v>42669</v>
      </c>
      <c r="C1219" s="21">
        <v>0.10416666666666667</v>
      </c>
      <c r="D1219" s="13">
        <v>0</v>
      </c>
      <c r="E1219" s="12">
        <v>48.86</v>
      </c>
      <c r="F1219" s="11">
        <f t="shared" si="55"/>
        <v>0</v>
      </c>
      <c r="G1219" s="11">
        <f t="shared" si="56"/>
        <v>49.324170000000002</v>
      </c>
      <c r="H1219" s="8">
        <f t="shared" si="54"/>
        <v>0</v>
      </c>
      <c r="I1219" s="42"/>
      <c r="K1219" s="69"/>
      <c r="L1219" s="69"/>
      <c r="M1219" s="69"/>
      <c r="O1219" s="63"/>
      <c r="P1219" s="63"/>
      <c r="Q1219" s="63"/>
    </row>
    <row r="1220" spans="1:17" customFormat="1" outlineLevel="1">
      <c r="A1220" s="6"/>
      <c r="B1220" s="20">
        <v>42669</v>
      </c>
      <c r="C1220" s="21">
        <v>0.125</v>
      </c>
      <c r="D1220" s="13">
        <v>0</v>
      </c>
      <c r="E1220" s="12">
        <v>47.36</v>
      </c>
      <c r="F1220" s="11">
        <f t="shared" si="55"/>
        <v>0</v>
      </c>
      <c r="G1220" s="11">
        <f t="shared" si="56"/>
        <v>47.809920000000005</v>
      </c>
      <c r="H1220" s="8">
        <f t="shared" si="54"/>
        <v>0</v>
      </c>
      <c r="I1220" s="42"/>
      <c r="K1220" s="69"/>
      <c r="L1220" s="69"/>
      <c r="M1220" s="69"/>
      <c r="O1220" s="63"/>
      <c r="P1220" s="63"/>
      <c r="Q1220" s="63"/>
    </row>
    <row r="1221" spans="1:17" customFormat="1" outlineLevel="1">
      <c r="A1221" s="6"/>
      <c r="B1221" s="20">
        <v>42669</v>
      </c>
      <c r="C1221" s="21">
        <v>0.14583333333333334</v>
      </c>
      <c r="D1221" s="13">
        <v>0</v>
      </c>
      <c r="E1221" s="12">
        <v>47.43</v>
      </c>
      <c r="F1221" s="11">
        <f t="shared" si="55"/>
        <v>0</v>
      </c>
      <c r="G1221" s="11">
        <f t="shared" si="56"/>
        <v>47.880585000000004</v>
      </c>
      <c r="H1221" s="8">
        <f t="shared" si="54"/>
        <v>0</v>
      </c>
      <c r="I1221" s="42"/>
      <c r="K1221" s="69"/>
      <c r="L1221" s="69"/>
      <c r="M1221" s="69"/>
      <c r="O1221" s="63"/>
      <c r="P1221" s="63"/>
      <c r="Q1221" s="63"/>
    </row>
    <row r="1222" spans="1:17" customFormat="1" outlineLevel="1">
      <c r="A1222" s="6"/>
      <c r="B1222" s="20">
        <v>42669</v>
      </c>
      <c r="C1222" s="21">
        <v>0.16666666666666666</v>
      </c>
      <c r="D1222" s="13">
        <v>0</v>
      </c>
      <c r="E1222" s="12">
        <v>47.47</v>
      </c>
      <c r="F1222" s="11">
        <f t="shared" si="55"/>
        <v>0</v>
      </c>
      <c r="G1222" s="11">
        <f t="shared" si="56"/>
        <v>47.920965000000002</v>
      </c>
      <c r="H1222" s="8">
        <f t="shared" si="54"/>
        <v>0</v>
      </c>
      <c r="I1222" s="42"/>
      <c r="K1222" s="69"/>
      <c r="L1222" s="69"/>
      <c r="M1222" s="69"/>
      <c r="O1222" s="63"/>
      <c r="P1222" s="63"/>
      <c r="Q1222" s="63"/>
    </row>
    <row r="1223" spans="1:17" customFormat="1" outlineLevel="1">
      <c r="A1223" s="6"/>
      <c r="B1223" s="20">
        <v>42669</v>
      </c>
      <c r="C1223" s="21">
        <v>0.1875</v>
      </c>
      <c r="D1223" s="13">
        <v>0</v>
      </c>
      <c r="E1223" s="12">
        <v>57.97</v>
      </c>
      <c r="F1223" s="11">
        <f t="shared" si="55"/>
        <v>0</v>
      </c>
      <c r="G1223" s="11">
        <f t="shared" si="56"/>
        <v>58.520715000000003</v>
      </c>
      <c r="H1223" s="8">
        <f t="shared" si="54"/>
        <v>0</v>
      </c>
      <c r="I1223" s="42"/>
      <c r="K1223" s="69"/>
      <c r="L1223" s="69"/>
      <c r="M1223" s="69"/>
      <c r="O1223" s="63"/>
      <c r="P1223" s="63"/>
      <c r="Q1223" s="63"/>
    </row>
    <row r="1224" spans="1:17" customFormat="1" outlineLevel="1">
      <c r="A1224" s="6"/>
      <c r="B1224" s="20">
        <v>42669</v>
      </c>
      <c r="C1224" s="21">
        <v>0.20833333333333334</v>
      </c>
      <c r="D1224" s="13">
        <v>0</v>
      </c>
      <c r="E1224" s="12">
        <v>65.319999999999993</v>
      </c>
      <c r="F1224" s="11">
        <f t="shared" si="55"/>
        <v>0</v>
      </c>
      <c r="G1224" s="11">
        <f t="shared" si="56"/>
        <v>65.940539999999999</v>
      </c>
      <c r="H1224" s="8">
        <f t="shared" si="54"/>
        <v>0</v>
      </c>
      <c r="I1224" s="42"/>
      <c r="K1224" s="69"/>
      <c r="L1224" s="69"/>
      <c r="M1224" s="69"/>
      <c r="O1224" s="63"/>
      <c r="P1224" s="63"/>
      <c r="Q1224" s="63"/>
    </row>
    <row r="1225" spans="1:17" customFormat="1" outlineLevel="1">
      <c r="A1225" s="6"/>
      <c r="B1225" s="20">
        <v>42669</v>
      </c>
      <c r="C1225" s="21">
        <v>0.22916666666666666</v>
      </c>
      <c r="D1225" s="13">
        <v>5.8E-4</v>
      </c>
      <c r="E1225" s="12">
        <v>82.07</v>
      </c>
      <c r="F1225" s="11">
        <f t="shared" si="55"/>
        <v>5.7982599999999997E-4</v>
      </c>
      <c r="G1225" s="11">
        <f t="shared" si="56"/>
        <v>82.849665000000002</v>
      </c>
      <c r="H1225" s="8">
        <f t="shared" si="54"/>
        <v>5.9809246141709994E-2</v>
      </c>
      <c r="I1225" s="42"/>
      <c r="K1225" s="69"/>
      <c r="L1225" s="69"/>
      <c r="M1225" s="69"/>
      <c r="O1225" s="63"/>
      <c r="P1225" s="63"/>
      <c r="Q1225" s="63"/>
    </row>
    <row r="1226" spans="1:17" customFormat="1" outlineLevel="1">
      <c r="A1226" s="6"/>
      <c r="B1226" s="20">
        <v>42669</v>
      </c>
      <c r="C1226" s="21">
        <v>0.25</v>
      </c>
      <c r="D1226" s="13">
        <v>0.12239900000000001</v>
      </c>
      <c r="E1226" s="12">
        <v>91.65</v>
      </c>
      <c r="F1226" s="11">
        <f t="shared" si="55"/>
        <v>0.12236228030000001</v>
      </c>
      <c r="G1226" s="11">
        <f t="shared" si="56"/>
        <v>92.520675000000011</v>
      </c>
      <c r="H1226" s="8">
        <f t="shared" si="54"/>
        <v>11.438343367904798</v>
      </c>
      <c r="I1226" s="42"/>
      <c r="K1226" s="69"/>
      <c r="L1226" s="69"/>
      <c r="M1226" s="69"/>
      <c r="O1226" s="63"/>
      <c r="P1226" s="63"/>
      <c r="Q1226" s="63"/>
    </row>
    <row r="1227" spans="1:17" customFormat="1" outlineLevel="1">
      <c r="A1227" s="6"/>
      <c r="B1227" s="20">
        <v>42669</v>
      </c>
      <c r="C1227" s="21">
        <v>0.27083333333333331</v>
      </c>
      <c r="D1227" s="13">
        <v>0.22553300000000001</v>
      </c>
      <c r="E1227" s="12">
        <v>95</v>
      </c>
      <c r="F1227" s="11">
        <f t="shared" si="55"/>
        <v>0.22546534010000002</v>
      </c>
      <c r="G1227" s="11">
        <f t="shared" si="56"/>
        <v>95.902500000000003</v>
      </c>
      <c r="H1227" s="8">
        <f t="shared" si="54"/>
        <v>20.313863479659751</v>
      </c>
      <c r="I1227" s="42"/>
      <c r="K1227" s="69"/>
      <c r="L1227" s="69"/>
      <c r="M1227" s="69"/>
      <c r="O1227" s="63"/>
      <c r="P1227" s="63"/>
      <c r="Q1227" s="63"/>
    </row>
    <row r="1228" spans="1:17" customFormat="1" outlineLevel="1">
      <c r="A1228" s="6"/>
      <c r="B1228" s="20">
        <v>42669</v>
      </c>
      <c r="C1228" s="21">
        <v>0.29166666666666669</v>
      </c>
      <c r="D1228" s="13">
        <v>0.58647700000000003</v>
      </c>
      <c r="E1228" s="12">
        <v>106.29</v>
      </c>
      <c r="F1228" s="11">
        <f t="shared" si="55"/>
        <v>0.58630105690000001</v>
      </c>
      <c r="G1228" s="11">
        <f t="shared" si="56"/>
        <v>107.29975500000002</v>
      </c>
      <c r="H1228" s="8">
        <f t="shared" si="54"/>
        <v>46.142036821788928</v>
      </c>
      <c r="I1228" s="42"/>
      <c r="K1228" s="69"/>
      <c r="L1228" s="69"/>
      <c r="M1228" s="69"/>
      <c r="O1228" s="63"/>
      <c r="P1228" s="63"/>
      <c r="Q1228" s="63"/>
    </row>
    <row r="1229" spans="1:17" customFormat="1" outlineLevel="1">
      <c r="A1229" s="6"/>
      <c r="B1229" s="20">
        <v>42669</v>
      </c>
      <c r="C1229" s="21">
        <v>0.3125</v>
      </c>
      <c r="D1229" s="13">
        <v>0.87712599999999996</v>
      </c>
      <c r="E1229" s="12">
        <v>68.58</v>
      </c>
      <c r="F1229" s="11">
        <f t="shared" si="55"/>
        <v>0.87686286219999998</v>
      </c>
      <c r="G1229" s="11">
        <f t="shared" si="56"/>
        <v>69.23151</v>
      </c>
      <c r="H1229" s="8">
        <f t="shared" si="54"/>
        <v>102.38995235617207</v>
      </c>
      <c r="I1229" s="42"/>
      <c r="K1229" s="69"/>
      <c r="L1229" s="69"/>
      <c r="M1229" s="69"/>
      <c r="O1229" s="63"/>
      <c r="P1229" s="63"/>
      <c r="Q1229" s="63"/>
    </row>
    <row r="1230" spans="1:17" customFormat="1" outlineLevel="1">
      <c r="A1230" s="6"/>
      <c r="B1230" s="20">
        <v>42669</v>
      </c>
      <c r="C1230" s="21">
        <v>0.33333333333333331</v>
      </c>
      <c r="D1230" s="13">
        <v>2.3613749999999998</v>
      </c>
      <c r="E1230" s="12">
        <v>66.989999999999995</v>
      </c>
      <c r="F1230" s="11">
        <f t="shared" si="55"/>
        <v>2.3606665874999999</v>
      </c>
      <c r="G1230" s="11">
        <f t="shared" si="56"/>
        <v>67.626405000000005</v>
      </c>
      <c r="H1230" s="8">
        <f t="shared" si="54"/>
        <v>279.44059055875704</v>
      </c>
      <c r="I1230" s="42"/>
      <c r="K1230" s="69"/>
      <c r="L1230" s="69"/>
      <c r="M1230" s="69"/>
      <c r="O1230" s="63"/>
      <c r="P1230" s="63"/>
      <c r="Q1230" s="63"/>
    </row>
    <row r="1231" spans="1:17" customFormat="1" outlineLevel="1">
      <c r="A1231" s="6"/>
      <c r="B1231" s="20">
        <v>42669</v>
      </c>
      <c r="C1231" s="21">
        <v>0.35416666666666669</v>
      </c>
      <c r="D1231" s="13">
        <v>1.7479090000000002</v>
      </c>
      <c r="E1231" s="12">
        <v>74.44</v>
      </c>
      <c r="F1231" s="11">
        <f t="shared" si="55"/>
        <v>1.7473846273000002</v>
      </c>
      <c r="G1231" s="11">
        <f t="shared" si="56"/>
        <v>75.147180000000006</v>
      </c>
      <c r="H1231" s="8">
        <f t="shared" si="54"/>
        <v>193.70251356085399</v>
      </c>
      <c r="I1231" s="42"/>
      <c r="K1231" s="69"/>
      <c r="L1231" s="69"/>
      <c r="M1231" s="69"/>
      <c r="O1231" s="63"/>
      <c r="P1231" s="63"/>
      <c r="Q1231" s="63"/>
    </row>
    <row r="1232" spans="1:17" customFormat="1" outlineLevel="1">
      <c r="A1232" s="6"/>
      <c r="B1232" s="20">
        <v>42669</v>
      </c>
      <c r="C1232" s="21">
        <v>0.375</v>
      </c>
      <c r="D1232" s="13">
        <v>1.1710640000000001</v>
      </c>
      <c r="E1232" s="12">
        <v>93.68</v>
      </c>
      <c r="F1232" s="11">
        <f t="shared" si="55"/>
        <v>1.1707126808000001</v>
      </c>
      <c r="G1232" s="11">
        <f t="shared" si="56"/>
        <v>94.569960000000009</v>
      </c>
      <c r="H1232" s="8">
        <f t="shared" ref="H1232:H1295" si="57">F1232*($B$8-G1232)</f>
        <v>107.03830723405123</v>
      </c>
      <c r="I1232" s="42"/>
      <c r="K1232" s="69"/>
      <c r="L1232" s="69"/>
      <c r="M1232" s="69"/>
      <c r="O1232" s="63"/>
      <c r="P1232" s="63"/>
      <c r="Q1232" s="63"/>
    </row>
    <row r="1233" spans="1:17" customFormat="1" outlineLevel="1">
      <c r="A1233" s="6"/>
      <c r="B1233" s="20">
        <v>42669</v>
      </c>
      <c r="C1233" s="21">
        <v>0.39583333333333331</v>
      </c>
      <c r="D1233" s="13">
        <v>1.6436570000000001</v>
      </c>
      <c r="E1233" s="12">
        <v>87.46</v>
      </c>
      <c r="F1233" s="11">
        <f t="shared" ref="F1233:F1296" si="58">IF($B$13="Electricity",$D1233*$B$9,$D1233*$B$10)</f>
        <v>1.6431639029000003</v>
      </c>
      <c r="G1233" s="11">
        <f t="shared" ref="G1233:G1296" si="59">+E1233*$B$10</f>
        <v>88.290869999999998</v>
      </c>
      <c r="H1233" s="8">
        <f t="shared" si="57"/>
        <v>160.55211539976349</v>
      </c>
      <c r="I1233" s="42"/>
      <c r="K1233" s="69"/>
      <c r="L1233" s="69"/>
      <c r="M1233" s="69"/>
      <c r="O1233" s="63"/>
      <c r="P1233" s="63"/>
      <c r="Q1233" s="63"/>
    </row>
    <row r="1234" spans="1:17" customFormat="1" outlineLevel="1">
      <c r="A1234" s="6"/>
      <c r="B1234" s="20">
        <v>42669</v>
      </c>
      <c r="C1234" s="21">
        <v>0.41666666666666669</v>
      </c>
      <c r="D1234" s="13">
        <v>3.4935179999999999</v>
      </c>
      <c r="E1234" s="12">
        <v>83.54</v>
      </c>
      <c r="F1234" s="11">
        <f t="shared" si="58"/>
        <v>3.4924699445999998</v>
      </c>
      <c r="G1234" s="11">
        <f t="shared" si="59"/>
        <v>84.333630000000014</v>
      </c>
      <c r="H1234" s="8">
        <f t="shared" si="57"/>
        <v>355.06674160158303</v>
      </c>
      <c r="I1234" s="42"/>
      <c r="K1234" s="69"/>
      <c r="L1234" s="69"/>
      <c r="M1234" s="69"/>
      <c r="O1234" s="63"/>
      <c r="P1234" s="63"/>
      <c r="Q1234" s="63"/>
    </row>
    <row r="1235" spans="1:17" customFormat="1" outlineLevel="1">
      <c r="A1235" s="6"/>
      <c r="B1235" s="20">
        <v>42669</v>
      </c>
      <c r="C1235" s="21">
        <v>0.4375</v>
      </c>
      <c r="D1235" s="13">
        <v>4.3040679999999991</v>
      </c>
      <c r="E1235" s="12">
        <v>76.59</v>
      </c>
      <c r="F1235" s="11">
        <f t="shared" si="58"/>
        <v>4.3027767795999994</v>
      </c>
      <c r="G1235" s="11">
        <f t="shared" si="59"/>
        <v>77.317605000000015</v>
      </c>
      <c r="H1235" s="8">
        <f t="shared" si="57"/>
        <v>467.63608555731503</v>
      </c>
      <c r="I1235" s="42"/>
      <c r="K1235" s="69"/>
      <c r="L1235" s="69"/>
      <c r="M1235" s="69"/>
      <c r="O1235" s="63"/>
      <c r="P1235" s="63"/>
      <c r="Q1235" s="63"/>
    </row>
    <row r="1236" spans="1:17" customFormat="1" outlineLevel="1">
      <c r="A1236" s="6"/>
      <c r="B1236" s="20">
        <v>42669</v>
      </c>
      <c r="C1236" s="21">
        <v>0.45833333333333331</v>
      </c>
      <c r="D1236" s="13">
        <v>4.3141530000000001</v>
      </c>
      <c r="E1236" s="12">
        <v>69.58</v>
      </c>
      <c r="F1236" s="11">
        <f t="shared" si="58"/>
        <v>4.3128587541000005</v>
      </c>
      <c r="G1236" s="11">
        <f t="shared" si="59"/>
        <v>70.241010000000003</v>
      </c>
      <c r="H1236" s="8">
        <f t="shared" si="57"/>
        <v>499.25217338727441</v>
      </c>
      <c r="I1236" s="42"/>
      <c r="K1236" s="69"/>
      <c r="L1236" s="69"/>
      <c r="M1236" s="69"/>
      <c r="O1236" s="63"/>
      <c r="P1236" s="63"/>
      <c r="Q1236" s="63"/>
    </row>
    <row r="1237" spans="1:17" customFormat="1" outlineLevel="1">
      <c r="A1237" s="6"/>
      <c r="B1237" s="20">
        <v>42669</v>
      </c>
      <c r="C1237" s="21">
        <v>0.47916666666666669</v>
      </c>
      <c r="D1237" s="13">
        <v>4.150379</v>
      </c>
      <c r="E1237" s="12">
        <v>69.83</v>
      </c>
      <c r="F1237" s="11">
        <f t="shared" si="58"/>
        <v>4.1491338863000005</v>
      </c>
      <c r="G1237" s="11">
        <f t="shared" si="59"/>
        <v>70.493385000000004</v>
      </c>
      <c r="H1237" s="8">
        <f t="shared" si="57"/>
        <v>479.25241038830791</v>
      </c>
      <c r="I1237" s="42"/>
      <c r="K1237" s="69"/>
      <c r="L1237" s="69"/>
      <c r="M1237" s="69"/>
      <c r="O1237" s="63"/>
      <c r="P1237" s="63"/>
      <c r="Q1237" s="63"/>
    </row>
    <row r="1238" spans="1:17" customFormat="1" outlineLevel="1">
      <c r="A1238" s="6"/>
      <c r="B1238" s="20">
        <v>42669</v>
      </c>
      <c r="C1238" s="21">
        <v>0.5</v>
      </c>
      <c r="D1238" s="13">
        <v>3.2821120000000001</v>
      </c>
      <c r="E1238" s="12">
        <v>68.930000000000007</v>
      </c>
      <c r="F1238" s="11">
        <f t="shared" si="58"/>
        <v>3.2811273664000002</v>
      </c>
      <c r="G1238" s="11">
        <f t="shared" si="59"/>
        <v>69.584835000000012</v>
      </c>
      <c r="H1238" s="8">
        <f t="shared" si="57"/>
        <v>381.97298374547142</v>
      </c>
      <c r="I1238" s="42"/>
      <c r="K1238" s="69"/>
      <c r="L1238" s="69"/>
      <c r="M1238" s="69"/>
      <c r="O1238" s="63"/>
      <c r="P1238" s="63"/>
      <c r="Q1238" s="63"/>
    </row>
    <row r="1239" spans="1:17" customFormat="1" outlineLevel="1">
      <c r="A1239" s="6"/>
      <c r="B1239" s="20">
        <v>42669</v>
      </c>
      <c r="C1239" s="21">
        <v>0.52083333333333337</v>
      </c>
      <c r="D1239" s="13">
        <v>4.185581</v>
      </c>
      <c r="E1239" s="12">
        <v>67.989999999999995</v>
      </c>
      <c r="F1239" s="11">
        <f t="shared" si="58"/>
        <v>4.1843253256999997</v>
      </c>
      <c r="G1239" s="11">
        <f t="shared" si="59"/>
        <v>68.635904999999994</v>
      </c>
      <c r="H1239" s="8">
        <f t="shared" si="57"/>
        <v>491.08955503636071</v>
      </c>
      <c r="I1239" s="42"/>
      <c r="K1239" s="69"/>
      <c r="L1239" s="69"/>
      <c r="M1239" s="69"/>
      <c r="O1239" s="63"/>
      <c r="P1239" s="63"/>
      <c r="Q1239" s="63"/>
    </row>
    <row r="1240" spans="1:17" customFormat="1" outlineLevel="1">
      <c r="A1240" s="6"/>
      <c r="B1240" s="20">
        <v>42669</v>
      </c>
      <c r="C1240" s="21">
        <v>0.54166666666666663</v>
      </c>
      <c r="D1240" s="13">
        <v>4.4600149999999994</v>
      </c>
      <c r="E1240" s="12">
        <v>69.040000000000006</v>
      </c>
      <c r="F1240" s="11">
        <f t="shared" si="58"/>
        <v>4.4586769954999994</v>
      </c>
      <c r="G1240" s="11">
        <f t="shared" si="59"/>
        <v>69.695880000000017</v>
      </c>
      <c r="H1240" s="8">
        <f t="shared" si="57"/>
        <v>518.56250432587137</v>
      </c>
      <c r="I1240" s="42"/>
      <c r="K1240" s="69"/>
      <c r="L1240" s="69"/>
      <c r="M1240" s="69"/>
      <c r="O1240" s="63"/>
      <c r="P1240" s="63"/>
      <c r="Q1240" s="63"/>
    </row>
    <row r="1241" spans="1:17" customFormat="1" outlineLevel="1">
      <c r="A1241" s="6"/>
      <c r="B1241" s="20">
        <v>42669</v>
      </c>
      <c r="C1241" s="21">
        <v>0.5625</v>
      </c>
      <c r="D1241" s="13">
        <v>4.7243849999999998</v>
      </c>
      <c r="E1241" s="12">
        <v>66.47</v>
      </c>
      <c r="F1241" s="11">
        <f t="shared" si="58"/>
        <v>4.7229676845000004</v>
      </c>
      <c r="G1241" s="11">
        <f t="shared" si="59"/>
        <v>67.101465000000005</v>
      </c>
      <c r="H1241" s="8">
        <f t="shared" si="57"/>
        <v>561.55393853939222</v>
      </c>
      <c r="I1241" s="42"/>
      <c r="K1241" s="69"/>
      <c r="L1241" s="69"/>
      <c r="M1241" s="69"/>
      <c r="O1241" s="63"/>
      <c r="P1241" s="63"/>
      <c r="Q1241" s="63"/>
    </row>
    <row r="1242" spans="1:17" customFormat="1" outlineLevel="1">
      <c r="A1242" s="6"/>
      <c r="B1242" s="20">
        <v>42669</v>
      </c>
      <c r="C1242" s="21">
        <v>0.58333333333333337</v>
      </c>
      <c r="D1242" s="13">
        <v>4.6548850000000002</v>
      </c>
      <c r="E1242" s="12">
        <v>77.239999999999995</v>
      </c>
      <c r="F1242" s="11">
        <f t="shared" si="58"/>
        <v>4.6534885345000001</v>
      </c>
      <c r="G1242" s="11">
        <f t="shared" si="59"/>
        <v>77.973780000000005</v>
      </c>
      <c r="H1242" s="8">
        <f t="shared" si="57"/>
        <v>502.69877619537459</v>
      </c>
      <c r="I1242" s="42"/>
      <c r="K1242" s="69"/>
      <c r="L1242" s="69"/>
      <c r="M1242" s="69"/>
      <c r="O1242" s="63"/>
      <c r="P1242" s="63"/>
      <c r="Q1242" s="63"/>
    </row>
    <row r="1243" spans="1:17" customFormat="1" outlineLevel="1">
      <c r="A1243" s="6"/>
      <c r="B1243" s="20">
        <v>42669</v>
      </c>
      <c r="C1243" s="21">
        <v>0.60416666666666663</v>
      </c>
      <c r="D1243" s="13">
        <v>3.5429120000000003</v>
      </c>
      <c r="E1243" s="12">
        <v>82.55</v>
      </c>
      <c r="F1243" s="11">
        <f t="shared" si="58"/>
        <v>3.5418491264000003</v>
      </c>
      <c r="G1243" s="11">
        <f t="shared" si="59"/>
        <v>83.334225000000004</v>
      </c>
      <c r="H1243" s="8">
        <f t="shared" si="57"/>
        <v>363.62668549492895</v>
      </c>
      <c r="I1243" s="42"/>
      <c r="K1243" s="69"/>
      <c r="L1243" s="69"/>
      <c r="M1243" s="69"/>
      <c r="O1243" s="63"/>
      <c r="P1243" s="63"/>
      <c r="Q1243" s="63"/>
    </row>
    <row r="1244" spans="1:17" customFormat="1" outlineLevel="1">
      <c r="A1244" s="6"/>
      <c r="B1244" s="20">
        <v>42669</v>
      </c>
      <c r="C1244" s="21">
        <v>0.625</v>
      </c>
      <c r="D1244" s="13">
        <v>1.9641099999999998</v>
      </c>
      <c r="E1244" s="12">
        <v>73.48</v>
      </c>
      <c r="F1244" s="11">
        <f t="shared" si="58"/>
        <v>1.9635207669999999</v>
      </c>
      <c r="G1244" s="11">
        <f t="shared" si="59"/>
        <v>74.178060000000002</v>
      </c>
      <c r="H1244" s="8">
        <f t="shared" si="57"/>
        <v>219.56470139622797</v>
      </c>
      <c r="I1244" s="42"/>
      <c r="K1244" s="69"/>
      <c r="L1244" s="69"/>
      <c r="M1244" s="69"/>
      <c r="O1244" s="63"/>
      <c r="P1244" s="63"/>
      <c r="Q1244" s="63"/>
    </row>
    <row r="1245" spans="1:17" customFormat="1" outlineLevel="1">
      <c r="A1245" s="6"/>
      <c r="B1245" s="20">
        <v>42669</v>
      </c>
      <c r="C1245" s="21">
        <v>0.64583333333333337</v>
      </c>
      <c r="D1245" s="13">
        <v>1.5523290000000001</v>
      </c>
      <c r="E1245" s="12">
        <v>50.94</v>
      </c>
      <c r="F1245" s="11">
        <f t="shared" si="58"/>
        <v>1.5518633013000001</v>
      </c>
      <c r="G1245" s="11">
        <f t="shared" si="59"/>
        <v>51.423929999999999</v>
      </c>
      <c r="H1245" s="8">
        <f t="shared" si="57"/>
        <v>208.84366426617993</v>
      </c>
      <c r="I1245" s="42"/>
      <c r="K1245" s="69"/>
      <c r="L1245" s="69"/>
      <c r="M1245" s="69"/>
      <c r="O1245" s="63"/>
      <c r="P1245" s="63"/>
      <c r="Q1245" s="63"/>
    </row>
    <row r="1246" spans="1:17" customFormat="1" outlineLevel="1">
      <c r="A1246" s="6"/>
      <c r="B1246" s="20">
        <v>42669</v>
      </c>
      <c r="C1246" s="21">
        <v>0.66666666666666663</v>
      </c>
      <c r="D1246" s="13">
        <v>1.1389369999999999</v>
      </c>
      <c r="E1246" s="12">
        <v>63.8</v>
      </c>
      <c r="F1246" s="11">
        <f t="shared" si="58"/>
        <v>1.1385953189</v>
      </c>
      <c r="G1246" s="11">
        <f t="shared" si="59"/>
        <v>64.406099999999995</v>
      </c>
      <c r="H1246" s="8">
        <f t="shared" si="57"/>
        <v>138.44624534679471</v>
      </c>
      <c r="I1246" s="42"/>
      <c r="K1246" s="69"/>
      <c r="L1246" s="69"/>
      <c r="M1246" s="69"/>
      <c r="O1246" s="63"/>
      <c r="P1246" s="63"/>
      <c r="Q1246" s="63"/>
    </row>
    <row r="1247" spans="1:17" customFormat="1" outlineLevel="1">
      <c r="A1247" s="6"/>
      <c r="B1247" s="20">
        <v>42669</v>
      </c>
      <c r="C1247" s="21">
        <v>0.6875</v>
      </c>
      <c r="D1247" s="13">
        <v>1.5787149999999999</v>
      </c>
      <c r="E1247" s="12">
        <v>65.56</v>
      </c>
      <c r="F1247" s="11">
        <f t="shared" si="58"/>
        <v>1.5782413854999999</v>
      </c>
      <c r="G1247" s="11">
        <f t="shared" si="59"/>
        <v>66.182820000000007</v>
      </c>
      <c r="H1247" s="8">
        <f t="shared" si="57"/>
        <v>189.10043216990286</v>
      </c>
      <c r="I1247" s="42"/>
      <c r="K1247" s="69"/>
      <c r="L1247" s="69"/>
      <c r="M1247" s="69"/>
      <c r="O1247" s="63"/>
      <c r="P1247" s="63"/>
      <c r="Q1247" s="63"/>
    </row>
    <row r="1248" spans="1:17" customFormat="1" outlineLevel="1">
      <c r="A1248" s="6"/>
      <c r="B1248" s="20">
        <v>42669</v>
      </c>
      <c r="C1248" s="21">
        <v>0.70833333333333337</v>
      </c>
      <c r="D1248" s="13">
        <v>1.022429</v>
      </c>
      <c r="E1248" s="12">
        <v>65</v>
      </c>
      <c r="F1248" s="11">
        <f t="shared" si="58"/>
        <v>1.0221222713</v>
      </c>
      <c r="G1248" s="11">
        <f t="shared" si="59"/>
        <v>65.617500000000007</v>
      </c>
      <c r="H1248" s="8">
        <f t="shared" si="57"/>
        <v>123.04563432477224</v>
      </c>
      <c r="I1248" s="42"/>
      <c r="K1248" s="69"/>
      <c r="L1248" s="69"/>
      <c r="M1248" s="69"/>
      <c r="O1248" s="63"/>
      <c r="P1248" s="63"/>
      <c r="Q1248" s="63"/>
    </row>
    <row r="1249" spans="1:17" customFormat="1" outlineLevel="1">
      <c r="A1249" s="6"/>
      <c r="B1249" s="20">
        <v>42669</v>
      </c>
      <c r="C1249" s="21">
        <v>0.72916666666666663</v>
      </c>
      <c r="D1249" s="13">
        <v>0.5668439999999999</v>
      </c>
      <c r="E1249" s="12">
        <v>59.54</v>
      </c>
      <c r="F1249" s="11">
        <f t="shared" si="58"/>
        <v>0.56667394679999994</v>
      </c>
      <c r="G1249" s="11">
        <f t="shared" si="59"/>
        <v>60.105630000000005</v>
      </c>
      <c r="H1249" s="8">
        <f t="shared" si="57"/>
        <v>71.341059527799501</v>
      </c>
      <c r="I1249" s="42"/>
      <c r="K1249" s="69"/>
      <c r="L1249" s="69"/>
      <c r="M1249" s="69"/>
      <c r="O1249" s="63"/>
      <c r="P1249" s="63"/>
      <c r="Q1249" s="63"/>
    </row>
    <row r="1250" spans="1:17" customFormat="1" outlineLevel="1">
      <c r="A1250" s="6"/>
      <c r="B1250" s="20">
        <v>42669</v>
      </c>
      <c r="C1250" s="21">
        <v>0.75</v>
      </c>
      <c r="D1250" s="13">
        <v>0.12984000000000001</v>
      </c>
      <c r="E1250" s="12">
        <v>63.62</v>
      </c>
      <c r="F1250" s="11">
        <f t="shared" si="58"/>
        <v>0.129801048</v>
      </c>
      <c r="G1250" s="11">
        <f t="shared" si="59"/>
        <v>64.22439</v>
      </c>
      <c r="H1250" s="8">
        <f t="shared" si="57"/>
        <v>15.80660179883928</v>
      </c>
      <c r="I1250" s="42"/>
      <c r="K1250" s="69"/>
      <c r="L1250" s="69"/>
      <c r="M1250" s="69"/>
      <c r="O1250" s="63"/>
      <c r="P1250" s="63"/>
      <c r="Q1250" s="63"/>
    </row>
    <row r="1251" spans="1:17" customFormat="1" outlineLevel="1">
      <c r="A1251" s="6"/>
      <c r="B1251" s="20">
        <v>42669</v>
      </c>
      <c r="C1251" s="21">
        <v>0.77083333333333337</v>
      </c>
      <c r="D1251" s="13">
        <v>1.5977000000000002E-2</v>
      </c>
      <c r="E1251" s="12">
        <v>61.37</v>
      </c>
      <c r="F1251" s="11">
        <f t="shared" si="58"/>
        <v>1.5972206900000001E-2</v>
      </c>
      <c r="G1251" s="11">
        <f t="shared" si="59"/>
        <v>61.953015000000001</v>
      </c>
      <c r="H1251" s="8">
        <f t="shared" si="57"/>
        <v>1.9813041097411968</v>
      </c>
      <c r="I1251" s="42"/>
      <c r="K1251" s="69"/>
      <c r="L1251" s="69"/>
      <c r="M1251" s="69"/>
      <c r="O1251" s="63"/>
      <c r="P1251" s="63"/>
      <c r="Q1251" s="63"/>
    </row>
    <row r="1252" spans="1:17" customFormat="1" outlineLevel="1">
      <c r="A1252" s="6"/>
      <c r="B1252" s="20">
        <v>42669</v>
      </c>
      <c r="C1252" s="21">
        <v>0.79166666666666663</v>
      </c>
      <c r="D1252" s="13">
        <v>0</v>
      </c>
      <c r="E1252" s="12">
        <v>82.49</v>
      </c>
      <c r="F1252" s="11">
        <f t="shared" si="58"/>
        <v>0</v>
      </c>
      <c r="G1252" s="11">
        <f t="shared" si="59"/>
        <v>83.273655000000005</v>
      </c>
      <c r="H1252" s="8">
        <f t="shared" si="57"/>
        <v>0</v>
      </c>
      <c r="I1252" s="42"/>
      <c r="K1252" s="69"/>
      <c r="L1252" s="69"/>
      <c r="M1252" s="69"/>
      <c r="O1252" s="63"/>
      <c r="P1252" s="63"/>
      <c r="Q1252" s="63"/>
    </row>
    <row r="1253" spans="1:17" customFormat="1" outlineLevel="1">
      <c r="A1253" s="6"/>
      <c r="B1253" s="20">
        <v>42669</v>
      </c>
      <c r="C1253" s="21">
        <v>0.8125</v>
      </c>
      <c r="D1253" s="13">
        <v>0</v>
      </c>
      <c r="E1253" s="12">
        <v>83.91</v>
      </c>
      <c r="F1253" s="11">
        <f t="shared" si="58"/>
        <v>0</v>
      </c>
      <c r="G1253" s="11">
        <f t="shared" si="59"/>
        <v>84.707144999999997</v>
      </c>
      <c r="H1253" s="8">
        <f t="shared" si="57"/>
        <v>0</v>
      </c>
      <c r="I1253" s="42"/>
      <c r="K1253" s="69"/>
      <c r="L1253" s="69"/>
      <c r="M1253" s="69"/>
      <c r="O1253" s="63"/>
      <c r="P1253" s="63"/>
      <c r="Q1253" s="63"/>
    </row>
    <row r="1254" spans="1:17" customFormat="1" outlineLevel="1">
      <c r="A1254" s="6"/>
      <c r="B1254" s="20">
        <v>42669</v>
      </c>
      <c r="C1254" s="21">
        <v>0.83333333333333337</v>
      </c>
      <c r="D1254" s="13">
        <v>0</v>
      </c>
      <c r="E1254" s="12">
        <v>65.83</v>
      </c>
      <c r="F1254" s="11">
        <f t="shared" si="58"/>
        <v>0</v>
      </c>
      <c r="G1254" s="11">
        <f t="shared" si="59"/>
        <v>66.455385000000007</v>
      </c>
      <c r="H1254" s="8">
        <f t="shared" si="57"/>
        <v>0</v>
      </c>
      <c r="I1254" s="42"/>
      <c r="K1254" s="69"/>
      <c r="L1254" s="69"/>
      <c r="M1254" s="69"/>
      <c r="O1254" s="63"/>
      <c r="P1254" s="63"/>
      <c r="Q1254" s="63"/>
    </row>
    <row r="1255" spans="1:17" customFormat="1" outlineLevel="1">
      <c r="A1255" s="6"/>
      <c r="B1255" s="20">
        <v>42669</v>
      </c>
      <c r="C1255" s="21">
        <v>0.85416666666666663</v>
      </c>
      <c r="D1255" s="13">
        <v>0</v>
      </c>
      <c r="E1255" s="12">
        <v>60.64</v>
      </c>
      <c r="F1255" s="11">
        <f t="shared" si="58"/>
        <v>0</v>
      </c>
      <c r="G1255" s="11">
        <f t="shared" si="59"/>
        <v>61.216080000000005</v>
      </c>
      <c r="H1255" s="8">
        <f t="shared" si="57"/>
        <v>0</v>
      </c>
      <c r="I1255" s="42"/>
      <c r="K1255" s="69"/>
      <c r="L1255" s="69"/>
      <c r="M1255" s="69"/>
      <c r="O1255" s="63"/>
      <c r="P1255" s="63"/>
      <c r="Q1255" s="63"/>
    </row>
    <row r="1256" spans="1:17" customFormat="1" outlineLevel="1">
      <c r="A1256" s="6"/>
      <c r="B1256" s="20">
        <v>42669</v>
      </c>
      <c r="C1256" s="21">
        <v>0.875</v>
      </c>
      <c r="D1256" s="13">
        <v>0</v>
      </c>
      <c r="E1256" s="12">
        <v>54.92</v>
      </c>
      <c r="F1256" s="11">
        <f t="shared" si="58"/>
        <v>0</v>
      </c>
      <c r="G1256" s="11">
        <f t="shared" si="59"/>
        <v>55.441740000000003</v>
      </c>
      <c r="H1256" s="8">
        <f t="shared" si="57"/>
        <v>0</v>
      </c>
      <c r="I1256" s="42"/>
      <c r="K1256" s="69"/>
      <c r="L1256" s="69"/>
      <c r="M1256" s="69"/>
      <c r="O1256" s="63"/>
      <c r="P1256" s="63"/>
      <c r="Q1256" s="63"/>
    </row>
    <row r="1257" spans="1:17" customFormat="1" outlineLevel="1">
      <c r="A1257" s="6"/>
      <c r="B1257" s="20">
        <v>42669</v>
      </c>
      <c r="C1257" s="21">
        <v>0.89583333333333337</v>
      </c>
      <c r="D1257" s="13">
        <v>0</v>
      </c>
      <c r="E1257" s="12">
        <v>51.11</v>
      </c>
      <c r="F1257" s="11">
        <f t="shared" si="58"/>
        <v>0</v>
      </c>
      <c r="G1257" s="11">
        <f t="shared" si="59"/>
        <v>51.595545000000001</v>
      </c>
      <c r="H1257" s="8">
        <f t="shared" si="57"/>
        <v>0</v>
      </c>
      <c r="I1257" s="42"/>
      <c r="K1257" s="69"/>
      <c r="L1257" s="69"/>
      <c r="M1257" s="69"/>
      <c r="O1257" s="63"/>
      <c r="P1257" s="63"/>
      <c r="Q1257" s="63"/>
    </row>
    <row r="1258" spans="1:17" customFormat="1" outlineLevel="1">
      <c r="A1258" s="6"/>
      <c r="B1258" s="20">
        <v>42669</v>
      </c>
      <c r="C1258" s="21">
        <v>0.91666666666666663</v>
      </c>
      <c r="D1258" s="13">
        <v>0</v>
      </c>
      <c r="E1258" s="12">
        <v>51.12</v>
      </c>
      <c r="F1258" s="11">
        <f t="shared" si="58"/>
        <v>0</v>
      </c>
      <c r="G1258" s="11">
        <f t="shared" si="59"/>
        <v>51.605640000000001</v>
      </c>
      <c r="H1258" s="8">
        <f t="shared" si="57"/>
        <v>0</v>
      </c>
      <c r="I1258" s="42"/>
      <c r="K1258" s="69"/>
      <c r="L1258" s="69"/>
      <c r="M1258" s="69"/>
      <c r="O1258" s="63"/>
      <c r="P1258" s="63"/>
      <c r="Q1258" s="63"/>
    </row>
    <row r="1259" spans="1:17" customFormat="1" outlineLevel="1">
      <c r="A1259" s="6"/>
      <c r="B1259" s="20">
        <v>42669</v>
      </c>
      <c r="C1259" s="21">
        <v>0.9375</v>
      </c>
      <c r="D1259" s="13">
        <v>0</v>
      </c>
      <c r="E1259" s="12">
        <v>108.42</v>
      </c>
      <c r="F1259" s="11">
        <f t="shared" si="58"/>
        <v>0</v>
      </c>
      <c r="G1259" s="11">
        <f t="shared" si="59"/>
        <v>109.44999000000001</v>
      </c>
      <c r="H1259" s="8">
        <f t="shared" si="57"/>
        <v>0</v>
      </c>
      <c r="I1259" s="42"/>
      <c r="K1259" s="69"/>
      <c r="L1259" s="69"/>
      <c r="M1259" s="69"/>
      <c r="O1259" s="63"/>
      <c r="P1259" s="63"/>
      <c r="Q1259" s="63"/>
    </row>
    <row r="1260" spans="1:17" customFormat="1" outlineLevel="1">
      <c r="A1260" s="6"/>
      <c r="B1260" s="20">
        <v>42669</v>
      </c>
      <c r="C1260" s="21">
        <v>0.95833333333333337</v>
      </c>
      <c r="D1260" s="13">
        <v>0</v>
      </c>
      <c r="E1260" s="12">
        <v>65.48</v>
      </c>
      <c r="F1260" s="11">
        <f t="shared" si="58"/>
        <v>0</v>
      </c>
      <c r="G1260" s="11">
        <f t="shared" si="59"/>
        <v>66.102060000000009</v>
      </c>
      <c r="H1260" s="8">
        <f t="shared" si="57"/>
        <v>0</v>
      </c>
      <c r="I1260" s="42"/>
      <c r="K1260" s="69"/>
      <c r="L1260" s="69"/>
      <c r="M1260" s="69"/>
      <c r="O1260" s="63"/>
      <c r="P1260" s="63"/>
      <c r="Q1260" s="63"/>
    </row>
    <row r="1261" spans="1:17" customFormat="1" outlineLevel="1">
      <c r="A1261" s="6"/>
      <c r="B1261" s="20">
        <v>42669</v>
      </c>
      <c r="C1261" s="21">
        <v>0.97916666666666663</v>
      </c>
      <c r="D1261" s="13">
        <v>0</v>
      </c>
      <c r="E1261" s="12">
        <v>57.16</v>
      </c>
      <c r="F1261" s="11">
        <f t="shared" si="58"/>
        <v>0</v>
      </c>
      <c r="G1261" s="11">
        <f t="shared" si="59"/>
        <v>57.703020000000002</v>
      </c>
      <c r="H1261" s="8">
        <f t="shared" si="57"/>
        <v>0</v>
      </c>
      <c r="I1261" s="42"/>
      <c r="K1261" s="69"/>
      <c r="L1261" s="69"/>
      <c r="M1261" s="69"/>
      <c r="O1261" s="63"/>
      <c r="P1261" s="63"/>
      <c r="Q1261" s="63"/>
    </row>
    <row r="1262" spans="1:17" customFormat="1" outlineLevel="1">
      <c r="A1262" s="6"/>
      <c r="B1262" s="20">
        <v>42669</v>
      </c>
      <c r="C1262" s="21">
        <v>0</v>
      </c>
      <c r="D1262" s="13">
        <v>0</v>
      </c>
      <c r="E1262" s="12">
        <v>67.8</v>
      </c>
      <c r="F1262" s="11">
        <f t="shared" si="58"/>
        <v>0</v>
      </c>
      <c r="G1262" s="11">
        <f t="shared" si="59"/>
        <v>68.444100000000006</v>
      </c>
      <c r="H1262" s="8">
        <f t="shared" si="57"/>
        <v>0</v>
      </c>
      <c r="I1262" s="42"/>
      <c r="K1262" s="69"/>
      <c r="L1262" s="69"/>
      <c r="M1262" s="69"/>
      <c r="O1262" s="63"/>
      <c r="P1262" s="63"/>
      <c r="Q1262" s="63"/>
    </row>
    <row r="1263" spans="1:17" customFormat="1" outlineLevel="1">
      <c r="A1263" s="6"/>
      <c r="B1263" s="20">
        <v>42670</v>
      </c>
      <c r="C1263" s="21">
        <v>2.0833333333333332E-2</v>
      </c>
      <c r="D1263" s="13">
        <v>0</v>
      </c>
      <c r="E1263" s="12">
        <v>56.12</v>
      </c>
      <c r="F1263" s="11">
        <f t="shared" si="58"/>
        <v>0</v>
      </c>
      <c r="G1263" s="11">
        <f t="shared" si="59"/>
        <v>56.65314</v>
      </c>
      <c r="H1263" s="8">
        <f t="shared" si="57"/>
        <v>0</v>
      </c>
      <c r="I1263" s="42"/>
      <c r="K1263" s="69"/>
      <c r="L1263" s="69"/>
      <c r="M1263" s="69"/>
      <c r="O1263" s="63"/>
      <c r="P1263" s="63"/>
      <c r="Q1263" s="63"/>
    </row>
    <row r="1264" spans="1:17" customFormat="1" outlineLevel="1">
      <c r="A1264" s="6"/>
      <c r="B1264" s="20">
        <v>42670</v>
      </c>
      <c r="C1264" s="21">
        <v>4.1666666666666664E-2</v>
      </c>
      <c r="D1264" s="13">
        <v>0</v>
      </c>
      <c r="E1264" s="12">
        <v>57.56</v>
      </c>
      <c r="F1264" s="11">
        <f t="shared" si="58"/>
        <v>0</v>
      </c>
      <c r="G1264" s="11">
        <f t="shared" si="59"/>
        <v>58.106820000000006</v>
      </c>
      <c r="H1264" s="8">
        <f t="shared" si="57"/>
        <v>0</v>
      </c>
      <c r="I1264" s="42"/>
      <c r="K1264" s="69"/>
      <c r="L1264" s="69"/>
      <c r="M1264" s="69"/>
      <c r="O1264" s="63"/>
      <c r="P1264" s="63"/>
      <c r="Q1264" s="63"/>
    </row>
    <row r="1265" spans="1:17" customFormat="1" outlineLevel="1">
      <c r="A1265" s="6"/>
      <c r="B1265" s="20">
        <v>42670</v>
      </c>
      <c r="C1265" s="21">
        <v>6.25E-2</v>
      </c>
      <c r="D1265" s="13">
        <v>0</v>
      </c>
      <c r="E1265" s="12">
        <v>46.57</v>
      </c>
      <c r="F1265" s="11">
        <f t="shared" si="58"/>
        <v>0</v>
      </c>
      <c r="G1265" s="11">
        <f t="shared" si="59"/>
        <v>47.012415000000004</v>
      </c>
      <c r="H1265" s="8">
        <f t="shared" si="57"/>
        <v>0</v>
      </c>
      <c r="I1265" s="42"/>
      <c r="K1265" s="69"/>
      <c r="L1265" s="69"/>
      <c r="M1265" s="69"/>
      <c r="O1265" s="63"/>
      <c r="P1265" s="63"/>
      <c r="Q1265" s="63"/>
    </row>
    <row r="1266" spans="1:17" customFormat="1" outlineLevel="1">
      <c r="A1266" s="6"/>
      <c r="B1266" s="20">
        <v>42670</v>
      </c>
      <c r="C1266" s="21">
        <v>8.3333333333333329E-2</v>
      </c>
      <c r="D1266" s="13">
        <v>0</v>
      </c>
      <c r="E1266" s="12">
        <v>48.32</v>
      </c>
      <c r="F1266" s="11">
        <f t="shared" si="58"/>
        <v>0</v>
      </c>
      <c r="G1266" s="11">
        <f t="shared" si="59"/>
        <v>48.779040000000002</v>
      </c>
      <c r="H1266" s="8">
        <f t="shared" si="57"/>
        <v>0</v>
      </c>
      <c r="I1266" s="42"/>
      <c r="K1266" s="69"/>
      <c r="L1266" s="69"/>
      <c r="M1266" s="69"/>
      <c r="O1266" s="63"/>
      <c r="P1266" s="63"/>
      <c r="Q1266" s="63"/>
    </row>
    <row r="1267" spans="1:17" customFormat="1" outlineLevel="1">
      <c r="A1267" s="6"/>
      <c r="B1267" s="20">
        <v>42670</v>
      </c>
      <c r="C1267" s="21">
        <v>0.10416666666666667</v>
      </c>
      <c r="D1267" s="13">
        <v>0</v>
      </c>
      <c r="E1267" s="12">
        <v>41.73</v>
      </c>
      <c r="F1267" s="11">
        <f t="shared" si="58"/>
        <v>0</v>
      </c>
      <c r="G1267" s="11">
        <f t="shared" si="59"/>
        <v>42.126435000000001</v>
      </c>
      <c r="H1267" s="8">
        <f t="shared" si="57"/>
        <v>0</v>
      </c>
      <c r="I1267" s="42"/>
      <c r="K1267" s="69"/>
      <c r="L1267" s="69"/>
      <c r="M1267" s="69"/>
      <c r="O1267" s="63"/>
      <c r="P1267" s="63"/>
      <c r="Q1267" s="63"/>
    </row>
    <row r="1268" spans="1:17" customFormat="1" outlineLevel="1">
      <c r="A1268" s="6"/>
      <c r="B1268" s="20">
        <v>42670</v>
      </c>
      <c r="C1268" s="21">
        <v>0.125</v>
      </c>
      <c r="D1268" s="13">
        <v>0</v>
      </c>
      <c r="E1268" s="12">
        <v>32.61</v>
      </c>
      <c r="F1268" s="11">
        <f t="shared" si="58"/>
        <v>0</v>
      </c>
      <c r="G1268" s="11">
        <f t="shared" si="59"/>
        <v>32.919795000000001</v>
      </c>
      <c r="H1268" s="8">
        <f t="shared" si="57"/>
        <v>0</v>
      </c>
      <c r="I1268" s="42"/>
      <c r="K1268" s="69"/>
      <c r="L1268" s="69"/>
      <c r="M1268" s="69"/>
      <c r="O1268" s="63"/>
      <c r="P1268" s="63"/>
      <c r="Q1268" s="63"/>
    </row>
    <row r="1269" spans="1:17" customFormat="1" outlineLevel="1">
      <c r="A1269" s="6"/>
      <c r="B1269" s="20">
        <v>42670</v>
      </c>
      <c r="C1269" s="21">
        <v>0.14583333333333334</v>
      </c>
      <c r="D1269" s="13">
        <v>0</v>
      </c>
      <c r="E1269" s="12">
        <v>32.549999999999997</v>
      </c>
      <c r="F1269" s="11">
        <f t="shared" si="58"/>
        <v>0</v>
      </c>
      <c r="G1269" s="11">
        <f t="shared" si="59"/>
        <v>32.859225000000002</v>
      </c>
      <c r="H1269" s="8">
        <f t="shared" si="57"/>
        <v>0</v>
      </c>
      <c r="I1269" s="42"/>
      <c r="K1269" s="69"/>
      <c r="L1269" s="69"/>
      <c r="M1269" s="69"/>
      <c r="O1269" s="63"/>
      <c r="P1269" s="63"/>
      <c r="Q1269" s="63"/>
    </row>
    <row r="1270" spans="1:17" customFormat="1" outlineLevel="1">
      <c r="A1270" s="6"/>
      <c r="B1270" s="20">
        <v>42670</v>
      </c>
      <c r="C1270" s="21">
        <v>0.16666666666666666</v>
      </c>
      <c r="D1270" s="13">
        <v>0</v>
      </c>
      <c r="E1270" s="12">
        <v>33.619999999999997</v>
      </c>
      <c r="F1270" s="11">
        <f t="shared" si="58"/>
        <v>0</v>
      </c>
      <c r="G1270" s="11">
        <f t="shared" si="59"/>
        <v>33.939390000000003</v>
      </c>
      <c r="H1270" s="8">
        <f t="shared" si="57"/>
        <v>0</v>
      </c>
      <c r="I1270" s="42"/>
      <c r="K1270" s="69"/>
      <c r="L1270" s="69"/>
      <c r="M1270" s="69"/>
      <c r="O1270" s="63"/>
      <c r="P1270" s="63"/>
      <c r="Q1270" s="63"/>
    </row>
    <row r="1271" spans="1:17" customFormat="1" outlineLevel="1">
      <c r="A1271" s="6"/>
      <c r="B1271" s="20">
        <v>42670</v>
      </c>
      <c r="C1271" s="21">
        <v>0.1875</v>
      </c>
      <c r="D1271" s="13">
        <v>0</v>
      </c>
      <c r="E1271" s="12">
        <v>51.18</v>
      </c>
      <c r="F1271" s="11">
        <f t="shared" si="58"/>
        <v>0</v>
      </c>
      <c r="G1271" s="11">
        <f t="shared" si="59"/>
        <v>51.66621</v>
      </c>
      <c r="H1271" s="8">
        <f t="shared" si="57"/>
        <v>0</v>
      </c>
      <c r="I1271" s="42"/>
      <c r="K1271" s="69"/>
      <c r="L1271" s="69"/>
      <c r="M1271" s="69"/>
      <c r="O1271" s="63"/>
      <c r="P1271" s="63"/>
      <c r="Q1271" s="63"/>
    </row>
    <row r="1272" spans="1:17" customFormat="1" outlineLevel="1">
      <c r="A1272" s="6"/>
      <c r="B1272" s="20">
        <v>42670</v>
      </c>
      <c r="C1272" s="21">
        <v>0.20833333333333334</v>
      </c>
      <c r="D1272" s="13">
        <v>0</v>
      </c>
      <c r="E1272" s="12">
        <v>63.3</v>
      </c>
      <c r="F1272" s="11">
        <f t="shared" si="58"/>
        <v>0</v>
      </c>
      <c r="G1272" s="11">
        <f t="shared" si="59"/>
        <v>63.901350000000001</v>
      </c>
      <c r="H1272" s="8">
        <f t="shared" si="57"/>
        <v>0</v>
      </c>
      <c r="I1272" s="42"/>
      <c r="K1272" s="69"/>
      <c r="L1272" s="69"/>
      <c r="M1272" s="69"/>
      <c r="O1272" s="63"/>
      <c r="P1272" s="63"/>
      <c r="Q1272" s="63"/>
    </row>
    <row r="1273" spans="1:17" customFormat="1" outlineLevel="1">
      <c r="A1273" s="6"/>
      <c r="B1273" s="20">
        <v>42670</v>
      </c>
      <c r="C1273" s="21">
        <v>0.22916666666666666</v>
      </c>
      <c r="D1273" s="13">
        <v>6.4939999999999998E-3</v>
      </c>
      <c r="E1273" s="12">
        <v>77.989999999999995</v>
      </c>
      <c r="F1273" s="11">
        <f t="shared" si="58"/>
        <v>6.4920517999999998E-3</v>
      </c>
      <c r="G1273" s="11">
        <f t="shared" si="59"/>
        <v>78.730904999999993</v>
      </c>
      <c r="H1273" s="8">
        <f t="shared" si="57"/>
        <v>0.69639652127912099</v>
      </c>
      <c r="I1273" s="42"/>
      <c r="K1273" s="69"/>
      <c r="L1273" s="69"/>
      <c r="M1273" s="69"/>
      <c r="O1273" s="63"/>
      <c r="P1273" s="63"/>
      <c r="Q1273" s="63"/>
    </row>
    <row r="1274" spans="1:17" customFormat="1" outlineLevel="1">
      <c r="A1274" s="6"/>
      <c r="B1274" s="20">
        <v>42670</v>
      </c>
      <c r="C1274" s="21">
        <v>0.25</v>
      </c>
      <c r="D1274" s="13">
        <v>0.162462</v>
      </c>
      <c r="E1274" s="12">
        <v>87.28</v>
      </c>
      <c r="F1274" s="11">
        <f t="shared" si="58"/>
        <v>0.16241326140000001</v>
      </c>
      <c r="G1274" s="11">
        <f t="shared" si="59"/>
        <v>88.109160000000003</v>
      </c>
      <c r="H1274" s="8">
        <f t="shared" si="57"/>
        <v>15.898770585585577</v>
      </c>
      <c r="I1274" s="42"/>
      <c r="K1274" s="69"/>
      <c r="L1274" s="69"/>
      <c r="M1274" s="69"/>
      <c r="O1274" s="63"/>
      <c r="P1274" s="63"/>
      <c r="Q1274" s="63"/>
    </row>
    <row r="1275" spans="1:17" customFormat="1" outlineLevel="1">
      <c r="A1275" s="6"/>
      <c r="B1275" s="20">
        <v>42670</v>
      </c>
      <c r="C1275" s="21">
        <v>0.27083333333333331</v>
      </c>
      <c r="D1275" s="13">
        <v>0.639571</v>
      </c>
      <c r="E1275" s="12">
        <v>81.760000000000005</v>
      </c>
      <c r="F1275" s="11">
        <f t="shared" si="58"/>
        <v>0.63937912870000002</v>
      </c>
      <c r="G1275" s="11">
        <f t="shared" si="59"/>
        <v>82.536720000000017</v>
      </c>
      <c r="H1275" s="8">
        <f t="shared" si="57"/>
        <v>66.152261818844124</v>
      </c>
      <c r="I1275" s="42"/>
      <c r="K1275" s="69"/>
      <c r="L1275" s="69"/>
      <c r="M1275" s="69"/>
      <c r="O1275" s="63"/>
      <c r="P1275" s="63"/>
      <c r="Q1275" s="63"/>
    </row>
    <row r="1276" spans="1:17" customFormat="1" outlineLevel="1">
      <c r="A1276" s="6"/>
      <c r="B1276" s="20">
        <v>42670</v>
      </c>
      <c r="C1276" s="21">
        <v>0.29166666666666669</v>
      </c>
      <c r="D1276" s="13">
        <v>1.4270909999999999</v>
      </c>
      <c r="E1276" s="12">
        <v>108.72</v>
      </c>
      <c r="F1276" s="11">
        <f t="shared" si="58"/>
        <v>1.4266628726999999</v>
      </c>
      <c r="G1276" s="11">
        <f t="shared" si="59"/>
        <v>109.75284000000001</v>
      </c>
      <c r="H1276" s="8">
        <f t="shared" si="57"/>
        <v>108.77899232081651</v>
      </c>
      <c r="I1276" s="42"/>
      <c r="K1276" s="69"/>
      <c r="L1276" s="69"/>
      <c r="M1276" s="69"/>
      <c r="O1276" s="63"/>
      <c r="P1276" s="63"/>
      <c r="Q1276" s="63"/>
    </row>
    <row r="1277" spans="1:17" customFormat="1" outlineLevel="1">
      <c r="A1277" s="6"/>
      <c r="B1277" s="20">
        <v>42670</v>
      </c>
      <c r="C1277" s="21">
        <v>0.3125</v>
      </c>
      <c r="D1277" s="13">
        <v>2.2741120000000001</v>
      </c>
      <c r="E1277" s="12">
        <v>63.95</v>
      </c>
      <c r="F1277" s="11">
        <f t="shared" si="58"/>
        <v>2.2734297664000001</v>
      </c>
      <c r="G1277" s="11">
        <f t="shared" si="59"/>
        <v>64.557525000000012</v>
      </c>
      <c r="H1277" s="8">
        <f t="shared" si="57"/>
        <v>276.09093757028779</v>
      </c>
      <c r="I1277" s="42"/>
      <c r="K1277" s="69"/>
      <c r="L1277" s="69"/>
      <c r="M1277" s="69"/>
      <c r="O1277" s="63"/>
      <c r="P1277" s="63"/>
      <c r="Q1277" s="63"/>
    </row>
    <row r="1278" spans="1:17" customFormat="1" outlineLevel="1">
      <c r="A1278" s="6"/>
      <c r="B1278" s="20">
        <v>42670</v>
      </c>
      <c r="C1278" s="21">
        <v>0.33333333333333331</v>
      </c>
      <c r="D1278" s="13">
        <v>2.9947970000000002</v>
      </c>
      <c r="E1278" s="12">
        <v>78.459999999999994</v>
      </c>
      <c r="F1278" s="11">
        <f t="shared" si="58"/>
        <v>2.9938985609000004</v>
      </c>
      <c r="G1278" s="11">
        <f t="shared" si="59"/>
        <v>79.205370000000002</v>
      </c>
      <c r="H1278" s="8">
        <f t="shared" si="57"/>
        <v>319.73228906884799</v>
      </c>
      <c r="I1278" s="42"/>
      <c r="K1278" s="69"/>
      <c r="L1278" s="69"/>
      <c r="M1278" s="69"/>
      <c r="O1278" s="63"/>
      <c r="P1278" s="63"/>
      <c r="Q1278" s="63"/>
    </row>
    <row r="1279" spans="1:17" customFormat="1" outlineLevel="1">
      <c r="A1279" s="6"/>
      <c r="B1279" s="20">
        <v>42670</v>
      </c>
      <c r="C1279" s="21">
        <v>0.35416666666666669</v>
      </c>
      <c r="D1279" s="13">
        <v>3.6651409999999998</v>
      </c>
      <c r="E1279" s="12">
        <v>88.46</v>
      </c>
      <c r="F1279" s="11">
        <f t="shared" si="58"/>
        <v>3.6640414576999998</v>
      </c>
      <c r="G1279" s="11">
        <f t="shared" si="59"/>
        <v>89.300370000000001</v>
      </c>
      <c r="H1279" s="8">
        <f t="shared" si="57"/>
        <v>354.31145326425064</v>
      </c>
      <c r="I1279" s="42"/>
      <c r="K1279" s="69"/>
      <c r="L1279" s="69"/>
      <c r="M1279" s="69"/>
      <c r="O1279" s="63"/>
      <c r="P1279" s="63"/>
      <c r="Q1279" s="63"/>
    </row>
    <row r="1280" spans="1:17" customFormat="1" outlineLevel="1">
      <c r="A1280" s="6"/>
      <c r="B1280" s="20">
        <v>42670</v>
      </c>
      <c r="C1280" s="21">
        <v>0.375</v>
      </c>
      <c r="D1280" s="13">
        <v>4.20573</v>
      </c>
      <c r="E1280" s="12">
        <v>100.93</v>
      </c>
      <c r="F1280" s="11">
        <f t="shared" si="58"/>
        <v>4.2044682810000005</v>
      </c>
      <c r="G1280" s="11">
        <f t="shared" si="59"/>
        <v>101.88883500000001</v>
      </c>
      <c r="H1280" s="8">
        <f t="shared" si="57"/>
        <v>353.64272532045732</v>
      </c>
      <c r="I1280" s="42"/>
      <c r="K1280" s="69"/>
      <c r="L1280" s="69"/>
      <c r="M1280" s="69"/>
      <c r="O1280" s="63"/>
      <c r="P1280" s="63"/>
      <c r="Q1280" s="63"/>
    </row>
    <row r="1281" spans="1:17" customFormat="1" outlineLevel="1">
      <c r="A1281" s="6"/>
      <c r="B1281" s="20">
        <v>42670</v>
      </c>
      <c r="C1281" s="21">
        <v>0.39583333333333331</v>
      </c>
      <c r="D1281" s="13">
        <v>4.605468000000001</v>
      </c>
      <c r="E1281" s="12">
        <v>76.95</v>
      </c>
      <c r="F1281" s="11">
        <f t="shared" si="58"/>
        <v>4.604086359600001</v>
      </c>
      <c r="G1281" s="11">
        <f t="shared" si="59"/>
        <v>77.681025000000005</v>
      </c>
      <c r="H1281" s="8">
        <f t="shared" si="57"/>
        <v>498.7099152833535</v>
      </c>
      <c r="I1281" s="42"/>
      <c r="K1281" s="69"/>
      <c r="L1281" s="69"/>
      <c r="M1281" s="69"/>
      <c r="O1281" s="63"/>
      <c r="P1281" s="63"/>
      <c r="Q1281" s="63"/>
    </row>
    <row r="1282" spans="1:17" customFormat="1" outlineLevel="1">
      <c r="A1282" s="6"/>
      <c r="B1282" s="20">
        <v>42670</v>
      </c>
      <c r="C1282" s="21">
        <v>0.41666666666666669</v>
      </c>
      <c r="D1282" s="13">
        <v>4.8838160000000004</v>
      </c>
      <c r="E1282" s="12">
        <v>61.98</v>
      </c>
      <c r="F1282" s="11">
        <f t="shared" si="58"/>
        <v>4.8823508552000003</v>
      </c>
      <c r="G1282" s="11">
        <f t="shared" si="59"/>
        <v>62.568809999999999</v>
      </c>
      <c r="H1282" s="8">
        <f t="shared" si="57"/>
        <v>602.63437605485376</v>
      </c>
      <c r="I1282" s="42"/>
      <c r="K1282" s="69"/>
      <c r="L1282" s="69"/>
      <c r="M1282" s="69"/>
      <c r="O1282" s="63"/>
      <c r="P1282" s="63"/>
      <c r="Q1282" s="63"/>
    </row>
    <row r="1283" spans="1:17" customFormat="1" outlineLevel="1">
      <c r="A1283" s="6"/>
      <c r="B1283" s="20">
        <v>42670</v>
      </c>
      <c r="C1283" s="21">
        <v>0.4375</v>
      </c>
      <c r="D1283" s="13">
        <v>4.9688429999999997</v>
      </c>
      <c r="E1283" s="12">
        <v>65.66</v>
      </c>
      <c r="F1283" s="11">
        <f t="shared" si="58"/>
        <v>4.9673523470999994</v>
      </c>
      <c r="G1283" s="11">
        <f t="shared" si="59"/>
        <v>66.283770000000004</v>
      </c>
      <c r="H1283" s="8">
        <f t="shared" si="57"/>
        <v>594.67269607646335</v>
      </c>
      <c r="I1283" s="42"/>
      <c r="K1283" s="69"/>
      <c r="L1283" s="69"/>
      <c r="M1283" s="69"/>
      <c r="O1283" s="63"/>
      <c r="P1283" s="63"/>
      <c r="Q1283" s="63"/>
    </row>
    <row r="1284" spans="1:17" customFormat="1" outlineLevel="1">
      <c r="A1284" s="6"/>
      <c r="B1284" s="20">
        <v>42670</v>
      </c>
      <c r="C1284" s="21">
        <v>0.45833333333333331</v>
      </c>
      <c r="D1284" s="13">
        <v>4.933317999999999</v>
      </c>
      <c r="E1284" s="12">
        <v>59.99</v>
      </c>
      <c r="F1284" s="11">
        <f t="shared" si="58"/>
        <v>4.9318380045999994</v>
      </c>
      <c r="G1284" s="11">
        <f t="shared" si="59"/>
        <v>60.559905000000008</v>
      </c>
      <c r="H1284" s="8">
        <f t="shared" si="57"/>
        <v>618.6502278216343</v>
      </c>
      <c r="I1284" s="42"/>
      <c r="K1284" s="69"/>
      <c r="L1284" s="69"/>
      <c r="M1284" s="69"/>
      <c r="O1284" s="63"/>
      <c r="P1284" s="63"/>
      <c r="Q1284" s="63"/>
    </row>
    <row r="1285" spans="1:17" customFormat="1" outlineLevel="1">
      <c r="A1285" s="6"/>
      <c r="B1285" s="20">
        <v>42670</v>
      </c>
      <c r="C1285" s="21">
        <v>0.47916666666666669</v>
      </c>
      <c r="D1285" s="13">
        <v>4.9644560000000002</v>
      </c>
      <c r="E1285" s="12">
        <v>62.17</v>
      </c>
      <c r="F1285" s="11">
        <f t="shared" si="58"/>
        <v>4.9629666632000005</v>
      </c>
      <c r="G1285" s="11">
        <f t="shared" si="59"/>
        <v>62.760615000000008</v>
      </c>
      <c r="H1285" s="8">
        <f t="shared" si="57"/>
        <v>611.63295934827022</v>
      </c>
      <c r="I1285" s="42"/>
      <c r="K1285" s="69"/>
      <c r="L1285" s="69"/>
      <c r="M1285" s="69"/>
      <c r="O1285" s="63"/>
      <c r="P1285" s="63"/>
      <c r="Q1285" s="63"/>
    </row>
    <row r="1286" spans="1:17" customFormat="1" outlineLevel="1">
      <c r="A1286" s="6"/>
      <c r="B1286" s="20">
        <v>42670</v>
      </c>
      <c r="C1286" s="21">
        <v>0.5</v>
      </c>
      <c r="D1286" s="13">
        <v>4.9650360000000004</v>
      </c>
      <c r="E1286" s="12">
        <v>64</v>
      </c>
      <c r="F1286" s="11">
        <f t="shared" si="58"/>
        <v>4.9635464892000005</v>
      </c>
      <c r="G1286" s="11">
        <f t="shared" si="59"/>
        <v>64.608000000000004</v>
      </c>
      <c r="H1286" s="8">
        <f t="shared" si="57"/>
        <v>602.53483541696642</v>
      </c>
      <c r="I1286" s="42"/>
      <c r="K1286" s="69"/>
      <c r="L1286" s="69"/>
      <c r="M1286" s="69"/>
      <c r="O1286" s="63"/>
      <c r="P1286" s="63"/>
      <c r="Q1286" s="63"/>
    </row>
    <row r="1287" spans="1:17" customFormat="1" outlineLevel="1">
      <c r="A1287" s="6"/>
      <c r="B1287" s="20">
        <v>42670</v>
      </c>
      <c r="C1287" s="21">
        <v>0.52083333333333337</v>
      </c>
      <c r="D1287" s="13">
        <v>4.8208090000000006</v>
      </c>
      <c r="E1287" s="12">
        <v>66.48</v>
      </c>
      <c r="F1287" s="11">
        <f t="shared" si="58"/>
        <v>4.8193627573000004</v>
      </c>
      <c r="G1287" s="11">
        <f t="shared" si="59"/>
        <v>67.111560000000011</v>
      </c>
      <c r="H1287" s="8">
        <f t="shared" si="57"/>
        <v>572.96652000949564</v>
      </c>
      <c r="I1287" s="42"/>
      <c r="K1287" s="69"/>
      <c r="L1287" s="69"/>
      <c r="M1287" s="69"/>
      <c r="O1287" s="63"/>
      <c r="P1287" s="63"/>
      <c r="Q1287" s="63"/>
    </row>
    <row r="1288" spans="1:17" customFormat="1" outlineLevel="1">
      <c r="A1288" s="6"/>
      <c r="B1288" s="20">
        <v>42670</v>
      </c>
      <c r="C1288" s="21">
        <v>0.54166666666666663</v>
      </c>
      <c r="D1288" s="13">
        <v>4.0193120000000002</v>
      </c>
      <c r="E1288" s="12">
        <v>75.63</v>
      </c>
      <c r="F1288" s="11">
        <f t="shared" si="58"/>
        <v>4.0181062064000006</v>
      </c>
      <c r="G1288" s="11">
        <f t="shared" si="59"/>
        <v>76.348484999999997</v>
      </c>
      <c r="H1288" s="8">
        <f t="shared" si="57"/>
        <v>440.59143296266279</v>
      </c>
      <c r="I1288" s="42"/>
      <c r="K1288" s="69"/>
      <c r="L1288" s="69"/>
      <c r="M1288" s="69"/>
      <c r="O1288" s="63"/>
      <c r="P1288" s="63"/>
      <c r="Q1288" s="63"/>
    </row>
    <row r="1289" spans="1:17" customFormat="1" outlineLevel="1">
      <c r="A1289" s="6"/>
      <c r="B1289" s="20">
        <v>42670</v>
      </c>
      <c r="C1289" s="21">
        <v>0.5625</v>
      </c>
      <c r="D1289" s="13">
        <v>4.781477999999999</v>
      </c>
      <c r="E1289" s="12">
        <v>57.03</v>
      </c>
      <c r="F1289" s="11">
        <f t="shared" si="58"/>
        <v>4.780043556599999</v>
      </c>
      <c r="G1289" s="11">
        <f t="shared" si="59"/>
        <v>57.571785000000006</v>
      </c>
      <c r="H1289" s="8">
        <f t="shared" si="57"/>
        <v>613.89246159638935</v>
      </c>
      <c r="I1289" s="42"/>
      <c r="K1289" s="69"/>
      <c r="L1289" s="69"/>
      <c r="M1289" s="69"/>
      <c r="O1289" s="63"/>
      <c r="P1289" s="63"/>
      <c r="Q1289" s="63"/>
    </row>
    <row r="1290" spans="1:17" customFormat="1" outlineLevel="1">
      <c r="A1290" s="6"/>
      <c r="B1290" s="20">
        <v>42670</v>
      </c>
      <c r="C1290" s="21">
        <v>0.58333333333333337</v>
      </c>
      <c r="D1290" s="13">
        <v>4.5883719999999997</v>
      </c>
      <c r="E1290" s="12">
        <v>54.26</v>
      </c>
      <c r="F1290" s="11">
        <f t="shared" si="58"/>
        <v>4.5869954883999995</v>
      </c>
      <c r="G1290" s="11">
        <f t="shared" si="59"/>
        <v>54.775469999999999</v>
      </c>
      <c r="H1290" s="8">
        <f t="shared" si="57"/>
        <v>601.92632707741041</v>
      </c>
      <c r="I1290" s="42"/>
      <c r="K1290" s="69"/>
      <c r="L1290" s="69"/>
      <c r="M1290" s="69"/>
      <c r="O1290" s="63"/>
      <c r="P1290" s="63"/>
      <c r="Q1290" s="63"/>
    </row>
    <row r="1291" spans="1:17" customFormat="1" outlineLevel="1">
      <c r="A1291" s="6"/>
      <c r="B1291" s="20">
        <v>42670</v>
      </c>
      <c r="C1291" s="21">
        <v>0.60416666666666663</v>
      </c>
      <c r="D1291" s="13">
        <v>4.2649089999999994</v>
      </c>
      <c r="E1291" s="12">
        <v>53.66</v>
      </c>
      <c r="F1291" s="11">
        <f t="shared" si="58"/>
        <v>4.2636295272999991</v>
      </c>
      <c r="G1291" s="11">
        <f t="shared" si="59"/>
        <v>54.16977</v>
      </c>
      <c r="H1291" s="8">
        <f t="shared" si="57"/>
        <v>562.07526121875014</v>
      </c>
      <c r="I1291" s="42"/>
      <c r="K1291" s="69"/>
      <c r="L1291" s="69"/>
      <c r="M1291" s="69"/>
      <c r="O1291" s="63"/>
      <c r="P1291" s="63"/>
      <c r="Q1291" s="63"/>
    </row>
    <row r="1292" spans="1:17" customFormat="1" outlineLevel="1">
      <c r="A1292" s="6"/>
      <c r="B1292" s="20">
        <v>42670</v>
      </c>
      <c r="C1292" s="21">
        <v>0.625</v>
      </c>
      <c r="D1292" s="13">
        <v>3.5676419999999998</v>
      </c>
      <c r="E1292" s="12">
        <v>53.69</v>
      </c>
      <c r="F1292" s="11">
        <f t="shared" si="58"/>
        <v>3.5665717074000001</v>
      </c>
      <c r="G1292" s="11">
        <f t="shared" si="59"/>
        <v>54.200054999999999</v>
      </c>
      <c r="H1292" s="8">
        <f t="shared" si="57"/>
        <v>470.07395487387612</v>
      </c>
      <c r="I1292" s="42"/>
      <c r="K1292" s="69"/>
      <c r="L1292" s="69"/>
      <c r="M1292" s="69"/>
      <c r="O1292" s="63"/>
      <c r="P1292" s="63"/>
      <c r="Q1292" s="63"/>
    </row>
    <row r="1293" spans="1:17" customFormat="1" outlineLevel="1">
      <c r="A1293" s="6"/>
      <c r="B1293" s="20">
        <v>42670</v>
      </c>
      <c r="C1293" s="21">
        <v>0.64583333333333337</v>
      </c>
      <c r="D1293" s="13">
        <v>3.2877889999999996</v>
      </c>
      <c r="E1293" s="12">
        <v>52.66</v>
      </c>
      <c r="F1293" s="11">
        <f t="shared" si="58"/>
        <v>3.2868026632999996</v>
      </c>
      <c r="G1293" s="11">
        <f t="shared" si="59"/>
        <v>53.160269999999997</v>
      </c>
      <c r="H1293" s="8">
        <f t="shared" si="57"/>
        <v>436.61797835605284</v>
      </c>
      <c r="I1293" s="42"/>
      <c r="K1293" s="69"/>
      <c r="L1293" s="69"/>
      <c r="M1293" s="69"/>
      <c r="O1293" s="63"/>
      <c r="P1293" s="63"/>
      <c r="Q1293" s="63"/>
    </row>
    <row r="1294" spans="1:17" customFormat="1" outlineLevel="1">
      <c r="A1294" s="6"/>
      <c r="B1294" s="20">
        <v>42670</v>
      </c>
      <c r="C1294" s="21">
        <v>0.66666666666666663</v>
      </c>
      <c r="D1294" s="13">
        <v>2.3671599999999997</v>
      </c>
      <c r="E1294" s="12">
        <v>59.21</v>
      </c>
      <c r="F1294" s="11">
        <f t="shared" si="58"/>
        <v>2.3664498519999997</v>
      </c>
      <c r="G1294" s="11">
        <f t="shared" si="59"/>
        <v>59.772495000000006</v>
      </c>
      <c r="H1294" s="8">
        <f t="shared" si="57"/>
        <v>298.71106052557923</v>
      </c>
      <c r="I1294" s="42"/>
      <c r="K1294" s="69"/>
      <c r="L1294" s="69"/>
      <c r="M1294" s="69"/>
      <c r="O1294" s="63"/>
      <c r="P1294" s="63"/>
      <c r="Q1294" s="63"/>
    </row>
    <row r="1295" spans="1:17" customFormat="1" outlineLevel="1">
      <c r="A1295" s="6"/>
      <c r="B1295" s="20">
        <v>42670</v>
      </c>
      <c r="C1295" s="21">
        <v>0.6875</v>
      </c>
      <c r="D1295" s="13">
        <v>1.3983829999999999</v>
      </c>
      <c r="E1295" s="12">
        <v>56.58</v>
      </c>
      <c r="F1295" s="11">
        <f t="shared" si="58"/>
        <v>1.3979634851</v>
      </c>
      <c r="G1295" s="11">
        <f t="shared" si="59"/>
        <v>57.117510000000003</v>
      </c>
      <c r="H1295" s="8">
        <f t="shared" si="57"/>
        <v>180.17301488876589</v>
      </c>
      <c r="I1295" s="42"/>
      <c r="K1295" s="69"/>
      <c r="L1295" s="69"/>
      <c r="M1295" s="69"/>
      <c r="O1295" s="63"/>
      <c r="P1295" s="63"/>
      <c r="Q1295" s="63"/>
    </row>
    <row r="1296" spans="1:17" customFormat="1" outlineLevel="1">
      <c r="A1296" s="6"/>
      <c r="B1296" s="20">
        <v>42670</v>
      </c>
      <c r="C1296" s="21">
        <v>0.70833333333333337</v>
      </c>
      <c r="D1296" s="13">
        <v>0.592005</v>
      </c>
      <c r="E1296" s="12">
        <v>116.31</v>
      </c>
      <c r="F1296" s="11">
        <f t="shared" si="58"/>
        <v>0.59182739849999999</v>
      </c>
      <c r="G1296" s="11">
        <f t="shared" si="59"/>
        <v>117.414945</v>
      </c>
      <c r="H1296" s="8">
        <f t="shared" ref="H1296:H1359" si="60">F1296*($B$8-G1296)</f>
        <v>40.590514676629418</v>
      </c>
      <c r="I1296" s="42"/>
      <c r="K1296" s="69"/>
      <c r="L1296" s="69"/>
      <c r="M1296" s="69"/>
      <c r="O1296" s="63"/>
      <c r="P1296" s="63"/>
      <c r="Q1296" s="63"/>
    </row>
    <row r="1297" spans="1:17" customFormat="1" outlineLevel="1">
      <c r="A1297" s="6"/>
      <c r="B1297" s="20">
        <v>42670</v>
      </c>
      <c r="C1297" s="21">
        <v>0.72916666666666663</v>
      </c>
      <c r="D1297" s="13">
        <v>0.41693999999999998</v>
      </c>
      <c r="E1297" s="12">
        <v>58.03</v>
      </c>
      <c r="F1297" s="11">
        <f t="shared" ref="F1297:F1360" si="61">IF($B$13="Electricity",$D1297*$B$9,$D1297*$B$10)</f>
        <v>0.41681491799999998</v>
      </c>
      <c r="G1297" s="11">
        <f t="shared" ref="G1297:G1360" si="62">+E1297*$B$10</f>
        <v>58.581285000000008</v>
      </c>
      <c r="H1297" s="8">
        <f t="shared" si="60"/>
        <v>53.110021244390367</v>
      </c>
      <c r="I1297" s="42"/>
      <c r="K1297" s="69"/>
      <c r="L1297" s="69"/>
      <c r="M1297" s="69"/>
      <c r="O1297" s="63"/>
      <c r="P1297" s="63"/>
      <c r="Q1297" s="63"/>
    </row>
    <row r="1298" spans="1:17" customFormat="1" outlineLevel="1">
      <c r="A1298" s="6"/>
      <c r="B1298" s="20">
        <v>42670</v>
      </c>
      <c r="C1298" s="21">
        <v>0.75</v>
      </c>
      <c r="D1298" s="13">
        <v>0.198266</v>
      </c>
      <c r="E1298" s="12">
        <v>70.239999999999995</v>
      </c>
      <c r="F1298" s="11">
        <f t="shared" si="61"/>
        <v>0.19820652020000001</v>
      </c>
      <c r="G1298" s="11">
        <f t="shared" si="62"/>
        <v>70.90728</v>
      </c>
      <c r="H1298" s="8">
        <f t="shared" si="60"/>
        <v>22.812127531552946</v>
      </c>
      <c r="I1298" s="42"/>
      <c r="K1298" s="69"/>
      <c r="L1298" s="69"/>
      <c r="M1298" s="69"/>
      <c r="O1298" s="63"/>
      <c r="P1298" s="63"/>
      <c r="Q1298" s="63"/>
    </row>
    <row r="1299" spans="1:17" customFormat="1" outlineLevel="1">
      <c r="A1299" s="6"/>
      <c r="B1299" s="20">
        <v>42670</v>
      </c>
      <c r="C1299" s="21">
        <v>0.77083333333333337</v>
      </c>
      <c r="D1299" s="13">
        <v>8.8160000000000009E-3</v>
      </c>
      <c r="E1299" s="12">
        <v>53.65</v>
      </c>
      <c r="F1299" s="11">
        <f t="shared" si="61"/>
        <v>8.8133552000000011E-3</v>
      </c>
      <c r="G1299" s="11">
        <f t="shared" si="62"/>
        <v>54.159675</v>
      </c>
      <c r="H1299" s="8">
        <f t="shared" si="60"/>
        <v>1.1619556139084402</v>
      </c>
      <c r="I1299" s="42"/>
      <c r="K1299" s="69"/>
      <c r="L1299" s="69"/>
      <c r="M1299" s="69"/>
      <c r="O1299" s="63"/>
      <c r="P1299" s="63"/>
      <c r="Q1299" s="63"/>
    </row>
    <row r="1300" spans="1:17" customFormat="1" outlineLevel="1">
      <c r="A1300" s="6"/>
      <c r="B1300" s="20">
        <v>42670</v>
      </c>
      <c r="C1300" s="21">
        <v>0.79166666666666663</v>
      </c>
      <c r="D1300" s="13">
        <v>0</v>
      </c>
      <c r="E1300" s="12">
        <v>68.44</v>
      </c>
      <c r="F1300" s="11">
        <f t="shared" si="61"/>
        <v>0</v>
      </c>
      <c r="G1300" s="11">
        <f t="shared" si="62"/>
        <v>69.090180000000004</v>
      </c>
      <c r="H1300" s="8">
        <f t="shared" si="60"/>
        <v>0</v>
      </c>
      <c r="I1300" s="42"/>
      <c r="K1300" s="69"/>
      <c r="L1300" s="69"/>
      <c r="M1300" s="69"/>
      <c r="O1300" s="63"/>
      <c r="P1300" s="63"/>
      <c r="Q1300" s="63"/>
    </row>
    <row r="1301" spans="1:17" customFormat="1" outlineLevel="1">
      <c r="A1301" s="6"/>
      <c r="B1301" s="20">
        <v>42670</v>
      </c>
      <c r="C1301" s="21">
        <v>0.8125</v>
      </c>
      <c r="D1301" s="13">
        <v>0</v>
      </c>
      <c r="E1301" s="12">
        <v>65.209999999999994</v>
      </c>
      <c r="F1301" s="11">
        <f t="shared" si="61"/>
        <v>0</v>
      </c>
      <c r="G1301" s="11">
        <f t="shared" si="62"/>
        <v>65.829494999999994</v>
      </c>
      <c r="H1301" s="8">
        <f t="shared" si="60"/>
        <v>0</v>
      </c>
      <c r="I1301" s="42"/>
      <c r="K1301" s="69"/>
      <c r="L1301" s="69"/>
      <c r="M1301" s="69"/>
      <c r="O1301" s="63"/>
      <c r="P1301" s="63"/>
      <c r="Q1301" s="63"/>
    </row>
    <row r="1302" spans="1:17" customFormat="1" outlineLevel="1">
      <c r="A1302" s="6"/>
      <c r="B1302" s="20">
        <v>42670</v>
      </c>
      <c r="C1302" s="21">
        <v>0.83333333333333337</v>
      </c>
      <c r="D1302" s="13">
        <v>0</v>
      </c>
      <c r="E1302" s="12">
        <v>53.95</v>
      </c>
      <c r="F1302" s="11">
        <f t="shared" si="61"/>
        <v>0</v>
      </c>
      <c r="G1302" s="11">
        <f t="shared" si="62"/>
        <v>54.462525000000007</v>
      </c>
      <c r="H1302" s="8">
        <f t="shared" si="60"/>
        <v>0</v>
      </c>
      <c r="I1302" s="42"/>
      <c r="K1302" s="69"/>
      <c r="L1302" s="69"/>
      <c r="M1302" s="69"/>
      <c r="O1302" s="63"/>
      <c r="P1302" s="63"/>
      <c r="Q1302" s="63"/>
    </row>
    <row r="1303" spans="1:17" customFormat="1" outlineLevel="1">
      <c r="A1303" s="6"/>
      <c r="B1303" s="20">
        <v>42670</v>
      </c>
      <c r="C1303" s="21">
        <v>0.85416666666666663</v>
      </c>
      <c r="D1303" s="13">
        <v>0</v>
      </c>
      <c r="E1303" s="12">
        <v>55.09</v>
      </c>
      <c r="F1303" s="11">
        <f t="shared" si="61"/>
        <v>0</v>
      </c>
      <c r="G1303" s="11">
        <f t="shared" si="62"/>
        <v>55.613355000000006</v>
      </c>
      <c r="H1303" s="8">
        <f t="shared" si="60"/>
        <v>0</v>
      </c>
      <c r="I1303" s="42"/>
      <c r="K1303" s="69"/>
      <c r="L1303" s="69"/>
      <c r="M1303" s="69"/>
      <c r="O1303" s="63"/>
      <c r="P1303" s="63"/>
      <c r="Q1303" s="63"/>
    </row>
    <row r="1304" spans="1:17" customFormat="1" outlineLevel="1">
      <c r="A1304" s="6"/>
      <c r="B1304" s="20">
        <v>42670</v>
      </c>
      <c r="C1304" s="21">
        <v>0.875</v>
      </c>
      <c r="D1304" s="13">
        <v>0</v>
      </c>
      <c r="E1304" s="12">
        <v>57.86</v>
      </c>
      <c r="F1304" s="11">
        <f t="shared" si="61"/>
        <v>0</v>
      </c>
      <c r="G1304" s="11">
        <f t="shared" si="62"/>
        <v>58.409670000000006</v>
      </c>
      <c r="H1304" s="8">
        <f t="shared" si="60"/>
        <v>0</v>
      </c>
      <c r="I1304" s="42"/>
      <c r="K1304" s="69"/>
      <c r="L1304" s="69"/>
      <c r="M1304" s="69"/>
      <c r="O1304" s="63"/>
      <c r="P1304" s="63"/>
      <c r="Q1304" s="63"/>
    </row>
    <row r="1305" spans="1:17" customFormat="1" outlineLevel="1">
      <c r="A1305" s="6"/>
      <c r="B1305" s="20">
        <v>42670</v>
      </c>
      <c r="C1305" s="21">
        <v>0.89583333333333337</v>
      </c>
      <c r="D1305" s="13">
        <v>0</v>
      </c>
      <c r="E1305" s="12">
        <v>53.32</v>
      </c>
      <c r="F1305" s="11">
        <f t="shared" si="61"/>
        <v>0</v>
      </c>
      <c r="G1305" s="11">
        <f t="shared" si="62"/>
        <v>53.826540000000001</v>
      </c>
      <c r="H1305" s="8">
        <f t="shared" si="60"/>
        <v>0</v>
      </c>
      <c r="I1305" s="42"/>
      <c r="K1305" s="69"/>
      <c r="L1305" s="69"/>
      <c r="M1305" s="69"/>
      <c r="O1305" s="63"/>
      <c r="P1305" s="63"/>
      <c r="Q1305" s="63"/>
    </row>
    <row r="1306" spans="1:17" customFormat="1" outlineLevel="1">
      <c r="A1306" s="6"/>
      <c r="B1306" s="20">
        <v>42670</v>
      </c>
      <c r="C1306" s="21">
        <v>0.91666666666666663</v>
      </c>
      <c r="D1306" s="13">
        <v>0</v>
      </c>
      <c r="E1306" s="12">
        <v>49.17</v>
      </c>
      <c r="F1306" s="11">
        <f t="shared" si="61"/>
        <v>0</v>
      </c>
      <c r="G1306" s="11">
        <f t="shared" si="62"/>
        <v>49.637115000000001</v>
      </c>
      <c r="H1306" s="8">
        <f t="shared" si="60"/>
        <v>0</v>
      </c>
      <c r="I1306" s="42"/>
      <c r="K1306" s="69"/>
      <c r="L1306" s="69"/>
      <c r="M1306" s="69"/>
      <c r="O1306" s="63"/>
      <c r="P1306" s="63"/>
      <c r="Q1306" s="63"/>
    </row>
    <row r="1307" spans="1:17" customFormat="1" outlineLevel="1">
      <c r="A1307" s="6"/>
      <c r="B1307" s="20">
        <v>42670</v>
      </c>
      <c r="C1307" s="21">
        <v>0.9375</v>
      </c>
      <c r="D1307" s="13">
        <v>0</v>
      </c>
      <c r="E1307" s="12">
        <v>97.07</v>
      </c>
      <c r="F1307" s="11">
        <f t="shared" si="61"/>
        <v>0</v>
      </c>
      <c r="G1307" s="11">
        <f t="shared" si="62"/>
        <v>97.992165</v>
      </c>
      <c r="H1307" s="8">
        <f t="shared" si="60"/>
        <v>0</v>
      </c>
      <c r="I1307" s="42"/>
      <c r="K1307" s="69"/>
      <c r="L1307" s="69"/>
      <c r="M1307" s="69"/>
      <c r="O1307" s="63"/>
      <c r="P1307" s="63"/>
      <c r="Q1307" s="63"/>
    </row>
    <row r="1308" spans="1:17" customFormat="1" outlineLevel="1">
      <c r="A1308" s="6"/>
      <c r="B1308" s="20">
        <v>42670</v>
      </c>
      <c r="C1308" s="21">
        <v>0.95833333333333337</v>
      </c>
      <c r="D1308" s="13">
        <v>0</v>
      </c>
      <c r="E1308" s="12">
        <v>60.37</v>
      </c>
      <c r="F1308" s="11">
        <f t="shared" si="61"/>
        <v>0</v>
      </c>
      <c r="G1308" s="11">
        <f t="shared" si="62"/>
        <v>60.943514999999998</v>
      </c>
      <c r="H1308" s="8">
        <f t="shared" si="60"/>
        <v>0</v>
      </c>
      <c r="I1308" s="42"/>
      <c r="K1308" s="69"/>
      <c r="L1308" s="69"/>
      <c r="M1308" s="69"/>
      <c r="O1308" s="63"/>
      <c r="P1308" s="63"/>
      <c r="Q1308" s="63"/>
    </row>
    <row r="1309" spans="1:17" customFormat="1" outlineLevel="1">
      <c r="A1309" s="6"/>
      <c r="B1309" s="20">
        <v>42670</v>
      </c>
      <c r="C1309" s="21">
        <v>0.97916666666666663</v>
      </c>
      <c r="D1309" s="13">
        <v>0</v>
      </c>
      <c r="E1309" s="12">
        <v>65.010000000000005</v>
      </c>
      <c r="F1309" s="11">
        <f t="shared" si="61"/>
        <v>0</v>
      </c>
      <c r="G1309" s="11">
        <f t="shared" si="62"/>
        <v>65.627595000000014</v>
      </c>
      <c r="H1309" s="8">
        <f t="shared" si="60"/>
        <v>0</v>
      </c>
      <c r="I1309" s="42"/>
      <c r="K1309" s="69"/>
      <c r="L1309" s="69"/>
      <c r="M1309" s="69"/>
      <c r="O1309" s="63"/>
      <c r="P1309" s="63"/>
      <c r="Q1309" s="63"/>
    </row>
    <row r="1310" spans="1:17" customFormat="1" outlineLevel="1">
      <c r="A1310" s="6"/>
      <c r="B1310" s="20">
        <v>42670</v>
      </c>
      <c r="C1310" s="21">
        <v>0</v>
      </c>
      <c r="D1310" s="13">
        <v>0</v>
      </c>
      <c r="E1310" s="12">
        <v>58.98</v>
      </c>
      <c r="F1310" s="11">
        <f t="shared" si="61"/>
        <v>0</v>
      </c>
      <c r="G1310" s="11">
        <f t="shared" si="62"/>
        <v>59.540309999999998</v>
      </c>
      <c r="H1310" s="8">
        <f t="shared" si="60"/>
        <v>0</v>
      </c>
      <c r="I1310" s="42"/>
      <c r="K1310" s="69"/>
      <c r="L1310" s="69"/>
      <c r="M1310" s="69"/>
      <c r="O1310" s="63"/>
      <c r="P1310" s="63"/>
      <c r="Q1310" s="63"/>
    </row>
    <row r="1311" spans="1:17" customFormat="1" outlineLevel="1">
      <c r="A1311" s="6"/>
      <c r="B1311" s="20">
        <v>42671</v>
      </c>
      <c r="C1311" s="21">
        <v>2.0833333333333332E-2</v>
      </c>
      <c r="D1311" s="13">
        <v>0</v>
      </c>
      <c r="E1311" s="12">
        <v>52.62</v>
      </c>
      <c r="F1311" s="11">
        <f t="shared" si="61"/>
        <v>0</v>
      </c>
      <c r="G1311" s="11">
        <f t="shared" si="62"/>
        <v>53.119889999999998</v>
      </c>
      <c r="H1311" s="8">
        <f t="shared" si="60"/>
        <v>0</v>
      </c>
      <c r="I1311" s="42"/>
      <c r="K1311" s="69"/>
      <c r="L1311" s="69"/>
      <c r="M1311" s="69"/>
      <c r="O1311" s="63"/>
      <c r="P1311" s="63"/>
      <c r="Q1311" s="63"/>
    </row>
    <row r="1312" spans="1:17" customFormat="1" outlineLevel="1">
      <c r="A1312" s="6"/>
      <c r="B1312" s="20">
        <v>42671</v>
      </c>
      <c r="C1312" s="21">
        <v>4.1666666666666664E-2</v>
      </c>
      <c r="D1312" s="13">
        <v>0</v>
      </c>
      <c r="E1312" s="12">
        <v>54.26</v>
      </c>
      <c r="F1312" s="11">
        <f t="shared" si="61"/>
        <v>0</v>
      </c>
      <c r="G1312" s="11">
        <f t="shared" si="62"/>
        <v>54.775469999999999</v>
      </c>
      <c r="H1312" s="8">
        <f t="shared" si="60"/>
        <v>0</v>
      </c>
      <c r="I1312" s="42"/>
      <c r="K1312" s="69"/>
      <c r="L1312" s="69"/>
      <c r="M1312" s="69"/>
      <c r="O1312" s="63"/>
      <c r="P1312" s="63"/>
      <c r="Q1312" s="63"/>
    </row>
    <row r="1313" spans="1:17" customFormat="1" outlineLevel="1">
      <c r="A1313" s="6"/>
      <c r="B1313" s="20">
        <v>42671</v>
      </c>
      <c r="C1313" s="21">
        <v>6.25E-2</v>
      </c>
      <c r="D1313" s="13">
        <v>0</v>
      </c>
      <c r="E1313" s="12">
        <v>48.14</v>
      </c>
      <c r="F1313" s="11">
        <f t="shared" si="61"/>
        <v>0</v>
      </c>
      <c r="G1313" s="11">
        <f t="shared" si="62"/>
        <v>48.597330000000007</v>
      </c>
      <c r="H1313" s="8">
        <f t="shared" si="60"/>
        <v>0</v>
      </c>
      <c r="I1313" s="42"/>
      <c r="K1313" s="69"/>
      <c r="L1313" s="69"/>
      <c r="M1313" s="69"/>
      <c r="O1313" s="63"/>
      <c r="P1313" s="63"/>
      <c r="Q1313" s="63"/>
    </row>
    <row r="1314" spans="1:17" customFormat="1" outlineLevel="1">
      <c r="A1314" s="6"/>
      <c r="B1314" s="20">
        <v>42671</v>
      </c>
      <c r="C1314" s="21">
        <v>8.3333333333333329E-2</v>
      </c>
      <c r="D1314" s="13">
        <v>0</v>
      </c>
      <c r="E1314" s="12">
        <v>46.4</v>
      </c>
      <c r="F1314" s="11">
        <f t="shared" si="61"/>
        <v>0</v>
      </c>
      <c r="G1314" s="11">
        <f t="shared" si="62"/>
        <v>46.840800000000002</v>
      </c>
      <c r="H1314" s="8">
        <f t="shared" si="60"/>
        <v>0</v>
      </c>
      <c r="I1314" s="42"/>
      <c r="K1314" s="69"/>
      <c r="L1314" s="69"/>
      <c r="M1314" s="69"/>
      <c r="O1314" s="63"/>
      <c r="P1314" s="63"/>
      <c r="Q1314" s="63"/>
    </row>
    <row r="1315" spans="1:17" customFormat="1" outlineLevel="1">
      <c r="A1315" s="6"/>
      <c r="B1315" s="20">
        <v>42671</v>
      </c>
      <c r="C1315" s="21">
        <v>0.10416666666666667</v>
      </c>
      <c r="D1315" s="13">
        <v>0</v>
      </c>
      <c r="E1315" s="12">
        <v>40.49</v>
      </c>
      <c r="F1315" s="11">
        <f t="shared" si="61"/>
        <v>0</v>
      </c>
      <c r="G1315" s="11">
        <f t="shared" si="62"/>
        <v>40.874655000000004</v>
      </c>
      <c r="H1315" s="8">
        <f t="shared" si="60"/>
        <v>0</v>
      </c>
      <c r="I1315" s="42"/>
      <c r="K1315" s="69"/>
      <c r="L1315" s="69"/>
      <c r="M1315" s="69"/>
      <c r="O1315" s="63"/>
      <c r="P1315" s="63"/>
      <c r="Q1315" s="63"/>
    </row>
    <row r="1316" spans="1:17" customFormat="1" outlineLevel="1">
      <c r="A1316" s="6"/>
      <c r="B1316" s="20">
        <v>42671</v>
      </c>
      <c r="C1316" s="21">
        <v>0.125</v>
      </c>
      <c r="D1316" s="13">
        <v>0</v>
      </c>
      <c r="E1316" s="12">
        <v>39.79</v>
      </c>
      <c r="F1316" s="11">
        <f t="shared" si="61"/>
        <v>0</v>
      </c>
      <c r="G1316" s="11">
        <f t="shared" si="62"/>
        <v>40.168005000000001</v>
      </c>
      <c r="H1316" s="8">
        <f t="shared" si="60"/>
        <v>0</v>
      </c>
      <c r="I1316" s="42"/>
      <c r="K1316" s="69"/>
      <c r="L1316" s="69"/>
      <c r="M1316" s="69"/>
      <c r="O1316" s="63"/>
      <c r="P1316" s="63"/>
      <c r="Q1316" s="63"/>
    </row>
    <row r="1317" spans="1:17" customFormat="1" outlineLevel="1">
      <c r="A1317" s="6"/>
      <c r="B1317" s="20">
        <v>42671</v>
      </c>
      <c r="C1317" s="21">
        <v>0.14583333333333334</v>
      </c>
      <c r="D1317" s="13">
        <v>0</v>
      </c>
      <c r="E1317" s="12">
        <v>38.04</v>
      </c>
      <c r="F1317" s="11">
        <f t="shared" si="61"/>
        <v>0</v>
      </c>
      <c r="G1317" s="11">
        <f t="shared" si="62"/>
        <v>38.401380000000003</v>
      </c>
      <c r="H1317" s="8">
        <f t="shared" si="60"/>
        <v>0</v>
      </c>
      <c r="I1317" s="42"/>
      <c r="K1317" s="69"/>
      <c r="L1317" s="69"/>
      <c r="M1317" s="69"/>
      <c r="O1317" s="63"/>
      <c r="P1317" s="63"/>
      <c r="Q1317" s="63"/>
    </row>
    <row r="1318" spans="1:17" customFormat="1" outlineLevel="1">
      <c r="A1318" s="6"/>
      <c r="B1318" s="20">
        <v>42671</v>
      </c>
      <c r="C1318" s="21">
        <v>0.16666666666666666</v>
      </c>
      <c r="D1318" s="13">
        <v>0</v>
      </c>
      <c r="E1318" s="12">
        <v>39.880000000000003</v>
      </c>
      <c r="F1318" s="11">
        <f t="shared" si="61"/>
        <v>0</v>
      </c>
      <c r="G1318" s="11">
        <f t="shared" si="62"/>
        <v>40.258860000000006</v>
      </c>
      <c r="H1318" s="8">
        <f t="shared" si="60"/>
        <v>0</v>
      </c>
      <c r="I1318" s="42"/>
      <c r="K1318" s="69"/>
      <c r="L1318" s="69"/>
      <c r="M1318" s="69"/>
      <c r="O1318" s="63"/>
      <c r="P1318" s="63"/>
      <c r="Q1318" s="63"/>
    </row>
    <row r="1319" spans="1:17" customFormat="1" outlineLevel="1">
      <c r="A1319" s="6"/>
      <c r="B1319" s="20">
        <v>42671</v>
      </c>
      <c r="C1319" s="21">
        <v>0.1875</v>
      </c>
      <c r="D1319" s="13">
        <v>0</v>
      </c>
      <c r="E1319" s="12">
        <v>43.58</v>
      </c>
      <c r="F1319" s="11">
        <f t="shared" si="61"/>
        <v>0</v>
      </c>
      <c r="G1319" s="11">
        <f t="shared" si="62"/>
        <v>43.994010000000003</v>
      </c>
      <c r="H1319" s="8">
        <f t="shared" si="60"/>
        <v>0</v>
      </c>
      <c r="I1319" s="42"/>
      <c r="K1319" s="69"/>
      <c r="L1319" s="69"/>
      <c r="M1319" s="69"/>
      <c r="O1319" s="63"/>
      <c r="P1319" s="63"/>
      <c r="Q1319" s="63"/>
    </row>
    <row r="1320" spans="1:17" customFormat="1" outlineLevel="1">
      <c r="A1320" s="6"/>
      <c r="B1320" s="20">
        <v>42671</v>
      </c>
      <c r="C1320" s="21">
        <v>0.20833333333333334</v>
      </c>
      <c r="D1320" s="13">
        <v>0</v>
      </c>
      <c r="E1320" s="12">
        <v>56.33</v>
      </c>
      <c r="F1320" s="11">
        <f t="shared" si="61"/>
        <v>0</v>
      </c>
      <c r="G1320" s="11">
        <f t="shared" si="62"/>
        <v>56.865135000000002</v>
      </c>
      <c r="H1320" s="8">
        <f t="shared" si="60"/>
        <v>0</v>
      </c>
      <c r="I1320" s="42"/>
      <c r="K1320" s="69"/>
      <c r="L1320" s="69"/>
      <c r="M1320" s="69"/>
      <c r="O1320" s="63"/>
      <c r="P1320" s="63"/>
      <c r="Q1320" s="63"/>
    </row>
    <row r="1321" spans="1:17" customFormat="1" outlineLevel="1">
      <c r="A1321" s="6"/>
      <c r="B1321" s="20">
        <v>42671</v>
      </c>
      <c r="C1321" s="21">
        <v>0.22916666666666666</v>
      </c>
      <c r="D1321" s="13">
        <v>7.1600000000000006E-3</v>
      </c>
      <c r="E1321" s="12">
        <v>65.22</v>
      </c>
      <c r="F1321" s="11">
        <f t="shared" si="61"/>
        <v>7.157852000000001E-3</v>
      </c>
      <c r="G1321" s="11">
        <f t="shared" si="62"/>
        <v>65.839590000000001</v>
      </c>
      <c r="H1321" s="8">
        <f t="shared" si="60"/>
        <v>0.86009043103932015</v>
      </c>
      <c r="I1321" s="42"/>
      <c r="K1321" s="69"/>
      <c r="L1321" s="69"/>
      <c r="M1321" s="69"/>
      <c r="O1321" s="63"/>
      <c r="P1321" s="63"/>
      <c r="Q1321" s="63"/>
    </row>
    <row r="1322" spans="1:17" customFormat="1" outlineLevel="1">
      <c r="A1322" s="6"/>
      <c r="B1322" s="20">
        <v>42671</v>
      </c>
      <c r="C1322" s="21">
        <v>0.25</v>
      </c>
      <c r="D1322" s="13">
        <v>0.117712</v>
      </c>
      <c r="E1322" s="12">
        <v>99.02</v>
      </c>
      <c r="F1322" s="11">
        <f t="shared" si="61"/>
        <v>0.11767668640000001</v>
      </c>
      <c r="G1322" s="11">
        <f t="shared" si="62"/>
        <v>99.96069</v>
      </c>
      <c r="H1322" s="8">
        <f t="shared" si="60"/>
        <v>10.124820900942385</v>
      </c>
      <c r="I1322" s="42"/>
      <c r="K1322" s="69"/>
      <c r="L1322" s="69"/>
      <c r="M1322" s="69"/>
      <c r="O1322" s="63"/>
      <c r="P1322" s="63"/>
      <c r="Q1322" s="63"/>
    </row>
    <row r="1323" spans="1:17" customFormat="1" outlineLevel="1">
      <c r="A1323" s="6"/>
      <c r="B1323" s="20">
        <v>42671</v>
      </c>
      <c r="C1323" s="21">
        <v>0.27083333333333331</v>
      </c>
      <c r="D1323" s="13">
        <v>0.272563</v>
      </c>
      <c r="E1323" s="12">
        <v>103.98</v>
      </c>
      <c r="F1323" s="11">
        <f t="shared" si="61"/>
        <v>0.2724812311</v>
      </c>
      <c r="G1323" s="11">
        <f t="shared" si="62"/>
        <v>104.96781000000001</v>
      </c>
      <c r="H1323" s="8">
        <f t="shared" si="60"/>
        <v>22.079750889929105</v>
      </c>
      <c r="I1323" s="42"/>
      <c r="K1323" s="69"/>
      <c r="L1323" s="69"/>
      <c r="M1323" s="69"/>
      <c r="O1323" s="63"/>
      <c r="P1323" s="63"/>
      <c r="Q1323" s="63"/>
    </row>
    <row r="1324" spans="1:17" customFormat="1" outlineLevel="1">
      <c r="A1324" s="6"/>
      <c r="B1324" s="20">
        <v>42671</v>
      </c>
      <c r="C1324" s="21">
        <v>0.29166666666666669</v>
      </c>
      <c r="D1324" s="13">
        <v>0.433197</v>
      </c>
      <c r="E1324" s="12">
        <v>294.83999999999997</v>
      </c>
      <c r="F1324" s="11">
        <f t="shared" si="61"/>
        <v>0.43306704090000003</v>
      </c>
      <c r="G1324" s="11">
        <f t="shared" si="62"/>
        <v>297.64098000000001</v>
      </c>
      <c r="H1324" s="8">
        <f t="shared" si="60"/>
        <v>-48.348028851776093</v>
      </c>
      <c r="I1324" s="42"/>
      <c r="K1324" s="69"/>
      <c r="L1324" s="69"/>
      <c r="M1324" s="69"/>
      <c r="O1324" s="63"/>
      <c r="P1324" s="63"/>
      <c r="Q1324" s="63"/>
    </row>
    <row r="1325" spans="1:17" customFormat="1" outlineLevel="1">
      <c r="A1325" s="6"/>
      <c r="B1325" s="20">
        <v>42671</v>
      </c>
      <c r="C1325" s="21">
        <v>0.3125</v>
      </c>
      <c r="D1325" s="13">
        <v>0.50622500000000004</v>
      </c>
      <c r="E1325" s="12">
        <v>67.97</v>
      </c>
      <c r="F1325" s="11">
        <f t="shared" si="61"/>
        <v>0.50607313250000008</v>
      </c>
      <c r="G1325" s="11">
        <f t="shared" si="62"/>
        <v>68.615715000000009</v>
      </c>
      <c r="H1325" s="8">
        <f t="shared" si="60"/>
        <v>59.405032816222764</v>
      </c>
      <c r="I1325" s="42"/>
      <c r="K1325" s="69"/>
      <c r="L1325" s="69"/>
      <c r="M1325" s="69"/>
      <c r="O1325" s="63"/>
      <c r="P1325" s="63"/>
      <c r="Q1325" s="63"/>
    </row>
    <row r="1326" spans="1:17" customFormat="1" outlineLevel="1">
      <c r="A1326" s="6"/>
      <c r="B1326" s="20">
        <v>42671</v>
      </c>
      <c r="C1326" s="21">
        <v>0.33333333333333331</v>
      </c>
      <c r="D1326" s="13">
        <v>0.76689599999999991</v>
      </c>
      <c r="E1326" s="12">
        <v>72.349999999999994</v>
      </c>
      <c r="F1326" s="11">
        <f t="shared" si="61"/>
        <v>0.76666593119999993</v>
      </c>
      <c r="G1326" s="11">
        <f t="shared" si="62"/>
        <v>73.037324999999996</v>
      </c>
      <c r="H1326" s="8">
        <f t="shared" si="60"/>
        <v>86.604634419717954</v>
      </c>
      <c r="I1326" s="42"/>
      <c r="K1326" s="69"/>
      <c r="L1326" s="69"/>
      <c r="M1326" s="69"/>
      <c r="O1326" s="63"/>
      <c r="P1326" s="63"/>
      <c r="Q1326" s="63"/>
    </row>
    <row r="1327" spans="1:17" customFormat="1" outlineLevel="1">
      <c r="A1327" s="6"/>
      <c r="B1327" s="20">
        <v>42671</v>
      </c>
      <c r="C1327" s="21">
        <v>0.35416666666666669</v>
      </c>
      <c r="D1327" s="13">
        <v>0.93948700000000007</v>
      </c>
      <c r="E1327" s="12">
        <v>75.760000000000005</v>
      </c>
      <c r="F1327" s="11">
        <f t="shared" si="61"/>
        <v>0.93920515390000014</v>
      </c>
      <c r="G1327" s="11">
        <f t="shared" si="62"/>
        <v>76.479720000000015</v>
      </c>
      <c r="H1327" s="8">
        <f t="shared" si="60"/>
        <v>102.86201143257109</v>
      </c>
      <c r="I1327" s="42"/>
      <c r="K1327" s="69"/>
      <c r="L1327" s="69"/>
      <c r="M1327" s="69"/>
      <c r="O1327" s="63"/>
      <c r="P1327" s="63"/>
      <c r="Q1327" s="63"/>
    </row>
    <row r="1328" spans="1:17" customFormat="1" outlineLevel="1">
      <c r="A1328" s="6"/>
      <c r="B1328" s="20">
        <v>42671</v>
      </c>
      <c r="C1328" s="21">
        <v>0.375</v>
      </c>
      <c r="D1328" s="13">
        <v>1.0556300000000001</v>
      </c>
      <c r="E1328" s="12">
        <v>81.83</v>
      </c>
      <c r="F1328" s="11">
        <f t="shared" si="61"/>
        <v>1.0553133110000001</v>
      </c>
      <c r="G1328" s="11">
        <f t="shared" si="62"/>
        <v>82.607385000000008</v>
      </c>
      <c r="H1328" s="8">
        <f t="shared" si="60"/>
        <v>109.11160286859827</v>
      </c>
      <c r="I1328" s="42"/>
      <c r="K1328" s="69"/>
      <c r="L1328" s="69"/>
      <c r="M1328" s="69"/>
      <c r="O1328" s="63"/>
      <c r="P1328" s="63"/>
      <c r="Q1328" s="63"/>
    </row>
    <row r="1329" spans="1:17" customFormat="1" outlineLevel="1">
      <c r="A1329" s="6"/>
      <c r="B1329" s="20">
        <v>42671</v>
      </c>
      <c r="C1329" s="21">
        <v>0.39583333333333331</v>
      </c>
      <c r="D1329" s="13">
        <v>0.98324800000000001</v>
      </c>
      <c r="E1329" s="12">
        <v>78.83</v>
      </c>
      <c r="F1329" s="11">
        <f t="shared" si="61"/>
        <v>0.98295302560000009</v>
      </c>
      <c r="G1329" s="11">
        <f t="shared" si="62"/>
        <v>79.578885</v>
      </c>
      <c r="H1329" s="8">
        <f t="shared" si="60"/>
        <v>104.60695697697555</v>
      </c>
      <c r="I1329" s="42"/>
      <c r="K1329" s="69"/>
      <c r="L1329" s="69"/>
      <c r="M1329" s="69"/>
      <c r="O1329" s="63"/>
      <c r="P1329" s="63"/>
      <c r="Q1329" s="63"/>
    </row>
    <row r="1330" spans="1:17" customFormat="1" outlineLevel="1">
      <c r="A1330" s="6"/>
      <c r="B1330" s="20">
        <v>42671</v>
      </c>
      <c r="C1330" s="21">
        <v>0.41666666666666669</v>
      </c>
      <c r="D1330" s="13">
        <v>1.2911419999999998</v>
      </c>
      <c r="E1330" s="12">
        <v>67.59</v>
      </c>
      <c r="F1330" s="11">
        <f t="shared" si="61"/>
        <v>1.2907546573999997</v>
      </c>
      <c r="G1330" s="11">
        <f t="shared" si="62"/>
        <v>68.232105000000004</v>
      </c>
      <c r="H1330" s="8">
        <f t="shared" si="60"/>
        <v>152.00945896344413</v>
      </c>
      <c r="I1330" s="42"/>
      <c r="K1330" s="69"/>
      <c r="L1330" s="69"/>
      <c r="M1330" s="69"/>
      <c r="O1330" s="63"/>
      <c r="P1330" s="63"/>
      <c r="Q1330" s="63"/>
    </row>
    <row r="1331" spans="1:17" customFormat="1" outlineLevel="1">
      <c r="A1331" s="6"/>
      <c r="B1331" s="20">
        <v>42671</v>
      </c>
      <c r="C1331" s="21">
        <v>0.4375</v>
      </c>
      <c r="D1331" s="13">
        <v>1.4692590000000001</v>
      </c>
      <c r="E1331" s="12">
        <v>61.96</v>
      </c>
      <c r="F1331" s="11">
        <f t="shared" si="61"/>
        <v>1.4688182223000001</v>
      </c>
      <c r="G1331" s="11">
        <f t="shared" si="62"/>
        <v>62.548620000000007</v>
      </c>
      <c r="H1331" s="8">
        <f t="shared" si="60"/>
        <v>181.3276365120818</v>
      </c>
      <c r="I1331" s="42"/>
      <c r="K1331" s="69"/>
      <c r="L1331" s="69"/>
      <c r="M1331" s="69"/>
      <c r="O1331" s="63"/>
      <c r="P1331" s="63"/>
      <c r="Q1331" s="63"/>
    </row>
    <row r="1332" spans="1:17" customFormat="1" outlineLevel="1">
      <c r="A1332" s="6"/>
      <c r="B1332" s="20">
        <v>42671</v>
      </c>
      <c r="C1332" s="21">
        <v>0.45833333333333331</v>
      </c>
      <c r="D1332" s="13">
        <v>1.6542379999999999</v>
      </c>
      <c r="E1332" s="12">
        <v>62.45</v>
      </c>
      <c r="F1332" s="11">
        <f t="shared" si="61"/>
        <v>1.6537417286</v>
      </c>
      <c r="G1332" s="11">
        <f t="shared" si="62"/>
        <v>63.043275000000008</v>
      </c>
      <c r="H1332" s="8">
        <f t="shared" si="60"/>
        <v>203.33866694449483</v>
      </c>
      <c r="I1332" s="42"/>
      <c r="K1332" s="69"/>
      <c r="L1332" s="69"/>
      <c r="M1332" s="69"/>
      <c r="O1332" s="63"/>
      <c r="P1332" s="63"/>
      <c r="Q1332" s="63"/>
    </row>
    <row r="1333" spans="1:17" customFormat="1" outlineLevel="1">
      <c r="A1333" s="6"/>
      <c r="B1333" s="20">
        <v>42671</v>
      </c>
      <c r="C1333" s="21">
        <v>0.47916666666666669</v>
      </c>
      <c r="D1333" s="13">
        <v>1.9618519999999999</v>
      </c>
      <c r="E1333" s="12">
        <v>61.72</v>
      </c>
      <c r="F1333" s="11">
        <f t="shared" si="61"/>
        <v>1.9612634443999999</v>
      </c>
      <c r="G1333" s="11">
        <f t="shared" si="62"/>
        <v>62.306340000000006</v>
      </c>
      <c r="H1333" s="8">
        <f t="shared" si="60"/>
        <v>242.59585366204249</v>
      </c>
      <c r="I1333" s="42"/>
      <c r="K1333" s="69"/>
      <c r="L1333" s="69"/>
      <c r="M1333" s="69"/>
      <c r="O1333" s="63"/>
      <c r="P1333" s="63"/>
      <c r="Q1333" s="63"/>
    </row>
    <row r="1334" spans="1:17" customFormat="1" outlineLevel="1">
      <c r="A1334" s="6"/>
      <c r="B1334" s="20">
        <v>42671</v>
      </c>
      <c r="C1334" s="21">
        <v>0.5</v>
      </c>
      <c r="D1334" s="13">
        <v>2.1833</v>
      </c>
      <c r="E1334" s="12">
        <v>67.59</v>
      </c>
      <c r="F1334" s="11">
        <f t="shared" si="61"/>
        <v>2.1826450099999999</v>
      </c>
      <c r="G1334" s="11">
        <f t="shared" si="62"/>
        <v>68.232105000000004</v>
      </c>
      <c r="H1334" s="8">
        <f t="shared" si="60"/>
        <v>257.04550835995394</v>
      </c>
      <c r="I1334" s="42"/>
      <c r="K1334" s="69"/>
      <c r="L1334" s="69"/>
      <c r="M1334" s="69"/>
      <c r="O1334" s="63"/>
      <c r="P1334" s="63"/>
      <c r="Q1334" s="63"/>
    </row>
    <row r="1335" spans="1:17" customFormat="1" outlineLevel="1">
      <c r="A1335" s="6"/>
      <c r="B1335" s="20">
        <v>42671</v>
      </c>
      <c r="C1335" s="21">
        <v>0.52083333333333337</v>
      </c>
      <c r="D1335" s="13">
        <v>1.6800630000000001</v>
      </c>
      <c r="E1335" s="12">
        <v>69.989999999999995</v>
      </c>
      <c r="F1335" s="11">
        <f t="shared" si="61"/>
        <v>1.6795589811000002</v>
      </c>
      <c r="G1335" s="11">
        <f t="shared" si="62"/>
        <v>70.654904999999999</v>
      </c>
      <c r="H1335" s="8">
        <f t="shared" si="60"/>
        <v>193.72889023308272</v>
      </c>
      <c r="I1335" s="42"/>
      <c r="K1335" s="69"/>
      <c r="L1335" s="69"/>
      <c r="M1335" s="69"/>
      <c r="O1335" s="63"/>
      <c r="P1335" s="63"/>
      <c r="Q1335" s="63"/>
    </row>
    <row r="1336" spans="1:17" customFormat="1" outlineLevel="1">
      <c r="A1336" s="6"/>
      <c r="B1336" s="20">
        <v>42671</v>
      </c>
      <c r="C1336" s="21">
        <v>0.54166666666666663</v>
      </c>
      <c r="D1336" s="13">
        <v>1.7972170000000001</v>
      </c>
      <c r="E1336" s="12">
        <v>82</v>
      </c>
      <c r="F1336" s="11">
        <f t="shared" si="61"/>
        <v>1.7966778349000001</v>
      </c>
      <c r="G1336" s="11">
        <f t="shared" si="62"/>
        <v>82.779000000000011</v>
      </c>
      <c r="H1336" s="8">
        <f t="shared" si="60"/>
        <v>185.4548827962129</v>
      </c>
      <c r="I1336" s="42"/>
      <c r="K1336" s="69"/>
      <c r="L1336" s="69"/>
      <c r="M1336" s="69"/>
      <c r="O1336" s="63"/>
      <c r="P1336" s="63"/>
      <c r="Q1336" s="63"/>
    </row>
    <row r="1337" spans="1:17" customFormat="1" outlineLevel="1">
      <c r="A1337" s="6"/>
      <c r="B1337" s="20">
        <v>42671</v>
      </c>
      <c r="C1337" s="21">
        <v>0.5625</v>
      </c>
      <c r="D1337" s="13">
        <v>1.7391570000000001</v>
      </c>
      <c r="E1337" s="12">
        <v>56.99</v>
      </c>
      <c r="F1337" s="11">
        <f t="shared" si="61"/>
        <v>1.7386352529000002</v>
      </c>
      <c r="G1337" s="11">
        <f t="shared" si="62"/>
        <v>57.531405000000007</v>
      </c>
      <c r="H1337" s="8">
        <f t="shared" si="60"/>
        <v>223.3600281575327</v>
      </c>
      <c r="I1337" s="42"/>
      <c r="K1337" s="69"/>
      <c r="L1337" s="69"/>
      <c r="M1337" s="69"/>
      <c r="O1337" s="63"/>
      <c r="P1337" s="63"/>
      <c r="Q1337" s="63"/>
    </row>
    <row r="1338" spans="1:17" customFormat="1" outlineLevel="1">
      <c r="A1338" s="6"/>
      <c r="B1338" s="20">
        <v>42671</v>
      </c>
      <c r="C1338" s="21">
        <v>0.58333333333333337</v>
      </c>
      <c r="D1338" s="13">
        <v>2.4092210000000001</v>
      </c>
      <c r="E1338" s="12">
        <v>66.63</v>
      </c>
      <c r="F1338" s="11">
        <f t="shared" si="61"/>
        <v>2.4084982337</v>
      </c>
      <c r="G1338" s="11">
        <f t="shared" si="62"/>
        <v>67.262985</v>
      </c>
      <c r="H1338" s="8">
        <f t="shared" si="60"/>
        <v>285.97789090231043</v>
      </c>
      <c r="I1338" s="42"/>
      <c r="K1338" s="69"/>
      <c r="L1338" s="69"/>
      <c r="M1338" s="69"/>
      <c r="O1338" s="63"/>
      <c r="P1338" s="63"/>
      <c r="Q1338" s="63"/>
    </row>
    <row r="1339" spans="1:17" customFormat="1" outlineLevel="1">
      <c r="A1339" s="6"/>
      <c r="B1339" s="20">
        <v>42671</v>
      </c>
      <c r="C1339" s="21">
        <v>0.60416666666666663</v>
      </c>
      <c r="D1339" s="13">
        <v>2.3499129999999999</v>
      </c>
      <c r="E1339" s="12">
        <v>63.62</v>
      </c>
      <c r="F1339" s="11">
        <f t="shared" si="61"/>
        <v>2.3492080260999999</v>
      </c>
      <c r="G1339" s="11">
        <f t="shared" si="62"/>
        <v>64.22439</v>
      </c>
      <c r="H1339" s="8">
        <f t="shared" si="60"/>
        <v>286.07624039522341</v>
      </c>
      <c r="I1339" s="42"/>
      <c r="K1339" s="69"/>
      <c r="L1339" s="69"/>
      <c r="M1339" s="69"/>
      <c r="O1339" s="63"/>
      <c r="P1339" s="63"/>
      <c r="Q1339" s="63"/>
    </row>
    <row r="1340" spans="1:17" customFormat="1" outlineLevel="1">
      <c r="A1340" s="6"/>
      <c r="B1340" s="20">
        <v>42671</v>
      </c>
      <c r="C1340" s="21">
        <v>0.625</v>
      </c>
      <c r="D1340" s="13">
        <v>2.0975419999999998</v>
      </c>
      <c r="E1340" s="12">
        <v>56.75</v>
      </c>
      <c r="F1340" s="11">
        <f t="shared" si="61"/>
        <v>2.0969127373999998</v>
      </c>
      <c r="G1340" s="11">
        <f t="shared" si="62"/>
        <v>57.289125000000006</v>
      </c>
      <c r="H1340" s="8">
        <f t="shared" si="60"/>
        <v>269.89547322939916</v>
      </c>
      <c r="I1340" s="42"/>
      <c r="K1340" s="69"/>
      <c r="L1340" s="69"/>
      <c r="M1340" s="69"/>
      <c r="O1340" s="63"/>
      <c r="P1340" s="63"/>
      <c r="Q1340" s="63"/>
    </row>
    <row r="1341" spans="1:17" customFormat="1" outlineLevel="1">
      <c r="A1341" s="6"/>
      <c r="B1341" s="20">
        <v>42671</v>
      </c>
      <c r="C1341" s="21">
        <v>0.64583333333333337</v>
      </c>
      <c r="D1341" s="13">
        <v>2.3811150000000003</v>
      </c>
      <c r="E1341" s="12">
        <v>100.52</v>
      </c>
      <c r="F1341" s="11">
        <f t="shared" si="61"/>
        <v>2.3804006655000003</v>
      </c>
      <c r="G1341" s="11">
        <f t="shared" si="62"/>
        <v>101.47494</v>
      </c>
      <c r="H1341" s="8">
        <f t="shared" si="60"/>
        <v>201.20350907542743</v>
      </c>
      <c r="I1341" s="42"/>
      <c r="K1341" s="69"/>
      <c r="L1341" s="69"/>
      <c r="M1341" s="69"/>
      <c r="O1341" s="63"/>
      <c r="P1341" s="63"/>
      <c r="Q1341" s="63"/>
    </row>
    <row r="1342" spans="1:17" customFormat="1" outlineLevel="1">
      <c r="A1342" s="6"/>
      <c r="B1342" s="20">
        <v>42671</v>
      </c>
      <c r="C1342" s="21">
        <v>0.66666666666666663</v>
      </c>
      <c r="D1342" s="13">
        <v>3.010904</v>
      </c>
      <c r="E1342" s="12">
        <v>73.650000000000006</v>
      </c>
      <c r="F1342" s="11">
        <f t="shared" si="61"/>
        <v>3.0100007288000001</v>
      </c>
      <c r="G1342" s="11">
        <f t="shared" si="62"/>
        <v>74.349675000000005</v>
      </c>
      <c r="H1342" s="8">
        <f t="shared" si="60"/>
        <v>336.06755962075687</v>
      </c>
      <c r="I1342" s="42"/>
      <c r="K1342" s="69"/>
      <c r="L1342" s="69"/>
      <c r="M1342" s="69"/>
      <c r="O1342" s="63"/>
      <c r="P1342" s="63"/>
      <c r="Q1342" s="63"/>
    </row>
    <row r="1343" spans="1:17" customFormat="1" outlineLevel="1">
      <c r="A1343" s="6"/>
      <c r="B1343" s="20">
        <v>42671</v>
      </c>
      <c r="C1343" s="21">
        <v>0.6875</v>
      </c>
      <c r="D1343" s="13">
        <v>1.999118</v>
      </c>
      <c r="E1343" s="12">
        <v>59.65</v>
      </c>
      <c r="F1343" s="11">
        <f t="shared" si="61"/>
        <v>1.9985182645999999</v>
      </c>
      <c r="G1343" s="11">
        <f t="shared" si="62"/>
        <v>60.216675000000002</v>
      </c>
      <c r="H1343" s="8">
        <f t="shared" si="60"/>
        <v>251.38027239461778</v>
      </c>
      <c r="I1343" s="42"/>
      <c r="K1343" s="69"/>
      <c r="L1343" s="69"/>
      <c r="M1343" s="69"/>
      <c r="O1343" s="63"/>
      <c r="P1343" s="63"/>
      <c r="Q1343" s="63"/>
    </row>
    <row r="1344" spans="1:17" customFormat="1" outlineLevel="1">
      <c r="A1344" s="6"/>
      <c r="B1344" s="20">
        <v>42671</v>
      </c>
      <c r="C1344" s="21">
        <v>0.70833333333333337</v>
      </c>
      <c r="D1344" s="13">
        <v>0.86764200000000002</v>
      </c>
      <c r="E1344" s="12">
        <v>61.67</v>
      </c>
      <c r="F1344" s="11">
        <f t="shared" si="61"/>
        <v>0.86738170740000009</v>
      </c>
      <c r="G1344" s="11">
        <f t="shared" si="62"/>
        <v>62.255865000000007</v>
      </c>
      <c r="H1344" s="8">
        <f t="shared" si="60"/>
        <v>107.33339909703611</v>
      </c>
      <c r="I1344" s="42"/>
      <c r="K1344" s="69"/>
      <c r="L1344" s="69"/>
      <c r="M1344" s="69"/>
      <c r="O1344" s="63"/>
      <c r="P1344" s="63"/>
      <c r="Q1344" s="63"/>
    </row>
    <row r="1345" spans="1:17" customFormat="1" outlineLevel="1">
      <c r="A1345" s="6"/>
      <c r="B1345" s="20">
        <v>42671</v>
      </c>
      <c r="C1345" s="21">
        <v>0.72916666666666663</v>
      </c>
      <c r="D1345" s="13">
        <v>0.57750999999999997</v>
      </c>
      <c r="E1345" s="12">
        <v>70.010000000000005</v>
      </c>
      <c r="F1345" s="11">
        <f t="shared" si="61"/>
        <v>0.57733674700000004</v>
      </c>
      <c r="G1345" s="11">
        <f t="shared" si="62"/>
        <v>70.675095000000013</v>
      </c>
      <c r="H1345" s="8">
        <f t="shared" si="60"/>
        <v>66.581305500784026</v>
      </c>
      <c r="I1345" s="42"/>
      <c r="K1345" s="69"/>
      <c r="L1345" s="69"/>
      <c r="M1345" s="69"/>
      <c r="O1345" s="63"/>
      <c r="P1345" s="63"/>
      <c r="Q1345" s="63"/>
    </row>
    <row r="1346" spans="1:17" customFormat="1" outlineLevel="1">
      <c r="A1346" s="6"/>
      <c r="B1346" s="20">
        <v>42671</v>
      </c>
      <c r="C1346" s="21">
        <v>0.75</v>
      </c>
      <c r="D1346" s="13">
        <v>0.29206599999999999</v>
      </c>
      <c r="E1346" s="12">
        <v>51.38</v>
      </c>
      <c r="F1346" s="11">
        <f t="shared" si="61"/>
        <v>0.2919783802</v>
      </c>
      <c r="G1346" s="11">
        <f t="shared" si="62"/>
        <v>51.868110000000009</v>
      </c>
      <c r="H1346" s="8">
        <f t="shared" si="60"/>
        <v>39.163611975364574</v>
      </c>
      <c r="I1346" s="42"/>
      <c r="K1346" s="69"/>
      <c r="L1346" s="69"/>
      <c r="M1346" s="69"/>
      <c r="O1346" s="63"/>
      <c r="P1346" s="63"/>
      <c r="Q1346" s="63"/>
    </row>
    <row r="1347" spans="1:17" customFormat="1" outlineLevel="1">
      <c r="A1347" s="6"/>
      <c r="B1347" s="20">
        <v>42671</v>
      </c>
      <c r="C1347" s="21">
        <v>0.77083333333333337</v>
      </c>
      <c r="D1347" s="13">
        <v>1.2579E-2</v>
      </c>
      <c r="E1347" s="12">
        <v>49.93</v>
      </c>
      <c r="F1347" s="11">
        <f t="shared" si="61"/>
        <v>1.2575226300000001E-2</v>
      </c>
      <c r="G1347" s="11">
        <f t="shared" si="62"/>
        <v>50.404335000000003</v>
      </c>
      <c r="H1347" s="8">
        <f t="shared" si="60"/>
        <v>1.7051461726739896</v>
      </c>
      <c r="I1347" s="42"/>
      <c r="K1347" s="69"/>
      <c r="L1347" s="69"/>
      <c r="M1347" s="69"/>
      <c r="O1347" s="63"/>
      <c r="P1347" s="63"/>
      <c r="Q1347" s="63"/>
    </row>
    <row r="1348" spans="1:17" customFormat="1" outlineLevel="1">
      <c r="A1348" s="6"/>
      <c r="B1348" s="20">
        <v>42671</v>
      </c>
      <c r="C1348" s="21">
        <v>0.79166666666666663</v>
      </c>
      <c r="D1348" s="13">
        <v>0</v>
      </c>
      <c r="E1348" s="12">
        <v>61.4</v>
      </c>
      <c r="F1348" s="11">
        <f t="shared" si="61"/>
        <v>0</v>
      </c>
      <c r="G1348" s="11">
        <f t="shared" si="62"/>
        <v>61.9833</v>
      </c>
      <c r="H1348" s="8">
        <f t="shared" si="60"/>
        <v>0</v>
      </c>
      <c r="I1348" s="42"/>
      <c r="K1348" s="69"/>
      <c r="L1348" s="69"/>
      <c r="M1348" s="69"/>
      <c r="O1348" s="63"/>
      <c r="P1348" s="63"/>
      <c r="Q1348" s="63"/>
    </row>
    <row r="1349" spans="1:17" customFormat="1" outlineLevel="1">
      <c r="A1349" s="6"/>
      <c r="B1349" s="20">
        <v>42671</v>
      </c>
      <c r="C1349" s="21">
        <v>0.8125</v>
      </c>
      <c r="D1349" s="13">
        <v>0</v>
      </c>
      <c r="E1349" s="12">
        <v>55.91</v>
      </c>
      <c r="F1349" s="11">
        <f t="shared" si="61"/>
        <v>0</v>
      </c>
      <c r="G1349" s="11">
        <f t="shared" si="62"/>
        <v>56.441144999999999</v>
      </c>
      <c r="H1349" s="8">
        <f t="shared" si="60"/>
        <v>0</v>
      </c>
      <c r="I1349" s="42"/>
      <c r="K1349" s="69"/>
      <c r="L1349" s="69"/>
      <c r="M1349" s="69"/>
      <c r="O1349" s="63"/>
      <c r="P1349" s="63"/>
      <c r="Q1349" s="63"/>
    </row>
    <row r="1350" spans="1:17" customFormat="1" outlineLevel="1">
      <c r="A1350" s="6"/>
      <c r="B1350" s="20">
        <v>42671</v>
      </c>
      <c r="C1350" s="21">
        <v>0.83333333333333337</v>
      </c>
      <c r="D1350" s="13">
        <v>0</v>
      </c>
      <c r="E1350" s="12">
        <v>53.96</v>
      </c>
      <c r="F1350" s="11">
        <f t="shared" si="61"/>
        <v>0</v>
      </c>
      <c r="G1350" s="11">
        <f t="shared" si="62"/>
        <v>54.472620000000006</v>
      </c>
      <c r="H1350" s="8">
        <f t="shared" si="60"/>
        <v>0</v>
      </c>
      <c r="I1350" s="42"/>
      <c r="K1350" s="69"/>
      <c r="L1350" s="69"/>
      <c r="M1350" s="69"/>
      <c r="O1350" s="63"/>
      <c r="P1350" s="63"/>
      <c r="Q1350" s="63"/>
    </row>
    <row r="1351" spans="1:17" customFormat="1" outlineLevel="1">
      <c r="A1351" s="6"/>
      <c r="B1351" s="20">
        <v>42671</v>
      </c>
      <c r="C1351" s="21">
        <v>0.85416666666666663</v>
      </c>
      <c r="D1351" s="13">
        <v>0</v>
      </c>
      <c r="E1351" s="12">
        <v>53.15</v>
      </c>
      <c r="F1351" s="11">
        <f t="shared" si="61"/>
        <v>0</v>
      </c>
      <c r="G1351" s="11">
        <f t="shared" si="62"/>
        <v>53.654924999999999</v>
      </c>
      <c r="H1351" s="8">
        <f t="shared" si="60"/>
        <v>0</v>
      </c>
      <c r="I1351" s="42"/>
      <c r="K1351" s="69"/>
      <c r="L1351" s="69"/>
      <c r="M1351" s="69"/>
      <c r="O1351" s="63"/>
      <c r="P1351" s="63"/>
      <c r="Q1351" s="63"/>
    </row>
    <row r="1352" spans="1:17" customFormat="1" outlineLevel="1">
      <c r="A1352" s="6"/>
      <c r="B1352" s="20">
        <v>42671</v>
      </c>
      <c r="C1352" s="21">
        <v>0.875</v>
      </c>
      <c r="D1352" s="13">
        <v>0</v>
      </c>
      <c r="E1352" s="12">
        <v>53.68</v>
      </c>
      <c r="F1352" s="11">
        <f t="shared" si="61"/>
        <v>0</v>
      </c>
      <c r="G1352" s="11">
        <f t="shared" si="62"/>
        <v>54.189960000000006</v>
      </c>
      <c r="H1352" s="8">
        <f t="shared" si="60"/>
        <v>0</v>
      </c>
      <c r="I1352" s="42"/>
      <c r="K1352" s="69"/>
      <c r="L1352" s="69"/>
      <c r="M1352" s="69"/>
      <c r="O1352" s="63"/>
      <c r="P1352" s="63"/>
      <c r="Q1352" s="63"/>
    </row>
    <row r="1353" spans="1:17" customFormat="1" outlineLevel="1">
      <c r="A1353" s="6"/>
      <c r="B1353" s="20">
        <v>42671</v>
      </c>
      <c r="C1353" s="21">
        <v>0.89583333333333337</v>
      </c>
      <c r="D1353" s="13">
        <v>0</v>
      </c>
      <c r="E1353" s="12">
        <v>50</v>
      </c>
      <c r="F1353" s="11">
        <f t="shared" si="61"/>
        <v>0</v>
      </c>
      <c r="G1353" s="11">
        <f t="shared" si="62"/>
        <v>50.475000000000001</v>
      </c>
      <c r="H1353" s="8">
        <f t="shared" si="60"/>
        <v>0</v>
      </c>
      <c r="I1353" s="42"/>
      <c r="K1353" s="69"/>
      <c r="L1353" s="69"/>
      <c r="M1353" s="69"/>
      <c r="O1353" s="63"/>
      <c r="P1353" s="63"/>
      <c r="Q1353" s="63"/>
    </row>
    <row r="1354" spans="1:17" customFormat="1" outlineLevel="1">
      <c r="A1354" s="6"/>
      <c r="B1354" s="20">
        <v>42671</v>
      </c>
      <c r="C1354" s="21">
        <v>0.91666666666666663</v>
      </c>
      <c r="D1354" s="13">
        <v>0</v>
      </c>
      <c r="E1354" s="12">
        <v>45.44</v>
      </c>
      <c r="F1354" s="11">
        <f t="shared" si="61"/>
        <v>0</v>
      </c>
      <c r="G1354" s="11">
        <f t="shared" si="62"/>
        <v>45.871679999999998</v>
      </c>
      <c r="H1354" s="8">
        <f t="shared" si="60"/>
        <v>0</v>
      </c>
      <c r="I1354" s="42"/>
      <c r="K1354" s="69"/>
      <c r="L1354" s="69"/>
      <c r="M1354" s="69"/>
      <c r="O1354" s="63"/>
      <c r="P1354" s="63"/>
      <c r="Q1354" s="63"/>
    </row>
    <row r="1355" spans="1:17" customFormat="1" outlineLevel="1">
      <c r="A1355" s="6"/>
      <c r="B1355" s="20">
        <v>42671</v>
      </c>
      <c r="C1355" s="21">
        <v>0.9375</v>
      </c>
      <c r="D1355" s="13">
        <v>0</v>
      </c>
      <c r="E1355" s="12">
        <v>122.52</v>
      </c>
      <c r="F1355" s="11">
        <f t="shared" si="61"/>
        <v>0</v>
      </c>
      <c r="G1355" s="11">
        <f t="shared" si="62"/>
        <v>123.68394000000001</v>
      </c>
      <c r="H1355" s="8">
        <f t="shared" si="60"/>
        <v>0</v>
      </c>
      <c r="I1355" s="42"/>
      <c r="K1355" s="69"/>
      <c r="L1355" s="69"/>
      <c r="M1355" s="69"/>
      <c r="O1355" s="63"/>
      <c r="P1355" s="63"/>
      <c r="Q1355" s="63"/>
    </row>
    <row r="1356" spans="1:17" customFormat="1" outlineLevel="1">
      <c r="A1356" s="6"/>
      <c r="B1356" s="20">
        <v>42671</v>
      </c>
      <c r="C1356" s="21">
        <v>0.95833333333333337</v>
      </c>
      <c r="D1356" s="13">
        <v>0</v>
      </c>
      <c r="E1356" s="12">
        <v>89.49</v>
      </c>
      <c r="F1356" s="11">
        <f t="shared" si="61"/>
        <v>0</v>
      </c>
      <c r="G1356" s="11">
        <f t="shared" si="62"/>
        <v>90.340154999999996</v>
      </c>
      <c r="H1356" s="8">
        <f t="shared" si="60"/>
        <v>0</v>
      </c>
      <c r="I1356" s="42"/>
      <c r="K1356" s="69"/>
      <c r="L1356" s="69"/>
      <c r="M1356" s="69"/>
      <c r="O1356" s="63"/>
      <c r="P1356" s="63"/>
      <c r="Q1356" s="63"/>
    </row>
    <row r="1357" spans="1:17" customFormat="1" outlineLevel="1">
      <c r="A1357" s="6"/>
      <c r="B1357" s="20">
        <v>42671</v>
      </c>
      <c r="C1357" s="21">
        <v>0.97916666666666663</v>
      </c>
      <c r="D1357" s="13">
        <v>0</v>
      </c>
      <c r="E1357" s="12">
        <v>65.89</v>
      </c>
      <c r="F1357" s="11">
        <f t="shared" si="61"/>
        <v>0</v>
      </c>
      <c r="G1357" s="11">
        <f t="shared" si="62"/>
        <v>66.515955000000005</v>
      </c>
      <c r="H1357" s="8">
        <f t="shared" si="60"/>
        <v>0</v>
      </c>
      <c r="I1357" s="42"/>
      <c r="K1357" s="69"/>
      <c r="L1357" s="69"/>
      <c r="M1357" s="69"/>
      <c r="O1357" s="63"/>
      <c r="P1357" s="63"/>
      <c r="Q1357" s="63"/>
    </row>
    <row r="1358" spans="1:17" customFormat="1" outlineLevel="1">
      <c r="A1358" s="6"/>
      <c r="B1358" s="20">
        <v>42671</v>
      </c>
      <c r="C1358" s="21">
        <v>0</v>
      </c>
      <c r="D1358" s="13">
        <v>0</v>
      </c>
      <c r="E1358" s="12">
        <v>52.23</v>
      </c>
      <c r="F1358" s="11">
        <f t="shared" si="61"/>
        <v>0</v>
      </c>
      <c r="G1358" s="11">
        <f t="shared" si="62"/>
        <v>52.726185000000001</v>
      </c>
      <c r="H1358" s="8">
        <f t="shared" si="60"/>
        <v>0</v>
      </c>
      <c r="I1358" s="42"/>
      <c r="K1358" s="69"/>
      <c r="L1358" s="69"/>
      <c r="M1358" s="69"/>
      <c r="O1358" s="63"/>
      <c r="P1358" s="63"/>
      <c r="Q1358" s="63"/>
    </row>
    <row r="1359" spans="1:17" customFormat="1" outlineLevel="1">
      <c r="A1359" s="6"/>
      <c r="B1359" s="20">
        <v>42672</v>
      </c>
      <c r="C1359" s="21">
        <v>2.0833333333333332E-2</v>
      </c>
      <c r="D1359" s="13">
        <v>0</v>
      </c>
      <c r="E1359" s="12">
        <v>44.18</v>
      </c>
      <c r="F1359" s="11">
        <f t="shared" si="61"/>
        <v>0</v>
      </c>
      <c r="G1359" s="11">
        <f t="shared" si="62"/>
        <v>44.599710000000002</v>
      </c>
      <c r="H1359" s="8">
        <f t="shared" si="60"/>
        <v>0</v>
      </c>
      <c r="I1359" s="42"/>
      <c r="K1359" s="69"/>
      <c r="L1359" s="69"/>
      <c r="M1359" s="69"/>
      <c r="O1359" s="63"/>
      <c r="P1359" s="63"/>
      <c r="Q1359" s="63"/>
    </row>
    <row r="1360" spans="1:17" customFormat="1" outlineLevel="1">
      <c r="A1360" s="6"/>
      <c r="B1360" s="20">
        <v>42672</v>
      </c>
      <c r="C1360" s="21">
        <v>4.1666666666666664E-2</v>
      </c>
      <c r="D1360" s="13">
        <v>0</v>
      </c>
      <c r="E1360" s="12">
        <v>45.22</v>
      </c>
      <c r="F1360" s="11">
        <f t="shared" si="61"/>
        <v>0</v>
      </c>
      <c r="G1360" s="11">
        <f t="shared" si="62"/>
        <v>45.649590000000003</v>
      </c>
      <c r="H1360" s="8">
        <f t="shared" ref="H1360:H1423" si="63">F1360*($B$8-G1360)</f>
        <v>0</v>
      </c>
      <c r="I1360" s="42"/>
      <c r="K1360" s="69"/>
      <c r="L1360" s="69"/>
      <c r="M1360" s="69"/>
      <c r="O1360" s="63"/>
      <c r="P1360" s="63"/>
      <c r="Q1360" s="63"/>
    </row>
    <row r="1361" spans="1:17" customFormat="1" outlineLevel="1">
      <c r="A1361" s="6"/>
      <c r="B1361" s="20">
        <v>42672</v>
      </c>
      <c r="C1361" s="21">
        <v>6.25E-2</v>
      </c>
      <c r="D1361" s="13">
        <v>0</v>
      </c>
      <c r="E1361" s="12">
        <v>37.89</v>
      </c>
      <c r="F1361" s="11">
        <f t="shared" ref="F1361:F1424" si="64">IF($B$13="Electricity",$D1361*$B$9,$D1361*$B$10)</f>
        <v>0</v>
      </c>
      <c r="G1361" s="11">
        <f t="shared" ref="G1361:G1424" si="65">+E1361*$B$10</f>
        <v>38.249955</v>
      </c>
      <c r="H1361" s="8">
        <f t="shared" si="63"/>
        <v>0</v>
      </c>
      <c r="I1361" s="42"/>
      <c r="K1361" s="69"/>
      <c r="L1361" s="69"/>
      <c r="M1361" s="69"/>
      <c r="O1361" s="63"/>
      <c r="P1361" s="63"/>
      <c r="Q1361" s="63"/>
    </row>
    <row r="1362" spans="1:17" customFormat="1" outlineLevel="1">
      <c r="A1362" s="6"/>
      <c r="B1362" s="20">
        <v>42672</v>
      </c>
      <c r="C1362" s="21">
        <v>8.3333333333333329E-2</v>
      </c>
      <c r="D1362" s="13">
        <v>0</v>
      </c>
      <c r="E1362" s="12">
        <v>46.48</v>
      </c>
      <c r="F1362" s="11">
        <f t="shared" si="64"/>
        <v>0</v>
      </c>
      <c r="G1362" s="11">
        <f t="shared" si="65"/>
        <v>46.921559999999999</v>
      </c>
      <c r="H1362" s="8">
        <f t="shared" si="63"/>
        <v>0</v>
      </c>
      <c r="I1362" s="42"/>
      <c r="K1362" s="69"/>
      <c r="L1362" s="69"/>
      <c r="M1362" s="69"/>
      <c r="O1362" s="63"/>
      <c r="P1362" s="63"/>
      <c r="Q1362" s="63"/>
    </row>
    <row r="1363" spans="1:17" customFormat="1" outlineLevel="1">
      <c r="A1363" s="6"/>
      <c r="B1363" s="20">
        <v>42672</v>
      </c>
      <c r="C1363" s="21">
        <v>0.10416666666666667</v>
      </c>
      <c r="D1363" s="13">
        <v>0</v>
      </c>
      <c r="E1363" s="12">
        <v>39.71</v>
      </c>
      <c r="F1363" s="11">
        <f t="shared" si="64"/>
        <v>0</v>
      </c>
      <c r="G1363" s="11">
        <f t="shared" si="65"/>
        <v>40.087245000000003</v>
      </c>
      <c r="H1363" s="8">
        <f t="shared" si="63"/>
        <v>0</v>
      </c>
      <c r="I1363" s="42"/>
      <c r="K1363" s="69"/>
      <c r="L1363" s="69"/>
      <c r="M1363" s="69"/>
      <c r="O1363" s="63"/>
      <c r="P1363" s="63"/>
      <c r="Q1363" s="63"/>
    </row>
    <row r="1364" spans="1:17" customFormat="1" outlineLevel="1">
      <c r="A1364" s="6"/>
      <c r="B1364" s="20">
        <v>42672</v>
      </c>
      <c r="C1364" s="21">
        <v>0.125</v>
      </c>
      <c r="D1364" s="13">
        <v>0</v>
      </c>
      <c r="E1364" s="12">
        <v>43.46</v>
      </c>
      <c r="F1364" s="11">
        <f t="shared" si="64"/>
        <v>0</v>
      </c>
      <c r="G1364" s="11">
        <f t="shared" si="65"/>
        <v>43.872870000000006</v>
      </c>
      <c r="H1364" s="8">
        <f t="shared" si="63"/>
        <v>0</v>
      </c>
      <c r="I1364" s="42"/>
      <c r="K1364" s="69"/>
      <c r="L1364" s="69"/>
      <c r="M1364" s="69"/>
      <c r="O1364" s="63"/>
      <c r="P1364" s="63"/>
      <c r="Q1364" s="63"/>
    </row>
    <row r="1365" spans="1:17" customFormat="1" outlineLevel="1">
      <c r="A1365" s="6"/>
      <c r="B1365" s="20">
        <v>42672</v>
      </c>
      <c r="C1365" s="21">
        <v>0.14583333333333334</v>
      </c>
      <c r="D1365" s="13">
        <v>0</v>
      </c>
      <c r="E1365" s="12">
        <v>38.86</v>
      </c>
      <c r="F1365" s="11">
        <f t="shared" si="64"/>
        <v>0</v>
      </c>
      <c r="G1365" s="11">
        <f t="shared" si="65"/>
        <v>39.229170000000003</v>
      </c>
      <c r="H1365" s="8">
        <f t="shared" si="63"/>
        <v>0</v>
      </c>
      <c r="I1365" s="42"/>
      <c r="K1365" s="69"/>
      <c r="L1365" s="69"/>
      <c r="M1365" s="69"/>
      <c r="O1365" s="63"/>
      <c r="P1365" s="63"/>
      <c r="Q1365" s="63"/>
    </row>
    <row r="1366" spans="1:17" customFormat="1" outlineLevel="1">
      <c r="A1366" s="6"/>
      <c r="B1366" s="20">
        <v>42672</v>
      </c>
      <c r="C1366" s="21">
        <v>0.16666666666666666</v>
      </c>
      <c r="D1366" s="13">
        <v>0</v>
      </c>
      <c r="E1366" s="12">
        <v>37.19</v>
      </c>
      <c r="F1366" s="11">
        <f t="shared" si="64"/>
        <v>0</v>
      </c>
      <c r="G1366" s="11">
        <f t="shared" si="65"/>
        <v>37.543304999999997</v>
      </c>
      <c r="H1366" s="8">
        <f t="shared" si="63"/>
        <v>0</v>
      </c>
      <c r="I1366" s="42"/>
      <c r="K1366" s="69"/>
      <c r="L1366" s="69"/>
      <c r="M1366" s="69"/>
      <c r="O1366" s="63"/>
      <c r="P1366" s="63"/>
      <c r="Q1366" s="63"/>
    </row>
    <row r="1367" spans="1:17" customFormat="1" outlineLevel="1">
      <c r="A1367" s="6"/>
      <c r="B1367" s="20">
        <v>42672</v>
      </c>
      <c r="C1367" s="21">
        <v>0.1875</v>
      </c>
      <c r="D1367" s="13">
        <v>0</v>
      </c>
      <c r="E1367" s="12">
        <v>35.56</v>
      </c>
      <c r="F1367" s="11">
        <f t="shared" si="64"/>
        <v>0</v>
      </c>
      <c r="G1367" s="11">
        <f t="shared" si="65"/>
        <v>35.897820000000003</v>
      </c>
      <c r="H1367" s="8">
        <f t="shared" si="63"/>
        <v>0</v>
      </c>
      <c r="I1367" s="42"/>
      <c r="K1367" s="69"/>
      <c r="L1367" s="69"/>
      <c r="M1367" s="69"/>
      <c r="O1367" s="63"/>
      <c r="P1367" s="63"/>
      <c r="Q1367" s="63"/>
    </row>
    <row r="1368" spans="1:17" customFormat="1" outlineLevel="1">
      <c r="A1368" s="6"/>
      <c r="B1368" s="20">
        <v>42672</v>
      </c>
      <c r="C1368" s="21">
        <v>0.20833333333333334</v>
      </c>
      <c r="D1368" s="13">
        <v>0</v>
      </c>
      <c r="E1368" s="12">
        <v>43.16</v>
      </c>
      <c r="F1368" s="11">
        <f t="shared" si="64"/>
        <v>0</v>
      </c>
      <c r="G1368" s="11">
        <f t="shared" si="65"/>
        <v>43.57002</v>
      </c>
      <c r="H1368" s="8">
        <f t="shared" si="63"/>
        <v>0</v>
      </c>
      <c r="I1368" s="42"/>
      <c r="K1368" s="69"/>
      <c r="L1368" s="69"/>
      <c r="M1368" s="69"/>
      <c r="O1368" s="63"/>
      <c r="P1368" s="63"/>
      <c r="Q1368" s="63"/>
    </row>
    <row r="1369" spans="1:17" customFormat="1" outlineLevel="1">
      <c r="A1369" s="6"/>
      <c r="B1369" s="20">
        <v>42672</v>
      </c>
      <c r="C1369" s="21">
        <v>0.22916666666666666</v>
      </c>
      <c r="D1369" s="13">
        <v>0</v>
      </c>
      <c r="E1369" s="12">
        <v>38.159999999999997</v>
      </c>
      <c r="F1369" s="11">
        <f t="shared" si="64"/>
        <v>0</v>
      </c>
      <c r="G1369" s="11">
        <f t="shared" si="65"/>
        <v>38.52252</v>
      </c>
      <c r="H1369" s="8">
        <f t="shared" si="63"/>
        <v>0</v>
      </c>
      <c r="I1369" s="42"/>
      <c r="K1369" s="69"/>
      <c r="L1369" s="69"/>
      <c r="M1369" s="69"/>
      <c r="O1369" s="63"/>
      <c r="P1369" s="63"/>
      <c r="Q1369" s="63"/>
    </row>
    <row r="1370" spans="1:17" customFormat="1" outlineLevel="1">
      <c r="A1370" s="6"/>
      <c r="B1370" s="20">
        <v>42672</v>
      </c>
      <c r="C1370" s="21">
        <v>0.25</v>
      </c>
      <c r="D1370" s="13">
        <v>4.1286999999999997E-2</v>
      </c>
      <c r="E1370" s="12">
        <v>43.72</v>
      </c>
      <c r="F1370" s="11">
        <f t="shared" si="64"/>
        <v>4.12746139E-2</v>
      </c>
      <c r="G1370" s="11">
        <f t="shared" si="65"/>
        <v>44.135339999999999</v>
      </c>
      <c r="H1370" s="8">
        <f t="shared" si="63"/>
        <v>5.855409067554775</v>
      </c>
      <c r="I1370" s="42"/>
      <c r="K1370" s="69"/>
      <c r="L1370" s="69"/>
      <c r="M1370" s="69"/>
      <c r="O1370" s="63"/>
      <c r="P1370" s="63"/>
      <c r="Q1370" s="63"/>
    </row>
    <row r="1371" spans="1:17" customFormat="1" outlineLevel="1">
      <c r="A1371" s="6"/>
      <c r="B1371" s="20">
        <v>42672</v>
      </c>
      <c r="C1371" s="21">
        <v>0.27083333333333331</v>
      </c>
      <c r="D1371" s="13">
        <v>0.13358100000000001</v>
      </c>
      <c r="E1371" s="12">
        <v>56.03</v>
      </c>
      <c r="F1371" s="11">
        <f t="shared" si="64"/>
        <v>0.13354092570000001</v>
      </c>
      <c r="G1371" s="11">
        <f t="shared" si="65"/>
        <v>56.562285000000003</v>
      </c>
      <c r="H1371" s="8">
        <f t="shared" si="63"/>
        <v>17.285232281592776</v>
      </c>
      <c r="I1371" s="42"/>
      <c r="K1371" s="69"/>
      <c r="L1371" s="69"/>
      <c r="M1371" s="69"/>
      <c r="O1371" s="63"/>
      <c r="P1371" s="63"/>
      <c r="Q1371" s="63"/>
    </row>
    <row r="1372" spans="1:17" customFormat="1" outlineLevel="1">
      <c r="A1372" s="6"/>
      <c r="B1372" s="20">
        <v>42672</v>
      </c>
      <c r="C1372" s="21">
        <v>0.29166666666666669</v>
      </c>
      <c r="D1372" s="13">
        <v>0.16420300000000002</v>
      </c>
      <c r="E1372" s="12">
        <v>56.48</v>
      </c>
      <c r="F1372" s="11">
        <f t="shared" si="64"/>
        <v>0.16415373910000003</v>
      </c>
      <c r="G1372" s="11">
        <f t="shared" si="65"/>
        <v>57.016559999999998</v>
      </c>
      <c r="H1372" s="8">
        <f t="shared" si="63"/>
        <v>21.173113957980508</v>
      </c>
      <c r="I1372" s="42"/>
      <c r="K1372" s="69"/>
      <c r="L1372" s="69"/>
      <c r="M1372" s="69"/>
      <c r="O1372" s="63"/>
      <c r="P1372" s="63"/>
      <c r="Q1372" s="63"/>
    </row>
    <row r="1373" spans="1:17" customFormat="1" outlineLevel="1">
      <c r="A1373" s="6"/>
      <c r="B1373" s="20">
        <v>42672</v>
      </c>
      <c r="C1373" s="21">
        <v>0.3125</v>
      </c>
      <c r="D1373" s="13">
        <v>0.29417399999999999</v>
      </c>
      <c r="E1373" s="12">
        <v>52.5</v>
      </c>
      <c r="F1373" s="11">
        <f t="shared" si="64"/>
        <v>0.29408574780000002</v>
      </c>
      <c r="G1373" s="11">
        <f t="shared" si="65"/>
        <v>52.998750000000001</v>
      </c>
      <c r="H1373" s="8">
        <f t="shared" si="63"/>
        <v>39.113772064584751</v>
      </c>
      <c r="I1373" s="42"/>
      <c r="K1373" s="69"/>
      <c r="L1373" s="69"/>
      <c r="M1373" s="69"/>
      <c r="O1373" s="63"/>
      <c r="P1373" s="63"/>
      <c r="Q1373" s="63"/>
    </row>
    <row r="1374" spans="1:17" customFormat="1" outlineLevel="1">
      <c r="A1374" s="6"/>
      <c r="B1374" s="20">
        <v>42672</v>
      </c>
      <c r="C1374" s="21">
        <v>0.33333333333333331</v>
      </c>
      <c r="D1374" s="13">
        <v>0.37070600000000004</v>
      </c>
      <c r="E1374" s="12">
        <v>59.1</v>
      </c>
      <c r="F1374" s="11">
        <f t="shared" si="64"/>
        <v>0.37059478820000002</v>
      </c>
      <c r="G1374" s="11">
        <f t="shared" si="65"/>
        <v>59.661450000000002</v>
      </c>
      <c r="H1374" s="8">
        <f t="shared" si="63"/>
        <v>46.820408178745112</v>
      </c>
      <c r="I1374" s="42"/>
      <c r="K1374" s="69"/>
      <c r="L1374" s="69"/>
      <c r="M1374" s="69"/>
      <c r="O1374" s="63"/>
      <c r="P1374" s="63"/>
      <c r="Q1374" s="63"/>
    </row>
    <row r="1375" spans="1:17" customFormat="1" outlineLevel="1">
      <c r="A1375" s="6"/>
      <c r="B1375" s="20">
        <v>42672</v>
      </c>
      <c r="C1375" s="21">
        <v>0.35416666666666669</v>
      </c>
      <c r="D1375" s="13">
        <v>0.57703800000000005</v>
      </c>
      <c r="E1375" s="12">
        <v>56.87</v>
      </c>
      <c r="F1375" s="11">
        <f t="shared" si="64"/>
        <v>0.57686488860000007</v>
      </c>
      <c r="G1375" s="11">
        <f t="shared" si="65"/>
        <v>57.410265000000003</v>
      </c>
      <c r="H1375" s="8">
        <f t="shared" si="63"/>
        <v>74.17890315587853</v>
      </c>
      <c r="I1375" s="42"/>
      <c r="K1375" s="69"/>
      <c r="L1375" s="69"/>
      <c r="M1375" s="69"/>
      <c r="O1375" s="63"/>
      <c r="P1375" s="63"/>
      <c r="Q1375" s="63"/>
    </row>
    <row r="1376" spans="1:17" customFormat="1" outlineLevel="1">
      <c r="A1376" s="6"/>
      <c r="B1376" s="20">
        <v>42672</v>
      </c>
      <c r="C1376" s="21">
        <v>0.375</v>
      </c>
      <c r="D1376" s="13">
        <v>1.2011700000000001</v>
      </c>
      <c r="E1376" s="12">
        <v>55.21</v>
      </c>
      <c r="F1376" s="11">
        <f t="shared" si="64"/>
        <v>1.2008096490000002</v>
      </c>
      <c r="G1376" s="11">
        <f t="shared" si="65"/>
        <v>55.734495000000003</v>
      </c>
      <c r="H1376" s="8">
        <f t="shared" si="63"/>
        <v>156.42407533585776</v>
      </c>
      <c r="I1376" s="42"/>
      <c r="K1376" s="69"/>
      <c r="L1376" s="69"/>
      <c r="M1376" s="69"/>
      <c r="O1376" s="63"/>
      <c r="P1376" s="63"/>
      <c r="Q1376" s="63"/>
    </row>
    <row r="1377" spans="1:17" customFormat="1" outlineLevel="1">
      <c r="A1377" s="6"/>
      <c r="B1377" s="20">
        <v>42672</v>
      </c>
      <c r="C1377" s="21">
        <v>0.39583333333333331</v>
      </c>
      <c r="D1377" s="13">
        <v>0.83420399999999995</v>
      </c>
      <c r="E1377" s="12">
        <v>53.77</v>
      </c>
      <c r="F1377" s="11">
        <f t="shared" si="64"/>
        <v>0.83395373880000001</v>
      </c>
      <c r="G1377" s="11">
        <f t="shared" si="65"/>
        <v>54.280815000000004</v>
      </c>
      <c r="H1377" s="8">
        <f t="shared" si="63"/>
        <v>109.84770680243886</v>
      </c>
      <c r="I1377" s="42"/>
      <c r="K1377" s="69"/>
      <c r="L1377" s="69"/>
      <c r="M1377" s="69"/>
      <c r="O1377" s="63"/>
      <c r="P1377" s="63"/>
      <c r="Q1377" s="63"/>
    </row>
    <row r="1378" spans="1:17" customFormat="1" outlineLevel="1">
      <c r="A1378" s="6"/>
      <c r="B1378" s="20">
        <v>42672</v>
      </c>
      <c r="C1378" s="21">
        <v>0.41666666666666669</v>
      </c>
      <c r="D1378" s="13">
        <v>0.963615</v>
      </c>
      <c r="E1378" s="12">
        <v>46.5</v>
      </c>
      <c r="F1378" s="11">
        <f t="shared" si="64"/>
        <v>0.96332591550000002</v>
      </c>
      <c r="G1378" s="11">
        <f t="shared" si="65"/>
        <v>46.941750000000006</v>
      </c>
      <c r="H1378" s="8">
        <f t="shared" si="63"/>
        <v>133.95841598907788</v>
      </c>
      <c r="I1378" s="42"/>
      <c r="K1378" s="69"/>
      <c r="L1378" s="69"/>
      <c r="M1378" s="69"/>
      <c r="O1378" s="63"/>
      <c r="P1378" s="63"/>
      <c r="Q1378" s="63"/>
    </row>
    <row r="1379" spans="1:17" customFormat="1" outlineLevel="1">
      <c r="A1379" s="6"/>
      <c r="B1379" s="20">
        <v>42672</v>
      </c>
      <c r="C1379" s="21">
        <v>0.4375</v>
      </c>
      <c r="D1379" s="13">
        <v>1.3720619999999999</v>
      </c>
      <c r="E1379" s="12">
        <v>35.590000000000003</v>
      </c>
      <c r="F1379" s="11">
        <f t="shared" si="64"/>
        <v>1.3716503813999998</v>
      </c>
      <c r="G1379" s="11">
        <f t="shared" si="65"/>
        <v>35.928105000000002</v>
      </c>
      <c r="H1379" s="8">
        <f t="shared" si="63"/>
        <v>205.84617201417072</v>
      </c>
      <c r="I1379" s="42"/>
      <c r="K1379" s="69"/>
      <c r="L1379" s="69"/>
      <c r="M1379" s="69"/>
      <c r="O1379" s="63"/>
      <c r="P1379" s="63"/>
      <c r="Q1379" s="63"/>
    </row>
    <row r="1380" spans="1:17" customFormat="1" outlineLevel="1">
      <c r="A1380" s="6"/>
      <c r="B1380" s="20">
        <v>42672</v>
      </c>
      <c r="C1380" s="21">
        <v>0.45833333333333331</v>
      </c>
      <c r="D1380" s="13">
        <v>1.6060680000000001</v>
      </c>
      <c r="E1380" s="12">
        <v>39.729999999999997</v>
      </c>
      <c r="F1380" s="11">
        <f t="shared" si="64"/>
        <v>1.6055861796000002</v>
      </c>
      <c r="G1380" s="11">
        <f t="shared" si="65"/>
        <v>40.107435000000002</v>
      </c>
      <c r="H1380" s="8">
        <f t="shared" si="63"/>
        <v>234.2430860703947</v>
      </c>
      <c r="I1380" s="42"/>
      <c r="K1380" s="69"/>
      <c r="L1380" s="69"/>
      <c r="M1380" s="69"/>
      <c r="O1380" s="63"/>
      <c r="P1380" s="63"/>
      <c r="Q1380" s="63"/>
    </row>
    <row r="1381" spans="1:17" customFormat="1" outlineLevel="1">
      <c r="A1381" s="6"/>
      <c r="B1381" s="20">
        <v>42672</v>
      </c>
      <c r="C1381" s="21">
        <v>0.47916666666666669</v>
      </c>
      <c r="D1381" s="13">
        <v>1.3963829999999999</v>
      </c>
      <c r="E1381" s="12">
        <v>38.04</v>
      </c>
      <c r="F1381" s="11">
        <f t="shared" si="64"/>
        <v>1.3959640850999999</v>
      </c>
      <c r="G1381" s="11">
        <f t="shared" si="65"/>
        <v>38.401380000000003</v>
      </c>
      <c r="H1381" s="8">
        <f t="shared" si="63"/>
        <v>206.04237253032252</v>
      </c>
      <c r="I1381" s="42"/>
      <c r="K1381" s="69"/>
      <c r="L1381" s="69"/>
      <c r="M1381" s="69"/>
      <c r="O1381" s="63"/>
      <c r="P1381" s="63"/>
      <c r="Q1381" s="63"/>
    </row>
    <row r="1382" spans="1:17" customFormat="1" outlineLevel="1">
      <c r="A1382" s="6"/>
      <c r="B1382" s="20">
        <v>42672</v>
      </c>
      <c r="C1382" s="21">
        <v>0.5</v>
      </c>
      <c r="D1382" s="13">
        <v>2.3997169999999999</v>
      </c>
      <c r="E1382" s="12">
        <v>38.130000000000003</v>
      </c>
      <c r="F1382" s="11">
        <f t="shared" si="64"/>
        <v>2.3989970849</v>
      </c>
      <c r="G1382" s="11">
        <f t="shared" si="65"/>
        <v>38.492235000000008</v>
      </c>
      <c r="H1382" s="8">
        <f t="shared" si="63"/>
        <v>353.87069823511428</v>
      </c>
      <c r="I1382" s="42"/>
      <c r="K1382" s="69"/>
      <c r="L1382" s="69"/>
      <c r="M1382" s="69"/>
      <c r="O1382" s="63"/>
      <c r="P1382" s="63"/>
      <c r="Q1382" s="63"/>
    </row>
    <row r="1383" spans="1:17" customFormat="1" outlineLevel="1">
      <c r="A1383" s="6"/>
      <c r="B1383" s="20">
        <v>42672</v>
      </c>
      <c r="C1383" s="21">
        <v>0.52083333333333337</v>
      </c>
      <c r="D1383" s="13">
        <v>3.457068</v>
      </c>
      <c r="E1383" s="12">
        <v>39.200000000000003</v>
      </c>
      <c r="F1383" s="11">
        <f t="shared" si="64"/>
        <v>3.4560308796000001</v>
      </c>
      <c r="G1383" s="11">
        <f t="shared" si="65"/>
        <v>39.572400000000009</v>
      </c>
      <c r="H1383" s="8">
        <f t="shared" si="63"/>
        <v>506.05830722571693</v>
      </c>
      <c r="I1383" s="42"/>
      <c r="K1383" s="69"/>
      <c r="L1383" s="69"/>
      <c r="M1383" s="69"/>
      <c r="O1383" s="63"/>
      <c r="P1383" s="63"/>
      <c r="Q1383" s="63"/>
    </row>
    <row r="1384" spans="1:17" customFormat="1" outlineLevel="1">
      <c r="A1384" s="6"/>
      <c r="B1384" s="20">
        <v>42672</v>
      </c>
      <c r="C1384" s="21">
        <v>0.54166666666666663</v>
      </c>
      <c r="D1384" s="13">
        <v>2.355267</v>
      </c>
      <c r="E1384" s="12">
        <v>41.68</v>
      </c>
      <c r="F1384" s="11">
        <f t="shared" si="64"/>
        <v>2.3545604198999999</v>
      </c>
      <c r="G1384" s="11">
        <f t="shared" si="65"/>
        <v>42.075960000000002</v>
      </c>
      <c r="H1384" s="8">
        <f t="shared" si="63"/>
        <v>338.87784805610437</v>
      </c>
      <c r="I1384" s="42"/>
      <c r="K1384" s="69"/>
      <c r="L1384" s="69"/>
      <c r="M1384" s="69"/>
      <c r="O1384" s="63"/>
      <c r="P1384" s="63"/>
      <c r="Q1384" s="63"/>
    </row>
    <row r="1385" spans="1:17" customFormat="1" outlineLevel="1">
      <c r="A1385" s="6"/>
      <c r="B1385" s="20">
        <v>42672</v>
      </c>
      <c r="C1385" s="21">
        <v>0.5625</v>
      </c>
      <c r="D1385" s="13">
        <v>2.9834849999999995</v>
      </c>
      <c r="E1385" s="12">
        <v>42.56</v>
      </c>
      <c r="F1385" s="11">
        <f t="shared" si="64"/>
        <v>2.9825899544999994</v>
      </c>
      <c r="G1385" s="11">
        <f t="shared" si="65"/>
        <v>42.964320000000008</v>
      </c>
      <c r="H1385" s="8">
        <f t="shared" si="63"/>
        <v>426.61678230307643</v>
      </c>
      <c r="I1385" s="42"/>
      <c r="K1385" s="69"/>
      <c r="L1385" s="69"/>
      <c r="M1385" s="69"/>
      <c r="O1385" s="63"/>
      <c r="P1385" s="63"/>
      <c r="Q1385" s="63"/>
    </row>
    <row r="1386" spans="1:17" customFormat="1" outlineLevel="1">
      <c r="A1386" s="6"/>
      <c r="B1386" s="20">
        <v>42672</v>
      </c>
      <c r="C1386" s="21">
        <v>0.58333333333333337</v>
      </c>
      <c r="D1386" s="13">
        <v>2.268456</v>
      </c>
      <c r="E1386" s="12">
        <v>46.99</v>
      </c>
      <c r="F1386" s="11">
        <f t="shared" si="64"/>
        <v>2.2677754632</v>
      </c>
      <c r="G1386" s="11">
        <f t="shared" si="65"/>
        <v>47.436405000000008</v>
      </c>
      <c r="H1386" s="8">
        <f t="shared" si="63"/>
        <v>314.2311208337822</v>
      </c>
      <c r="I1386" s="42"/>
      <c r="K1386" s="69"/>
      <c r="L1386" s="69"/>
      <c r="M1386" s="69"/>
      <c r="O1386" s="63"/>
      <c r="P1386" s="63"/>
      <c r="Q1386" s="63"/>
    </row>
    <row r="1387" spans="1:17" customFormat="1" outlineLevel="1">
      <c r="A1387" s="6"/>
      <c r="B1387" s="20">
        <v>42672</v>
      </c>
      <c r="C1387" s="21">
        <v>0.60416666666666663</v>
      </c>
      <c r="D1387" s="13">
        <v>2.4743780000000002</v>
      </c>
      <c r="E1387" s="12">
        <v>49.26</v>
      </c>
      <c r="F1387" s="11">
        <f t="shared" si="64"/>
        <v>2.4736356866000002</v>
      </c>
      <c r="G1387" s="11">
        <f t="shared" si="65"/>
        <v>49.727969999999999</v>
      </c>
      <c r="H1387" s="8">
        <f t="shared" si="63"/>
        <v>337.08735649342583</v>
      </c>
      <c r="I1387" s="42"/>
      <c r="K1387" s="69"/>
      <c r="L1387" s="69"/>
      <c r="M1387" s="69"/>
      <c r="O1387" s="63"/>
      <c r="P1387" s="63"/>
      <c r="Q1387" s="63"/>
    </row>
    <row r="1388" spans="1:17" customFormat="1" outlineLevel="1">
      <c r="A1388" s="6"/>
      <c r="B1388" s="20">
        <v>42672</v>
      </c>
      <c r="C1388" s="21">
        <v>0.625</v>
      </c>
      <c r="D1388" s="13">
        <v>1.087521</v>
      </c>
      <c r="E1388" s="12">
        <v>54.98</v>
      </c>
      <c r="F1388" s="11">
        <f t="shared" si="64"/>
        <v>1.0871947437</v>
      </c>
      <c r="G1388" s="11">
        <f t="shared" si="65"/>
        <v>55.502310000000001</v>
      </c>
      <c r="H1388" s="8">
        <f t="shared" si="63"/>
        <v>141.87640263299207</v>
      </c>
      <c r="I1388" s="42"/>
      <c r="K1388" s="69"/>
      <c r="L1388" s="69"/>
      <c r="M1388" s="69"/>
      <c r="O1388" s="63"/>
      <c r="P1388" s="63"/>
      <c r="Q1388" s="63"/>
    </row>
    <row r="1389" spans="1:17" customFormat="1" outlineLevel="1">
      <c r="A1389" s="6"/>
      <c r="B1389" s="20">
        <v>42672</v>
      </c>
      <c r="C1389" s="21">
        <v>0.64583333333333337</v>
      </c>
      <c r="D1389" s="13">
        <v>1.2698530000000001</v>
      </c>
      <c r="E1389" s="12">
        <v>56.25</v>
      </c>
      <c r="F1389" s="11">
        <f t="shared" si="64"/>
        <v>1.2694720441000003</v>
      </c>
      <c r="G1389" s="11">
        <f t="shared" si="65"/>
        <v>56.784375000000004</v>
      </c>
      <c r="H1389" s="8">
        <f t="shared" si="63"/>
        <v>164.03562359840907</v>
      </c>
      <c r="I1389" s="42"/>
      <c r="K1389" s="69"/>
      <c r="L1389" s="69"/>
      <c r="M1389" s="69"/>
      <c r="O1389" s="63"/>
      <c r="P1389" s="63"/>
      <c r="Q1389" s="63"/>
    </row>
    <row r="1390" spans="1:17" customFormat="1" outlineLevel="1">
      <c r="A1390" s="6"/>
      <c r="B1390" s="20">
        <v>42672</v>
      </c>
      <c r="C1390" s="21">
        <v>0.66666666666666663</v>
      </c>
      <c r="D1390" s="13">
        <v>1.3896740000000001</v>
      </c>
      <c r="E1390" s="12">
        <v>56.8</v>
      </c>
      <c r="F1390" s="11">
        <f t="shared" si="64"/>
        <v>1.3892570978000001</v>
      </c>
      <c r="G1390" s="11">
        <f t="shared" si="65"/>
        <v>57.339599999999997</v>
      </c>
      <c r="H1390" s="8">
        <f t="shared" si="63"/>
        <v>178.74237390578713</v>
      </c>
      <c r="I1390" s="42"/>
      <c r="K1390" s="69"/>
      <c r="L1390" s="69"/>
      <c r="M1390" s="69"/>
      <c r="O1390" s="63"/>
      <c r="P1390" s="63"/>
      <c r="Q1390" s="63"/>
    </row>
    <row r="1391" spans="1:17" customFormat="1" outlineLevel="1">
      <c r="A1391" s="6"/>
      <c r="B1391" s="20">
        <v>42672</v>
      </c>
      <c r="C1391" s="21">
        <v>0.6875</v>
      </c>
      <c r="D1391" s="13">
        <v>1.7373080000000001</v>
      </c>
      <c r="E1391" s="12">
        <v>54.68</v>
      </c>
      <c r="F1391" s="11">
        <f t="shared" si="64"/>
        <v>1.7367868076000001</v>
      </c>
      <c r="G1391" s="11">
        <f t="shared" si="65"/>
        <v>55.199460000000002</v>
      </c>
      <c r="H1391" s="8">
        <f t="shared" si="63"/>
        <v>227.17265229895614</v>
      </c>
      <c r="I1391" s="42"/>
      <c r="K1391" s="69"/>
      <c r="L1391" s="69"/>
      <c r="M1391" s="69"/>
      <c r="O1391" s="63"/>
      <c r="P1391" s="63"/>
      <c r="Q1391" s="63"/>
    </row>
    <row r="1392" spans="1:17" customFormat="1" outlineLevel="1">
      <c r="A1392" s="6"/>
      <c r="B1392" s="20">
        <v>42672</v>
      </c>
      <c r="C1392" s="21">
        <v>0.70833333333333337</v>
      </c>
      <c r="D1392" s="13">
        <v>0.648366</v>
      </c>
      <c r="E1392" s="12">
        <v>53.99</v>
      </c>
      <c r="F1392" s="11">
        <f t="shared" si="64"/>
        <v>0.64817149019999998</v>
      </c>
      <c r="G1392" s="11">
        <f t="shared" si="65"/>
        <v>54.502905000000005</v>
      </c>
      <c r="H1392" s="8">
        <f t="shared" si="63"/>
        <v>85.232668023120965</v>
      </c>
      <c r="I1392" s="42"/>
      <c r="K1392" s="69"/>
      <c r="L1392" s="69"/>
      <c r="M1392" s="69"/>
      <c r="O1392" s="63"/>
      <c r="P1392" s="63"/>
      <c r="Q1392" s="63"/>
    </row>
    <row r="1393" spans="1:17" customFormat="1" outlineLevel="1">
      <c r="A1393" s="6"/>
      <c r="B1393" s="20">
        <v>42672</v>
      </c>
      <c r="C1393" s="21">
        <v>0.72916666666666663</v>
      </c>
      <c r="D1393" s="13">
        <v>0.35057900000000003</v>
      </c>
      <c r="E1393" s="12">
        <v>55.05</v>
      </c>
      <c r="F1393" s="11">
        <f t="shared" si="64"/>
        <v>0.35047382630000007</v>
      </c>
      <c r="G1393" s="11">
        <f t="shared" si="65"/>
        <v>55.572975</v>
      </c>
      <c r="H1393" s="8">
        <f t="shared" si="63"/>
        <v>45.711258504675769</v>
      </c>
      <c r="I1393" s="42"/>
      <c r="K1393" s="69"/>
      <c r="L1393" s="69"/>
      <c r="M1393" s="69"/>
      <c r="O1393" s="63"/>
      <c r="P1393" s="63"/>
      <c r="Q1393" s="63"/>
    </row>
    <row r="1394" spans="1:17" customFormat="1" outlineLevel="1">
      <c r="A1394" s="6"/>
      <c r="B1394" s="20">
        <v>42672</v>
      </c>
      <c r="C1394" s="21">
        <v>0.75</v>
      </c>
      <c r="D1394" s="13">
        <v>0.28619600000000001</v>
      </c>
      <c r="E1394" s="12">
        <v>51.04</v>
      </c>
      <c r="F1394" s="11">
        <f t="shared" si="64"/>
        <v>0.2861101412</v>
      </c>
      <c r="G1394" s="11">
        <f t="shared" si="65"/>
        <v>51.524880000000003</v>
      </c>
      <c r="H1394" s="8">
        <f t="shared" si="63"/>
        <v>38.474695571086947</v>
      </c>
      <c r="I1394" s="42"/>
      <c r="K1394" s="69"/>
      <c r="L1394" s="69"/>
      <c r="M1394" s="69"/>
      <c r="O1394" s="63"/>
      <c r="P1394" s="63"/>
      <c r="Q1394" s="63"/>
    </row>
    <row r="1395" spans="1:17" customFormat="1" outlineLevel="1">
      <c r="A1395" s="6"/>
      <c r="B1395" s="20">
        <v>42672</v>
      </c>
      <c r="C1395" s="21">
        <v>0.77083333333333337</v>
      </c>
      <c r="D1395" s="13">
        <v>4.5501E-2</v>
      </c>
      <c r="E1395" s="12">
        <v>50.54</v>
      </c>
      <c r="F1395" s="11">
        <f t="shared" si="64"/>
        <v>4.5487349699999999E-2</v>
      </c>
      <c r="G1395" s="11">
        <f t="shared" si="65"/>
        <v>51.020130000000002</v>
      </c>
      <c r="H1395" s="8">
        <f t="shared" si="63"/>
        <v>6.1398765491505394</v>
      </c>
      <c r="I1395" s="42"/>
      <c r="K1395" s="69"/>
      <c r="L1395" s="69"/>
      <c r="M1395" s="69"/>
      <c r="O1395" s="63"/>
      <c r="P1395" s="63"/>
      <c r="Q1395" s="63"/>
    </row>
    <row r="1396" spans="1:17" customFormat="1" outlineLevel="1">
      <c r="A1396" s="6"/>
      <c r="B1396" s="20">
        <v>42672</v>
      </c>
      <c r="C1396" s="21">
        <v>0.79166666666666663</v>
      </c>
      <c r="D1396" s="13">
        <v>0</v>
      </c>
      <c r="E1396" s="12">
        <v>55.68</v>
      </c>
      <c r="F1396" s="11">
        <f t="shared" si="64"/>
        <v>0</v>
      </c>
      <c r="G1396" s="11">
        <f t="shared" si="65"/>
        <v>56.208960000000005</v>
      </c>
      <c r="H1396" s="8">
        <f t="shared" si="63"/>
        <v>0</v>
      </c>
      <c r="I1396" s="42"/>
      <c r="K1396" s="69"/>
      <c r="L1396" s="69"/>
      <c r="M1396" s="69"/>
      <c r="O1396" s="63"/>
      <c r="P1396" s="63"/>
      <c r="Q1396" s="63"/>
    </row>
    <row r="1397" spans="1:17" customFormat="1" outlineLevel="1">
      <c r="A1397" s="6"/>
      <c r="B1397" s="20">
        <v>42672</v>
      </c>
      <c r="C1397" s="21">
        <v>0.8125</v>
      </c>
      <c r="D1397" s="13">
        <v>0</v>
      </c>
      <c r="E1397" s="12">
        <v>49.76</v>
      </c>
      <c r="F1397" s="11">
        <f t="shared" si="64"/>
        <v>0</v>
      </c>
      <c r="G1397" s="11">
        <f t="shared" si="65"/>
        <v>50.23272</v>
      </c>
      <c r="H1397" s="8">
        <f t="shared" si="63"/>
        <v>0</v>
      </c>
      <c r="I1397" s="42"/>
      <c r="K1397" s="69"/>
      <c r="L1397" s="69"/>
      <c r="M1397" s="69"/>
      <c r="O1397" s="63"/>
      <c r="P1397" s="63"/>
      <c r="Q1397" s="63"/>
    </row>
    <row r="1398" spans="1:17" customFormat="1" outlineLevel="1">
      <c r="A1398" s="6"/>
      <c r="B1398" s="20">
        <v>42672</v>
      </c>
      <c r="C1398" s="21">
        <v>0.83333333333333337</v>
      </c>
      <c r="D1398" s="13">
        <v>0</v>
      </c>
      <c r="E1398" s="12">
        <v>51.07</v>
      </c>
      <c r="F1398" s="11">
        <f t="shared" si="64"/>
        <v>0</v>
      </c>
      <c r="G1398" s="11">
        <f t="shared" si="65"/>
        <v>51.555165000000002</v>
      </c>
      <c r="H1398" s="8">
        <f t="shared" si="63"/>
        <v>0</v>
      </c>
      <c r="I1398" s="42"/>
      <c r="K1398" s="69"/>
      <c r="L1398" s="69"/>
      <c r="M1398" s="69"/>
      <c r="O1398" s="63"/>
      <c r="P1398" s="63"/>
      <c r="Q1398" s="63"/>
    </row>
    <row r="1399" spans="1:17" customFormat="1" outlineLevel="1">
      <c r="A1399" s="6"/>
      <c r="B1399" s="20">
        <v>42672</v>
      </c>
      <c r="C1399" s="21">
        <v>0.85416666666666663</v>
      </c>
      <c r="D1399" s="13">
        <v>0</v>
      </c>
      <c r="E1399" s="12">
        <v>48.45</v>
      </c>
      <c r="F1399" s="11">
        <f t="shared" si="64"/>
        <v>0</v>
      </c>
      <c r="G1399" s="11">
        <f t="shared" si="65"/>
        <v>48.910275000000006</v>
      </c>
      <c r="H1399" s="8">
        <f t="shared" si="63"/>
        <v>0</v>
      </c>
      <c r="I1399" s="42"/>
      <c r="K1399" s="69"/>
      <c r="L1399" s="69"/>
      <c r="M1399" s="69"/>
      <c r="O1399" s="63"/>
      <c r="P1399" s="63"/>
      <c r="Q1399" s="63"/>
    </row>
    <row r="1400" spans="1:17" customFormat="1" outlineLevel="1">
      <c r="A1400" s="6"/>
      <c r="B1400" s="20">
        <v>42672</v>
      </c>
      <c r="C1400" s="21">
        <v>0.875</v>
      </c>
      <c r="D1400" s="13">
        <v>0</v>
      </c>
      <c r="E1400" s="12">
        <v>44.73</v>
      </c>
      <c r="F1400" s="11">
        <f t="shared" si="64"/>
        <v>0</v>
      </c>
      <c r="G1400" s="11">
        <f t="shared" si="65"/>
        <v>45.154935000000002</v>
      </c>
      <c r="H1400" s="8">
        <f t="shared" si="63"/>
        <v>0</v>
      </c>
      <c r="I1400" s="42"/>
      <c r="K1400" s="69"/>
      <c r="L1400" s="69"/>
      <c r="M1400" s="69"/>
      <c r="O1400" s="63"/>
      <c r="P1400" s="63"/>
      <c r="Q1400" s="63"/>
    </row>
    <row r="1401" spans="1:17" customFormat="1" outlineLevel="1">
      <c r="A1401" s="6"/>
      <c r="B1401" s="20">
        <v>42672</v>
      </c>
      <c r="C1401" s="21">
        <v>0.89583333333333337</v>
      </c>
      <c r="D1401" s="13">
        <v>0</v>
      </c>
      <c r="E1401" s="12">
        <v>46.96</v>
      </c>
      <c r="F1401" s="11">
        <f t="shared" si="64"/>
        <v>0</v>
      </c>
      <c r="G1401" s="11">
        <f t="shared" si="65"/>
        <v>47.406120000000001</v>
      </c>
      <c r="H1401" s="8">
        <f t="shared" si="63"/>
        <v>0</v>
      </c>
      <c r="I1401" s="42"/>
      <c r="K1401" s="69"/>
      <c r="L1401" s="69"/>
      <c r="M1401" s="69"/>
      <c r="O1401" s="63"/>
      <c r="P1401" s="63"/>
      <c r="Q1401" s="63"/>
    </row>
    <row r="1402" spans="1:17" customFormat="1" outlineLevel="1">
      <c r="A1402" s="6"/>
      <c r="B1402" s="20">
        <v>42672</v>
      </c>
      <c r="C1402" s="21">
        <v>0.91666666666666663</v>
      </c>
      <c r="D1402" s="13">
        <v>0</v>
      </c>
      <c r="E1402" s="12">
        <v>35.81</v>
      </c>
      <c r="F1402" s="11">
        <f t="shared" si="64"/>
        <v>0</v>
      </c>
      <c r="G1402" s="11">
        <f t="shared" si="65"/>
        <v>36.150195000000004</v>
      </c>
      <c r="H1402" s="8">
        <f t="shared" si="63"/>
        <v>0</v>
      </c>
      <c r="I1402" s="42"/>
      <c r="K1402" s="69"/>
      <c r="L1402" s="69"/>
      <c r="M1402" s="69"/>
      <c r="O1402" s="63"/>
      <c r="P1402" s="63"/>
      <c r="Q1402" s="63"/>
    </row>
    <row r="1403" spans="1:17" customFormat="1" outlineLevel="1">
      <c r="A1403" s="6"/>
      <c r="B1403" s="20">
        <v>42672</v>
      </c>
      <c r="C1403" s="21">
        <v>0.9375</v>
      </c>
      <c r="D1403" s="13">
        <v>0</v>
      </c>
      <c r="E1403" s="12">
        <v>91.38</v>
      </c>
      <c r="F1403" s="11">
        <f t="shared" si="64"/>
        <v>0</v>
      </c>
      <c r="G1403" s="11">
        <f t="shared" si="65"/>
        <v>92.248109999999997</v>
      </c>
      <c r="H1403" s="8">
        <f t="shared" si="63"/>
        <v>0</v>
      </c>
      <c r="I1403" s="42"/>
      <c r="K1403" s="69"/>
      <c r="L1403" s="69"/>
      <c r="M1403" s="69"/>
      <c r="O1403" s="63"/>
      <c r="P1403" s="63"/>
      <c r="Q1403" s="63"/>
    </row>
    <row r="1404" spans="1:17" customFormat="1" outlineLevel="1">
      <c r="A1404" s="6"/>
      <c r="B1404" s="20">
        <v>42672</v>
      </c>
      <c r="C1404" s="21">
        <v>0.95833333333333337</v>
      </c>
      <c r="D1404" s="13">
        <v>0</v>
      </c>
      <c r="E1404" s="12">
        <v>57.62</v>
      </c>
      <c r="F1404" s="11">
        <f t="shared" si="64"/>
        <v>0</v>
      </c>
      <c r="G1404" s="11">
        <f t="shared" si="65"/>
        <v>58.167390000000005</v>
      </c>
      <c r="H1404" s="8">
        <f t="shared" si="63"/>
        <v>0</v>
      </c>
      <c r="I1404" s="42"/>
      <c r="K1404" s="69"/>
      <c r="L1404" s="69"/>
      <c r="M1404" s="69"/>
      <c r="O1404" s="63"/>
      <c r="P1404" s="63"/>
      <c r="Q1404" s="63"/>
    </row>
    <row r="1405" spans="1:17" customFormat="1" outlineLevel="1">
      <c r="A1405" s="6"/>
      <c r="B1405" s="20">
        <v>42672</v>
      </c>
      <c r="C1405" s="21">
        <v>0.97916666666666663</v>
      </c>
      <c r="D1405" s="13">
        <v>0</v>
      </c>
      <c r="E1405" s="12">
        <v>51.68</v>
      </c>
      <c r="F1405" s="11">
        <f t="shared" si="64"/>
        <v>0</v>
      </c>
      <c r="G1405" s="11">
        <f t="shared" si="65"/>
        <v>52.170960000000001</v>
      </c>
      <c r="H1405" s="8">
        <f t="shared" si="63"/>
        <v>0</v>
      </c>
      <c r="I1405" s="42"/>
      <c r="K1405" s="69"/>
      <c r="L1405" s="69"/>
      <c r="M1405" s="69"/>
      <c r="O1405" s="63"/>
      <c r="P1405" s="63"/>
      <c r="Q1405" s="63"/>
    </row>
    <row r="1406" spans="1:17" customFormat="1" outlineLevel="1">
      <c r="A1406" s="6"/>
      <c r="B1406" s="20">
        <v>42672</v>
      </c>
      <c r="C1406" s="21">
        <v>0</v>
      </c>
      <c r="D1406" s="13">
        <v>0</v>
      </c>
      <c r="E1406" s="12">
        <v>52.29</v>
      </c>
      <c r="F1406" s="11">
        <f t="shared" si="64"/>
        <v>0</v>
      </c>
      <c r="G1406" s="11">
        <f t="shared" si="65"/>
        <v>52.786754999999999</v>
      </c>
      <c r="H1406" s="8">
        <f t="shared" si="63"/>
        <v>0</v>
      </c>
      <c r="I1406" s="42"/>
      <c r="K1406" s="69"/>
      <c r="L1406" s="69"/>
      <c r="M1406" s="69"/>
      <c r="O1406" s="63"/>
      <c r="P1406" s="63"/>
      <c r="Q1406" s="63"/>
    </row>
    <row r="1407" spans="1:17" customFormat="1" outlineLevel="1">
      <c r="A1407" s="6"/>
      <c r="B1407" s="20">
        <v>42673</v>
      </c>
      <c r="C1407" s="21">
        <v>2.0833333333333332E-2</v>
      </c>
      <c r="D1407" s="13">
        <v>0</v>
      </c>
      <c r="E1407" s="12">
        <v>39.43</v>
      </c>
      <c r="F1407" s="11">
        <f t="shared" si="64"/>
        <v>0</v>
      </c>
      <c r="G1407" s="11">
        <f t="shared" si="65"/>
        <v>39.804585000000003</v>
      </c>
      <c r="H1407" s="8">
        <f t="shared" si="63"/>
        <v>0</v>
      </c>
      <c r="I1407" s="42"/>
      <c r="K1407" s="69"/>
      <c r="L1407" s="69"/>
      <c r="M1407" s="69"/>
      <c r="O1407" s="63"/>
      <c r="P1407" s="63"/>
      <c r="Q1407" s="63"/>
    </row>
    <row r="1408" spans="1:17" customFormat="1" outlineLevel="1">
      <c r="A1408" s="6"/>
      <c r="B1408" s="20">
        <v>42673</v>
      </c>
      <c r="C1408" s="21">
        <v>4.1666666666666664E-2</v>
      </c>
      <c r="D1408" s="13">
        <v>0</v>
      </c>
      <c r="E1408" s="12">
        <v>47.23</v>
      </c>
      <c r="F1408" s="11">
        <f t="shared" si="64"/>
        <v>0</v>
      </c>
      <c r="G1408" s="11">
        <f t="shared" si="65"/>
        <v>47.678685000000002</v>
      </c>
      <c r="H1408" s="8">
        <f t="shared" si="63"/>
        <v>0</v>
      </c>
      <c r="I1408" s="42"/>
      <c r="K1408" s="69"/>
      <c r="L1408" s="69"/>
      <c r="M1408" s="69"/>
      <c r="O1408" s="63"/>
      <c r="P1408" s="63"/>
      <c r="Q1408" s="63"/>
    </row>
    <row r="1409" spans="1:17" customFormat="1" outlineLevel="1">
      <c r="A1409" s="6"/>
      <c r="B1409" s="20">
        <v>42673</v>
      </c>
      <c r="C1409" s="21">
        <v>6.25E-2</v>
      </c>
      <c r="D1409" s="13">
        <v>0</v>
      </c>
      <c r="E1409" s="12">
        <v>34.61</v>
      </c>
      <c r="F1409" s="11">
        <f t="shared" si="64"/>
        <v>0</v>
      </c>
      <c r="G1409" s="11">
        <f t="shared" si="65"/>
        <v>34.938794999999999</v>
      </c>
      <c r="H1409" s="8">
        <f t="shared" si="63"/>
        <v>0</v>
      </c>
      <c r="I1409" s="42"/>
      <c r="K1409" s="69"/>
      <c r="L1409" s="69"/>
      <c r="M1409" s="69"/>
      <c r="O1409" s="63"/>
      <c r="P1409" s="63"/>
      <c r="Q1409" s="63"/>
    </row>
    <row r="1410" spans="1:17" customFormat="1" outlineLevel="1">
      <c r="A1410" s="6"/>
      <c r="B1410" s="20">
        <v>42673</v>
      </c>
      <c r="C1410" s="21">
        <v>8.3333333333333329E-2</v>
      </c>
      <c r="D1410" s="13">
        <v>0</v>
      </c>
      <c r="E1410" s="12">
        <v>31.81</v>
      </c>
      <c r="F1410" s="11">
        <f t="shared" si="64"/>
        <v>0</v>
      </c>
      <c r="G1410" s="11">
        <f t="shared" si="65"/>
        <v>32.112195</v>
      </c>
      <c r="H1410" s="8">
        <f t="shared" si="63"/>
        <v>0</v>
      </c>
      <c r="I1410" s="42"/>
      <c r="K1410" s="69"/>
      <c r="L1410" s="69"/>
      <c r="M1410" s="69"/>
      <c r="O1410" s="63"/>
      <c r="P1410" s="63"/>
      <c r="Q1410" s="63"/>
    </row>
    <row r="1411" spans="1:17" customFormat="1" outlineLevel="1">
      <c r="A1411" s="6"/>
      <c r="B1411" s="20">
        <v>42673</v>
      </c>
      <c r="C1411" s="21">
        <v>0.10416666666666667</v>
      </c>
      <c r="D1411" s="13">
        <v>0</v>
      </c>
      <c r="E1411" s="12">
        <v>31.96</v>
      </c>
      <c r="F1411" s="11">
        <f t="shared" si="64"/>
        <v>0</v>
      </c>
      <c r="G1411" s="11">
        <f t="shared" si="65"/>
        <v>32.263620000000003</v>
      </c>
      <c r="H1411" s="8">
        <f t="shared" si="63"/>
        <v>0</v>
      </c>
      <c r="I1411" s="42"/>
      <c r="K1411" s="69"/>
      <c r="L1411" s="69"/>
      <c r="M1411" s="69"/>
      <c r="O1411" s="63"/>
      <c r="P1411" s="63"/>
      <c r="Q1411" s="63"/>
    </row>
    <row r="1412" spans="1:17" customFormat="1" outlineLevel="1">
      <c r="A1412" s="6"/>
      <c r="B1412" s="20">
        <v>42673</v>
      </c>
      <c r="C1412" s="21">
        <v>0.125</v>
      </c>
      <c r="D1412" s="13">
        <v>0</v>
      </c>
      <c r="E1412" s="12">
        <v>32.01</v>
      </c>
      <c r="F1412" s="11">
        <f t="shared" si="64"/>
        <v>0</v>
      </c>
      <c r="G1412" s="11">
        <f t="shared" si="65"/>
        <v>32.314095000000002</v>
      </c>
      <c r="H1412" s="8">
        <f t="shared" si="63"/>
        <v>0</v>
      </c>
      <c r="I1412" s="42"/>
      <c r="K1412" s="69"/>
      <c r="L1412" s="69"/>
      <c r="M1412" s="69"/>
      <c r="O1412" s="63"/>
      <c r="P1412" s="63"/>
      <c r="Q1412" s="63"/>
    </row>
    <row r="1413" spans="1:17" customFormat="1" outlineLevel="1">
      <c r="A1413" s="6"/>
      <c r="B1413" s="20">
        <v>42673</v>
      </c>
      <c r="C1413" s="21">
        <v>0.14583333333333334</v>
      </c>
      <c r="D1413" s="13">
        <v>0</v>
      </c>
      <c r="E1413" s="12">
        <v>32.54</v>
      </c>
      <c r="F1413" s="11">
        <f t="shared" si="64"/>
        <v>0</v>
      </c>
      <c r="G1413" s="11">
        <f t="shared" si="65"/>
        <v>32.849130000000002</v>
      </c>
      <c r="H1413" s="8">
        <f t="shared" si="63"/>
        <v>0</v>
      </c>
      <c r="I1413" s="42"/>
      <c r="K1413" s="69"/>
      <c r="L1413" s="69"/>
      <c r="M1413" s="69"/>
      <c r="O1413" s="63"/>
      <c r="P1413" s="63"/>
      <c r="Q1413" s="63"/>
    </row>
    <row r="1414" spans="1:17" customFormat="1" outlineLevel="1">
      <c r="A1414" s="6"/>
      <c r="B1414" s="20">
        <v>42673</v>
      </c>
      <c r="C1414" s="21">
        <v>0.16666666666666666</v>
      </c>
      <c r="D1414" s="13">
        <v>0</v>
      </c>
      <c r="E1414" s="12">
        <v>30.34</v>
      </c>
      <c r="F1414" s="11">
        <f t="shared" si="64"/>
        <v>0</v>
      </c>
      <c r="G1414" s="11">
        <f t="shared" si="65"/>
        <v>30.628230000000002</v>
      </c>
      <c r="H1414" s="8">
        <f t="shared" si="63"/>
        <v>0</v>
      </c>
      <c r="I1414" s="42"/>
      <c r="K1414" s="69"/>
      <c r="L1414" s="69"/>
      <c r="M1414" s="69"/>
      <c r="O1414" s="63"/>
      <c r="P1414" s="63"/>
      <c r="Q1414" s="63"/>
    </row>
    <row r="1415" spans="1:17" customFormat="1" outlineLevel="1">
      <c r="A1415" s="6"/>
      <c r="B1415" s="20">
        <v>42673</v>
      </c>
      <c r="C1415" s="21">
        <v>0.1875</v>
      </c>
      <c r="D1415" s="13">
        <v>0</v>
      </c>
      <c r="E1415" s="12">
        <v>32.61</v>
      </c>
      <c r="F1415" s="11">
        <f t="shared" si="64"/>
        <v>0</v>
      </c>
      <c r="G1415" s="11">
        <f t="shared" si="65"/>
        <v>32.919795000000001</v>
      </c>
      <c r="H1415" s="8">
        <f t="shared" si="63"/>
        <v>0</v>
      </c>
      <c r="I1415" s="42"/>
      <c r="K1415" s="69"/>
      <c r="L1415" s="69"/>
      <c r="M1415" s="69"/>
      <c r="O1415" s="63"/>
      <c r="P1415" s="63"/>
      <c r="Q1415" s="63"/>
    </row>
    <row r="1416" spans="1:17" customFormat="1" outlineLevel="1">
      <c r="A1416" s="6"/>
      <c r="B1416" s="20">
        <v>42673</v>
      </c>
      <c r="C1416" s="21">
        <v>0.20833333333333334</v>
      </c>
      <c r="D1416" s="13">
        <v>0</v>
      </c>
      <c r="E1416" s="12">
        <v>22.47</v>
      </c>
      <c r="F1416" s="11">
        <f t="shared" si="64"/>
        <v>0</v>
      </c>
      <c r="G1416" s="11">
        <f t="shared" si="65"/>
        <v>22.683465000000002</v>
      </c>
      <c r="H1416" s="8">
        <f t="shared" si="63"/>
        <v>0</v>
      </c>
      <c r="I1416" s="42"/>
      <c r="K1416" s="69"/>
      <c r="L1416" s="69"/>
      <c r="M1416" s="69"/>
      <c r="O1416" s="63"/>
      <c r="P1416" s="63"/>
      <c r="Q1416" s="63"/>
    </row>
    <row r="1417" spans="1:17" customFormat="1" outlineLevel="1">
      <c r="A1417" s="6"/>
      <c r="B1417" s="20">
        <v>42673</v>
      </c>
      <c r="C1417" s="21">
        <v>0.22916666666666666</v>
      </c>
      <c r="D1417" s="13">
        <v>0</v>
      </c>
      <c r="E1417" s="12">
        <v>28.32</v>
      </c>
      <c r="F1417" s="11">
        <f t="shared" si="64"/>
        <v>0</v>
      </c>
      <c r="G1417" s="11">
        <f t="shared" si="65"/>
        <v>28.589040000000001</v>
      </c>
      <c r="H1417" s="8">
        <f t="shared" si="63"/>
        <v>0</v>
      </c>
      <c r="I1417" s="42"/>
      <c r="K1417" s="69"/>
      <c r="L1417" s="69"/>
      <c r="M1417" s="69"/>
      <c r="O1417" s="63"/>
      <c r="P1417" s="63"/>
      <c r="Q1417" s="63"/>
    </row>
    <row r="1418" spans="1:17" customFormat="1" outlineLevel="1">
      <c r="A1418" s="6"/>
      <c r="B1418" s="20">
        <v>42673</v>
      </c>
      <c r="C1418" s="21">
        <v>0.25</v>
      </c>
      <c r="D1418" s="13">
        <v>0.128636</v>
      </c>
      <c r="E1418" s="12">
        <v>28.14</v>
      </c>
      <c r="F1418" s="11">
        <f t="shared" si="64"/>
        <v>0.12859740920000001</v>
      </c>
      <c r="G1418" s="11">
        <f t="shared" si="65"/>
        <v>28.407330000000002</v>
      </c>
      <c r="H1418" s="8">
        <f t="shared" si="63"/>
        <v>20.266009070910567</v>
      </c>
      <c r="I1418" s="42"/>
      <c r="K1418" s="69"/>
      <c r="L1418" s="69"/>
      <c r="M1418" s="69"/>
      <c r="O1418" s="63"/>
      <c r="P1418" s="63"/>
      <c r="Q1418" s="63"/>
    </row>
    <row r="1419" spans="1:17" customFormat="1" outlineLevel="1">
      <c r="A1419" s="6"/>
      <c r="B1419" s="20">
        <v>42673</v>
      </c>
      <c r="C1419" s="21">
        <v>0.27083333333333331</v>
      </c>
      <c r="D1419" s="13">
        <v>0.72010400000000008</v>
      </c>
      <c r="E1419" s="12">
        <v>35.5</v>
      </c>
      <c r="F1419" s="11">
        <f t="shared" si="64"/>
        <v>0.71988796880000006</v>
      </c>
      <c r="G1419" s="11">
        <f t="shared" si="65"/>
        <v>35.837250000000004</v>
      </c>
      <c r="H1419" s="8">
        <f t="shared" si="63"/>
        <v>108.1003570869222</v>
      </c>
      <c r="I1419" s="42"/>
      <c r="K1419" s="69"/>
      <c r="L1419" s="69"/>
      <c r="M1419" s="69"/>
      <c r="O1419" s="63"/>
      <c r="P1419" s="63"/>
      <c r="Q1419" s="63"/>
    </row>
    <row r="1420" spans="1:17" customFormat="1" outlineLevel="1">
      <c r="A1420" s="6"/>
      <c r="B1420" s="20">
        <v>42673</v>
      </c>
      <c r="C1420" s="21">
        <v>0.29166666666666669</v>
      </c>
      <c r="D1420" s="13">
        <v>1.2064380000000001</v>
      </c>
      <c r="E1420" s="12">
        <v>39.630000000000003</v>
      </c>
      <c r="F1420" s="11">
        <f t="shared" si="64"/>
        <v>1.2060760686000001</v>
      </c>
      <c r="G1420" s="11">
        <f t="shared" si="65"/>
        <v>40.006485000000005</v>
      </c>
      <c r="H1420" s="8">
        <f t="shared" si="63"/>
        <v>176.07928461229514</v>
      </c>
      <c r="I1420" s="42"/>
      <c r="K1420" s="69"/>
      <c r="L1420" s="69"/>
      <c r="M1420" s="69"/>
      <c r="O1420" s="63"/>
      <c r="P1420" s="63"/>
      <c r="Q1420" s="63"/>
    </row>
    <row r="1421" spans="1:17" customFormat="1" outlineLevel="1">
      <c r="A1421" s="6"/>
      <c r="B1421" s="20">
        <v>42673</v>
      </c>
      <c r="C1421" s="21">
        <v>0.3125</v>
      </c>
      <c r="D1421" s="13">
        <v>1.2039650000000002</v>
      </c>
      <c r="E1421" s="12">
        <v>36.53</v>
      </c>
      <c r="F1421" s="11">
        <f t="shared" si="64"/>
        <v>1.2036038105000002</v>
      </c>
      <c r="G1421" s="11">
        <f t="shared" si="65"/>
        <v>36.877035000000006</v>
      </c>
      <c r="H1421" s="8">
        <f t="shared" si="63"/>
        <v>179.48496890705815</v>
      </c>
      <c r="I1421" s="42"/>
      <c r="K1421" s="69"/>
      <c r="L1421" s="69"/>
      <c r="M1421" s="69"/>
      <c r="O1421" s="63"/>
      <c r="P1421" s="63"/>
      <c r="Q1421" s="63"/>
    </row>
    <row r="1422" spans="1:17" customFormat="1" outlineLevel="1">
      <c r="A1422" s="6"/>
      <c r="B1422" s="20">
        <v>42673</v>
      </c>
      <c r="C1422" s="21">
        <v>0.33333333333333331</v>
      </c>
      <c r="D1422" s="13">
        <v>1.188977</v>
      </c>
      <c r="E1422" s="12">
        <v>39.17</v>
      </c>
      <c r="F1422" s="11">
        <f t="shared" si="64"/>
        <v>1.1886203069000001</v>
      </c>
      <c r="G1422" s="11">
        <f t="shared" si="65"/>
        <v>39.542115000000003</v>
      </c>
      <c r="H1422" s="8">
        <f t="shared" si="63"/>
        <v>174.08281621662493</v>
      </c>
      <c r="I1422" s="42"/>
      <c r="K1422" s="69"/>
      <c r="L1422" s="69"/>
      <c r="M1422" s="69"/>
      <c r="O1422" s="63"/>
      <c r="P1422" s="63"/>
      <c r="Q1422" s="63"/>
    </row>
    <row r="1423" spans="1:17" customFormat="1" outlineLevel="1">
      <c r="A1423" s="6"/>
      <c r="B1423" s="20">
        <v>42673</v>
      </c>
      <c r="C1423" s="21">
        <v>0.35416666666666669</v>
      </c>
      <c r="D1423" s="13">
        <v>1.6816979999999999</v>
      </c>
      <c r="E1423" s="12">
        <v>46</v>
      </c>
      <c r="F1423" s="11">
        <f t="shared" si="64"/>
        <v>1.6811934905999999</v>
      </c>
      <c r="G1423" s="11">
        <f t="shared" si="65"/>
        <v>46.437000000000005</v>
      </c>
      <c r="H1423" s="8">
        <f t="shared" si="63"/>
        <v>234.63240712860775</v>
      </c>
      <c r="I1423" s="42"/>
      <c r="K1423" s="69"/>
      <c r="L1423" s="69"/>
      <c r="M1423" s="69"/>
      <c r="O1423" s="63"/>
      <c r="P1423" s="63"/>
      <c r="Q1423" s="63"/>
    </row>
    <row r="1424" spans="1:17" customFormat="1" outlineLevel="1">
      <c r="A1424" s="6"/>
      <c r="B1424" s="20">
        <v>42673</v>
      </c>
      <c r="C1424" s="21">
        <v>0.375</v>
      </c>
      <c r="D1424" s="13">
        <v>2.6058530000000002</v>
      </c>
      <c r="E1424" s="12">
        <v>39.549999999999997</v>
      </c>
      <c r="F1424" s="11">
        <f t="shared" si="64"/>
        <v>2.6050712441000003</v>
      </c>
      <c r="G1424" s="11">
        <f t="shared" si="65"/>
        <v>39.925725</v>
      </c>
      <c r="H1424" s="8">
        <f t="shared" ref="H1424:H1487" si="66">F1424*($B$8-G1424)</f>
        <v>380.53389330525556</v>
      </c>
      <c r="I1424" s="42"/>
      <c r="K1424" s="69"/>
      <c r="L1424" s="69"/>
      <c r="M1424" s="69"/>
      <c r="O1424" s="63"/>
      <c r="P1424" s="63"/>
      <c r="Q1424" s="63"/>
    </row>
    <row r="1425" spans="1:17" customFormat="1" outlineLevel="1">
      <c r="A1425" s="6"/>
      <c r="B1425" s="20">
        <v>42673</v>
      </c>
      <c r="C1425" s="21">
        <v>0.39583333333333331</v>
      </c>
      <c r="D1425" s="13">
        <v>2.5807799999999999</v>
      </c>
      <c r="E1425" s="12">
        <v>48.11</v>
      </c>
      <c r="F1425" s="11">
        <f t="shared" ref="F1425:F1488" si="67">IF($B$13="Electricity",$D1425*$B$9,$D1425*$B$10)</f>
        <v>2.5800057659999998</v>
      </c>
      <c r="G1425" s="11">
        <f t="shared" ref="G1425:G1488" si="68">+E1425*$B$10</f>
        <v>48.567045</v>
      </c>
      <c r="H1425" s="8">
        <f t="shared" si="66"/>
        <v>354.57781633841847</v>
      </c>
      <c r="I1425" s="42"/>
      <c r="K1425" s="69"/>
      <c r="L1425" s="69"/>
      <c r="M1425" s="69"/>
      <c r="O1425" s="63"/>
      <c r="P1425" s="63"/>
      <c r="Q1425" s="63"/>
    </row>
    <row r="1426" spans="1:17" customFormat="1" outlineLevel="1">
      <c r="A1426" s="6"/>
      <c r="B1426" s="20">
        <v>42673</v>
      </c>
      <c r="C1426" s="21">
        <v>0.41666666666666669</v>
      </c>
      <c r="D1426" s="13">
        <v>2.0707269999999998</v>
      </c>
      <c r="E1426" s="12">
        <v>38.380000000000003</v>
      </c>
      <c r="F1426" s="11">
        <f t="shared" si="67"/>
        <v>2.0701057818999997</v>
      </c>
      <c r="G1426" s="11">
        <f t="shared" si="68"/>
        <v>38.744610000000002</v>
      </c>
      <c r="H1426" s="8">
        <f t="shared" si="66"/>
        <v>304.83423425493942</v>
      </c>
      <c r="I1426" s="42"/>
      <c r="K1426" s="69"/>
      <c r="L1426" s="69"/>
      <c r="M1426" s="69"/>
      <c r="O1426" s="63"/>
      <c r="P1426" s="63"/>
      <c r="Q1426" s="63"/>
    </row>
    <row r="1427" spans="1:17" customFormat="1" outlineLevel="1">
      <c r="A1427" s="6"/>
      <c r="B1427" s="20">
        <v>42673</v>
      </c>
      <c r="C1427" s="21">
        <v>0.4375</v>
      </c>
      <c r="D1427" s="13">
        <v>1.626776</v>
      </c>
      <c r="E1427" s="12">
        <v>40.49</v>
      </c>
      <c r="F1427" s="11">
        <f t="shared" si="67"/>
        <v>1.6262879672000001</v>
      </c>
      <c r="G1427" s="11">
        <f t="shared" si="68"/>
        <v>40.874655000000004</v>
      </c>
      <c r="H1427" s="8">
        <f t="shared" si="66"/>
        <v>236.01560230924866</v>
      </c>
      <c r="I1427" s="42"/>
      <c r="K1427" s="69"/>
      <c r="L1427" s="69"/>
      <c r="M1427" s="69"/>
      <c r="O1427" s="63"/>
      <c r="P1427" s="63"/>
      <c r="Q1427" s="63"/>
    </row>
    <row r="1428" spans="1:17" customFormat="1" outlineLevel="1">
      <c r="A1428" s="6"/>
      <c r="B1428" s="20">
        <v>42673</v>
      </c>
      <c r="C1428" s="21">
        <v>0.45833333333333331</v>
      </c>
      <c r="D1428" s="13">
        <v>2.4182309999999996</v>
      </c>
      <c r="E1428" s="12">
        <v>38.200000000000003</v>
      </c>
      <c r="F1428" s="11">
        <f t="shared" si="67"/>
        <v>2.4175055306999997</v>
      </c>
      <c r="G1428" s="11">
        <f t="shared" si="68"/>
        <v>38.562900000000006</v>
      </c>
      <c r="H1428" s="8">
        <f t="shared" si="66"/>
        <v>356.43000468036888</v>
      </c>
      <c r="I1428" s="42"/>
      <c r="K1428" s="69"/>
      <c r="L1428" s="69"/>
      <c r="M1428" s="69"/>
      <c r="O1428" s="63"/>
      <c r="P1428" s="63"/>
      <c r="Q1428" s="63"/>
    </row>
    <row r="1429" spans="1:17" customFormat="1" outlineLevel="1">
      <c r="A1429" s="6"/>
      <c r="B1429" s="20">
        <v>42673</v>
      </c>
      <c r="C1429" s="21">
        <v>0.47916666666666669</v>
      </c>
      <c r="D1429" s="13">
        <v>2.4879039999999999</v>
      </c>
      <c r="E1429" s="12">
        <v>36.89</v>
      </c>
      <c r="F1429" s="11">
        <f t="shared" si="67"/>
        <v>2.4871576287999999</v>
      </c>
      <c r="G1429" s="11">
        <f t="shared" si="68"/>
        <v>37.240455000000004</v>
      </c>
      <c r="H1429" s="8">
        <f t="shared" si="66"/>
        <v>369.98843720356689</v>
      </c>
      <c r="I1429" s="42"/>
      <c r="K1429" s="69"/>
      <c r="L1429" s="69"/>
      <c r="M1429" s="69"/>
      <c r="O1429" s="63"/>
      <c r="P1429" s="63"/>
      <c r="Q1429" s="63"/>
    </row>
    <row r="1430" spans="1:17" customFormat="1" outlineLevel="1">
      <c r="A1430" s="6"/>
      <c r="B1430" s="20">
        <v>42673</v>
      </c>
      <c r="C1430" s="21">
        <v>0.5</v>
      </c>
      <c r="D1430" s="13">
        <v>2.1041440000000002</v>
      </c>
      <c r="E1430" s="12">
        <v>36.79</v>
      </c>
      <c r="F1430" s="11">
        <f t="shared" si="67"/>
        <v>2.1035127568000003</v>
      </c>
      <c r="G1430" s="11">
        <f t="shared" si="68"/>
        <v>37.139505</v>
      </c>
      <c r="H1430" s="8">
        <f t="shared" si="66"/>
        <v>313.1299502160627</v>
      </c>
      <c r="I1430" s="42"/>
      <c r="K1430" s="69"/>
      <c r="L1430" s="69"/>
      <c r="M1430" s="69"/>
      <c r="O1430" s="63"/>
      <c r="P1430" s="63"/>
      <c r="Q1430" s="63"/>
    </row>
    <row r="1431" spans="1:17" customFormat="1" outlineLevel="1">
      <c r="A1431" s="6"/>
      <c r="B1431" s="20">
        <v>42673</v>
      </c>
      <c r="C1431" s="21">
        <v>0.52083333333333337</v>
      </c>
      <c r="D1431" s="13">
        <v>1.802443</v>
      </c>
      <c r="E1431" s="12">
        <v>37.72</v>
      </c>
      <c r="F1431" s="11">
        <f t="shared" si="67"/>
        <v>1.8019022671</v>
      </c>
      <c r="G1431" s="11">
        <f t="shared" si="68"/>
        <v>38.078340000000004</v>
      </c>
      <c r="H1431" s="8">
        <f t="shared" si="66"/>
        <v>266.54037450719539</v>
      </c>
      <c r="I1431" s="42"/>
      <c r="K1431" s="69"/>
      <c r="L1431" s="69"/>
      <c r="M1431" s="69"/>
      <c r="O1431" s="63"/>
      <c r="P1431" s="63"/>
      <c r="Q1431" s="63"/>
    </row>
    <row r="1432" spans="1:17" customFormat="1" outlineLevel="1">
      <c r="A1432" s="6"/>
      <c r="B1432" s="20">
        <v>42673</v>
      </c>
      <c r="C1432" s="21">
        <v>0.54166666666666663</v>
      </c>
      <c r="D1432" s="13">
        <v>0.99980599999999997</v>
      </c>
      <c r="E1432" s="12">
        <v>35.97</v>
      </c>
      <c r="F1432" s="11">
        <f t="shared" si="67"/>
        <v>0.99950605820000005</v>
      </c>
      <c r="G1432" s="11">
        <f t="shared" si="68"/>
        <v>36.311715</v>
      </c>
      <c r="H1432" s="8">
        <f t="shared" si="66"/>
        <v>149.61434769906819</v>
      </c>
      <c r="I1432" s="42"/>
      <c r="K1432" s="69"/>
      <c r="L1432" s="69"/>
      <c r="M1432" s="69"/>
      <c r="O1432" s="63"/>
      <c r="P1432" s="63"/>
      <c r="Q1432" s="63"/>
    </row>
    <row r="1433" spans="1:17" customFormat="1" outlineLevel="1">
      <c r="A1433" s="6"/>
      <c r="B1433" s="20">
        <v>42673</v>
      </c>
      <c r="C1433" s="21">
        <v>0.5625</v>
      </c>
      <c r="D1433" s="13">
        <v>1.412059</v>
      </c>
      <c r="E1433" s="12">
        <v>39.450000000000003</v>
      </c>
      <c r="F1433" s="11">
        <f t="shared" si="67"/>
        <v>1.4116353823000001</v>
      </c>
      <c r="G1433" s="11">
        <f t="shared" si="68"/>
        <v>39.824775000000002</v>
      </c>
      <c r="H1433" s="8">
        <f t="shared" si="66"/>
        <v>206.34611962566353</v>
      </c>
      <c r="I1433" s="42"/>
      <c r="K1433" s="69"/>
      <c r="L1433" s="69"/>
      <c r="M1433" s="69"/>
      <c r="O1433" s="63"/>
      <c r="P1433" s="63"/>
      <c r="Q1433" s="63"/>
    </row>
    <row r="1434" spans="1:17" customFormat="1" outlineLevel="1">
      <c r="A1434" s="6"/>
      <c r="B1434" s="20">
        <v>42673</v>
      </c>
      <c r="C1434" s="21">
        <v>0.58333333333333337</v>
      </c>
      <c r="D1434" s="13">
        <v>1.693052</v>
      </c>
      <c r="E1434" s="12">
        <v>42.19</v>
      </c>
      <c r="F1434" s="11">
        <f t="shared" si="67"/>
        <v>1.6925440844000001</v>
      </c>
      <c r="G1434" s="11">
        <f t="shared" si="68"/>
        <v>42.590805000000003</v>
      </c>
      <c r="H1434" s="8">
        <f t="shared" si="66"/>
        <v>242.7263846458161</v>
      </c>
      <c r="I1434" s="42"/>
      <c r="K1434" s="69"/>
      <c r="L1434" s="69"/>
      <c r="M1434" s="69"/>
      <c r="O1434" s="63"/>
      <c r="P1434" s="63"/>
      <c r="Q1434" s="63"/>
    </row>
    <row r="1435" spans="1:17" customFormat="1" outlineLevel="1">
      <c r="A1435" s="6"/>
      <c r="B1435" s="20">
        <v>42673</v>
      </c>
      <c r="C1435" s="21">
        <v>0.60416666666666663</v>
      </c>
      <c r="D1435" s="13">
        <v>1.4686579999999998</v>
      </c>
      <c r="E1435" s="12">
        <v>37.1</v>
      </c>
      <c r="F1435" s="11">
        <f t="shared" si="67"/>
        <v>1.4682174025999999</v>
      </c>
      <c r="G1435" s="11">
        <f t="shared" si="68"/>
        <v>37.452450000000006</v>
      </c>
      <c r="H1435" s="8">
        <f t="shared" si="66"/>
        <v>218.1000980235936</v>
      </c>
      <c r="I1435" s="42"/>
      <c r="K1435" s="69"/>
      <c r="L1435" s="69"/>
      <c r="M1435" s="69"/>
      <c r="O1435" s="63"/>
      <c r="P1435" s="63"/>
      <c r="Q1435" s="63"/>
    </row>
    <row r="1436" spans="1:17" customFormat="1" outlineLevel="1">
      <c r="A1436" s="6"/>
      <c r="B1436" s="20">
        <v>42673</v>
      </c>
      <c r="C1436" s="21">
        <v>0.625</v>
      </c>
      <c r="D1436" s="13">
        <v>0.97040999999999999</v>
      </c>
      <c r="E1436" s="12">
        <v>45.31</v>
      </c>
      <c r="F1436" s="11">
        <f t="shared" si="67"/>
        <v>0.97011887699999999</v>
      </c>
      <c r="G1436" s="11">
        <f t="shared" si="68"/>
        <v>45.740445000000008</v>
      </c>
      <c r="H1436" s="8">
        <f t="shared" si="66"/>
        <v>136.0684419851197</v>
      </c>
      <c r="I1436" s="42"/>
      <c r="K1436" s="69"/>
      <c r="L1436" s="69"/>
      <c r="M1436" s="69"/>
      <c r="O1436" s="63"/>
      <c r="P1436" s="63"/>
      <c r="Q1436" s="63"/>
    </row>
    <row r="1437" spans="1:17" customFormat="1" outlineLevel="1">
      <c r="A1437" s="6"/>
      <c r="B1437" s="20">
        <v>42673</v>
      </c>
      <c r="C1437" s="21">
        <v>0.64583333333333337</v>
      </c>
      <c r="D1437" s="13">
        <v>1.1981809999999999</v>
      </c>
      <c r="E1437" s="12">
        <v>46.87</v>
      </c>
      <c r="F1437" s="11">
        <f t="shared" si="67"/>
        <v>1.1978215456999999</v>
      </c>
      <c r="G1437" s="11">
        <f t="shared" si="68"/>
        <v>47.315265000000004</v>
      </c>
      <c r="H1437" s="8">
        <f t="shared" si="66"/>
        <v>166.11956364269486</v>
      </c>
      <c r="I1437" s="42"/>
      <c r="K1437" s="69"/>
      <c r="L1437" s="69"/>
      <c r="M1437" s="69"/>
      <c r="O1437" s="63"/>
      <c r="P1437" s="63"/>
      <c r="Q1437" s="63"/>
    </row>
    <row r="1438" spans="1:17" customFormat="1" outlineLevel="1">
      <c r="A1438" s="6"/>
      <c r="B1438" s="20">
        <v>42673</v>
      </c>
      <c r="C1438" s="21">
        <v>0.66666666666666663</v>
      </c>
      <c r="D1438" s="13">
        <v>1.2105240000000002</v>
      </c>
      <c r="E1438" s="12">
        <v>50.55</v>
      </c>
      <c r="F1438" s="11">
        <f t="shared" si="67"/>
        <v>1.2101608428000001</v>
      </c>
      <c r="G1438" s="11">
        <f t="shared" si="68"/>
        <v>51.030225000000002</v>
      </c>
      <c r="H1438" s="8">
        <f t="shared" si="66"/>
        <v>163.33513666652638</v>
      </c>
      <c r="I1438" s="42"/>
      <c r="K1438" s="69"/>
      <c r="L1438" s="69"/>
      <c r="M1438" s="69"/>
      <c r="O1438" s="63"/>
      <c r="P1438" s="63"/>
      <c r="Q1438" s="63"/>
    </row>
    <row r="1439" spans="1:17" customFormat="1" outlineLevel="1">
      <c r="A1439" s="6"/>
      <c r="B1439" s="20">
        <v>42673</v>
      </c>
      <c r="C1439" s="21">
        <v>0.6875</v>
      </c>
      <c r="D1439" s="13">
        <v>0.96301199999999998</v>
      </c>
      <c r="E1439" s="12">
        <v>53.14</v>
      </c>
      <c r="F1439" s="11">
        <f t="shared" si="67"/>
        <v>0.96272309639999998</v>
      </c>
      <c r="G1439" s="11">
        <f t="shared" si="68"/>
        <v>53.644830000000006</v>
      </c>
      <c r="H1439" s="8">
        <f t="shared" si="66"/>
        <v>127.42137908694838</v>
      </c>
      <c r="I1439" s="42"/>
      <c r="K1439" s="69"/>
      <c r="L1439" s="69"/>
      <c r="M1439" s="69"/>
      <c r="O1439" s="63"/>
      <c r="P1439" s="63"/>
      <c r="Q1439" s="63"/>
    </row>
    <row r="1440" spans="1:17" customFormat="1" outlineLevel="1">
      <c r="A1440" s="6"/>
      <c r="B1440" s="20">
        <v>42673</v>
      </c>
      <c r="C1440" s="21">
        <v>0.70833333333333337</v>
      </c>
      <c r="D1440" s="13">
        <v>0.69098700000000002</v>
      </c>
      <c r="E1440" s="12">
        <v>60.97</v>
      </c>
      <c r="F1440" s="11">
        <f t="shared" si="67"/>
        <v>0.69077970389999999</v>
      </c>
      <c r="G1440" s="11">
        <f t="shared" si="68"/>
        <v>61.549215000000004</v>
      </c>
      <c r="H1440" s="8">
        <f t="shared" si="66"/>
        <v>85.968076412422562</v>
      </c>
      <c r="I1440" s="42"/>
      <c r="K1440" s="69"/>
      <c r="L1440" s="69"/>
      <c r="M1440" s="69"/>
      <c r="O1440" s="63"/>
      <c r="P1440" s="63"/>
      <c r="Q1440" s="63"/>
    </row>
    <row r="1441" spans="1:17" customFormat="1" outlineLevel="1">
      <c r="A1441" s="6"/>
      <c r="B1441" s="20">
        <v>42673</v>
      </c>
      <c r="C1441" s="21">
        <v>0.72916666666666663</v>
      </c>
      <c r="D1441" s="13">
        <v>0.39657600000000004</v>
      </c>
      <c r="E1441" s="12">
        <v>60.07</v>
      </c>
      <c r="F1441" s="11">
        <f t="shared" si="67"/>
        <v>0.39645702720000003</v>
      </c>
      <c r="G1441" s="11">
        <f t="shared" si="68"/>
        <v>60.640665000000006</v>
      </c>
      <c r="H1441" s="8">
        <f t="shared" si="66"/>
        <v>49.69958928586891</v>
      </c>
      <c r="I1441" s="42"/>
      <c r="K1441" s="69"/>
      <c r="L1441" s="69"/>
      <c r="M1441" s="69"/>
      <c r="O1441" s="63"/>
      <c r="P1441" s="63"/>
      <c r="Q1441" s="63"/>
    </row>
    <row r="1442" spans="1:17" customFormat="1" outlineLevel="1">
      <c r="A1442" s="6"/>
      <c r="B1442" s="20">
        <v>42673</v>
      </c>
      <c r="C1442" s="21">
        <v>0.75</v>
      </c>
      <c r="D1442" s="13">
        <v>0.13257099999999999</v>
      </c>
      <c r="E1442" s="12">
        <v>51.29</v>
      </c>
      <c r="F1442" s="11">
        <f t="shared" si="67"/>
        <v>0.1325312287</v>
      </c>
      <c r="G1442" s="11">
        <f t="shared" si="68"/>
        <v>51.777255000000004</v>
      </c>
      <c r="H1442" s="8">
        <f t="shared" si="66"/>
        <v>17.788705314336781</v>
      </c>
      <c r="I1442" s="42"/>
      <c r="K1442" s="69"/>
      <c r="L1442" s="69"/>
      <c r="M1442" s="69"/>
      <c r="O1442" s="63"/>
      <c r="P1442" s="63"/>
      <c r="Q1442" s="63"/>
    </row>
    <row r="1443" spans="1:17" customFormat="1" outlineLevel="1">
      <c r="A1443" s="6"/>
      <c r="B1443" s="20">
        <v>42673</v>
      </c>
      <c r="C1443" s="21">
        <v>0.77083333333333337</v>
      </c>
      <c r="D1443" s="13">
        <v>1.6770000000000001E-3</v>
      </c>
      <c r="E1443" s="12">
        <v>53.5</v>
      </c>
      <c r="F1443" s="11">
        <f t="shared" si="67"/>
        <v>1.6764969000000001E-3</v>
      </c>
      <c r="G1443" s="11">
        <f t="shared" si="68"/>
        <v>54.008250000000004</v>
      </c>
      <c r="H1443" s="8">
        <f t="shared" si="66"/>
        <v>0.22128375970057501</v>
      </c>
      <c r="I1443" s="42"/>
      <c r="K1443" s="69"/>
      <c r="L1443" s="69"/>
      <c r="M1443" s="69"/>
      <c r="O1443" s="63"/>
      <c r="P1443" s="63"/>
      <c r="Q1443" s="63"/>
    </row>
    <row r="1444" spans="1:17" customFormat="1" outlineLevel="1">
      <c r="A1444" s="6"/>
      <c r="B1444" s="20">
        <v>42673</v>
      </c>
      <c r="C1444" s="21">
        <v>0.79166666666666663</v>
      </c>
      <c r="D1444" s="13">
        <v>0</v>
      </c>
      <c r="E1444" s="12">
        <v>53.32</v>
      </c>
      <c r="F1444" s="11">
        <f t="shared" si="67"/>
        <v>0</v>
      </c>
      <c r="G1444" s="11">
        <f t="shared" si="68"/>
        <v>53.826540000000001</v>
      </c>
      <c r="H1444" s="8">
        <f t="shared" si="66"/>
        <v>0</v>
      </c>
      <c r="I1444" s="42"/>
      <c r="K1444" s="69"/>
      <c r="L1444" s="69"/>
      <c r="M1444" s="69"/>
      <c r="O1444" s="63"/>
      <c r="P1444" s="63"/>
      <c r="Q1444" s="63"/>
    </row>
    <row r="1445" spans="1:17" customFormat="1" outlineLevel="1">
      <c r="A1445" s="6"/>
      <c r="B1445" s="20">
        <v>42673</v>
      </c>
      <c r="C1445" s="21">
        <v>0.8125</v>
      </c>
      <c r="D1445" s="13">
        <v>0</v>
      </c>
      <c r="E1445" s="12">
        <v>49.53</v>
      </c>
      <c r="F1445" s="11">
        <f t="shared" si="67"/>
        <v>0</v>
      </c>
      <c r="G1445" s="11">
        <f t="shared" si="68"/>
        <v>50.000535000000006</v>
      </c>
      <c r="H1445" s="8">
        <f t="shared" si="66"/>
        <v>0</v>
      </c>
      <c r="I1445" s="42"/>
      <c r="K1445" s="69"/>
      <c r="L1445" s="69"/>
      <c r="M1445" s="69"/>
      <c r="O1445" s="63"/>
      <c r="P1445" s="63"/>
      <c r="Q1445" s="63"/>
    </row>
    <row r="1446" spans="1:17" customFormat="1" outlineLevel="1">
      <c r="A1446" s="6"/>
      <c r="B1446" s="20">
        <v>42673</v>
      </c>
      <c r="C1446" s="21">
        <v>0.83333333333333337</v>
      </c>
      <c r="D1446" s="13">
        <v>0</v>
      </c>
      <c r="E1446" s="12">
        <v>48.64</v>
      </c>
      <c r="F1446" s="11">
        <f t="shared" si="67"/>
        <v>0</v>
      </c>
      <c r="G1446" s="11">
        <f t="shared" si="68"/>
        <v>49.102080000000001</v>
      </c>
      <c r="H1446" s="8">
        <f t="shared" si="66"/>
        <v>0</v>
      </c>
      <c r="I1446" s="42"/>
      <c r="K1446" s="69"/>
      <c r="L1446" s="69"/>
      <c r="M1446" s="69"/>
      <c r="O1446" s="63"/>
      <c r="P1446" s="63"/>
      <c r="Q1446" s="63"/>
    </row>
    <row r="1447" spans="1:17" customFormat="1" outlineLevel="1">
      <c r="A1447" s="6"/>
      <c r="B1447" s="20">
        <v>42673</v>
      </c>
      <c r="C1447" s="21">
        <v>0.85416666666666663</v>
      </c>
      <c r="D1447" s="13">
        <v>0</v>
      </c>
      <c r="E1447" s="12">
        <v>44.85</v>
      </c>
      <c r="F1447" s="11">
        <f t="shared" si="67"/>
        <v>0</v>
      </c>
      <c r="G1447" s="11">
        <f t="shared" si="68"/>
        <v>45.276075000000006</v>
      </c>
      <c r="H1447" s="8">
        <f t="shared" si="66"/>
        <v>0</v>
      </c>
      <c r="I1447" s="42"/>
      <c r="K1447" s="69"/>
      <c r="L1447" s="69"/>
      <c r="M1447" s="69"/>
      <c r="O1447" s="63"/>
      <c r="P1447" s="63"/>
      <c r="Q1447" s="63"/>
    </row>
    <row r="1448" spans="1:17" customFormat="1" outlineLevel="1">
      <c r="A1448" s="6"/>
      <c r="B1448" s="20">
        <v>42673</v>
      </c>
      <c r="C1448" s="21">
        <v>0.875</v>
      </c>
      <c r="D1448" s="13">
        <v>0</v>
      </c>
      <c r="E1448" s="12">
        <v>40.96</v>
      </c>
      <c r="F1448" s="11">
        <f t="shared" si="67"/>
        <v>0</v>
      </c>
      <c r="G1448" s="11">
        <f t="shared" si="68"/>
        <v>41.349120000000006</v>
      </c>
      <c r="H1448" s="8">
        <f t="shared" si="66"/>
        <v>0</v>
      </c>
      <c r="I1448" s="42"/>
      <c r="K1448" s="69"/>
      <c r="L1448" s="69"/>
      <c r="M1448" s="69"/>
      <c r="O1448" s="63"/>
      <c r="P1448" s="63"/>
      <c r="Q1448" s="63"/>
    </row>
    <row r="1449" spans="1:17" customFormat="1" outlineLevel="1">
      <c r="A1449" s="6"/>
      <c r="B1449" s="20">
        <v>42673</v>
      </c>
      <c r="C1449" s="21">
        <v>0.89583333333333337</v>
      </c>
      <c r="D1449" s="13">
        <v>0</v>
      </c>
      <c r="E1449" s="12">
        <v>41.4</v>
      </c>
      <c r="F1449" s="11">
        <f t="shared" si="67"/>
        <v>0</v>
      </c>
      <c r="G1449" s="11">
        <f t="shared" si="68"/>
        <v>41.793300000000002</v>
      </c>
      <c r="H1449" s="8">
        <f t="shared" si="66"/>
        <v>0</v>
      </c>
      <c r="I1449" s="42"/>
      <c r="K1449" s="69"/>
      <c r="L1449" s="69"/>
      <c r="M1449" s="69"/>
      <c r="O1449" s="63"/>
      <c r="P1449" s="63"/>
      <c r="Q1449" s="63"/>
    </row>
    <row r="1450" spans="1:17" customFormat="1" outlineLevel="1">
      <c r="A1450" s="6"/>
      <c r="B1450" s="20">
        <v>42673</v>
      </c>
      <c r="C1450" s="21">
        <v>0.91666666666666663</v>
      </c>
      <c r="D1450" s="13">
        <v>0</v>
      </c>
      <c r="E1450" s="12">
        <v>32.44</v>
      </c>
      <c r="F1450" s="11">
        <f t="shared" si="67"/>
        <v>0</v>
      </c>
      <c r="G1450" s="11">
        <f t="shared" si="68"/>
        <v>32.748179999999998</v>
      </c>
      <c r="H1450" s="8">
        <f t="shared" si="66"/>
        <v>0</v>
      </c>
      <c r="I1450" s="42"/>
      <c r="K1450" s="69"/>
      <c r="L1450" s="69"/>
      <c r="M1450" s="69"/>
      <c r="O1450" s="63"/>
      <c r="P1450" s="63"/>
      <c r="Q1450" s="63"/>
    </row>
    <row r="1451" spans="1:17" customFormat="1" outlineLevel="1">
      <c r="A1451" s="6"/>
      <c r="B1451" s="20">
        <v>42673</v>
      </c>
      <c r="C1451" s="21">
        <v>0.9375</v>
      </c>
      <c r="D1451" s="13">
        <v>0</v>
      </c>
      <c r="E1451" s="12">
        <v>59.28</v>
      </c>
      <c r="F1451" s="11">
        <f t="shared" si="67"/>
        <v>0</v>
      </c>
      <c r="G1451" s="11">
        <f t="shared" si="68"/>
        <v>59.843160000000005</v>
      </c>
      <c r="H1451" s="8">
        <f t="shared" si="66"/>
        <v>0</v>
      </c>
      <c r="I1451" s="42"/>
      <c r="K1451" s="69"/>
      <c r="L1451" s="69"/>
      <c r="M1451" s="69"/>
      <c r="O1451" s="63"/>
      <c r="P1451" s="63"/>
      <c r="Q1451" s="63"/>
    </row>
    <row r="1452" spans="1:17" customFormat="1" outlineLevel="1">
      <c r="A1452" s="6"/>
      <c r="B1452" s="20">
        <v>42673</v>
      </c>
      <c r="C1452" s="21">
        <v>0.95833333333333337</v>
      </c>
      <c r="D1452" s="13">
        <v>0</v>
      </c>
      <c r="E1452" s="12">
        <v>50.85</v>
      </c>
      <c r="F1452" s="11">
        <f t="shared" si="67"/>
        <v>0</v>
      </c>
      <c r="G1452" s="11">
        <f t="shared" si="68"/>
        <v>51.333075000000008</v>
      </c>
      <c r="H1452" s="8">
        <f t="shared" si="66"/>
        <v>0</v>
      </c>
      <c r="I1452" s="42"/>
      <c r="K1452" s="69"/>
      <c r="L1452" s="69"/>
      <c r="M1452" s="69"/>
      <c r="O1452" s="63"/>
      <c r="P1452" s="63"/>
      <c r="Q1452" s="63"/>
    </row>
    <row r="1453" spans="1:17" customFormat="1" outlineLevel="1">
      <c r="A1453" s="6"/>
      <c r="B1453" s="20">
        <v>42673</v>
      </c>
      <c r="C1453" s="21">
        <v>0.97916666666666663</v>
      </c>
      <c r="D1453" s="13">
        <v>0</v>
      </c>
      <c r="E1453" s="12">
        <v>44.58</v>
      </c>
      <c r="F1453" s="11">
        <f t="shared" si="67"/>
        <v>0</v>
      </c>
      <c r="G1453" s="11">
        <f t="shared" si="68"/>
        <v>45.003509999999999</v>
      </c>
      <c r="H1453" s="8">
        <f t="shared" si="66"/>
        <v>0</v>
      </c>
      <c r="I1453" s="42"/>
      <c r="K1453" s="69"/>
      <c r="L1453" s="69"/>
      <c r="M1453" s="69"/>
      <c r="O1453" s="63"/>
      <c r="P1453" s="63"/>
      <c r="Q1453" s="63"/>
    </row>
    <row r="1454" spans="1:17" customFormat="1" outlineLevel="1">
      <c r="A1454" s="6"/>
      <c r="B1454" s="20">
        <v>42673</v>
      </c>
      <c r="C1454" s="21">
        <v>0</v>
      </c>
      <c r="D1454" s="13">
        <v>0</v>
      </c>
      <c r="E1454" s="12">
        <v>42.46</v>
      </c>
      <c r="F1454" s="11">
        <f t="shared" si="67"/>
        <v>0</v>
      </c>
      <c r="G1454" s="11">
        <f t="shared" si="68"/>
        <v>42.863370000000003</v>
      </c>
      <c r="H1454" s="8">
        <f t="shared" si="66"/>
        <v>0</v>
      </c>
      <c r="I1454" s="42"/>
      <c r="K1454" s="69"/>
      <c r="L1454" s="69"/>
      <c r="M1454" s="69"/>
      <c r="O1454" s="63"/>
      <c r="P1454" s="63"/>
      <c r="Q1454" s="63"/>
    </row>
    <row r="1455" spans="1:17" customFormat="1" outlineLevel="1">
      <c r="A1455" s="6"/>
      <c r="B1455" s="20">
        <v>42674</v>
      </c>
      <c r="C1455" s="21">
        <v>2.0833333333333332E-2</v>
      </c>
      <c r="D1455" s="13">
        <v>0</v>
      </c>
      <c r="E1455" s="12">
        <v>30.87</v>
      </c>
      <c r="F1455" s="11">
        <f t="shared" si="67"/>
        <v>0</v>
      </c>
      <c r="G1455" s="11">
        <f t="shared" si="68"/>
        <v>31.163265000000003</v>
      </c>
      <c r="H1455" s="8">
        <f t="shared" si="66"/>
        <v>0</v>
      </c>
      <c r="I1455" s="42"/>
      <c r="K1455" s="69"/>
      <c r="L1455" s="69"/>
      <c r="M1455" s="69"/>
      <c r="O1455" s="63"/>
      <c r="P1455" s="63"/>
      <c r="Q1455" s="63"/>
    </row>
    <row r="1456" spans="1:17" customFormat="1" outlineLevel="1">
      <c r="A1456" s="6"/>
      <c r="B1456" s="20">
        <v>42674</v>
      </c>
      <c r="C1456" s="21">
        <v>4.1666666666666664E-2</v>
      </c>
      <c r="D1456" s="13">
        <v>0</v>
      </c>
      <c r="E1456" s="12">
        <v>45.06</v>
      </c>
      <c r="F1456" s="11">
        <f t="shared" si="67"/>
        <v>0</v>
      </c>
      <c r="G1456" s="11">
        <f t="shared" si="68"/>
        <v>45.488070000000008</v>
      </c>
      <c r="H1456" s="8">
        <f t="shared" si="66"/>
        <v>0</v>
      </c>
      <c r="I1456" s="42"/>
      <c r="K1456" s="69"/>
      <c r="L1456" s="69"/>
      <c r="M1456" s="69"/>
      <c r="O1456" s="63"/>
      <c r="P1456" s="63"/>
      <c r="Q1456" s="63"/>
    </row>
    <row r="1457" spans="1:17" customFormat="1" outlineLevel="1">
      <c r="A1457" s="6"/>
      <c r="B1457" s="20">
        <v>42674</v>
      </c>
      <c r="C1457" s="21">
        <v>6.25E-2</v>
      </c>
      <c r="D1457" s="13">
        <v>0</v>
      </c>
      <c r="E1457" s="12">
        <v>29.86</v>
      </c>
      <c r="F1457" s="11">
        <f t="shared" si="67"/>
        <v>0</v>
      </c>
      <c r="G1457" s="11">
        <f t="shared" si="68"/>
        <v>30.14367</v>
      </c>
      <c r="H1457" s="8">
        <f t="shared" si="66"/>
        <v>0</v>
      </c>
      <c r="I1457" s="42"/>
      <c r="K1457" s="69"/>
      <c r="L1457" s="69"/>
      <c r="M1457" s="69"/>
      <c r="O1457" s="63"/>
      <c r="P1457" s="63"/>
      <c r="Q1457" s="63"/>
    </row>
    <row r="1458" spans="1:17" customFormat="1" outlineLevel="1">
      <c r="A1458" s="6"/>
      <c r="B1458" s="20">
        <v>42674</v>
      </c>
      <c r="C1458" s="21">
        <v>8.3333333333333329E-2</v>
      </c>
      <c r="D1458" s="13">
        <v>0</v>
      </c>
      <c r="E1458" s="12">
        <v>31.48</v>
      </c>
      <c r="F1458" s="11">
        <f t="shared" si="67"/>
        <v>0</v>
      </c>
      <c r="G1458" s="11">
        <f t="shared" si="68"/>
        <v>31.779060000000001</v>
      </c>
      <c r="H1458" s="8">
        <f t="shared" si="66"/>
        <v>0</v>
      </c>
      <c r="I1458" s="42"/>
      <c r="K1458" s="69"/>
      <c r="L1458" s="69"/>
      <c r="M1458" s="69"/>
      <c r="O1458" s="63"/>
      <c r="P1458" s="63"/>
      <c r="Q1458" s="63"/>
    </row>
    <row r="1459" spans="1:17" customFormat="1" outlineLevel="1">
      <c r="A1459" s="6"/>
      <c r="B1459" s="20">
        <v>42674</v>
      </c>
      <c r="C1459" s="21">
        <v>0.10416666666666667</v>
      </c>
      <c r="D1459" s="13">
        <v>0</v>
      </c>
      <c r="E1459" s="12">
        <v>29.62</v>
      </c>
      <c r="F1459" s="11">
        <f t="shared" si="67"/>
        <v>0</v>
      </c>
      <c r="G1459" s="11">
        <f t="shared" si="68"/>
        <v>29.901390000000003</v>
      </c>
      <c r="H1459" s="8">
        <f t="shared" si="66"/>
        <v>0</v>
      </c>
      <c r="I1459" s="42"/>
      <c r="K1459" s="69"/>
      <c r="L1459" s="69"/>
      <c r="M1459" s="69"/>
      <c r="O1459" s="63"/>
      <c r="P1459" s="63"/>
      <c r="Q1459" s="63"/>
    </row>
    <row r="1460" spans="1:17" customFormat="1" outlineLevel="1">
      <c r="A1460" s="6"/>
      <c r="B1460" s="20">
        <v>42674</v>
      </c>
      <c r="C1460" s="21">
        <v>0.125</v>
      </c>
      <c r="D1460" s="13">
        <v>0</v>
      </c>
      <c r="E1460" s="12">
        <v>26.93</v>
      </c>
      <c r="F1460" s="11">
        <f t="shared" si="67"/>
        <v>0</v>
      </c>
      <c r="G1460" s="11">
        <f t="shared" si="68"/>
        <v>27.185835000000001</v>
      </c>
      <c r="H1460" s="8">
        <f t="shared" si="66"/>
        <v>0</v>
      </c>
      <c r="I1460" s="42"/>
      <c r="K1460" s="69"/>
      <c r="L1460" s="69"/>
      <c r="M1460" s="69"/>
      <c r="O1460" s="63"/>
      <c r="P1460" s="63"/>
      <c r="Q1460" s="63"/>
    </row>
    <row r="1461" spans="1:17" customFormat="1" outlineLevel="1">
      <c r="A1461" s="6"/>
      <c r="B1461" s="20">
        <v>42674</v>
      </c>
      <c r="C1461" s="21">
        <v>0.14583333333333334</v>
      </c>
      <c r="D1461" s="13">
        <v>0</v>
      </c>
      <c r="E1461" s="12">
        <v>24.94</v>
      </c>
      <c r="F1461" s="11">
        <f t="shared" si="67"/>
        <v>0</v>
      </c>
      <c r="G1461" s="11">
        <f t="shared" si="68"/>
        <v>25.176930000000002</v>
      </c>
      <c r="H1461" s="8">
        <f t="shared" si="66"/>
        <v>0</v>
      </c>
      <c r="I1461" s="42"/>
      <c r="K1461" s="69"/>
      <c r="L1461" s="69"/>
      <c r="M1461" s="69"/>
      <c r="O1461" s="63"/>
      <c r="P1461" s="63"/>
      <c r="Q1461" s="63"/>
    </row>
    <row r="1462" spans="1:17" customFormat="1" outlineLevel="1">
      <c r="A1462" s="6"/>
      <c r="B1462" s="20">
        <v>42674</v>
      </c>
      <c r="C1462" s="21">
        <v>0.16666666666666666</v>
      </c>
      <c r="D1462" s="13">
        <v>0</v>
      </c>
      <c r="E1462" s="12">
        <v>31.62</v>
      </c>
      <c r="F1462" s="11">
        <f t="shared" si="67"/>
        <v>0</v>
      </c>
      <c r="G1462" s="11">
        <f t="shared" si="68"/>
        <v>31.920390000000005</v>
      </c>
      <c r="H1462" s="8">
        <f t="shared" si="66"/>
        <v>0</v>
      </c>
      <c r="I1462" s="42"/>
      <c r="K1462" s="69"/>
      <c r="L1462" s="69"/>
      <c r="M1462" s="69"/>
      <c r="O1462" s="63"/>
      <c r="P1462" s="63"/>
      <c r="Q1462" s="63"/>
    </row>
    <row r="1463" spans="1:17" customFormat="1" outlineLevel="1">
      <c r="A1463" s="6"/>
      <c r="B1463" s="20">
        <v>42674</v>
      </c>
      <c r="C1463" s="21">
        <v>0.1875</v>
      </c>
      <c r="D1463" s="13">
        <v>0</v>
      </c>
      <c r="E1463" s="12">
        <v>37.83</v>
      </c>
      <c r="F1463" s="11">
        <f t="shared" si="67"/>
        <v>0</v>
      </c>
      <c r="G1463" s="11">
        <f t="shared" si="68"/>
        <v>38.189385000000001</v>
      </c>
      <c r="H1463" s="8">
        <f t="shared" si="66"/>
        <v>0</v>
      </c>
      <c r="I1463" s="42"/>
      <c r="K1463" s="69"/>
      <c r="L1463" s="69"/>
      <c r="M1463" s="69"/>
      <c r="O1463" s="63"/>
      <c r="P1463" s="63"/>
      <c r="Q1463" s="63"/>
    </row>
    <row r="1464" spans="1:17" customFormat="1" outlineLevel="1">
      <c r="A1464" s="6"/>
      <c r="B1464" s="20">
        <v>42674</v>
      </c>
      <c r="C1464" s="21">
        <v>0.20833333333333334</v>
      </c>
      <c r="D1464" s="13">
        <v>0</v>
      </c>
      <c r="E1464" s="12">
        <v>41.12</v>
      </c>
      <c r="F1464" s="11">
        <f t="shared" si="67"/>
        <v>0</v>
      </c>
      <c r="G1464" s="11">
        <f t="shared" si="68"/>
        <v>41.510640000000002</v>
      </c>
      <c r="H1464" s="8">
        <f t="shared" si="66"/>
        <v>0</v>
      </c>
      <c r="I1464" s="42"/>
      <c r="K1464" s="69"/>
      <c r="L1464" s="69"/>
      <c r="M1464" s="69"/>
      <c r="O1464" s="63"/>
      <c r="P1464" s="63"/>
      <c r="Q1464" s="63"/>
    </row>
    <row r="1465" spans="1:17" customFormat="1" outlineLevel="1">
      <c r="A1465" s="6"/>
      <c r="B1465" s="20">
        <v>42674</v>
      </c>
      <c r="C1465" s="21">
        <v>0.22916666666666666</v>
      </c>
      <c r="D1465" s="13">
        <v>2.4276999999999996E-2</v>
      </c>
      <c r="E1465" s="12">
        <v>47</v>
      </c>
      <c r="F1465" s="11">
        <f t="shared" si="67"/>
        <v>2.4269716899999998E-2</v>
      </c>
      <c r="G1465" s="11">
        <f t="shared" si="68"/>
        <v>47.4465</v>
      </c>
      <c r="H1465" s="8">
        <f t="shared" si="66"/>
        <v>3.3626542205041496</v>
      </c>
      <c r="I1465" s="42"/>
      <c r="K1465" s="69"/>
      <c r="L1465" s="69"/>
      <c r="M1465" s="69"/>
      <c r="O1465" s="63"/>
      <c r="P1465" s="63"/>
      <c r="Q1465" s="63"/>
    </row>
    <row r="1466" spans="1:17" customFormat="1" outlineLevel="1">
      <c r="A1466" s="6"/>
      <c r="B1466" s="20">
        <v>42674</v>
      </c>
      <c r="C1466" s="21">
        <v>0.25</v>
      </c>
      <c r="D1466" s="13">
        <v>0.18517</v>
      </c>
      <c r="E1466" s="12">
        <v>54.44</v>
      </c>
      <c r="F1466" s="11">
        <f t="shared" si="67"/>
        <v>0.18511444900000001</v>
      </c>
      <c r="G1466" s="11">
        <f t="shared" si="68"/>
        <v>54.957180000000001</v>
      </c>
      <c r="H1466" s="8">
        <f t="shared" si="66"/>
        <v>24.257919419706184</v>
      </c>
      <c r="I1466" s="42"/>
      <c r="K1466" s="69"/>
      <c r="L1466" s="69"/>
      <c r="M1466" s="69"/>
      <c r="O1466" s="63"/>
      <c r="P1466" s="63"/>
      <c r="Q1466" s="63"/>
    </row>
    <row r="1467" spans="1:17" customFormat="1" outlineLevel="1">
      <c r="A1467" s="6"/>
      <c r="B1467" s="20">
        <v>42674</v>
      </c>
      <c r="C1467" s="21">
        <v>0.27083333333333331</v>
      </c>
      <c r="D1467" s="13">
        <v>0.72674800000000006</v>
      </c>
      <c r="E1467" s="12">
        <v>70.66</v>
      </c>
      <c r="F1467" s="11">
        <f t="shared" si="67"/>
        <v>0.7265299756000001</v>
      </c>
      <c r="G1467" s="11">
        <f t="shared" si="68"/>
        <v>71.331270000000004</v>
      </c>
      <c r="H1467" s="8">
        <f t="shared" si="66"/>
        <v>83.310269608982992</v>
      </c>
      <c r="I1467" s="42"/>
      <c r="K1467" s="69"/>
      <c r="L1467" s="69"/>
      <c r="M1467" s="69"/>
      <c r="O1467" s="63"/>
      <c r="P1467" s="63"/>
      <c r="Q1467" s="63"/>
    </row>
    <row r="1468" spans="1:17" customFormat="1" outlineLevel="1">
      <c r="A1468" s="6"/>
      <c r="B1468" s="20">
        <v>42674</v>
      </c>
      <c r="C1468" s="21">
        <v>0.29166666666666669</v>
      </c>
      <c r="D1468" s="13">
        <v>1.5533620000000001</v>
      </c>
      <c r="E1468" s="12">
        <v>88.21</v>
      </c>
      <c r="F1468" s="11">
        <f t="shared" si="67"/>
        <v>1.5528959914000002</v>
      </c>
      <c r="G1468" s="11">
        <f t="shared" si="68"/>
        <v>89.047995</v>
      </c>
      <c r="H1468" s="8">
        <f t="shared" si="66"/>
        <v>150.55637992269277</v>
      </c>
      <c r="I1468" s="42"/>
      <c r="K1468" s="69"/>
      <c r="L1468" s="69"/>
      <c r="M1468" s="69"/>
      <c r="O1468" s="63"/>
      <c r="P1468" s="63"/>
      <c r="Q1468" s="63"/>
    </row>
    <row r="1469" spans="1:17" customFormat="1" outlineLevel="1">
      <c r="A1469" s="6"/>
      <c r="B1469" s="20">
        <v>42674</v>
      </c>
      <c r="C1469" s="21">
        <v>0.3125</v>
      </c>
      <c r="D1469" s="13">
        <v>2.3835029999999997</v>
      </c>
      <c r="E1469" s="12">
        <v>65.39</v>
      </c>
      <c r="F1469" s="11">
        <f t="shared" si="67"/>
        <v>2.3827879490999999</v>
      </c>
      <c r="G1469" s="11">
        <f t="shared" si="68"/>
        <v>66.011205000000004</v>
      </c>
      <c r="H1469" s="8">
        <f t="shared" si="66"/>
        <v>285.90785475303034</v>
      </c>
      <c r="I1469" s="42"/>
      <c r="K1469" s="69"/>
      <c r="L1469" s="69"/>
      <c r="M1469" s="69"/>
      <c r="O1469" s="63"/>
      <c r="P1469" s="63"/>
      <c r="Q1469" s="63"/>
    </row>
    <row r="1470" spans="1:17" customFormat="1" outlineLevel="1">
      <c r="A1470" s="6"/>
      <c r="B1470" s="20">
        <v>42674</v>
      </c>
      <c r="C1470" s="21">
        <v>0.33333333333333331</v>
      </c>
      <c r="D1470" s="13">
        <v>3.1144879999999997</v>
      </c>
      <c r="E1470" s="12">
        <v>69.650000000000006</v>
      </c>
      <c r="F1470" s="11">
        <f t="shared" si="67"/>
        <v>3.1135536535999999</v>
      </c>
      <c r="G1470" s="11">
        <f t="shared" si="68"/>
        <v>70.311675000000008</v>
      </c>
      <c r="H1470" s="8">
        <f t="shared" si="66"/>
        <v>360.20180698261419</v>
      </c>
      <c r="I1470" s="42"/>
      <c r="K1470" s="69"/>
      <c r="L1470" s="69"/>
      <c r="M1470" s="69"/>
      <c r="O1470" s="63"/>
      <c r="P1470" s="63"/>
      <c r="Q1470" s="63"/>
    </row>
    <row r="1471" spans="1:17" customFormat="1" outlineLevel="1">
      <c r="A1471" s="6"/>
      <c r="B1471" s="20">
        <v>42674</v>
      </c>
      <c r="C1471" s="21">
        <v>0.35416666666666669</v>
      </c>
      <c r="D1471" s="13">
        <v>3.754877</v>
      </c>
      <c r="E1471" s="12">
        <v>70.790000000000006</v>
      </c>
      <c r="F1471" s="11">
        <f t="shared" si="67"/>
        <v>3.7537505369000002</v>
      </c>
      <c r="G1471" s="11">
        <f t="shared" si="68"/>
        <v>71.462505000000007</v>
      </c>
      <c r="H1471" s="8">
        <f t="shared" si="66"/>
        <v>429.94518335143107</v>
      </c>
      <c r="I1471" s="42"/>
      <c r="K1471" s="69"/>
      <c r="L1471" s="69"/>
      <c r="M1471" s="69"/>
      <c r="O1471" s="63"/>
      <c r="P1471" s="63"/>
      <c r="Q1471" s="63"/>
    </row>
    <row r="1472" spans="1:17" customFormat="1" outlineLevel="1">
      <c r="A1472" s="6"/>
      <c r="B1472" s="20">
        <v>42674</v>
      </c>
      <c r="C1472" s="21">
        <v>0.375</v>
      </c>
      <c r="D1472" s="13">
        <v>4.3349909999999996</v>
      </c>
      <c r="E1472" s="12">
        <v>61.78</v>
      </c>
      <c r="F1472" s="11">
        <f t="shared" si="67"/>
        <v>4.3336905026999997</v>
      </c>
      <c r="G1472" s="11">
        <f t="shared" si="68"/>
        <v>62.366910000000004</v>
      </c>
      <c r="H1472" s="8">
        <f t="shared" si="66"/>
        <v>535.78754795245425</v>
      </c>
      <c r="I1472" s="42"/>
      <c r="K1472" s="69"/>
      <c r="L1472" s="69"/>
      <c r="M1472" s="69"/>
      <c r="O1472" s="63"/>
      <c r="P1472" s="63"/>
      <c r="Q1472" s="63"/>
    </row>
    <row r="1473" spans="1:17" customFormat="1" outlineLevel="1">
      <c r="A1473" s="6"/>
      <c r="B1473" s="20">
        <v>42674</v>
      </c>
      <c r="C1473" s="21">
        <v>0.39583333333333331</v>
      </c>
      <c r="D1473" s="13">
        <v>4.7051610000000004</v>
      </c>
      <c r="E1473" s="12">
        <v>58.65</v>
      </c>
      <c r="F1473" s="11">
        <f t="shared" si="67"/>
        <v>4.7037494517000003</v>
      </c>
      <c r="G1473" s="11">
        <f t="shared" si="68"/>
        <v>59.207174999999999</v>
      </c>
      <c r="H1473" s="8">
        <f t="shared" si="66"/>
        <v>596.40168107324405</v>
      </c>
      <c r="I1473" s="42"/>
      <c r="K1473" s="69"/>
      <c r="L1473" s="69"/>
      <c r="M1473" s="69"/>
      <c r="O1473" s="63"/>
      <c r="P1473" s="63"/>
      <c r="Q1473" s="63"/>
    </row>
    <row r="1474" spans="1:17" customFormat="1" outlineLevel="1">
      <c r="A1474" s="6"/>
      <c r="B1474" s="20">
        <v>42674</v>
      </c>
      <c r="C1474" s="21">
        <v>0.41666666666666669</v>
      </c>
      <c r="D1474" s="13">
        <v>4.951403</v>
      </c>
      <c r="E1474" s="12">
        <v>51.86</v>
      </c>
      <c r="F1474" s="11">
        <f t="shared" si="67"/>
        <v>4.9499175791000001</v>
      </c>
      <c r="G1474" s="11">
        <f t="shared" si="68"/>
        <v>52.352670000000003</v>
      </c>
      <c r="H1474" s="8">
        <f t="shared" si="66"/>
        <v>661.54326816677883</v>
      </c>
      <c r="I1474" s="42"/>
      <c r="K1474" s="69"/>
      <c r="L1474" s="69"/>
      <c r="M1474" s="69"/>
      <c r="O1474" s="63"/>
      <c r="P1474" s="63"/>
      <c r="Q1474" s="63"/>
    </row>
    <row r="1475" spans="1:17" customFormat="1" outlineLevel="1">
      <c r="A1475" s="6"/>
      <c r="B1475" s="20">
        <v>42674</v>
      </c>
      <c r="C1475" s="21">
        <v>0.4375</v>
      </c>
      <c r="D1475" s="13">
        <v>4.9710799999999997</v>
      </c>
      <c r="E1475" s="12">
        <v>48.13</v>
      </c>
      <c r="F1475" s="11">
        <f t="shared" si="67"/>
        <v>4.9695886759999999</v>
      </c>
      <c r="G1475" s="11">
        <f t="shared" si="68"/>
        <v>48.587235000000007</v>
      </c>
      <c r="H1475" s="8">
        <f t="shared" si="66"/>
        <v>682.88492088184898</v>
      </c>
      <c r="I1475" s="42"/>
      <c r="K1475" s="69"/>
      <c r="L1475" s="69"/>
      <c r="M1475" s="69"/>
      <c r="O1475" s="63"/>
      <c r="P1475" s="63"/>
      <c r="Q1475" s="63"/>
    </row>
    <row r="1476" spans="1:17" customFormat="1" outlineLevel="1">
      <c r="A1476" s="6"/>
      <c r="B1476" s="20">
        <v>42674</v>
      </c>
      <c r="C1476" s="21">
        <v>0.45833333333333331</v>
      </c>
      <c r="D1476" s="13">
        <v>4.9688429999999997</v>
      </c>
      <c r="E1476" s="12">
        <v>50.21</v>
      </c>
      <c r="F1476" s="11">
        <f t="shared" si="67"/>
        <v>4.9673523470999994</v>
      </c>
      <c r="G1476" s="11">
        <f t="shared" si="68"/>
        <v>50.686995000000003</v>
      </c>
      <c r="H1476" s="8">
        <f t="shared" si="66"/>
        <v>672.14737297990393</v>
      </c>
      <c r="I1476" s="42"/>
      <c r="K1476" s="69"/>
      <c r="L1476" s="69"/>
      <c r="M1476" s="69"/>
      <c r="O1476" s="63"/>
      <c r="P1476" s="63"/>
      <c r="Q1476" s="63"/>
    </row>
    <row r="1477" spans="1:17" customFormat="1" outlineLevel="1">
      <c r="A1477" s="6"/>
      <c r="B1477" s="20">
        <v>42674</v>
      </c>
      <c r="C1477" s="21">
        <v>0.47916666666666669</v>
      </c>
      <c r="D1477" s="13">
        <v>4.965897</v>
      </c>
      <c r="E1477" s="12">
        <v>47.78</v>
      </c>
      <c r="F1477" s="11">
        <f t="shared" si="67"/>
        <v>4.9644072309</v>
      </c>
      <c r="G1477" s="11">
        <f t="shared" si="68"/>
        <v>48.233910000000002</v>
      </c>
      <c r="H1477" s="8">
        <f t="shared" si="66"/>
        <v>683.92697336882009</v>
      </c>
      <c r="I1477" s="42"/>
      <c r="K1477" s="69"/>
      <c r="L1477" s="69"/>
      <c r="M1477" s="69"/>
      <c r="O1477" s="63"/>
      <c r="P1477" s="63"/>
      <c r="Q1477" s="63"/>
    </row>
    <row r="1478" spans="1:17" customFormat="1" outlineLevel="1">
      <c r="A1478" s="6"/>
      <c r="B1478" s="20">
        <v>42674</v>
      </c>
      <c r="C1478" s="21">
        <v>0.5</v>
      </c>
      <c r="D1478" s="13">
        <v>4.9731860000000001</v>
      </c>
      <c r="E1478" s="12">
        <v>48.27</v>
      </c>
      <c r="F1478" s="11">
        <f t="shared" si="67"/>
        <v>4.9716940442000004</v>
      </c>
      <c r="G1478" s="11">
        <f t="shared" si="68"/>
        <v>48.728565000000003</v>
      </c>
      <c r="H1478" s="8">
        <f t="shared" si="66"/>
        <v>682.47157582828743</v>
      </c>
      <c r="I1478" s="42"/>
      <c r="K1478" s="69"/>
      <c r="L1478" s="69"/>
      <c r="M1478" s="69"/>
      <c r="O1478" s="63"/>
      <c r="P1478" s="63"/>
      <c r="Q1478" s="63"/>
    </row>
    <row r="1479" spans="1:17" customFormat="1" outlineLevel="1">
      <c r="A1479" s="6"/>
      <c r="B1479" s="20">
        <v>42674</v>
      </c>
      <c r="C1479" s="21">
        <v>0.52083333333333337</v>
      </c>
      <c r="D1479" s="13">
        <v>4.9673159999999994</v>
      </c>
      <c r="E1479" s="12">
        <v>50.07</v>
      </c>
      <c r="F1479" s="11">
        <f t="shared" si="67"/>
        <v>4.9658258051999997</v>
      </c>
      <c r="G1479" s="11">
        <f t="shared" si="68"/>
        <v>50.545665000000007</v>
      </c>
      <c r="H1479" s="8">
        <f t="shared" si="66"/>
        <v>672.6426321692054</v>
      </c>
      <c r="I1479" s="42"/>
      <c r="K1479" s="69"/>
      <c r="L1479" s="69"/>
      <c r="M1479" s="69"/>
      <c r="O1479" s="63"/>
      <c r="P1479" s="63"/>
      <c r="Q1479" s="63"/>
    </row>
    <row r="1480" spans="1:17" customFormat="1" outlineLevel="1">
      <c r="A1480" s="6"/>
      <c r="B1480" s="20">
        <v>42674</v>
      </c>
      <c r="C1480" s="21">
        <v>0.54166666666666663</v>
      </c>
      <c r="D1480" s="13">
        <v>4.9679180000000001</v>
      </c>
      <c r="E1480" s="12">
        <v>49.96</v>
      </c>
      <c r="F1480" s="11">
        <f t="shared" si="67"/>
        <v>4.9664276246000005</v>
      </c>
      <c r="G1480" s="11">
        <f t="shared" si="68"/>
        <v>50.434620000000002</v>
      </c>
      <c r="H1480" s="8">
        <f t="shared" si="66"/>
        <v>673.27564817139648</v>
      </c>
      <c r="I1480" s="42"/>
      <c r="K1480" s="69"/>
      <c r="L1480" s="69"/>
      <c r="M1480" s="69"/>
      <c r="O1480" s="63"/>
      <c r="P1480" s="63"/>
      <c r="Q1480" s="63"/>
    </row>
    <row r="1481" spans="1:17" customFormat="1" outlineLevel="1">
      <c r="A1481" s="6"/>
      <c r="B1481" s="20">
        <v>42674</v>
      </c>
      <c r="C1481" s="21">
        <v>0.5625</v>
      </c>
      <c r="D1481" s="13">
        <v>4.967960999999999</v>
      </c>
      <c r="E1481" s="12">
        <v>45.89</v>
      </c>
      <c r="F1481" s="11">
        <f t="shared" si="67"/>
        <v>4.9664706116999993</v>
      </c>
      <c r="G1481" s="11">
        <f t="shared" si="68"/>
        <v>46.325955</v>
      </c>
      <c r="H1481" s="8">
        <f t="shared" si="66"/>
        <v>693.68703970976321</v>
      </c>
      <c r="I1481" s="42"/>
      <c r="K1481" s="69"/>
      <c r="L1481" s="69"/>
      <c r="M1481" s="69"/>
      <c r="O1481" s="63"/>
      <c r="P1481" s="63"/>
      <c r="Q1481" s="63"/>
    </row>
    <row r="1482" spans="1:17" customFormat="1" outlineLevel="1">
      <c r="A1482" s="6"/>
      <c r="B1482" s="20">
        <v>42674</v>
      </c>
      <c r="C1482" s="21">
        <v>0.58333333333333337</v>
      </c>
      <c r="D1482" s="13">
        <v>4.7761450000000005</v>
      </c>
      <c r="E1482" s="12">
        <v>47.08</v>
      </c>
      <c r="F1482" s="11">
        <f t="shared" si="67"/>
        <v>4.7747121565000006</v>
      </c>
      <c r="G1482" s="11">
        <f t="shared" si="68"/>
        <v>47.527259999999998</v>
      </c>
      <c r="H1482" s="8">
        <f t="shared" si="66"/>
        <v>661.16747502186388</v>
      </c>
      <c r="I1482" s="42"/>
      <c r="K1482" s="69"/>
      <c r="L1482" s="69"/>
      <c r="M1482" s="69"/>
      <c r="O1482" s="63"/>
      <c r="P1482" s="63"/>
      <c r="Q1482" s="63"/>
    </row>
    <row r="1483" spans="1:17" customFormat="1" outlineLevel="1">
      <c r="A1483" s="6"/>
      <c r="B1483" s="20">
        <v>42674</v>
      </c>
      <c r="C1483" s="21">
        <v>0.60416666666666663</v>
      </c>
      <c r="D1483" s="13">
        <v>4.4368559999999997</v>
      </c>
      <c r="E1483" s="12">
        <v>43.79</v>
      </c>
      <c r="F1483" s="11">
        <f t="shared" si="67"/>
        <v>4.4355249431999999</v>
      </c>
      <c r="G1483" s="11">
        <f t="shared" si="68"/>
        <v>44.206005000000005</v>
      </c>
      <c r="H1483" s="8">
        <f t="shared" si="66"/>
        <v>628.93080161847604</v>
      </c>
      <c r="I1483" s="42"/>
      <c r="K1483" s="69"/>
      <c r="L1483" s="69"/>
      <c r="M1483" s="69"/>
      <c r="O1483" s="63"/>
      <c r="P1483" s="63"/>
      <c r="Q1483" s="63"/>
    </row>
    <row r="1484" spans="1:17" customFormat="1" outlineLevel="1">
      <c r="A1484" s="6"/>
      <c r="B1484" s="20">
        <v>42674</v>
      </c>
      <c r="C1484" s="21">
        <v>0.625</v>
      </c>
      <c r="D1484" s="13">
        <v>4.0308380000000001</v>
      </c>
      <c r="E1484" s="12">
        <v>49.38</v>
      </c>
      <c r="F1484" s="11">
        <f t="shared" si="67"/>
        <v>4.0296287486000004</v>
      </c>
      <c r="G1484" s="11">
        <f t="shared" si="68"/>
        <v>49.849110000000003</v>
      </c>
      <c r="H1484" s="8">
        <f t="shared" si="66"/>
        <v>548.63754049147633</v>
      </c>
      <c r="I1484" s="42"/>
      <c r="K1484" s="69"/>
      <c r="L1484" s="69"/>
      <c r="M1484" s="69"/>
      <c r="O1484" s="63"/>
      <c r="P1484" s="63"/>
      <c r="Q1484" s="63"/>
    </row>
    <row r="1485" spans="1:17" customFormat="1" outlineLevel="1">
      <c r="A1485" s="6"/>
      <c r="B1485" s="20">
        <v>42674</v>
      </c>
      <c r="C1485" s="21">
        <v>0.64583333333333337</v>
      </c>
      <c r="D1485" s="13">
        <v>3.4267690000000002</v>
      </c>
      <c r="E1485" s="12">
        <v>49.1</v>
      </c>
      <c r="F1485" s="11">
        <f t="shared" si="67"/>
        <v>3.4257409693000005</v>
      </c>
      <c r="G1485" s="11">
        <f t="shared" si="68"/>
        <v>49.566450000000003</v>
      </c>
      <c r="H1485" s="8">
        <f t="shared" si="66"/>
        <v>467.38600182204004</v>
      </c>
      <c r="I1485" s="42"/>
      <c r="K1485" s="69"/>
      <c r="L1485" s="69"/>
      <c r="M1485" s="69"/>
      <c r="O1485" s="63"/>
      <c r="P1485" s="63"/>
      <c r="Q1485" s="63"/>
    </row>
    <row r="1486" spans="1:17" customFormat="1" outlineLevel="1">
      <c r="A1486" s="6"/>
      <c r="B1486" s="20">
        <v>42674</v>
      </c>
      <c r="C1486" s="21">
        <v>0.66666666666666663</v>
      </c>
      <c r="D1486" s="13">
        <v>2.870031</v>
      </c>
      <c r="E1486" s="12">
        <v>50.03</v>
      </c>
      <c r="F1486" s="11">
        <f t="shared" si="67"/>
        <v>2.8691699907000001</v>
      </c>
      <c r="G1486" s="11">
        <f t="shared" si="68"/>
        <v>50.505285000000008</v>
      </c>
      <c r="H1486" s="8">
        <f t="shared" si="66"/>
        <v>388.75737017644911</v>
      </c>
      <c r="I1486" s="42"/>
      <c r="K1486" s="69"/>
      <c r="L1486" s="69"/>
      <c r="M1486" s="69"/>
      <c r="O1486" s="63"/>
      <c r="P1486" s="63"/>
      <c r="Q1486" s="63"/>
    </row>
    <row r="1487" spans="1:17" customFormat="1" outlineLevel="1">
      <c r="A1487" s="6"/>
      <c r="B1487" s="20">
        <v>42674</v>
      </c>
      <c r="C1487" s="21">
        <v>0.6875</v>
      </c>
      <c r="D1487" s="13">
        <v>2.0991770000000001</v>
      </c>
      <c r="E1487" s="12">
        <v>46.58</v>
      </c>
      <c r="F1487" s="11">
        <f t="shared" si="67"/>
        <v>2.0985472468999999</v>
      </c>
      <c r="G1487" s="11">
        <f t="shared" si="68"/>
        <v>47.022510000000004</v>
      </c>
      <c r="H1487" s="8">
        <f t="shared" si="66"/>
        <v>291.65082902057225</v>
      </c>
      <c r="I1487" s="42"/>
      <c r="K1487" s="69"/>
      <c r="L1487" s="69"/>
      <c r="M1487" s="69"/>
      <c r="O1487" s="63"/>
      <c r="P1487" s="63"/>
      <c r="Q1487" s="63"/>
    </row>
    <row r="1488" spans="1:17" customFormat="1" outlineLevel="1">
      <c r="A1488" s="6"/>
      <c r="B1488" s="20">
        <v>42674</v>
      </c>
      <c r="C1488" s="21">
        <v>0.70833333333333337</v>
      </c>
      <c r="D1488" s="13">
        <v>1.2624120000000001</v>
      </c>
      <c r="E1488" s="12">
        <v>49.96</v>
      </c>
      <c r="F1488" s="11">
        <f t="shared" si="67"/>
        <v>1.2620332764000002</v>
      </c>
      <c r="G1488" s="11">
        <f t="shared" si="68"/>
        <v>50.434620000000002</v>
      </c>
      <c r="H1488" s="8">
        <f t="shared" ref="H1488:H1551" si="69">F1488*($B$8-G1488)</f>
        <v>171.08802068781105</v>
      </c>
      <c r="I1488" s="42"/>
      <c r="K1488" s="69"/>
      <c r="L1488" s="69"/>
      <c r="M1488" s="69"/>
      <c r="O1488" s="63"/>
      <c r="P1488" s="63"/>
      <c r="Q1488" s="63"/>
    </row>
    <row r="1489" spans="1:17" customFormat="1" outlineLevel="1">
      <c r="A1489" s="6"/>
      <c r="B1489" s="20">
        <v>42674</v>
      </c>
      <c r="C1489" s="21">
        <v>0.72916666666666663</v>
      </c>
      <c r="D1489" s="13">
        <v>0.50379499999999999</v>
      </c>
      <c r="E1489" s="12">
        <v>49.3</v>
      </c>
      <c r="F1489" s="11">
        <f t="shared" ref="F1489:F1552" si="70">IF($B$13="Electricity",$D1489*$B$9,$D1489*$B$10)</f>
        <v>0.50364386149999996</v>
      </c>
      <c r="G1489" s="11">
        <f t="shared" ref="G1489:G1552" si="71">+E1489*$B$10</f>
        <v>49.768349999999998</v>
      </c>
      <c r="H1489" s="8">
        <f t="shared" si="69"/>
        <v>68.612234264516474</v>
      </c>
      <c r="I1489" s="42"/>
      <c r="K1489" s="69"/>
      <c r="L1489" s="69"/>
      <c r="M1489" s="69"/>
      <c r="O1489" s="63"/>
      <c r="P1489" s="63"/>
      <c r="Q1489" s="63"/>
    </row>
    <row r="1490" spans="1:17" customFormat="1" outlineLevel="1">
      <c r="A1490" s="6"/>
      <c r="B1490" s="20">
        <v>42674</v>
      </c>
      <c r="C1490" s="21">
        <v>0.75</v>
      </c>
      <c r="D1490" s="13">
        <v>0.113885</v>
      </c>
      <c r="E1490" s="12">
        <v>48.89</v>
      </c>
      <c r="F1490" s="11">
        <f t="shared" si="70"/>
        <v>0.1138508345</v>
      </c>
      <c r="G1490" s="11">
        <f t="shared" si="71"/>
        <v>49.354455000000002</v>
      </c>
      <c r="H1490" s="8">
        <f t="shared" si="69"/>
        <v>15.557209328957303</v>
      </c>
      <c r="I1490" s="42"/>
      <c r="K1490" s="69"/>
      <c r="L1490" s="69"/>
      <c r="M1490" s="69"/>
      <c r="O1490" s="63"/>
      <c r="P1490" s="63"/>
      <c r="Q1490" s="63"/>
    </row>
    <row r="1491" spans="1:17" customFormat="1" outlineLevel="1">
      <c r="A1491" s="6"/>
      <c r="B1491" s="20">
        <v>42674</v>
      </c>
      <c r="C1491" s="21">
        <v>0.77083333333333337</v>
      </c>
      <c r="D1491" s="13">
        <v>2.9739000000000002E-2</v>
      </c>
      <c r="E1491" s="12">
        <v>44.91</v>
      </c>
      <c r="F1491" s="11">
        <f t="shared" si="70"/>
        <v>2.9730078300000004E-2</v>
      </c>
      <c r="G1491" s="11">
        <f t="shared" si="71"/>
        <v>45.336644999999997</v>
      </c>
      <c r="H1491" s="8">
        <f t="shared" si="69"/>
        <v>4.181932558090697</v>
      </c>
      <c r="I1491" s="42"/>
      <c r="K1491" s="69"/>
      <c r="L1491" s="69"/>
      <c r="M1491" s="69"/>
      <c r="O1491" s="63"/>
      <c r="P1491" s="63"/>
      <c r="Q1491" s="63"/>
    </row>
    <row r="1492" spans="1:17" customFormat="1" outlineLevel="1">
      <c r="A1492" s="6"/>
      <c r="B1492" s="20">
        <v>42674</v>
      </c>
      <c r="C1492" s="21">
        <v>0.79166666666666663</v>
      </c>
      <c r="D1492" s="13">
        <v>0</v>
      </c>
      <c r="E1492" s="12">
        <v>94.97</v>
      </c>
      <c r="F1492" s="11">
        <f t="shared" si="70"/>
        <v>0</v>
      </c>
      <c r="G1492" s="11">
        <f t="shared" si="71"/>
        <v>95.872215000000011</v>
      </c>
      <c r="H1492" s="8">
        <f t="shared" si="69"/>
        <v>0</v>
      </c>
      <c r="I1492" s="42"/>
      <c r="K1492" s="69"/>
      <c r="L1492" s="69"/>
      <c r="M1492" s="69"/>
      <c r="O1492" s="63"/>
      <c r="P1492" s="63"/>
      <c r="Q1492" s="63"/>
    </row>
    <row r="1493" spans="1:17" customFormat="1" outlineLevel="1">
      <c r="A1493" s="6"/>
      <c r="B1493" s="20">
        <v>42674</v>
      </c>
      <c r="C1493" s="21">
        <v>0.8125</v>
      </c>
      <c r="D1493" s="13">
        <v>0</v>
      </c>
      <c r="E1493" s="12">
        <v>62.56</v>
      </c>
      <c r="F1493" s="11">
        <f t="shared" si="70"/>
        <v>0</v>
      </c>
      <c r="G1493" s="11">
        <f t="shared" si="71"/>
        <v>63.154320000000006</v>
      </c>
      <c r="H1493" s="8">
        <f t="shared" si="69"/>
        <v>0</v>
      </c>
      <c r="I1493" s="42"/>
      <c r="K1493" s="69"/>
      <c r="L1493" s="69"/>
      <c r="M1493" s="69"/>
      <c r="O1493" s="63"/>
      <c r="P1493" s="63"/>
      <c r="Q1493" s="63"/>
    </row>
    <row r="1494" spans="1:17" customFormat="1" outlineLevel="1">
      <c r="A1494" s="6"/>
      <c r="B1494" s="20">
        <v>42674</v>
      </c>
      <c r="C1494" s="21">
        <v>0.83333333333333337</v>
      </c>
      <c r="D1494" s="13">
        <v>0</v>
      </c>
      <c r="E1494" s="12">
        <v>53.54</v>
      </c>
      <c r="F1494" s="11">
        <f t="shared" si="70"/>
        <v>0</v>
      </c>
      <c r="G1494" s="11">
        <f t="shared" si="71"/>
        <v>54.048630000000003</v>
      </c>
      <c r="H1494" s="8">
        <f t="shared" si="69"/>
        <v>0</v>
      </c>
      <c r="I1494" s="42"/>
      <c r="K1494" s="69"/>
      <c r="L1494" s="69"/>
      <c r="M1494" s="69"/>
      <c r="O1494" s="63"/>
      <c r="P1494" s="63"/>
      <c r="Q1494" s="63"/>
    </row>
    <row r="1495" spans="1:17" customFormat="1" outlineLevel="1">
      <c r="A1495" s="6"/>
      <c r="B1495" s="20">
        <v>42674</v>
      </c>
      <c r="C1495" s="21">
        <v>0.85416666666666663</v>
      </c>
      <c r="D1495" s="13">
        <v>0</v>
      </c>
      <c r="E1495" s="12">
        <v>54.83</v>
      </c>
      <c r="F1495" s="11">
        <f t="shared" si="70"/>
        <v>0</v>
      </c>
      <c r="G1495" s="11">
        <f t="shared" si="71"/>
        <v>55.350885000000005</v>
      </c>
      <c r="H1495" s="8">
        <f t="shared" si="69"/>
        <v>0</v>
      </c>
      <c r="I1495" s="42"/>
      <c r="K1495" s="69"/>
      <c r="L1495" s="69"/>
      <c r="M1495" s="69"/>
      <c r="O1495" s="63"/>
      <c r="P1495" s="63"/>
      <c r="Q1495" s="63"/>
    </row>
    <row r="1496" spans="1:17" customFormat="1" outlineLevel="1">
      <c r="A1496" s="6"/>
      <c r="B1496" s="20">
        <v>42674</v>
      </c>
      <c r="C1496" s="21">
        <v>0.875</v>
      </c>
      <c r="D1496" s="13">
        <v>0</v>
      </c>
      <c r="E1496" s="12">
        <v>51.37</v>
      </c>
      <c r="F1496" s="11">
        <f t="shared" si="70"/>
        <v>0</v>
      </c>
      <c r="G1496" s="11">
        <f t="shared" si="71"/>
        <v>51.858015000000002</v>
      </c>
      <c r="H1496" s="8">
        <f t="shared" si="69"/>
        <v>0</v>
      </c>
      <c r="I1496" s="42"/>
      <c r="K1496" s="69"/>
      <c r="L1496" s="69"/>
      <c r="M1496" s="69"/>
      <c r="O1496" s="63"/>
      <c r="P1496" s="63"/>
      <c r="Q1496" s="63"/>
    </row>
    <row r="1497" spans="1:17" customFormat="1" outlineLevel="1">
      <c r="A1497" s="6"/>
      <c r="B1497" s="20">
        <v>42674</v>
      </c>
      <c r="C1497" s="21">
        <v>0.89583333333333337</v>
      </c>
      <c r="D1497" s="13">
        <v>0</v>
      </c>
      <c r="E1497" s="12">
        <v>47.87</v>
      </c>
      <c r="F1497" s="11">
        <f t="shared" si="70"/>
        <v>0</v>
      </c>
      <c r="G1497" s="11">
        <f t="shared" si="71"/>
        <v>48.324764999999999</v>
      </c>
      <c r="H1497" s="8">
        <f t="shared" si="69"/>
        <v>0</v>
      </c>
      <c r="I1497" s="42"/>
      <c r="K1497" s="69"/>
      <c r="L1497" s="69"/>
      <c r="M1497" s="69"/>
      <c r="O1497" s="63"/>
      <c r="P1497" s="63"/>
      <c r="Q1497" s="63"/>
    </row>
    <row r="1498" spans="1:17" customFormat="1" outlineLevel="1">
      <c r="A1498" s="6"/>
      <c r="B1498" s="20">
        <v>42674</v>
      </c>
      <c r="C1498" s="21">
        <v>0.91666666666666663</v>
      </c>
      <c r="D1498" s="13">
        <v>0</v>
      </c>
      <c r="E1498" s="12">
        <v>39.479999999999997</v>
      </c>
      <c r="F1498" s="11">
        <f t="shared" si="70"/>
        <v>0</v>
      </c>
      <c r="G1498" s="11">
        <f t="shared" si="71"/>
        <v>39.855060000000002</v>
      </c>
      <c r="H1498" s="8">
        <f t="shared" si="69"/>
        <v>0</v>
      </c>
      <c r="I1498" s="42"/>
      <c r="K1498" s="69"/>
      <c r="L1498" s="69"/>
      <c r="M1498" s="69"/>
      <c r="O1498" s="63"/>
      <c r="P1498" s="63"/>
      <c r="Q1498" s="63"/>
    </row>
    <row r="1499" spans="1:17" customFormat="1" outlineLevel="1">
      <c r="A1499" s="6"/>
      <c r="B1499" s="20">
        <v>42674</v>
      </c>
      <c r="C1499" s="21">
        <v>0.9375</v>
      </c>
      <c r="D1499" s="13">
        <v>0</v>
      </c>
      <c r="E1499" s="12">
        <v>133.63</v>
      </c>
      <c r="F1499" s="11">
        <f t="shared" si="70"/>
        <v>0</v>
      </c>
      <c r="G1499" s="11">
        <f t="shared" si="71"/>
        <v>134.899485</v>
      </c>
      <c r="H1499" s="8">
        <f t="shared" si="69"/>
        <v>0</v>
      </c>
      <c r="I1499" s="42"/>
      <c r="K1499" s="69"/>
      <c r="L1499" s="69"/>
      <c r="M1499" s="69"/>
      <c r="O1499" s="63"/>
      <c r="P1499" s="63"/>
      <c r="Q1499" s="63"/>
    </row>
    <row r="1500" spans="1:17" customFormat="1" outlineLevel="1">
      <c r="A1500" s="6"/>
      <c r="B1500" s="20">
        <v>42674</v>
      </c>
      <c r="C1500" s="21">
        <v>0.95833333333333337</v>
      </c>
      <c r="D1500" s="13">
        <v>0</v>
      </c>
      <c r="E1500" s="12">
        <v>86.31</v>
      </c>
      <c r="F1500" s="11">
        <f t="shared" si="70"/>
        <v>0</v>
      </c>
      <c r="G1500" s="11">
        <f t="shared" si="71"/>
        <v>87.129945000000006</v>
      </c>
      <c r="H1500" s="8">
        <f t="shared" si="69"/>
        <v>0</v>
      </c>
      <c r="I1500" s="42"/>
      <c r="K1500" s="69"/>
      <c r="L1500" s="69"/>
      <c r="M1500" s="69"/>
      <c r="O1500" s="63"/>
      <c r="P1500" s="63"/>
      <c r="Q1500" s="63"/>
    </row>
    <row r="1501" spans="1:17" customFormat="1" outlineLevel="1">
      <c r="A1501" s="6"/>
      <c r="B1501" s="20">
        <v>42674</v>
      </c>
      <c r="C1501" s="21">
        <v>0.97916666666666663</v>
      </c>
      <c r="D1501" s="13">
        <v>0</v>
      </c>
      <c r="E1501" s="12">
        <v>77.790000000000006</v>
      </c>
      <c r="F1501" s="11">
        <f t="shared" si="70"/>
        <v>0</v>
      </c>
      <c r="G1501" s="11">
        <f t="shared" si="71"/>
        <v>78.529005000000012</v>
      </c>
      <c r="H1501" s="8">
        <f t="shared" si="69"/>
        <v>0</v>
      </c>
      <c r="I1501" s="42"/>
      <c r="K1501" s="69"/>
      <c r="L1501" s="69"/>
      <c r="M1501" s="69"/>
      <c r="O1501" s="63"/>
      <c r="P1501" s="63"/>
      <c r="Q1501" s="63"/>
    </row>
    <row r="1502" spans="1:17" customFormat="1" outlineLevel="1">
      <c r="A1502" s="6"/>
      <c r="B1502" s="20">
        <v>42674</v>
      </c>
      <c r="C1502" s="21">
        <v>0</v>
      </c>
      <c r="D1502" s="13">
        <v>0</v>
      </c>
      <c r="E1502" s="12">
        <v>34.200000000000003</v>
      </c>
      <c r="F1502" s="11">
        <f t="shared" si="70"/>
        <v>0</v>
      </c>
      <c r="G1502" s="11">
        <f t="shared" si="71"/>
        <v>34.524900000000002</v>
      </c>
      <c r="H1502" s="8">
        <f t="shared" si="69"/>
        <v>0</v>
      </c>
      <c r="I1502" s="42"/>
      <c r="K1502" s="69"/>
      <c r="L1502" s="69"/>
      <c r="M1502" s="69"/>
      <c r="O1502" s="63"/>
      <c r="P1502" s="63"/>
      <c r="Q1502" s="63"/>
    </row>
    <row r="1503" spans="1:17" customFormat="1" outlineLevel="1">
      <c r="A1503" s="6"/>
      <c r="B1503" s="20">
        <v>42644</v>
      </c>
      <c r="C1503" s="21">
        <v>2.0833333333333332E-2</v>
      </c>
      <c r="D1503" s="13">
        <v>0</v>
      </c>
      <c r="E1503" s="12">
        <v>30.57</v>
      </c>
      <c r="F1503" s="11">
        <f t="shared" si="70"/>
        <v>0</v>
      </c>
      <c r="G1503" s="11">
        <f t="shared" si="71"/>
        <v>30.860415000000003</v>
      </c>
      <c r="H1503" s="8">
        <f t="shared" si="69"/>
        <v>0</v>
      </c>
      <c r="I1503" s="42"/>
      <c r="K1503" s="69"/>
      <c r="L1503" s="69"/>
      <c r="M1503" s="69"/>
      <c r="O1503" s="63"/>
      <c r="P1503" s="63"/>
      <c r="Q1503" s="63"/>
    </row>
    <row r="1504" spans="1:17" customFormat="1" outlineLevel="1">
      <c r="A1504" s="6"/>
      <c r="B1504" s="20">
        <v>42644</v>
      </c>
      <c r="C1504" s="21">
        <v>4.1666666666666664E-2</v>
      </c>
      <c r="D1504" s="13">
        <v>0</v>
      </c>
      <c r="E1504" s="12">
        <v>30.48</v>
      </c>
      <c r="F1504" s="11">
        <f t="shared" si="70"/>
        <v>0</v>
      </c>
      <c r="G1504" s="11">
        <f t="shared" si="71"/>
        <v>30.769560000000002</v>
      </c>
      <c r="H1504" s="8">
        <f t="shared" si="69"/>
        <v>0</v>
      </c>
      <c r="I1504" s="42"/>
      <c r="K1504" s="69"/>
      <c r="L1504" s="69"/>
      <c r="M1504" s="69"/>
      <c r="O1504" s="63"/>
      <c r="P1504" s="63"/>
      <c r="Q1504" s="63"/>
    </row>
    <row r="1505" spans="1:17" customFormat="1" outlineLevel="1">
      <c r="A1505" s="6"/>
      <c r="B1505" s="20">
        <v>42644</v>
      </c>
      <c r="C1505" s="21">
        <v>6.25E-2</v>
      </c>
      <c r="D1505" s="13">
        <v>0</v>
      </c>
      <c r="E1505" s="12">
        <v>30.46</v>
      </c>
      <c r="F1505" s="11">
        <f t="shared" si="70"/>
        <v>0</v>
      </c>
      <c r="G1505" s="11">
        <f t="shared" si="71"/>
        <v>30.749370000000003</v>
      </c>
      <c r="H1505" s="8">
        <f t="shared" si="69"/>
        <v>0</v>
      </c>
      <c r="I1505" s="42"/>
      <c r="K1505" s="69"/>
      <c r="L1505" s="69"/>
      <c r="M1505" s="69"/>
      <c r="O1505" s="63"/>
      <c r="P1505" s="63"/>
      <c r="Q1505" s="63"/>
    </row>
    <row r="1506" spans="1:17" customFormat="1" outlineLevel="1">
      <c r="A1506" s="6"/>
      <c r="B1506" s="20">
        <v>42644</v>
      </c>
      <c r="C1506" s="21">
        <v>8.3333333333333329E-2</v>
      </c>
      <c r="D1506" s="13">
        <v>0</v>
      </c>
      <c r="E1506" s="12">
        <v>30.52</v>
      </c>
      <c r="F1506" s="11">
        <f t="shared" si="70"/>
        <v>0</v>
      </c>
      <c r="G1506" s="11">
        <f t="shared" si="71"/>
        <v>30.809940000000001</v>
      </c>
      <c r="H1506" s="8">
        <f t="shared" si="69"/>
        <v>0</v>
      </c>
      <c r="I1506" s="42"/>
      <c r="K1506" s="69"/>
      <c r="L1506" s="69"/>
      <c r="M1506" s="69"/>
      <c r="O1506" s="63"/>
      <c r="P1506" s="63"/>
      <c r="Q1506" s="63"/>
    </row>
    <row r="1507" spans="1:17" customFormat="1" outlineLevel="1">
      <c r="A1507" s="6"/>
      <c r="B1507" s="20">
        <v>42644</v>
      </c>
      <c r="C1507" s="21">
        <v>0.10416666666666667</v>
      </c>
      <c r="D1507" s="13">
        <v>0</v>
      </c>
      <c r="E1507" s="12">
        <v>28.81</v>
      </c>
      <c r="F1507" s="11">
        <f t="shared" si="70"/>
        <v>0</v>
      </c>
      <c r="G1507" s="11">
        <f t="shared" si="71"/>
        <v>29.083695000000002</v>
      </c>
      <c r="H1507" s="8">
        <f t="shared" si="69"/>
        <v>0</v>
      </c>
      <c r="I1507" s="42"/>
      <c r="K1507" s="69"/>
      <c r="L1507" s="69"/>
      <c r="M1507" s="69"/>
      <c r="O1507" s="63"/>
      <c r="P1507" s="63"/>
      <c r="Q1507" s="63"/>
    </row>
    <row r="1508" spans="1:17" customFormat="1" outlineLevel="1">
      <c r="A1508" s="6"/>
      <c r="B1508" s="20">
        <v>42644</v>
      </c>
      <c r="C1508" s="21">
        <v>0.125</v>
      </c>
      <c r="D1508" s="13">
        <v>0</v>
      </c>
      <c r="E1508" s="12">
        <v>26.9</v>
      </c>
      <c r="F1508" s="11">
        <f t="shared" si="70"/>
        <v>0</v>
      </c>
      <c r="G1508" s="11">
        <f t="shared" si="71"/>
        <v>27.155550000000002</v>
      </c>
      <c r="H1508" s="8">
        <f t="shared" si="69"/>
        <v>0</v>
      </c>
      <c r="I1508" s="42"/>
      <c r="K1508" s="69"/>
      <c r="L1508" s="69"/>
      <c r="M1508" s="69"/>
      <c r="O1508" s="63"/>
      <c r="P1508" s="63"/>
      <c r="Q1508" s="63"/>
    </row>
    <row r="1509" spans="1:17" customFormat="1" outlineLevel="1">
      <c r="A1509" s="6"/>
      <c r="B1509" s="20">
        <v>42644</v>
      </c>
      <c r="C1509" s="21">
        <v>0.14583333333333334</v>
      </c>
      <c r="D1509" s="13">
        <v>0</v>
      </c>
      <c r="E1509" s="12">
        <v>27.09</v>
      </c>
      <c r="F1509" s="11">
        <f t="shared" si="70"/>
        <v>0</v>
      </c>
      <c r="G1509" s="11">
        <f t="shared" si="71"/>
        <v>27.347355</v>
      </c>
      <c r="H1509" s="8">
        <f t="shared" si="69"/>
        <v>0</v>
      </c>
      <c r="I1509" s="42"/>
      <c r="K1509" s="69"/>
      <c r="L1509" s="69"/>
      <c r="M1509" s="69"/>
      <c r="O1509" s="63"/>
      <c r="P1509" s="63"/>
      <c r="Q1509" s="63"/>
    </row>
    <row r="1510" spans="1:17" customFormat="1" outlineLevel="1">
      <c r="A1510" s="6"/>
      <c r="B1510" s="20">
        <v>42644</v>
      </c>
      <c r="C1510" s="21">
        <v>0.16666666666666666</v>
      </c>
      <c r="D1510" s="13">
        <v>0</v>
      </c>
      <c r="E1510" s="12">
        <v>26.42</v>
      </c>
      <c r="F1510" s="11">
        <f t="shared" si="70"/>
        <v>0</v>
      </c>
      <c r="G1510" s="11">
        <f t="shared" si="71"/>
        <v>26.670990000000003</v>
      </c>
      <c r="H1510" s="8">
        <f t="shared" si="69"/>
        <v>0</v>
      </c>
      <c r="I1510" s="42"/>
      <c r="K1510" s="69"/>
      <c r="L1510" s="69"/>
      <c r="M1510" s="69"/>
      <c r="O1510" s="63"/>
      <c r="P1510" s="63"/>
      <c r="Q1510" s="63"/>
    </row>
    <row r="1511" spans="1:17" customFormat="1" outlineLevel="1">
      <c r="A1511" s="6"/>
      <c r="B1511" s="20">
        <v>42644</v>
      </c>
      <c r="C1511" s="21">
        <v>0.1875</v>
      </c>
      <c r="D1511" s="13">
        <v>0</v>
      </c>
      <c r="E1511" s="12">
        <v>30.06</v>
      </c>
      <c r="F1511" s="11">
        <f t="shared" si="70"/>
        <v>0</v>
      </c>
      <c r="G1511" s="11">
        <f t="shared" si="71"/>
        <v>30.345570000000002</v>
      </c>
      <c r="H1511" s="8">
        <f t="shared" si="69"/>
        <v>0</v>
      </c>
      <c r="I1511" s="42"/>
      <c r="K1511" s="69"/>
      <c r="L1511" s="69"/>
      <c r="M1511" s="69"/>
      <c r="O1511" s="63"/>
      <c r="P1511" s="63"/>
      <c r="Q1511" s="63"/>
    </row>
    <row r="1512" spans="1:17" customFormat="1" outlineLevel="1">
      <c r="A1512" s="6"/>
      <c r="B1512" s="20">
        <v>42644</v>
      </c>
      <c r="C1512" s="21">
        <v>0.20833333333333334</v>
      </c>
      <c r="D1512" s="13">
        <v>0</v>
      </c>
      <c r="E1512" s="12">
        <v>29.58</v>
      </c>
      <c r="F1512" s="11">
        <f t="shared" si="70"/>
        <v>0</v>
      </c>
      <c r="G1512" s="11">
        <f t="shared" si="71"/>
        <v>29.86101</v>
      </c>
      <c r="H1512" s="8">
        <f t="shared" si="69"/>
        <v>0</v>
      </c>
      <c r="I1512" s="42"/>
      <c r="K1512" s="69"/>
      <c r="L1512" s="69"/>
      <c r="M1512" s="69"/>
      <c r="O1512" s="63"/>
      <c r="P1512" s="63"/>
      <c r="Q1512" s="63"/>
    </row>
    <row r="1513" spans="1:17" customFormat="1" outlineLevel="1">
      <c r="A1513" s="6"/>
      <c r="B1513" s="20">
        <v>42644</v>
      </c>
      <c r="C1513" s="21">
        <v>0.22916666666666666</v>
      </c>
      <c r="D1513" s="13">
        <v>0</v>
      </c>
      <c r="E1513" s="12">
        <v>29.84</v>
      </c>
      <c r="F1513" s="11">
        <f t="shared" si="70"/>
        <v>0</v>
      </c>
      <c r="G1513" s="11">
        <f t="shared" si="71"/>
        <v>30.123480000000001</v>
      </c>
      <c r="H1513" s="8">
        <f t="shared" si="69"/>
        <v>0</v>
      </c>
      <c r="I1513" s="42"/>
      <c r="K1513" s="69"/>
      <c r="L1513" s="69"/>
      <c r="M1513" s="69"/>
      <c r="O1513" s="63"/>
      <c r="P1513" s="63"/>
      <c r="Q1513" s="63"/>
    </row>
    <row r="1514" spans="1:17" customFormat="1" outlineLevel="1">
      <c r="A1514" s="6"/>
      <c r="B1514" s="20">
        <v>42644</v>
      </c>
      <c r="C1514" s="21">
        <v>0.25</v>
      </c>
      <c r="D1514" s="13">
        <v>6.6600000000000003E-4</v>
      </c>
      <c r="E1514" s="12">
        <v>28.88</v>
      </c>
      <c r="F1514" s="11">
        <f t="shared" si="70"/>
        <v>6.658002000000001E-4</v>
      </c>
      <c r="G1514" s="11">
        <f t="shared" si="71"/>
        <v>29.15436</v>
      </c>
      <c r="H1514" s="8">
        <f t="shared" si="69"/>
        <v>0.10442785848112801</v>
      </c>
      <c r="I1514" s="42"/>
      <c r="K1514" s="69"/>
      <c r="L1514" s="69"/>
      <c r="M1514" s="69"/>
      <c r="O1514" s="63"/>
      <c r="P1514" s="63"/>
      <c r="Q1514" s="63"/>
    </row>
    <row r="1515" spans="1:17" customFormat="1" outlineLevel="1">
      <c r="A1515" s="6"/>
      <c r="B1515" s="20">
        <v>42644</v>
      </c>
      <c r="C1515" s="21">
        <v>0.27083333333333331</v>
      </c>
      <c r="D1515" s="13">
        <v>9.7348000000000004E-2</v>
      </c>
      <c r="E1515" s="12">
        <v>29.96</v>
      </c>
      <c r="F1515" s="11">
        <f t="shared" si="70"/>
        <v>9.7318795600000008E-2</v>
      </c>
      <c r="G1515" s="11">
        <f t="shared" si="71"/>
        <v>30.244620000000001</v>
      </c>
      <c r="H1515" s="8">
        <f t="shared" si="69"/>
        <v>15.157925989820329</v>
      </c>
      <c r="I1515" s="42"/>
      <c r="K1515" s="69"/>
      <c r="L1515" s="69"/>
      <c r="M1515" s="69"/>
      <c r="O1515" s="63"/>
      <c r="P1515" s="63"/>
      <c r="Q1515" s="63"/>
    </row>
    <row r="1516" spans="1:17" customFormat="1" outlineLevel="1">
      <c r="A1516" s="6"/>
      <c r="B1516" s="20">
        <v>42644</v>
      </c>
      <c r="C1516" s="21">
        <v>0.29166666666666669</v>
      </c>
      <c r="D1516" s="13">
        <v>0.38102800000000003</v>
      </c>
      <c r="E1516" s="12">
        <v>30.3</v>
      </c>
      <c r="F1516" s="11">
        <f t="shared" si="70"/>
        <v>0.38091369160000005</v>
      </c>
      <c r="G1516" s="11">
        <f t="shared" si="71"/>
        <v>30.587850000000003</v>
      </c>
      <c r="H1516" s="8">
        <f t="shared" si="69"/>
        <v>59.198615775992948</v>
      </c>
      <c r="I1516" s="42"/>
      <c r="K1516" s="69"/>
      <c r="L1516" s="69"/>
      <c r="M1516" s="69"/>
      <c r="O1516" s="63"/>
      <c r="P1516" s="63"/>
      <c r="Q1516" s="63"/>
    </row>
    <row r="1517" spans="1:17" customFormat="1" outlineLevel="1">
      <c r="A1517" s="6"/>
      <c r="B1517" s="20">
        <v>42644</v>
      </c>
      <c r="C1517" s="21">
        <v>0.3125</v>
      </c>
      <c r="D1517" s="13">
        <v>0.90213500000000002</v>
      </c>
      <c r="E1517" s="12">
        <v>30.04</v>
      </c>
      <c r="F1517" s="11">
        <f t="shared" si="70"/>
        <v>0.9018643595000001</v>
      </c>
      <c r="G1517" s="11">
        <f t="shared" si="71"/>
        <v>30.325380000000003</v>
      </c>
      <c r="H1517" s="8">
        <f t="shared" si="69"/>
        <v>140.39739145670592</v>
      </c>
      <c r="I1517" s="42"/>
      <c r="K1517" s="69"/>
      <c r="L1517" s="69"/>
      <c r="M1517" s="69"/>
      <c r="O1517" s="63"/>
      <c r="P1517" s="63"/>
      <c r="Q1517" s="63"/>
    </row>
    <row r="1518" spans="1:17" customFormat="1" outlineLevel="1">
      <c r="A1518" s="6"/>
      <c r="B1518" s="20">
        <v>42644</v>
      </c>
      <c r="C1518" s="21">
        <v>0.33333333333333331</v>
      </c>
      <c r="D1518" s="13">
        <v>1.5179879999999999</v>
      </c>
      <c r="E1518" s="12">
        <v>30.68</v>
      </c>
      <c r="F1518" s="11">
        <f t="shared" si="70"/>
        <v>1.5175326035999999</v>
      </c>
      <c r="G1518" s="11">
        <f t="shared" si="71"/>
        <v>30.97146</v>
      </c>
      <c r="H1518" s="8">
        <f t="shared" si="69"/>
        <v>235.2608639385067</v>
      </c>
      <c r="I1518" s="42"/>
      <c r="K1518" s="69"/>
      <c r="L1518" s="69"/>
      <c r="M1518" s="69"/>
      <c r="O1518" s="63"/>
      <c r="P1518" s="63"/>
      <c r="Q1518" s="63"/>
    </row>
    <row r="1519" spans="1:17" customFormat="1" outlineLevel="1">
      <c r="A1519" s="6"/>
      <c r="B1519" s="20">
        <v>42644</v>
      </c>
      <c r="C1519" s="21">
        <v>0.35416666666666669</v>
      </c>
      <c r="D1519" s="13">
        <v>1.1350659999999999</v>
      </c>
      <c r="E1519" s="12">
        <v>30.73</v>
      </c>
      <c r="F1519" s="11">
        <f t="shared" si="70"/>
        <v>1.1347254802</v>
      </c>
      <c r="G1519" s="11">
        <f t="shared" si="71"/>
        <v>31.021935000000003</v>
      </c>
      <c r="H1519" s="8">
        <f t="shared" si="69"/>
        <v>175.85755922759179</v>
      </c>
      <c r="I1519" s="42"/>
      <c r="K1519" s="69"/>
      <c r="L1519" s="69"/>
      <c r="M1519" s="69"/>
      <c r="O1519" s="63"/>
      <c r="P1519" s="63"/>
      <c r="Q1519" s="63"/>
    </row>
    <row r="1520" spans="1:17" customFormat="1" outlineLevel="1">
      <c r="A1520" s="6"/>
      <c r="B1520" s="20">
        <v>42644</v>
      </c>
      <c r="C1520" s="21">
        <v>0.375</v>
      </c>
      <c r="D1520" s="13">
        <v>1.0142789999999999</v>
      </c>
      <c r="E1520" s="12">
        <v>31.07</v>
      </c>
      <c r="F1520" s="11">
        <f t="shared" si="70"/>
        <v>1.0139747162999999</v>
      </c>
      <c r="G1520" s="11">
        <f t="shared" si="71"/>
        <v>31.365165000000001</v>
      </c>
      <c r="H1520" s="8">
        <f t="shared" si="69"/>
        <v>156.7958129492223</v>
      </c>
      <c r="I1520" s="42"/>
      <c r="K1520" s="69"/>
      <c r="L1520" s="69"/>
      <c r="M1520" s="69"/>
      <c r="O1520" s="63"/>
      <c r="P1520" s="63"/>
      <c r="Q1520" s="63"/>
    </row>
    <row r="1521" spans="1:17" customFormat="1" outlineLevel="1">
      <c r="A1521" s="6"/>
      <c r="B1521" s="20">
        <v>42644</v>
      </c>
      <c r="C1521" s="21">
        <v>0.39583333333333331</v>
      </c>
      <c r="D1521" s="13">
        <v>1.283337</v>
      </c>
      <c r="E1521" s="12">
        <v>34.33</v>
      </c>
      <c r="F1521" s="11">
        <f t="shared" si="70"/>
        <v>1.2829519989</v>
      </c>
      <c r="G1521" s="11">
        <f t="shared" si="71"/>
        <v>34.656134999999999</v>
      </c>
      <c r="H1521" s="8">
        <f t="shared" si="69"/>
        <v>194.16691412300173</v>
      </c>
      <c r="I1521" s="42"/>
      <c r="K1521" s="69"/>
      <c r="L1521" s="69"/>
      <c r="M1521" s="69"/>
      <c r="O1521" s="63"/>
      <c r="P1521" s="63"/>
      <c r="Q1521" s="63"/>
    </row>
    <row r="1522" spans="1:17" customFormat="1" outlineLevel="1">
      <c r="A1522" s="6"/>
      <c r="B1522" s="20">
        <v>42644</v>
      </c>
      <c r="C1522" s="21">
        <v>0.41666666666666669</v>
      </c>
      <c r="D1522" s="13">
        <v>1.50543</v>
      </c>
      <c r="E1522" s="12">
        <v>31.86</v>
      </c>
      <c r="F1522" s="11">
        <f t="shared" si="70"/>
        <v>1.5049783710000002</v>
      </c>
      <c r="G1522" s="11">
        <f t="shared" si="71"/>
        <v>32.162669999999999</v>
      </c>
      <c r="H1522" s="8">
        <f t="shared" si="69"/>
        <v>231.52185430238947</v>
      </c>
      <c r="I1522" s="42"/>
      <c r="K1522" s="69"/>
      <c r="L1522" s="69"/>
      <c r="M1522" s="69"/>
      <c r="O1522" s="63"/>
      <c r="P1522" s="63"/>
      <c r="Q1522" s="63"/>
    </row>
    <row r="1523" spans="1:17" customFormat="1" outlineLevel="1">
      <c r="A1523" s="6"/>
      <c r="B1523" s="20">
        <v>42644</v>
      </c>
      <c r="C1523" s="21">
        <v>0.4375</v>
      </c>
      <c r="D1523" s="13">
        <v>2.6233580000000001</v>
      </c>
      <c r="E1523" s="12">
        <v>33.08</v>
      </c>
      <c r="F1523" s="11">
        <f t="shared" si="70"/>
        <v>2.6225709926</v>
      </c>
      <c r="G1523" s="11">
        <f t="shared" si="71"/>
        <v>33.394260000000003</v>
      </c>
      <c r="H1523" s="8">
        <f t="shared" si="69"/>
        <v>400.21938702825753</v>
      </c>
      <c r="I1523" s="42"/>
      <c r="K1523" s="69"/>
      <c r="L1523" s="69"/>
      <c r="M1523" s="69"/>
      <c r="O1523" s="63"/>
      <c r="P1523" s="63"/>
      <c r="Q1523" s="63"/>
    </row>
    <row r="1524" spans="1:17" customFormat="1" outlineLevel="1">
      <c r="A1524" s="6"/>
      <c r="B1524" s="20">
        <v>42644</v>
      </c>
      <c r="C1524" s="21">
        <v>0.45833333333333331</v>
      </c>
      <c r="D1524" s="13">
        <v>3.4781849999999999</v>
      </c>
      <c r="E1524" s="12">
        <v>32.46</v>
      </c>
      <c r="F1524" s="11">
        <f t="shared" si="70"/>
        <v>3.4771415444999998</v>
      </c>
      <c r="G1524" s="11">
        <f t="shared" si="71"/>
        <v>32.768370000000004</v>
      </c>
      <c r="H1524" s="8">
        <f t="shared" si="69"/>
        <v>532.80806660445251</v>
      </c>
      <c r="I1524" s="42"/>
      <c r="K1524" s="69"/>
      <c r="L1524" s="69"/>
      <c r="M1524" s="69"/>
      <c r="O1524" s="63"/>
      <c r="P1524" s="63"/>
      <c r="Q1524" s="63"/>
    </row>
    <row r="1525" spans="1:17" customFormat="1" outlineLevel="1">
      <c r="A1525" s="6"/>
      <c r="B1525" s="20">
        <v>42644</v>
      </c>
      <c r="C1525" s="21">
        <v>0.47916666666666669</v>
      </c>
      <c r="D1525" s="13">
        <v>4.7329220000000003</v>
      </c>
      <c r="E1525" s="12">
        <v>32.39</v>
      </c>
      <c r="F1525" s="11">
        <f t="shared" si="70"/>
        <v>4.7315021234000003</v>
      </c>
      <c r="G1525" s="11">
        <f t="shared" si="71"/>
        <v>32.697704999999999</v>
      </c>
      <c r="H1525" s="8">
        <f t="shared" si="69"/>
        <v>725.35013431459333</v>
      </c>
      <c r="I1525" s="42"/>
      <c r="K1525" s="69"/>
      <c r="L1525" s="69"/>
      <c r="M1525" s="69"/>
      <c r="O1525" s="63"/>
      <c r="P1525" s="63"/>
      <c r="Q1525" s="63"/>
    </row>
    <row r="1526" spans="1:17" customFormat="1" outlineLevel="1">
      <c r="A1526" s="6"/>
      <c r="B1526" s="20">
        <v>42644</v>
      </c>
      <c r="C1526" s="21">
        <v>0.5</v>
      </c>
      <c r="D1526" s="13">
        <v>4.1417989999999998</v>
      </c>
      <c r="E1526" s="12">
        <v>30.88</v>
      </c>
      <c r="F1526" s="11">
        <f t="shared" si="70"/>
        <v>4.1405564603</v>
      </c>
      <c r="G1526" s="11">
        <f t="shared" si="71"/>
        <v>31.173360000000002</v>
      </c>
      <c r="H1526" s="8">
        <f t="shared" si="69"/>
        <v>641.06844447854235</v>
      </c>
      <c r="I1526" s="42"/>
      <c r="K1526" s="69"/>
      <c r="L1526" s="69"/>
      <c r="M1526" s="69"/>
      <c r="O1526" s="63"/>
      <c r="P1526" s="63"/>
      <c r="Q1526" s="63"/>
    </row>
    <row r="1527" spans="1:17" customFormat="1" outlineLevel="1">
      <c r="A1527" s="6"/>
      <c r="B1527" s="20">
        <v>42644</v>
      </c>
      <c r="C1527" s="21">
        <v>0.52083333333333337</v>
      </c>
      <c r="D1527" s="13">
        <v>3.7558449999999999</v>
      </c>
      <c r="E1527" s="12">
        <v>30.22</v>
      </c>
      <c r="F1527" s="11">
        <f t="shared" si="70"/>
        <v>3.7547182465</v>
      </c>
      <c r="G1527" s="11">
        <f t="shared" si="71"/>
        <v>30.507090000000002</v>
      </c>
      <c r="H1527" s="8">
        <f t="shared" si="69"/>
        <v>583.83206637838225</v>
      </c>
      <c r="I1527" s="42"/>
      <c r="K1527" s="69"/>
      <c r="L1527" s="69"/>
      <c r="M1527" s="69"/>
      <c r="O1527" s="63"/>
      <c r="P1527" s="63"/>
      <c r="Q1527" s="63"/>
    </row>
    <row r="1528" spans="1:17" customFormat="1" outlineLevel="1">
      <c r="A1528" s="6"/>
      <c r="B1528" s="20">
        <v>42644</v>
      </c>
      <c r="C1528" s="21">
        <v>0.54166666666666663</v>
      </c>
      <c r="D1528" s="13">
        <v>4.125972</v>
      </c>
      <c r="E1528" s="12">
        <v>30.37</v>
      </c>
      <c r="F1528" s="11">
        <f t="shared" si="70"/>
        <v>4.1247342084000005</v>
      </c>
      <c r="G1528" s="11">
        <f t="shared" si="71"/>
        <v>30.658515000000001</v>
      </c>
      <c r="H1528" s="8">
        <f t="shared" si="69"/>
        <v>640.74233716315553</v>
      </c>
      <c r="I1528" s="42"/>
      <c r="K1528" s="69"/>
      <c r="L1528" s="69"/>
      <c r="M1528" s="69"/>
      <c r="O1528" s="63"/>
      <c r="P1528" s="63"/>
      <c r="Q1528" s="63"/>
    </row>
    <row r="1529" spans="1:17" customFormat="1" outlineLevel="1">
      <c r="A1529" s="6"/>
      <c r="B1529" s="20">
        <v>42644</v>
      </c>
      <c r="C1529" s="21">
        <v>0.5625</v>
      </c>
      <c r="D1529" s="13">
        <v>3.0755879999999998</v>
      </c>
      <c r="E1529" s="12">
        <v>30.94</v>
      </c>
      <c r="F1529" s="11">
        <f t="shared" si="70"/>
        <v>3.0746653235999997</v>
      </c>
      <c r="G1529" s="11">
        <f t="shared" si="71"/>
        <v>31.233930000000004</v>
      </c>
      <c r="H1529" s="8">
        <f t="shared" si="69"/>
        <v>475.85386869885014</v>
      </c>
      <c r="I1529" s="42"/>
      <c r="K1529" s="69"/>
      <c r="L1529" s="69"/>
      <c r="M1529" s="69"/>
      <c r="O1529" s="63"/>
      <c r="P1529" s="63"/>
      <c r="Q1529" s="63"/>
    </row>
    <row r="1530" spans="1:17" customFormat="1" outlineLevel="1">
      <c r="A1530" s="6"/>
      <c r="B1530" s="20">
        <v>42644</v>
      </c>
      <c r="C1530" s="21">
        <v>0.58333333333333337</v>
      </c>
      <c r="D1530" s="13">
        <v>1.8446549999999999</v>
      </c>
      <c r="E1530" s="12">
        <v>30.69</v>
      </c>
      <c r="F1530" s="11">
        <f t="shared" si="70"/>
        <v>1.8441016035</v>
      </c>
      <c r="G1530" s="11">
        <f t="shared" si="71"/>
        <v>30.981555000000004</v>
      </c>
      <c r="H1530" s="8">
        <f t="shared" si="69"/>
        <v>285.86976299657653</v>
      </c>
      <c r="I1530" s="42"/>
      <c r="K1530" s="69"/>
      <c r="L1530" s="69"/>
      <c r="M1530" s="69"/>
      <c r="O1530" s="63"/>
      <c r="P1530" s="63"/>
      <c r="Q1530" s="63"/>
    </row>
    <row r="1531" spans="1:17" customFormat="1" outlineLevel="1">
      <c r="A1531" s="6"/>
      <c r="B1531" s="20">
        <v>42644</v>
      </c>
      <c r="C1531" s="21">
        <v>0.60416666666666663</v>
      </c>
      <c r="D1531" s="13">
        <v>1.9544330000000001</v>
      </c>
      <c r="E1531" s="12">
        <v>30.85</v>
      </c>
      <c r="F1531" s="11">
        <f t="shared" si="70"/>
        <v>1.9538466701000001</v>
      </c>
      <c r="G1531" s="11">
        <f t="shared" si="71"/>
        <v>31.143075000000003</v>
      </c>
      <c r="H1531" s="8">
        <f t="shared" si="69"/>
        <v>302.56668725317542</v>
      </c>
      <c r="I1531" s="42"/>
      <c r="K1531" s="69"/>
      <c r="L1531" s="69"/>
      <c r="M1531" s="69"/>
      <c r="O1531" s="63"/>
      <c r="P1531" s="63"/>
      <c r="Q1531" s="63"/>
    </row>
    <row r="1532" spans="1:17" customFormat="1" outlineLevel="1">
      <c r="A1532" s="6"/>
      <c r="B1532" s="20">
        <v>42644</v>
      </c>
      <c r="C1532" s="21">
        <v>0.625</v>
      </c>
      <c r="D1532" s="13">
        <v>1.6278950000000001</v>
      </c>
      <c r="E1532" s="12">
        <v>30.85</v>
      </c>
      <c r="F1532" s="11">
        <f t="shared" si="70"/>
        <v>1.6274066315000002</v>
      </c>
      <c r="G1532" s="11">
        <f t="shared" si="71"/>
        <v>31.143075000000003</v>
      </c>
      <c r="H1532" s="8">
        <f t="shared" si="69"/>
        <v>252.01518667869814</v>
      </c>
      <c r="I1532" s="42"/>
      <c r="K1532" s="69"/>
      <c r="L1532" s="69"/>
      <c r="M1532" s="69"/>
      <c r="O1532" s="63"/>
      <c r="P1532" s="63"/>
      <c r="Q1532" s="63"/>
    </row>
    <row r="1533" spans="1:17" customFormat="1" outlineLevel="1">
      <c r="A1533" s="6"/>
      <c r="B1533" s="20">
        <v>42644</v>
      </c>
      <c r="C1533" s="21">
        <v>0.64583333333333337</v>
      </c>
      <c r="D1533" s="13">
        <v>1.1286579999999999</v>
      </c>
      <c r="E1533" s="12">
        <v>33.22</v>
      </c>
      <c r="F1533" s="11">
        <f t="shared" si="70"/>
        <v>1.1283194026000001</v>
      </c>
      <c r="G1533" s="11">
        <f t="shared" si="71"/>
        <v>33.535589999999999</v>
      </c>
      <c r="H1533" s="8">
        <f t="shared" si="69"/>
        <v>172.02855200896147</v>
      </c>
      <c r="I1533" s="42"/>
      <c r="K1533" s="69"/>
      <c r="L1533" s="69"/>
      <c r="M1533" s="69"/>
      <c r="O1533" s="63"/>
      <c r="P1533" s="63"/>
      <c r="Q1533" s="63"/>
    </row>
    <row r="1534" spans="1:17" customFormat="1" outlineLevel="1">
      <c r="A1534" s="6"/>
      <c r="B1534" s="20">
        <v>42644</v>
      </c>
      <c r="C1534" s="21">
        <v>0.66666666666666663</v>
      </c>
      <c r="D1534" s="13">
        <v>0.76629400000000014</v>
      </c>
      <c r="E1534" s="12">
        <v>32.869999999999997</v>
      </c>
      <c r="F1534" s="11">
        <f t="shared" si="70"/>
        <v>0.76606411180000011</v>
      </c>
      <c r="G1534" s="11">
        <f t="shared" si="71"/>
        <v>33.182265000000001</v>
      </c>
      <c r="H1534" s="8">
        <f t="shared" si="69"/>
        <v>117.06818243006279</v>
      </c>
      <c r="I1534" s="42"/>
      <c r="K1534" s="69"/>
      <c r="L1534" s="69"/>
      <c r="M1534" s="69"/>
      <c r="O1534" s="63"/>
      <c r="P1534" s="63"/>
      <c r="Q1534" s="63"/>
    </row>
    <row r="1535" spans="1:17" customFormat="1" outlineLevel="1">
      <c r="A1535" s="6"/>
      <c r="B1535" s="20">
        <v>42644</v>
      </c>
      <c r="C1535" s="21">
        <v>0.6875</v>
      </c>
      <c r="D1535" s="13">
        <v>0.57561799999999996</v>
      </c>
      <c r="E1535" s="12">
        <v>34.35</v>
      </c>
      <c r="F1535" s="11">
        <f t="shared" si="70"/>
        <v>0.57544531460000004</v>
      </c>
      <c r="G1535" s="11">
        <f t="shared" si="71"/>
        <v>34.676325000000006</v>
      </c>
      <c r="H1535" s="8">
        <f t="shared" si="69"/>
        <v>87.078499766803148</v>
      </c>
      <c r="I1535" s="42"/>
      <c r="K1535" s="69"/>
      <c r="L1535" s="69"/>
      <c r="M1535" s="69"/>
      <c r="O1535" s="63"/>
      <c r="P1535" s="63"/>
      <c r="Q1535" s="63"/>
    </row>
    <row r="1536" spans="1:17" customFormat="1" outlineLevel="1">
      <c r="A1536" s="6"/>
      <c r="B1536" s="20">
        <v>42644</v>
      </c>
      <c r="C1536" s="21">
        <v>0.70833333333333337</v>
      </c>
      <c r="D1536" s="13">
        <v>0.342192</v>
      </c>
      <c r="E1536" s="12">
        <v>37.78</v>
      </c>
      <c r="F1536" s="11">
        <f t="shared" si="70"/>
        <v>0.3420893424</v>
      </c>
      <c r="G1536" s="11">
        <f t="shared" si="71"/>
        <v>38.138910000000003</v>
      </c>
      <c r="H1536" s="8">
        <f t="shared" si="69"/>
        <v>50.581703044647213</v>
      </c>
      <c r="I1536" s="42"/>
      <c r="K1536" s="69"/>
      <c r="L1536" s="69"/>
      <c r="M1536" s="69"/>
      <c r="O1536" s="63"/>
      <c r="P1536" s="63"/>
      <c r="Q1536" s="63"/>
    </row>
    <row r="1537" spans="1:17" customFormat="1" outlineLevel="1">
      <c r="A1537" s="6"/>
      <c r="B1537" s="20">
        <v>42644</v>
      </c>
      <c r="C1537" s="21">
        <v>0.72916666666666663</v>
      </c>
      <c r="D1537" s="13">
        <v>0.229382</v>
      </c>
      <c r="E1537" s="12">
        <v>32.17</v>
      </c>
      <c r="F1537" s="11">
        <f t="shared" si="70"/>
        <v>0.22931318540000001</v>
      </c>
      <c r="G1537" s="11">
        <f t="shared" si="71"/>
        <v>32.475615000000005</v>
      </c>
      <c r="H1537" s="8">
        <f t="shared" si="69"/>
        <v>35.205165760925979</v>
      </c>
      <c r="I1537" s="42"/>
      <c r="K1537" s="69"/>
      <c r="L1537" s="69"/>
      <c r="M1537" s="69"/>
      <c r="O1537" s="63"/>
      <c r="P1537" s="63"/>
      <c r="Q1537" s="63"/>
    </row>
    <row r="1538" spans="1:17" customFormat="1" outlineLevel="1">
      <c r="A1538" s="6"/>
      <c r="B1538" s="20">
        <v>42644</v>
      </c>
      <c r="C1538" s="21">
        <v>0.75</v>
      </c>
      <c r="D1538" s="13">
        <v>2.946E-2</v>
      </c>
      <c r="E1538" s="12">
        <v>37.71</v>
      </c>
      <c r="F1538" s="11">
        <f t="shared" si="70"/>
        <v>2.9451161999999999E-2</v>
      </c>
      <c r="G1538" s="11">
        <f t="shared" si="71"/>
        <v>38.068245000000005</v>
      </c>
      <c r="H1538" s="8">
        <f t="shared" si="69"/>
        <v>4.3567620814493102</v>
      </c>
      <c r="I1538" s="42"/>
      <c r="K1538" s="69"/>
      <c r="L1538" s="69"/>
      <c r="M1538" s="69"/>
      <c r="O1538" s="63"/>
      <c r="P1538" s="63"/>
      <c r="Q1538" s="63"/>
    </row>
    <row r="1539" spans="1:17" customFormat="1" outlineLevel="1">
      <c r="A1539" s="6"/>
      <c r="B1539" s="20">
        <v>42644</v>
      </c>
      <c r="C1539" s="21">
        <v>0.77083333333333337</v>
      </c>
      <c r="D1539" s="13">
        <v>0</v>
      </c>
      <c r="E1539" s="12">
        <v>46.06</v>
      </c>
      <c r="F1539" s="11">
        <f t="shared" si="70"/>
        <v>0</v>
      </c>
      <c r="G1539" s="11">
        <f t="shared" si="71"/>
        <v>46.497570000000003</v>
      </c>
      <c r="H1539" s="8">
        <f t="shared" si="69"/>
        <v>0</v>
      </c>
      <c r="I1539" s="42"/>
      <c r="K1539" s="69"/>
      <c r="L1539" s="69"/>
      <c r="M1539" s="69"/>
      <c r="O1539" s="63"/>
      <c r="P1539" s="63"/>
      <c r="Q1539" s="63"/>
    </row>
    <row r="1540" spans="1:17" customFormat="1" outlineLevel="1">
      <c r="A1540" s="6"/>
      <c r="B1540" s="20">
        <v>42644</v>
      </c>
      <c r="C1540" s="21">
        <v>0.79166666666666663</v>
      </c>
      <c r="D1540" s="13">
        <v>0</v>
      </c>
      <c r="E1540" s="12">
        <v>51.41</v>
      </c>
      <c r="F1540" s="11">
        <f t="shared" si="70"/>
        <v>0</v>
      </c>
      <c r="G1540" s="11">
        <f t="shared" si="71"/>
        <v>51.898395000000001</v>
      </c>
      <c r="H1540" s="8">
        <f t="shared" si="69"/>
        <v>0</v>
      </c>
      <c r="I1540" s="42"/>
      <c r="K1540" s="69"/>
      <c r="L1540" s="69"/>
      <c r="M1540" s="69"/>
      <c r="O1540" s="63"/>
      <c r="P1540" s="63"/>
      <c r="Q1540" s="63"/>
    </row>
    <row r="1541" spans="1:17" customFormat="1" outlineLevel="1">
      <c r="A1541" s="6"/>
      <c r="B1541" s="20">
        <v>42644</v>
      </c>
      <c r="C1541" s="21">
        <v>0.8125</v>
      </c>
      <c r="D1541" s="13">
        <v>0</v>
      </c>
      <c r="E1541" s="12">
        <v>49.9</v>
      </c>
      <c r="F1541" s="11">
        <f t="shared" si="70"/>
        <v>0</v>
      </c>
      <c r="G1541" s="11">
        <f t="shared" si="71"/>
        <v>50.374050000000004</v>
      </c>
      <c r="H1541" s="8">
        <f t="shared" si="69"/>
        <v>0</v>
      </c>
      <c r="I1541" s="42"/>
      <c r="K1541" s="69"/>
      <c r="L1541" s="69"/>
      <c r="M1541" s="69"/>
      <c r="O1541" s="63"/>
      <c r="P1541" s="63"/>
      <c r="Q1541" s="63"/>
    </row>
    <row r="1542" spans="1:17" customFormat="1" outlineLevel="1">
      <c r="A1542" s="6"/>
      <c r="B1542" s="20">
        <v>42644</v>
      </c>
      <c r="C1542" s="21">
        <v>0.83333333333333337</v>
      </c>
      <c r="D1542" s="13">
        <v>0</v>
      </c>
      <c r="E1542" s="12">
        <v>46.01</v>
      </c>
      <c r="F1542" s="11">
        <f t="shared" si="70"/>
        <v>0</v>
      </c>
      <c r="G1542" s="11">
        <f t="shared" si="71"/>
        <v>46.447095000000004</v>
      </c>
      <c r="H1542" s="8">
        <f t="shared" si="69"/>
        <v>0</v>
      </c>
      <c r="I1542" s="42"/>
      <c r="K1542" s="69"/>
      <c r="L1542" s="69"/>
      <c r="M1542" s="69"/>
      <c r="O1542" s="63"/>
      <c r="P1542" s="63"/>
      <c r="Q1542" s="63"/>
    </row>
    <row r="1543" spans="1:17" customFormat="1" outlineLevel="1">
      <c r="A1543" s="6"/>
      <c r="B1543" s="20">
        <v>42644</v>
      </c>
      <c r="C1543" s="21">
        <v>0.85416666666666663</v>
      </c>
      <c r="D1543" s="13">
        <v>0</v>
      </c>
      <c r="E1543" s="12">
        <v>45.82</v>
      </c>
      <c r="F1543" s="11">
        <f t="shared" si="70"/>
        <v>0</v>
      </c>
      <c r="G1543" s="11">
        <f t="shared" si="71"/>
        <v>46.255290000000002</v>
      </c>
      <c r="H1543" s="8">
        <f t="shared" si="69"/>
        <v>0</v>
      </c>
      <c r="I1543" s="42"/>
      <c r="K1543" s="69"/>
      <c r="L1543" s="69"/>
      <c r="M1543" s="69"/>
      <c r="O1543" s="63"/>
      <c r="P1543" s="63"/>
      <c r="Q1543" s="63"/>
    </row>
    <row r="1544" spans="1:17" customFormat="1" outlineLevel="1">
      <c r="A1544" s="6"/>
      <c r="B1544" s="20">
        <v>42644</v>
      </c>
      <c r="C1544" s="21">
        <v>0.875</v>
      </c>
      <c r="D1544" s="13">
        <v>0</v>
      </c>
      <c r="E1544" s="12">
        <v>36.799999999999997</v>
      </c>
      <c r="F1544" s="11">
        <f t="shared" si="70"/>
        <v>0</v>
      </c>
      <c r="G1544" s="11">
        <f t="shared" si="71"/>
        <v>37.1496</v>
      </c>
      <c r="H1544" s="8">
        <f t="shared" si="69"/>
        <v>0</v>
      </c>
      <c r="I1544" s="42"/>
      <c r="K1544" s="69"/>
      <c r="L1544" s="69"/>
      <c r="M1544" s="69"/>
      <c r="O1544" s="63"/>
      <c r="P1544" s="63"/>
      <c r="Q1544" s="63"/>
    </row>
    <row r="1545" spans="1:17" customFormat="1" outlineLevel="1">
      <c r="A1545" s="6"/>
      <c r="B1545" s="20">
        <v>42644</v>
      </c>
      <c r="C1545" s="21">
        <v>0.89583333333333337</v>
      </c>
      <c r="D1545" s="13">
        <v>0</v>
      </c>
      <c r="E1545" s="12">
        <v>42.63</v>
      </c>
      <c r="F1545" s="11">
        <f t="shared" si="70"/>
        <v>0</v>
      </c>
      <c r="G1545" s="11">
        <f t="shared" si="71"/>
        <v>43.034985000000006</v>
      </c>
      <c r="H1545" s="8">
        <f t="shared" si="69"/>
        <v>0</v>
      </c>
      <c r="I1545" s="42"/>
      <c r="K1545" s="69"/>
      <c r="L1545" s="69"/>
      <c r="M1545" s="69"/>
      <c r="O1545" s="63"/>
      <c r="P1545" s="63"/>
      <c r="Q1545" s="63"/>
    </row>
    <row r="1546" spans="1:17" customFormat="1" outlineLevel="1">
      <c r="A1546" s="6"/>
      <c r="B1546" s="20">
        <v>42644</v>
      </c>
      <c r="C1546" s="21">
        <v>0.91666666666666663</v>
      </c>
      <c r="D1546" s="13">
        <v>0</v>
      </c>
      <c r="E1546" s="12">
        <v>33.630000000000003</v>
      </c>
      <c r="F1546" s="11">
        <f t="shared" si="70"/>
        <v>0</v>
      </c>
      <c r="G1546" s="11">
        <f t="shared" si="71"/>
        <v>33.949485000000003</v>
      </c>
      <c r="H1546" s="8">
        <f t="shared" si="69"/>
        <v>0</v>
      </c>
      <c r="I1546" s="42"/>
      <c r="K1546" s="69"/>
      <c r="L1546" s="69"/>
      <c r="M1546" s="69"/>
      <c r="O1546" s="63"/>
      <c r="P1546" s="63"/>
      <c r="Q1546" s="63"/>
    </row>
    <row r="1547" spans="1:17" customFormat="1" outlineLevel="1">
      <c r="A1547" s="6"/>
      <c r="B1547" s="20">
        <v>42644</v>
      </c>
      <c r="C1547" s="21">
        <v>0.9375</v>
      </c>
      <c r="D1547" s="13">
        <v>0</v>
      </c>
      <c r="E1547" s="12">
        <v>48.54</v>
      </c>
      <c r="F1547" s="11">
        <f t="shared" si="70"/>
        <v>0</v>
      </c>
      <c r="G1547" s="11">
        <f t="shared" si="71"/>
        <v>49.001130000000003</v>
      </c>
      <c r="H1547" s="8">
        <f t="shared" si="69"/>
        <v>0</v>
      </c>
      <c r="I1547" s="42"/>
      <c r="K1547" s="69"/>
      <c r="L1547" s="69"/>
      <c r="M1547" s="69"/>
      <c r="O1547" s="63"/>
      <c r="P1547" s="63"/>
      <c r="Q1547" s="63"/>
    </row>
    <row r="1548" spans="1:17" customFormat="1" outlineLevel="1">
      <c r="A1548" s="6"/>
      <c r="B1548" s="20">
        <v>42644</v>
      </c>
      <c r="C1548" s="21">
        <v>0.95833333333333337</v>
      </c>
      <c r="D1548" s="13">
        <v>0</v>
      </c>
      <c r="E1548" s="12">
        <v>39.11</v>
      </c>
      <c r="F1548" s="11">
        <f t="shared" si="70"/>
        <v>0</v>
      </c>
      <c r="G1548" s="11">
        <f t="shared" si="71"/>
        <v>39.481545000000004</v>
      </c>
      <c r="H1548" s="8">
        <f t="shared" si="69"/>
        <v>0</v>
      </c>
      <c r="I1548" s="42"/>
      <c r="K1548" s="69"/>
      <c r="L1548" s="69"/>
      <c r="M1548" s="69"/>
      <c r="O1548" s="63"/>
      <c r="P1548" s="63"/>
      <c r="Q1548" s="63"/>
    </row>
    <row r="1549" spans="1:17" customFormat="1" outlineLevel="1">
      <c r="A1549" s="6"/>
      <c r="B1549" s="20">
        <v>42644</v>
      </c>
      <c r="C1549" s="21">
        <v>0.97916666666666663</v>
      </c>
      <c r="D1549" s="13">
        <v>0</v>
      </c>
      <c r="E1549" s="12">
        <v>47.75</v>
      </c>
      <c r="F1549" s="11">
        <f t="shared" si="70"/>
        <v>0</v>
      </c>
      <c r="G1549" s="11">
        <f t="shared" si="71"/>
        <v>48.203625000000002</v>
      </c>
      <c r="H1549" s="8">
        <f t="shared" si="69"/>
        <v>0</v>
      </c>
      <c r="I1549" s="42"/>
      <c r="K1549" s="69"/>
      <c r="L1549" s="69"/>
      <c r="M1549" s="69"/>
      <c r="O1549" s="63"/>
      <c r="P1549" s="63"/>
      <c r="Q1549" s="63"/>
    </row>
    <row r="1550" spans="1:17" customFormat="1" outlineLevel="1">
      <c r="A1550" s="6"/>
      <c r="B1550" s="20">
        <v>42645</v>
      </c>
      <c r="C1550" s="21">
        <v>2.0833333333333332E-2</v>
      </c>
      <c r="D1550" s="13">
        <v>0</v>
      </c>
      <c r="E1550" s="12">
        <v>37.67</v>
      </c>
      <c r="F1550" s="11">
        <f t="shared" si="70"/>
        <v>0</v>
      </c>
      <c r="G1550" s="11">
        <f t="shared" si="71"/>
        <v>38.027865000000006</v>
      </c>
      <c r="H1550" s="8">
        <f t="shared" si="69"/>
        <v>0</v>
      </c>
      <c r="I1550" s="42"/>
      <c r="K1550" s="69"/>
      <c r="L1550" s="69"/>
      <c r="M1550" s="69"/>
      <c r="O1550" s="63"/>
      <c r="P1550" s="63"/>
      <c r="Q1550" s="63"/>
    </row>
    <row r="1551" spans="1:17" customFormat="1" outlineLevel="1">
      <c r="A1551" s="6"/>
      <c r="B1551" s="20">
        <v>42645</v>
      </c>
      <c r="C1551" s="21">
        <v>4.1666666666666664E-2</v>
      </c>
      <c r="D1551" s="13">
        <v>0</v>
      </c>
      <c r="E1551" s="12">
        <v>31.55</v>
      </c>
      <c r="F1551" s="11">
        <f t="shared" si="70"/>
        <v>0</v>
      </c>
      <c r="G1551" s="11">
        <f t="shared" si="71"/>
        <v>31.849725000000003</v>
      </c>
      <c r="H1551" s="8">
        <f t="shared" si="69"/>
        <v>0</v>
      </c>
      <c r="I1551" s="42"/>
      <c r="K1551" s="69"/>
      <c r="L1551" s="69"/>
      <c r="M1551" s="69"/>
      <c r="O1551" s="63"/>
      <c r="P1551" s="63"/>
      <c r="Q1551" s="63"/>
    </row>
    <row r="1552" spans="1:17" customFormat="1" outlineLevel="1">
      <c r="A1552" s="6"/>
      <c r="B1552" s="20">
        <v>42645</v>
      </c>
      <c r="C1552" s="21">
        <v>6.25E-2</v>
      </c>
      <c r="D1552" s="13">
        <v>0</v>
      </c>
      <c r="E1552" s="12">
        <v>34.979999999999997</v>
      </c>
      <c r="F1552" s="11">
        <f t="shared" si="70"/>
        <v>0</v>
      </c>
      <c r="G1552" s="11">
        <f t="shared" si="71"/>
        <v>35.312309999999997</v>
      </c>
      <c r="H1552" s="8">
        <f t="shared" ref="H1552:H1615" si="72">F1552*($B$8-G1552)</f>
        <v>0</v>
      </c>
      <c r="I1552" s="42"/>
      <c r="K1552" s="69"/>
      <c r="L1552" s="69"/>
      <c r="M1552" s="69"/>
      <c r="O1552" s="63"/>
      <c r="P1552" s="63"/>
      <c r="Q1552" s="63"/>
    </row>
    <row r="1553" spans="1:17" customFormat="1" outlineLevel="1">
      <c r="A1553" s="6"/>
      <c r="B1553" s="20">
        <v>42645</v>
      </c>
      <c r="C1553" s="21">
        <v>8.3333333333333329E-2</v>
      </c>
      <c r="D1553" s="13">
        <v>0</v>
      </c>
      <c r="E1553" s="12">
        <v>31.49</v>
      </c>
      <c r="F1553" s="11">
        <f t="shared" ref="F1553:F1616" si="73">IF($B$13="Electricity",$D1553*$B$9,$D1553*$B$10)</f>
        <v>0</v>
      </c>
      <c r="G1553" s="11">
        <f t="shared" ref="G1553:G1616" si="74">+E1553*$B$10</f>
        <v>31.789155000000001</v>
      </c>
      <c r="H1553" s="8">
        <f t="shared" si="72"/>
        <v>0</v>
      </c>
      <c r="I1553" s="42"/>
      <c r="K1553" s="69"/>
      <c r="L1553" s="69"/>
      <c r="M1553" s="69"/>
      <c r="O1553" s="63"/>
      <c r="P1553" s="63"/>
      <c r="Q1553" s="63"/>
    </row>
    <row r="1554" spans="1:17" customFormat="1" outlineLevel="1">
      <c r="A1554" s="6"/>
      <c r="B1554" s="20">
        <v>42645</v>
      </c>
      <c r="C1554" s="21">
        <v>0.10416666666666667</v>
      </c>
      <c r="D1554" s="13">
        <v>0</v>
      </c>
      <c r="E1554" s="12">
        <v>36.92</v>
      </c>
      <c r="F1554" s="11">
        <f t="shared" si="73"/>
        <v>0</v>
      </c>
      <c r="G1554" s="11">
        <f t="shared" si="74"/>
        <v>37.270740000000004</v>
      </c>
      <c r="H1554" s="8">
        <f t="shared" si="72"/>
        <v>0</v>
      </c>
      <c r="I1554" s="42"/>
      <c r="K1554" s="69"/>
      <c r="L1554" s="69"/>
      <c r="M1554" s="69"/>
      <c r="O1554" s="63"/>
      <c r="P1554" s="63"/>
      <c r="Q1554" s="63"/>
    </row>
    <row r="1555" spans="1:17" customFormat="1" outlineLevel="1">
      <c r="A1555" s="6"/>
      <c r="B1555" s="20">
        <v>42645</v>
      </c>
      <c r="C1555" s="21">
        <v>0.125</v>
      </c>
      <c r="D1555" s="13">
        <v>0</v>
      </c>
      <c r="E1555" s="12">
        <v>29.72</v>
      </c>
      <c r="F1555" s="11">
        <f t="shared" si="73"/>
        <v>0</v>
      </c>
      <c r="G1555" s="11">
        <f t="shared" si="74"/>
        <v>30.00234</v>
      </c>
      <c r="H1555" s="8">
        <f t="shared" si="72"/>
        <v>0</v>
      </c>
      <c r="I1555" s="42"/>
      <c r="K1555" s="69"/>
      <c r="L1555" s="69"/>
      <c r="M1555" s="69"/>
      <c r="O1555" s="63"/>
      <c r="P1555" s="63"/>
      <c r="Q1555" s="63"/>
    </row>
    <row r="1556" spans="1:17" customFormat="1" outlineLevel="1">
      <c r="A1556" s="6"/>
      <c r="B1556" s="20">
        <v>42645</v>
      </c>
      <c r="C1556" s="21">
        <v>0.14583333333333334</v>
      </c>
      <c r="D1556" s="13">
        <v>0</v>
      </c>
      <c r="E1556" s="12">
        <v>24.91</v>
      </c>
      <c r="F1556" s="11">
        <f t="shared" si="73"/>
        <v>0</v>
      </c>
      <c r="G1556" s="11">
        <f t="shared" si="74"/>
        <v>25.146645000000003</v>
      </c>
      <c r="H1556" s="8">
        <f t="shared" si="72"/>
        <v>0</v>
      </c>
      <c r="I1556" s="42"/>
      <c r="K1556" s="69"/>
      <c r="L1556" s="69"/>
      <c r="M1556" s="69"/>
      <c r="O1556" s="63"/>
      <c r="P1556" s="63"/>
      <c r="Q1556" s="63"/>
    </row>
    <row r="1557" spans="1:17" customFormat="1" outlineLevel="1">
      <c r="A1557" s="6"/>
      <c r="B1557" s="20">
        <v>42645</v>
      </c>
      <c r="C1557" s="21">
        <v>0.16666666666666666</v>
      </c>
      <c r="D1557" s="13">
        <v>0</v>
      </c>
      <c r="E1557" s="12">
        <v>24.95</v>
      </c>
      <c r="F1557" s="11">
        <f t="shared" si="73"/>
        <v>0</v>
      </c>
      <c r="G1557" s="11">
        <f t="shared" si="74"/>
        <v>25.187025000000002</v>
      </c>
      <c r="H1557" s="8">
        <f t="shared" si="72"/>
        <v>0</v>
      </c>
      <c r="I1557" s="42"/>
      <c r="K1557" s="69"/>
      <c r="L1557" s="69"/>
      <c r="M1557" s="69"/>
      <c r="O1557" s="63"/>
      <c r="P1557" s="63"/>
      <c r="Q1557" s="63"/>
    </row>
    <row r="1558" spans="1:17" customFormat="1" outlineLevel="1">
      <c r="A1558" s="6"/>
      <c r="B1558" s="20">
        <v>42645</v>
      </c>
      <c r="C1558" s="21">
        <v>0.1875</v>
      </c>
      <c r="D1558" s="13">
        <v>0</v>
      </c>
      <c r="E1558" s="12">
        <v>29.96</v>
      </c>
      <c r="F1558" s="11">
        <f t="shared" si="73"/>
        <v>0</v>
      </c>
      <c r="G1558" s="11">
        <f t="shared" si="74"/>
        <v>30.244620000000001</v>
      </c>
      <c r="H1558" s="8">
        <f t="shared" si="72"/>
        <v>0</v>
      </c>
      <c r="I1558" s="42"/>
      <c r="K1558" s="69"/>
      <c r="L1558" s="69"/>
      <c r="M1558" s="69"/>
      <c r="O1558" s="63"/>
      <c r="P1558" s="63"/>
      <c r="Q1558" s="63"/>
    </row>
    <row r="1559" spans="1:17" customFormat="1" outlineLevel="1">
      <c r="A1559" s="6"/>
      <c r="B1559" s="20">
        <v>42645</v>
      </c>
      <c r="C1559" s="21">
        <v>0.20833333333333334</v>
      </c>
      <c r="D1559" s="13">
        <v>0</v>
      </c>
      <c r="E1559" s="12">
        <v>29.96</v>
      </c>
      <c r="F1559" s="11">
        <f t="shared" si="73"/>
        <v>0</v>
      </c>
      <c r="G1559" s="11">
        <f t="shared" si="74"/>
        <v>30.244620000000001</v>
      </c>
      <c r="H1559" s="8">
        <f t="shared" si="72"/>
        <v>0</v>
      </c>
      <c r="I1559" s="42"/>
      <c r="K1559" s="69"/>
      <c r="L1559" s="69"/>
      <c r="M1559" s="69"/>
      <c r="O1559" s="63"/>
      <c r="P1559" s="63"/>
      <c r="Q1559" s="63"/>
    </row>
    <row r="1560" spans="1:17" customFormat="1" outlineLevel="1">
      <c r="A1560" s="6"/>
      <c r="B1560" s="20">
        <v>42645</v>
      </c>
      <c r="C1560" s="21">
        <v>0.22916666666666666</v>
      </c>
      <c r="D1560" s="13">
        <v>0</v>
      </c>
      <c r="E1560" s="12">
        <v>28.97</v>
      </c>
      <c r="F1560" s="11">
        <f t="shared" si="73"/>
        <v>0</v>
      </c>
      <c r="G1560" s="11">
        <f t="shared" si="74"/>
        <v>29.245215000000002</v>
      </c>
      <c r="H1560" s="8">
        <f t="shared" si="72"/>
        <v>0</v>
      </c>
      <c r="I1560" s="42"/>
      <c r="K1560" s="69"/>
      <c r="L1560" s="69"/>
      <c r="M1560" s="69"/>
      <c r="O1560" s="63"/>
      <c r="P1560" s="63"/>
      <c r="Q1560" s="63"/>
    </row>
    <row r="1561" spans="1:17" customFormat="1" outlineLevel="1">
      <c r="A1561" s="6"/>
      <c r="B1561" s="20">
        <v>42645</v>
      </c>
      <c r="C1561" s="21">
        <v>0.25</v>
      </c>
      <c r="D1561" s="13">
        <v>2.0514000000000001E-2</v>
      </c>
      <c r="E1561" s="12">
        <v>29.96</v>
      </c>
      <c r="F1561" s="11">
        <f t="shared" si="73"/>
        <v>2.0507845800000001E-2</v>
      </c>
      <c r="G1561" s="11">
        <f t="shared" si="74"/>
        <v>30.244620000000001</v>
      </c>
      <c r="H1561" s="8">
        <f t="shared" si="72"/>
        <v>3.194207315560404</v>
      </c>
      <c r="I1561" s="42"/>
      <c r="K1561" s="69"/>
      <c r="L1561" s="69"/>
      <c r="M1561" s="69"/>
      <c r="O1561" s="63"/>
      <c r="P1561" s="63"/>
      <c r="Q1561" s="63"/>
    </row>
    <row r="1562" spans="1:17" customFormat="1" outlineLevel="1">
      <c r="A1562" s="6"/>
      <c r="B1562" s="20">
        <v>42645</v>
      </c>
      <c r="C1562" s="21">
        <v>0.27083333333333331</v>
      </c>
      <c r="D1562" s="13">
        <v>0.33425700000000003</v>
      </c>
      <c r="E1562" s="12">
        <v>30.19</v>
      </c>
      <c r="F1562" s="11">
        <f t="shared" si="73"/>
        <v>0.33415672290000004</v>
      </c>
      <c r="G1562" s="11">
        <f t="shared" si="74"/>
        <v>30.476805000000002</v>
      </c>
      <c r="H1562" s="8">
        <f t="shared" si="72"/>
        <v>51.969121176137669</v>
      </c>
      <c r="I1562" s="42"/>
      <c r="K1562" s="69"/>
      <c r="L1562" s="69"/>
      <c r="M1562" s="69"/>
      <c r="O1562" s="63"/>
      <c r="P1562" s="63"/>
      <c r="Q1562" s="63"/>
    </row>
    <row r="1563" spans="1:17" customFormat="1" outlineLevel="1">
      <c r="A1563" s="6"/>
      <c r="B1563" s="20">
        <v>42645</v>
      </c>
      <c r="C1563" s="21">
        <v>0.29166666666666669</v>
      </c>
      <c r="D1563" s="13">
        <v>1.039588</v>
      </c>
      <c r="E1563" s="12">
        <v>30.52</v>
      </c>
      <c r="F1563" s="11">
        <f t="shared" si="73"/>
        <v>1.0392761236000001</v>
      </c>
      <c r="G1563" s="11">
        <f t="shared" si="74"/>
        <v>30.809940000000001</v>
      </c>
      <c r="H1563" s="8">
        <f t="shared" si="72"/>
        <v>161.28532397805142</v>
      </c>
      <c r="I1563" s="42"/>
      <c r="K1563" s="69"/>
      <c r="L1563" s="69"/>
      <c r="M1563" s="69"/>
      <c r="O1563" s="63"/>
      <c r="P1563" s="63"/>
      <c r="Q1563" s="63"/>
    </row>
    <row r="1564" spans="1:17" customFormat="1" outlineLevel="1">
      <c r="A1564" s="6"/>
      <c r="B1564" s="20">
        <v>42645</v>
      </c>
      <c r="C1564" s="21">
        <v>0.3125</v>
      </c>
      <c r="D1564" s="13">
        <v>1.9071680000000002</v>
      </c>
      <c r="E1564" s="12">
        <v>31.05</v>
      </c>
      <c r="F1564" s="11">
        <f t="shared" si="73"/>
        <v>1.9065958496000002</v>
      </c>
      <c r="G1564" s="11">
        <f t="shared" si="74"/>
        <v>31.344975000000002</v>
      </c>
      <c r="H1564" s="8">
        <f t="shared" si="72"/>
        <v>294.86462878478426</v>
      </c>
      <c r="I1564" s="42"/>
      <c r="K1564" s="69"/>
      <c r="L1564" s="69"/>
      <c r="M1564" s="69"/>
      <c r="O1564" s="63"/>
      <c r="P1564" s="63"/>
      <c r="Q1564" s="63"/>
    </row>
    <row r="1565" spans="1:17" customFormat="1" outlineLevel="1">
      <c r="A1565" s="6"/>
      <c r="B1565" s="20">
        <v>42645</v>
      </c>
      <c r="C1565" s="21">
        <v>0.33333333333333331</v>
      </c>
      <c r="D1565" s="13">
        <v>2.6683230000000004</v>
      </c>
      <c r="E1565" s="12">
        <v>31.79</v>
      </c>
      <c r="F1565" s="11">
        <f t="shared" si="73"/>
        <v>2.6675225031000007</v>
      </c>
      <c r="G1565" s="11">
        <f t="shared" si="74"/>
        <v>32.092005</v>
      </c>
      <c r="H1565" s="8">
        <f t="shared" si="72"/>
        <v>410.5530400695024</v>
      </c>
      <c r="I1565" s="42"/>
      <c r="K1565" s="69"/>
      <c r="L1565" s="69"/>
      <c r="M1565" s="69"/>
      <c r="O1565" s="63"/>
      <c r="P1565" s="63"/>
      <c r="Q1565" s="63"/>
    </row>
    <row r="1566" spans="1:17" customFormat="1" outlineLevel="1">
      <c r="A1566" s="6"/>
      <c r="B1566" s="20">
        <v>42645</v>
      </c>
      <c r="C1566" s="21">
        <v>0.35416666666666669</v>
      </c>
      <c r="D1566" s="13">
        <v>3.3165829999999996</v>
      </c>
      <c r="E1566" s="12">
        <v>30.09</v>
      </c>
      <c r="F1566" s="11">
        <f t="shared" si="73"/>
        <v>3.3155880250999998</v>
      </c>
      <c r="G1566" s="11">
        <f t="shared" si="74"/>
        <v>30.375855000000001</v>
      </c>
      <c r="H1566" s="8">
        <f t="shared" si="72"/>
        <v>515.985551578426</v>
      </c>
      <c r="I1566" s="42"/>
      <c r="K1566" s="69"/>
      <c r="L1566" s="69"/>
      <c r="M1566" s="69"/>
      <c r="O1566" s="63"/>
      <c r="P1566" s="63"/>
      <c r="Q1566" s="63"/>
    </row>
    <row r="1567" spans="1:17" customFormat="1" outlineLevel="1">
      <c r="A1567" s="6"/>
      <c r="B1567" s="20">
        <v>42645</v>
      </c>
      <c r="C1567" s="21">
        <v>0.375</v>
      </c>
      <c r="D1567" s="13">
        <v>3.8572359999999999</v>
      </c>
      <c r="E1567" s="12">
        <v>29.96</v>
      </c>
      <c r="F1567" s="11">
        <f t="shared" si="73"/>
        <v>3.8560788291999999</v>
      </c>
      <c r="G1567" s="11">
        <f t="shared" si="74"/>
        <v>30.244620000000001</v>
      </c>
      <c r="H1567" s="8">
        <f t="shared" si="72"/>
        <v>600.60502335200113</v>
      </c>
      <c r="I1567" s="42"/>
      <c r="K1567" s="69"/>
      <c r="L1567" s="69"/>
      <c r="M1567" s="69"/>
      <c r="O1567" s="63"/>
      <c r="P1567" s="63"/>
      <c r="Q1567" s="63"/>
    </row>
    <row r="1568" spans="1:17" customFormat="1" outlineLevel="1">
      <c r="A1568" s="6"/>
      <c r="B1568" s="20">
        <v>42645</v>
      </c>
      <c r="C1568" s="21">
        <v>0.39583333333333331</v>
      </c>
      <c r="D1568" s="13">
        <v>4.2930580000000003</v>
      </c>
      <c r="E1568" s="12">
        <v>29.17</v>
      </c>
      <c r="F1568" s="11">
        <f t="shared" si="73"/>
        <v>4.2917700826000003</v>
      </c>
      <c r="G1568" s="11">
        <f t="shared" si="74"/>
        <v>29.447115000000004</v>
      </c>
      <c r="H1568" s="8">
        <f t="shared" si="72"/>
        <v>671.88898818771838</v>
      </c>
      <c r="I1568" s="42"/>
      <c r="K1568" s="69"/>
      <c r="L1568" s="69"/>
      <c r="M1568" s="69"/>
      <c r="O1568" s="63"/>
      <c r="P1568" s="63"/>
      <c r="Q1568" s="63"/>
    </row>
    <row r="1569" spans="1:17" customFormat="1" outlineLevel="1">
      <c r="A1569" s="6"/>
      <c r="B1569" s="20">
        <v>42645</v>
      </c>
      <c r="C1569" s="21">
        <v>0.41666666666666669</v>
      </c>
      <c r="D1569" s="13">
        <v>4.6242620000000008</v>
      </c>
      <c r="E1569" s="12">
        <v>29.42</v>
      </c>
      <c r="F1569" s="11">
        <f t="shared" si="73"/>
        <v>4.6228747214000006</v>
      </c>
      <c r="G1569" s="11">
        <f t="shared" si="74"/>
        <v>29.699490000000004</v>
      </c>
      <c r="H1569" s="8">
        <f t="shared" si="72"/>
        <v>722.55767662092796</v>
      </c>
      <c r="I1569" s="42"/>
      <c r="K1569" s="69"/>
      <c r="L1569" s="69"/>
      <c r="M1569" s="69"/>
      <c r="O1569" s="63"/>
      <c r="P1569" s="63"/>
      <c r="Q1569" s="63"/>
    </row>
    <row r="1570" spans="1:17" customFormat="1" outlineLevel="1">
      <c r="A1570" s="6"/>
      <c r="B1570" s="20">
        <v>42645</v>
      </c>
      <c r="C1570" s="21">
        <v>0.4375</v>
      </c>
      <c r="D1570" s="13">
        <v>4.8559239999999999</v>
      </c>
      <c r="E1570" s="12">
        <v>29.93</v>
      </c>
      <c r="F1570" s="11">
        <f t="shared" si="73"/>
        <v>4.8544672228000003</v>
      </c>
      <c r="G1570" s="11">
        <f t="shared" si="74"/>
        <v>30.214335000000002</v>
      </c>
      <c r="H1570" s="8">
        <f t="shared" si="72"/>
        <v>756.25640452460118</v>
      </c>
      <c r="I1570" s="42"/>
      <c r="K1570" s="69"/>
      <c r="L1570" s="69"/>
      <c r="M1570" s="69"/>
      <c r="O1570" s="63"/>
      <c r="P1570" s="63"/>
      <c r="Q1570" s="63"/>
    </row>
    <row r="1571" spans="1:17" customFormat="1" outlineLevel="1">
      <c r="A1571" s="6"/>
      <c r="B1571" s="20">
        <v>42645</v>
      </c>
      <c r="C1571" s="21">
        <v>0.45833333333333331</v>
      </c>
      <c r="D1571" s="13">
        <v>4.9671219999999998</v>
      </c>
      <c r="E1571" s="12">
        <v>27.38</v>
      </c>
      <c r="F1571" s="11">
        <f t="shared" si="73"/>
        <v>4.9656318633999996</v>
      </c>
      <c r="G1571" s="11">
        <f t="shared" si="74"/>
        <v>27.64011</v>
      </c>
      <c r="H1571" s="8">
        <f t="shared" si="72"/>
        <v>786.35691566851904</v>
      </c>
      <c r="I1571" s="42"/>
      <c r="K1571" s="69"/>
      <c r="L1571" s="69"/>
      <c r="M1571" s="69"/>
      <c r="O1571" s="63"/>
      <c r="P1571" s="63"/>
      <c r="Q1571" s="63"/>
    </row>
    <row r="1572" spans="1:17" customFormat="1" outlineLevel="1">
      <c r="A1572" s="6"/>
      <c r="B1572" s="20">
        <v>42645</v>
      </c>
      <c r="C1572" s="21">
        <v>0.47916666666666669</v>
      </c>
      <c r="D1572" s="13">
        <v>4.9671009999999995</v>
      </c>
      <c r="E1572" s="12">
        <v>30.35</v>
      </c>
      <c r="F1572" s="11">
        <f t="shared" si="73"/>
        <v>4.9656108696999999</v>
      </c>
      <c r="G1572" s="11">
        <f t="shared" si="74"/>
        <v>30.638325000000002</v>
      </c>
      <c r="H1572" s="8">
        <f t="shared" si="72"/>
        <v>771.46562211479863</v>
      </c>
      <c r="I1572" s="42"/>
      <c r="K1572" s="69"/>
      <c r="L1572" s="69"/>
      <c r="M1572" s="69"/>
      <c r="O1572" s="63"/>
      <c r="P1572" s="63"/>
      <c r="Q1572" s="63"/>
    </row>
    <row r="1573" spans="1:17" customFormat="1" outlineLevel="1">
      <c r="A1573" s="6"/>
      <c r="B1573" s="20">
        <v>42645</v>
      </c>
      <c r="C1573" s="21">
        <v>0.5</v>
      </c>
      <c r="D1573" s="13">
        <v>4.9670360000000002</v>
      </c>
      <c r="E1573" s="12">
        <v>29.96</v>
      </c>
      <c r="F1573" s="11">
        <f t="shared" si="73"/>
        <v>4.9655458892000004</v>
      </c>
      <c r="G1573" s="11">
        <f t="shared" si="74"/>
        <v>30.244620000000001</v>
      </c>
      <c r="H1573" s="8">
        <f t="shared" si="72"/>
        <v>773.410486879784</v>
      </c>
      <c r="I1573" s="42"/>
      <c r="K1573" s="69"/>
      <c r="L1573" s="69"/>
      <c r="M1573" s="69"/>
      <c r="O1573" s="63"/>
      <c r="P1573" s="63"/>
      <c r="Q1573" s="63"/>
    </row>
    <row r="1574" spans="1:17" customFormat="1" outlineLevel="1">
      <c r="A1574" s="6"/>
      <c r="B1574" s="20">
        <v>42645</v>
      </c>
      <c r="C1574" s="21">
        <v>0.52083333333333337</v>
      </c>
      <c r="D1574" s="13">
        <v>4.9603700000000002</v>
      </c>
      <c r="E1574" s="12">
        <v>29.65</v>
      </c>
      <c r="F1574" s="11">
        <f t="shared" si="73"/>
        <v>4.9588818890000006</v>
      </c>
      <c r="G1574" s="11">
        <f t="shared" si="74"/>
        <v>29.931675000000002</v>
      </c>
      <c r="H1574" s="8">
        <f t="shared" si="72"/>
        <v>773.92439028906597</v>
      </c>
      <c r="I1574" s="42"/>
      <c r="K1574" s="69"/>
      <c r="L1574" s="69"/>
      <c r="M1574" s="69"/>
      <c r="O1574" s="63"/>
      <c r="P1574" s="63"/>
      <c r="Q1574" s="63"/>
    </row>
    <row r="1575" spans="1:17" customFormat="1" outlineLevel="1">
      <c r="A1575" s="6"/>
      <c r="B1575" s="20">
        <v>42645</v>
      </c>
      <c r="C1575" s="21">
        <v>0.54166666666666663</v>
      </c>
      <c r="D1575" s="13">
        <v>4.9517469999999992</v>
      </c>
      <c r="E1575" s="12">
        <v>29.96</v>
      </c>
      <c r="F1575" s="11">
        <f t="shared" si="73"/>
        <v>4.9502614758999997</v>
      </c>
      <c r="G1575" s="11">
        <f t="shared" si="74"/>
        <v>30.244620000000001</v>
      </c>
      <c r="H1575" s="8">
        <f t="shared" si="72"/>
        <v>771.02985727816531</v>
      </c>
      <c r="I1575" s="42"/>
      <c r="K1575" s="69"/>
      <c r="L1575" s="69"/>
      <c r="M1575" s="69"/>
      <c r="O1575" s="63"/>
      <c r="P1575" s="63"/>
      <c r="Q1575" s="63"/>
    </row>
    <row r="1576" spans="1:17" customFormat="1" outlineLevel="1">
      <c r="A1576" s="6"/>
      <c r="B1576" s="20">
        <v>42645</v>
      </c>
      <c r="C1576" s="21">
        <v>0.5625</v>
      </c>
      <c r="D1576" s="13">
        <v>4.7902309999999995</v>
      </c>
      <c r="E1576" s="12">
        <v>29.96</v>
      </c>
      <c r="F1576" s="11">
        <f t="shared" si="73"/>
        <v>4.7887939306999998</v>
      </c>
      <c r="G1576" s="11">
        <f t="shared" si="74"/>
        <v>30.244620000000001</v>
      </c>
      <c r="H1576" s="8">
        <f t="shared" si="72"/>
        <v>745.88041841787219</v>
      </c>
      <c r="I1576" s="42"/>
      <c r="K1576" s="69"/>
      <c r="L1576" s="69"/>
      <c r="M1576" s="69"/>
      <c r="O1576" s="63"/>
      <c r="P1576" s="63"/>
      <c r="Q1576" s="63"/>
    </row>
    <row r="1577" spans="1:17" customFormat="1" outlineLevel="1">
      <c r="A1577" s="6"/>
      <c r="B1577" s="20">
        <v>42645</v>
      </c>
      <c r="C1577" s="21">
        <v>0.58333333333333337</v>
      </c>
      <c r="D1577" s="13">
        <v>4.565169</v>
      </c>
      <c r="E1577" s="12">
        <v>29.55</v>
      </c>
      <c r="F1577" s="11">
        <f t="shared" si="73"/>
        <v>4.5637994493000003</v>
      </c>
      <c r="G1577" s="11">
        <f t="shared" si="74"/>
        <v>29.830725000000001</v>
      </c>
      <c r="H1577" s="8">
        <f t="shared" si="72"/>
        <v>712.72525124258027</v>
      </c>
      <c r="I1577" s="42"/>
      <c r="K1577" s="69"/>
      <c r="L1577" s="69"/>
      <c r="M1577" s="69"/>
      <c r="O1577" s="63"/>
      <c r="P1577" s="63"/>
      <c r="Q1577" s="63"/>
    </row>
    <row r="1578" spans="1:17" customFormat="1" outlineLevel="1">
      <c r="A1578" s="6"/>
      <c r="B1578" s="20">
        <v>42645</v>
      </c>
      <c r="C1578" s="21">
        <v>0.60416666666666663</v>
      </c>
      <c r="D1578" s="13">
        <v>4.2073</v>
      </c>
      <c r="E1578" s="12">
        <v>29.5</v>
      </c>
      <c r="F1578" s="11">
        <f t="shared" si="73"/>
        <v>4.2060378099999998</v>
      </c>
      <c r="G1578" s="11">
        <f t="shared" si="74"/>
        <v>29.780250000000002</v>
      </c>
      <c r="H1578" s="8">
        <f t="shared" si="72"/>
        <v>657.06617516874746</v>
      </c>
      <c r="I1578" s="42"/>
      <c r="K1578" s="69"/>
      <c r="L1578" s="69"/>
      <c r="M1578" s="69"/>
      <c r="O1578" s="63"/>
      <c r="P1578" s="63"/>
      <c r="Q1578" s="63"/>
    </row>
    <row r="1579" spans="1:17" customFormat="1" outlineLevel="1">
      <c r="A1579" s="6"/>
      <c r="B1579" s="20">
        <v>42645</v>
      </c>
      <c r="C1579" s="21">
        <v>0.625</v>
      </c>
      <c r="D1579" s="13">
        <v>3.7632210000000001</v>
      </c>
      <c r="E1579" s="12">
        <v>30.61</v>
      </c>
      <c r="F1579" s="11">
        <f t="shared" si="73"/>
        <v>3.7620920337000001</v>
      </c>
      <c r="G1579" s="11">
        <f t="shared" si="74"/>
        <v>30.900795000000002</v>
      </c>
      <c r="H1579" s="8">
        <f t="shared" si="72"/>
        <v>583.49748356370321</v>
      </c>
      <c r="I1579" s="42"/>
      <c r="K1579" s="69"/>
      <c r="L1579" s="69"/>
      <c r="M1579" s="69"/>
      <c r="O1579" s="63"/>
      <c r="P1579" s="63"/>
      <c r="Q1579" s="63"/>
    </row>
    <row r="1580" spans="1:17" customFormat="1" outlineLevel="1">
      <c r="A1580" s="6"/>
      <c r="B1580" s="20">
        <v>42645</v>
      </c>
      <c r="C1580" s="21">
        <v>0.64583333333333337</v>
      </c>
      <c r="D1580" s="13">
        <v>3.2336850000000004</v>
      </c>
      <c r="E1580" s="12">
        <v>31.99</v>
      </c>
      <c r="F1580" s="11">
        <f t="shared" si="73"/>
        <v>3.2327148945000004</v>
      </c>
      <c r="G1580" s="11">
        <f t="shared" si="74"/>
        <v>32.293905000000002</v>
      </c>
      <c r="H1580" s="8">
        <f t="shared" si="72"/>
        <v>496.88798268193204</v>
      </c>
      <c r="I1580" s="42"/>
      <c r="K1580" s="69"/>
      <c r="L1580" s="69"/>
      <c r="M1580" s="69"/>
      <c r="O1580" s="63"/>
      <c r="P1580" s="63"/>
      <c r="Q1580" s="63"/>
    </row>
    <row r="1581" spans="1:17" customFormat="1" outlineLevel="1">
      <c r="A1581" s="6"/>
      <c r="B1581" s="20">
        <v>42645</v>
      </c>
      <c r="C1581" s="21">
        <v>0.66666666666666663</v>
      </c>
      <c r="D1581" s="13">
        <v>2.6057459999999999</v>
      </c>
      <c r="E1581" s="12">
        <v>34.75</v>
      </c>
      <c r="F1581" s="11">
        <f t="shared" si="73"/>
        <v>2.6049642762</v>
      </c>
      <c r="G1581" s="11">
        <f t="shared" si="74"/>
        <v>35.080125000000002</v>
      </c>
      <c r="H1581" s="8">
        <f t="shared" si="72"/>
        <v>393.14088294356947</v>
      </c>
      <c r="I1581" s="42"/>
      <c r="K1581" s="69"/>
      <c r="L1581" s="69"/>
      <c r="M1581" s="69"/>
      <c r="O1581" s="63"/>
      <c r="P1581" s="63"/>
      <c r="Q1581" s="63"/>
    </row>
    <row r="1582" spans="1:17" customFormat="1" outlineLevel="1">
      <c r="A1582" s="6"/>
      <c r="B1582" s="20">
        <v>42645</v>
      </c>
      <c r="C1582" s="21">
        <v>0.6875</v>
      </c>
      <c r="D1582" s="13">
        <v>1.8819859999999999</v>
      </c>
      <c r="E1582" s="12">
        <v>33.39</v>
      </c>
      <c r="F1582" s="11">
        <f t="shared" si="73"/>
        <v>1.8814214041999999</v>
      </c>
      <c r="G1582" s="11">
        <f t="shared" si="74"/>
        <v>33.707205000000002</v>
      </c>
      <c r="H1582" s="8">
        <f t="shared" si="72"/>
        <v>286.52692421844273</v>
      </c>
      <c r="I1582" s="42"/>
      <c r="K1582" s="69"/>
      <c r="L1582" s="69"/>
      <c r="M1582" s="69"/>
      <c r="O1582" s="63"/>
      <c r="P1582" s="63"/>
      <c r="Q1582" s="63"/>
    </row>
    <row r="1583" spans="1:17" customFormat="1" outlineLevel="1">
      <c r="A1583" s="6"/>
      <c r="B1583" s="20">
        <v>42645</v>
      </c>
      <c r="C1583" s="21">
        <v>0.70833333333333337</v>
      </c>
      <c r="D1583" s="13">
        <v>1.0954349999999999</v>
      </c>
      <c r="E1583" s="12">
        <v>37.299999999999997</v>
      </c>
      <c r="F1583" s="11">
        <f t="shared" si="73"/>
        <v>1.0951063695000001</v>
      </c>
      <c r="G1583" s="11">
        <f t="shared" si="74"/>
        <v>37.654350000000001</v>
      </c>
      <c r="H1583" s="8">
        <f t="shared" si="72"/>
        <v>162.4542662026177</v>
      </c>
      <c r="I1583" s="42"/>
      <c r="K1583" s="69"/>
      <c r="L1583" s="69"/>
      <c r="M1583" s="69"/>
      <c r="O1583" s="63"/>
      <c r="P1583" s="63"/>
      <c r="Q1583" s="63"/>
    </row>
    <row r="1584" spans="1:17" customFormat="1" outlineLevel="1">
      <c r="A1584" s="6"/>
      <c r="B1584" s="20">
        <v>42645</v>
      </c>
      <c r="C1584" s="21">
        <v>0.72916666666666663</v>
      </c>
      <c r="D1584" s="13">
        <v>0.29430200000000001</v>
      </c>
      <c r="E1584" s="12">
        <v>46.83</v>
      </c>
      <c r="F1584" s="11">
        <f t="shared" si="73"/>
        <v>0.29421370940000002</v>
      </c>
      <c r="G1584" s="11">
        <f t="shared" si="74"/>
        <v>47.274885000000005</v>
      </c>
      <c r="H1584" s="8">
        <f t="shared" si="72"/>
        <v>40.814830671091578</v>
      </c>
      <c r="I1584" s="42"/>
      <c r="K1584" s="69"/>
      <c r="L1584" s="69"/>
      <c r="M1584" s="69"/>
      <c r="O1584" s="63"/>
      <c r="P1584" s="63"/>
      <c r="Q1584" s="63"/>
    </row>
    <row r="1585" spans="1:17" customFormat="1" outlineLevel="1">
      <c r="A1585" s="6"/>
      <c r="B1585" s="20">
        <v>42645</v>
      </c>
      <c r="C1585" s="21">
        <v>0.75</v>
      </c>
      <c r="D1585" s="13">
        <v>5.8639999999999998E-2</v>
      </c>
      <c r="E1585" s="12">
        <v>34.54</v>
      </c>
      <c r="F1585" s="11">
        <f t="shared" si="73"/>
        <v>5.8622408000000001E-2</v>
      </c>
      <c r="G1585" s="11">
        <f t="shared" si="74"/>
        <v>34.868130000000001</v>
      </c>
      <c r="H1585" s="8">
        <f t="shared" si="72"/>
        <v>8.8597141449429593</v>
      </c>
      <c r="I1585" s="42"/>
      <c r="K1585" s="69"/>
      <c r="L1585" s="69"/>
      <c r="M1585" s="69"/>
      <c r="O1585" s="63"/>
      <c r="P1585" s="63"/>
      <c r="Q1585" s="63"/>
    </row>
    <row r="1586" spans="1:17" customFormat="1" outlineLevel="1">
      <c r="A1586" s="6"/>
      <c r="B1586" s="20">
        <v>42645</v>
      </c>
      <c r="C1586" s="21">
        <v>0.77083333333333337</v>
      </c>
      <c r="D1586" s="13">
        <v>0</v>
      </c>
      <c r="E1586" s="12">
        <v>34.9</v>
      </c>
      <c r="F1586" s="11">
        <f t="shared" si="73"/>
        <v>0</v>
      </c>
      <c r="G1586" s="11">
        <f t="shared" si="74"/>
        <v>35.231549999999999</v>
      </c>
      <c r="H1586" s="8">
        <f t="shared" si="72"/>
        <v>0</v>
      </c>
      <c r="I1586" s="42"/>
      <c r="K1586" s="69"/>
      <c r="L1586" s="69"/>
      <c r="M1586" s="69"/>
      <c r="O1586" s="63"/>
      <c r="P1586" s="63"/>
      <c r="Q1586" s="63"/>
    </row>
    <row r="1587" spans="1:17" customFormat="1" outlineLevel="1">
      <c r="A1587" s="6"/>
      <c r="B1587" s="20">
        <v>42645</v>
      </c>
      <c r="C1587" s="21">
        <v>0.79166666666666663</v>
      </c>
      <c r="D1587" s="13">
        <v>0</v>
      </c>
      <c r="E1587" s="12">
        <v>33.909999999999997</v>
      </c>
      <c r="F1587" s="11">
        <f t="shared" si="73"/>
        <v>0</v>
      </c>
      <c r="G1587" s="11">
        <f t="shared" si="74"/>
        <v>34.232144999999996</v>
      </c>
      <c r="H1587" s="8">
        <f t="shared" si="72"/>
        <v>0</v>
      </c>
      <c r="I1587" s="42"/>
      <c r="K1587" s="69"/>
      <c r="L1587" s="69"/>
      <c r="M1587" s="69"/>
      <c r="O1587" s="63"/>
      <c r="P1587" s="63"/>
      <c r="Q1587" s="63"/>
    </row>
    <row r="1588" spans="1:17" customFormat="1" outlineLevel="1">
      <c r="A1588" s="6"/>
      <c r="B1588" s="20">
        <v>42645</v>
      </c>
      <c r="C1588" s="21">
        <v>0.8125</v>
      </c>
      <c r="D1588" s="13">
        <v>0</v>
      </c>
      <c r="E1588" s="12">
        <v>30.9</v>
      </c>
      <c r="F1588" s="11">
        <f t="shared" si="73"/>
        <v>0</v>
      </c>
      <c r="G1588" s="11">
        <f t="shared" si="74"/>
        <v>31.193550000000002</v>
      </c>
      <c r="H1588" s="8">
        <f t="shared" si="72"/>
        <v>0</v>
      </c>
      <c r="I1588" s="42"/>
      <c r="K1588" s="69"/>
      <c r="L1588" s="69"/>
      <c r="M1588" s="69"/>
      <c r="O1588" s="63"/>
      <c r="P1588" s="63"/>
      <c r="Q1588" s="63"/>
    </row>
    <row r="1589" spans="1:17" customFormat="1" outlineLevel="1">
      <c r="A1589" s="6"/>
      <c r="B1589" s="20">
        <v>42645</v>
      </c>
      <c r="C1589" s="21">
        <v>0.83333333333333337</v>
      </c>
      <c r="D1589" s="13">
        <v>0</v>
      </c>
      <c r="E1589" s="12">
        <v>30.86</v>
      </c>
      <c r="F1589" s="11">
        <f t="shared" si="73"/>
        <v>0</v>
      </c>
      <c r="G1589" s="11">
        <f t="shared" si="74"/>
        <v>31.153170000000003</v>
      </c>
      <c r="H1589" s="8">
        <f t="shared" si="72"/>
        <v>0</v>
      </c>
      <c r="I1589" s="42"/>
      <c r="K1589" s="69"/>
      <c r="L1589" s="69"/>
      <c r="M1589" s="69"/>
      <c r="O1589" s="63"/>
      <c r="P1589" s="63"/>
      <c r="Q1589" s="63"/>
    </row>
    <row r="1590" spans="1:17" customFormat="1" outlineLevel="1">
      <c r="A1590" s="6"/>
      <c r="B1590" s="20">
        <v>42645</v>
      </c>
      <c r="C1590" s="21">
        <v>0.85416666666666663</v>
      </c>
      <c r="D1590" s="13">
        <v>0</v>
      </c>
      <c r="E1590" s="12">
        <v>31.46</v>
      </c>
      <c r="F1590" s="11">
        <f t="shared" si="73"/>
        <v>0</v>
      </c>
      <c r="G1590" s="11">
        <f t="shared" si="74"/>
        <v>31.758870000000002</v>
      </c>
      <c r="H1590" s="8">
        <f t="shared" si="72"/>
        <v>0</v>
      </c>
      <c r="I1590" s="42"/>
      <c r="K1590" s="69"/>
      <c r="L1590" s="69"/>
      <c r="M1590" s="69"/>
      <c r="O1590" s="63"/>
      <c r="P1590" s="63"/>
      <c r="Q1590" s="63"/>
    </row>
    <row r="1591" spans="1:17" customFormat="1" outlineLevel="1">
      <c r="A1591" s="6"/>
      <c r="B1591" s="20">
        <v>42645</v>
      </c>
      <c r="C1591" s="21">
        <v>0.875</v>
      </c>
      <c r="D1591" s="13">
        <v>0</v>
      </c>
      <c r="E1591" s="12">
        <v>29.8</v>
      </c>
      <c r="F1591" s="11">
        <f t="shared" si="73"/>
        <v>0</v>
      </c>
      <c r="G1591" s="11">
        <f t="shared" si="74"/>
        <v>30.083100000000002</v>
      </c>
      <c r="H1591" s="8">
        <f t="shared" si="72"/>
        <v>0</v>
      </c>
      <c r="I1591" s="42"/>
      <c r="K1591" s="69"/>
      <c r="L1591" s="69"/>
      <c r="M1591" s="69"/>
      <c r="O1591" s="63"/>
      <c r="P1591" s="63"/>
      <c r="Q1591" s="63"/>
    </row>
    <row r="1592" spans="1:17" customFormat="1" outlineLevel="1">
      <c r="A1592" s="6"/>
      <c r="B1592" s="20">
        <v>42645</v>
      </c>
      <c r="C1592" s="21">
        <v>0.89583333333333337</v>
      </c>
      <c r="D1592" s="13">
        <v>0</v>
      </c>
      <c r="E1592" s="12">
        <v>29.96</v>
      </c>
      <c r="F1592" s="11">
        <f t="shared" si="73"/>
        <v>0</v>
      </c>
      <c r="G1592" s="11">
        <f t="shared" si="74"/>
        <v>30.244620000000001</v>
      </c>
      <c r="H1592" s="8">
        <f t="shared" si="72"/>
        <v>0</v>
      </c>
      <c r="I1592" s="42"/>
      <c r="K1592" s="69"/>
      <c r="L1592" s="69"/>
      <c r="M1592" s="69"/>
      <c r="O1592" s="63"/>
      <c r="P1592" s="63"/>
      <c r="Q1592" s="63"/>
    </row>
    <row r="1593" spans="1:17" customFormat="1" outlineLevel="1">
      <c r="A1593" s="6"/>
      <c r="B1593" s="20">
        <v>42645</v>
      </c>
      <c r="C1593" s="21">
        <v>0.91666666666666663</v>
      </c>
      <c r="D1593" s="13">
        <v>0</v>
      </c>
      <c r="E1593" s="12">
        <v>27.02</v>
      </c>
      <c r="F1593" s="11">
        <f t="shared" si="73"/>
        <v>0</v>
      </c>
      <c r="G1593" s="11">
        <f t="shared" si="74"/>
        <v>27.276690000000002</v>
      </c>
      <c r="H1593" s="8">
        <f t="shared" si="72"/>
        <v>0</v>
      </c>
      <c r="I1593" s="42"/>
      <c r="K1593" s="69"/>
      <c r="L1593" s="69"/>
      <c r="M1593" s="69"/>
      <c r="O1593" s="63"/>
      <c r="P1593" s="63"/>
      <c r="Q1593" s="63"/>
    </row>
    <row r="1594" spans="1:17" customFormat="1" outlineLevel="1">
      <c r="A1594" s="6"/>
      <c r="B1594" s="20">
        <v>42645</v>
      </c>
      <c r="C1594" s="21">
        <v>0.9375</v>
      </c>
      <c r="D1594" s="13">
        <v>0</v>
      </c>
      <c r="E1594" s="12">
        <v>40.090000000000003</v>
      </c>
      <c r="F1594" s="11">
        <f t="shared" si="73"/>
        <v>0</v>
      </c>
      <c r="G1594" s="11">
        <f t="shared" si="74"/>
        <v>40.470855000000007</v>
      </c>
      <c r="H1594" s="8">
        <f t="shared" si="72"/>
        <v>0</v>
      </c>
      <c r="I1594" s="42"/>
      <c r="K1594" s="69"/>
      <c r="L1594" s="69"/>
      <c r="M1594" s="69"/>
      <c r="O1594" s="63"/>
      <c r="P1594" s="63"/>
      <c r="Q1594" s="63"/>
    </row>
    <row r="1595" spans="1:17" customFormat="1" outlineLevel="1">
      <c r="A1595" s="6"/>
      <c r="B1595" s="20">
        <v>42645</v>
      </c>
      <c r="C1595" s="21">
        <v>0.95833333333333337</v>
      </c>
      <c r="D1595" s="13">
        <v>0</v>
      </c>
      <c r="E1595" s="12">
        <v>32.04</v>
      </c>
      <c r="F1595" s="11">
        <f t="shared" si="73"/>
        <v>0</v>
      </c>
      <c r="G1595" s="11">
        <f t="shared" si="74"/>
        <v>32.344380000000001</v>
      </c>
      <c r="H1595" s="8">
        <f t="shared" si="72"/>
        <v>0</v>
      </c>
      <c r="I1595" s="42"/>
      <c r="K1595" s="69"/>
      <c r="L1595" s="69"/>
      <c r="M1595" s="69"/>
      <c r="O1595" s="63"/>
      <c r="P1595" s="63"/>
      <c r="Q1595" s="63"/>
    </row>
    <row r="1596" spans="1:17" customFormat="1" outlineLevel="1">
      <c r="A1596" s="6"/>
      <c r="B1596" s="20">
        <v>42645</v>
      </c>
      <c r="C1596" s="21">
        <v>0.97916666666666663</v>
      </c>
      <c r="D1596" s="13">
        <v>0</v>
      </c>
      <c r="E1596" s="12">
        <v>33.69</v>
      </c>
      <c r="F1596" s="11">
        <f t="shared" si="73"/>
        <v>0</v>
      </c>
      <c r="G1596" s="11">
        <f t="shared" si="74"/>
        <v>34.010055000000001</v>
      </c>
      <c r="H1596" s="8">
        <f t="shared" si="72"/>
        <v>0</v>
      </c>
      <c r="I1596" s="42"/>
      <c r="K1596" s="69"/>
      <c r="L1596" s="69"/>
      <c r="M1596" s="69"/>
      <c r="O1596" s="63"/>
      <c r="P1596" s="63"/>
      <c r="Q1596" s="63"/>
    </row>
    <row r="1597" spans="1:17" customFormat="1" outlineLevel="1">
      <c r="A1597" s="6"/>
      <c r="B1597" s="20">
        <v>42645</v>
      </c>
      <c r="C1597" s="21">
        <v>0</v>
      </c>
      <c r="D1597" s="13">
        <v>0</v>
      </c>
      <c r="E1597" s="12">
        <v>72.39</v>
      </c>
      <c r="F1597" s="11">
        <f t="shared" si="73"/>
        <v>0</v>
      </c>
      <c r="G1597" s="11">
        <f t="shared" si="74"/>
        <v>73.077705000000009</v>
      </c>
      <c r="H1597" s="8">
        <f t="shared" si="72"/>
        <v>0</v>
      </c>
      <c r="I1597" s="42"/>
      <c r="K1597" s="69"/>
      <c r="L1597" s="69"/>
      <c r="M1597" s="69"/>
      <c r="O1597" s="63"/>
      <c r="P1597" s="63"/>
      <c r="Q1597" s="63"/>
    </row>
    <row r="1598" spans="1:17" customFormat="1" outlineLevel="1">
      <c r="A1598" s="6"/>
      <c r="B1598" s="20">
        <v>42646</v>
      </c>
      <c r="C1598" s="21">
        <v>2.0833333333333332E-2</v>
      </c>
      <c r="D1598" s="13">
        <v>0</v>
      </c>
      <c r="E1598" s="12">
        <v>38.71</v>
      </c>
      <c r="F1598" s="11">
        <f t="shared" si="73"/>
        <v>0</v>
      </c>
      <c r="G1598" s="11">
        <f t="shared" si="74"/>
        <v>39.077745</v>
      </c>
      <c r="H1598" s="8">
        <f t="shared" si="72"/>
        <v>0</v>
      </c>
      <c r="I1598" s="42"/>
      <c r="K1598" s="69"/>
      <c r="L1598" s="69"/>
      <c r="M1598" s="69"/>
      <c r="O1598" s="63"/>
      <c r="P1598" s="63"/>
      <c r="Q1598" s="63"/>
    </row>
    <row r="1599" spans="1:17" customFormat="1" outlineLevel="1">
      <c r="A1599" s="6"/>
      <c r="B1599" s="20">
        <v>42646</v>
      </c>
      <c r="C1599" s="21">
        <v>4.1666666666666664E-2</v>
      </c>
      <c r="D1599" s="13">
        <v>0</v>
      </c>
      <c r="E1599" s="12">
        <v>36.03</v>
      </c>
      <c r="F1599" s="11">
        <f t="shared" si="73"/>
        <v>0</v>
      </c>
      <c r="G1599" s="11">
        <f t="shared" si="74"/>
        <v>36.372285000000005</v>
      </c>
      <c r="H1599" s="8">
        <f t="shared" si="72"/>
        <v>0</v>
      </c>
      <c r="I1599" s="42"/>
      <c r="K1599" s="69"/>
      <c r="L1599" s="69"/>
      <c r="M1599" s="69"/>
      <c r="O1599" s="63"/>
      <c r="P1599" s="63"/>
      <c r="Q1599" s="63"/>
    </row>
    <row r="1600" spans="1:17" customFormat="1" outlineLevel="1">
      <c r="A1600" s="6"/>
      <c r="B1600" s="20">
        <v>42646</v>
      </c>
      <c r="C1600" s="21">
        <v>6.25E-2</v>
      </c>
      <c r="D1600" s="13">
        <v>0</v>
      </c>
      <c r="E1600" s="12">
        <v>30.39</v>
      </c>
      <c r="F1600" s="11">
        <f t="shared" si="73"/>
        <v>0</v>
      </c>
      <c r="G1600" s="11">
        <f t="shared" si="74"/>
        <v>30.678705000000001</v>
      </c>
      <c r="H1600" s="8">
        <f t="shared" si="72"/>
        <v>0</v>
      </c>
      <c r="I1600" s="42"/>
      <c r="K1600" s="69"/>
      <c r="L1600" s="69"/>
      <c r="M1600" s="69"/>
      <c r="O1600" s="63"/>
      <c r="P1600" s="63"/>
      <c r="Q1600" s="63"/>
    </row>
    <row r="1601" spans="1:17" customFormat="1" outlineLevel="1">
      <c r="A1601" s="6"/>
      <c r="B1601" s="20">
        <v>42646</v>
      </c>
      <c r="C1601" s="21">
        <v>8.3333333333333329E-2</v>
      </c>
      <c r="D1601" s="13">
        <v>0</v>
      </c>
      <c r="E1601" s="12">
        <v>27.58</v>
      </c>
      <c r="F1601" s="11">
        <f t="shared" si="73"/>
        <v>0</v>
      </c>
      <c r="G1601" s="11">
        <f t="shared" si="74"/>
        <v>27.842009999999998</v>
      </c>
      <c r="H1601" s="8">
        <f t="shared" si="72"/>
        <v>0</v>
      </c>
      <c r="I1601" s="42"/>
      <c r="K1601" s="69"/>
      <c r="L1601" s="69"/>
      <c r="M1601" s="69"/>
      <c r="O1601" s="63"/>
      <c r="P1601" s="63"/>
      <c r="Q1601" s="63"/>
    </row>
    <row r="1602" spans="1:17" customFormat="1" outlineLevel="1">
      <c r="A1602" s="6"/>
      <c r="B1602" s="20">
        <v>42646</v>
      </c>
      <c r="C1602" s="21">
        <v>0.10416666666666667</v>
      </c>
      <c r="D1602" s="13">
        <v>0</v>
      </c>
      <c r="E1602" s="12">
        <v>28.06</v>
      </c>
      <c r="F1602" s="11">
        <f t="shared" si="73"/>
        <v>0</v>
      </c>
      <c r="G1602" s="11">
        <f t="shared" si="74"/>
        <v>28.32657</v>
      </c>
      <c r="H1602" s="8">
        <f t="shared" si="72"/>
        <v>0</v>
      </c>
      <c r="I1602" s="42"/>
      <c r="K1602" s="69"/>
      <c r="L1602" s="69"/>
      <c r="M1602" s="69"/>
      <c r="O1602" s="63"/>
      <c r="P1602" s="63"/>
      <c r="Q1602" s="63"/>
    </row>
    <row r="1603" spans="1:17" customFormat="1" outlineLevel="1">
      <c r="A1603" s="6"/>
      <c r="B1603" s="20">
        <v>42646</v>
      </c>
      <c r="C1603" s="21">
        <v>0.125</v>
      </c>
      <c r="D1603" s="13">
        <v>0</v>
      </c>
      <c r="E1603" s="12">
        <v>28.24</v>
      </c>
      <c r="F1603" s="11">
        <f t="shared" si="73"/>
        <v>0</v>
      </c>
      <c r="G1603" s="11">
        <f t="shared" si="74"/>
        <v>28.508279999999999</v>
      </c>
      <c r="H1603" s="8">
        <f t="shared" si="72"/>
        <v>0</v>
      </c>
      <c r="I1603" s="42"/>
      <c r="K1603" s="69"/>
      <c r="L1603" s="69"/>
      <c r="M1603" s="69"/>
      <c r="O1603" s="63"/>
      <c r="P1603" s="63"/>
      <c r="Q1603" s="63"/>
    </row>
    <row r="1604" spans="1:17" customFormat="1" outlineLevel="1">
      <c r="A1604" s="6"/>
      <c r="B1604" s="20">
        <v>42646</v>
      </c>
      <c r="C1604" s="21">
        <v>0.14583333333333334</v>
      </c>
      <c r="D1604" s="13">
        <v>0</v>
      </c>
      <c r="E1604" s="12">
        <v>27.07</v>
      </c>
      <c r="F1604" s="11">
        <f t="shared" si="73"/>
        <v>0</v>
      </c>
      <c r="G1604" s="11">
        <f t="shared" si="74"/>
        <v>27.327165000000001</v>
      </c>
      <c r="H1604" s="8">
        <f t="shared" si="72"/>
        <v>0</v>
      </c>
      <c r="I1604" s="42"/>
      <c r="K1604" s="69"/>
      <c r="L1604" s="69"/>
      <c r="M1604" s="69"/>
      <c r="O1604" s="63"/>
      <c r="P1604" s="63"/>
      <c r="Q1604" s="63"/>
    </row>
    <row r="1605" spans="1:17" customFormat="1" outlineLevel="1">
      <c r="A1605" s="6"/>
      <c r="B1605" s="20">
        <v>42646</v>
      </c>
      <c r="C1605" s="21">
        <v>0.16666666666666666</v>
      </c>
      <c r="D1605" s="13">
        <v>0</v>
      </c>
      <c r="E1605" s="12">
        <v>21.71</v>
      </c>
      <c r="F1605" s="11">
        <f t="shared" si="73"/>
        <v>0</v>
      </c>
      <c r="G1605" s="11">
        <f t="shared" si="74"/>
        <v>21.916245000000004</v>
      </c>
      <c r="H1605" s="8">
        <f t="shared" si="72"/>
        <v>0</v>
      </c>
      <c r="I1605" s="42"/>
      <c r="K1605" s="69"/>
      <c r="L1605" s="69"/>
      <c r="M1605" s="69"/>
      <c r="O1605" s="63"/>
      <c r="P1605" s="63"/>
      <c r="Q1605" s="63"/>
    </row>
    <row r="1606" spans="1:17" customFormat="1" outlineLevel="1">
      <c r="A1606" s="6"/>
      <c r="B1606" s="20">
        <v>42646</v>
      </c>
      <c r="C1606" s="21">
        <v>0.1875</v>
      </c>
      <c r="D1606" s="13">
        <v>0</v>
      </c>
      <c r="E1606" s="12">
        <v>21.24</v>
      </c>
      <c r="F1606" s="11">
        <f t="shared" si="73"/>
        <v>0</v>
      </c>
      <c r="G1606" s="11">
        <f t="shared" si="74"/>
        <v>21.441780000000001</v>
      </c>
      <c r="H1606" s="8">
        <f t="shared" si="72"/>
        <v>0</v>
      </c>
      <c r="I1606" s="42"/>
      <c r="K1606" s="69"/>
      <c r="L1606" s="69"/>
      <c r="M1606" s="69"/>
      <c r="O1606" s="63"/>
      <c r="P1606" s="63"/>
      <c r="Q1606" s="63"/>
    </row>
    <row r="1607" spans="1:17" customFormat="1" outlineLevel="1">
      <c r="A1607" s="6"/>
      <c r="B1607" s="20">
        <v>42646</v>
      </c>
      <c r="C1607" s="21">
        <v>0.20833333333333334</v>
      </c>
      <c r="D1607" s="13">
        <v>0</v>
      </c>
      <c r="E1607" s="12">
        <v>26.91</v>
      </c>
      <c r="F1607" s="11">
        <f t="shared" si="73"/>
        <v>0</v>
      </c>
      <c r="G1607" s="11">
        <f t="shared" si="74"/>
        <v>27.165645000000001</v>
      </c>
      <c r="H1607" s="8">
        <f t="shared" si="72"/>
        <v>0</v>
      </c>
      <c r="I1607" s="42"/>
      <c r="K1607" s="69"/>
      <c r="L1607" s="69"/>
      <c r="M1607" s="69"/>
      <c r="O1607" s="63"/>
      <c r="P1607" s="63"/>
      <c r="Q1607" s="63"/>
    </row>
    <row r="1608" spans="1:17" customFormat="1" outlineLevel="1">
      <c r="A1608" s="6"/>
      <c r="B1608" s="20">
        <v>42646</v>
      </c>
      <c r="C1608" s="21">
        <v>0.22916666666666666</v>
      </c>
      <c r="D1608" s="13">
        <v>0</v>
      </c>
      <c r="E1608" s="12">
        <v>28.19</v>
      </c>
      <c r="F1608" s="11">
        <f t="shared" si="73"/>
        <v>0</v>
      </c>
      <c r="G1608" s="11">
        <f t="shared" si="74"/>
        <v>28.457805000000004</v>
      </c>
      <c r="H1608" s="8">
        <f t="shared" si="72"/>
        <v>0</v>
      </c>
      <c r="I1608" s="42"/>
      <c r="K1608" s="69"/>
      <c r="L1608" s="69"/>
      <c r="M1608" s="69"/>
      <c r="O1608" s="63"/>
      <c r="P1608" s="63"/>
      <c r="Q1608" s="63"/>
    </row>
    <row r="1609" spans="1:17" customFormat="1" outlineLevel="1">
      <c r="A1609" s="6"/>
      <c r="B1609" s="20">
        <v>42646</v>
      </c>
      <c r="C1609" s="21">
        <v>0.25</v>
      </c>
      <c r="D1609" s="13">
        <v>0</v>
      </c>
      <c r="E1609" s="12">
        <v>30.02</v>
      </c>
      <c r="F1609" s="11">
        <f t="shared" si="73"/>
        <v>0</v>
      </c>
      <c r="G1609" s="11">
        <f t="shared" si="74"/>
        <v>30.305190000000003</v>
      </c>
      <c r="H1609" s="8">
        <f t="shared" si="72"/>
        <v>0</v>
      </c>
      <c r="I1609" s="42"/>
      <c r="K1609" s="69"/>
      <c r="L1609" s="69"/>
      <c r="M1609" s="69"/>
      <c r="O1609" s="63"/>
      <c r="P1609" s="63"/>
      <c r="Q1609" s="63"/>
    </row>
    <row r="1610" spans="1:17" customFormat="1" outlineLevel="1">
      <c r="A1610" s="6"/>
      <c r="B1610" s="20">
        <v>42646</v>
      </c>
      <c r="C1610" s="21">
        <v>0.27083333333333331</v>
      </c>
      <c r="D1610" s="13">
        <v>2.5954000000000001E-2</v>
      </c>
      <c r="E1610" s="12">
        <v>34.28</v>
      </c>
      <c r="F1610" s="11">
        <f t="shared" si="73"/>
        <v>2.5946213800000003E-2</v>
      </c>
      <c r="G1610" s="11">
        <f t="shared" si="74"/>
        <v>34.60566</v>
      </c>
      <c r="H1610" s="8">
        <f t="shared" si="72"/>
        <v>3.9281099137498923</v>
      </c>
      <c r="I1610" s="42"/>
      <c r="K1610" s="69"/>
      <c r="L1610" s="69"/>
      <c r="M1610" s="69"/>
      <c r="O1610" s="63"/>
      <c r="P1610" s="63"/>
      <c r="Q1610" s="63"/>
    </row>
    <row r="1611" spans="1:17" customFormat="1" outlineLevel="1">
      <c r="A1611" s="6"/>
      <c r="B1611" s="20">
        <v>42646</v>
      </c>
      <c r="C1611" s="21">
        <v>0.29166666666666669</v>
      </c>
      <c r="D1611" s="13">
        <v>0.18149199999999999</v>
      </c>
      <c r="E1611" s="12">
        <v>42.76</v>
      </c>
      <c r="F1611" s="11">
        <f t="shared" si="73"/>
        <v>0.18143755239999998</v>
      </c>
      <c r="G1611" s="11">
        <f t="shared" si="74"/>
        <v>43.166220000000003</v>
      </c>
      <c r="H1611" s="8">
        <f t="shared" si="72"/>
        <v>25.915411443240068</v>
      </c>
      <c r="I1611" s="42"/>
      <c r="K1611" s="69"/>
      <c r="L1611" s="69"/>
      <c r="M1611" s="69"/>
      <c r="O1611" s="63"/>
      <c r="P1611" s="63"/>
      <c r="Q1611" s="63"/>
    </row>
    <row r="1612" spans="1:17" customFormat="1" outlineLevel="1">
      <c r="A1612" s="6"/>
      <c r="B1612" s="20">
        <v>42646</v>
      </c>
      <c r="C1612" s="21">
        <v>0.3125</v>
      </c>
      <c r="D1612" s="13">
        <v>1.390555</v>
      </c>
      <c r="E1612" s="12">
        <v>29.01</v>
      </c>
      <c r="F1612" s="11">
        <f t="shared" si="73"/>
        <v>1.3901378335000001</v>
      </c>
      <c r="G1612" s="11">
        <f t="shared" si="74"/>
        <v>29.285595000000004</v>
      </c>
      <c r="H1612" s="8">
        <f t="shared" si="72"/>
        <v>217.85462344494158</v>
      </c>
      <c r="I1612" s="42"/>
      <c r="K1612" s="69"/>
      <c r="L1612" s="69"/>
      <c r="M1612" s="69"/>
      <c r="O1612" s="63"/>
      <c r="P1612" s="63"/>
      <c r="Q1612" s="63"/>
    </row>
    <row r="1613" spans="1:17" customFormat="1" outlineLevel="1">
      <c r="A1613" s="6"/>
      <c r="B1613" s="20">
        <v>42646</v>
      </c>
      <c r="C1613" s="21">
        <v>0.33333333333333331</v>
      </c>
      <c r="D1613" s="13">
        <v>1.8251300000000001</v>
      </c>
      <c r="E1613" s="12">
        <v>36.68</v>
      </c>
      <c r="F1613" s="11">
        <f t="shared" si="73"/>
        <v>1.8245824610000001</v>
      </c>
      <c r="G1613" s="11">
        <f t="shared" si="74"/>
        <v>37.028460000000003</v>
      </c>
      <c r="H1613" s="8">
        <f t="shared" si="72"/>
        <v>271.81085907215999</v>
      </c>
      <c r="I1613" s="42"/>
      <c r="K1613" s="69"/>
      <c r="L1613" s="69"/>
      <c r="M1613" s="69"/>
      <c r="O1613" s="63"/>
      <c r="P1613" s="63"/>
      <c r="Q1613" s="63"/>
    </row>
    <row r="1614" spans="1:17" customFormat="1" outlineLevel="1">
      <c r="A1614" s="6"/>
      <c r="B1614" s="20">
        <v>42646</v>
      </c>
      <c r="C1614" s="21">
        <v>0.35416666666666669</v>
      </c>
      <c r="D1614" s="13">
        <v>0.90557600000000005</v>
      </c>
      <c r="E1614" s="12">
        <v>46.8</v>
      </c>
      <c r="F1614" s="11">
        <f t="shared" si="73"/>
        <v>0.90530432720000009</v>
      </c>
      <c r="G1614" s="11">
        <f t="shared" si="74"/>
        <v>47.244599999999998</v>
      </c>
      <c r="H1614" s="8">
        <f t="shared" si="72"/>
        <v>125.61586404236689</v>
      </c>
      <c r="I1614" s="42"/>
      <c r="K1614" s="69"/>
      <c r="L1614" s="69"/>
      <c r="M1614" s="69"/>
      <c r="O1614" s="63"/>
      <c r="P1614" s="63"/>
      <c r="Q1614" s="63"/>
    </row>
    <row r="1615" spans="1:17" customFormat="1" outlineLevel="1">
      <c r="A1615" s="6"/>
      <c r="B1615" s="20">
        <v>42646</v>
      </c>
      <c r="C1615" s="21">
        <v>0.375</v>
      </c>
      <c r="D1615" s="13">
        <v>0.78280999999999989</v>
      </c>
      <c r="E1615" s="12">
        <v>39.43</v>
      </c>
      <c r="F1615" s="11">
        <f t="shared" si="73"/>
        <v>0.78257515699999991</v>
      </c>
      <c r="G1615" s="11">
        <f t="shared" si="74"/>
        <v>39.804585000000003</v>
      </c>
      <c r="H1615" s="8">
        <f t="shared" si="72"/>
        <v>114.40889984630513</v>
      </c>
      <c r="I1615" s="42"/>
      <c r="K1615" s="69"/>
      <c r="L1615" s="69"/>
      <c r="M1615" s="69"/>
      <c r="O1615" s="63"/>
      <c r="P1615" s="63"/>
      <c r="Q1615" s="63"/>
    </row>
    <row r="1616" spans="1:17" customFormat="1" outlineLevel="1">
      <c r="A1616" s="6"/>
      <c r="B1616" s="20">
        <v>42646</v>
      </c>
      <c r="C1616" s="21">
        <v>0.39583333333333331</v>
      </c>
      <c r="D1616" s="13">
        <v>2.2509510000000001</v>
      </c>
      <c r="E1616" s="12">
        <v>49.02</v>
      </c>
      <c r="F1616" s="11">
        <f t="shared" si="73"/>
        <v>2.2502757147000003</v>
      </c>
      <c r="G1616" s="11">
        <f t="shared" si="74"/>
        <v>49.485690000000005</v>
      </c>
      <c r="H1616" s="8">
        <f t="shared" ref="H1616:H1679" si="75">F1616*($B$8-G1616)</f>
        <v>307.19483650202739</v>
      </c>
      <c r="I1616" s="42"/>
      <c r="K1616" s="69"/>
      <c r="L1616" s="69"/>
      <c r="M1616" s="69"/>
      <c r="O1616" s="63"/>
      <c r="P1616" s="63"/>
      <c r="Q1616" s="63"/>
    </row>
    <row r="1617" spans="1:17" customFormat="1" outlineLevel="1">
      <c r="A1617" s="6"/>
      <c r="B1617" s="20">
        <v>42646</v>
      </c>
      <c r="C1617" s="21">
        <v>0.41666666666666669</v>
      </c>
      <c r="D1617" s="13">
        <v>2.7651560000000002</v>
      </c>
      <c r="E1617" s="12">
        <v>38.17</v>
      </c>
      <c r="F1617" s="11">
        <f t="shared" ref="F1617:F1680" si="76">IF($B$13="Electricity",$D1617*$B$9,$D1617*$B$10)</f>
        <v>2.7643264532000003</v>
      </c>
      <c r="G1617" s="11">
        <f t="shared" ref="G1617:G1680" si="77">+E1617*$B$10</f>
        <v>38.532615000000007</v>
      </c>
      <c r="H1617" s="8">
        <f t="shared" si="75"/>
        <v>407.64799333972888</v>
      </c>
      <c r="I1617" s="42"/>
      <c r="K1617" s="69"/>
      <c r="L1617" s="69"/>
      <c r="M1617" s="69"/>
      <c r="O1617" s="63"/>
      <c r="P1617" s="63"/>
      <c r="Q1617" s="63"/>
    </row>
    <row r="1618" spans="1:17" customFormat="1" outlineLevel="1">
      <c r="A1618" s="6"/>
      <c r="B1618" s="20">
        <v>42646</v>
      </c>
      <c r="C1618" s="21">
        <v>0.4375</v>
      </c>
      <c r="D1618" s="13">
        <v>4.716901</v>
      </c>
      <c r="E1618" s="12">
        <v>37.68</v>
      </c>
      <c r="F1618" s="11">
        <f t="shared" si="76"/>
        <v>4.7154859296999998</v>
      </c>
      <c r="G1618" s="11">
        <f t="shared" si="77"/>
        <v>38.037960000000005</v>
      </c>
      <c r="H1618" s="8">
        <f t="shared" si="75"/>
        <v>697.71291774970859</v>
      </c>
      <c r="I1618" s="42"/>
      <c r="K1618" s="69"/>
      <c r="L1618" s="69"/>
      <c r="M1618" s="69"/>
      <c r="O1618" s="63"/>
      <c r="P1618" s="63"/>
      <c r="Q1618" s="63"/>
    </row>
    <row r="1619" spans="1:17" customFormat="1" outlineLevel="1">
      <c r="A1619" s="6"/>
      <c r="B1619" s="20">
        <v>42646</v>
      </c>
      <c r="C1619" s="21">
        <v>0.45833333333333331</v>
      </c>
      <c r="D1619" s="13">
        <v>4.9479619999999995</v>
      </c>
      <c r="E1619" s="12">
        <v>40</v>
      </c>
      <c r="F1619" s="11">
        <f t="shared" si="76"/>
        <v>4.9464776113999998</v>
      </c>
      <c r="G1619" s="11">
        <f t="shared" si="77"/>
        <v>40.380000000000003</v>
      </c>
      <c r="H1619" s="8">
        <f t="shared" si="75"/>
        <v>720.30606977206799</v>
      </c>
      <c r="I1619" s="42"/>
      <c r="K1619" s="69"/>
      <c r="L1619" s="69"/>
      <c r="M1619" s="69"/>
      <c r="O1619" s="63"/>
      <c r="P1619" s="63"/>
      <c r="Q1619" s="63"/>
    </row>
    <row r="1620" spans="1:17" customFormat="1" outlineLevel="1">
      <c r="A1620" s="6"/>
      <c r="B1620" s="20">
        <v>42646</v>
      </c>
      <c r="C1620" s="21">
        <v>0.47916666666666669</v>
      </c>
      <c r="D1620" s="13">
        <v>4.9405429999999999</v>
      </c>
      <c r="E1620" s="12">
        <v>39.53</v>
      </c>
      <c r="F1620" s="11">
        <f t="shared" si="76"/>
        <v>4.9390608371000004</v>
      </c>
      <c r="G1620" s="11">
        <f t="shared" si="77"/>
        <v>39.905535</v>
      </c>
      <c r="H1620" s="8">
        <f t="shared" si="75"/>
        <v>721.56945059857674</v>
      </c>
      <c r="I1620" s="42"/>
      <c r="K1620" s="69"/>
      <c r="L1620" s="69"/>
      <c r="M1620" s="69"/>
      <c r="O1620" s="63"/>
      <c r="P1620" s="63"/>
      <c r="Q1620" s="63"/>
    </row>
    <row r="1621" spans="1:17" customFormat="1" outlineLevel="1">
      <c r="A1621" s="6"/>
      <c r="B1621" s="20">
        <v>42646</v>
      </c>
      <c r="C1621" s="21">
        <v>0.5</v>
      </c>
      <c r="D1621" s="13">
        <v>4.5799860000000008</v>
      </c>
      <c r="E1621" s="12">
        <v>37.44</v>
      </c>
      <c r="F1621" s="11">
        <f t="shared" si="76"/>
        <v>4.5786120042000009</v>
      </c>
      <c r="G1621" s="11">
        <f t="shared" si="77"/>
        <v>37.795679999999997</v>
      </c>
      <c r="H1621" s="8">
        <f t="shared" si="75"/>
        <v>678.57007862629825</v>
      </c>
      <c r="I1621" s="42"/>
      <c r="K1621" s="69"/>
      <c r="L1621" s="69"/>
      <c r="M1621" s="69"/>
      <c r="O1621" s="63"/>
      <c r="P1621" s="63"/>
      <c r="Q1621" s="63"/>
    </row>
    <row r="1622" spans="1:17" customFormat="1" outlineLevel="1">
      <c r="A1622" s="6"/>
      <c r="B1622" s="20">
        <v>42646</v>
      </c>
      <c r="C1622" s="21">
        <v>0.52083333333333337</v>
      </c>
      <c r="D1622" s="13">
        <v>3.9709929999999996</v>
      </c>
      <c r="E1622" s="12">
        <v>35.1</v>
      </c>
      <c r="F1622" s="11">
        <f t="shared" si="76"/>
        <v>3.9698017020999998</v>
      </c>
      <c r="G1622" s="11">
        <f t="shared" si="77"/>
        <v>35.433450000000001</v>
      </c>
      <c r="H1622" s="8">
        <f t="shared" si="75"/>
        <v>597.71934646932471</v>
      </c>
      <c r="I1622" s="42"/>
      <c r="K1622" s="69"/>
      <c r="L1622" s="69"/>
      <c r="M1622" s="69"/>
      <c r="O1622" s="63"/>
      <c r="P1622" s="63"/>
      <c r="Q1622" s="63"/>
    </row>
    <row r="1623" spans="1:17" customFormat="1" outlineLevel="1">
      <c r="A1623" s="6"/>
      <c r="B1623" s="20">
        <v>42646</v>
      </c>
      <c r="C1623" s="21">
        <v>0.54166666666666663</v>
      </c>
      <c r="D1623" s="13">
        <v>4.1536899999999992</v>
      </c>
      <c r="E1623" s="12">
        <v>33.58</v>
      </c>
      <c r="F1623" s="11">
        <f t="shared" si="76"/>
        <v>4.1524438929999992</v>
      </c>
      <c r="G1623" s="11">
        <f t="shared" si="77"/>
        <v>33.899009999999997</v>
      </c>
      <c r="H1623" s="8">
        <f t="shared" si="75"/>
        <v>631.59082704475395</v>
      </c>
      <c r="I1623" s="42"/>
      <c r="K1623" s="69"/>
      <c r="L1623" s="69"/>
      <c r="M1623" s="69"/>
      <c r="O1623" s="63"/>
      <c r="P1623" s="63"/>
      <c r="Q1623" s="63"/>
    </row>
    <row r="1624" spans="1:17" customFormat="1" outlineLevel="1">
      <c r="A1624" s="6"/>
      <c r="B1624" s="20">
        <v>42646</v>
      </c>
      <c r="C1624" s="21">
        <v>0.5625</v>
      </c>
      <c r="D1624" s="13">
        <v>3.1511310000000003</v>
      </c>
      <c r="E1624" s="12">
        <v>32.36</v>
      </c>
      <c r="F1624" s="11">
        <f t="shared" si="76"/>
        <v>3.1501856607000005</v>
      </c>
      <c r="G1624" s="11">
        <f t="shared" si="77"/>
        <v>32.66742</v>
      </c>
      <c r="H1624" s="8">
        <f t="shared" si="75"/>
        <v>483.02609483413573</v>
      </c>
      <c r="I1624" s="42"/>
      <c r="K1624" s="69"/>
      <c r="L1624" s="69"/>
      <c r="M1624" s="69"/>
      <c r="O1624" s="63"/>
      <c r="P1624" s="63"/>
      <c r="Q1624" s="63"/>
    </row>
    <row r="1625" spans="1:17" customFormat="1" outlineLevel="1">
      <c r="A1625" s="6"/>
      <c r="B1625" s="20">
        <v>42646</v>
      </c>
      <c r="C1625" s="21">
        <v>0.58333333333333337</v>
      </c>
      <c r="D1625" s="13">
        <v>2.6859989999999998</v>
      </c>
      <c r="E1625" s="12">
        <v>30.29</v>
      </c>
      <c r="F1625" s="11">
        <f t="shared" si="76"/>
        <v>2.6851932003000001</v>
      </c>
      <c r="G1625" s="11">
        <f t="shared" si="77"/>
        <v>30.577755</v>
      </c>
      <c r="H1625" s="8">
        <f t="shared" si="75"/>
        <v>417.33875544936069</v>
      </c>
      <c r="I1625" s="42"/>
      <c r="K1625" s="69"/>
      <c r="L1625" s="69"/>
      <c r="M1625" s="69"/>
      <c r="O1625" s="63"/>
      <c r="P1625" s="63"/>
      <c r="Q1625" s="63"/>
    </row>
    <row r="1626" spans="1:17" customFormat="1" outlineLevel="1">
      <c r="A1626" s="6"/>
      <c r="B1626" s="20">
        <v>42646</v>
      </c>
      <c r="C1626" s="21">
        <v>0.60416666666666663</v>
      </c>
      <c r="D1626" s="13">
        <v>1.155775</v>
      </c>
      <c r="E1626" s="12">
        <v>31.64</v>
      </c>
      <c r="F1626" s="11">
        <f t="shared" si="76"/>
        <v>1.1554282675000001</v>
      </c>
      <c r="G1626" s="11">
        <f t="shared" si="77"/>
        <v>31.940580000000004</v>
      </c>
      <c r="H1626" s="8">
        <f t="shared" si="75"/>
        <v>178.00460874265485</v>
      </c>
      <c r="I1626" s="42"/>
      <c r="K1626" s="69"/>
      <c r="L1626" s="69"/>
      <c r="M1626" s="69"/>
      <c r="O1626" s="63"/>
      <c r="P1626" s="63"/>
      <c r="Q1626" s="63"/>
    </row>
    <row r="1627" spans="1:17" customFormat="1" outlineLevel="1">
      <c r="A1627" s="6"/>
      <c r="B1627" s="20">
        <v>42646</v>
      </c>
      <c r="C1627" s="21">
        <v>0.625</v>
      </c>
      <c r="D1627" s="13">
        <v>2.7661009999999999</v>
      </c>
      <c r="E1627" s="12">
        <v>31.01</v>
      </c>
      <c r="F1627" s="11">
        <f t="shared" si="76"/>
        <v>2.7652711697000001</v>
      </c>
      <c r="G1627" s="11">
        <f t="shared" si="77"/>
        <v>31.304595000000003</v>
      </c>
      <c r="H1627" s="8">
        <f t="shared" si="75"/>
        <v>427.77474353156521</v>
      </c>
      <c r="I1627" s="42"/>
      <c r="K1627" s="69"/>
      <c r="L1627" s="69"/>
      <c r="M1627" s="69"/>
      <c r="O1627" s="63"/>
      <c r="P1627" s="63"/>
      <c r="Q1627" s="63"/>
    </row>
    <row r="1628" spans="1:17" customFormat="1" outlineLevel="1">
      <c r="A1628" s="6"/>
      <c r="B1628" s="20">
        <v>42646</v>
      </c>
      <c r="C1628" s="21">
        <v>0.64583333333333337</v>
      </c>
      <c r="D1628" s="13">
        <v>2.2701120000000001</v>
      </c>
      <c r="E1628" s="12">
        <v>33.520000000000003</v>
      </c>
      <c r="F1628" s="11">
        <f t="shared" si="76"/>
        <v>2.2694309664000003</v>
      </c>
      <c r="G1628" s="11">
        <f t="shared" si="77"/>
        <v>33.838440000000006</v>
      </c>
      <c r="H1628" s="8">
        <f t="shared" si="75"/>
        <v>345.32015615973165</v>
      </c>
      <c r="I1628" s="42"/>
      <c r="K1628" s="69"/>
      <c r="L1628" s="69"/>
      <c r="M1628" s="69"/>
      <c r="O1628" s="63"/>
      <c r="P1628" s="63"/>
      <c r="Q1628" s="63"/>
    </row>
    <row r="1629" spans="1:17" customFormat="1" outlineLevel="1">
      <c r="A1629" s="6"/>
      <c r="B1629" s="20">
        <v>42646</v>
      </c>
      <c r="C1629" s="21">
        <v>0.66666666666666663</v>
      </c>
      <c r="D1629" s="13">
        <v>1.960906</v>
      </c>
      <c r="E1629" s="12">
        <v>40</v>
      </c>
      <c r="F1629" s="11">
        <f t="shared" si="76"/>
        <v>1.9603177282000002</v>
      </c>
      <c r="G1629" s="11">
        <f t="shared" si="77"/>
        <v>40.380000000000003</v>
      </c>
      <c r="H1629" s="8">
        <f t="shared" si="75"/>
        <v>285.46146758048405</v>
      </c>
      <c r="I1629" s="42"/>
      <c r="K1629" s="69"/>
      <c r="L1629" s="69"/>
      <c r="M1629" s="69"/>
      <c r="O1629" s="63"/>
      <c r="P1629" s="63"/>
      <c r="Q1629" s="63"/>
    </row>
    <row r="1630" spans="1:17" customFormat="1" outlineLevel="1">
      <c r="A1630" s="6"/>
      <c r="B1630" s="20">
        <v>42646</v>
      </c>
      <c r="C1630" s="21">
        <v>0.6875</v>
      </c>
      <c r="D1630" s="13">
        <v>1.1500109999999999</v>
      </c>
      <c r="E1630" s="12">
        <v>39.25</v>
      </c>
      <c r="F1630" s="11">
        <f t="shared" si="76"/>
        <v>1.1496659967</v>
      </c>
      <c r="G1630" s="11">
        <f t="shared" si="77"/>
        <v>39.622875000000001</v>
      </c>
      <c r="H1630" s="8">
        <f t="shared" si="75"/>
        <v>168.28480330720549</v>
      </c>
      <c r="I1630" s="42"/>
      <c r="K1630" s="69"/>
      <c r="L1630" s="69"/>
      <c r="M1630" s="69"/>
      <c r="O1630" s="63"/>
      <c r="P1630" s="63"/>
      <c r="Q1630" s="63"/>
    </row>
    <row r="1631" spans="1:17" customFormat="1" outlineLevel="1">
      <c r="A1631" s="6"/>
      <c r="B1631" s="20">
        <v>42646</v>
      </c>
      <c r="C1631" s="21">
        <v>0.70833333333333337</v>
      </c>
      <c r="D1631" s="13">
        <v>0.79549700000000012</v>
      </c>
      <c r="E1631" s="12">
        <v>46.41</v>
      </c>
      <c r="F1631" s="11">
        <f t="shared" si="76"/>
        <v>0.79525835090000019</v>
      </c>
      <c r="G1631" s="11">
        <f t="shared" si="77"/>
        <v>46.850895000000001</v>
      </c>
      <c r="H1631" s="8">
        <f t="shared" si="75"/>
        <v>110.65948777151097</v>
      </c>
      <c r="I1631" s="42"/>
      <c r="K1631" s="69"/>
      <c r="L1631" s="69"/>
      <c r="M1631" s="69"/>
      <c r="O1631" s="63"/>
      <c r="P1631" s="63"/>
      <c r="Q1631" s="63"/>
    </row>
    <row r="1632" spans="1:17" customFormat="1" outlineLevel="1">
      <c r="A1632" s="6"/>
      <c r="B1632" s="20">
        <v>42646</v>
      </c>
      <c r="C1632" s="21">
        <v>0.72916666666666663</v>
      </c>
      <c r="D1632" s="13">
        <v>0.31638699999999997</v>
      </c>
      <c r="E1632" s="12">
        <v>46.26</v>
      </c>
      <c r="F1632" s="11">
        <f t="shared" si="76"/>
        <v>0.31629208389999997</v>
      </c>
      <c r="G1632" s="11">
        <f t="shared" si="77"/>
        <v>46.699469999999998</v>
      </c>
      <c r="H1632" s="8">
        <f t="shared" si="75"/>
        <v>44.059654922074465</v>
      </c>
      <c r="I1632" s="42"/>
      <c r="K1632" s="69"/>
      <c r="L1632" s="69"/>
      <c r="M1632" s="69"/>
      <c r="O1632" s="63"/>
      <c r="P1632" s="63"/>
      <c r="Q1632" s="63"/>
    </row>
    <row r="1633" spans="1:17" customFormat="1" outlineLevel="1">
      <c r="A1633" s="6"/>
      <c r="B1633" s="20">
        <v>42646</v>
      </c>
      <c r="C1633" s="21">
        <v>0.75</v>
      </c>
      <c r="D1633" s="13">
        <v>1.7611000000000002E-2</v>
      </c>
      <c r="E1633" s="12">
        <v>47.8</v>
      </c>
      <c r="F1633" s="11">
        <f t="shared" si="76"/>
        <v>1.7605716700000003E-2</v>
      </c>
      <c r="G1633" s="11">
        <f t="shared" si="77"/>
        <v>48.254100000000001</v>
      </c>
      <c r="H1633" s="8">
        <f t="shared" si="75"/>
        <v>2.4251152919865304</v>
      </c>
      <c r="I1633" s="42"/>
      <c r="K1633" s="69"/>
      <c r="L1633" s="69"/>
      <c r="M1633" s="69"/>
      <c r="O1633" s="63"/>
      <c r="P1633" s="63"/>
      <c r="Q1633" s="63"/>
    </row>
    <row r="1634" spans="1:17" customFormat="1" outlineLevel="1">
      <c r="A1634" s="6"/>
      <c r="B1634" s="20">
        <v>42646</v>
      </c>
      <c r="C1634" s="21">
        <v>0.77083333333333337</v>
      </c>
      <c r="D1634" s="13">
        <v>0</v>
      </c>
      <c r="E1634" s="12">
        <v>41.19</v>
      </c>
      <c r="F1634" s="11">
        <f t="shared" si="76"/>
        <v>0</v>
      </c>
      <c r="G1634" s="11">
        <f t="shared" si="77"/>
        <v>41.581305</v>
      </c>
      <c r="H1634" s="8">
        <f t="shared" si="75"/>
        <v>0</v>
      </c>
      <c r="I1634" s="42"/>
      <c r="K1634" s="69"/>
      <c r="L1634" s="69"/>
      <c r="M1634" s="69"/>
      <c r="O1634" s="63"/>
      <c r="P1634" s="63"/>
      <c r="Q1634" s="63"/>
    </row>
    <row r="1635" spans="1:17" customFormat="1" outlineLevel="1">
      <c r="A1635" s="6"/>
      <c r="B1635" s="20">
        <v>42646</v>
      </c>
      <c r="C1635" s="21">
        <v>0.79166666666666663</v>
      </c>
      <c r="D1635" s="13">
        <v>0</v>
      </c>
      <c r="E1635" s="12">
        <v>41.86</v>
      </c>
      <c r="F1635" s="11">
        <f t="shared" si="76"/>
        <v>0</v>
      </c>
      <c r="G1635" s="11">
        <f t="shared" si="77"/>
        <v>42.257670000000005</v>
      </c>
      <c r="H1635" s="8">
        <f t="shared" si="75"/>
        <v>0</v>
      </c>
      <c r="I1635" s="42"/>
      <c r="K1635" s="69"/>
      <c r="L1635" s="69"/>
      <c r="M1635" s="69"/>
      <c r="O1635" s="63"/>
      <c r="P1635" s="63"/>
      <c r="Q1635" s="63"/>
    </row>
    <row r="1636" spans="1:17" customFormat="1" outlineLevel="1">
      <c r="A1636" s="6"/>
      <c r="B1636" s="20">
        <v>42646</v>
      </c>
      <c r="C1636" s="21">
        <v>0.8125</v>
      </c>
      <c r="D1636" s="13">
        <v>0</v>
      </c>
      <c r="E1636" s="12">
        <v>39.32</v>
      </c>
      <c r="F1636" s="11">
        <f t="shared" si="76"/>
        <v>0</v>
      </c>
      <c r="G1636" s="11">
        <f t="shared" si="77"/>
        <v>39.693540000000006</v>
      </c>
      <c r="H1636" s="8">
        <f t="shared" si="75"/>
        <v>0</v>
      </c>
      <c r="I1636" s="42"/>
      <c r="K1636" s="69"/>
      <c r="L1636" s="69"/>
      <c r="M1636" s="69"/>
      <c r="O1636" s="63"/>
      <c r="P1636" s="63"/>
      <c r="Q1636" s="63"/>
    </row>
    <row r="1637" spans="1:17" customFormat="1" outlineLevel="1">
      <c r="A1637" s="6"/>
      <c r="B1637" s="20">
        <v>42646</v>
      </c>
      <c r="C1637" s="21">
        <v>0.83333333333333337</v>
      </c>
      <c r="D1637" s="13">
        <v>0</v>
      </c>
      <c r="E1637" s="12">
        <v>36.4</v>
      </c>
      <c r="F1637" s="11">
        <f t="shared" si="76"/>
        <v>0</v>
      </c>
      <c r="G1637" s="11">
        <f t="shared" si="77"/>
        <v>36.745800000000003</v>
      </c>
      <c r="H1637" s="8">
        <f t="shared" si="75"/>
        <v>0</v>
      </c>
      <c r="I1637" s="42"/>
      <c r="K1637" s="69"/>
      <c r="L1637" s="69"/>
      <c r="M1637" s="69"/>
      <c r="O1637" s="63"/>
      <c r="P1637" s="63"/>
      <c r="Q1637" s="63"/>
    </row>
    <row r="1638" spans="1:17" customFormat="1" outlineLevel="1">
      <c r="A1638" s="6"/>
      <c r="B1638" s="20">
        <v>42646</v>
      </c>
      <c r="C1638" s="21">
        <v>0.85416666666666663</v>
      </c>
      <c r="D1638" s="13">
        <v>0</v>
      </c>
      <c r="E1638" s="12">
        <v>39.6</v>
      </c>
      <c r="F1638" s="11">
        <f t="shared" si="76"/>
        <v>0</v>
      </c>
      <c r="G1638" s="11">
        <f t="shared" si="77"/>
        <v>39.976200000000006</v>
      </c>
      <c r="H1638" s="8">
        <f t="shared" si="75"/>
        <v>0</v>
      </c>
      <c r="I1638" s="42"/>
      <c r="K1638" s="69"/>
      <c r="L1638" s="69"/>
      <c r="M1638" s="69"/>
      <c r="O1638" s="63"/>
      <c r="P1638" s="63"/>
      <c r="Q1638" s="63"/>
    </row>
    <row r="1639" spans="1:17" customFormat="1" outlineLevel="1">
      <c r="A1639" s="6"/>
      <c r="B1639" s="20">
        <v>42646</v>
      </c>
      <c r="C1639" s="21">
        <v>0.875</v>
      </c>
      <c r="D1639" s="13">
        <v>0</v>
      </c>
      <c r="E1639" s="12">
        <v>33.11</v>
      </c>
      <c r="F1639" s="11">
        <f t="shared" si="76"/>
        <v>0</v>
      </c>
      <c r="G1639" s="11">
        <f t="shared" si="77"/>
        <v>33.424545000000002</v>
      </c>
      <c r="H1639" s="8">
        <f t="shared" si="75"/>
        <v>0</v>
      </c>
      <c r="I1639" s="42"/>
      <c r="K1639" s="69"/>
      <c r="L1639" s="69"/>
      <c r="M1639" s="69"/>
      <c r="O1639" s="63"/>
      <c r="P1639" s="63"/>
      <c r="Q1639" s="63"/>
    </row>
    <row r="1640" spans="1:17" customFormat="1" outlineLevel="1">
      <c r="A1640" s="6"/>
      <c r="B1640" s="20">
        <v>42646</v>
      </c>
      <c r="C1640" s="21">
        <v>0.89583333333333337</v>
      </c>
      <c r="D1640" s="13">
        <v>0</v>
      </c>
      <c r="E1640" s="12">
        <v>30.11</v>
      </c>
      <c r="F1640" s="11">
        <f t="shared" si="76"/>
        <v>0</v>
      </c>
      <c r="G1640" s="11">
        <f t="shared" si="77"/>
        <v>30.396045000000001</v>
      </c>
      <c r="H1640" s="8">
        <f t="shared" si="75"/>
        <v>0</v>
      </c>
      <c r="I1640" s="42"/>
      <c r="K1640" s="69"/>
      <c r="L1640" s="69"/>
      <c r="M1640" s="69"/>
      <c r="O1640" s="63"/>
      <c r="P1640" s="63"/>
      <c r="Q1640" s="63"/>
    </row>
    <row r="1641" spans="1:17" customFormat="1" outlineLevel="1">
      <c r="A1641" s="6"/>
      <c r="B1641" s="20">
        <v>42646</v>
      </c>
      <c r="C1641" s="21">
        <v>0.91666666666666663</v>
      </c>
      <c r="D1641" s="13">
        <v>0</v>
      </c>
      <c r="E1641" s="12">
        <v>29.77</v>
      </c>
      <c r="F1641" s="11">
        <f t="shared" si="76"/>
        <v>0</v>
      </c>
      <c r="G1641" s="11">
        <f t="shared" si="77"/>
        <v>30.052815000000002</v>
      </c>
      <c r="H1641" s="8">
        <f t="shared" si="75"/>
        <v>0</v>
      </c>
      <c r="I1641" s="42"/>
      <c r="K1641" s="69"/>
      <c r="L1641" s="69"/>
      <c r="M1641" s="69"/>
      <c r="O1641" s="63"/>
      <c r="P1641" s="63"/>
      <c r="Q1641" s="63"/>
    </row>
    <row r="1642" spans="1:17" customFormat="1" outlineLevel="1">
      <c r="A1642" s="6"/>
      <c r="B1642" s="20">
        <v>42646</v>
      </c>
      <c r="C1642" s="21">
        <v>0.9375</v>
      </c>
      <c r="D1642" s="13">
        <v>0</v>
      </c>
      <c r="E1642" s="12">
        <v>80.84</v>
      </c>
      <c r="F1642" s="11">
        <f t="shared" si="76"/>
        <v>0</v>
      </c>
      <c r="G1642" s="11">
        <f t="shared" si="77"/>
        <v>81.607980000000012</v>
      </c>
      <c r="H1642" s="8">
        <f t="shared" si="75"/>
        <v>0</v>
      </c>
      <c r="I1642" s="42"/>
      <c r="K1642" s="69"/>
      <c r="L1642" s="69"/>
      <c r="M1642" s="69"/>
      <c r="O1642" s="63"/>
      <c r="P1642" s="63"/>
      <c r="Q1642" s="63"/>
    </row>
    <row r="1643" spans="1:17" customFormat="1" outlineLevel="1">
      <c r="A1643" s="6"/>
      <c r="B1643" s="20">
        <v>42646</v>
      </c>
      <c r="C1643" s="21">
        <v>0.95833333333333337</v>
      </c>
      <c r="D1643" s="13">
        <v>0</v>
      </c>
      <c r="E1643" s="12">
        <v>43.69</v>
      </c>
      <c r="F1643" s="11">
        <f t="shared" si="76"/>
        <v>0</v>
      </c>
      <c r="G1643" s="11">
        <f t="shared" si="77"/>
        <v>44.105055</v>
      </c>
      <c r="H1643" s="8">
        <f t="shared" si="75"/>
        <v>0</v>
      </c>
      <c r="I1643" s="42"/>
      <c r="K1643" s="69"/>
      <c r="L1643" s="69"/>
      <c r="M1643" s="69"/>
      <c r="O1643" s="63"/>
      <c r="P1643" s="63"/>
      <c r="Q1643" s="63"/>
    </row>
    <row r="1644" spans="1:17" customFormat="1" outlineLevel="1">
      <c r="A1644" s="6"/>
      <c r="B1644" s="20">
        <v>42646</v>
      </c>
      <c r="C1644" s="21">
        <v>0.97916666666666663</v>
      </c>
      <c r="D1644" s="13">
        <v>0</v>
      </c>
      <c r="E1644" s="12">
        <v>54.64</v>
      </c>
      <c r="F1644" s="11">
        <f t="shared" si="76"/>
        <v>0</v>
      </c>
      <c r="G1644" s="11">
        <f t="shared" si="77"/>
        <v>55.159080000000003</v>
      </c>
      <c r="H1644" s="8">
        <f t="shared" si="75"/>
        <v>0</v>
      </c>
      <c r="I1644" s="42"/>
      <c r="K1644" s="69"/>
      <c r="L1644" s="69"/>
      <c r="M1644" s="69"/>
      <c r="O1644" s="63"/>
      <c r="P1644" s="63"/>
      <c r="Q1644" s="63"/>
    </row>
    <row r="1645" spans="1:17" customFormat="1" outlineLevel="1">
      <c r="A1645" s="6"/>
      <c r="B1645" s="20">
        <v>42646</v>
      </c>
      <c r="C1645" s="21">
        <v>0</v>
      </c>
      <c r="D1645" s="13">
        <v>0</v>
      </c>
      <c r="E1645" s="12">
        <v>32.79</v>
      </c>
      <c r="F1645" s="11">
        <f t="shared" si="76"/>
        <v>0</v>
      </c>
      <c r="G1645" s="11">
        <f t="shared" si="77"/>
        <v>33.101505000000003</v>
      </c>
      <c r="H1645" s="8">
        <f t="shared" si="75"/>
        <v>0</v>
      </c>
      <c r="I1645" s="42"/>
      <c r="K1645" s="69"/>
      <c r="L1645" s="69"/>
      <c r="M1645" s="69"/>
      <c r="O1645" s="63"/>
      <c r="P1645" s="63"/>
      <c r="Q1645" s="63"/>
    </row>
    <row r="1646" spans="1:17" customFormat="1" outlineLevel="1">
      <c r="A1646" s="6"/>
      <c r="B1646" s="20">
        <v>42647</v>
      </c>
      <c r="C1646" s="21">
        <v>2.0833333333333332E-2</v>
      </c>
      <c r="D1646" s="13">
        <v>0</v>
      </c>
      <c r="E1646" s="12">
        <v>52.9</v>
      </c>
      <c r="F1646" s="11">
        <f t="shared" si="76"/>
        <v>0</v>
      </c>
      <c r="G1646" s="11">
        <f t="shared" si="77"/>
        <v>53.402550000000005</v>
      </c>
      <c r="H1646" s="8">
        <f t="shared" si="75"/>
        <v>0</v>
      </c>
      <c r="I1646" s="42"/>
      <c r="K1646" s="69"/>
      <c r="L1646" s="69"/>
      <c r="M1646" s="69"/>
      <c r="O1646" s="63"/>
      <c r="P1646" s="63"/>
      <c r="Q1646" s="63"/>
    </row>
    <row r="1647" spans="1:17" customFormat="1" outlineLevel="1">
      <c r="A1647" s="6"/>
      <c r="B1647" s="20">
        <v>42647</v>
      </c>
      <c r="C1647" s="21">
        <v>4.1666666666666664E-2</v>
      </c>
      <c r="D1647" s="13">
        <v>0</v>
      </c>
      <c r="E1647" s="12">
        <v>42.62</v>
      </c>
      <c r="F1647" s="11">
        <f t="shared" si="76"/>
        <v>0</v>
      </c>
      <c r="G1647" s="11">
        <f t="shared" si="77"/>
        <v>43.024889999999999</v>
      </c>
      <c r="H1647" s="8">
        <f t="shared" si="75"/>
        <v>0</v>
      </c>
      <c r="I1647" s="42"/>
      <c r="K1647" s="69"/>
      <c r="L1647" s="69"/>
      <c r="M1647" s="69"/>
      <c r="O1647" s="63"/>
      <c r="P1647" s="63"/>
      <c r="Q1647" s="63"/>
    </row>
    <row r="1648" spans="1:17" customFormat="1" outlineLevel="1">
      <c r="A1648" s="6"/>
      <c r="B1648" s="20">
        <v>42647</v>
      </c>
      <c r="C1648" s="21">
        <v>6.25E-2</v>
      </c>
      <c r="D1648" s="13">
        <v>0</v>
      </c>
      <c r="E1648" s="12">
        <v>40.17</v>
      </c>
      <c r="F1648" s="11">
        <f t="shared" si="76"/>
        <v>0</v>
      </c>
      <c r="G1648" s="11">
        <f t="shared" si="77"/>
        <v>40.551615000000005</v>
      </c>
      <c r="H1648" s="8">
        <f t="shared" si="75"/>
        <v>0</v>
      </c>
      <c r="I1648" s="42"/>
      <c r="K1648" s="69"/>
      <c r="L1648" s="69"/>
      <c r="M1648" s="69"/>
      <c r="O1648" s="63"/>
      <c r="P1648" s="63"/>
      <c r="Q1648" s="63"/>
    </row>
    <row r="1649" spans="1:17" customFormat="1" outlineLevel="1">
      <c r="A1649" s="6"/>
      <c r="B1649" s="20">
        <v>42647</v>
      </c>
      <c r="C1649" s="21">
        <v>8.3333333333333329E-2</v>
      </c>
      <c r="D1649" s="13">
        <v>0</v>
      </c>
      <c r="E1649" s="12">
        <v>38.32</v>
      </c>
      <c r="F1649" s="11">
        <f t="shared" si="76"/>
        <v>0</v>
      </c>
      <c r="G1649" s="11">
        <f t="shared" si="77"/>
        <v>38.684040000000003</v>
      </c>
      <c r="H1649" s="8">
        <f t="shared" si="75"/>
        <v>0</v>
      </c>
      <c r="I1649" s="42"/>
      <c r="K1649" s="69"/>
      <c r="L1649" s="69"/>
      <c r="M1649" s="69"/>
      <c r="O1649" s="63"/>
      <c r="P1649" s="63"/>
      <c r="Q1649" s="63"/>
    </row>
    <row r="1650" spans="1:17" customFormat="1" outlineLevel="1">
      <c r="A1650" s="6"/>
      <c r="B1650" s="20">
        <v>42647</v>
      </c>
      <c r="C1650" s="21">
        <v>0.10416666666666667</v>
      </c>
      <c r="D1650" s="13">
        <v>0</v>
      </c>
      <c r="E1650" s="12">
        <v>33.68</v>
      </c>
      <c r="F1650" s="11">
        <f t="shared" si="76"/>
        <v>0</v>
      </c>
      <c r="G1650" s="11">
        <f t="shared" si="77"/>
        <v>33.999960000000002</v>
      </c>
      <c r="H1650" s="8">
        <f t="shared" si="75"/>
        <v>0</v>
      </c>
      <c r="I1650" s="42"/>
      <c r="K1650" s="69"/>
      <c r="L1650" s="69"/>
      <c r="M1650" s="69"/>
      <c r="O1650" s="63"/>
      <c r="P1650" s="63"/>
      <c r="Q1650" s="63"/>
    </row>
    <row r="1651" spans="1:17" customFormat="1" outlineLevel="1">
      <c r="A1651" s="6"/>
      <c r="B1651" s="20">
        <v>42647</v>
      </c>
      <c r="C1651" s="21">
        <v>0.125</v>
      </c>
      <c r="D1651" s="13">
        <v>0</v>
      </c>
      <c r="E1651" s="12">
        <v>33.549999999999997</v>
      </c>
      <c r="F1651" s="11">
        <f t="shared" si="76"/>
        <v>0</v>
      </c>
      <c r="G1651" s="11">
        <f t="shared" si="77"/>
        <v>33.868724999999998</v>
      </c>
      <c r="H1651" s="8">
        <f t="shared" si="75"/>
        <v>0</v>
      </c>
      <c r="I1651" s="42"/>
      <c r="K1651" s="69"/>
      <c r="L1651" s="69"/>
      <c r="M1651" s="69"/>
      <c r="O1651" s="63"/>
      <c r="P1651" s="63"/>
      <c r="Q1651" s="63"/>
    </row>
    <row r="1652" spans="1:17" customFormat="1" outlineLevel="1">
      <c r="A1652" s="6"/>
      <c r="B1652" s="20">
        <v>42647</v>
      </c>
      <c r="C1652" s="21">
        <v>0.14583333333333334</v>
      </c>
      <c r="D1652" s="13">
        <v>0</v>
      </c>
      <c r="E1652" s="12">
        <v>33.450000000000003</v>
      </c>
      <c r="F1652" s="11">
        <f t="shared" si="76"/>
        <v>0</v>
      </c>
      <c r="G1652" s="11">
        <f t="shared" si="77"/>
        <v>33.767775000000007</v>
      </c>
      <c r="H1652" s="8">
        <f t="shared" si="75"/>
        <v>0</v>
      </c>
      <c r="I1652" s="42"/>
      <c r="K1652" s="69"/>
      <c r="L1652" s="69"/>
      <c r="M1652" s="69"/>
      <c r="O1652" s="63"/>
      <c r="P1652" s="63"/>
      <c r="Q1652" s="63"/>
    </row>
    <row r="1653" spans="1:17" customFormat="1" outlineLevel="1">
      <c r="A1653" s="6"/>
      <c r="B1653" s="20">
        <v>42647</v>
      </c>
      <c r="C1653" s="21">
        <v>0.16666666666666666</v>
      </c>
      <c r="D1653" s="13">
        <v>0</v>
      </c>
      <c r="E1653" s="12">
        <v>32.79</v>
      </c>
      <c r="F1653" s="11">
        <f t="shared" si="76"/>
        <v>0</v>
      </c>
      <c r="G1653" s="11">
        <f t="shared" si="77"/>
        <v>33.101505000000003</v>
      </c>
      <c r="H1653" s="8">
        <f t="shared" si="75"/>
        <v>0</v>
      </c>
      <c r="I1653" s="42"/>
      <c r="K1653" s="69"/>
      <c r="L1653" s="69"/>
      <c r="M1653" s="69"/>
      <c r="O1653" s="63"/>
      <c r="P1653" s="63"/>
      <c r="Q1653" s="63"/>
    </row>
    <row r="1654" spans="1:17" customFormat="1" outlineLevel="1">
      <c r="A1654" s="6"/>
      <c r="B1654" s="20">
        <v>42647</v>
      </c>
      <c r="C1654" s="21">
        <v>0.1875</v>
      </c>
      <c r="D1654" s="13">
        <v>0</v>
      </c>
      <c r="E1654" s="12">
        <v>32.51</v>
      </c>
      <c r="F1654" s="11">
        <f t="shared" si="76"/>
        <v>0</v>
      </c>
      <c r="G1654" s="11">
        <f t="shared" si="77"/>
        <v>32.818845000000003</v>
      </c>
      <c r="H1654" s="8">
        <f t="shared" si="75"/>
        <v>0</v>
      </c>
      <c r="I1654" s="42"/>
      <c r="K1654" s="69"/>
      <c r="L1654" s="69"/>
      <c r="M1654" s="69"/>
      <c r="O1654" s="63"/>
      <c r="P1654" s="63"/>
      <c r="Q1654" s="63"/>
    </row>
    <row r="1655" spans="1:17" customFormat="1" outlineLevel="1">
      <c r="A1655" s="6"/>
      <c r="B1655" s="20">
        <v>42647</v>
      </c>
      <c r="C1655" s="21">
        <v>0.20833333333333334</v>
      </c>
      <c r="D1655" s="13">
        <v>0</v>
      </c>
      <c r="E1655" s="12">
        <v>41.23</v>
      </c>
      <c r="F1655" s="11">
        <f t="shared" si="76"/>
        <v>0</v>
      </c>
      <c r="G1655" s="11">
        <f t="shared" si="77"/>
        <v>41.621684999999999</v>
      </c>
      <c r="H1655" s="8">
        <f t="shared" si="75"/>
        <v>0</v>
      </c>
      <c r="I1655" s="42"/>
      <c r="K1655" s="69"/>
      <c r="L1655" s="69"/>
      <c r="M1655" s="69"/>
      <c r="O1655" s="63"/>
      <c r="P1655" s="63"/>
      <c r="Q1655" s="63"/>
    </row>
    <row r="1656" spans="1:17" customFormat="1" outlineLevel="1">
      <c r="A1656" s="6"/>
      <c r="B1656" s="20">
        <v>42647</v>
      </c>
      <c r="C1656" s="21">
        <v>0.22916666666666666</v>
      </c>
      <c r="D1656" s="13">
        <v>0</v>
      </c>
      <c r="E1656" s="12">
        <v>52.81</v>
      </c>
      <c r="F1656" s="11">
        <f t="shared" si="76"/>
        <v>0</v>
      </c>
      <c r="G1656" s="11">
        <f t="shared" si="77"/>
        <v>53.311695000000007</v>
      </c>
      <c r="H1656" s="8">
        <f t="shared" si="75"/>
        <v>0</v>
      </c>
      <c r="I1656" s="42"/>
      <c r="K1656" s="69"/>
      <c r="L1656" s="69"/>
      <c r="M1656" s="69"/>
      <c r="O1656" s="63"/>
      <c r="P1656" s="63"/>
      <c r="Q1656" s="63"/>
    </row>
    <row r="1657" spans="1:17" customFormat="1" outlineLevel="1">
      <c r="A1657" s="6"/>
      <c r="B1657" s="20">
        <v>42647</v>
      </c>
      <c r="C1657" s="21">
        <v>0.25</v>
      </c>
      <c r="D1657" s="13">
        <v>1.2407E-2</v>
      </c>
      <c r="E1657" s="12">
        <v>57.61</v>
      </c>
      <c r="F1657" s="11">
        <f t="shared" si="76"/>
        <v>1.2403277900000001E-2</v>
      </c>
      <c r="G1657" s="11">
        <f t="shared" si="77"/>
        <v>58.157295000000005</v>
      </c>
      <c r="H1657" s="8">
        <f t="shared" si="75"/>
        <v>1.5856685976027196</v>
      </c>
      <c r="I1657" s="42"/>
      <c r="K1657" s="69"/>
      <c r="L1657" s="69"/>
      <c r="M1657" s="69"/>
      <c r="O1657" s="63"/>
      <c r="P1657" s="63"/>
      <c r="Q1657" s="63"/>
    </row>
    <row r="1658" spans="1:17" customFormat="1" outlineLevel="1">
      <c r="A1658" s="6"/>
      <c r="B1658" s="20">
        <v>42647</v>
      </c>
      <c r="C1658" s="21">
        <v>0.27083333333333331</v>
      </c>
      <c r="D1658" s="13">
        <v>8.5413000000000017E-2</v>
      </c>
      <c r="E1658" s="12">
        <v>59.8</v>
      </c>
      <c r="F1658" s="11">
        <f t="shared" si="76"/>
        <v>8.5387376100000023E-2</v>
      </c>
      <c r="G1658" s="11">
        <f t="shared" si="77"/>
        <v>60.368099999999998</v>
      </c>
      <c r="H1658" s="8">
        <f t="shared" si="75"/>
        <v>10.727378295457592</v>
      </c>
      <c r="I1658" s="42"/>
      <c r="K1658" s="69"/>
      <c r="L1658" s="69"/>
      <c r="M1658" s="69"/>
      <c r="O1658" s="63"/>
      <c r="P1658" s="63"/>
      <c r="Q1658" s="63"/>
    </row>
    <row r="1659" spans="1:17" customFormat="1" outlineLevel="1">
      <c r="A1659" s="6"/>
      <c r="B1659" s="20">
        <v>42647</v>
      </c>
      <c r="C1659" s="21">
        <v>0.29166666666666669</v>
      </c>
      <c r="D1659" s="13">
        <v>0.26193900000000003</v>
      </c>
      <c r="E1659" s="12">
        <v>77.599999999999994</v>
      </c>
      <c r="F1659" s="11">
        <f t="shared" si="76"/>
        <v>0.26186041830000006</v>
      </c>
      <c r="G1659" s="11">
        <f t="shared" si="77"/>
        <v>78.337199999999996</v>
      </c>
      <c r="H1659" s="8">
        <f t="shared" si="75"/>
        <v>28.192625843349248</v>
      </c>
      <c r="I1659" s="42"/>
      <c r="K1659" s="69"/>
      <c r="L1659" s="69"/>
      <c r="M1659" s="69"/>
      <c r="O1659" s="63"/>
      <c r="P1659" s="63"/>
      <c r="Q1659" s="63"/>
    </row>
    <row r="1660" spans="1:17" customFormat="1" outlineLevel="1">
      <c r="A1660" s="6"/>
      <c r="B1660" s="20">
        <v>42647</v>
      </c>
      <c r="C1660" s="21">
        <v>0.3125</v>
      </c>
      <c r="D1660" s="13">
        <v>0.57602600000000004</v>
      </c>
      <c r="E1660" s="12">
        <v>31.56</v>
      </c>
      <c r="F1660" s="11">
        <f t="shared" si="76"/>
        <v>0.57585319220000009</v>
      </c>
      <c r="G1660" s="11">
        <f t="shared" si="77"/>
        <v>31.859819999999999</v>
      </c>
      <c r="H1660" s="8">
        <f t="shared" si="75"/>
        <v>88.762114699282606</v>
      </c>
      <c r="I1660" s="42"/>
      <c r="K1660" s="69"/>
      <c r="L1660" s="69"/>
      <c r="M1660" s="69"/>
      <c r="O1660" s="63"/>
      <c r="P1660" s="63"/>
      <c r="Q1660" s="63"/>
    </row>
    <row r="1661" spans="1:17" customFormat="1" outlineLevel="1">
      <c r="A1661" s="6"/>
      <c r="B1661" s="20">
        <v>42647</v>
      </c>
      <c r="C1661" s="21">
        <v>0.33333333333333331</v>
      </c>
      <c r="D1661" s="13">
        <v>0.85962099999999997</v>
      </c>
      <c r="E1661" s="12">
        <v>46.38</v>
      </c>
      <c r="F1661" s="11">
        <f t="shared" si="76"/>
        <v>0.85936311369999996</v>
      </c>
      <c r="G1661" s="11">
        <f t="shared" si="77"/>
        <v>46.820610000000002</v>
      </c>
      <c r="H1661" s="8">
        <f t="shared" si="75"/>
        <v>119.60563395326665</v>
      </c>
      <c r="I1661" s="42"/>
      <c r="K1661" s="69"/>
      <c r="L1661" s="69"/>
      <c r="M1661" s="69"/>
      <c r="O1661" s="63"/>
      <c r="P1661" s="63"/>
      <c r="Q1661" s="63"/>
    </row>
    <row r="1662" spans="1:17" customFormat="1" outlineLevel="1">
      <c r="A1662" s="6"/>
      <c r="B1662" s="20">
        <v>42647</v>
      </c>
      <c r="C1662" s="21">
        <v>0.35416666666666669</v>
      </c>
      <c r="D1662" s="13">
        <v>1.321205</v>
      </c>
      <c r="E1662" s="12">
        <v>35.04</v>
      </c>
      <c r="F1662" s="11">
        <f t="shared" si="76"/>
        <v>1.3208086385</v>
      </c>
      <c r="G1662" s="11">
        <f t="shared" si="77"/>
        <v>35.372880000000002</v>
      </c>
      <c r="H1662" s="8">
        <f t="shared" si="75"/>
        <v>198.9496012883761</v>
      </c>
      <c r="I1662" s="42"/>
      <c r="K1662" s="69"/>
      <c r="L1662" s="69"/>
      <c r="M1662" s="69"/>
      <c r="O1662" s="63"/>
      <c r="P1662" s="63"/>
      <c r="Q1662" s="63"/>
    </row>
    <row r="1663" spans="1:17" customFormat="1" outlineLevel="1">
      <c r="A1663" s="6"/>
      <c r="B1663" s="20">
        <v>42647</v>
      </c>
      <c r="C1663" s="21">
        <v>0.375</v>
      </c>
      <c r="D1663" s="13">
        <v>3.6972250000000004</v>
      </c>
      <c r="E1663" s="12">
        <v>32.299999999999997</v>
      </c>
      <c r="F1663" s="11">
        <f t="shared" si="76"/>
        <v>3.6961158325000008</v>
      </c>
      <c r="G1663" s="11">
        <f t="shared" si="77"/>
        <v>32.606850000000001</v>
      </c>
      <c r="H1663" s="8">
        <f t="shared" si="75"/>
        <v>566.9588503120475</v>
      </c>
      <c r="I1663" s="42"/>
      <c r="K1663" s="69"/>
      <c r="L1663" s="69"/>
      <c r="M1663" s="69"/>
      <c r="O1663" s="63"/>
      <c r="P1663" s="63"/>
      <c r="Q1663" s="63"/>
    </row>
    <row r="1664" spans="1:17" customFormat="1" outlineLevel="1">
      <c r="A1664" s="6"/>
      <c r="B1664" s="20">
        <v>42647</v>
      </c>
      <c r="C1664" s="21">
        <v>0.39583333333333331</v>
      </c>
      <c r="D1664" s="13">
        <v>4.5103989999999996</v>
      </c>
      <c r="E1664" s="12">
        <v>36.799999999999997</v>
      </c>
      <c r="F1664" s="11">
        <f t="shared" si="76"/>
        <v>4.5090458802999995</v>
      </c>
      <c r="G1664" s="11">
        <f t="shared" si="77"/>
        <v>37.1496</v>
      </c>
      <c r="H1664" s="8">
        <f t="shared" si="75"/>
        <v>671.17328290100704</v>
      </c>
      <c r="I1664" s="42"/>
      <c r="K1664" s="69"/>
      <c r="L1664" s="69"/>
      <c r="M1664" s="69"/>
      <c r="O1664" s="63"/>
      <c r="P1664" s="63"/>
      <c r="Q1664" s="63"/>
    </row>
    <row r="1665" spans="1:17" customFormat="1" outlineLevel="1">
      <c r="A1665" s="6"/>
      <c r="B1665" s="20">
        <v>42647</v>
      </c>
      <c r="C1665" s="21">
        <v>0.41666666666666669</v>
      </c>
      <c r="D1665" s="13">
        <v>4.5220329999999995</v>
      </c>
      <c r="E1665" s="12">
        <v>35.31</v>
      </c>
      <c r="F1665" s="11">
        <f t="shared" si="76"/>
        <v>4.5206763900999993</v>
      </c>
      <c r="G1665" s="11">
        <f t="shared" si="77"/>
        <v>35.645445000000002</v>
      </c>
      <c r="H1665" s="8">
        <f t="shared" si="75"/>
        <v>679.70428693249187</v>
      </c>
      <c r="I1665" s="42"/>
      <c r="K1665" s="69"/>
      <c r="L1665" s="69"/>
      <c r="M1665" s="69"/>
      <c r="O1665" s="63"/>
      <c r="P1665" s="63"/>
      <c r="Q1665" s="63"/>
    </row>
    <row r="1666" spans="1:17" customFormat="1" outlineLevel="1">
      <c r="A1666" s="6"/>
      <c r="B1666" s="20">
        <v>42647</v>
      </c>
      <c r="C1666" s="21">
        <v>0.4375</v>
      </c>
      <c r="D1666" s="13">
        <v>4.1400569999999997</v>
      </c>
      <c r="E1666" s="12">
        <v>35.94</v>
      </c>
      <c r="F1666" s="11">
        <f t="shared" si="76"/>
        <v>4.1388149828999996</v>
      </c>
      <c r="G1666" s="11">
        <f t="shared" si="77"/>
        <v>36.28143</v>
      </c>
      <c r="H1666" s="8">
        <f t="shared" si="75"/>
        <v>619.65746073436242</v>
      </c>
      <c r="I1666" s="42"/>
      <c r="K1666" s="69"/>
      <c r="L1666" s="69"/>
      <c r="M1666" s="69"/>
      <c r="O1666" s="63"/>
      <c r="P1666" s="63"/>
      <c r="Q1666" s="63"/>
    </row>
    <row r="1667" spans="1:17" customFormat="1" outlineLevel="1">
      <c r="A1667" s="6"/>
      <c r="B1667" s="20">
        <v>42647</v>
      </c>
      <c r="C1667" s="21">
        <v>0.45833333333333331</v>
      </c>
      <c r="D1667" s="13">
        <v>3.4154589999999998</v>
      </c>
      <c r="E1667" s="12">
        <v>33.380000000000003</v>
      </c>
      <c r="F1667" s="11">
        <f t="shared" si="76"/>
        <v>3.4144343622999997</v>
      </c>
      <c r="G1667" s="11">
        <f t="shared" si="77"/>
        <v>33.697110000000002</v>
      </c>
      <c r="H1667" s="8">
        <f t="shared" si="75"/>
        <v>520.02822109359693</v>
      </c>
      <c r="I1667" s="42"/>
      <c r="K1667" s="69"/>
      <c r="L1667" s="69"/>
      <c r="M1667" s="69"/>
      <c r="O1667" s="63"/>
      <c r="P1667" s="63"/>
      <c r="Q1667" s="63"/>
    </row>
    <row r="1668" spans="1:17" customFormat="1" outlineLevel="1">
      <c r="A1668" s="6"/>
      <c r="B1668" s="20">
        <v>42647</v>
      </c>
      <c r="C1668" s="21">
        <v>0.47916666666666669</v>
      </c>
      <c r="D1668" s="13">
        <v>3.4410909999999997</v>
      </c>
      <c r="E1668" s="12">
        <v>40.1</v>
      </c>
      <c r="F1668" s="11">
        <f t="shared" si="76"/>
        <v>3.4400586726999998</v>
      </c>
      <c r="G1668" s="11">
        <f t="shared" si="77"/>
        <v>40.480950000000007</v>
      </c>
      <c r="H1668" s="8">
        <f t="shared" si="75"/>
        <v>500.59406999556489</v>
      </c>
      <c r="I1668" s="42"/>
      <c r="K1668" s="69"/>
      <c r="L1668" s="69"/>
      <c r="M1668" s="69"/>
      <c r="O1668" s="63"/>
      <c r="P1668" s="63"/>
      <c r="Q1668" s="63"/>
    </row>
    <row r="1669" spans="1:17" customFormat="1" outlineLevel="1">
      <c r="A1669" s="6"/>
      <c r="B1669" s="20">
        <v>42647</v>
      </c>
      <c r="C1669" s="21">
        <v>0.5</v>
      </c>
      <c r="D1669" s="13">
        <v>2.242953</v>
      </c>
      <c r="E1669" s="12">
        <v>37.700000000000003</v>
      </c>
      <c r="F1669" s="11">
        <f t="shared" si="76"/>
        <v>2.2422801141000002</v>
      </c>
      <c r="G1669" s="11">
        <f t="shared" si="77"/>
        <v>38.058150000000005</v>
      </c>
      <c r="H1669" s="8">
        <f t="shared" si="75"/>
        <v>331.72706829816508</v>
      </c>
      <c r="I1669" s="42"/>
      <c r="K1669" s="69"/>
      <c r="L1669" s="69"/>
      <c r="M1669" s="69"/>
      <c r="O1669" s="63"/>
      <c r="P1669" s="63"/>
      <c r="Q1669" s="63"/>
    </row>
    <row r="1670" spans="1:17" customFormat="1" outlineLevel="1">
      <c r="A1670" s="6"/>
      <c r="B1670" s="20">
        <v>42647</v>
      </c>
      <c r="C1670" s="21">
        <v>0.52083333333333337</v>
      </c>
      <c r="D1670" s="13">
        <v>1.535814</v>
      </c>
      <c r="E1670" s="12">
        <v>34.770000000000003</v>
      </c>
      <c r="F1670" s="11">
        <f t="shared" si="76"/>
        <v>1.5353532558</v>
      </c>
      <c r="G1670" s="11">
        <f t="shared" si="77"/>
        <v>35.100315000000002</v>
      </c>
      <c r="H1670" s="8">
        <f t="shared" si="75"/>
        <v>231.68432266394444</v>
      </c>
      <c r="I1670" s="42"/>
      <c r="K1670" s="69"/>
      <c r="L1670" s="69"/>
      <c r="M1670" s="69"/>
      <c r="O1670" s="63"/>
      <c r="P1670" s="63"/>
      <c r="Q1670" s="63"/>
    </row>
    <row r="1671" spans="1:17" customFormat="1" outlineLevel="1">
      <c r="A1671" s="6"/>
      <c r="B1671" s="20">
        <v>42647</v>
      </c>
      <c r="C1671" s="21">
        <v>0.54166666666666663</v>
      </c>
      <c r="D1671" s="13">
        <v>1.547857</v>
      </c>
      <c r="E1671" s="12">
        <v>32.86</v>
      </c>
      <c r="F1671" s="11">
        <f t="shared" si="76"/>
        <v>1.5473926429</v>
      </c>
      <c r="G1671" s="11">
        <f t="shared" si="77"/>
        <v>33.172170000000001</v>
      </c>
      <c r="H1671" s="8">
        <f t="shared" si="75"/>
        <v>236.48465977237191</v>
      </c>
      <c r="I1671" s="42"/>
      <c r="K1671" s="69"/>
      <c r="L1671" s="69"/>
      <c r="M1671" s="69"/>
      <c r="O1671" s="63"/>
      <c r="P1671" s="63"/>
      <c r="Q1671" s="63"/>
    </row>
    <row r="1672" spans="1:17" customFormat="1" outlineLevel="1">
      <c r="A1672" s="6"/>
      <c r="B1672" s="20">
        <v>42647</v>
      </c>
      <c r="C1672" s="21">
        <v>0.5625</v>
      </c>
      <c r="D1672" s="13">
        <v>1.9564970000000002</v>
      </c>
      <c r="E1672" s="12">
        <v>33.9</v>
      </c>
      <c r="F1672" s="11">
        <f t="shared" si="76"/>
        <v>1.9559100509000003</v>
      </c>
      <c r="G1672" s="11">
        <f t="shared" si="77"/>
        <v>34.222050000000003</v>
      </c>
      <c r="H1672" s="8">
        <f t="shared" si="75"/>
        <v>296.8640179099977</v>
      </c>
      <c r="I1672" s="42"/>
      <c r="K1672" s="69"/>
      <c r="L1672" s="69"/>
      <c r="M1672" s="69"/>
      <c r="O1672" s="63"/>
      <c r="P1672" s="63"/>
      <c r="Q1672" s="63"/>
    </row>
    <row r="1673" spans="1:17" customFormat="1" outlineLevel="1">
      <c r="A1673" s="6"/>
      <c r="B1673" s="20">
        <v>42647</v>
      </c>
      <c r="C1673" s="21">
        <v>0.58333333333333337</v>
      </c>
      <c r="D1673" s="13">
        <v>1.6134439999999999</v>
      </c>
      <c r="E1673" s="12">
        <v>37.340000000000003</v>
      </c>
      <c r="F1673" s="11">
        <f t="shared" si="76"/>
        <v>1.6129599667999999</v>
      </c>
      <c r="G1673" s="11">
        <f t="shared" si="77"/>
        <v>37.694730000000007</v>
      </c>
      <c r="H1673" s="8">
        <f t="shared" si="75"/>
        <v>239.21046337546503</v>
      </c>
      <c r="I1673" s="42"/>
      <c r="K1673" s="69"/>
      <c r="L1673" s="69"/>
      <c r="M1673" s="69"/>
      <c r="O1673" s="63"/>
      <c r="P1673" s="63"/>
      <c r="Q1673" s="63"/>
    </row>
    <row r="1674" spans="1:17" customFormat="1" outlineLevel="1">
      <c r="A1674" s="6"/>
      <c r="B1674" s="20">
        <v>42647</v>
      </c>
      <c r="C1674" s="21">
        <v>0.60416666666666663</v>
      </c>
      <c r="D1674" s="13">
        <v>1.34731</v>
      </c>
      <c r="E1674" s="12">
        <v>39.44</v>
      </c>
      <c r="F1674" s="11">
        <f t="shared" si="76"/>
        <v>1.346905807</v>
      </c>
      <c r="G1674" s="11">
        <f t="shared" si="77"/>
        <v>39.814680000000003</v>
      </c>
      <c r="H1674" s="8">
        <f t="shared" si="75"/>
        <v>196.89785640615321</v>
      </c>
      <c r="I1674" s="42"/>
      <c r="K1674" s="69"/>
      <c r="L1674" s="69"/>
      <c r="M1674" s="69"/>
      <c r="O1674" s="63"/>
      <c r="P1674" s="63"/>
      <c r="Q1674" s="63"/>
    </row>
    <row r="1675" spans="1:17" customFormat="1" outlineLevel="1">
      <c r="A1675" s="6"/>
      <c r="B1675" s="20">
        <v>42647</v>
      </c>
      <c r="C1675" s="21">
        <v>0.625</v>
      </c>
      <c r="D1675" s="13">
        <v>0.81220499999999995</v>
      </c>
      <c r="E1675" s="12">
        <v>40.22</v>
      </c>
      <c r="F1675" s="11">
        <f t="shared" si="76"/>
        <v>0.81196133849999996</v>
      </c>
      <c r="G1675" s="11">
        <f t="shared" si="77"/>
        <v>40.602090000000004</v>
      </c>
      <c r="H1675" s="8">
        <f t="shared" si="75"/>
        <v>118.05748161870252</v>
      </c>
      <c r="I1675" s="42"/>
      <c r="K1675" s="69"/>
      <c r="L1675" s="69"/>
      <c r="M1675" s="69"/>
      <c r="O1675" s="63"/>
      <c r="P1675" s="63"/>
      <c r="Q1675" s="63"/>
    </row>
    <row r="1676" spans="1:17" customFormat="1" outlineLevel="1">
      <c r="A1676" s="6"/>
      <c r="B1676" s="20">
        <v>42647</v>
      </c>
      <c r="C1676" s="21">
        <v>0.64583333333333337</v>
      </c>
      <c r="D1676" s="13">
        <v>0.78220699999999999</v>
      </c>
      <c r="E1676" s="12">
        <v>39.14</v>
      </c>
      <c r="F1676" s="11">
        <f t="shared" si="76"/>
        <v>0.78197233789999998</v>
      </c>
      <c r="G1676" s="11">
        <f t="shared" si="77"/>
        <v>39.511830000000003</v>
      </c>
      <c r="H1676" s="8">
        <f t="shared" si="75"/>
        <v>114.54969676959264</v>
      </c>
      <c r="I1676" s="42"/>
      <c r="K1676" s="69"/>
      <c r="L1676" s="69"/>
      <c r="M1676" s="69"/>
      <c r="O1676" s="63"/>
      <c r="P1676" s="63"/>
      <c r="Q1676" s="63"/>
    </row>
    <row r="1677" spans="1:17" customFormat="1" outlineLevel="1">
      <c r="A1677" s="6"/>
      <c r="B1677" s="20">
        <v>42647</v>
      </c>
      <c r="C1677" s="21">
        <v>0.66666666666666663</v>
      </c>
      <c r="D1677" s="13">
        <v>0.276175</v>
      </c>
      <c r="E1677" s="12">
        <v>42.76</v>
      </c>
      <c r="F1677" s="11">
        <f t="shared" si="76"/>
        <v>0.2760921475</v>
      </c>
      <c r="G1677" s="11">
        <f t="shared" si="77"/>
        <v>43.166220000000003</v>
      </c>
      <c r="H1677" s="8">
        <f t="shared" si="75"/>
        <v>39.435285055742547</v>
      </c>
      <c r="I1677" s="42"/>
      <c r="K1677" s="69"/>
      <c r="L1677" s="69"/>
      <c r="M1677" s="69"/>
      <c r="O1677" s="63"/>
      <c r="P1677" s="63"/>
      <c r="Q1677" s="63"/>
    </row>
    <row r="1678" spans="1:17" customFormat="1" outlineLevel="1">
      <c r="A1678" s="6"/>
      <c r="B1678" s="20">
        <v>42647</v>
      </c>
      <c r="C1678" s="21">
        <v>0.6875</v>
      </c>
      <c r="D1678" s="13">
        <v>1.2664999999999999E-2</v>
      </c>
      <c r="E1678" s="12">
        <v>42.22</v>
      </c>
      <c r="F1678" s="11">
        <f t="shared" si="76"/>
        <v>1.2661200499999999E-2</v>
      </c>
      <c r="G1678" s="11">
        <f t="shared" si="77"/>
        <v>42.621090000000002</v>
      </c>
      <c r="H1678" s="8">
        <f t="shared" si="75"/>
        <v>1.8153491269814548</v>
      </c>
      <c r="I1678" s="42"/>
      <c r="K1678" s="69"/>
      <c r="L1678" s="69"/>
      <c r="M1678" s="69"/>
      <c r="O1678" s="63"/>
      <c r="P1678" s="63"/>
      <c r="Q1678" s="63"/>
    </row>
    <row r="1679" spans="1:17" customFormat="1" outlineLevel="1">
      <c r="A1679" s="6"/>
      <c r="B1679" s="20">
        <v>42647</v>
      </c>
      <c r="C1679" s="21">
        <v>0.70833333333333337</v>
      </c>
      <c r="D1679" s="13">
        <v>0</v>
      </c>
      <c r="E1679" s="12">
        <v>47.05</v>
      </c>
      <c r="F1679" s="11">
        <f t="shared" si="76"/>
        <v>0</v>
      </c>
      <c r="G1679" s="11">
        <f t="shared" si="77"/>
        <v>47.496974999999999</v>
      </c>
      <c r="H1679" s="8">
        <f t="shared" si="75"/>
        <v>0</v>
      </c>
      <c r="I1679" s="42"/>
      <c r="K1679" s="69"/>
      <c r="L1679" s="69"/>
      <c r="M1679" s="69"/>
      <c r="O1679" s="63"/>
      <c r="P1679" s="63"/>
      <c r="Q1679" s="63"/>
    </row>
    <row r="1680" spans="1:17" customFormat="1" outlineLevel="1">
      <c r="A1680" s="6"/>
      <c r="B1680" s="20">
        <v>42647</v>
      </c>
      <c r="C1680" s="21">
        <v>0.72916666666666663</v>
      </c>
      <c r="D1680" s="13">
        <v>2.4728999999999998E-2</v>
      </c>
      <c r="E1680" s="12">
        <v>34.11</v>
      </c>
      <c r="F1680" s="11">
        <f t="shared" si="76"/>
        <v>2.47215813E-2</v>
      </c>
      <c r="G1680" s="11">
        <f t="shared" si="77"/>
        <v>34.434045000000005</v>
      </c>
      <c r="H1680" s="8">
        <f t="shared" ref="H1680:H1743" si="78">F1680*($B$8-G1680)</f>
        <v>3.7469500788446415</v>
      </c>
      <c r="I1680" s="42"/>
      <c r="K1680" s="69"/>
      <c r="L1680" s="69"/>
      <c r="M1680" s="69"/>
      <c r="O1680" s="63"/>
      <c r="P1680" s="63"/>
      <c r="Q1680" s="63"/>
    </row>
    <row r="1681" spans="1:17" customFormat="1" outlineLevel="1">
      <c r="A1681" s="6"/>
      <c r="B1681" s="20">
        <v>42647</v>
      </c>
      <c r="C1681" s="21">
        <v>0.75</v>
      </c>
      <c r="D1681" s="13">
        <v>6.6360000000000002E-2</v>
      </c>
      <c r="E1681" s="12">
        <v>42.08</v>
      </c>
      <c r="F1681" s="11">
        <f t="shared" ref="F1681:F1744" si="79">IF($B$13="Electricity",$D1681*$B$9,$D1681*$B$10)</f>
        <v>6.6340092000000003E-2</v>
      </c>
      <c r="G1681" s="11">
        <f t="shared" ref="G1681:G1744" si="80">+E1681*$B$10</f>
        <v>42.479759999999999</v>
      </c>
      <c r="H1681" s="8">
        <f t="shared" si="78"/>
        <v>9.5211459254620809</v>
      </c>
      <c r="I1681" s="42"/>
      <c r="K1681" s="69"/>
      <c r="L1681" s="69"/>
      <c r="M1681" s="69"/>
      <c r="O1681" s="63"/>
      <c r="P1681" s="63"/>
      <c r="Q1681" s="63"/>
    </row>
    <row r="1682" spans="1:17" customFormat="1" outlineLevel="1">
      <c r="A1682" s="6"/>
      <c r="B1682" s="20">
        <v>42647</v>
      </c>
      <c r="C1682" s="21">
        <v>0.77083333333333337</v>
      </c>
      <c r="D1682" s="13">
        <v>2.15E-3</v>
      </c>
      <c r="E1682" s="12">
        <v>48.13</v>
      </c>
      <c r="F1682" s="11">
        <f t="shared" si="79"/>
        <v>2.1493549999999999E-3</v>
      </c>
      <c r="G1682" s="11">
        <f t="shared" si="80"/>
        <v>48.587235000000007</v>
      </c>
      <c r="H1682" s="8">
        <f t="shared" si="78"/>
        <v>0.29534881351657494</v>
      </c>
      <c r="I1682" s="42"/>
      <c r="K1682" s="69"/>
      <c r="L1682" s="69"/>
      <c r="M1682" s="69"/>
      <c r="O1682" s="63"/>
      <c r="P1682" s="63"/>
      <c r="Q1682" s="63"/>
    </row>
    <row r="1683" spans="1:17" customFormat="1" outlineLevel="1">
      <c r="A1683" s="6"/>
      <c r="B1683" s="20">
        <v>42647</v>
      </c>
      <c r="C1683" s="21">
        <v>0.79166666666666663</v>
      </c>
      <c r="D1683" s="13">
        <v>0</v>
      </c>
      <c r="E1683" s="12">
        <v>59.72</v>
      </c>
      <c r="F1683" s="11">
        <f t="shared" si="79"/>
        <v>0</v>
      </c>
      <c r="G1683" s="11">
        <f t="shared" si="80"/>
        <v>60.28734</v>
      </c>
      <c r="H1683" s="8">
        <f t="shared" si="78"/>
        <v>0</v>
      </c>
      <c r="I1683" s="42"/>
      <c r="K1683" s="69"/>
      <c r="L1683" s="69"/>
      <c r="M1683" s="69"/>
      <c r="O1683" s="63"/>
      <c r="P1683" s="63"/>
      <c r="Q1683" s="63"/>
    </row>
    <row r="1684" spans="1:17" customFormat="1" outlineLevel="1">
      <c r="A1684" s="6"/>
      <c r="B1684" s="20">
        <v>42647</v>
      </c>
      <c r="C1684" s="21">
        <v>0.8125</v>
      </c>
      <c r="D1684" s="13">
        <v>0</v>
      </c>
      <c r="E1684" s="12">
        <v>45.58</v>
      </c>
      <c r="F1684" s="11">
        <f t="shared" si="79"/>
        <v>0</v>
      </c>
      <c r="G1684" s="11">
        <f t="shared" si="80"/>
        <v>46.013010000000001</v>
      </c>
      <c r="H1684" s="8">
        <f t="shared" si="78"/>
        <v>0</v>
      </c>
      <c r="I1684" s="42"/>
      <c r="K1684" s="69"/>
      <c r="L1684" s="69"/>
      <c r="M1684" s="69"/>
      <c r="O1684" s="63"/>
      <c r="P1684" s="63"/>
      <c r="Q1684" s="63"/>
    </row>
    <row r="1685" spans="1:17" customFormat="1" outlineLevel="1">
      <c r="A1685" s="6"/>
      <c r="B1685" s="20">
        <v>42647</v>
      </c>
      <c r="C1685" s="21">
        <v>0.83333333333333337</v>
      </c>
      <c r="D1685" s="13">
        <v>0</v>
      </c>
      <c r="E1685" s="12">
        <v>37.71</v>
      </c>
      <c r="F1685" s="11">
        <f t="shared" si="79"/>
        <v>0</v>
      </c>
      <c r="G1685" s="11">
        <f t="shared" si="80"/>
        <v>38.068245000000005</v>
      </c>
      <c r="H1685" s="8">
        <f t="shared" si="78"/>
        <v>0</v>
      </c>
      <c r="I1685" s="42"/>
      <c r="K1685" s="69"/>
      <c r="L1685" s="69"/>
      <c r="M1685" s="69"/>
      <c r="O1685" s="63"/>
      <c r="P1685" s="63"/>
      <c r="Q1685" s="63"/>
    </row>
    <row r="1686" spans="1:17" customFormat="1" outlineLevel="1">
      <c r="A1686" s="6"/>
      <c r="B1686" s="20">
        <v>42647</v>
      </c>
      <c r="C1686" s="21">
        <v>0.85416666666666663</v>
      </c>
      <c r="D1686" s="13">
        <v>0</v>
      </c>
      <c r="E1686" s="12">
        <v>34.130000000000003</v>
      </c>
      <c r="F1686" s="11">
        <f t="shared" si="79"/>
        <v>0</v>
      </c>
      <c r="G1686" s="11">
        <f t="shared" si="80"/>
        <v>34.454235000000004</v>
      </c>
      <c r="H1686" s="8">
        <f t="shared" si="78"/>
        <v>0</v>
      </c>
      <c r="I1686" s="42"/>
      <c r="K1686" s="69"/>
      <c r="L1686" s="69"/>
      <c r="M1686" s="69"/>
      <c r="O1686" s="63"/>
      <c r="P1686" s="63"/>
      <c r="Q1686" s="63"/>
    </row>
    <row r="1687" spans="1:17" customFormat="1" outlineLevel="1">
      <c r="A1687" s="6"/>
      <c r="B1687" s="20">
        <v>42647</v>
      </c>
      <c r="C1687" s="21">
        <v>0.875</v>
      </c>
      <c r="D1687" s="13">
        <v>0</v>
      </c>
      <c r="E1687" s="12">
        <v>31.32</v>
      </c>
      <c r="F1687" s="11">
        <f t="shared" si="79"/>
        <v>0</v>
      </c>
      <c r="G1687" s="11">
        <f t="shared" si="80"/>
        <v>31.617540000000002</v>
      </c>
      <c r="H1687" s="8">
        <f t="shared" si="78"/>
        <v>0</v>
      </c>
      <c r="I1687" s="42"/>
      <c r="K1687" s="69"/>
      <c r="L1687" s="69"/>
      <c r="M1687" s="69"/>
      <c r="O1687" s="63"/>
      <c r="P1687" s="63"/>
      <c r="Q1687" s="63"/>
    </row>
    <row r="1688" spans="1:17" customFormat="1" outlineLevel="1">
      <c r="A1688" s="6"/>
      <c r="B1688" s="20">
        <v>42647</v>
      </c>
      <c r="C1688" s="21">
        <v>0.89583333333333337</v>
      </c>
      <c r="D1688" s="13">
        <v>0</v>
      </c>
      <c r="E1688" s="12">
        <v>30.67</v>
      </c>
      <c r="F1688" s="11">
        <f t="shared" si="79"/>
        <v>0</v>
      </c>
      <c r="G1688" s="11">
        <f t="shared" si="80"/>
        <v>30.961365000000004</v>
      </c>
      <c r="H1688" s="8">
        <f t="shared" si="78"/>
        <v>0</v>
      </c>
      <c r="I1688" s="42"/>
      <c r="K1688" s="69"/>
      <c r="L1688" s="69"/>
      <c r="M1688" s="69"/>
      <c r="O1688" s="63"/>
      <c r="P1688" s="63"/>
      <c r="Q1688" s="63"/>
    </row>
    <row r="1689" spans="1:17" customFormat="1" outlineLevel="1">
      <c r="A1689" s="6"/>
      <c r="B1689" s="20">
        <v>42647</v>
      </c>
      <c r="C1689" s="21">
        <v>0.91666666666666663</v>
      </c>
      <c r="D1689" s="13">
        <v>0</v>
      </c>
      <c r="E1689" s="12">
        <v>29.62</v>
      </c>
      <c r="F1689" s="11">
        <f t="shared" si="79"/>
        <v>0</v>
      </c>
      <c r="G1689" s="11">
        <f t="shared" si="80"/>
        <v>29.901390000000003</v>
      </c>
      <c r="H1689" s="8">
        <f t="shared" si="78"/>
        <v>0</v>
      </c>
      <c r="I1689" s="42"/>
      <c r="K1689" s="69"/>
      <c r="L1689" s="69"/>
      <c r="M1689" s="69"/>
      <c r="O1689" s="63"/>
      <c r="P1689" s="63"/>
      <c r="Q1689" s="63"/>
    </row>
    <row r="1690" spans="1:17" customFormat="1" outlineLevel="1">
      <c r="A1690" s="6"/>
      <c r="B1690" s="20">
        <v>42647</v>
      </c>
      <c r="C1690" s="21">
        <v>0.9375</v>
      </c>
      <c r="D1690" s="13">
        <v>0</v>
      </c>
      <c r="E1690" s="12">
        <v>50.53</v>
      </c>
      <c r="F1690" s="11">
        <f t="shared" si="79"/>
        <v>0</v>
      </c>
      <c r="G1690" s="11">
        <f t="shared" si="80"/>
        <v>51.010035000000002</v>
      </c>
      <c r="H1690" s="8">
        <f t="shared" si="78"/>
        <v>0</v>
      </c>
      <c r="I1690" s="42"/>
      <c r="K1690" s="69"/>
      <c r="L1690" s="69"/>
      <c r="M1690" s="69"/>
      <c r="O1690" s="63"/>
      <c r="P1690" s="63"/>
      <c r="Q1690" s="63"/>
    </row>
    <row r="1691" spans="1:17" customFormat="1" outlineLevel="1">
      <c r="A1691" s="6"/>
      <c r="B1691" s="20">
        <v>42647</v>
      </c>
      <c r="C1691" s="21">
        <v>0.95833333333333337</v>
      </c>
      <c r="D1691" s="13">
        <v>0</v>
      </c>
      <c r="E1691" s="12">
        <v>45.11</v>
      </c>
      <c r="F1691" s="11">
        <f t="shared" si="79"/>
        <v>0</v>
      </c>
      <c r="G1691" s="11">
        <f t="shared" si="80"/>
        <v>45.538544999999999</v>
      </c>
      <c r="H1691" s="8">
        <f t="shared" si="78"/>
        <v>0</v>
      </c>
      <c r="I1691" s="42"/>
      <c r="K1691" s="69"/>
      <c r="L1691" s="69"/>
      <c r="M1691" s="69"/>
      <c r="O1691" s="63"/>
      <c r="P1691" s="63"/>
      <c r="Q1691" s="63"/>
    </row>
    <row r="1692" spans="1:17" customFormat="1" outlineLevel="1">
      <c r="A1692" s="6"/>
      <c r="B1692" s="20">
        <v>42647</v>
      </c>
      <c r="C1692" s="21">
        <v>0.97916666666666663</v>
      </c>
      <c r="D1692" s="13">
        <v>0</v>
      </c>
      <c r="E1692" s="12">
        <v>50.4</v>
      </c>
      <c r="F1692" s="11">
        <f t="shared" si="79"/>
        <v>0</v>
      </c>
      <c r="G1692" s="11">
        <f t="shared" si="80"/>
        <v>50.878799999999998</v>
      </c>
      <c r="H1692" s="8">
        <f t="shared" si="78"/>
        <v>0</v>
      </c>
      <c r="I1692" s="42"/>
      <c r="K1692" s="69"/>
      <c r="L1692" s="69"/>
      <c r="M1692" s="69"/>
      <c r="O1692" s="63"/>
      <c r="P1692" s="63"/>
      <c r="Q1692" s="63"/>
    </row>
    <row r="1693" spans="1:17" customFormat="1" outlineLevel="1">
      <c r="A1693" s="6"/>
      <c r="B1693" s="20">
        <v>42647</v>
      </c>
      <c r="C1693" s="21">
        <v>0</v>
      </c>
      <c r="D1693" s="13">
        <v>0</v>
      </c>
      <c r="E1693" s="12">
        <v>55.93</v>
      </c>
      <c r="F1693" s="11">
        <f t="shared" si="79"/>
        <v>0</v>
      </c>
      <c r="G1693" s="11">
        <f t="shared" si="80"/>
        <v>56.461335000000005</v>
      </c>
      <c r="H1693" s="8">
        <f t="shared" si="78"/>
        <v>0</v>
      </c>
      <c r="I1693" s="42"/>
      <c r="K1693" s="69"/>
      <c r="L1693" s="69"/>
      <c r="M1693" s="69"/>
      <c r="O1693" s="63"/>
      <c r="P1693" s="63"/>
      <c r="Q1693" s="63"/>
    </row>
    <row r="1694" spans="1:17" customFormat="1" outlineLevel="1">
      <c r="A1694" s="6"/>
      <c r="B1694" s="20">
        <v>42648</v>
      </c>
      <c r="C1694" s="21">
        <v>2.0833333333333332E-2</v>
      </c>
      <c r="D1694" s="13">
        <v>0</v>
      </c>
      <c r="E1694" s="12">
        <v>35.840000000000003</v>
      </c>
      <c r="F1694" s="11">
        <f t="shared" si="79"/>
        <v>0</v>
      </c>
      <c r="G1694" s="11">
        <f t="shared" si="80"/>
        <v>36.180480000000003</v>
      </c>
      <c r="H1694" s="8">
        <f t="shared" si="78"/>
        <v>0</v>
      </c>
      <c r="I1694" s="42"/>
      <c r="K1694" s="69"/>
      <c r="L1694" s="69"/>
      <c r="M1694" s="69"/>
      <c r="O1694" s="63"/>
      <c r="P1694" s="63"/>
      <c r="Q1694" s="63"/>
    </row>
    <row r="1695" spans="1:17" customFormat="1" outlineLevel="1">
      <c r="A1695" s="6"/>
      <c r="B1695" s="20">
        <v>42648</v>
      </c>
      <c r="C1695" s="21">
        <v>4.1666666666666664E-2</v>
      </c>
      <c r="D1695" s="13">
        <v>0</v>
      </c>
      <c r="E1695" s="12">
        <v>39.86</v>
      </c>
      <c r="F1695" s="11">
        <f t="shared" si="79"/>
        <v>0</v>
      </c>
      <c r="G1695" s="11">
        <f t="shared" si="80"/>
        <v>40.238669999999999</v>
      </c>
      <c r="H1695" s="8">
        <f t="shared" si="78"/>
        <v>0</v>
      </c>
      <c r="I1695" s="42"/>
      <c r="K1695" s="69"/>
      <c r="L1695" s="69"/>
      <c r="M1695" s="69"/>
      <c r="O1695" s="63"/>
      <c r="P1695" s="63"/>
      <c r="Q1695" s="63"/>
    </row>
    <row r="1696" spans="1:17" customFormat="1" outlineLevel="1">
      <c r="A1696" s="6"/>
      <c r="B1696" s="20">
        <v>42648</v>
      </c>
      <c r="C1696" s="21">
        <v>6.25E-2</v>
      </c>
      <c r="D1696" s="13">
        <v>0</v>
      </c>
      <c r="E1696" s="12">
        <v>34.729999999999997</v>
      </c>
      <c r="F1696" s="11">
        <f t="shared" si="79"/>
        <v>0</v>
      </c>
      <c r="G1696" s="11">
        <f t="shared" si="80"/>
        <v>35.059934999999996</v>
      </c>
      <c r="H1696" s="8">
        <f t="shared" si="78"/>
        <v>0</v>
      </c>
      <c r="I1696" s="42"/>
      <c r="K1696" s="69"/>
      <c r="L1696" s="69"/>
      <c r="M1696" s="69"/>
      <c r="O1696" s="63"/>
      <c r="P1696" s="63"/>
      <c r="Q1696" s="63"/>
    </row>
    <row r="1697" spans="1:17" customFormat="1" outlineLevel="1">
      <c r="A1697" s="6"/>
      <c r="B1697" s="20">
        <v>42648</v>
      </c>
      <c r="C1697" s="21">
        <v>8.3333333333333329E-2</v>
      </c>
      <c r="D1697" s="13">
        <v>0</v>
      </c>
      <c r="E1697" s="12">
        <v>31.26</v>
      </c>
      <c r="F1697" s="11">
        <f t="shared" si="79"/>
        <v>0</v>
      </c>
      <c r="G1697" s="11">
        <f t="shared" si="80"/>
        <v>31.556970000000003</v>
      </c>
      <c r="H1697" s="8">
        <f t="shared" si="78"/>
        <v>0</v>
      </c>
      <c r="I1697" s="42"/>
      <c r="K1697" s="69"/>
      <c r="L1697" s="69"/>
      <c r="M1697" s="69"/>
      <c r="O1697" s="63"/>
      <c r="P1697" s="63"/>
      <c r="Q1697" s="63"/>
    </row>
    <row r="1698" spans="1:17" customFormat="1" outlineLevel="1">
      <c r="A1698" s="6"/>
      <c r="B1698" s="20">
        <v>42648</v>
      </c>
      <c r="C1698" s="21">
        <v>0.10416666666666667</v>
      </c>
      <c r="D1698" s="13">
        <v>0</v>
      </c>
      <c r="E1698" s="12">
        <v>30.23</v>
      </c>
      <c r="F1698" s="11">
        <f t="shared" si="79"/>
        <v>0</v>
      </c>
      <c r="G1698" s="11">
        <f t="shared" si="80"/>
        <v>30.517185000000001</v>
      </c>
      <c r="H1698" s="8">
        <f t="shared" si="78"/>
        <v>0</v>
      </c>
      <c r="I1698" s="42"/>
      <c r="K1698" s="69"/>
      <c r="L1698" s="69"/>
      <c r="M1698" s="69"/>
      <c r="O1698" s="63"/>
      <c r="P1698" s="63"/>
      <c r="Q1698" s="63"/>
    </row>
    <row r="1699" spans="1:17" customFormat="1" outlineLevel="1">
      <c r="A1699" s="6"/>
      <c r="B1699" s="20">
        <v>42648</v>
      </c>
      <c r="C1699" s="21">
        <v>0.125</v>
      </c>
      <c r="D1699" s="13">
        <v>0</v>
      </c>
      <c r="E1699" s="12">
        <v>29.14</v>
      </c>
      <c r="F1699" s="11">
        <f t="shared" si="79"/>
        <v>0</v>
      </c>
      <c r="G1699" s="11">
        <f t="shared" si="80"/>
        <v>29.416830000000001</v>
      </c>
      <c r="H1699" s="8">
        <f t="shared" si="78"/>
        <v>0</v>
      </c>
      <c r="I1699" s="42"/>
      <c r="K1699" s="69"/>
      <c r="L1699" s="69"/>
      <c r="M1699" s="69"/>
      <c r="O1699" s="63"/>
      <c r="P1699" s="63"/>
      <c r="Q1699" s="63"/>
    </row>
    <row r="1700" spans="1:17" customFormat="1" outlineLevel="1">
      <c r="A1700" s="6"/>
      <c r="B1700" s="20">
        <v>42648</v>
      </c>
      <c r="C1700" s="21">
        <v>0.14583333333333334</v>
      </c>
      <c r="D1700" s="13">
        <v>0</v>
      </c>
      <c r="E1700" s="12">
        <v>30.13</v>
      </c>
      <c r="F1700" s="11">
        <f t="shared" si="79"/>
        <v>0</v>
      </c>
      <c r="G1700" s="11">
        <f t="shared" si="80"/>
        <v>30.416235</v>
      </c>
      <c r="H1700" s="8">
        <f t="shared" si="78"/>
        <v>0</v>
      </c>
      <c r="I1700" s="42"/>
      <c r="K1700" s="69"/>
      <c r="L1700" s="69"/>
      <c r="M1700" s="69"/>
      <c r="O1700" s="63"/>
      <c r="P1700" s="63"/>
      <c r="Q1700" s="63"/>
    </row>
    <row r="1701" spans="1:17" customFormat="1" outlineLevel="1">
      <c r="A1701" s="6"/>
      <c r="B1701" s="20">
        <v>42648</v>
      </c>
      <c r="C1701" s="21">
        <v>0.16666666666666666</v>
      </c>
      <c r="D1701" s="13">
        <v>0</v>
      </c>
      <c r="E1701" s="12">
        <v>29.84</v>
      </c>
      <c r="F1701" s="11">
        <f t="shared" si="79"/>
        <v>0</v>
      </c>
      <c r="G1701" s="11">
        <f t="shared" si="80"/>
        <v>30.123480000000001</v>
      </c>
      <c r="H1701" s="8">
        <f t="shared" si="78"/>
        <v>0</v>
      </c>
      <c r="I1701" s="42"/>
      <c r="K1701" s="69"/>
      <c r="L1701" s="69"/>
      <c r="M1701" s="69"/>
      <c r="O1701" s="63"/>
      <c r="P1701" s="63"/>
      <c r="Q1701" s="63"/>
    </row>
    <row r="1702" spans="1:17" customFormat="1" outlineLevel="1">
      <c r="A1702" s="6"/>
      <c r="B1702" s="20">
        <v>42648</v>
      </c>
      <c r="C1702" s="21">
        <v>0.1875</v>
      </c>
      <c r="D1702" s="13">
        <v>0</v>
      </c>
      <c r="E1702" s="12">
        <v>32.08</v>
      </c>
      <c r="F1702" s="11">
        <f t="shared" si="79"/>
        <v>0</v>
      </c>
      <c r="G1702" s="11">
        <f t="shared" si="80"/>
        <v>32.38476</v>
      </c>
      <c r="H1702" s="8">
        <f t="shared" si="78"/>
        <v>0</v>
      </c>
      <c r="I1702" s="42"/>
      <c r="K1702" s="69"/>
      <c r="L1702" s="69"/>
      <c r="M1702" s="69"/>
      <c r="O1702" s="63"/>
      <c r="P1702" s="63"/>
      <c r="Q1702" s="63"/>
    </row>
    <row r="1703" spans="1:17" customFormat="1" outlineLevel="1">
      <c r="A1703" s="6"/>
      <c r="B1703" s="20">
        <v>42648</v>
      </c>
      <c r="C1703" s="21">
        <v>0.20833333333333334</v>
      </c>
      <c r="D1703" s="13">
        <v>0</v>
      </c>
      <c r="E1703" s="12">
        <v>33.08</v>
      </c>
      <c r="F1703" s="11">
        <f t="shared" si="79"/>
        <v>0</v>
      </c>
      <c r="G1703" s="11">
        <f t="shared" si="80"/>
        <v>33.394260000000003</v>
      </c>
      <c r="H1703" s="8">
        <f t="shared" si="78"/>
        <v>0</v>
      </c>
      <c r="I1703" s="42"/>
      <c r="K1703" s="69"/>
      <c r="L1703" s="69"/>
      <c r="M1703" s="69"/>
      <c r="O1703" s="63"/>
      <c r="P1703" s="63"/>
      <c r="Q1703" s="63"/>
    </row>
    <row r="1704" spans="1:17" customFormat="1" outlineLevel="1">
      <c r="A1704" s="6"/>
      <c r="B1704" s="20">
        <v>42648</v>
      </c>
      <c r="C1704" s="21">
        <v>0.22916666666666666</v>
      </c>
      <c r="D1704" s="13">
        <v>0</v>
      </c>
      <c r="E1704" s="12">
        <v>51.16</v>
      </c>
      <c r="F1704" s="11">
        <f t="shared" si="79"/>
        <v>0</v>
      </c>
      <c r="G1704" s="11">
        <f t="shared" si="80"/>
        <v>51.64602</v>
      </c>
      <c r="H1704" s="8">
        <f t="shared" si="78"/>
        <v>0</v>
      </c>
      <c r="I1704" s="42"/>
      <c r="K1704" s="69"/>
      <c r="L1704" s="69"/>
      <c r="M1704" s="69"/>
      <c r="O1704" s="63"/>
      <c r="P1704" s="63"/>
      <c r="Q1704" s="63"/>
    </row>
    <row r="1705" spans="1:17" customFormat="1" outlineLevel="1">
      <c r="A1705" s="6"/>
      <c r="B1705" s="20">
        <v>42648</v>
      </c>
      <c r="C1705" s="21">
        <v>0.25</v>
      </c>
      <c r="D1705" s="13">
        <v>4.3372000000000001E-2</v>
      </c>
      <c r="E1705" s="12">
        <v>62.14</v>
      </c>
      <c r="F1705" s="11">
        <f t="shared" si="79"/>
        <v>4.3358988399999999E-2</v>
      </c>
      <c r="G1705" s="11">
        <f t="shared" si="80"/>
        <v>62.730330000000002</v>
      </c>
      <c r="H1705" s="8">
        <f t="shared" si="78"/>
        <v>5.3448481916018276</v>
      </c>
      <c r="I1705" s="42"/>
      <c r="K1705" s="69"/>
      <c r="L1705" s="69"/>
      <c r="M1705" s="69"/>
      <c r="O1705" s="63"/>
      <c r="P1705" s="63"/>
      <c r="Q1705" s="63"/>
    </row>
    <row r="1706" spans="1:17" customFormat="1" outlineLevel="1">
      <c r="A1706" s="6"/>
      <c r="B1706" s="20">
        <v>42648</v>
      </c>
      <c r="C1706" s="21">
        <v>0.27083333333333331</v>
      </c>
      <c r="D1706" s="13">
        <v>0.42152099999999998</v>
      </c>
      <c r="E1706" s="12">
        <v>67.16</v>
      </c>
      <c r="F1706" s="11">
        <f t="shared" si="79"/>
        <v>0.42139454370000001</v>
      </c>
      <c r="G1706" s="11">
        <f t="shared" si="80"/>
        <v>67.798019999999994</v>
      </c>
      <c r="H1706" s="8">
        <f t="shared" si="78"/>
        <v>49.80966942653653</v>
      </c>
      <c r="I1706" s="42"/>
      <c r="K1706" s="69"/>
      <c r="L1706" s="69"/>
      <c r="M1706" s="69"/>
      <c r="O1706" s="63"/>
      <c r="P1706" s="63"/>
      <c r="Q1706" s="63"/>
    </row>
    <row r="1707" spans="1:17" customFormat="1" outlineLevel="1">
      <c r="A1707" s="6"/>
      <c r="B1707" s="20">
        <v>42648</v>
      </c>
      <c r="C1707" s="21">
        <v>0.29166666666666669</v>
      </c>
      <c r="D1707" s="13">
        <v>1.1958360000000001</v>
      </c>
      <c r="E1707" s="12">
        <v>72.989999999999995</v>
      </c>
      <c r="F1707" s="11">
        <f t="shared" si="79"/>
        <v>1.1954772492000001</v>
      </c>
      <c r="G1707" s="11">
        <f t="shared" si="80"/>
        <v>73.683404999999993</v>
      </c>
      <c r="H1707" s="8">
        <f t="shared" si="78"/>
        <v>134.27193403011049</v>
      </c>
      <c r="I1707" s="42"/>
      <c r="K1707" s="69"/>
      <c r="L1707" s="69"/>
      <c r="M1707" s="69"/>
      <c r="O1707" s="63"/>
      <c r="P1707" s="63"/>
      <c r="Q1707" s="63"/>
    </row>
    <row r="1708" spans="1:17" customFormat="1" outlineLevel="1">
      <c r="A1708" s="6"/>
      <c r="B1708" s="20">
        <v>42648</v>
      </c>
      <c r="C1708" s="21">
        <v>0.3125</v>
      </c>
      <c r="D1708" s="13">
        <v>2.05776</v>
      </c>
      <c r="E1708" s="12">
        <v>31.95</v>
      </c>
      <c r="F1708" s="11">
        <f t="shared" si="79"/>
        <v>2.0571426719999999</v>
      </c>
      <c r="G1708" s="11">
        <f t="shared" si="80"/>
        <v>32.253525000000003</v>
      </c>
      <c r="H1708" s="8">
        <f t="shared" si="78"/>
        <v>316.27843439208118</v>
      </c>
      <c r="I1708" s="42"/>
      <c r="K1708" s="69"/>
      <c r="L1708" s="69"/>
      <c r="M1708" s="69"/>
      <c r="O1708" s="63"/>
      <c r="P1708" s="63"/>
      <c r="Q1708" s="63"/>
    </row>
    <row r="1709" spans="1:17" customFormat="1" outlineLevel="1">
      <c r="A1709" s="6"/>
      <c r="B1709" s="20">
        <v>42648</v>
      </c>
      <c r="C1709" s="21">
        <v>0.33333333333333331</v>
      </c>
      <c r="D1709" s="13">
        <v>2.8268080000000002</v>
      </c>
      <c r="E1709" s="12">
        <v>45.96</v>
      </c>
      <c r="F1709" s="11">
        <f t="shared" si="79"/>
        <v>2.8259599576000003</v>
      </c>
      <c r="G1709" s="11">
        <f t="shared" si="80"/>
        <v>46.396620000000006</v>
      </c>
      <c r="H1709" s="8">
        <f t="shared" si="78"/>
        <v>394.5135618256167</v>
      </c>
      <c r="I1709" s="42"/>
      <c r="K1709" s="69"/>
      <c r="L1709" s="69"/>
      <c r="M1709" s="69"/>
      <c r="O1709" s="63"/>
      <c r="P1709" s="63"/>
      <c r="Q1709" s="63"/>
    </row>
    <row r="1710" spans="1:17" customFormat="1" outlineLevel="1">
      <c r="A1710" s="6"/>
      <c r="B1710" s="20">
        <v>42648</v>
      </c>
      <c r="C1710" s="21">
        <v>0.35416666666666669</v>
      </c>
      <c r="D1710" s="13">
        <v>3.4922489999999997</v>
      </c>
      <c r="E1710" s="12">
        <v>37.21</v>
      </c>
      <c r="F1710" s="11">
        <f t="shared" si="79"/>
        <v>3.4912013253</v>
      </c>
      <c r="G1710" s="11">
        <f t="shared" si="80"/>
        <v>37.563495000000003</v>
      </c>
      <c r="H1710" s="8">
        <f t="shared" si="78"/>
        <v>518.22172297890017</v>
      </c>
      <c r="I1710" s="42"/>
      <c r="K1710" s="69"/>
      <c r="L1710" s="69"/>
      <c r="M1710" s="69"/>
      <c r="O1710" s="63"/>
      <c r="P1710" s="63"/>
      <c r="Q1710" s="63"/>
    </row>
    <row r="1711" spans="1:17" customFormat="1" outlineLevel="1">
      <c r="A1711" s="6"/>
      <c r="B1711" s="20">
        <v>42648</v>
      </c>
      <c r="C1711" s="21">
        <v>0.375</v>
      </c>
      <c r="D1711" s="13">
        <v>4.009055</v>
      </c>
      <c r="E1711" s="12">
        <v>43.47</v>
      </c>
      <c r="F1711" s="11">
        <f t="shared" si="79"/>
        <v>4.0078522835000001</v>
      </c>
      <c r="G1711" s="11">
        <f t="shared" si="80"/>
        <v>43.882964999999999</v>
      </c>
      <c r="H1711" s="8">
        <f t="shared" si="78"/>
        <v>569.58408324899938</v>
      </c>
      <c r="I1711" s="42"/>
      <c r="K1711" s="69"/>
      <c r="L1711" s="69"/>
      <c r="M1711" s="69"/>
      <c r="O1711" s="63"/>
      <c r="P1711" s="63"/>
      <c r="Q1711" s="63"/>
    </row>
    <row r="1712" spans="1:17" customFormat="1" outlineLevel="1">
      <c r="A1712" s="6"/>
      <c r="B1712" s="20">
        <v>42648</v>
      </c>
      <c r="C1712" s="21">
        <v>0.39583333333333331</v>
      </c>
      <c r="D1712" s="13">
        <v>4.4341669999999995</v>
      </c>
      <c r="E1712" s="12">
        <v>50.63</v>
      </c>
      <c r="F1712" s="11">
        <f t="shared" si="79"/>
        <v>4.4328367498999999</v>
      </c>
      <c r="G1712" s="11">
        <f t="shared" si="80"/>
        <v>51.110985000000007</v>
      </c>
      <c r="H1712" s="8">
        <f t="shared" si="78"/>
        <v>597.94098284981237</v>
      </c>
      <c r="I1712" s="42"/>
      <c r="K1712" s="69"/>
      <c r="L1712" s="69"/>
      <c r="M1712" s="69"/>
      <c r="O1712" s="63"/>
      <c r="P1712" s="63"/>
      <c r="Q1712" s="63"/>
    </row>
    <row r="1713" spans="1:17" customFormat="1" outlineLevel="1">
      <c r="A1713" s="6"/>
      <c r="B1713" s="20">
        <v>42648</v>
      </c>
      <c r="C1713" s="21">
        <v>0.41666666666666669</v>
      </c>
      <c r="D1713" s="13">
        <v>4.8141220000000002</v>
      </c>
      <c r="E1713" s="12">
        <v>42.13</v>
      </c>
      <c r="F1713" s="11">
        <f t="shared" si="79"/>
        <v>4.8126777634</v>
      </c>
      <c r="G1713" s="11">
        <f t="shared" si="80"/>
        <v>42.530235000000005</v>
      </c>
      <c r="H1713" s="8">
        <f t="shared" si="78"/>
        <v>690.47374773572358</v>
      </c>
      <c r="I1713" s="42"/>
      <c r="K1713" s="69"/>
      <c r="L1713" s="69"/>
      <c r="M1713" s="69"/>
      <c r="O1713" s="63"/>
      <c r="P1713" s="63"/>
      <c r="Q1713" s="63"/>
    </row>
    <row r="1714" spans="1:17" customFormat="1" outlineLevel="1">
      <c r="A1714" s="6"/>
      <c r="B1714" s="20">
        <v>42648</v>
      </c>
      <c r="C1714" s="21">
        <v>0.4375</v>
      </c>
      <c r="D1714" s="13">
        <v>4.9499189999999995</v>
      </c>
      <c r="E1714" s="12">
        <v>34.159999999999997</v>
      </c>
      <c r="F1714" s="11">
        <f t="shared" si="79"/>
        <v>4.9484340243</v>
      </c>
      <c r="G1714" s="11">
        <f t="shared" si="80"/>
        <v>34.484519999999996</v>
      </c>
      <c r="H1714" s="8">
        <f t="shared" si="78"/>
        <v>749.76435644014612</v>
      </c>
      <c r="I1714" s="42"/>
      <c r="K1714" s="69"/>
      <c r="L1714" s="69"/>
      <c r="M1714" s="69"/>
      <c r="O1714" s="63"/>
      <c r="P1714" s="63"/>
      <c r="Q1714" s="63"/>
    </row>
    <row r="1715" spans="1:17" customFormat="1" outlineLevel="1">
      <c r="A1715" s="6"/>
      <c r="B1715" s="20">
        <v>42648</v>
      </c>
      <c r="C1715" s="21">
        <v>0.45833333333333331</v>
      </c>
      <c r="D1715" s="13">
        <v>4.8073259999999998</v>
      </c>
      <c r="E1715" s="12">
        <v>36.22</v>
      </c>
      <c r="F1715" s="11">
        <f t="shared" si="79"/>
        <v>4.8058838022000003</v>
      </c>
      <c r="G1715" s="11">
        <f t="shared" si="80"/>
        <v>36.56409</v>
      </c>
      <c r="H1715" s="8">
        <f t="shared" si="78"/>
        <v>718.1716193360171</v>
      </c>
      <c r="I1715" s="42"/>
      <c r="K1715" s="69"/>
      <c r="L1715" s="69"/>
      <c r="M1715" s="69"/>
      <c r="O1715" s="63"/>
      <c r="P1715" s="63"/>
      <c r="Q1715" s="63"/>
    </row>
    <row r="1716" spans="1:17" customFormat="1" outlineLevel="1">
      <c r="A1716" s="6"/>
      <c r="B1716" s="20">
        <v>42648</v>
      </c>
      <c r="C1716" s="21">
        <v>0.47916666666666669</v>
      </c>
      <c r="D1716" s="13">
        <v>4.7530710000000003</v>
      </c>
      <c r="E1716" s="12">
        <v>32.340000000000003</v>
      </c>
      <c r="F1716" s="11">
        <f t="shared" si="79"/>
        <v>4.7516450787000002</v>
      </c>
      <c r="G1716" s="11">
        <f t="shared" si="80"/>
        <v>32.647230000000008</v>
      </c>
      <c r="H1716" s="8">
        <f t="shared" si="78"/>
        <v>728.67793487551296</v>
      </c>
      <c r="I1716" s="42"/>
      <c r="K1716" s="69"/>
      <c r="L1716" s="69"/>
      <c r="M1716" s="69"/>
      <c r="O1716" s="63"/>
      <c r="P1716" s="63"/>
      <c r="Q1716" s="63"/>
    </row>
    <row r="1717" spans="1:17" customFormat="1" outlineLevel="1">
      <c r="A1717" s="6"/>
      <c r="B1717" s="20">
        <v>42648</v>
      </c>
      <c r="C1717" s="21">
        <v>0.5</v>
      </c>
      <c r="D1717" s="13">
        <v>4.9019009999999996</v>
      </c>
      <c r="E1717" s="12">
        <v>32.42</v>
      </c>
      <c r="F1717" s="11">
        <f t="shared" si="79"/>
        <v>4.9004304297000001</v>
      </c>
      <c r="G1717" s="11">
        <f t="shared" si="80"/>
        <v>32.727990000000005</v>
      </c>
      <c r="H1717" s="8">
        <f t="shared" si="78"/>
        <v>751.0988218252827</v>
      </c>
      <c r="I1717" s="42"/>
      <c r="K1717" s="69"/>
      <c r="L1717" s="69"/>
      <c r="M1717" s="69"/>
      <c r="O1717" s="63"/>
      <c r="P1717" s="63"/>
      <c r="Q1717" s="63"/>
    </row>
    <row r="1718" spans="1:17" customFormat="1" outlineLevel="1">
      <c r="A1718" s="6"/>
      <c r="B1718" s="20">
        <v>42648</v>
      </c>
      <c r="C1718" s="21">
        <v>0.52083333333333337</v>
      </c>
      <c r="D1718" s="13">
        <v>4.4970660000000011</v>
      </c>
      <c r="E1718" s="12">
        <v>32.020000000000003</v>
      </c>
      <c r="F1718" s="11">
        <f t="shared" si="79"/>
        <v>4.4957168802000016</v>
      </c>
      <c r="G1718" s="11">
        <f t="shared" si="80"/>
        <v>32.324190000000009</v>
      </c>
      <c r="H1718" s="8">
        <f t="shared" si="78"/>
        <v>690.88293309540813</v>
      </c>
      <c r="I1718" s="42"/>
      <c r="K1718" s="69"/>
      <c r="L1718" s="69"/>
      <c r="M1718" s="69"/>
      <c r="O1718" s="63"/>
      <c r="P1718" s="63"/>
      <c r="Q1718" s="63"/>
    </row>
    <row r="1719" spans="1:17" customFormat="1" outlineLevel="1">
      <c r="A1719" s="6"/>
      <c r="B1719" s="20">
        <v>42648</v>
      </c>
      <c r="C1719" s="21">
        <v>0.54166666666666663</v>
      </c>
      <c r="D1719" s="13">
        <v>3.9784319999999997</v>
      </c>
      <c r="E1719" s="12">
        <v>32.32</v>
      </c>
      <c r="F1719" s="11">
        <f t="shared" si="79"/>
        <v>3.9772384703999997</v>
      </c>
      <c r="G1719" s="11">
        <f t="shared" si="80"/>
        <v>32.627040000000001</v>
      </c>
      <c r="H1719" s="8">
        <f t="shared" si="78"/>
        <v>610.00083683112041</v>
      </c>
      <c r="I1719" s="42"/>
      <c r="K1719" s="69"/>
      <c r="L1719" s="69"/>
      <c r="M1719" s="69"/>
      <c r="O1719" s="63"/>
      <c r="P1719" s="63"/>
      <c r="Q1719" s="63"/>
    </row>
    <row r="1720" spans="1:17" customFormat="1" outlineLevel="1">
      <c r="A1720" s="6"/>
      <c r="B1720" s="20">
        <v>42648</v>
      </c>
      <c r="C1720" s="21">
        <v>0.5625</v>
      </c>
      <c r="D1720" s="13">
        <v>3.527301</v>
      </c>
      <c r="E1720" s="12">
        <v>35.159999999999997</v>
      </c>
      <c r="F1720" s="11">
        <f t="shared" si="79"/>
        <v>3.5262428097000003</v>
      </c>
      <c r="G1720" s="11">
        <f t="shared" si="80"/>
        <v>35.494019999999999</v>
      </c>
      <c r="H1720" s="8">
        <f t="shared" si="78"/>
        <v>530.72062979185205</v>
      </c>
      <c r="I1720" s="42"/>
      <c r="K1720" s="69"/>
      <c r="L1720" s="69"/>
      <c r="M1720" s="69"/>
      <c r="O1720" s="63"/>
      <c r="P1720" s="63"/>
      <c r="Q1720" s="63"/>
    </row>
    <row r="1721" spans="1:17" customFormat="1" outlineLevel="1">
      <c r="A1721" s="6"/>
      <c r="B1721" s="20">
        <v>42648</v>
      </c>
      <c r="C1721" s="21">
        <v>0.58333333333333337</v>
      </c>
      <c r="D1721" s="13">
        <v>3.344903</v>
      </c>
      <c r="E1721" s="12">
        <v>47.15</v>
      </c>
      <c r="F1721" s="11">
        <f t="shared" si="79"/>
        <v>3.3438995291000002</v>
      </c>
      <c r="G1721" s="11">
        <f t="shared" si="80"/>
        <v>47.597925000000004</v>
      </c>
      <c r="H1721" s="8">
        <f t="shared" si="78"/>
        <v>462.8026334189629</v>
      </c>
      <c r="I1721" s="42"/>
      <c r="K1721" s="69"/>
      <c r="L1721" s="69"/>
      <c r="M1721" s="69"/>
      <c r="O1721" s="63"/>
      <c r="P1721" s="63"/>
      <c r="Q1721" s="63"/>
    </row>
    <row r="1722" spans="1:17" customFormat="1" outlineLevel="1">
      <c r="A1722" s="6"/>
      <c r="B1722" s="20">
        <v>42648</v>
      </c>
      <c r="C1722" s="21">
        <v>0.60416666666666663</v>
      </c>
      <c r="D1722" s="13">
        <v>1.7412640000000001</v>
      </c>
      <c r="E1722" s="12">
        <v>50.93</v>
      </c>
      <c r="F1722" s="11">
        <f t="shared" si="79"/>
        <v>1.7407416208000002</v>
      </c>
      <c r="G1722" s="11">
        <f t="shared" si="80"/>
        <v>51.413835000000006</v>
      </c>
      <c r="H1722" s="8">
        <f t="shared" si="78"/>
        <v>234.27973899935625</v>
      </c>
      <c r="I1722" s="42"/>
      <c r="K1722" s="69"/>
      <c r="L1722" s="69"/>
      <c r="M1722" s="69"/>
      <c r="O1722" s="63"/>
      <c r="P1722" s="63"/>
      <c r="Q1722" s="63"/>
    </row>
    <row r="1723" spans="1:17" customFormat="1" outlineLevel="1">
      <c r="A1723" s="6"/>
      <c r="B1723" s="20">
        <v>42648</v>
      </c>
      <c r="C1723" s="21">
        <v>0.625</v>
      </c>
      <c r="D1723" s="13">
        <v>1.1067449999999999</v>
      </c>
      <c r="E1723" s="12">
        <v>53.95</v>
      </c>
      <c r="F1723" s="11">
        <f t="shared" si="79"/>
        <v>1.1064129764999999</v>
      </c>
      <c r="G1723" s="11">
        <f t="shared" si="80"/>
        <v>54.462525000000007</v>
      </c>
      <c r="H1723" s="8">
        <f t="shared" si="78"/>
        <v>145.53476923604433</v>
      </c>
      <c r="I1723" s="42"/>
      <c r="K1723" s="69"/>
      <c r="L1723" s="69"/>
      <c r="M1723" s="69"/>
      <c r="O1723" s="63"/>
      <c r="P1723" s="63"/>
      <c r="Q1723" s="63"/>
    </row>
    <row r="1724" spans="1:17" customFormat="1" outlineLevel="1">
      <c r="A1724" s="6"/>
      <c r="B1724" s="20">
        <v>42648</v>
      </c>
      <c r="C1724" s="21">
        <v>0.64583333333333337</v>
      </c>
      <c r="D1724" s="13">
        <v>1.285982</v>
      </c>
      <c r="E1724" s="12">
        <v>45.52</v>
      </c>
      <c r="F1724" s="11">
        <f t="shared" si="79"/>
        <v>1.2855962054000001</v>
      </c>
      <c r="G1724" s="11">
        <f t="shared" si="80"/>
        <v>45.952440000000003</v>
      </c>
      <c r="H1724" s="8">
        <f t="shared" si="78"/>
        <v>180.04461171152883</v>
      </c>
      <c r="I1724" s="42"/>
      <c r="K1724" s="69"/>
      <c r="L1724" s="69"/>
      <c r="M1724" s="69"/>
      <c r="O1724" s="63"/>
      <c r="P1724" s="63"/>
      <c r="Q1724" s="63"/>
    </row>
    <row r="1725" spans="1:17" customFormat="1" outlineLevel="1">
      <c r="A1725" s="6"/>
      <c r="B1725" s="20">
        <v>42648</v>
      </c>
      <c r="C1725" s="21">
        <v>0.66666666666666663</v>
      </c>
      <c r="D1725" s="13">
        <v>1.6294860000000002</v>
      </c>
      <c r="E1725" s="12">
        <v>48.07</v>
      </c>
      <c r="F1725" s="11">
        <f t="shared" si="79"/>
        <v>1.6289971542000004</v>
      </c>
      <c r="G1725" s="11">
        <f t="shared" si="80"/>
        <v>48.526665000000001</v>
      </c>
      <c r="H1725" s="8">
        <f t="shared" si="78"/>
        <v>223.94367149338331</v>
      </c>
      <c r="I1725" s="42"/>
      <c r="K1725" s="69"/>
      <c r="L1725" s="69"/>
      <c r="M1725" s="69"/>
      <c r="O1725" s="63"/>
      <c r="P1725" s="63"/>
      <c r="Q1725" s="63"/>
    </row>
    <row r="1726" spans="1:17" customFormat="1" outlineLevel="1">
      <c r="A1726" s="6"/>
      <c r="B1726" s="20">
        <v>42648</v>
      </c>
      <c r="C1726" s="21">
        <v>0.6875</v>
      </c>
      <c r="D1726" s="13">
        <v>1.4124890000000001</v>
      </c>
      <c r="E1726" s="12">
        <v>80.819999999999993</v>
      </c>
      <c r="F1726" s="11">
        <f t="shared" si="79"/>
        <v>1.4120652533000002</v>
      </c>
      <c r="G1726" s="11">
        <f t="shared" si="80"/>
        <v>81.587789999999998</v>
      </c>
      <c r="H1726" s="8">
        <f t="shared" si="78"/>
        <v>147.43685376126282</v>
      </c>
      <c r="I1726" s="42"/>
      <c r="K1726" s="69"/>
      <c r="L1726" s="69"/>
      <c r="M1726" s="69"/>
      <c r="O1726" s="63"/>
      <c r="P1726" s="63"/>
      <c r="Q1726" s="63"/>
    </row>
    <row r="1727" spans="1:17" customFormat="1" outlineLevel="1">
      <c r="A1727" s="6"/>
      <c r="B1727" s="20">
        <v>42648</v>
      </c>
      <c r="C1727" s="21">
        <v>0.70833333333333337</v>
      </c>
      <c r="D1727" s="13">
        <v>1.1703330000000001</v>
      </c>
      <c r="E1727" s="12">
        <v>136.86000000000001</v>
      </c>
      <c r="F1727" s="11">
        <f t="shared" si="79"/>
        <v>1.1699819001</v>
      </c>
      <c r="G1727" s="11">
        <f t="shared" si="80"/>
        <v>138.16017000000002</v>
      </c>
      <c r="H1727" s="8">
        <f t="shared" si="78"/>
        <v>55.971735203860959</v>
      </c>
      <c r="I1727" s="42"/>
      <c r="K1727" s="69"/>
      <c r="L1727" s="69"/>
      <c r="M1727" s="69"/>
      <c r="O1727" s="63"/>
      <c r="P1727" s="63"/>
      <c r="Q1727" s="63"/>
    </row>
    <row r="1728" spans="1:17" customFormat="1" outlineLevel="1">
      <c r="A1728" s="6"/>
      <c r="B1728" s="20">
        <v>42648</v>
      </c>
      <c r="C1728" s="21">
        <v>0.72916666666666663</v>
      </c>
      <c r="D1728" s="13">
        <v>0.46031299999999997</v>
      </c>
      <c r="E1728" s="12">
        <v>70.05</v>
      </c>
      <c r="F1728" s="11">
        <f t="shared" si="79"/>
        <v>0.4601749061</v>
      </c>
      <c r="G1728" s="11">
        <f t="shared" si="80"/>
        <v>70.715474999999998</v>
      </c>
      <c r="H1728" s="8">
        <f t="shared" si="78"/>
        <v>53.051045466658103</v>
      </c>
      <c r="I1728" s="42"/>
      <c r="K1728" s="69"/>
      <c r="L1728" s="69"/>
      <c r="M1728" s="69"/>
      <c r="O1728" s="63"/>
      <c r="P1728" s="63"/>
      <c r="Q1728" s="63"/>
    </row>
    <row r="1729" spans="1:17" customFormat="1" outlineLevel="1">
      <c r="A1729" s="6"/>
      <c r="B1729" s="20">
        <v>42648</v>
      </c>
      <c r="C1729" s="21">
        <v>0.75</v>
      </c>
      <c r="D1729" s="13">
        <v>0.12192699999999999</v>
      </c>
      <c r="E1729" s="12">
        <v>90.08</v>
      </c>
      <c r="F1729" s="11">
        <f t="shared" si="79"/>
        <v>0.1218904219</v>
      </c>
      <c r="G1729" s="11">
        <f t="shared" si="80"/>
        <v>90.935760000000002</v>
      </c>
      <c r="H1729" s="8">
        <f t="shared" si="78"/>
        <v>11.587420321202856</v>
      </c>
      <c r="I1729" s="42"/>
      <c r="K1729" s="69"/>
      <c r="L1729" s="69"/>
      <c r="M1729" s="69"/>
      <c r="O1729" s="63"/>
      <c r="P1729" s="63"/>
      <c r="Q1729" s="63"/>
    </row>
    <row r="1730" spans="1:17" customFormat="1" outlineLevel="1">
      <c r="A1730" s="6"/>
      <c r="B1730" s="20">
        <v>42648</v>
      </c>
      <c r="C1730" s="21">
        <v>0.77083333333333337</v>
      </c>
      <c r="D1730" s="13">
        <v>4.0850000000000001E-3</v>
      </c>
      <c r="E1730" s="12">
        <v>145.16999999999999</v>
      </c>
      <c r="F1730" s="11">
        <f t="shared" si="79"/>
        <v>4.0837744999999998E-3</v>
      </c>
      <c r="G1730" s="11">
        <f t="shared" si="80"/>
        <v>146.549115</v>
      </c>
      <c r="H1730" s="8">
        <f t="shared" si="78"/>
        <v>0.16110851816543248</v>
      </c>
      <c r="I1730" s="42"/>
      <c r="K1730" s="69"/>
      <c r="L1730" s="69"/>
      <c r="M1730" s="69"/>
      <c r="O1730" s="63"/>
      <c r="P1730" s="63"/>
      <c r="Q1730" s="63"/>
    </row>
    <row r="1731" spans="1:17" customFormat="1" outlineLevel="1">
      <c r="A1731" s="6"/>
      <c r="B1731" s="20">
        <v>42648</v>
      </c>
      <c r="C1731" s="21">
        <v>0.79166666666666663</v>
      </c>
      <c r="D1731" s="13">
        <v>0</v>
      </c>
      <c r="E1731" s="12">
        <v>106.9</v>
      </c>
      <c r="F1731" s="11">
        <f t="shared" si="79"/>
        <v>0</v>
      </c>
      <c r="G1731" s="11">
        <f t="shared" si="80"/>
        <v>107.91555000000001</v>
      </c>
      <c r="H1731" s="8">
        <f t="shared" si="78"/>
        <v>0</v>
      </c>
      <c r="I1731" s="42"/>
      <c r="K1731" s="69"/>
      <c r="L1731" s="69"/>
      <c r="M1731" s="69"/>
      <c r="O1731" s="63"/>
      <c r="P1731" s="63"/>
      <c r="Q1731" s="63"/>
    </row>
    <row r="1732" spans="1:17" customFormat="1" outlineLevel="1">
      <c r="A1732" s="6"/>
      <c r="B1732" s="20">
        <v>42648</v>
      </c>
      <c r="C1732" s="21">
        <v>0.8125</v>
      </c>
      <c r="D1732" s="13">
        <v>0</v>
      </c>
      <c r="E1732" s="12">
        <v>114.27</v>
      </c>
      <c r="F1732" s="11">
        <f t="shared" si="79"/>
        <v>0</v>
      </c>
      <c r="G1732" s="11">
        <f t="shared" si="80"/>
        <v>115.355565</v>
      </c>
      <c r="H1732" s="8">
        <f t="shared" si="78"/>
        <v>0</v>
      </c>
      <c r="I1732" s="42"/>
      <c r="K1732" s="69"/>
      <c r="L1732" s="69"/>
      <c r="M1732" s="69"/>
      <c r="O1732" s="63"/>
      <c r="P1732" s="63"/>
      <c r="Q1732" s="63"/>
    </row>
    <row r="1733" spans="1:17" customFormat="1" outlineLevel="1">
      <c r="A1733" s="6"/>
      <c r="B1733" s="20">
        <v>42648</v>
      </c>
      <c r="C1733" s="21">
        <v>0.83333333333333337</v>
      </c>
      <c r="D1733" s="13">
        <v>0</v>
      </c>
      <c r="E1733" s="12">
        <v>77.12</v>
      </c>
      <c r="F1733" s="11">
        <f t="shared" si="79"/>
        <v>0</v>
      </c>
      <c r="G1733" s="11">
        <f t="shared" si="80"/>
        <v>77.852640000000008</v>
      </c>
      <c r="H1733" s="8">
        <f t="shared" si="78"/>
        <v>0</v>
      </c>
      <c r="I1733" s="42"/>
      <c r="K1733" s="69"/>
      <c r="L1733" s="69"/>
      <c r="M1733" s="69"/>
      <c r="O1733" s="63"/>
      <c r="P1733" s="63"/>
      <c r="Q1733" s="63"/>
    </row>
    <row r="1734" spans="1:17" customFormat="1" outlineLevel="1">
      <c r="A1734" s="6"/>
      <c r="B1734" s="20">
        <v>42648</v>
      </c>
      <c r="C1734" s="21">
        <v>0.85416666666666663</v>
      </c>
      <c r="D1734" s="13">
        <v>0</v>
      </c>
      <c r="E1734" s="12">
        <v>75</v>
      </c>
      <c r="F1734" s="11">
        <f t="shared" si="79"/>
        <v>0</v>
      </c>
      <c r="G1734" s="11">
        <f t="shared" si="80"/>
        <v>75.712500000000006</v>
      </c>
      <c r="H1734" s="8">
        <f t="shared" si="78"/>
        <v>0</v>
      </c>
      <c r="I1734" s="42"/>
      <c r="K1734" s="69"/>
      <c r="L1734" s="69"/>
      <c r="M1734" s="69"/>
      <c r="O1734" s="63"/>
      <c r="P1734" s="63"/>
      <c r="Q1734" s="63"/>
    </row>
    <row r="1735" spans="1:17" customFormat="1" outlineLevel="1">
      <c r="A1735" s="6"/>
      <c r="B1735" s="20">
        <v>42648</v>
      </c>
      <c r="C1735" s="21">
        <v>0.875</v>
      </c>
      <c r="D1735" s="13">
        <v>0</v>
      </c>
      <c r="E1735" s="12">
        <v>69.48</v>
      </c>
      <c r="F1735" s="11">
        <f t="shared" si="79"/>
        <v>0</v>
      </c>
      <c r="G1735" s="11">
        <f t="shared" si="80"/>
        <v>70.140060000000005</v>
      </c>
      <c r="H1735" s="8">
        <f t="shared" si="78"/>
        <v>0</v>
      </c>
      <c r="I1735" s="42"/>
      <c r="K1735" s="69"/>
      <c r="L1735" s="69"/>
      <c r="M1735" s="69"/>
      <c r="O1735" s="63"/>
      <c r="P1735" s="63"/>
      <c r="Q1735" s="63"/>
    </row>
    <row r="1736" spans="1:17" customFormat="1" outlineLevel="1">
      <c r="A1736" s="6"/>
      <c r="B1736" s="20">
        <v>42648</v>
      </c>
      <c r="C1736" s="21">
        <v>0.89583333333333337</v>
      </c>
      <c r="D1736" s="13">
        <v>0</v>
      </c>
      <c r="E1736" s="12">
        <v>59.44</v>
      </c>
      <c r="F1736" s="11">
        <f t="shared" si="79"/>
        <v>0</v>
      </c>
      <c r="G1736" s="11">
        <f t="shared" si="80"/>
        <v>60.00468</v>
      </c>
      <c r="H1736" s="8">
        <f t="shared" si="78"/>
        <v>0</v>
      </c>
      <c r="I1736" s="42"/>
      <c r="K1736" s="69"/>
      <c r="L1736" s="69"/>
      <c r="M1736" s="69"/>
      <c r="O1736" s="63"/>
      <c r="P1736" s="63"/>
      <c r="Q1736" s="63"/>
    </row>
    <row r="1737" spans="1:17" customFormat="1" outlineLevel="1">
      <c r="A1737" s="6"/>
      <c r="B1737" s="20">
        <v>42648</v>
      </c>
      <c r="C1737" s="21">
        <v>0.91666666666666663</v>
      </c>
      <c r="D1737" s="13">
        <v>0</v>
      </c>
      <c r="E1737" s="12">
        <v>34.520000000000003</v>
      </c>
      <c r="F1737" s="11">
        <f t="shared" si="79"/>
        <v>0</v>
      </c>
      <c r="G1737" s="11">
        <f t="shared" si="80"/>
        <v>34.847940000000008</v>
      </c>
      <c r="H1737" s="8">
        <f t="shared" si="78"/>
        <v>0</v>
      </c>
      <c r="I1737" s="42"/>
      <c r="K1737" s="69"/>
      <c r="L1737" s="69"/>
      <c r="M1737" s="69"/>
      <c r="O1737" s="63"/>
      <c r="P1737" s="63"/>
      <c r="Q1737" s="63"/>
    </row>
    <row r="1738" spans="1:17" customFormat="1" outlineLevel="1">
      <c r="A1738" s="6"/>
      <c r="B1738" s="20">
        <v>42648</v>
      </c>
      <c r="C1738" s="21">
        <v>0.9375</v>
      </c>
      <c r="D1738" s="13">
        <v>0</v>
      </c>
      <c r="E1738" s="12">
        <v>95.06</v>
      </c>
      <c r="F1738" s="11">
        <f t="shared" si="79"/>
        <v>0</v>
      </c>
      <c r="G1738" s="11">
        <f t="shared" si="80"/>
        <v>95.963070000000002</v>
      </c>
      <c r="H1738" s="8">
        <f t="shared" si="78"/>
        <v>0</v>
      </c>
      <c r="I1738" s="42"/>
      <c r="K1738" s="69"/>
      <c r="L1738" s="69"/>
      <c r="M1738" s="69"/>
      <c r="O1738" s="63"/>
      <c r="P1738" s="63"/>
      <c r="Q1738" s="63"/>
    </row>
    <row r="1739" spans="1:17" customFormat="1" outlineLevel="1">
      <c r="A1739" s="6"/>
      <c r="B1739" s="20">
        <v>42648</v>
      </c>
      <c r="C1739" s="21">
        <v>0.95833333333333337</v>
      </c>
      <c r="D1739" s="13">
        <v>0</v>
      </c>
      <c r="E1739" s="12">
        <v>72.83</v>
      </c>
      <c r="F1739" s="11">
        <f t="shared" si="79"/>
        <v>0</v>
      </c>
      <c r="G1739" s="11">
        <f t="shared" si="80"/>
        <v>73.521884999999997</v>
      </c>
      <c r="H1739" s="8">
        <f t="shared" si="78"/>
        <v>0</v>
      </c>
      <c r="I1739" s="42"/>
      <c r="K1739" s="69"/>
      <c r="L1739" s="69"/>
      <c r="M1739" s="69"/>
      <c r="O1739" s="63"/>
      <c r="P1739" s="63"/>
      <c r="Q1739" s="63"/>
    </row>
    <row r="1740" spans="1:17" customFormat="1" outlineLevel="1">
      <c r="A1740" s="6"/>
      <c r="B1740" s="20">
        <v>42648</v>
      </c>
      <c r="C1740" s="21">
        <v>0.97916666666666663</v>
      </c>
      <c r="D1740" s="13">
        <v>0</v>
      </c>
      <c r="E1740" s="12">
        <v>97.81</v>
      </c>
      <c r="F1740" s="11">
        <f t="shared" si="79"/>
        <v>0</v>
      </c>
      <c r="G1740" s="11">
        <f t="shared" si="80"/>
        <v>98.739195000000009</v>
      </c>
      <c r="H1740" s="8">
        <f t="shared" si="78"/>
        <v>0</v>
      </c>
      <c r="I1740" s="42"/>
      <c r="K1740" s="69"/>
      <c r="L1740" s="69"/>
      <c r="M1740" s="69"/>
      <c r="O1740" s="63"/>
      <c r="P1740" s="63"/>
      <c r="Q1740" s="63"/>
    </row>
    <row r="1741" spans="1:17" customFormat="1" outlineLevel="1">
      <c r="A1741" s="6"/>
      <c r="B1741" s="20">
        <v>42648</v>
      </c>
      <c r="C1741" s="21">
        <v>0</v>
      </c>
      <c r="D1741" s="13">
        <v>0</v>
      </c>
      <c r="E1741" s="12">
        <v>36.03</v>
      </c>
      <c r="F1741" s="11">
        <f t="shared" si="79"/>
        <v>0</v>
      </c>
      <c r="G1741" s="11">
        <f t="shared" si="80"/>
        <v>36.372285000000005</v>
      </c>
      <c r="H1741" s="8">
        <f t="shared" si="78"/>
        <v>0</v>
      </c>
      <c r="I1741" s="42"/>
      <c r="K1741" s="69"/>
      <c r="L1741" s="69"/>
      <c r="M1741" s="69"/>
      <c r="O1741" s="63"/>
      <c r="P1741" s="63"/>
      <c r="Q1741" s="63"/>
    </row>
    <row r="1742" spans="1:17" customFormat="1" outlineLevel="1">
      <c r="A1742" s="6"/>
      <c r="B1742" s="20">
        <v>42649</v>
      </c>
      <c r="C1742" s="21">
        <v>2.0833333333333332E-2</v>
      </c>
      <c r="D1742" s="13">
        <v>0</v>
      </c>
      <c r="E1742" s="12">
        <v>58.08</v>
      </c>
      <c r="F1742" s="11">
        <f t="shared" si="79"/>
        <v>0</v>
      </c>
      <c r="G1742" s="11">
        <f t="shared" si="80"/>
        <v>58.63176</v>
      </c>
      <c r="H1742" s="8">
        <f t="shared" si="78"/>
        <v>0</v>
      </c>
      <c r="I1742" s="42"/>
      <c r="K1742" s="69"/>
      <c r="L1742" s="69"/>
      <c r="M1742" s="69"/>
      <c r="O1742" s="63"/>
      <c r="P1742" s="63"/>
      <c r="Q1742" s="63"/>
    </row>
    <row r="1743" spans="1:17" customFormat="1" outlineLevel="1">
      <c r="A1743" s="6"/>
      <c r="B1743" s="20">
        <v>42649</v>
      </c>
      <c r="C1743" s="21">
        <v>4.1666666666666664E-2</v>
      </c>
      <c r="D1743" s="13">
        <v>0</v>
      </c>
      <c r="E1743" s="12">
        <v>54.86</v>
      </c>
      <c r="F1743" s="11">
        <f t="shared" si="79"/>
        <v>0</v>
      </c>
      <c r="G1743" s="11">
        <f t="shared" si="80"/>
        <v>55.381170000000004</v>
      </c>
      <c r="H1743" s="8">
        <f t="shared" si="78"/>
        <v>0</v>
      </c>
      <c r="I1743" s="42"/>
      <c r="K1743" s="69"/>
      <c r="L1743" s="69"/>
      <c r="M1743" s="69"/>
      <c r="O1743" s="63"/>
      <c r="P1743" s="63"/>
      <c r="Q1743" s="63"/>
    </row>
    <row r="1744" spans="1:17" customFormat="1" outlineLevel="1">
      <c r="A1744" s="6"/>
      <c r="B1744" s="20">
        <v>42649</v>
      </c>
      <c r="C1744" s="21">
        <v>6.25E-2</v>
      </c>
      <c r="D1744" s="13">
        <v>0</v>
      </c>
      <c r="E1744" s="12">
        <v>63.44</v>
      </c>
      <c r="F1744" s="11">
        <f t="shared" si="79"/>
        <v>0</v>
      </c>
      <c r="G1744" s="11">
        <f t="shared" si="80"/>
        <v>64.042680000000004</v>
      </c>
      <c r="H1744" s="8">
        <f t="shared" ref="H1744:H1807" si="81">F1744*($B$8-G1744)</f>
        <v>0</v>
      </c>
      <c r="I1744" s="42"/>
      <c r="K1744" s="69"/>
      <c r="L1744" s="69"/>
      <c r="M1744" s="69"/>
      <c r="O1744" s="63"/>
      <c r="P1744" s="63"/>
      <c r="Q1744" s="63"/>
    </row>
    <row r="1745" spans="1:17" customFormat="1" outlineLevel="1">
      <c r="A1745" s="6"/>
      <c r="B1745" s="20">
        <v>42649</v>
      </c>
      <c r="C1745" s="21">
        <v>8.3333333333333329E-2</v>
      </c>
      <c r="D1745" s="13">
        <v>0</v>
      </c>
      <c r="E1745" s="12">
        <v>46.63</v>
      </c>
      <c r="F1745" s="11">
        <f t="shared" ref="F1745:F1808" si="82">IF($B$13="Electricity",$D1745*$B$9,$D1745*$B$10)</f>
        <v>0</v>
      </c>
      <c r="G1745" s="11">
        <f t="shared" ref="G1745:G1808" si="83">+E1745*$B$10</f>
        <v>47.072985000000003</v>
      </c>
      <c r="H1745" s="8">
        <f t="shared" si="81"/>
        <v>0</v>
      </c>
      <c r="I1745" s="42"/>
      <c r="K1745" s="69"/>
      <c r="L1745" s="69"/>
      <c r="M1745" s="69"/>
      <c r="O1745" s="63"/>
      <c r="P1745" s="63"/>
      <c r="Q1745" s="63"/>
    </row>
    <row r="1746" spans="1:17" customFormat="1" outlineLevel="1">
      <c r="A1746" s="6"/>
      <c r="B1746" s="20">
        <v>42649</v>
      </c>
      <c r="C1746" s="21">
        <v>0.10416666666666667</v>
      </c>
      <c r="D1746" s="13">
        <v>0</v>
      </c>
      <c r="E1746" s="12">
        <v>44.04</v>
      </c>
      <c r="F1746" s="11">
        <f t="shared" si="82"/>
        <v>0</v>
      </c>
      <c r="G1746" s="11">
        <f t="shared" si="83"/>
        <v>44.458380000000005</v>
      </c>
      <c r="H1746" s="8">
        <f t="shared" si="81"/>
        <v>0</v>
      </c>
      <c r="I1746" s="42"/>
      <c r="K1746" s="69"/>
      <c r="L1746" s="69"/>
      <c r="M1746" s="69"/>
      <c r="O1746" s="63"/>
      <c r="P1746" s="63"/>
      <c r="Q1746" s="63"/>
    </row>
    <row r="1747" spans="1:17" customFormat="1" outlineLevel="1">
      <c r="A1747" s="6"/>
      <c r="B1747" s="20">
        <v>42649</v>
      </c>
      <c r="C1747" s="21">
        <v>0.125</v>
      </c>
      <c r="D1747" s="13">
        <v>0</v>
      </c>
      <c r="E1747" s="12">
        <v>37.479999999999997</v>
      </c>
      <c r="F1747" s="11">
        <f t="shared" si="82"/>
        <v>0</v>
      </c>
      <c r="G1747" s="11">
        <f t="shared" si="83"/>
        <v>37.836059999999996</v>
      </c>
      <c r="H1747" s="8">
        <f t="shared" si="81"/>
        <v>0</v>
      </c>
      <c r="I1747" s="42"/>
      <c r="K1747" s="69"/>
      <c r="L1747" s="69"/>
      <c r="M1747" s="69"/>
      <c r="O1747" s="63"/>
      <c r="P1747" s="63"/>
      <c r="Q1747" s="63"/>
    </row>
    <row r="1748" spans="1:17" customFormat="1" outlineLevel="1">
      <c r="A1748" s="6"/>
      <c r="B1748" s="20">
        <v>42649</v>
      </c>
      <c r="C1748" s="21">
        <v>0.14583333333333334</v>
      </c>
      <c r="D1748" s="13">
        <v>0</v>
      </c>
      <c r="E1748" s="12">
        <v>34.36</v>
      </c>
      <c r="F1748" s="11">
        <f t="shared" si="82"/>
        <v>0</v>
      </c>
      <c r="G1748" s="11">
        <f t="shared" si="83"/>
        <v>34.686419999999998</v>
      </c>
      <c r="H1748" s="8">
        <f t="shared" si="81"/>
        <v>0</v>
      </c>
      <c r="I1748" s="42"/>
      <c r="K1748" s="69"/>
      <c r="L1748" s="69"/>
      <c r="M1748" s="69"/>
      <c r="O1748" s="63"/>
      <c r="P1748" s="63"/>
      <c r="Q1748" s="63"/>
    </row>
    <row r="1749" spans="1:17" customFormat="1" outlineLevel="1">
      <c r="A1749" s="6"/>
      <c r="B1749" s="20">
        <v>42649</v>
      </c>
      <c r="C1749" s="21">
        <v>0.16666666666666666</v>
      </c>
      <c r="D1749" s="13">
        <v>0</v>
      </c>
      <c r="E1749" s="12">
        <v>32.61</v>
      </c>
      <c r="F1749" s="11">
        <f t="shared" si="82"/>
        <v>0</v>
      </c>
      <c r="G1749" s="11">
        <f t="shared" si="83"/>
        <v>32.919795000000001</v>
      </c>
      <c r="H1749" s="8">
        <f t="shared" si="81"/>
        <v>0</v>
      </c>
      <c r="I1749" s="42"/>
      <c r="K1749" s="69"/>
      <c r="L1749" s="69"/>
      <c r="M1749" s="69"/>
      <c r="O1749" s="63"/>
      <c r="P1749" s="63"/>
      <c r="Q1749" s="63"/>
    </row>
    <row r="1750" spans="1:17" customFormat="1" outlineLevel="1">
      <c r="A1750" s="6"/>
      <c r="B1750" s="20">
        <v>42649</v>
      </c>
      <c r="C1750" s="21">
        <v>0.1875</v>
      </c>
      <c r="D1750" s="13">
        <v>0</v>
      </c>
      <c r="E1750" s="12">
        <v>55.48</v>
      </c>
      <c r="F1750" s="11">
        <f t="shared" si="82"/>
        <v>0</v>
      </c>
      <c r="G1750" s="11">
        <f t="shared" si="83"/>
        <v>56.007060000000003</v>
      </c>
      <c r="H1750" s="8">
        <f t="shared" si="81"/>
        <v>0</v>
      </c>
      <c r="I1750" s="42"/>
      <c r="K1750" s="69"/>
      <c r="L1750" s="69"/>
      <c r="M1750" s="69"/>
      <c r="O1750" s="63"/>
      <c r="P1750" s="63"/>
      <c r="Q1750" s="63"/>
    </row>
    <row r="1751" spans="1:17" customFormat="1" outlineLevel="1">
      <c r="A1751" s="6"/>
      <c r="B1751" s="20">
        <v>42649</v>
      </c>
      <c r="C1751" s="21">
        <v>0.20833333333333334</v>
      </c>
      <c r="D1751" s="13">
        <v>0</v>
      </c>
      <c r="E1751" s="12">
        <v>82.52</v>
      </c>
      <c r="F1751" s="11">
        <f t="shared" si="82"/>
        <v>0</v>
      </c>
      <c r="G1751" s="11">
        <f t="shared" si="83"/>
        <v>83.303939999999997</v>
      </c>
      <c r="H1751" s="8">
        <f t="shared" si="81"/>
        <v>0</v>
      </c>
      <c r="I1751" s="42"/>
      <c r="K1751" s="69"/>
      <c r="L1751" s="69"/>
      <c r="M1751" s="69"/>
      <c r="O1751" s="63"/>
      <c r="P1751" s="63"/>
      <c r="Q1751" s="63"/>
    </row>
    <row r="1752" spans="1:17" customFormat="1" outlineLevel="1">
      <c r="A1752" s="6"/>
      <c r="B1752" s="20">
        <v>42649</v>
      </c>
      <c r="C1752" s="21">
        <v>0.22916666666666666</v>
      </c>
      <c r="D1752" s="13">
        <v>0</v>
      </c>
      <c r="E1752" s="12">
        <v>117.4</v>
      </c>
      <c r="F1752" s="11">
        <f t="shared" si="82"/>
        <v>0</v>
      </c>
      <c r="G1752" s="11">
        <f t="shared" si="83"/>
        <v>118.51530000000001</v>
      </c>
      <c r="H1752" s="8">
        <f t="shared" si="81"/>
        <v>0</v>
      </c>
      <c r="I1752" s="42"/>
      <c r="K1752" s="69"/>
      <c r="L1752" s="69"/>
      <c r="M1752" s="69"/>
      <c r="O1752" s="63"/>
      <c r="P1752" s="63"/>
      <c r="Q1752" s="63"/>
    </row>
    <row r="1753" spans="1:17" customFormat="1" outlineLevel="1">
      <c r="A1753" s="6"/>
      <c r="B1753" s="20">
        <v>42649</v>
      </c>
      <c r="C1753" s="21">
        <v>0.25</v>
      </c>
      <c r="D1753" s="13">
        <v>3.3072000000000004E-2</v>
      </c>
      <c r="E1753" s="12">
        <v>107.74</v>
      </c>
      <c r="F1753" s="11">
        <f t="shared" si="82"/>
        <v>3.3062078400000007E-2</v>
      </c>
      <c r="G1753" s="11">
        <f t="shared" si="83"/>
        <v>108.76353</v>
      </c>
      <c r="H1753" s="8">
        <f t="shared" si="81"/>
        <v>2.5535982264792483</v>
      </c>
      <c r="I1753" s="42"/>
      <c r="K1753" s="69"/>
      <c r="L1753" s="69"/>
      <c r="M1753" s="69"/>
      <c r="O1753" s="63"/>
      <c r="P1753" s="63"/>
      <c r="Q1753" s="63"/>
    </row>
    <row r="1754" spans="1:17" customFormat="1" outlineLevel="1">
      <c r="A1754" s="6"/>
      <c r="B1754" s="20">
        <v>42649</v>
      </c>
      <c r="C1754" s="21">
        <v>0.27083333333333331</v>
      </c>
      <c r="D1754" s="13">
        <v>0.274003</v>
      </c>
      <c r="E1754" s="12">
        <v>101.21</v>
      </c>
      <c r="F1754" s="11">
        <f t="shared" si="82"/>
        <v>0.2739207991</v>
      </c>
      <c r="G1754" s="11">
        <f t="shared" si="83"/>
        <v>102.17149499999999</v>
      </c>
      <c r="H1754" s="8">
        <f t="shared" si="81"/>
        <v>22.962371076958348</v>
      </c>
      <c r="I1754" s="42"/>
      <c r="K1754" s="69"/>
      <c r="L1754" s="69"/>
      <c r="M1754" s="69"/>
      <c r="O1754" s="63"/>
      <c r="P1754" s="63"/>
      <c r="Q1754" s="63"/>
    </row>
    <row r="1755" spans="1:17" customFormat="1" outlineLevel="1">
      <c r="A1755" s="6"/>
      <c r="B1755" s="20">
        <v>42649</v>
      </c>
      <c r="C1755" s="21">
        <v>0.29166666666666669</v>
      </c>
      <c r="D1755" s="13">
        <v>0.73904900000000007</v>
      </c>
      <c r="E1755" s="12">
        <v>90.56</v>
      </c>
      <c r="F1755" s="11">
        <f t="shared" si="82"/>
        <v>0.73882728530000008</v>
      </c>
      <c r="G1755" s="11">
        <f t="shared" si="83"/>
        <v>91.420320000000004</v>
      </c>
      <c r="H1755" s="8">
        <f t="shared" si="81"/>
        <v>69.878048218942709</v>
      </c>
      <c r="I1755" s="42"/>
      <c r="K1755" s="69"/>
      <c r="L1755" s="69"/>
      <c r="M1755" s="69"/>
      <c r="O1755" s="63"/>
      <c r="P1755" s="63"/>
      <c r="Q1755" s="63"/>
    </row>
    <row r="1756" spans="1:17" customFormat="1" outlineLevel="1">
      <c r="A1756" s="6"/>
      <c r="B1756" s="20">
        <v>42649</v>
      </c>
      <c r="C1756" s="21">
        <v>0.3125</v>
      </c>
      <c r="D1756" s="13">
        <v>1.8682019999999999</v>
      </c>
      <c r="E1756" s="12">
        <v>36.369999999999997</v>
      </c>
      <c r="F1756" s="11">
        <f t="shared" si="82"/>
        <v>1.8676415393999999</v>
      </c>
      <c r="G1756" s="11">
        <f t="shared" si="83"/>
        <v>36.715514999999996</v>
      </c>
      <c r="H1756" s="8">
        <f t="shared" si="81"/>
        <v>278.8099053739362</v>
      </c>
      <c r="I1756" s="42"/>
      <c r="K1756" s="69"/>
      <c r="L1756" s="69"/>
      <c r="M1756" s="69"/>
      <c r="O1756" s="63"/>
      <c r="P1756" s="63"/>
      <c r="Q1756" s="63"/>
    </row>
    <row r="1757" spans="1:17" customFormat="1" outlineLevel="1">
      <c r="A1757" s="6"/>
      <c r="B1757" s="20">
        <v>42649</v>
      </c>
      <c r="C1757" s="21">
        <v>0.33333333333333331</v>
      </c>
      <c r="D1757" s="13">
        <v>2.0909620000000002</v>
      </c>
      <c r="E1757" s="12">
        <v>39.18</v>
      </c>
      <c r="F1757" s="11">
        <f t="shared" si="82"/>
        <v>2.0903347114000002</v>
      </c>
      <c r="G1757" s="11">
        <f t="shared" si="83"/>
        <v>39.552210000000002</v>
      </c>
      <c r="H1757" s="8">
        <f t="shared" si="81"/>
        <v>306.12489884481784</v>
      </c>
      <c r="I1757" s="42"/>
      <c r="K1757" s="69"/>
      <c r="L1757" s="69"/>
      <c r="M1757" s="69"/>
      <c r="O1757" s="63"/>
      <c r="P1757" s="63"/>
      <c r="Q1757" s="63"/>
    </row>
    <row r="1758" spans="1:17" customFormat="1" outlineLevel="1">
      <c r="A1758" s="6"/>
      <c r="B1758" s="20">
        <v>42649</v>
      </c>
      <c r="C1758" s="21">
        <v>0.35416666666666669</v>
      </c>
      <c r="D1758" s="13">
        <v>2.8602240000000001</v>
      </c>
      <c r="E1758" s="12">
        <v>35.19</v>
      </c>
      <c r="F1758" s="11">
        <f t="shared" si="82"/>
        <v>2.8593659328000003</v>
      </c>
      <c r="G1758" s="11">
        <f t="shared" si="83"/>
        <v>35.524304999999998</v>
      </c>
      <c r="H1758" s="8">
        <f t="shared" si="81"/>
        <v>430.26507599740336</v>
      </c>
      <c r="I1758" s="42"/>
      <c r="K1758" s="69"/>
      <c r="L1758" s="69"/>
      <c r="M1758" s="69"/>
      <c r="O1758" s="63"/>
      <c r="P1758" s="63"/>
      <c r="Q1758" s="63"/>
    </row>
    <row r="1759" spans="1:17" customFormat="1" outlineLevel="1">
      <c r="A1759" s="6"/>
      <c r="B1759" s="20">
        <v>42649</v>
      </c>
      <c r="C1759" s="21">
        <v>0.375</v>
      </c>
      <c r="D1759" s="13">
        <v>3.5429340000000002</v>
      </c>
      <c r="E1759" s="12">
        <v>31.49</v>
      </c>
      <c r="F1759" s="11">
        <f t="shared" si="82"/>
        <v>3.5418711198000006</v>
      </c>
      <c r="G1759" s="11">
        <f t="shared" si="83"/>
        <v>31.789155000000001</v>
      </c>
      <c r="H1759" s="8">
        <f t="shared" si="81"/>
        <v>546.19493826545431</v>
      </c>
      <c r="I1759" s="42"/>
      <c r="K1759" s="69"/>
      <c r="L1759" s="69"/>
      <c r="M1759" s="69"/>
      <c r="O1759" s="63"/>
      <c r="P1759" s="63"/>
      <c r="Q1759" s="63"/>
    </row>
    <row r="1760" spans="1:17" customFormat="1" outlineLevel="1">
      <c r="A1760" s="6"/>
      <c r="B1760" s="20">
        <v>42649</v>
      </c>
      <c r="C1760" s="21">
        <v>0.39583333333333331</v>
      </c>
      <c r="D1760" s="13">
        <v>3.7074400000000001</v>
      </c>
      <c r="E1760" s="12">
        <v>32.32</v>
      </c>
      <c r="F1760" s="11">
        <f t="shared" si="82"/>
        <v>3.7063277680000004</v>
      </c>
      <c r="G1760" s="11">
        <f t="shared" si="83"/>
        <v>32.627040000000001</v>
      </c>
      <c r="H1760" s="8">
        <f t="shared" si="81"/>
        <v>568.45046050835333</v>
      </c>
      <c r="I1760" s="42"/>
      <c r="K1760" s="69"/>
      <c r="L1760" s="69"/>
      <c r="M1760" s="69"/>
      <c r="O1760" s="63"/>
      <c r="P1760" s="63"/>
      <c r="Q1760" s="63"/>
    </row>
    <row r="1761" spans="1:17" customFormat="1" outlineLevel="1">
      <c r="A1761" s="6"/>
      <c r="B1761" s="20">
        <v>42649</v>
      </c>
      <c r="C1761" s="21">
        <v>0.41666666666666669</v>
      </c>
      <c r="D1761" s="13">
        <v>3.7544899999999997</v>
      </c>
      <c r="E1761" s="12">
        <v>35.56</v>
      </c>
      <c r="F1761" s="11">
        <f t="shared" si="82"/>
        <v>3.7533636529999996</v>
      </c>
      <c r="G1761" s="11">
        <f t="shared" si="83"/>
        <v>35.897820000000003</v>
      </c>
      <c r="H1761" s="8">
        <f t="shared" si="81"/>
        <v>563.3880666480635</v>
      </c>
      <c r="I1761" s="42"/>
      <c r="K1761" s="69"/>
      <c r="L1761" s="69"/>
      <c r="M1761" s="69"/>
      <c r="O1761" s="63"/>
      <c r="P1761" s="63"/>
      <c r="Q1761" s="63"/>
    </row>
    <row r="1762" spans="1:17" customFormat="1" outlineLevel="1">
      <c r="A1762" s="6"/>
      <c r="B1762" s="20">
        <v>42649</v>
      </c>
      <c r="C1762" s="21">
        <v>0.4375</v>
      </c>
      <c r="D1762" s="13">
        <v>4.8298410000000001</v>
      </c>
      <c r="E1762" s="12">
        <v>44.39</v>
      </c>
      <c r="F1762" s="11">
        <f t="shared" si="82"/>
        <v>4.8283920477000004</v>
      </c>
      <c r="G1762" s="11">
        <f t="shared" si="83"/>
        <v>44.811705000000003</v>
      </c>
      <c r="H1762" s="8">
        <f t="shared" si="81"/>
        <v>681.71244080632164</v>
      </c>
      <c r="I1762" s="42"/>
      <c r="K1762" s="69"/>
      <c r="L1762" s="69"/>
      <c r="M1762" s="69"/>
      <c r="O1762" s="63"/>
      <c r="P1762" s="63"/>
      <c r="Q1762" s="63"/>
    </row>
    <row r="1763" spans="1:17" customFormat="1" outlineLevel="1">
      <c r="A1763" s="6"/>
      <c r="B1763" s="20">
        <v>42649</v>
      </c>
      <c r="C1763" s="21">
        <v>0.45833333333333331</v>
      </c>
      <c r="D1763" s="13">
        <v>4.6569919999999998</v>
      </c>
      <c r="E1763" s="12">
        <v>38.08</v>
      </c>
      <c r="F1763" s="11">
        <f t="shared" si="82"/>
        <v>4.6555949023999998</v>
      </c>
      <c r="G1763" s="11">
        <f t="shared" si="83"/>
        <v>38.441760000000002</v>
      </c>
      <c r="H1763" s="8">
        <f t="shared" si="81"/>
        <v>686.97138995111584</v>
      </c>
      <c r="I1763" s="42"/>
      <c r="K1763" s="69"/>
      <c r="L1763" s="69"/>
      <c r="M1763" s="69"/>
      <c r="O1763" s="63"/>
      <c r="P1763" s="63"/>
      <c r="Q1763" s="63"/>
    </row>
    <row r="1764" spans="1:17" customFormat="1" outlineLevel="1">
      <c r="A1764" s="6"/>
      <c r="B1764" s="20">
        <v>42649</v>
      </c>
      <c r="C1764" s="21">
        <v>0.47916666666666669</v>
      </c>
      <c r="D1764" s="13">
        <v>4.4433279999999993</v>
      </c>
      <c r="E1764" s="12">
        <v>36.31</v>
      </c>
      <c r="F1764" s="11">
        <f t="shared" si="82"/>
        <v>4.4419950015999996</v>
      </c>
      <c r="G1764" s="11">
        <f t="shared" si="83"/>
        <v>36.654945000000005</v>
      </c>
      <c r="H1764" s="8">
        <f t="shared" si="81"/>
        <v>663.38998782367707</v>
      </c>
      <c r="I1764" s="42"/>
      <c r="K1764" s="69"/>
      <c r="L1764" s="69"/>
      <c r="M1764" s="69"/>
      <c r="O1764" s="63"/>
      <c r="P1764" s="63"/>
      <c r="Q1764" s="63"/>
    </row>
    <row r="1765" spans="1:17" customFormat="1" outlineLevel="1">
      <c r="A1765" s="6"/>
      <c r="B1765" s="20">
        <v>42649</v>
      </c>
      <c r="C1765" s="21">
        <v>0.5</v>
      </c>
      <c r="D1765" s="13">
        <v>4.8862459999999999</v>
      </c>
      <c r="E1765" s="12">
        <v>47.18</v>
      </c>
      <c r="F1765" s="11">
        <f t="shared" si="82"/>
        <v>4.8847801261999999</v>
      </c>
      <c r="G1765" s="11">
        <f t="shared" si="83"/>
        <v>47.628210000000003</v>
      </c>
      <c r="H1765" s="8">
        <f t="shared" si="81"/>
        <v>675.91576981871992</v>
      </c>
      <c r="I1765" s="42"/>
      <c r="K1765" s="69"/>
      <c r="L1765" s="69"/>
      <c r="M1765" s="69"/>
      <c r="O1765" s="63"/>
      <c r="P1765" s="63"/>
      <c r="Q1765" s="63"/>
    </row>
    <row r="1766" spans="1:17" customFormat="1" outlineLevel="1">
      <c r="A1766" s="6"/>
      <c r="B1766" s="20">
        <v>42649</v>
      </c>
      <c r="C1766" s="21">
        <v>0.52083333333333337</v>
      </c>
      <c r="D1766" s="13">
        <v>4.8822460000000003</v>
      </c>
      <c r="E1766" s="12">
        <v>44.15</v>
      </c>
      <c r="F1766" s="11">
        <f t="shared" si="82"/>
        <v>4.8807813262000002</v>
      </c>
      <c r="G1766" s="11">
        <f t="shared" si="83"/>
        <v>44.569425000000003</v>
      </c>
      <c r="H1766" s="8">
        <f t="shared" si="81"/>
        <v>690.29170941372865</v>
      </c>
      <c r="I1766" s="42"/>
      <c r="K1766" s="69"/>
      <c r="L1766" s="69"/>
      <c r="M1766" s="69"/>
      <c r="O1766" s="63"/>
      <c r="P1766" s="63"/>
      <c r="Q1766" s="63"/>
    </row>
    <row r="1767" spans="1:17" customFormat="1" outlineLevel="1">
      <c r="A1767" s="6"/>
      <c r="B1767" s="20">
        <v>42649</v>
      </c>
      <c r="C1767" s="21">
        <v>0.54166666666666663</v>
      </c>
      <c r="D1767" s="13">
        <v>4.6049089999999993</v>
      </c>
      <c r="E1767" s="12">
        <v>43.44</v>
      </c>
      <c r="F1767" s="11">
        <f t="shared" si="82"/>
        <v>4.6035275272999998</v>
      </c>
      <c r="G1767" s="11">
        <f t="shared" si="83"/>
        <v>43.852679999999999</v>
      </c>
      <c r="H1767" s="8">
        <f t="shared" si="81"/>
        <v>654.37910055192185</v>
      </c>
      <c r="I1767" s="42"/>
      <c r="K1767" s="69"/>
      <c r="L1767" s="69"/>
      <c r="M1767" s="69"/>
      <c r="O1767" s="63"/>
      <c r="P1767" s="63"/>
      <c r="Q1767" s="63"/>
    </row>
    <row r="1768" spans="1:17" customFormat="1" outlineLevel="1">
      <c r="A1768" s="6"/>
      <c r="B1768" s="20">
        <v>42649</v>
      </c>
      <c r="C1768" s="21">
        <v>0.5625</v>
      </c>
      <c r="D1768" s="13">
        <v>4.4675630000000002</v>
      </c>
      <c r="E1768" s="12">
        <v>45.09</v>
      </c>
      <c r="F1768" s="11">
        <f t="shared" si="82"/>
        <v>4.4662227311000002</v>
      </c>
      <c r="G1768" s="11">
        <f t="shared" si="83"/>
        <v>45.518355000000007</v>
      </c>
      <c r="H1768" s="8">
        <f t="shared" si="81"/>
        <v>627.42231620132065</v>
      </c>
      <c r="I1768" s="42"/>
      <c r="K1768" s="69"/>
      <c r="L1768" s="69"/>
      <c r="M1768" s="69"/>
      <c r="O1768" s="63"/>
      <c r="P1768" s="63"/>
      <c r="Q1768" s="63"/>
    </row>
    <row r="1769" spans="1:17" customFormat="1" outlineLevel="1">
      <c r="A1769" s="6"/>
      <c r="B1769" s="20">
        <v>42649</v>
      </c>
      <c r="C1769" s="21">
        <v>0.58333333333333337</v>
      </c>
      <c r="D1769" s="13">
        <v>4.4454130000000003</v>
      </c>
      <c r="E1769" s="12">
        <v>49.91</v>
      </c>
      <c r="F1769" s="11">
        <f t="shared" si="82"/>
        <v>4.4440793761000004</v>
      </c>
      <c r="G1769" s="11">
        <f t="shared" si="83"/>
        <v>50.384144999999997</v>
      </c>
      <c r="H1769" s="8">
        <f t="shared" si="81"/>
        <v>602.68762427766819</v>
      </c>
      <c r="I1769" s="42"/>
      <c r="K1769" s="69"/>
      <c r="L1769" s="69"/>
      <c r="M1769" s="69"/>
      <c r="O1769" s="63"/>
      <c r="P1769" s="63"/>
      <c r="Q1769" s="63"/>
    </row>
    <row r="1770" spans="1:17" customFormat="1" outlineLevel="1">
      <c r="A1770" s="6"/>
      <c r="B1770" s="20">
        <v>42649</v>
      </c>
      <c r="C1770" s="21">
        <v>0.60416666666666663</v>
      </c>
      <c r="D1770" s="13">
        <v>4.0948770000000003</v>
      </c>
      <c r="E1770" s="12">
        <v>49.97</v>
      </c>
      <c r="F1770" s="11">
        <f t="shared" si="82"/>
        <v>4.0936485369000009</v>
      </c>
      <c r="G1770" s="11">
        <f t="shared" si="83"/>
        <v>50.444715000000002</v>
      </c>
      <c r="H1770" s="8">
        <f t="shared" si="81"/>
        <v>554.91569410931265</v>
      </c>
      <c r="I1770" s="42"/>
      <c r="K1770" s="69"/>
      <c r="L1770" s="69"/>
      <c r="M1770" s="69"/>
      <c r="O1770" s="63"/>
      <c r="P1770" s="63"/>
      <c r="Q1770" s="63"/>
    </row>
    <row r="1771" spans="1:17" customFormat="1" outlineLevel="1">
      <c r="A1771" s="6"/>
      <c r="B1771" s="20">
        <v>42649</v>
      </c>
      <c r="C1771" s="21">
        <v>0.625</v>
      </c>
      <c r="D1771" s="13">
        <v>3.079974</v>
      </c>
      <c r="E1771" s="12">
        <v>48.2</v>
      </c>
      <c r="F1771" s="11">
        <f t="shared" si="82"/>
        <v>3.0790500078000003</v>
      </c>
      <c r="G1771" s="11">
        <f t="shared" si="83"/>
        <v>48.657900000000005</v>
      </c>
      <c r="H1771" s="8">
        <f t="shared" si="81"/>
        <v>422.88319407626835</v>
      </c>
      <c r="I1771" s="42"/>
      <c r="K1771" s="69"/>
      <c r="L1771" s="69"/>
      <c r="M1771" s="69"/>
      <c r="O1771" s="63"/>
      <c r="P1771" s="63"/>
      <c r="Q1771" s="63"/>
    </row>
    <row r="1772" spans="1:17" customFormat="1" outlineLevel="1">
      <c r="A1772" s="6"/>
      <c r="B1772" s="20">
        <v>42649</v>
      </c>
      <c r="C1772" s="21">
        <v>0.64583333333333337</v>
      </c>
      <c r="D1772" s="13">
        <v>2.0508570000000002</v>
      </c>
      <c r="E1772" s="12">
        <v>43.36</v>
      </c>
      <c r="F1772" s="11">
        <f t="shared" si="82"/>
        <v>2.0502417429000004</v>
      </c>
      <c r="G1772" s="11">
        <f t="shared" si="83"/>
        <v>43.771920000000001</v>
      </c>
      <c r="H1772" s="8">
        <f t="shared" si="81"/>
        <v>291.60194662852069</v>
      </c>
      <c r="I1772" s="42"/>
      <c r="K1772" s="69"/>
      <c r="L1772" s="69"/>
      <c r="M1772" s="69"/>
      <c r="O1772" s="63"/>
      <c r="P1772" s="63"/>
      <c r="Q1772" s="63"/>
    </row>
    <row r="1773" spans="1:17" customFormat="1" outlineLevel="1">
      <c r="A1773" s="6"/>
      <c r="B1773" s="20">
        <v>42649</v>
      </c>
      <c r="C1773" s="21">
        <v>0.66666666666666663</v>
      </c>
      <c r="D1773" s="13">
        <v>1.5363310000000001</v>
      </c>
      <c r="E1773" s="12">
        <v>55.71</v>
      </c>
      <c r="F1773" s="11">
        <f t="shared" si="82"/>
        <v>1.5358701007000002</v>
      </c>
      <c r="G1773" s="11">
        <f t="shared" si="83"/>
        <v>56.239245000000004</v>
      </c>
      <c r="H1773" s="8">
        <f t="shared" si="81"/>
        <v>199.29566384875804</v>
      </c>
      <c r="I1773" s="42"/>
      <c r="K1773" s="69"/>
      <c r="L1773" s="69"/>
      <c r="M1773" s="69"/>
      <c r="O1773" s="63"/>
      <c r="P1773" s="63"/>
      <c r="Q1773" s="63"/>
    </row>
    <row r="1774" spans="1:17" customFormat="1" outlineLevel="1">
      <c r="A1774" s="6"/>
      <c r="B1774" s="20">
        <v>42649</v>
      </c>
      <c r="C1774" s="21">
        <v>0.6875</v>
      </c>
      <c r="D1774" s="13">
        <v>1.9291880000000001</v>
      </c>
      <c r="E1774" s="12">
        <v>48.88</v>
      </c>
      <c r="F1774" s="11">
        <f t="shared" si="82"/>
        <v>1.9286092436000002</v>
      </c>
      <c r="G1774" s="11">
        <f t="shared" si="83"/>
        <v>49.344360000000009</v>
      </c>
      <c r="H1774" s="8">
        <f t="shared" si="81"/>
        <v>263.55533049407393</v>
      </c>
      <c r="I1774" s="42"/>
      <c r="K1774" s="69"/>
      <c r="L1774" s="69"/>
      <c r="M1774" s="69"/>
      <c r="O1774" s="63"/>
      <c r="P1774" s="63"/>
      <c r="Q1774" s="63"/>
    </row>
    <row r="1775" spans="1:17" customFormat="1" outlineLevel="1">
      <c r="A1775" s="6"/>
      <c r="B1775" s="20">
        <v>42649</v>
      </c>
      <c r="C1775" s="21">
        <v>0.70833333333333337</v>
      </c>
      <c r="D1775" s="13">
        <v>1.1587419999999999</v>
      </c>
      <c r="E1775" s="12">
        <v>61.61</v>
      </c>
      <c r="F1775" s="11">
        <f t="shared" si="82"/>
        <v>1.1583943774000001</v>
      </c>
      <c r="G1775" s="11">
        <f t="shared" si="83"/>
        <v>62.195295000000002</v>
      </c>
      <c r="H1775" s="8">
        <f t="shared" si="81"/>
        <v>143.41467416766568</v>
      </c>
      <c r="I1775" s="42"/>
      <c r="K1775" s="69"/>
      <c r="L1775" s="69"/>
      <c r="M1775" s="69"/>
      <c r="O1775" s="63"/>
      <c r="P1775" s="63"/>
      <c r="Q1775" s="63"/>
    </row>
    <row r="1776" spans="1:17" customFormat="1" outlineLevel="1">
      <c r="A1776" s="6"/>
      <c r="B1776" s="20">
        <v>42649</v>
      </c>
      <c r="C1776" s="21">
        <v>0.72916666666666663</v>
      </c>
      <c r="D1776" s="13">
        <v>0.40833899999999995</v>
      </c>
      <c r="E1776" s="12">
        <v>48.66</v>
      </c>
      <c r="F1776" s="11">
        <f t="shared" si="82"/>
        <v>0.40821649829999995</v>
      </c>
      <c r="G1776" s="11">
        <f t="shared" si="83"/>
        <v>49.12227</v>
      </c>
      <c r="H1776" s="8">
        <f t="shared" si="81"/>
        <v>55.875747635852846</v>
      </c>
      <c r="I1776" s="42"/>
      <c r="K1776" s="69"/>
      <c r="L1776" s="69"/>
      <c r="M1776" s="69"/>
      <c r="O1776" s="63"/>
      <c r="P1776" s="63"/>
      <c r="Q1776" s="63"/>
    </row>
    <row r="1777" spans="1:17" customFormat="1" outlineLevel="1">
      <c r="A1777" s="6"/>
      <c r="B1777" s="20">
        <v>42649</v>
      </c>
      <c r="C1777" s="21">
        <v>0.75</v>
      </c>
      <c r="D1777" s="13">
        <v>0.10807800000000001</v>
      </c>
      <c r="E1777" s="12">
        <v>49.24</v>
      </c>
      <c r="F1777" s="11">
        <f t="shared" si="82"/>
        <v>0.10804557660000001</v>
      </c>
      <c r="G1777" s="11">
        <f t="shared" si="83"/>
        <v>49.707780000000007</v>
      </c>
      <c r="H1777" s="8">
        <f t="shared" si="81"/>
        <v>14.725771495994053</v>
      </c>
      <c r="I1777" s="42"/>
      <c r="K1777" s="69"/>
      <c r="L1777" s="69"/>
      <c r="M1777" s="69"/>
      <c r="O1777" s="63"/>
      <c r="P1777" s="63"/>
      <c r="Q1777" s="63"/>
    </row>
    <row r="1778" spans="1:17" customFormat="1" outlineLevel="1">
      <c r="A1778" s="6"/>
      <c r="B1778" s="20">
        <v>42649</v>
      </c>
      <c r="C1778" s="21">
        <v>0.77083333333333337</v>
      </c>
      <c r="D1778" s="13">
        <v>3.2679999999999996E-3</v>
      </c>
      <c r="E1778" s="12">
        <v>45.81</v>
      </c>
      <c r="F1778" s="11">
        <f t="shared" si="82"/>
        <v>3.2670195999999997E-3</v>
      </c>
      <c r="G1778" s="11">
        <f t="shared" si="83"/>
        <v>46.245195000000002</v>
      </c>
      <c r="H1778" s="8">
        <f t="shared" si="81"/>
        <v>0.45658168712917796</v>
      </c>
      <c r="I1778" s="42"/>
      <c r="K1778" s="69"/>
      <c r="L1778" s="69"/>
      <c r="M1778" s="69"/>
      <c r="O1778" s="63"/>
      <c r="P1778" s="63"/>
      <c r="Q1778" s="63"/>
    </row>
    <row r="1779" spans="1:17" customFormat="1" outlineLevel="1">
      <c r="A1779" s="6"/>
      <c r="B1779" s="20">
        <v>42649</v>
      </c>
      <c r="C1779" s="21">
        <v>0.79166666666666663</v>
      </c>
      <c r="D1779" s="13">
        <v>0</v>
      </c>
      <c r="E1779" s="12">
        <v>45.83</v>
      </c>
      <c r="F1779" s="11">
        <f t="shared" si="82"/>
        <v>0</v>
      </c>
      <c r="G1779" s="11">
        <f t="shared" si="83"/>
        <v>46.265385000000002</v>
      </c>
      <c r="H1779" s="8">
        <f t="shared" si="81"/>
        <v>0</v>
      </c>
      <c r="I1779" s="42"/>
      <c r="K1779" s="69"/>
      <c r="L1779" s="69"/>
      <c r="M1779" s="69"/>
      <c r="O1779" s="63"/>
      <c r="P1779" s="63"/>
      <c r="Q1779" s="63"/>
    </row>
    <row r="1780" spans="1:17" customFormat="1" outlineLevel="1">
      <c r="A1780" s="6"/>
      <c r="B1780" s="20">
        <v>42649</v>
      </c>
      <c r="C1780" s="21">
        <v>0.8125</v>
      </c>
      <c r="D1780" s="13">
        <v>0</v>
      </c>
      <c r="E1780" s="12">
        <v>49.93</v>
      </c>
      <c r="F1780" s="11">
        <f t="shared" si="82"/>
        <v>0</v>
      </c>
      <c r="G1780" s="11">
        <f t="shared" si="83"/>
        <v>50.404335000000003</v>
      </c>
      <c r="H1780" s="8">
        <f t="shared" si="81"/>
        <v>0</v>
      </c>
      <c r="I1780" s="42"/>
      <c r="K1780" s="69"/>
      <c r="L1780" s="69"/>
      <c r="M1780" s="69"/>
      <c r="O1780" s="63"/>
      <c r="P1780" s="63"/>
      <c r="Q1780" s="63"/>
    </row>
    <row r="1781" spans="1:17" customFormat="1" outlineLevel="1">
      <c r="A1781" s="6"/>
      <c r="B1781" s="20">
        <v>42649</v>
      </c>
      <c r="C1781" s="21">
        <v>0.83333333333333337</v>
      </c>
      <c r="D1781" s="13">
        <v>0</v>
      </c>
      <c r="E1781" s="12">
        <v>47.66</v>
      </c>
      <c r="F1781" s="11">
        <f t="shared" si="82"/>
        <v>0</v>
      </c>
      <c r="G1781" s="11">
        <f t="shared" si="83"/>
        <v>48.112769999999998</v>
      </c>
      <c r="H1781" s="8">
        <f t="shared" si="81"/>
        <v>0</v>
      </c>
      <c r="I1781" s="42"/>
      <c r="K1781" s="69"/>
      <c r="L1781" s="69"/>
      <c r="M1781" s="69"/>
      <c r="O1781" s="63"/>
      <c r="P1781" s="63"/>
      <c r="Q1781" s="63"/>
    </row>
    <row r="1782" spans="1:17" customFormat="1" outlineLevel="1">
      <c r="A1782" s="6"/>
      <c r="B1782" s="20">
        <v>42649</v>
      </c>
      <c r="C1782" s="21">
        <v>0.85416666666666663</v>
      </c>
      <c r="D1782" s="13">
        <v>0</v>
      </c>
      <c r="E1782" s="12">
        <v>45.13</v>
      </c>
      <c r="F1782" s="11">
        <f t="shared" si="82"/>
        <v>0</v>
      </c>
      <c r="G1782" s="11">
        <f t="shared" si="83"/>
        <v>45.558735000000006</v>
      </c>
      <c r="H1782" s="8">
        <f t="shared" si="81"/>
        <v>0</v>
      </c>
      <c r="I1782" s="42"/>
      <c r="K1782" s="69"/>
      <c r="L1782" s="69"/>
      <c r="M1782" s="69"/>
      <c r="O1782" s="63"/>
      <c r="P1782" s="63"/>
      <c r="Q1782" s="63"/>
    </row>
    <row r="1783" spans="1:17" customFormat="1" outlineLevel="1">
      <c r="A1783" s="6"/>
      <c r="B1783" s="20">
        <v>42649</v>
      </c>
      <c r="C1783" s="21">
        <v>0.875</v>
      </c>
      <c r="D1783" s="13">
        <v>0</v>
      </c>
      <c r="E1783" s="12">
        <v>46.74</v>
      </c>
      <c r="F1783" s="11">
        <f t="shared" si="82"/>
        <v>0</v>
      </c>
      <c r="G1783" s="11">
        <f t="shared" si="83"/>
        <v>47.184030000000007</v>
      </c>
      <c r="H1783" s="8">
        <f t="shared" si="81"/>
        <v>0</v>
      </c>
      <c r="I1783" s="42"/>
      <c r="K1783" s="69"/>
      <c r="L1783" s="69"/>
      <c r="M1783" s="69"/>
      <c r="O1783" s="63"/>
      <c r="P1783" s="63"/>
      <c r="Q1783" s="63"/>
    </row>
    <row r="1784" spans="1:17" customFormat="1" outlineLevel="1">
      <c r="A1784" s="6"/>
      <c r="B1784" s="20">
        <v>42649</v>
      </c>
      <c r="C1784" s="21">
        <v>0.89583333333333337</v>
      </c>
      <c r="D1784" s="13">
        <v>0</v>
      </c>
      <c r="E1784" s="12">
        <v>47.32</v>
      </c>
      <c r="F1784" s="11">
        <f t="shared" si="82"/>
        <v>0</v>
      </c>
      <c r="G1784" s="11">
        <f t="shared" si="83"/>
        <v>47.769540000000006</v>
      </c>
      <c r="H1784" s="8">
        <f t="shared" si="81"/>
        <v>0</v>
      </c>
      <c r="I1784" s="42"/>
      <c r="K1784" s="69"/>
      <c r="L1784" s="69"/>
      <c r="M1784" s="69"/>
      <c r="O1784" s="63"/>
      <c r="P1784" s="63"/>
      <c r="Q1784" s="63"/>
    </row>
    <row r="1785" spans="1:17" customFormat="1" outlineLevel="1">
      <c r="A1785" s="6"/>
      <c r="B1785" s="20">
        <v>42649</v>
      </c>
      <c r="C1785" s="21">
        <v>0.91666666666666663</v>
      </c>
      <c r="D1785" s="13">
        <v>0</v>
      </c>
      <c r="E1785" s="12">
        <v>37.69</v>
      </c>
      <c r="F1785" s="11">
        <f t="shared" si="82"/>
        <v>0</v>
      </c>
      <c r="G1785" s="11">
        <f t="shared" si="83"/>
        <v>38.048054999999998</v>
      </c>
      <c r="H1785" s="8">
        <f t="shared" si="81"/>
        <v>0</v>
      </c>
      <c r="I1785" s="42"/>
      <c r="K1785" s="69"/>
      <c r="L1785" s="69"/>
      <c r="M1785" s="69"/>
      <c r="O1785" s="63"/>
      <c r="P1785" s="63"/>
      <c r="Q1785" s="63"/>
    </row>
    <row r="1786" spans="1:17" customFormat="1" outlineLevel="1">
      <c r="A1786" s="6"/>
      <c r="B1786" s="20">
        <v>42649</v>
      </c>
      <c r="C1786" s="21">
        <v>0.9375</v>
      </c>
      <c r="D1786" s="13">
        <v>0</v>
      </c>
      <c r="E1786" s="12">
        <v>46.24</v>
      </c>
      <c r="F1786" s="11">
        <f t="shared" si="82"/>
        <v>0</v>
      </c>
      <c r="G1786" s="11">
        <f t="shared" si="83"/>
        <v>46.679280000000006</v>
      </c>
      <c r="H1786" s="8">
        <f t="shared" si="81"/>
        <v>0</v>
      </c>
      <c r="I1786" s="42"/>
      <c r="K1786" s="69"/>
      <c r="L1786" s="69"/>
      <c r="M1786" s="69"/>
      <c r="O1786" s="63"/>
      <c r="P1786" s="63"/>
      <c r="Q1786" s="63"/>
    </row>
    <row r="1787" spans="1:17" customFormat="1" outlineLevel="1">
      <c r="A1787" s="6"/>
      <c r="B1787" s="20">
        <v>42649</v>
      </c>
      <c r="C1787" s="21">
        <v>0.95833333333333337</v>
      </c>
      <c r="D1787" s="13">
        <v>0</v>
      </c>
      <c r="E1787" s="12">
        <v>48.05</v>
      </c>
      <c r="F1787" s="11">
        <f t="shared" si="82"/>
        <v>0</v>
      </c>
      <c r="G1787" s="11">
        <f t="shared" si="83"/>
        <v>48.506475000000002</v>
      </c>
      <c r="H1787" s="8">
        <f t="shared" si="81"/>
        <v>0</v>
      </c>
      <c r="I1787" s="42"/>
      <c r="K1787" s="69"/>
      <c r="L1787" s="69"/>
      <c r="M1787" s="69"/>
      <c r="O1787" s="63"/>
      <c r="P1787" s="63"/>
      <c r="Q1787" s="63"/>
    </row>
    <row r="1788" spans="1:17" customFormat="1" outlineLevel="1">
      <c r="A1788" s="6"/>
      <c r="B1788" s="20">
        <v>42649</v>
      </c>
      <c r="C1788" s="21">
        <v>0.97916666666666663</v>
      </c>
      <c r="D1788" s="13">
        <v>0</v>
      </c>
      <c r="E1788" s="12">
        <v>49.64</v>
      </c>
      <c r="F1788" s="11">
        <f t="shared" si="82"/>
        <v>0</v>
      </c>
      <c r="G1788" s="11">
        <f t="shared" si="83"/>
        <v>50.111580000000004</v>
      </c>
      <c r="H1788" s="8">
        <f t="shared" si="81"/>
        <v>0</v>
      </c>
      <c r="I1788" s="42"/>
      <c r="K1788" s="69"/>
      <c r="L1788" s="69"/>
      <c r="M1788" s="69"/>
      <c r="O1788" s="63"/>
      <c r="P1788" s="63"/>
      <c r="Q1788" s="63"/>
    </row>
    <row r="1789" spans="1:17" customFormat="1" outlineLevel="1">
      <c r="A1789" s="6"/>
      <c r="B1789" s="20">
        <v>42649</v>
      </c>
      <c r="C1789" s="21">
        <v>0</v>
      </c>
      <c r="D1789" s="13">
        <v>0</v>
      </c>
      <c r="E1789" s="12">
        <v>78.650000000000006</v>
      </c>
      <c r="F1789" s="11">
        <f t="shared" si="82"/>
        <v>0</v>
      </c>
      <c r="G1789" s="11">
        <f t="shared" si="83"/>
        <v>79.397175000000004</v>
      </c>
      <c r="H1789" s="8">
        <f t="shared" si="81"/>
        <v>0</v>
      </c>
      <c r="I1789" s="42"/>
      <c r="K1789" s="69"/>
      <c r="L1789" s="69"/>
      <c r="M1789" s="69"/>
      <c r="O1789" s="63"/>
      <c r="P1789" s="63"/>
      <c r="Q1789" s="63"/>
    </row>
    <row r="1790" spans="1:17" customFormat="1" outlineLevel="1">
      <c r="A1790" s="6"/>
      <c r="B1790" s="20">
        <v>42650</v>
      </c>
      <c r="C1790" s="21">
        <v>2.0833333333333332E-2</v>
      </c>
      <c r="D1790" s="13">
        <v>0</v>
      </c>
      <c r="E1790" s="12">
        <v>36.840000000000003</v>
      </c>
      <c r="F1790" s="11">
        <f t="shared" si="82"/>
        <v>0</v>
      </c>
      <c r="G1790" s="11">
        <f t="shared" si="83"/>
        <v>37.189980000000006</v>
      </c>
      <c r="H1790" s="8">
        <f t="shared" si="81"/>
        <v>0</v>
      </c>
      <c r="I1790" s="42"/>
      <c r="K1790" s="69"/>
      <c r="L1790" s="69"/>
      <c r="M1790" s="69"/>
      <c r="O1790" s="63"/>
      <c r="P1790" s="63"/>
      <c r="Q1790" s="63"/>
    </row>
    <row r="1791" spans="1:17" customFormat="1" outlineLevel="1">
      <c r="A1791" s="6"/>
      <c r="B1791" s="20">
        <v>42650</v>
      </c>
      <c r="C1791" s="21">
        <v>4.1666666666666664E-2</v>
      </c>
      <c r="D1791" s="13">
        <v>0</v>
      </c>
      <c r="E1791" s="12">
        <v>31.76</v>
      </c>
      <c r="F1791" s="11">
        <f t="shared" si="82"/>
        <v>0</v>
      </c>
      <c r="G1791" s="11">
        <f t="shared" si="83"/>
        <v>32.061720000000001</v>
      </c>
      <c r="H1791" s="8">
        <f t="shared" si="81"/>
        <v>0</v>
      </c>
      <c r="I1791" s="42"/>
      <c r="K1791" s="69"/>
      <c r="L1791" s="69"/>
      <c r="M1791" s="69"/>
      <c r="O1791" s="63"/>
      <c r="P1791" s="63"/>
      <c r="Q1791" s="63"/>
    </row>
    <row r="1792" spans="1:17" customFormat="1" outlineLevel="1">
      <c r="A1792" s="6"/>
      <c r="B1792" s="20">
        <v>42650</v>
      </c>
      <c r="C1792" s="21">
        <v>6.25E-2</v>
      </c>
      <c r="D1792" s="13">
        <v>0</v>
      </c>
      <c r="E1792" s="12">
        <v>31.06</v>
      </c>
      <c r="F1792" s="11">
        <f t="shared" si="82"/>
        <v>0</v>
      </c>
      <c r="G1792" s="11">
        <f t="shared" si="83"/>
        <v>31.355070000000001</v>
      </c>
      <c r="H1792" s="8">
        <f t="shared" si="81"/>
        <v>0</v>
      </c>
      <c r="I1792" s="42"/>
      <c r="K1792" s="69"/>
      <c r="L1792" s="69"/>
      <c r="M1792" s="69"/>
      <c r="O1792" s="63"/>
      <c r="P1792" s="63"/>
      <c r="Q1792" s="63"/>
    </row>
    <row r="1793" spans="1:17" customFormat="1" outlineLevel="1">
      <c r="A1793" s="6"/>
      <c r="B1793" s="20">
        <v>42650</v>
      </c>
      <c r="C1793" s="21">
        <v>8.3333333333333329E-2</v>
      </c>
      <c r="D1793" s="13">
        <v>0</v>
      </c>
      <c r="E1793" s="12">
        <v>29.55</v>
      </c>
      <c r="F1793" s="11">
        <f t="shared" si="82"/>
        <v>0</v>
      </c>
      <c r="G1793" s="11">
        <f t="shared" si="83"/>
        <v>29.830725000000001</v>
      </c>
      <c r="H1793" s="8">
        <f t="shared" si="81"/>
        <v>0</v>
      </c>
      <c r="I1793" s="42"/>
      <c r="K1793" s="69"/>
      <c r="L1793" s="69"/>
      <c r="M1793" s="69"/>
      <c r="O1793" s="63"/>
      <c r="P1793" s="63"/>
      <c r="Q1793" s="63"/>
    </row>
    <row r="1794" spans="1:17" customFormat="1" outlineLevel="1">
      <c r="A1794" s="6"/>
      <c r="B1794" s="20">
        <v>42650</v>
      </c>
      <c r="C1794" s="21">
        <v>0.10416666666666667</v>
      </c>
      <c r="D1794" s="13">
        <v>0</v>
      </c>
      <c r="E1794" s="12">
        <v>29.55</v>
      </c>
      <c r="F1794" s="11">
        <f t="shared" si="82"/>
        <v>0</v>
      </c>
      <c r="G1794" s="11">
        <f t="shared" si="83"/>
        <v>29.830725000000001</v>
      </c>
      <c r="H1794" s="8">
        <f t="shared" si="81"/>
        <v>0</v>
      </c>
      <c r="I1794" s="42"/>
      <c r="K1794" s="69"/>
      <c r="L1794" s="69"/>
      <c r="M1794" s="69"/>
      <c r="O1794" s="63"/>
      <c r="P1794" s="63"/>
      <c r="Q1794" s="63"/>
    </row>
    <row r="1795" spans="1:17" customFormat="1" outlineLevel="1">
      <c r="A1795" s="6"/>
      <c r="B1795" s="20">
        <v>42650</v>
      </c>
      <c r="C1795" s="21">
        <v>0.125</v>
      </c>
      <c r="D1795" s="13">
        <v>0</v>
      </c>
      <c r="E1795" s="12">
        <v>28.47</v>
      </c>
      <c r="F1795" s="11">
        <f t="shared" si="82"/>
        <v>0</v>
      </c>
      <c r="G1795" s="11">
        <f t="shared" si="83"/>
        <v>28.740465</v>
      </c>
      <c r="H1795" s="8">
        <f t="shared" si="81"/>
        <v>0</v>
      </c>
      <c r="I1795" s="42"/>
      <c r="K1795" s="69"/>
      <c r="L1795" s="69"/>
      <c r="M1795" s="69"/>
      <c r="O1795" s="63"/>
      <c r="P1795" s="63"/>
      <c r="Q1795" s="63"/>
    </row>
    <row r="1796" spans="1:17" customFormat="1" outlineLevel="1">
      <c r="A1796" s="6"/>
      <c r="B1796" s="20">
        <v>42650</v>
      </c>
      <c r="C1796" s="21">
        <v>0.14583333333333334</v>
      </c>
      <c r="D1796" s="13">
        <v>0</v>
      </c>
      <c r="E1796" s="12">
        <v>22.04</v>
      </c>
      <c r="F1796" s="11">
        <f t="shared" si="82"/>
        <v>0</v>
      </c>
      <c r="G1796" s="11">
        <f t="shared" si="83"/>
        <v>22.249380000000002</v>
      </c>
      <c r="H1796" s="8">
        <f t="shared" si="81"/>
        <v>0</v>
      </c>
      <c r="I1796" s="42"/>
      <c r="K1796" s="69"/>
      <c r="L1796" s="69"/>
      <c r="M1796" s="69"/>
      <c r="O1796" s="63"/>
      <c r="P1796" s="63"/>
      <c r="Q1796" s="63"/>
    </row>
    <row r="1797" spans="1:17" customFormat="1" outlineLevel="1">
      <c r="A1797" s="6"/>
      <c r="B1797" s="20">
        <v>42650</v>
      </c>
      <c r="C1797" s="21">
        <v>0.16666666666666666</v>
      </c>
      <c r="D1797" s="13">
        <v>0</v>
      </c>
      <c r="E1797" s="12">
        <v>26.47</v>
      </c>
      <c r="F1797" s="11">
        <f t="shared" si="82"/>
        <v>0</v>
      </c>
      <c r="G1797" s="11">
        <f t="shared" si="83"/>
        <v>26.721465000000002</v>
      </c>
      <c r="H1797" s="8">
        <f t="shared" si="81"/>
        <v>0</v>
      </c>
      <c r="I1797" s="42"/>
      <c r="K1797" s="69"/>
      <c r="L1797" s="69"/>
      <c r="M1797" s="69"/>
      <c r="O1797" s="63"/>
      <c r="P1797" s="63"/>
      <c r="Q1797" s="63"/>
    </row>
    <row r="1798" spans="1:17" customFormat="1" outlineLevel="1">
      <c r="A1798" s="6"/>
      <c r="B1798" s="20">
        <v>42650</v>
      </c>
      <c r="C1798" s="21">
        <v>0.1875</v>
      </c>
      <c r="D1798" s="13">
        <v>0</v>
      </c>
      <c r="E1798" s="12">
        <v>28.52</v>
      </c>
      <c r="F1798" s="11">
        <f t="shared" si="82"/>
        <v>0</v>
      </c>
      <c r="G1798" s="11">
        <f t="shared" si="83"/>
        <v>28.790940000000003</v>
      </c>
      <c r="H1798" s="8">
        <f t="shared" si="81"/>
        <v>0</v>
      </c>
      <c r="I1798" s="42"/>
      <c r="K1798" s="69"/>
      <c r="L1798" s="69"/>
      <c r="M1798" s="69"/>
      <c r="O1798" s="63"/>
      <c r="P1798" s="63"/>
      <c r="Q1798" s="63"/>
    </row>
    <row r="1799" spans="1:17" customFormat="1" outlineLevel="1">
      <c r="A1799" s="6"/>
      <c r="B1799" s="20">
        <v>42650</v>
      </c>
      <c r="C1799" s="21">
        <v>0.20833333333333334</v>
      </c>
      <c r="D1799" s="13">
        <v>0</v>
      </c>
      <c r="E1799" s="12">
        <v>39.58</v>
      </c>
      <c r="F1799" s="11">
        <f t="shared" si="82"/>
        <v>0</v>
      </c>
      <c r="G1799" s="11">
        <f t="shared" si="83"/>
        <v>39.956009999999999</v>
      </c>
      <c r="H1799" s="8">
        <f t="shared" si="81"/>
        <v>0</v>
      </c>
      <c r="I1799" s="42"/>
      <c r="K1799" s="69"/>
      <c r="L1799" s="69"/>
      <c r="M1799" s="69"/>
      <c r="O1799" s="63"/>
      <c r="P1799" s="63"/>
      <c r="Q1799" s="63"/>
    </row>
    <row r="1800" spans="1:17" customFormat="1" outlineLevel="1">
      <c r="A1800" s="6"/>
      <c r="B1800" s="20">
        <v>42650</v>
      </c>
      <c r="C1800" s="21">
        <v>0.22916666666666666</v>
      </c>
      <c r="D1800" s="13">
        <v>0</v>
      </c>
      <c r="E1800" s="12">
        <v>38.54</v>
      </c>
      <c r="F1800" s="11">
        <f t="shared" si="82"/>
        <v>0</v>
      </c>
      <c r="G1800" s="11">
        <f t="shared" si="83"/>
        <v>38.906130000000005</v>
      </c>
      <c r="H1800" s="8">
        <f t="shared" si="81"/>
        <v>0</v>
      </c>
      <c r="I1800" s="42"/>
      <c r="K1800" s="69"/>
      <c r="L1800" s="69"/>
      <c r="M1800" s="69"/>
      <c r="O1800" s="63"/>
      <c r="P1800" s="63"/>
      <c r="Q1800" s="63"/>
    </row>
    <row r="1801" spans="1:17" customFormat="1" outlineLevel="1">
      <c r="A1801" s="6"/>
      <c r="B1801" s="20">
        <v>42650</v>
      </c>
      <c r="C1801" s="21">
        <v>0.25</v>
      </c>
      <c r="D1801" s="13">
        <v>4.8038999999999998E-2</v>
      </c>
      <c r="E1801" s="12">
        <v>53.99</v>
      </c>
      <c r="F1801" s="11">
        <f t="shared" si="82"/>
        <v>4.8024588299999997E-2</v>
      </c>
      <c r="G1801" s="11">
        <f t="shared" si="83"/>
        <v>54.502905000000005</v>
      </c>
      <c r="H1801" s="8">
        <f t="shared" si="81"/>
        <v>6.3150938500209879</v>
      </c>
      <c r="I1801" s="42"/>
      <c r="K1801" s="69"/>
      <c r="L1801" s="69"/>
      <c r="M1801" s="69"/>
      <c r="O1801" s="63"/>
      <c r="P1801" s="63"/>
      <c r="Q1801" s="63"/>
    </row>
    <row r="1802" spans="1:17" customFormat="1" outlineLevel="1">
      <c r="A1802" s="6"/>
      <c r="B1802" s="20">
        <v>42650</v>
      </c>
      <c r="C1802" s="21">
        <v>0.27083333333333331</v>
      </c>
      <c r="D1802" s="13">
        <v>0.33963399999999999</v>
      </c>
      <c r="E1802" s="12">
        <v>59.93</v>
      </c>
      <c r="F1802" s="11">
        <f t="shared" si="82"/>
        <v>0.33953210979999998</v>
      </c>
      <c r="G1802" s="11">
        <f t="shared" si="83"/>
        <v>60.499335000000002</v>
      </c>
      <c r="H1802" s="8">
        <f t="shared" si="81"/>
        <v>42.611505568753017</v>
      </c>
      <c r="I1802" s="42"/>
      <c r="K1802" s="69"/>
      <c r="L1802" s="69"/>
      <c r="M1802" s="69"/>
      <c r="O1802" s="63"/>
      <c r="P1802" s="63"/>
      <c r="Q1802" s="63"/>
    </row>
    <row r="1803" spans="1:17" customFormat="1" outlineLevel="1">
      <c r="A1803" s="6"/>
      <c r="B1803" s="20">
        <v>42650</v>
      </c>
      <c r="C1803" s="21">
        <v>0.29166666666666669</v>
      </c>
      <c r="D1803" s="13">
        <v>0.62884099999999998</v>
      </c>
      <c r="E1803" s="12">
        <v>66.2</v>
      </c>
      <c r="F1803" s="11">
        <f t="shared" si="82"/>
        <v>0.6286523477</v>
      </c>
      <c r="G1803" s="11">
        <f t="shared" si="83"/>
        <v>66.828900000000004</v>
      </c>
      <c r="H1803" s="8">
        <f t="shared" si="81"/>
        <v>74.917191792991474</v>
      </c>
      <c r="I1803" s="42"/>
      <c r="K1803" s="69"/>
      <c r="L1803" s="69"/>
      <c r="M1803" s="69"/>
      <c r="O1803" s="63"/>
      <c r="P1803" s="63"/>
      <c r="Q1803" s="63"/>
    </row>
    <row r="1804" spans="1:17" customFormat="1" outlineLevel="1">
      <c r="A1804" s="6"/>
      <c r="B1804" s="20">
        <v>42650</v>
      </c>
      <c r="C1804" s="21">
        <v>0.3125</v>
      </c>
      <c r="D1804" s="13">
        <v>1.6069499999999999</v>
      </c>
      <c r="E1804" s="12">
        <v>35.299999999999997</v>
      </c>
      <c r="F1804" s="11">
        <f t="shared" si="82"/>
        <v>1.6064679149999999</v>
      </c>
      <c r="G1804" s="11">
        <f t="shared" si="83"/>
        <v>35.635350000000003</v>
      </c>
      <c r="H1804" s="8">
        <f t="shared" si="81"/>
        <v>241.5559857752047</v>
      </c>
      <c r="I1804" s="42"/>
      <c r="K1804" s="69"/>
      <c r="L1804" s="69"/>
      <c r="M1804" s="69"/>
      <c r="O1804" s="63"/>
      <c r="P1804" s="63"/>
      <c r="Q1804" s="63"/>
    </row>
    <row r="1805" spans="1:17" customFormat="1" outlineLevel="1">
      <c r="A1805" s="6"/>
      <c r="B1805" s="20">
        <v>42650</v>
      </c>
      <c r="C1805" s="21">
        <v>0.33333333333333331</v>
      </c>
      <c r="D1805" s="13">
        <v>1.608025</v>
      </c>
      <c r="E1805" s="12">
        <v>48.58</v>
      </c>
      <c r="F1805" s="11">
        <f t="shared" si="82"/>
        <v>1.6075425925000002</v>
      </c>
      <c r="G1805" s="11">
        <f t="shared" si="83"/>
        <v>49.041510000000002</v>
      </c>
      <c r="H1805" s="8">
        <f t="shared" si="81"/>
        <v>220.16660607948532</v>
      </c>
      <c r="I1805" s="42"/>
      <c r="K1805" s="69"/>
      <c r="L1805" s="69"/>
      <c r="M1805" s="69"/>
      <c r="O1805" s="63"/>
      <c r="P1805" s="63"/>
      <c r="Q1805" s="63"/>
    </row>
    <row r="1806" spans="1:17" customFormat="1" outlineLevel="1">
      <c r="A1806" s="6"/>
      <c r="B1806" s="20">
        <v>42650</v>
      </c>
      <c r="C1806" s="21">
        <v>0.35416666666666669</v>
      </c>
      <c r="D1806" s="13">
        <v>1.880933</v>
      </c>
      <c r="E1806" s="12">
        <v>44.64</v>
      </c>
      <c r="F1806" s="11">
        <f t="shared" si="82"/>
        <v>1.8803687201000001</v>
      </c>
      <c r="G1806" s="11">
        <f t="shared" si="83"/>
        <v>45.064080000000004</v>
      </c>
      <c r="H1806" s="8">
        <f t="shared" si="81"/>
        <v>265.01149550651604</v>
      </c>
      <c r="I1806" s="42"/>
      <c r="K1806" s="69"/>
      <c r="L1806" s="69"/>
      <c r="M1806" s="69"/>
      <c r="O1806" s="63"/>
      <c r="P1806" s="63"/>
      <c r="Q1806" s="63"/>
    </row>
    <row r="1807" spans="1:17" customFormat="1" outlineLevel="1">
      <c r="A1807" s="6"/>
      <c r="B1807" s="20">
        <v>42650</v>
      </c>
      <c r="C1807" s="21">
        <v>0.375</v>
      </c>
      <c r="D1807" s="13">
        <v>3.88646</v>
      </c>
      <c r="E1807" s="12">
        <v>41.66</v>
      </c>
      <c r="F1807" s="11">
        <f t="shared" si="82"/>
        <v>3.8852940620000003</v>
      </c>
      <c r="G1807" s="11">
        <f t="shared" si="83"/>
        <v>42.055770000000003</v>
      </c>
      <c r="H1807" s="8">
        <f t="shared" si="81"/>
        <v>559.26566207816234</v>
      </c>
      <c r="I1807" s="42"/>
      <c r="K1807" s="69"/>
      <c r="L1807" s="69"/>
      <c r="M1807" s="69"/>
      <c r="O1807" s="63"/>
      <c r="P1807" s="63"/>
      <c r="Q1807" s="63"/>
    </row>
    <row r="1808" spans="1:17" customFormat="1" outlineLevel="1">
      <c r="A1808" s="6"/>
      <c r="B1808" s="20">
        <v>42650</v>
      </c>
      <c r="C1808" s="21">
        <v>0.39583333333333331</v>
      </c>
      <c r="D1808" s="13">
        <v>2.6414430000000002</v>
      </c>
      <c r="E1808" s="12">
        <v>44.63</v>
      </c>
      <c r="F1808" s="11">
        <f t="shared" si="82"/>
        <v>2.6406505671000002</v>
      </c>
      <c r="G1808" s="11">
        <f t="shared" si="83"/>
        <v>45.053985000000004</v>
      </c>
      <c r="H1808" s="8">
        <f t="shared" ref="H1808:H1871" si="84">F1808*($B$8-G1808)</f>
        <v>372.18917444023509</v>
      </c>
      <c r="I1808" s="42"/>
      <c r="K1808" s="69"/>
      <c r="L1808" s="69"/>
      <c r="M1808" s="69"/>
      <c r="O1808" s="63"/>
      <c r="P1808" s="63"/>
      <c r="Q1808" s="63"/>
    </row>
    <row r="1809" spans="1:17" customFormat="1" outlineLevel="1">
      <c r="A1809" s="6"/>
      <c r="B1809" s="20">
        <v>42650</v>
      </c>
      <c r="C1809" s="21">
        <v>0.41666666666666669</v>
      </c>
      <c r="D1809" s="13">
        <v>3.140895</v>
      </c>
      <c r="E1809" s="12">
        <v>36.54</v>
      </c>
      <c r="F1809" s="11">
        <f t="shared" ref="F1809:F1872" si="85">IF($B$13="Electricity",$D1809*$B$9,$D1809*$B$10)</f>
        <v>3.1399527315000002</v>
      </c>
      <c r="G1809" s="11">
        <f t="shared" ref="G1809:G1872" si="86">+E1809*$B$10</f>
        <v>36.887129999999999</v>
      </c>
      <c r="H1809" s="8">
        <f t="shared" si="84"/>
        <v>468.20736345830437</v>
      </c>
      <c r="I1809" s="42"/>
      <c r="K1809" s="69"/>
      <c r="L1809" s="69"/>
      <c r="M1809" s="69"/>
      <c r="O1809" s="63"/>
      <c r="P1809" s="63"/>
      <c r="Q1809" s="63"/>
    </row>
    <row r="1810" spans="1:17" customFormat="1" outlineLevel="1">
      <c r="A1810" s="6"/>
      <c r="B1810" s="20">
        <v>42650</v>
      </c>
      <c r="C1810" s="21">
        <v>0.4375</v>
      </c>
      <c r="D1810" s="13">
        <v>2.7218469999999999</v>
      </c>
      <c r="E1810" s="12">
        <v>43.9</v>
      </c>
      <c r="F1810" s="11">
        <f t="shared" si="85"/>
        <v>2.7210304458999999</v>
      </c>
      <c r="G1810" s="11">
        <f t="shared" si="86"/>
        <v>44.317050000000002</v>
      </c>
      <c r="H1810" s="8">
        <f t="shared" si="84"/>
        <v>385.52362061492738</v>
      </c>
      <c r="I1810" s="42"/>
      <c r="K1810" s="69"/>
      <c r="L1810" s="69"/>
      <c r="M1810" s="69"/>
      <c r="O1810" s="63"/>
      <c r="P1810" s="63"/>
      <c r="Q1810" s="63"/>
    </row>
    <row r="1811" spans="1:17" customFormat="1" outlineLevel="1">
      <c r="A1811" s="6"/>
      <c r="B1811" s="20">
        <v>42650</v>
      </c>
      <c r="C1811" s="21">
        <v>0.45833333333333331</v>
      </c>
      <c r="D1811" s="13">
        <v>1.4213710000000002</v>
      </c>
      <c r="E1811" s="12">
        <v>54.24</v>
      </c>
      <c r="F1811" s="11">
        <f t="shared" si="85"/>
        <v>1.4209445887000003</v>
      </c>
      <c r="G1811" s="11">
        <f t="shared" si="86"/>
        <v>54.755280000000006</v>
      </c>
      <c r="H1811" s="8">
        <f t="shared" si="84"/>
        <v>186.4914746794467</v>
      </c>
      <c r="I1811" s="42"/>
      <c r="K1811" s="69"/>
      <c r="L1811" s="69"/>
      <c r="M1811" s="69"/>
      <c r="O1811" s="63"/>
      <c r="P1811" s="63"/>
      <c r="Q1811" s="63"/>
    </row>
    <row r="1812" spans="1:17" customFormat="1" outlineLevel="1">
      <c r="A1812" s="6"/>
      <c r="B1812" s="20">
        <v>42650</v>
      </c>
      <c r="C1812" s="21">
        <v>0.47916666666666669</v>
      </c>
      <c r="D1812" s="13">
        <v>2.4158879999999998</v>
      </c>
      <c r="E1812" s="12">
        <v>46.99</v>
      </c>
      <c r="F1812" s="11">
        <f t="shared" si="85"/>
        <v>2.4151632336</v>
      </c>
      <c r="G1812" s="11">
        <f t="shared" si="86"/>
        <v>47.436405000000008</v>
      </c>
      <c r="H1812" s="8">
        <f t="shared" si="84"/>
        <v>334.65370015944075</v>
      </c>
      <c r="I1812" s="42"/>
      <c r="K1812" s="69"/>
      <c r="L1812" s="69"/>
      <c r="M1812" s="69"/>
      <c r="O1812" s="63"/>
      <c r="P1812" s="63"/>
      <c r="Q1812" s="63"/>
    </row>
    <row r="1813" spans="1:17" customFormat="1" outlineLevel="1">
      <c r="A1813" s="6"/>
      <c r="B1813" s="20">
        <v>42650</v>
      </c>
      <c r="C1813" s="21">
        <v>0.5</v>
      </c>
      <c r="D1813" s="13">
        <v>1.7778640000000001</v>
      </c>
      <c r="E1813" s="12">
        <v>49.14</v>
      </c>
      <c r="F1813" s="11">
        <f t="shared" si="85"/>
        <v>1.7773306408000002</v>
      </c>
      <c r="G1813" s="11">
        <f t="shared" si="86"/>
        <v>49.606830000000002</v>
      </c>
      <c r="H1813" s="8">
        <f t="shared" si="84"/>
        <v>242.41576023684337</v>
      </c>
      <c r="I1813" s="42"/>
      <c r="K1813" s="69"/>
      <c r="L1813" s="69"/>
      <c r="M1813" s="69"/>
      <c r="O1813" s="63"/>
      <c r="P1813" s="63"/>
      <c r="Q1813" s="63"/>
    </row>
    <row r="1814" spans="1:17" customFormat="1" outlineLevel="1">
      <c r="A1814" s="6"/>
      <c r="B1814" s="20">
        <v>42650</v>
      </c>
      <c r="C1814" s="21">
        <v>0.52083333333333337</v>
      </c>
      <c r="D1814" s="13">
        <v>1.4662709999999999</v>
      </c>
      <c r="E1814" s="12">
        <v>48.08</v>
      </c>
      <c r="F1814" s="11">
        <f t="shared" si="85"/>
        <v>1.4658311186999999</v>
      </c>
      <c r="G1814" s="11">
        <f t="shared" si="86"/>
        <v>48.536760000000001</v>
      </c>
      <c r="H1814" s="8">
        <f t="shared" si="84"/>
        <v>201.49789486932656</v>
      </c>
      <c r="I1814" s="42"/>
      <c r="K1814" s="69"/>
      <c r="L1814" s="69"/>
      <c r="M1814" s="69"/>
      <c r="O1814" s="63"/>
      <c r="P1814" s="63"/>
      <c r="Q1814" s="63"/>
    </row>
    <row r="1815" spans="1:17" customFormat="1" outlineLevel="1">
      <c r="A1815" s="6"/>
      <c r="B1815" s="20">
        <v>42650</v>
      </c>
      <c r="C1815" s="21">
        <v>0.54166666666666663</v>
      </c>
      <c r="D1815" s="13">
        <v>0.94815399999999994</v>
      </c>
      <c r="E1815" s="12">
        <v>39.479999999999997</v>
      </c>
      <c r="F1815" s="11">
        <f t="shared" si="85"/>
        <v>0.94786955379999993</v>
      </c>
      <c r="G1815" s="11">
        <f t="shared" si="86"/>
        <v>39.855060000000002</v>
      </c>
      <c r="H1815" s="8">
        <f t="shared" si="84"/>
        <v>138.52633906792775</v>
      </c>
      <c r="I1815" s="42"/>
      <c r="K1815" s="69"/>
      <c r="L1815" s="69"/>
      <c r="M1815" s="69"/>
      <c r="O1815" s="63"/>
      <c r="P1815" s="63"/>
      <c r="Q1815" s="63"/>
    </row>
    <row r="1816" spans="1:17" customFormat="1" outlineLevel="1">
      <c r="A1816" s="6"/>
      <c r="B1816" s="20">
        <v>42650</v>
      </c>
      <c r="C1816" s="21">
        <v>0.5625</v>
      </c>
      <c r="D1816" s="13">
        <v>0.70758899999999991</v>
      </c>
      <c r="E1816" s="12">
        <v>43.7</v>
      </c>
      <c r="F1816" s="11">
        <f t="shared" si="85"/>
        <v>0.7073767232999999</v>
      </c>
      <c r="G1816" s="11">
        <f t="shared" si="86"/>
        <v>44.115150000000007</v>
      </c>
      <c r="H1816" s="8">
        <f t="shared" si="84"/>
        <v>100.366040278912</v>
      </c>
      <c r="I1816" s="42"/>
      <c r="K1816" s="69"/>
      <c r="L1816" s="69"/>
      <c r="M1816" s="69"/>
      <c r="O1816" s="63"/>
      <c r="P1816" s="63"/>
      <c r="Q1816" s="63"/>
    </row>
    <row r="1817" spans="1:17" customFormat="1" outlineLevel="1">
      <c r="A1817" s="6"/>
      <c r="B1817" s="20">
        <v>42650</v>
      </c>
      <c r="C1817" s="21">
        <v>0.58333333333333337</v>
      </c>
      <c r="D1817" s="13">
        <v>1.5966280000000002</v>
      </c>
      <c r="E1817" s="12">
        <v>44.07</v>
      </c>
      <c r="F1817" s="11">
        <f t="shared" si="85"/>
        <v>1.5961490116000001</v>
      </c>
      <c r="G1817" s="11">
        <f t="shared" si="86"/>
        <v>44.488665000000005</v>
      </c>
      <c r="H1817" s="8">
        <f t="shared" si="84"/>
        <v>225.87317749044649</v>
      </c>
      <c r="I1817" s="42"/>
      <c r="K1817" s="69"/>
      <c r="L1817" s="69"/>
      <c r="M1817" s="69"/>
      <c r="O1817" s="63"/>
      <c r="P1817" s="63"/>
      <c r="Q1817" s="63"/>
    </row>
    <row r="1818" spans="1:17" customFormat="1" outlineLevel="1">
      <c r="A1818" s="6"/>
      <c r="B1818" s="20">
        <v>42650</v>
      </c>
      <c r="C1818" s="21">
        <v>0.60416666666666663</v>
      </c>
      <c r="D1818" s="13">
        <v>3.4410690000000002</v>
      </c>
      <c r="E1818" s="12">
        <v>44.47</v>
      </c>
      <c r="F1818" s="11">
        <f t="shared" si="85"/>
        <v>3.4400366793000003</v>
      </c>
      <c r="G1818" s="11">
        <f t="shared" si="86"/>
        <v>44.892465000000001</v>
      </c>
      <c r="H1818" s="8">
        <f t="shared" si="84"/>
        <v>485.4150961256085</v>
      </c>
      <c r="I1818" s="42"/>
      <c r="K1818" s="69"/>
      <c r="L1818" s="69"/>
      <c r="M1818" s="69"/>
      <c r="O1818" s="63"/>
      <c r="P1818" s="63"/>
      <c r="Q1818" s="63"/>
    </row>
    <row r="1819" spans="1:17" customFormat="1" outlineLevel="1">
      <c r="A1819" s="6"/>
      <c r="B1819" s="20">
        <v>42650</v>
      </c>
      <c r="C1819" s="21">
        <v>0.625</v>
      </c>
      <c r="D1819" s="13">
        <v>2.5597489999999996</v>
      </c>
      <c r="E1819" s="12">
        <v>40.08</v>
      </c>
      <c r="F1819" s="11">
        <f t="shared" si="85"/>
        <v>2.5589810752999997</v>
      </c>
      <c r="G1819" s="11">
        <f t="shared" si="86"/>
        <v>40.460760000000001</v>
      </c>
      <c r="H1819" s="8">
        <f t="shared" si="84"/>
        <v>372.43216087354477</v>
      </c>
      <c r="I1819" s="42"/>
      <c r="K1819" s="69"/>
      <c r="L1819" s="69"/>
      <c r="M1819" s="69"/>
      <c r="O1819" s="63"/>
      <c r="P1819" s="63"/>
      <c r="Q1819" s="63"/>
    </row>
    <row r="1820" spans="1:17" customFormat="1" outlineLevel="1">
      <c r="A1820" s="6"/>
      <c r="B1820" s="20">
        <v>42650</v>
      </c>
      <c r="C1820" s="21">
        <v>0.64583333333333337</v>
      </c>
      <c r="D1820" s="13">
        <v>1.5167409999999999</v>
      </c>
      <c r="E1820" s="12">
        <v>43.01</v>
      </c>
      <c r="F1820" s="11">
        <f t="shared" si="85"/>
        <v>1.5162859777</v>
      </c>
      <c r="G1820" s="11">
        <f t="shared" si="86"/>
        <v>43.418595000000003</v>
      </c>
      <c r="H1820" s="8">
        <f t="shared" si="84"/>
        <v>216.19418508226465</v>
      </c>
      <c r="I1820" s="42"/>
      <c r="K1820" s="69"/>
      <c r="L1820" s="69"/>
      <c r="M1820" s="69"/>
      <c r="O1820" s="63"/>
      <c r="P1820" s="63"/>
      <c r="Q1820" s="63"/>
    </row>
    <row r="1821" spans="1:17" customFormat="1" outlineLevel="1">
      <c r="A1821" s="6"/>
      <c r="B1821" s="20">
        <v>42650</v>
      </c>
      <c r="C1821" s="21">
        <v>0.66666666666666663</v>
      </c>
      <c r="D1821" s="13">
        <v>1.051587</v>
      </c>
      <c r="E1821" s="12">
        <v>37.32</v>
      </c>
      <c r="F1821" s="11">
        <f t="shared" si="85"/>
        <v>1.0512715239000001</v>
      </c>
      <c r="G1821" s="11">
        <f t="shared" si="86"/>
        <v>37.67454</v>
      </c>
      <c r="H1821" s="8">
        <f t="shared" si="84"/>
        <v>155.93033236736849</v>
      </c>
      <c r="I1821" s="42"/>
      <c r="K1821" s="69"/>
      <c r="L1821" s="69"/>
      <c r="M1821" s="69"/>
      <c r="O1821" s="63"/>
      <c r="P1821" s="63"/>
      <c r="Q1821" s="63"/>
    </row>
    <row r="1822" spans="1:17" customFormat="1" outlineLevel="1">
      <c r="A1822" s="6"/>
      <c r="B1822" s="20">
        <v>42650</v>
      </c>
      <c r="C1822" s="21">
        <v>0.6875</v>
      </c>
      <c r="D1822" s="13">
        <v>1.2974859999999999</v>
      </c>
      <c r="E1822" s="12">
        <v>42.55</v>
      </c>
      <c r="F1822" s="11">
        <f t="shared" si="85"/>
        <v>1.2970967542</v>
      </c>
      <c r="G1822" s="11">
        <f t="shared" si="86"/>
        <v>42.954225000000001</v>
      </c>
      <c r="H1822" s="8">
        <f t="shared" si="84"/>
        <v>185.54421045452349</v>
      </c>
      <c r="I1822" s="42"/>
      <c r="K1822" s="69"/>
      <c r="L1822" s="69"/>
      <c r="M1822" s="69"/>
      <c r="O1822" s="63"/>
      <c r="P1822" s="63"/>
      <c r="Q1822" s="63"/>
    </row>
    <row r="1823" spans="1:17" customFormat="1" outlineLevel="1">
      <c r="A1823" s="6"/>
      <c r="B1823" s="20">
        <v>42650</v>
      </c>
      <c r="C1823" s="21">
        <v>0.70833333333333337</v>
      </c>
      <c r="D1823" s="13">
        <v>0.82168800000000008</v>
      </c>
      <c r="E1823" s="12">
        <v>42.98</v>
      </c>
      <c r="F1823" s="11">
        <f t="shared" si="85"/>
        <v>0.82144149360000007</v>
      </c>
      <c r="G1823" s="11">
        <f t="shared" si="86"/>
        <v>43.388309999999997</v>
      </c>
      <c r="H1823" s="8">
        <f t="shared" si="84"/>
        <v>117.14715963842021</v>
      </c>
      <c r="I1823" s="42"/>
      <c r="K1823" s="69"/>
      <c r="L1823" s="69"/>
      <c r="M1823" s="69"/>
      <c r="O1823" s="63"/>
      <c r="P1823" s="63"/>
      <c r="Q1823" s="63"/>
    </row>
    <row r="1824" spans="1:17" customFormat="1" outlineLevel="1">
      <c r="A1824" s="6"/>
      <c r="B1824" s="20">
        <v>42650</v>
      </c>
      <c r="C1824" s="21">
        <v>0.72916666666666663</v>
      </c>
      <c r="D1824" s="13">
        <v>0.57897299999999996</v>
      </c>
      <c r="E1824" s="12">
        <v>31.11</v>
      </c>
      <c r="F1824" s="11">
        <f t="shared" si="85"/>
        <v>0.57879930810000002</v>
      </c>
      <c r="G1824" s="11">
        <f t="shared" si="86"/>
        <v>31.405545</v>
      </c>
      <c r="H1824" s="8">
        <f t="shared" si="84"/>
        <v>89.47916359009659</v>
      </c>
      <c r="I1824" s="42"/>
      <c r="K1824" s="69"/>
      <c r="L1824" s="69"/>
      <c r="M1824" s="69"/>
      <c r="O1824" s="63"/>
      <c r="P1824" s="63"/>
      <c r="Q1824" s="63"/>
    </row>
    <row r="1825" spans="1:17" customFormat="1" outlineLevel="1">
      <c r="A1825" s="6"/>
      <c r="B1825" s="20">
        <v>42650</v>
      </c>
      <c r="C1825" s="21">
        <v>0.75</v>
      </c>
      <c r="D1825" s="13">
        <v>0.166935</v>
      </c>
      <c r="E1825" s="12">
        <v>34.76</v>
      </c>
      <c r="F1825" s="11">
        <f t="shared" si="85"/>
        <v>0.16688491950000001</v>
      </c>
      <c r="G1825" s="11">
        <f t="shared" si="86"/>
        <v>35.090220000000002</v>
      </c>
      <c r="H1825" s="8">
        <f t="shared" si="84"/>
        <v>25.184566487062714</v>
      </c>
      <c r="I1825" s="42"/>
      <c r="K1825" s="69"/>
      <c r="L1825" s="69"/>
      <c r="M1825" s="69"/>
      <c r="O1825" s="63"/>
      <c r="P1825" s="63"/>
      <c r="Q1825" s="63"/>
    </row>
    <row r="1826" spans="1:17" customFormat="1" outlineLevel="1">
      <c r="A1826" s="6"/>
      <c r="B1826" s="20">
        <v>42650</v>
      </c>
      <c r="C1826" s="21">
        <v>0.77083333333333337</v>
      </c>
      <c r="D1826" s="13">
        <v>5.2460000000000007E-3</v>
      </c>
      <c r="E1826" s="12">
        <v>41.54</v>
      </c>
      <c r="F1826" s="11">
        <f t="shared" si="85"/>
        <v>5.2444262000000009E-3</v>
      </c>
      <c r="G1826" s="11">
        <f t="shared" si="86"/>
        <v>41.934629999999999</v>
      </c>
      <c r="H1826" s="8">
        <f t="shared" si="84"/>
        <v>0.75554020094069418</v>
      </c>
      <c r="I1826" s="42"/>
      <c r="K1826" s="69"/>
      <c r="L1826" s="69"/>
      <c r="M1826" s="69"/>
      <c r="O1826" s="63"/>
      <c r="P1826" s="63"/>
      <c r="Q1826" s="63"/>
    </row>
    <row r="1827" spans="1:17" customFormat="1" outlineLevel="1">
      <c r="A1827" s="6"/>
      <c r="B1827" s="20">
        <v>42650</v>
      </c>
      <c r="C1827" s="21">
        <v>0.79166666666666663</v>
      </c>
      <c r="D1827" s="13">
        <v>0</v>
      </c>
      <c r="E1827" s="12">
        <v>39.5</v>
      </c>
      <c r="F1827" s="11">
        <f t="shared" si="85"/>
        <v>0</v>
      </c>
      <c r="G1827" s="11">
        <f t="shared" si="86"/>
        <v>39.875250000000001</v>
      </c>
      <c r="H1827" s="8">
        <f t="shared" si="84"/>
        <v>0</v>
      </c>
      <c r="I1827" s="42"/>
      <c r="K1827" s="69"/>
      <c r="L1827" s="69"/>
      <c r="M1827" s="69"/>
      <c r="O1827" s="63"/>
      <c r="P1827" s="63"/>
      <c r="Q1827" s="63"/>
    </row>
    <row r="1828" spans="1:17" customFormat="1" outlineLevel="1">
      <c r="A1828" s="6"/>
      <c r="B1828" s="20">
        <v>42650</v>
      </c>
      <c r="C1828" s="21">
        <v>0.8125</v>
      </c>
      <c r="D1828" s="13">
        <v>0</v>
      </c>
      <c r="E1828" s="12">
        <v>45.63</v>
      </c>
      <c r="F1828" s="11">
        <f t="shared" si="85"/>
        <v>0</v>
      </c>
      <c r="G1828" s="11">
        <f t="shared" si="86"/>
        <v>46.063485000000007</v>
      </c>
      <c r="H1828" s="8">
        <f t="shared" si="84"/>
        <v>0</v>
      </c>
      <c r="I1828" s="42"/>
      <c r="K1828" s="69"/>
      <c r="L1828" s="69"/>
      <c r="M1828" s="69"/>
      <c r="O1828" s="63"/>
      <c r="P1828" s="63"/>
      <c r="Q1828" s="63"/>
    </row>
    <row r="1829" spans="1:17" customFormat="1" outlineLevel="1">
      <c r="A1829" s="6"/>
      <c r="B1829" s="20">
        <v>42650</v>
      </c>
      <c r="C1829" s="21">
        <v>0.83333333333333337</v>
      </c>
      <c r="D1829" s="13">
        <v>0</v>
      </c>
      <c r="E1829" s="12">
        <v>45.9</v>
      </c>
      <c r="F1829" s="11">
        <f t="shared" si="85"/>
        <v>0</v>
      </c>
      <c r="G1829" s="11">
        <f t="shared" si="86"/>
        <v>46.33605</v>
      </c>
      <c r="H1829" s="8">
        <f t="shared" si="84"/>
        <v>0</v>
      </c>
      <c r="I1829" s="42"/>
      <c r="K1829" s="69"/>
      <c r="L1829" s="69"/>
      <c r="M1829" s="69"/>
      <c r="O1829" s="63"/>
      <c r="P1829" s="63"/>
      <c r="Q1829" s="63"/>
    </row>
    <row r="1830" spans="1:17" customFormat="1" outlineLevel="1">
      <c r="A1830" s="6"/>
      <c r="B1830" s="20">
        <v>42650</v>
      </c>
      <c r="C1830" s="21">
        <v>0.85416666666666663</v>
      </c>
      <c r="D1830" s="13">
        <v>0</v>
      </c>
      <c r="E1830" s="12">
        <v>45.52</v>
      </c>
      <c r="F1830" s="11">
        <f t="shared" si="85"/>
        <v>0</v>
      </c>
      <c r="G1830" s="11">
        <f t="shared" si="86"/>
        <v>45.952440000000003</v>
      </c>
      <c r="H1830" s="8">
        <f t="shared" si="84"/>
        <v>0</v>
      </c>
      <c r="I1830" s="42"/>
      <c r="K1830" s="69"/>
      <c r="L1830" s="69"/>
      <c r="M1830" s="69"/>
      <c r="O1830" s="63"/>
      <c r="P1830" s="63"/>
      <c r="Q1830" s="63"/>
    </row>
    <row r="1831" spans="1:17" customFormat="1" outlineLevel="1">
      <c r="A1831" s="6"/>
      <c r="B1831" s="20">
        <v>42650</v>
      </c>
      <c r="C1831" s="21">
        <v>0.875</v>
      </c>
      <c r="D1831" s="13">
        <v>0</v>
      </c>
      <c r="E1831" s="12">
        <v>45.91</v>
      </c>
      <c r="F1831" s="11">
        <f t="shared" si="85"/>
        <v>0</v>
      </c>
      <c r="G1831" s="11">
        <f t="shared" si="86"/>
        <v>46.346145</v>
      </c>
      <c r="H1831" s="8">
        <f t="shared" si="84"/>
        <v>0</v>
      </c>
      <c r="I1831" s="42"/>
      <c r="K1831" s="69"/>
      <c r="L1831" s="69"/>
      <c r="M1831" s="69"/>
      <c r="O1831" s="63"/>
      <c r="P1831" s="63"/>
      <c r="Q1831" s="63"/>
    </row>
    <row r="1832" spans="1:17" customFormat="1" outlineLevel="1">
      <c r="A1832" s="6"/>
      <c r="B1832" s="20">
        <v>42650</v>
      </c>
      <c r="C1832" s="21">
        <v>0.89583333333333337</v>
      </c>
      <c r="D1832" s="13">
        <v>0</v>
      </c>
      <c r="E1832" s="12">
        <v>44.72</v>
      </c>
      <c r="F1832" s="11">
        <f t="shared" si="85"/>
        <v>0</v>
      </c>
      <c r="G1832" s="11">
        <f t="shared" si="86"/>
        <v>45.144840000000002</v>
      </c>
      <c r="H1832" s="8">
        <f t="shared" si="84"/>
        <v>0</v>
      </c>
      <c r="I1832" s="42"/>
      <c r="K1832" s="69"/>
      <c r="L1832" s="69"/>
      <c r="M1832" s="69"/>
      <c r="O1832" s="63"/>
      <c r="P1832" s="63"/>
      <c r="Q1832" s="63"/>
    </row>
    <row r="1833" spans="1:17" customFormat="1" outlineLevel="1">
      <c r="A1833" s="6"/>
      <c r="B1833" s="20">
        <v>42650</v>
      </c>
      <c r="C1833" s="21">
        <v>0.91666666666666663</v>
      </c>
      <c r="D1833" s="13">
        <v>0</v>
      </c>
      <c r="E1833" s="12">
        <v>34.54</v>
      </c>
      <c r="F1833" s="11">
        <f t="shared" si="85"/>
        <v>0</v>
      </c>
      <c r="G1833" s="11">
        <f t="shared" si="86"/>
        <v>34.868130000000001</v>
      </c>
      <c r="H1833" s="8">
        <f t="shared" si="84"/>
        <v>0</v>
      </c>
      <c r="I1833" s="42"/>
      <c r="K1833" s="69"/>
      <c r="L1833" s="69"/>
      <c r="M1833" s="69"/>
      <c r="O1833" s="63"/>
      <c r="P1833" s="63"/>
      <c r="Q1833" s="63"/>
    </row>
    <row r="1834" spans="1:17" customFormat="1" outlineLevel="1">
      <c r="A1834" s="6"/>
      <c r="B1834" s="20">
        <v>42650</v>
      </c>
      <c r="C1834" s="21">
        <v>0.9375</v>
      </c>
      <c r="D1834" s="13">
        <v>0</v>
      </c>
      <c r="E1834" s="12">
        <v>55.2</v>
      </c>
      <c r="F1834" s="11">
        <f t="shared" si="85"/>
        <v>0</v>
      </c>
      <c r="G1834" s="11">
        <f t="shared" si="86"/>
        <v>55.72440000000001</v>
      </c>
      <c r="H1834" s="8">
        <f t="shared" si="84"/>
        <v>0</v>
      </c>
      <c r="I1834" s="42"/>
      <c r="K1834" s="69"/>
      <c r="L1834" s="69"/>
      <c r="M1834" s="69"/>
      <c r="O1834" s="63"/>
      <c r="P1834" s="63"/>
      <c r="Q1834" s="63"/>
    </row>
    <row r="1835" spans="1:17" customFormat="1" outlineLevel="1">
      <c r="A1835" s="6"/>
      <c r="B1835" s="20">
        <v>42650</v>
      </c>
      <c r="C1835" s="21">
        <v>0.95833333333333337</v>
      </c>
      <c r="D1835" s="13">
        <v>0</v>
      </c>
      <c r="E1835" s="12">
        <v>47.47</v>
      </c>
      <c r="F1835" s="11">
        <f t="shared" si="85"/>
        <v>0</v>
      </c>
      <c r="G1835" s="11">
        <f t="shared" si="86"/>
        <v>47.920965000000002</v>
      </c>
      <c r="H1835" s="8">
        <f t="shared" si="84"/>
        <v>0</v>
      </c>
      <c r="I1835" s="42"/>
      <c r="K1835" s="69"/>
      <c r="L1835" s="69"/>
      <c r="M1835" s="69"/>
      <c r="O1835" s="63"/>
      <c r="P1835" s="63"/>
      <c r="Q1835" s="63"/>
    </row>
    <row r="1836" spans="1:17" customFormat="1" outlineLevel="1">
      <c r="A1836" s="6"/>
      <c r="B1836" s="20">
        <v>42650</v>
      </c>
      <c r="C1836" s="21">
        <v>0.97916666666666663</v>
      </c>
      <c r="D1836" s="13">
        <v>0</v>
      </c>
      <c r="E1836" s="12">
        <v>50.14</v>
      </c>
      <c r="F1836" s="11">
        <f t="shared" si="85"/>
        <v>0</v>
      </c>
      <c r="G1836" s="11">
        <f t="shared" si="86"/>
        <v>50.616330000000005</v>
      </c>
      <c r="H1836" s="8">
        <f t="shared" si="84"/>
        <v>0</v>
      </c>
      <c r="I1836" s="42"/>
      <c r="K1836" s="69"/>
      <c r="L1836" s="69"/>
      <c r="M1836" s="69"/>
      <c r="O1836" s="63"/>
      <c r="P1836" s="63"/>
      <c r="Q1836" s="63"/>
    </row>
    <row r="1837" spans="1:17" customFormat="1" outlineLevel="1">
      <c r="A1837" s="6"/>
      <c r="B1837" s="20">
        <v>42650</v>
      </c>
      <c r="C1837" s="21">
        <v>0</v>
      </c>
      <c r="D1837" s="13">
        <v>0</v>
      </c>
      <c r="E1837" s="12">
        <v>37.06</v>
      </c>
      <c r="F1837" s="11">
        <f t="shared" si="85"/>
        <v>0</v>
      </c>
      <c r="G1837" s="11">
        <f t="shared" si="86"/>
        <v>37.412070000000007</v>
      </c>
      <c r="H1837" s="8">
        <f t="shared" si="84"/>
        <v>0</v>
      </c>
      <c r="I1837" s="42"/>
      <c r="K1837" s="69"/>
      <c r="L1837" s="69"/>
      <c r="M1837" s="69"/>
      <c r="O1837" s="63"/>
      <c r="P1837" s="63"/>
      <c r="Q1837" s="63"/>
    </row>
    <row r="1838" spans="1:17" customFormat="1" outlineLevel="1">
      <c r="A1838" s="6"/>
      <c r="B1838" s="20">
        <v>42651</v>
      </c>
      <c r="C1838" s="21">
        <v>2.0833333333333332E-2</v>
      </c>
      <c r="D1838" s="13">
        <v>0</v>
      </c>
      <c r="E1838" s="12">
        <v>40.36</v>
      </c>
      <c r="F1838" s="11">
        <f t="shared" si="85"/>
        <v>0</v>
      </c>
      <c r="G1838" s="11">
        <f t="shared" si="86"/>
        <v>40.74342</v>
      </c>
      <c r="H1838" s="8">
        <f t="shared" si="84"/>
        <v>0</v>
      </c>
      <c r="I1838" s="42"/>
      <c r="K1838" s="69"/>
      <c r="L1838" s="69"/>
      <c r="M1838" s="69"/>
      <c r="O1838" s="63"/>
      <c r="P1838" s="63"/>
      <c r="Q1838" s="63"/>
    </row>
    <row r="1839" spans="1:17" customFormat="1" outlineLevel="1">
      <c r="A1839" s="6"/>
      <c r="B1839" s="20">
        <v>42651</v>
      </c>
      <c r="C1839" s="21">
        <v>4.1666666666666664E-2</v>
      </c>
      <c r="D1839" s="13">
        <v>0</v>
      </c>
      <c r="E1839" s="12">
        <v>38.15</v>
      </c>
      <c r="F1839" s="11">
        <f t="shared" si="85"/>
        <v>0</v>
      </c>
      <c r="G1839" s="11">
        <f t="shared" si="86"/>
        <v>38.512425</v>
      </c>
      <c r="H1839" s="8">
        <f t="shared" si="84"/>
        <v>0</v>
      </c>
      <c r="I1839" s="42"/>
      <c r="K1839" s="69"/>
      <c r="L1839" s="69"/>
      <c r="M1839" s="69"/>
      <c r="O1839" s="63"/>
      <c r="P1839" s="63"/>
      <c r="Q1839" s="63"/>
    </row>
    <row r="1840" spans="1:17" customFormat="1" outlineLevel="1">
      <c r="A1840" s="6"/>
      <c r="B1840" s="20">
        <v>42651</v>
      </c>
      <c r="C1840" s="21">
        <v>6.25E-2</v>
      </c>
      <c r="D1840" s="13">
        <v>0</v>
      </c>
      <c r="E1840" s="12">
        <v>34.33</v>
      </c>
      <c r="F1840" s="11">
        <f t="shared" si="85"/>
        <v>0</v>
      </c>
      <c r="G1840" s="11">
        <f t="shared" si="86"/>
        <v>34.656134999999999</v>
      </c>
      <c r="H1840" s="8">
        <f t="shared" si="84"/>
        <v>0</v>
      </c>
      <c r="I1840" s="42"/>
      <c r="K1840" s="69"/>
      <c r="L1840" s="69"/>
      <c r="M1840" s="69"/>
      <c r="O1840" s="63"/>
      <c r="P1840" s="63"/>
      <c r="Q1840" s="63"/>
    </row>
    <row r="1841" spans="1:17" customFormat="1" outlineLevel="1">
      <c r="A1841" s="6"/>
      <c r="B1841" s="20">
        <v>42651</v>
      </c>
      <c r="C1841" s="21">
        <v>8.3333333333333329E-2</v>
      </c>
      <c r="D1841" s="13">
        <v>0</v>
      </c>
      <c r="E1841" s="12">
        <v>38.729999999999997</v>
      </c>
      <c r="F1841" s="11">
        <f t="shared" si="85"/>
        <v>0</v>
      </c>
      <c r="G1841" s="11">
        <f t="shared" si="86"/>
        <v>39.097935</v>
      </c>
      <c r="H1841" s="8">
        <f t="shared" si="84"/>
        <v>0</v>
      </c>
      <c r="I1841" s="42"/>
      <c r="K1841" s="69"/>
      <c r="L1841" s="69"/>
      <c r="M1841" s="69"/>
      <c r="O1841" s="63"/>
      <c r="P1841" s="63"/>
      <c r="Q1841" s="63"/>
    </row>
    <row r="1842" spans="1:17" customFormat="1" outlineLevel="1">
      <c r="A1842" s="6"/>
      <c r="B1842" s="20">
        <v>42651</v>
      </c>
      <c r="C1842" s="21">
        <v>0.10416666666666667</v>
      </c>
      <c r="D1842" s="13">
        <v>0</v>
      </c>
      <c r="E1842" s="12">
        <v>36.25</v>
      </c>
      <c r="F1842" s="11">
        <f t="shared" si="85"/>
        <v>0</v>
      </c>
      <c r="G1842" s="11">
        <f t="shared" si="86"/>
        <v>36.594374999999999</v>
      </c>
      <c r="H1842" s="8">
        <f t="shared" si="84"/>
        <v>0</v>
      </c>
      <c r="I1842" s="42"/>
      <c r="K1842" s="69"/>
      <c r="L1842" s="69"/>
      <c r="M1842" s="69"/>
      <c r="O1842" s="63"/>
      <c r="P1842" s="63"/>
      <c r="Q1842" s="63"/>
    </row>
    <row r="1843" spans="1:17" customFormat="1" outlineLevel="1">
      <c r="A1843" s="6"/>
      <c r="B1843" s="20">
        <v>42651</v>
      </c>
      <c r="C1843" s="21">
        <v>0.125</v>
      </c>
      <c r="D1843" s="13">
        <v>0</v>
      </c>
      <c r="E1843" s="12">
        <v>34.72</v>
      </c>
      <c r="F1843" s="11">
        <f t="shared" si="85"/>
        <v>0</v>
      </c>
      <c r="G1843" s="11">
        <f t="shared" si="86"/>
        <v>35.049840000000003</v>
      </c>
      <c r="H1843" s="8">
        <f t="shared" si="84"/>
        <v>0</v>
      </c>
      <c r="I1843" s="42"/>
      <c r="K1843" s="69"/>
      <c r="L1843" s="69"/>
      <c r="M1843" s="69"/>
      <c r="O1843" s="63"/>
      <c r="P1843" s="63"/>
      <c r="Q1843" s="63"/>
    </row>
    <row r="1844" spans="1:17" customFormat="1" outlineLevel="1">
      <c r="A1844" s="6"/>
      <c r="B1844" s="20">
        <v>42651</v>
      </c>
      <c r="C1844" s="21">
        <v>0.14583333333333334</v>
      </c>
      <c r="D1844" s="13">
        <v>0</v>
      </c>
      <c r="E1844" s="12">
        <v>35.04</v>
      </c>
      <c r="F1844" s="11">
        <f t="shared" si="85"/>
        <v>0</v>
      </c>
      <c r="G1844" s="11">
        <f t="shared" si="86"/>
        <v>35.372880000000002</v>
      </c>
      <c r="H1844" s="8">
        <f t="shared" si="84"/>
        <v>0</v>
      </c>
      <c r="I1844" s="42"/>
      <c r="K1844" s="69"/>
      <c r="L1844" s="69"/>
      <c r="M1844" s="69"/>
      <c r="O1844" s="63"/>
      <c r="P1844" s="63"/>
      <c r="Q1844" s="63"/>
    </row>
    <row r="1845" spans="1:17" customFormat="1" outlineLevel="1">
      <c r="A1845" s="6"/>
      <c r="B1845" s="20">
        <v>42651</v>
      </c>
      <c r="C1845" s="21">
        <v>0.16666666666666666</v>
      </c>
      <c r="D1845" s="13">
        <v>0</v>
      </c>
      <c r="E1845" s="12">
        <v>35.630000000000003</v>
      </c>
      <c r="F1845" s="11">
        <f t="shared" si="85"/>
        <v>0</v>
      </c>
      <c r="G1845" s="11">
        <f t="shared" si="86"/>
        <v>35.968485000000008</v>
      </c>
      <c r="H1845" s="8">
        <f t="shared" si="84"/>
        <v>0</v>
      </c>
      <c r="I1845" s="42"/>
      <c r="K1845" s="69"/>
      <c r="L1845" s="69"/>
      <c r="M1845" s="69"/>
      <c r="O1845" s="63"/>
      <c r="P1845" s="63"/>
      <c r="Q1845" s="63"/>
    </row>
    <row r="1846" spans="1:17" customFormat="1" outlineLevel="1">
      <c r="A1846" s="6"/>
      <c r="B1846" s="20">
        <v>42651</v>
      </c>
      <c r="C1846" s="21">
        <v>0.1875</v>
      </c>
      <c r="D1846" s="13">
        <v>0</v>
      </c>
      <c r="E1846" s="12">
        <v>33.56</v>
      </c>
      <c r="F1846" s="11">
        <f t="shared" si="85"/>
        <v>0</v>
      </c>
      <c r="G1846" s="11">
        <f t="shared" si="86"/>
        <v>33.878820000000005</v>
      </c>
      <c r="H1846" s="8">
        <f t="shared" si="84"/>
        <v>0</v>
      </c>
      <c r="I1846" s="42"/>
      <c r="K1846" s="69"/>
      <c r="L1846" s="69"/>
      <c r="M1846" s="69"/>
      <c r="O1846" s="63"/>
      <c r="P1846" s="63"/>
      <c r="Q1846" s="63"/>
    </row>
    <row r="1847" spans="1:17" customFormat="1" outlineLevel="1">
      <c r="A1847" s="6"/>
      <c r="B1847" s="20">
        <v>42651</v>
      </c>
      <c r="C1847" s="21">
        <v>0.20833333333333334</v>
      </c>
      <c r="D1847" s="13">
        <v>0</v>
      </c>
      <c r="E1847" s="12">
        <v>35.44</v>
      </c>
      <c r="F1847" s="11">
        <f t="shared" si="85"/>
        <v>0</v>
      </c>
      <c r="G1847" s="11">
        <f t="shared" si="86"/>
        <v>35.776679999999999</v>
      </c>
      <c r="H1847" s="8">
        <f t="shared" si="84"/>
        <v>0</v>
      </c>
      <c r="I1847" s="42"/>
      <c r="K1847" s="69"/>
      <c r="L1847" s="69"/>
      <c r="M1847" s="69"/>
      <c r="O1847" s="63"/>
      <c r="P1847" s="63"/>
      <c r="Q1847" s="63"/>
    </row>
    <row r="1848" spans="1:17" customFormat="1" outlineLevel="1">
      <c r="A1848" s="6"/>
      <c r="B1848" s="20">
        <v>42651</v>
      </c>
      <c r="C1848" s="21">
        <v>0.22916666666666666</v>
      </c>
      <c r="D1848" s="13">
        <v>0</v>
      </c>
      <c r="E1848" s="12">
        <v>35.979999999999997</v>
      </c>
      <c r="F1848" s="11">
        <f t="shared" si="85"/>
        <v>0</v>
      </c>
      <c r="G1848" s="11">
        <f t="shared" si="86"/>
        <v>36.321809999999999</v>
      </c>
      <c r="H1848" s="8">
        <f t="shared" si="84"/>
        <v>0</v>
      </c>
      <c r="I1848" s="42"/>
      <c r="K1848" s="69"/>
      <c r="L1848" s="69"/>
      <c r="M1848" s="69"/>
      <c r="O1848" s="63"/>
      <c r="P1848" s="63"/>
      <c r="Q1848" s="63"/>
    </row>
    <row r="1849" spans="1:17" customFormat="1" outlineLevel="1">
      <c r="A1849" s="6"/>
      <c r="B1849" s="20">
        <v>42651</v>
      </c>
      <c r="C1849" s="21">
        <v>0.25</v>
      </c>
      <c r="D1849" s="13">
        <v>3.4082999999999995E-2</v>
      </c>
      <c r="E1849" s="12">
        <v>29.62</v>
      </c>
      <c r="F1849" s="11">
        <f t="shared" si="85"/>
        <v>3.4072775099999994E-2</v>
      </c>
      <c r="G1849" s="11">
        <f t="shared" si="86"/>
        <v>29.901390000000003</v>
      </c>
      <c r="H1849" s="8">
        <f t="shared" si="84"/>
        <v>5.3187128319526105</v>
      </c>
      <c r="I1849" s="42"/>
      <c r="K1849" s="69"/>
      <c r="L1849" s="69"/>
      <c r="M1849" s="69"/>
      <c r="O1849" s="63"/>
      <c r="P1849" s="63"/>
      <c r="Q1849" s="63"/>
    </row>
    <row r="1850" spans="1:17" customFormat="1" outlineLevel="1">
      <c r="A1850" s="6"/>
      <c r="B1850" s="20">
        <v>42651</v>
      </c>
      <c r="C1850" s="21">
        <v>0.27083333333333331</v>
      </c>
      <c r="D1850" s="13">
        <v>0.15276300000000001</v>
      </c>
      <c r="E1850" s="12">
        <v>30.57</v>
      </c>
      <c r="F1850" s="11">
        <f t="shared" si="85"/>
        <v>0.15271717110000002</v>
      </c>
      <c r="G1850" s="11">
        <f t="shared" si="86"/>
        <v>30.860415000000003</v>
      </c>
      <c r="H1850" s="8">
        <f t="shared" si="84"/>
        <v>23.692478546827999</v>
      </c>
      <c r="I1850" s="42"/>
      <c r="K1850" s="69"/>
      <c r="L1850" s="69"/>
      <c r="M1850" s="69"/>
      <c r="O1850" s="63"/>
      <c r="P1850" s="63"/>
      <c r="Q1850" s="63"/>
    </row>
    <row r="1851" spans="1:17" customFormat="1" outlineLevel="1">
      <c r="A1851" s="6"/>
      <c r="B1851" s="20">
        <v>42651</v>
      </c>
      <c r="C1851" s="21">
        <v>0.29166666666666669</v>
      </c>
      <c r="D1851" s="13">
        <v>0.63118399999999997</v>
      </c>
      <c r="E1851" s="12">
        <v>34.840000000000003</v>
      </c>
      <c r="F1851" s="11">
        <f t="shared" si="85"/>
        <v>0.6309946448</v>
      </c>
      <c r="G1851" s="11">
        <f t="shared" si="86"/>
        <v>35.170980000000007</v>
      </c>
      <c r="H1851" s="8">
        <f t="shared" si="84"/>
        <v>95.172303900432084</v>
      </c>
      <c r="I1851" s="42"/>
      <c r="K1851" s="69"/>
      <c r="L1851" s="69"/>
      <c r="M1851" s="69"/>
      <c r="O1851" s="63"/>
      <c r="P1851" s="63"/>
      <c r="Q1851" s="63"/>
    </row>
    <row r="1852" spans="1:17" customFormat="1" outlineLevel="1">
      <c r="A1852" s="6"/>
      <c r="B1852" s="20">
        <v>42651</v>
      </c>
      <c r="C1852" s="21">
        <v>0.3125</v>
      </c>
      <c r="D1852" s="13">
        <v>1.6200239999999999</v>
      </c>
      <c r="E1852" s="12">
        <v>37.96</v>
      </c>
      <c r="F1852" s="11">
        <f t="shared" si="85"/>
        <v>1.6195379928</v>
      </c>
      <c r="G1852" s="11">
        <f t="shared" si="86"/>
        <v>38.320620000000005</v>
      </c>
      <c r="H1852" s="8">
        <f t="shared" si="84"/>
        <v>239.17236666314844</v>
      </c>
      <c r="I1852" s="42"/>
      <c r="K1852" s="69"/>
      <c r="L1852" s="69"/>
      <c r="M1852" s="69"/>
      <c r="O1852" s="63"/>
      <c r="P1852" s="63"/>
      <c r="Q1852" s="63"/>
    </row>
    <row r="1853" spans="1:17" customFormat="1" outlineLevel="1">
      <c r="A1853" s="6"/>
      <c r="B1853" s="20">
        <v>42651</v>
      </c>
      <c r="C1853" s="21">
        <v>0.33333333333333331</v>
      </c>
      <c r="D1853" s="13">
        <v>2.5030209999999999</v>
      </c>
      <c r="E1853" s="12">
        <v>51.61</v>
      </c>
      <c r="F1853" s="11">
        <f t="shared" si="85"/>
        <v>2.5022700937</v>
      </c>
      <c r="G1853" s="11">
        <f t="shared" si="86"/>
        <v>52.100295000000003</v>
      </c>
      <c r="H1853" s="8">
        <f t="shared" si="84"/>
        <v>335.05322737675232</v>
      </c>
      <c r="I1853" s="42"/>
      <c r="K1853" s="69"/>
      <c r="L1853" s="69"/>
      <c r="M1853" s="69"/>
      <c r="O1853" s="63"/>
      <c r="P1853" s="63"/>
      <c r="Q1853" s="63"/>
    </row>
    <row r="1854" spans="1:17" customFormat="1" outlineLevel="1">
      <c r="A1854" s="6"/>
      <c r="B1854" s="20">
        <v>42651</v>
      </c>
      <c r="C1854" s="21">
        <v>0.35416666666666669</v>
      </c>
      <c r="D1854" s="13">
        <v>2.0382989999999999</v>
      </c>
      <c r="E1854" s="12">
        <v>59.75</v>
      </c>
      <c r="F1854" s="11">
        <f t="shared" si="85"/>
        <v>2.0376875103000001</v>
      </c>
      <c r="G1854" s="11">
        <f t="shared" si="86"/>
        <v>60.317625000000007</v>
      </c>
      <c r="H1854" s="8">
        <f t="shared" si="84"/>
        <v>256.10140580234093</v>
      </c>
      <c r="I1854" s="42"/>
      <c r="K1854" s="69"/>
      <c r="L1854" s="69"/>
      <c r="M1854" s="69"/>
      <c r="O1854" s="63"/>
      <c r="P1854" s="63"/>
      <c r="Q1854" s="63"/>
    </row>
    <row r="1855" spans="1:17" customFormat="1" outlineLevel="1">
      <c r="A1855" s="6"/>
      <c r="B1855" s="20">
        <v>42651</v>
      </c>
      <c r="C1855" s="21">
        <v>0.375</v>
      </c>
      <c r="D1855" s="13">
        <v>3.2633389999999998</v>
      </c>
      <c r="E1855" s="12">
        <v>55.26</v>
      </c>
      <c r="F1855" s="11">
        <f t="shared" si="85"/>
        <v>3.2623599983</v>
      </c>
      <c r="G1855" s="11">
        <f t="shared" si="86"/>
        <v>55.784970000000001</v>
      </c>
      <c r="H1855" s="8">
        <f t="shared" si="84"/>
        <v>424.80830504943447</v>
      </c>
      <c r="I1855" s="42"/>
      <c r="K1855" s="69"/>
      <c r="L1855" s="69"/>
      <c r="M1855" s="69"/>
      <c r="O1855" s="63"/>
      <c r="P1855" s="63"/>
      <c r="Q1855" s="63"/>
    </row>
    <row r="1856" spans="1:17" customFormat="1" outlineLevel="1">
      <c r="A1856" s="6"/>
      <c r="B1856" s="20">
        <v>42651</v>
      </c>
      <c r="C1856" s="21">
        <v>0.39583333333333331</v>
      </c>
      <c r="D1856" s="13">
        <v>4.1195849999999998</v>
      </c>
      <c r="E1856" s="12">
        <v>52.69</v>
      </c>
      <c r="F1856" s="11">
        <f t="shared" si="85"/>
        <v>4.1183491244999999</v>
      </c>
      <c r="G1856" s="11">
        <f t="shared" si="86"/>
        <v>53.190555000000003</v>
      </c>
      <c r="H1856" s="8">
        <f t="shared" si="84"/>
        <v>546.95566154108087</v>
      </c>
      <c r="I1856" s="42"/>
      <c r="K1856" s="69"/>
      <c r="L1856" s="69"/>
      <c r="M1856" s="69"/>
      <c r="O1856" s="63"/>
      <c r="P1856" s="63"/>
      <c r="Q1856" s="63"/>
    </row>
    <row r="1857" spans="1:17" customFormat="1" outlineLevel="1">
      <c r="A1857" s="6"/>
      <c r="B1857" s="20">
        <v>42651</v>
      </c>
      <c r="C1857" s="21">
        <v>0.41666666666666669</v>
      </c>
      <c r="D1857" s="13">
        <v>3.9460259999999998</v>
      </c>
      <c r="E1857" s="12">
        <v>49.96</v>
      </c>
      <c r="F1857" s="11">
        <f t="shared" si="85"/>
        <v>3.9448421921999999</v>
      </c>
      <c r="G1857" s="11">
        <f t="shared" si="86"/>
        <v>50.434620000000002</v>
      </c>
      <c r="H1857" s="8">
        <f t="shared" si="84"/>
        <v>534.78403082562602</v>
      </c>
      <c r="I1857" s="42"/>
      <c r="K1857" s="69"/>
      <c r="L1857" s="69"/>
      <c r="M1857" s="69"/>
      <c r="O1857" s="63"/>
      <c r="P1857" s="63"/>
      <c r="Q1857" s="63"/>
    </row>
    <row r="1858" spans="1:17" customFormat="1" outlineLevel="1">
      <c r="A1858" s="6"/>
      <c r="B1858" s="20">
        <v>42651</v>
      </c>
      <c r="C1858" s="21">
        <v>0.4375</v>
      </c>
      <c r="D1858" s="13">
        <v>2.103348</v>
      </c>
      <c r="E1858" s="12">
        <v>37.51</v>
      </c>
      <c r="F1858" s="11">
        <f t="shared" si="85"/>
        <v>2.1027169956000002</v>
      </c>
      <c r="G1858" s="11">
        <f t="shared" si="86"/>
        <v>37.866345000000003</v>
      </c>
      <c r="H1858" s="8">
        <f t="shared" si="84"/>
        <v>311.48315398884694</v>
      </c>
      <c r="I1858" s="42"/>
      <c r="K1858" s="69"/>
      <c r="L1858" s="69"/>
      <c r="M1858" s="69"/>
      <c r="O1858" s="63"/>
      <c r="P1858" s="63"/>
      <c r="Q1858" s="63"/>
    </row>
    <row r="1859" spans="1:17" customFormat="1" outlineLevel="1">
      <c r="A1859" s="6"/>
      <c r="B1859" s="20">
        <v>42651</v>
      </c>
      <c r="C1859" s="21">
        <v>0.45833333333333331</v>
      </c>
      <c r="D1859" s="13">
        <v>1.573812</v>
      </c>
      <c r="E1859" s="12">
        <v>36.54</v>
      </c>
      <c r="F1859" s="11">
        <f t="shared" si="85"/>
        <v>1.5733398564000001</v>
      </c>
      <c r="G1859" s="11">
        <f t="shared" si="86"/>
        <v>36.887129999999999</v>
      </c>
      <c r="H1859" s="8">
        <f t="shared" si="84"/>
        <v>234.60522147319185</v>
      </c>
      <c r="I1859" s="42"/>
      <c r="K1859" s="69"/>
      <c r="L1859" s="69"/>
      <c r="M1859" s="69"/>
      <c r="O1859" s="63"/>
      <c r="P1859" s="63"/>
      <c r="Q1859" s="63"/>
    </row>
    <row r="1860" spans="1:17" customFormat="1" outlineLevel="1">
      <c r="A1860" s="6"/>
      <c r="B1860" s="20">
        <v>42651</v>
      </c>
      <c r="C1860" s="21">
        <v>0.47916666666666669</v>
      </c>
      <c r="D1860" s="13">
        <v>2.7295240000000005</v>
      </c>
      <c r="E1860" s="12">
        <v>36.97</v>
      </c>
      <c r="F1860" s="11">
        <f t="shared" si="85"/>
        <v>2.7287051428000004</v>
      </c>
      <c r="G1860" s="11">
        <f t="shared" si="86"/>
        <v>37.321215000000002</v>
      </c>
      <c r="H1860" s="8">
        <f t="shared" si="84"/>
        <v>405.70056525475559</v>
      </c>
      <c r="I1860" s="42"/>
      <c r="K1860" s="69"/>
      <c r="L1860" s="69"/>
      <c r="M1860" s="69"/>
      <c r="O1860" s="63"/>
      <c r="P1860" s="63"/>
      <c r="Q1860" s="63"/>
    </row>
    <row r="1861" spans="1:17" customFormat="1" outlineLevel="1">
      <c r="A1861" s="6"/>
      <c r="B1861" s="20">
        <v>42651</v>
      </c>
      <c r="C1861" s="21">
        <v>0.5</v>
      </c>
      <c r="D1861" s="13">
        <v>4.0056140000000005</v>
      </c>
      <c r="E1861" s="12">
        <v>33.979999999999997</v>
      </c>
      <c r="F1861" s="11">
        <f t="shared" si="85"/>
        <v>4.0044123158000007</v>
      </c>
      <c r="G1861" s="11">
        <f t="shared" si="86"/>
        <v>34.302810000000001</v>
      </c>
      <c r="H1861" s="8">
        <f t="shared" si="84"/>
        <v>607.45809590825274</v>
      </c>
      <c r="I1861" s="42"/>
      <c r="K1861" s="69"/>
      <c r="L1861" s="69"/>
      <c r="M1861" s="69"/>
      <c r="O1861" s="63"/>
      <c r="P1861" s="63"/>
      <c r="Q1861" s="63"/>
    </row>
    <row r="1862" spans="1:17" customFormat="1" outlineLevel="1">
      <c r="A1862" s="6"/>
      <c r="B1862" s="20">
        <v>42651</v>
      </c>
      <c r="C1862" s="21">
        <v>0.52083333333333337</v>
      </c>
      <c r="D1862" s="13">
        <v>2.0254819999999998</v>
      </c>
      <c r="E1862" s="12">
        <v>33.07</v>
      </c>
      <c r="F1862" s="11">
        <f t="shared" si="85"/>
        <v>2.0248743553999997</v>
      </c>
      <c r="G1862" s="11">
        <f t="shared" si="86"/>
        <v>33.384165000000003</v>
      </c>
      <c r="H1862" s="8">
        <f t="shared" si="84"/>
        <v>309.02789051945774</v>
      </c>
      <c r="I1862" s="42"/>
      <c r="K1862" s="69"/>
      <c r="L1862" s="69"/>
      <c r="M1862" s="69"/>
      <c r="O1862" s="63"/>
      <c r="P1862" s="63"/>
      <c r="Q1862" s="63"/>
    </row>
    <row r="1863" spans="1:17" customFormat="1" outlineLevel="1">
      <c r="A1863" s="6"/>
      <c r="B1863" s="20">
        <v>42651</v>
      </c>
      <c r="C1863" s="21">
        <v>0.54166666666666663</v>
      </c>
      <c r="D1863" s="13">
        <v>2.3313769999999998</v>
      </c>
      <c r="E1863" s="12">
        <v>30.77</v>
      </c>
      <c r="F1863" s="11">
        <f t="shared" si="85"/>
        <v>2.3306775868999998</v>
      </c>
      <c r="G1863" s="11">
        <f t="shared" si="86"/>
        <v>31.062315000000002</v>
      </c>
      <c r="H1863" s="8">
        <f t="shared" si="84"/>
        <v>361.10978979567227</v>
      </c>
      <c r="I1863" s="42"/>
      <c r="K1863" s="69"/>
      <c r="L1863" s="69"/>
      <c r="M1863" s="69"/>
      <c r="O1863" s="63"/>
      <c r="P1863" s="63"/>
      <c r="Q1863" s="63"/>
    </row>
    <row r="1864" spans="1:17" customFormat="1" outlineLevel="1">
      <c r="A1864" s="6"/>
      <c r="B1864" s="20">
        <v>42651</v>
      </c>
      <c r="C1864" s="21">
        <v>0.5625</v>
      </c>
      <c r="D1864" s="13">
        <v>2.8345059999999997</v>
      </c>
      <c r="E1864" s="12">
        <v>31.46</v>
      </c>
      <c r="F1864" s="11">
        <f t="shared" si="85"/>
        <v>2.8336556481999997</v>
      </c>
      <c r="G1864" s="11">
        <f t="shared" si="86"/>
        <v>31.758870000000002</v>
      </c>
      <c r="H1864" s="8">
        <f t="shared" si="84"/>
        <v>437.06624920925043</v>
      </c>
      <c r="I1864" s="42"/>
      <c r="K1864" s="69"/>
      <c r="L1864" s="69"/>
      <c r="M1864" s="69"/>
      <c r="O1864" s="63"/>
      <c r="P1864" s="63"/>
      <c r="Q1864" s="63"/>
    </row>
    <row r="1865" spans="1:17" customFormat="1" outlineLevel="1">
      <c r="A1865" s="6"/>
      <c r="B1865" s="20">
        <v>42651</v>
      </c>
      <c r="C1865" s="21">
        <v>0.58333333333333337</v>
      </c>
      <c r="D1865" s="13">
        <v>2.3820399999999999</v>
      </c>
      <c r="E1865" s="12">
        <v>35.26</v>
      </c>
      <c r="F1865" s="11">
        <f t="shared" si="85"/>
        <v>2.381325388</v>
      </c>
      <c r="G1865" s="11">
        <f t="shared" si="86"/>
        <v>35.594970000000004</v>
      </c>
      <c r="H1865" s="8">
        <f t="shared" si="84"/>
        <v>358.1633164219017</v>
      </c>
      <c r="I1865" s="42"/>
      <c r="K1865" s="69"/>
      <c r="L1865" s="69"/>
      <c r="M1865" s="69"/>
      <c r="O1865" s="63"/>
      <c r="P1865" s="63"/>
      <c r="Q1865" s="63"/>
    </row>
    <row r="1866" spans="1:17" customFormat="1" outlineLevel="1">
      <c r="A1866" s="6"/>
      <c r="B1866" s="20">
        <v>42651</v>
      </c>
      <c r="C1866" s="21">
        <v>0.60416666666666663</v>
      </c>
      <c r="D1866" s="13">
        <v>2.221212</v>
      </c>
      <c r="E1866" s="12">
        <v>35</v>
      </c>
      <c r="F1866" s="11">
        <f t="shared" si="85"/>
        <v>2.2205456364000002</v>
      </c>
      <c r="G1866" s="11">
        <f t="shared" si="86"/>
        <v>35.332500000000003</v>
      </c>
      <c r="H1866" s="8">
        <f t="shared" si="84"/>
        <v>334.56405967229699</v>
      </c>
      <c r="I1866" s="42"/>
      <c r="K1866" s="69"/>
      <c r="L1866" s="69"/>
      <c r="M1866" s="69"/>
      <c r="O1866" s="63"/>
      <c r="P1866" s="63"/>
      <c r="Q1866" s="63"/>
    </row>
    <row r="1867" spans="1:17" customFormat="1" outlineLevel="1">
      <c r="A1867" s="6"/>
      <c r="B1867" s="20">
        <v>42651</v>
      </c>
      <c r="C1867" s="21">
        <v>0.625</v>
      </c>
      <c r="D1867" s="13">
        <v>2.043933</v>
      </c>
      <c r="E1867" s="12">
        <v>35.9</v>
      </c>
      <c r="F1867" s="11">
        <f t="shared" si="85"/>
        <v>2.0433198201000002</v>
      </c>
      <c r="G1867" s="11">
        <f t="shared" si="86"/>
        <v>36.241050000000001</v>
      </c>
      <c r="H1867" s="8">
        <f t="shared" si="84"/>
        <v>306.00543077236495</v>
      </c>
      <c r="I1867" s="42"/>
      <c r="K1867" s="69"/>
      <c r="L1867" s="69"/>
      <c r="M1867" s="69"/>
      <c r="O1867" s="63"/>
      <c r="P1867" s="63"/>
      <c r="Q1867" s="63"/>
    </row>
    <row r="1868" spans="1:17" customFormat="1" outlineLevel="1">
      <c r="A1868" s="6"/>
      <c r="B1868" s="20">
        <v>42651</v>
      </c>
      <c r="C1868" s="21">
        <v>0.64583333333333337</v>
      </c>
      <c r="D1868" s="13">
        <v>0.81844100000000009</v>
      </c>
      <c r="E1868" s="12">
        <v>35.1</v>
      </c>
      <c r="F1868" s="11">
        <f t="shared" si="85"/>
        <v>0.81819546770000007</v>
      </c>
      <c r="G1868" s="11">
        <f t="shared" si="86"/>
        <v>35.433450000000001</v>
      </c>
      <c r="H1868" s="8">
        <f t="shared" si="84"/>
        <v>123.19286879722544</v>
      </c>
      <c r="I1868" s="42"/>
      <c r="K1868" s="69"/>
      <c r="L1868" s="69"/>
      <c r="M1868" s="69"/>
      <c r="O1868" s="63"/>
      <c r="P1868" s="63"/>
      <c r="Q1868" s="63"/>
    </row>
    <row r="1869" spans="1:17" customFormat="1" outlineLevel="1">
      <c r="A1869" s="6"/>
      <c r="B1869" s="20">
        <v>42651</v>
      </c>
      <c r="C1869" s="21">
        <v>0.66666666666666663</v>
      </c>
      <c r="D1869" s="13">
        <v>1.2462850000000001</v>
      </c>
      <c r="E1869" s="12">
        <v>35.39</v>
      </c>
      <c r="F1869" s="11">
        <f t="shared" si="85"/>
        <v>1.2459111145000001</v>
      </c>
      <c r="G1869" s="11">
        <f t="shared" si="86"/>
        <v>35.726205</v>
      </c>
      <c r="H1869" s="8">
        <f t="shared" si="84"/>
        <v>187.22779140859456</v>
      </c>
      <c r="I1869" s="42"/>
      <c r="K1869" s="69"/>
      <c r="L1869" s="69"/>
      <c r="M1869" s="69"/>
      <c r="O1869" s="63"/>
      <c r="P1869" s="63"/>
      <c r="Q1869" s="63"/>
    </row>
    <row r="1870" spans="1:17" customFormat="1" outlineLevel="1">
      <c r="A1870" s="6"/>
      <c r="B1870" s="20">
        <v>42651</v>
      </c>
      <c r="C1870" s="21">
        <v>0.6875</v>
      </c>
      <c r="D1870" s="13">
        <v>0.65658099999999997</v>
      </c>
      <c r="E1870" s="12">
        <v>40.590000000000003</v>
      </c>
      <c r="F1870" s="11">
        <f t="shared" si="85"/>
        <v>0.65638402569999998</v>
      </c>
      <c r="G1870" s="11">
        <f t="shared" si="86"/>
        <v>40.975605000000009</v>
      </c>
      <c r="H1870" s="8">
        <f t="shared" si="84"/>
        <v>95.191696214806953</v>
      </c>
      <c r="I1870" s="42"/>
      <c r="K1870" s="69"/>
      <c r="L1870" s="69"/>
      <c r="M1870" s="69"/>
      <c r="O1870" s="63"/>
      <c r="P1870" s="63"/>
      <c r="Q1870" s="63"/>
    </row>
    <row r="1871" spans="1:17" customFormat="1" outlineLevel="1">
      <c r="A1871" s="6"/>
      <c r="B1871" s="20">
        <v>42651</v>
      </c>
      <c r="C1871" s="21">
        <v>0.70833333333333337</v>
      </c>
      <c r="D1871" s="13">
        <v>0.71055600000000008</v>
      </c>
      <c r="E1871" s="12">
        <v>38.01</v>
      </c>
      <c r="F1871" s="11">
        <f t="shared" si="85"/>
        <v>0.71034283320000013</v>
      </c>
      <c r="G1871" s="11">
        <f t="shared" si="86"/>
        <v>38.371095000000004</v>
      </c>
      <c r="H1871" s="8">
        <f t="shared" si="84"/>
        <v>104.86713463991367</v>
      </c>
      <c r="I1871" s="42"/>
      <c r="K1871" s="69"/>
      <c r="L1871" s="69"/>
      <c r="M1871" s="69"/>
      <c r="O1871" s="63"/>
      <c r="P1871" s="63"/>
      <c r="Q1871" s="63"/>
    </row>
    <row r="1872" spans="1:17" customFormat="1" outlineLevel="1">
      <c r="A1872" s="6"/>
      <c r="B1872" s="20">
        <v>42651</v>
      </c>
      <c r="C1872" s="21">
        <v>0.72916666666666663</v>
      </c>
      <c r="D1872" s="13">
        <v>0.30479600000000001</v>
      </c>
      <c r="E1872" s="12">
        <v>33.869999999999997</v>
      </c>
      <c r="F1872" s="11">
        <f t="shared" si="85"/>
        <v>0.3047045612</v>
      </c>
      <c r="G1872" s="11">
        <f t="shared" si="86"/>
        <v>34.191764999999997</v>
      </c>
      <c r="H1872" s="8">
        <f t="shared" ref="H1872:H1935" si="87">F1872*($B$8-G1872)</f>
        <v>46.25666163222148</v>
      </c>
      <c r="I1872" s="42"/>
      <c r="K1872" s="69"/>
      <c r="L1872" s="69"/>
      <c r="M1872" s="69"/>
      <c r="O1872" s="63"/>
      <c r="P1872" s="63"/>
      <c r="Q1872" s="63"/>
    </row>
    <row r="1873" spans="1:17" customFormat="1" outlineLevel="1">
      <c r="A1873" s="6"/>
      <c r="B1873" s="20">
        <v>42651</v>
      </c>
      <c r="C1873" s="21">
        <v>0.75</v>
      </c>
      <c r="D1873" s="13">
        <v>6.0447000000000001E-2</v>
      </c>
      <c r="E1873" s="12">
        <v>34.9</v>
      </c>
      <c r="F1873" s="11">
        <f t="shared" ref="F1873:F1936" si="88">IF($B$13="Electricity",$D1873*$B$9,$D1873*$B$10)</f>
        <v>6.0428865900000003E-2</v>
      </c>
      <c r="G1873" s="11">
        <f t="shared" ref="G1873:G1936" si="89">+E1873*$B$10</f>
        <v>35.231549999999999</v>
      </c>
      <c r="H1873" s="8">
        <f t="shared" si="87"/>
        <v>9.1107664470008558</v>
      </c>
      <c r="I1873" s="42"/>
      <c r="K1873" s="69"/>
      <c r="L1873" s="69"/>
      <c r="M1873" s="69"/>
      <c r="O1873" s="63"/>
      <c r="P1873" s="63"/>
      <c r="Q1873" s="63"/>
    </row>
    <row r="1874" spans="1:17" customFormat="1" outlineLevel="1">
      <c r="A1874" s="6"/>
      <c r="B1874" s="20">
        <v>42651</v>
      </c>
      <c r="C1874" s="21">
        <v>0.77083333333333337</v>
      </c>
      <c r="D1874" s="13">
        <v>1.526E-3</v>
      </c>
      <c r="E1874" s="12">
        <v>38.33</v>
      </c>
      <c r="F1874" s="11">
        <f t="shared" si="88"/>
        <v>1.5255422E-3</v>
      </c>
      <c r="G1874" s="11">
        <f t="shared" si="89"/>
        <v>38.694135000000003</v>
      </c>
      <c r="H1874" s="8">
        <f t="shared" si="87"/>
        <v>0.22472131336500298</v>
      </c>
      <c r="I1874" s="42"/>
      <c r="K1874" s="69"/>
      <c r="L1874" s="69"/>
      <c r="M1874" s="69"/>
      <c r="O1874" s="63"/>
      <c r="P1874" s="63"/>
      <c r="Q1874" s="63"/>
    </row>
    <row r="1875" spans="1:17" customFormat="1" outlineLevel="1">
      <c r="A1875" s="6"/>
      <c r="B1875" s="20">
        <v>42651</v>
      </c>
      <c r="C1875" s="21">
        <v>0.79166666666666663</v>
      </c>
      <c r="D1875" s="13">
        <v>0</v>
      </c>
      <c r="E1875" s="12">
        <v>50.49</v>
      </c>
      <c r="F1875" s="11">
        <f t="shared" si="88"/>
        <v>0</v>
      </c>
      <c r="G1875" s="11">
        <f t="shared" si="89"/>
        <v>50.969655000000003</v>
      </c>
      <c r="H1875" s="8">
        <f t="shared" si="87"/>
        <v>0</v>
      </c>
      <c r="I1875" s="42"/>
      <c r="K1875" s="69"/>
      <c r="L1875" s="69"/>
      <c r="M1875" s="69"/>
      <c r="O1875" s="63"/>
      <c r="P1875" s="63"/>
      <c r="Q1875" s="63"/>
    </row>
    <row r="1876" spans="1:17" customFormat="1" outlineLevel="1">
      <c r="A1876" s="6"/>
      <c r="B1876" s="20">
        <v>42651</v>
      </c>
      <c r="C1876" s="21">
        <v>0.8125</v>
      </c>
      <c r="D1876" s="13">
        <v>0</v>
      </c>
      <c r="E1876" s="12">
        <v>39.94</v>
      </c>
      <c r="F1876" s="11">
        <f t="shared" si="88"/>
        <v>0</v>
      </c>
      <c r="G1876" s="11">
        <f t="shared" si="89"/>
        <v>40.319429999999997</v>
      </c>
      <c r="H1876" s="8">
        <f t="shared" si="87"/>
        <v>0</v>
      </c>
      <c r="I1876" s="42"/>
      <c r="K1876" s="69"/>
      <c r="L1876" s="69"/>
      <c r="M1876" s="69"/>
      <c r="O1876" s="63"/>
      <c r="P1876" s="63"/>
      <c r="Q1876" s="63"/>
    </row>
    <row r="1877" spans="1:17" customFormat="1" outlineLevel="1">
      <c r="A1877" s="6"/>
      <c r="B1877" s="20">
        <v>42651</v>
      </c>
      <c r="C1877" s="21">
        <v>0.83333333333333337</v>
      </c>
      <c r="D1877" s="13">
        <v>0</v>
      </c>
      <c r="E1877" s="12">
        <v>34.26</v>
      </c>
      <c r="F1877" s="11">
        <f t="shared" si="88"/>
        <v>0</v>
      </c>
      <c r="G1877" s="11">
        <f t="shared" si="89"/>
        <v>34.585470000000001</v>
      </c>
      <c r="H1877" s="8">
        <f t="shared" si="87"/>
        <v>0</v>
      </c>
      <c r="I1877" s="42"/>
      <c r="K1877" s="69"/>
      <c r="L1877" s="69"/>
      <c r="M1877" s="69"/>
      <c r="O1877" s="63"/>
      <c r="P1877" s="63"/>
      <c r="Q1877" s="63"/>
    </row>
    <row r="1878" spans="1:17" customFormat="1" outlineLevel="1">
      <c r="A1878" s="6"/>
      <c r="B1878" s="20">
        <v>42651</v>
      </c>
      <c r="C1878" s="21">
        <v>0.85416666666666663</v>
      </c>
      <c r="D1878" s="13">
        <v>0</v>
      </c>
      <c r="E1878" s="12">
        <v>34.9</v>
      </c>
      <c r="F1878" s="11">
        <f t="shared" si="88"/>
        <v>0</v>
      </c>
      <c r="G1878" s="11">
        <f t="shared" si="89"/>
        <v>35.231549999999999</v>
      </c>
      <c r="H1878" s="8">
        <f t="shared" si="87"/>
        <v>0</v>
      </c>
      <c r="I1878" s="42"/>
      <c r="K1878" s="69"/>
      <c r="L1878" s="69"/>
      <c r="M1878" s="69"/>
      <c r="O1878" s="63"/>
      <c r="P1878" s="63"/>
      <c r="Q1878" s="63"/>
    </row>
    <row r="1879" spans="1:17" customFormat="1" outlineLevel="1">
      <c r="A1879" s="6"/>
      <c r="B1879" s="20">
        <v>42651</v>
      </c>
      <c r="C1879" s="21">
        <v>0.875</v>
      </c>
      <c r="D1879" s="13">
        <v>0</v>
      </c>
      <c r="E1879" s="12">
        <v>34.83</v>
      </c>
      <c r="F1879" s="11">
        <f t="shared" si="88"/>
        <v>0</v>
      </c>
      <c r="G1879" s="11">
        <f t="shared" si="89"/>
        <v>35.160885</v>
      </c>
      <c r="H1879" s="8">
        <f t="shared" si="87"/>
        <v>0</v>
      </c>
      <c r="I1879" s="42"/>
      <c r="K1879" s="69"/>
      <c r="L1879" s="69"/>
      <c r="M1879" s="69"/>
      <c r="O1879" s="63"/>
      <c r="P1879" s="63"/>
      <c r="Q1879" s="63"/>
    </row>
    <row r="1880" spans="1:17" customFormat="1" outlineLevel="1">
      <c r="A1880" s="6"/>
      <c r="B1880" s="20">
        <v>42651</v>
      </c>
      <c r="C1880" s="21">
        <v>0.89583333333333337</v>
      </c>
      <c r="D1880" s="13">
        <v>0</v>
      </c>
      <c r="E1880" s="12">
        <v>36.44</v>
      </c>
      <c r="F1880" s="11">
        <f t="shared" si="88"/>
        <v>0</v>
      </c>
      <c r="G1880" s="11">
        <f t="shared" si="89"/>
        <v>36.786180000000002</v>
      </c>
      <c r="H1880" s="8">
        <f t="shared" si="87"/>
        <v>0</v>
      </c>
      <c r="I1880" s="42"/>
      <c r="K1880" s="69"/>
      <c r="L1880" s="69"/>
      <c r="M1880" s="69"/>
      <c r="O1880" s="63"/>
      <c r="P1880" s="63"/>
      <c r="Q1880" s="63"/>
    </row>
    <row r="1881" spans="1:17" customFormat="1" outlineLevel="1">
      <c r="A1881" s="6"/>
      <c r="B1881" s="20">
        <v>42651</v>
      </c>
      <c r="C1881" s="21">
        <v>0.91666666666666663</v>
      </c>
      <c r="D1881" s="13">
        <v>0</v>
      </c>
      <c r="E1881" s="12">
        <v>34.35</v>
      </c>
      <c r="F1881" s="11">
        <f t="shared" si="88"/>
        <v>0</v>
      </c>
      <c r="G1881" s="11">
        <f t="shared" si="89"/>
        <v>34.676325000000006</v>
      </c>
      <c r="H1881" s="8">
        <f t="shared" si="87"/>
        <v>0</v>
      </c>
      <c r="I1881" s="42"/>
      <c r="K1881" s="69"/>
      <c r="L1881" s="69"/>
      <c r="M1881" s="69"/>
      <c r="O1881" s="63"/>
      <c r="P1881" s="63"/>
      <c r="Q1881" s="63"/>
    </row>
    <row r="1882" spans="1:17" customFormat="1" outlineLevel="1">
      <c r="A1882" s="6"/>
      <c r="B1882" s="20">
        <v>42651</v>
      </c>
      <c r="C1882" s="21">
        <v>0.9375</v>
      </c>
      <c r="D1882" s="13">
        <v>0</v>
      </c>
      <c r="E1882" s="12">
        <v>46.34</v>
      </c>
      <c r="F1882" s="11">
        <f t="shared" si="88"/>
        <v>0</v>
      </c>
      <c r="G1882" s="11">
        <f t="shared" si="89"/>
        <v>46.780230000000003</v>
      </c>
      <c r="H1882" s="8">
        <f t="shared" si="87"/>
        <v>0</v>
      </c>
      <c r="I1882" s="42"/>
      <c r="K1882" s="69"/>
      <c r="L1882" s="69"/>
      <c r="M1882" s="69"/>
      <c r="O1882" s="63"/>
      <c r="P1882" s="63"/>
      <c r="Q1882" s="63"/>
    </row>
    <row r="1883" spans="1:17" customFormat="1" outlineLevel="1">
      <c r="A1883" s="6"/>
      <c r="B1883" s="20">
        <v>42651</v>
      </c>
      <c r="C1883" s="21">
        <v>0.95833333333333337</v>
      </c>
      <c r="D1883" s="13">
        <v>0</v>
      </c>
      <c r="E1883" s="12">
        <v>34.99</v>
      </c>
      <c r="F1883" s="11">
        <f t="shared" si="88"/>
        <v>0</v>
      </c>
      <c r="G1883" s="11">
        <f t="shared" si="89"/>
        <v>35.322405000000003</v>
      </c>
      <c r="H1883" s="8">
        <f t="shared" si="87"/>
        <v>0</v>
      </c>
      <c r="I1883" s="42"/>
      <c r="K1883" s="69"/>
      <c r="L1883" s="69"/>
      <c r="M1883" s="69"/>
      <c r="O1883" s="63"/>
      <c r="P1883" s="63"/>
      <c r="Q1883" s="63"/>
    </row>
    <row r="1884" spans="1:17" customFormat="1" outlineLevel="1">
      <c r="A1884" s="6"/>
      <c r="B1884" s="20">
        <v>42651</v>
      </c>
      <c r="C1884" s="21">
        <v>0.97916666666666663</v>
      </c>
      <c r="D1884" s="13">
        <v>0</v>
      </c>
      <c r="E1884" s="12">
        <v>34.22</v>
      </c>
      <c r="F1884" s="11">
        <f t="shared" si="88"/>
        <v>0</v>
      </c>
      <c r="G1884" s="11">
        <f t="shared" si="89"/>
        <v>34.545090000000002</v>
      </c>
      <c r="H1884" s="8">
        <f t="shared" si="87"/>
        <v>0</v>
      </c>
      <c r="I1884" s="42"/>
      <c r="K1884" s="69"/>
      <c r="L1884" s="69"/>
      <c r="M1884" s="69"/>
      <c r="O1884" s="63"/>
      <c r="P1884" s="63"/>
      <c r="Q1884" s="63"/>
    </row>
    <row r="1885" spans="1:17" customFormat="1" outlineLevel="1">
      <c r="A1885" s="6"/>
      <c r="B1885" s="20">
        <v>42651</v>
      </c>
      <c r="C1885" s="21">
        <v>0</v>
      </c>
      <c r="D1885" s="13">
        <v>0</v>
      </c>
      <c r="E1885" s="12">
        <v>54.2</v>
      </c>
      <c r="F1885" s="11">
        <f t="shared" si="88"/>
        <v>0</v>
      </c>
      <c r="G1885" s="11">
        <f t="shared" si="89"/>
        <v>54.714900000000007</v>
      </c>
      <c r="H1885" s="8">
        <f t="shared" si="87"/>
        <v>0</v>
      </c>
      <c r="I1885" s="42"/>
      <c r="K1885" s="69"/>
      <c r="L1885" s="69"/>
      <c r="M1885" s="69"/>
      <c r="O1885" s="63"/>
      <c r="P1885" s="63"/>
      <c r="Q1885" s="63"/>
    </row>
    <row r="1886" spans="1:17" customFormat="1" outlineLevel="1">
      <c r="A1886" s="6"/>
      <c r="B1886" s="20">
        <v>42652</v>
      </c>
      <c r="C1886" s="21">
        <v>2.0833333333333332E-2</v>
      </c>
      <c r="D1886" s="13">
        <v>0</v>
      </c>
      <c r="E1886" s="12">
        <v>30.41</v>
      </c>
      <c r="F1886" s="11">
        <f t="shared" si="88"/>
        <v>0</v>
      </c>
      <c r="G1886" s="11">
        <f t="shared" si="89"/>
        <v>30.698895000000004</v>
      </c>
      <c r="H1886" s="8">
        <f t="shared" si="87"/>
        <v>0</v>
      </c>
      <c r="I1886" s="42"/>
      <c r="K1886" s="69"/>
      <c r="L1886" s="69"/>
      <c r="M1886" s="69"/>
      <c r="O1886" s="63"/>
      <c r="P1886" s="63"/>
      <c r="Q1886" s="63"/>
    </row>
    <row r="1887" spans="1:17" customFormat="1" outlineLevel="1">
      <c r="A1887" s="6"/>
      <c r="B1887" s="20">
        <v>42652</v>
      </c>
      <c r="C1887" s="21">
        <v>4.1666666666666664E-2</v>
      </c>
      <c r="D1887" s="13">
        <v>0</v>
      </c>
      <c r="E1887" s="12">
        <v>30.92</v>
      </c>
      <c r="F1887" s="11">
        <f t="shared" si="88"/>
        <v>0</v>
      </c>
      <c r="G1887" s="11">
        <f t="shared" si="89"/>
        <v>31.213740000000005</v>
      </c>
      <c r="H1887" s="8">
        <f t="shared" si="87"/>
        <v>0</v>
      </c>
      <c r="I1887" s="42"/>
      <c r="K1887" s="69"/>
      <c r="L1887" s="69"/>
      <c r="M1887" s="69"/>
      <c r="O1887" s="63"/>
      <c r="P1887" s="63"/>
      <c r="Q1887" s="63"/>
    </row>
    <row r="1888" spans="1:17" customFormat="1" outlineLevel="1">
      <c r="A1888" s="6"/>
      <c r="B1888" s="20">
        <v>42652</v>
      </c>
      <c r="C1888" s="21">
        <v>6.25E-2</v>
      </c>
      <c r="D1888" s="13">
        <v>0</v>
      </c>
      <c r="E1888" s="12">
        <v>29.59</v>
      </c>
      <c r="F1888" s="11">
        <f t="shared" si="88"/>
        <v>0</v>
      </c>
      <c r="G1888" s="11">
        <f t="shared" si="89"/>
        <v>29.871105</v>
      </c>
      <c r="H1888" s="8">
        <f t="shared" si="87"/>
        <v>0</v>
      </c>
      <c r="I1888" s="42"/>
      <c r="K1888" s="69"/>
      <c r="L1888" s="69"/>
      <c r="M1888" s="69"/>
      <c r="O1888" s="63"/>
      <c r="P1888" s="63"/>
      <c r="Q1888" s="63"/>
    </row>
    <row r="1889" spans="1:17" customFormat="1" outlineLevel="1">
      <c r="A1889" s="6"/>
      <c r="B1889" s="20">
        <v>42652</v>
      </c>
      <c r="C1889" s="21">
        <v>8.3333333333333329E-2</v>
      </c>
      <c r="D1889" s="13">
        <v>0</v>
      </c>
      <c r="E1889" s="12">
        <v>28.06</v>
      </c>
      <c r="F1889" s="11">
        <f t="shared" si="88"/>
        <v>0</v>
      </c>
      <c r="G1889" s="11">
        <f t="shared" si="89"/>
        <v>28.32657</v>
      </c>
      <c r="H1889" s="8">
        <f t="shared" si="87"/>
        <v>0</v>
      </c>
      <c r="I1889" s="42"/>
      <c r="K1889" s="69"/>
      <c r="L1889" s="69"/>
      <c r="M1889" s="69"/>
      <c r="O1889" s="63"/>
      <c r="P1889" s="63"/>
      <c r="Q1889" s="63"/>
    </row>
    <row r="1890" spans="1:17" customFormat="1" outlineLevel="1">
      <c r="A1890" s="6"/>
      <c r="B1890" s="20">
        <v>42652</v>
      </c>
      <c r="C1890" s="21">
        <v>0.10416666666666667</v>
      </c>
      <c r="D1890" s="13">
        <v>0</v>
      </c>
      <c r="E1890" s="12">
        <v>28.96</v>
      </c>
      <c r="F1890" s="11">
        <f t="shared" si="88"/>
        <v>0</v>
      </c>
      <c r="G1890" s="11">
        <f t="shared" si="89"/>
        <v>29.235120000000002</v>
      </c>
      <c r="H1890" s="8">
        <f t="shared" si="87"/>
        <v>0</v>
      </c>
      <c r="I1890" s="42"/>
      <c r="K1890" s="69"/>
      <c r="L1890" s="69"/>
      <c r="M1890" s="69"/>
      <c r="O1890" s="63"/>
      <c r="P1890" s="63"/>
      <c r="Q1890" s="63"/>
    </row>
    <row r="1891" spans="1:17" customFormat="1" outlineLevel="1">
      <c r="A1891" s="6"/>
      <c r="B1891" s="20">
        <v>42652</v>
      </c>
      <c r="C1891" s="21">
        <v>0.125</v>
      </c>
      <c r="D1891" s="13">
        <v>0</v>
      </c>
      <c r="E1891" s="12">
        <v>25.83</v>
      </c>
      <c r="F1891" s="11">
        <f t="shared" si="88"/>
        <v>0</v>
      </c>
      <c r="G1891" s="11">
        <f t="shared" si="89"/>
        <v>26.075385000000001</v>
      </c>
      <c r="H1891" s="8">
        <f t="shared" si="87"/>
        <v>0</v>
      </c>
      <c r="I1891" s="42"/>
      <c r="K1891" s="69"/>
      <c r="L1891" s="69"/>
      <c r="M1891" s="69"/>
      <c r="O1891" s="63"/>
      <c r="P1891" s="63"/>
      <c r="Q1891" s="63"/>
    </row>
    <row r="1892" spans="1:17" customFormat="1" outlineLevel="1">
      <c r="A1892" s="6"/>
      <c r="B1892" s="20">
        <v>42652</v>
      </c>
      <c r="C1892" s="21">
        <v>0.14583333333333334</v>
      </c>
      <c r="D1892" s="13">
        <v>0</v>
      </c>
      <c r="E1892" s="12">
        <v>16.18</v>
      </c>
      <c r="F1892" s="11">
        <f t="shared" si="88"/>
        <v>0</v>
      </c>
      <c r="G1892" s="11">
        <f t="shared" si="89"/>
        <v>16.33371</v>
      </c>
      <c r="H1892" s="8">
        <f t="shared" si="87"/>
        <v>0</v>
      </c>
      <c r="I1892" s="42"/>
      <c r="K1892" s="69"/>
      <c r="L1892" s="69"/>
      <c r="M1892" s="69"/>
      <c r="O1892" s="63"/>
      <c r="P1892" s="63"/>
      <c r="Q1892" s="63"/>
    </row>
    <row r="1893" spans="1:17" customFormat="1" outlineLevel="1">
      <c r="A1893" s="6"/>
      <c r="B1893" s="20">
        <v>42652</v>
      </c>
      <c r="C1893" s="21">
        <v>0.16666666666666666</v>
      </c>
      <c r="D1893" s="13">
        <v>0</v>
      </c>
      <c r="E1893" s="12">
        <v>22.03</v>
      </c>
      <c r="F1893" s="11">
        <f t="shared" si="88"/>
        <v>0</v>
      </c>
      <c r="G1893" s="11">
        <f t="shared" si="89"/>
        <v>22.239285000000002</v>
      </c>
      <c r="H1893" s="8">
        <f t="shared" si="87"/>
        <v>0</v>
      </c>
      <c r="I1893" s="42"/>
      <c r="K1893" s="69"/>
      <c r="L1893" s="69"/>
      <c r="M1893" s="69"/>
      <c r="O1893" s="63"/>
      <c r="P1893" s="63"/>
      <c r="Q1893" s="63"/>
    </row>
    <row r="1894" spans="1:17" customFormat="1" outlineLevel="1">
      <c r="A1894" s="6"/>
      <c r="B1894" s="20">
        <v>42652</v>
      </c>
      <c r="C1894" s="21">
        <v>0.1875</v>
      </c>
      <c r="D1894" s="13">
        <v>0</v>
      </c>
      <c r="E1894" s="12">
        <v>18.649999999999999</v>
      </c>
      <c r="F1894" s="11">
        <f t="shared" si="88"/>
        <v>0</v>
      </c>
      <c r="G1894" s="11">
        <f t="shared" si="89"/>
        <v>18.827175</v>
      </c>
      <c r="H1894" s="8">
        <f t="shared" si="87"/>
        <v>0</v>
      </c>
      <c r="I1894" s="42"/>
      <c r="K1894" s="69"/>
      <c r="L1894" s="69"/>
      <c r="M1894" s="69"/>
      <c r="O1894" s="63"/>
      <c r="P1894" s="63"/>
      <c r="Q1894" s="63"/>
    </row>
    <row r="1895" spans="1:17" customFormat="1" outlineLevel="1">
      <c r="A1895" s="6"/>
      <c r="B1895" s="20">
        <v>42652</v>
      </c>
      <c r="C1895" s="21">
        <v>0.20833333333333334</v>
      </c>
      <c r="D1895" s="13">
        <v>0</v>
      </c>
      <c r="E1895" s="12">
        <v>16.440000000000001</v>
      </c>
      <c r="F1895" s="11">
        <f t="shared" si="88"/>
        <v>0</v>
      </c>
      <c r="G1895" s="11">
        <f t="shared" si="89"/>
        <v>16.596180000000004</v>
      </c>
      <c r="H1895" s="8">
        <f t="shared" si="87"/>
        <v>0</v>
      </c>
      <c r="I1895" s="42"/>
      <c r="K1895" s="69"/>
      <c r="L1895" s="69"/>
      <c r="M1895" s="69"/>
      <c r="O1895" s="63"/>
      <c r="P1895" s="63"/>
      <c r="Q1895" s="63"/>
    </row>
    <row r="1896" spans="1:17" customFormat="1" outlineLevel="1">
      <c r="A1896" s="6"/>
      <c r="B1896" s="20">
        <v>42652</v>
      </c>
      <c r="C1896" s="21">
        <v>0.22916666666666666</v>
      </c>
      <c r="D1896" s="13">
        <v>0</v>
      </c>
      <c r="E1896" s="12">
        <v>25.97</v>
      </c>
      <c r="F1896" s="11">
        <f t="shared" si="88"/>
        <v>0</v>
      </c>
      <c r="G1896" s="11">
        <f t="shared" si="89"/>
        <v>26.216715000000001</v>
      </c>
      <c r="H1896" s="8">
        <f t="shared" si="87"/>
        <v>0</v>
      </c>
      <c r="I1896" s="42"/>
      <c r="K1896" s="69"/>
      <c r="L1896" s="69"/>
      <c r="M1896" s="69"/>
      <c r="O1896" s="63"/>
      <c r="P1896" s="63"/>
      <c r="Q1896" s="63"/>
    </row>
    <row r="1897" spans="1:17" customFormat="1" outlineLevel="1">
      <c r="A1897" s="6"/>
      <c r="B1897" s="20">
        <v>42652</v>
      </c>
      <c r="C1897" s="21">
        <v>0.25</v>
      </c>
      <c r="D1897" s="13">
        <v>6.0919999999999995E-2</v>
      </c>
      <c r="E1897" s="12">
        <v>25.53</v>
      </c>
      <c r="F1897" s="11">
        <f t="shared" si="88"/>
        <v>6.0901723999999997E-2</v>
      </c>
      <c r="G1897" s="11">
        <f t="shared" si="89"/>
        <v>25.772535000000001</v>
      </c>
      <c r="H1897" s="8">
        <f t="shared" si="87"/>
        <v>9.7581288506496584</v>
      </c>
      <c r="I1897" s="42"/>
      <c r="K1897" s="69"/>
      <c r="L1897" s="69"/>
      <c r="M1897" s="69"/>
      <c r="O1897" s="63"/>
      <c r="P1897" s="63"/>
      <c r="Q1897" s="63"/>
    </row>
    <row r="1898" spans="1:17" customFormat="1" outlineLevel="1">
      <c r="A1898" s="6"/>
      <c r="B1898" s="20">
        <v>42652</v>
      </c>
      <c r="C1898" s="21">
        <v>0.27083333333333331</v>
      </c>
      <c r="D1898" s="13">
        <v>0.258606</v>
      </c>
      <c r="E1898" s="12">
        <v>27.99</v>
      </c>
      <c r="F1898" s="11">
        <f t="shared" si="88"/>
        <v>0.2585284182</v>
      </c>
      <c r="G1898" s="11">
        <f t="shared" si="89"/>
        <v>28.255904999999998</v>
      </c>
      <c r="H1898" s="8">
        <f t="shared" si="87"/>
        <v>40.781331360740531</v>
      </c>
      <c r="I1898" s="42"/>
      <c r="K1898" s="69"/>
      <c r="L1898" s="69"/>
      <c r="M1898" s="69"/>
      <c r="O1898" s="63"/>
      <c r="P1898" s="63"/>
      <c r="Q1898" s="63"/>
    </row>
    <row r="1899" spans="1:17" customFormat="1" outlineLevel="1">
      <c r="A1899" s="6"/>
      <c r="B1899" s="20">
        <v>42652</v>
      </c>
      <c r="C1899" s="21">
        <v>0.29166666666666669</v>
      </c>
      <c r="D1899" s="13">
        <v>0.63034599999999996</v>
      </c>
      <c r="E1899" s="12">
        <v>30.1</v>
      </c>
      <c r="F1899" s="11">
        <f t="shared" si="88"/>
        <v>0.63015689619999993</v>
      </c>
      <c r="G1899" s="11">
        <f t="shared" si="89"/>
        <v>30.385950000000005</v>
      </c>
      <c r="H1899" s="8">
        <f t="shared" si="87"/>
        <v>98.061266753111596</v>
      </c>
      <c r="I1899" s="42"/>
      <c r="K1899" s="69"/>
      <c r="L1899" s="69"/>
      <c r="M1899" s="69"/>
      <c r="O1899" s="63"/>
      <c r="P1899" s="63"/>
      <c r="Q1899" s="63"/>
    </row>
    <row r="1900" spans="1:17" customFormat="1" outlineLevel="1">
      <c r="A1900" s="6"/>
      <c r="B1900" s="20">
        <v>42652</v>
      </c>
      <c r="C1900" s="21">
        <v>0.3125</v>
      </c>
      <c r="D1900" s="13">
        <v>1.5540290000000001</v>
      </c>
      <c r="E1900" s="12">
        <v>27.34</v>
      </c>
      <c r="F1900" s="11">
        <f t="shared" si="88"/>
        <v>1.5535627913000001</v>
      </c>
      <c r="G1900" s="11">
        <f t="shared" si="89"/>
        <v>27.599730000000001</v>
      </c>
      <c r="H1900" s="8">
        <f t="shared" si="87"/>
        <v>246.08476560387368</v>
      </c>
      <c r="I1900" s="42"/>
      <c r="K1900" s="69"/>
      <c r="L1900" s="69"/>
      <c r="M1900" s="69"/>
      <c r="O1900" s="63"/>
      <c r="P1900" s="63"/>
      <c r="Q1900" s="63"/>
    </row>
    <row r="1901" spans="1:17" customFormat="1" outlineLevel="1">
      <c r="A1901" s="6"/>
      <c r="B1901" s="20">
        <v>42652</v>
      </c>
      <c r="C1901" s="21">
        <v>0.33333333333333331</v>
      </c>
      <c r="D1901" s="13">
        <v>2.4137809999999997</v>
      </c>
      <c r="E1901" s="12">
        <v>30.17</v>
      </c>
      <c r="F1901" s="11">
        <f t="shared" si="88"/>
        <v>2.4130568656999998</v>
      </c>
      <c r="G1901" s="11">
        <f t="shared" si="89"/>
        <v>30.456615000000003</v>
      </c>
      <c r="H1901" s="8">
        <f t="shared" si="87"/>
        <v>375.33503308846838</v>
      </c>
      <c r="I1901" s="42"/>
      <c r="K1901" s="69"/>
      <c r="L1901" s="69"/>
      <c r="M1901" s="69"/>
      <c r="O1901" s="63"/>
      <c r="P1901" s="63"/>
      <c r="Q1901" s="63"/>
    </row>
    <row r="1902" spans="1:17" customFormat="1" outlineLevel="1">
      <c r="A1902" s="6"/>
      <c r="B1902" s="20">
        <v>42652</v>
      </c>
      <c r="C1902" s="21">
        <v>0.35416666666666669</v>
      </c>
      <c r="D1902" s="13">
        <v>3.314797</v>
      </c>
      <c r="E1902" s="12">
        <v>31.11</v>
      </c>
      <c r="F1902" s="11">
        <f t="shared" si="88"/>
        <v>3.3138025609000001</v>
      </c>
      <c r="G1902" s="11">
        <f t="shared" si="89"/>
        <v>31.405545</v>
      </c>
      <c r="H1902" s="8">
        <f t="shared" si="87"/>
        <v>512.29550087993982</v>
      </c>
      <c r="I1902" s="42"/>
      <c r="K1902" s="69"/>
      <c r="L1902" s="69"/>
      <c r="M1902" s="69"/>
      <c r="O1902" s="63"/>
      <c r="P1902" s="63"/>
      <c r="Q1902" s="63"/>
    </row>
    <row r="1903" spans="1:17" customFormat="1" outlineLevel="1">
      <c r="A1903" s="6"/>
      <c r="B1903" s="20">
        <v>42652</v>
      </c>
      <c r="C1903" s="21">
        <v>0.375</v>
      </c>
      <c r="D1903" s="13">
        <v>3.561922</v>
      </c>
      <c r="E1903" s="12">
        <v>30.95</v>
      </c>
      <c r="F1903" s="11">
        <f t="shared" si="88"/>
        <v>3.5608534234000002</v>
      </c>
      <c r="G1903" s="11">
        <f t="shared" si="89"/>
        <v>31.244025000000001</v>
      </c>
      <c r="H1903" s="8">
        <f t="shared" si="87"/>
        <v>551.06334337035491</v>
      </c>
      <c r="I1903" s="42"/>
      <c r="K1903" s="69"/>
      <c r="L1903" s="69"/>
      <c r="M1903" s="69"/>
      <c r="O1903" s="63"/>
      <c r="P1903" s="63"/>
      <c r="Q1903" s="63"/>
    </row>
    <row r="1904" spans="1:17" customFormat="1" outlineLevel="1">
      <c r="A1904" s="6"/>
      <c r="B1904" s="20">
        <v>42652</v>
      </c>
      <c r="C1904" s="21">
        <v>0.39583333333333331</v>
      </c>
      <c r="D1904" s="13">
        <v>3.9434239999999998</v>
      </c>
      <c r="E1904" s="12">
        <v>31.46</v>
      </c>
      <c r="F1904" s="11">
        <f t="shared" si="88"/>
        <v>3.9422409728000001</v>
      </c>
      <c r="G1904" s="11">
        <f t="shared" si="89"/>
        <v>31.758870000000002</v>
      </c>
      <c r="H1904" s="8">
        <f t="shared" si="87"/>
        <v>608.05570237697123</v>
      </c>
      <c r="I1904" s="42"/>
      <c r="K1904" s="69"/>
      <c r="L1904" s="69"/>
      <c r="M1904" s="69"/>
      <c r="O1904" s="63"/>
      <c r="P1904" s="63"/>
      <c r="Q1904" s="63"/>
    </row>
    <row r="1905" spans="1:17" customFormat="1" outlineLevel="1">
      <c r="A1905" s="6"/>
      <c r="B1905" s="20">
        <v>42652</v>
      </c>
      <c r="C1905" s="21">
        <v>0.41666666666666669</v>
      </c>
      <c r="D1905" s="13">
        <v>3.0322349999999996</v>
      </c>
      <c r="E1905" s="12">
        <v>31</v>
      </c>
      <c r="F1905" s="11">
        <f t="shared" si="88"/>
        <v>3.0313253294999996</v>
      </c>
      <c r="G1905" s="11">
        <f t="shared" si="89"/>
        <v>31.294500000000003</v>
      </c>
      <c r="H1905" s="8">
        <f t="shared" si="87"/>
        <v>468.96270076296219</v>
      </c>
      <c r="I1905" s="42"/>
      <c r="K1905" s="69"/>
      <c r="L1905" s="69"/>
      <c r="M1905" s="69"/>
      <c r="O1905" s="63"/>
      <c r="P1905" s="63"/>
      <c r="Q1905" s="63"/>
    </row>
    <row r="1906" spans="1:17" customFormat="1" outlineLevel="1">
      <c r="A1906" s="6"/>
      <c r="B1906" s="20">
        <v>42652</v>
      </c>
      <c r="C1906" s="21">
        <v>0.4375</v>
      </c>
      <c r="D1906" s="13">
        <v>2.329828</v>
      </c>
      <c r="E1906" s="12">
        <v>31.9</v>
      </c>
      <c r="F1906" s="11">
        <f t="shared" si="88"/>
        <v>2.3291290516000003</v>
      </c>
      <c r="G1906" s="11">
        <f t="shared" si="89"/>
        <v>32.203049999999998</v>
      </c>
      <c r="H1906" s="8">
        <f t="shared" si="87"/>
        <v>358.21294429247268</v>
      </c>
      <c r="I1906" s="42"/>
      <c r="K1906" s="69"/>
      <c r="L1906" s="69"/>
      <c r="M1906" s="69"/>
      <c r="O1906" s="63"/>
      <c r="P1906" s="63"/>
      <c r="Q1906" s="63"/>
    </row>
    <row r="1907" spans="1:17" customFormat="1" outlineLevel="1">
      <c r="A1907" s="6"/>
      <c r="B1907" s="20">
        <v>42652</v>
      </c>
      <c r="C1907" s="21">
        <v>0.45833333333333331</v>
      </c>
      <c r="D1907" s="13">
        <v>2.718836</v>
      </c>
      <c r="E1907" s="12">
        <v>30.65</v>
      </c>
      <c r="F1907" s="11">
        <f t="shared" si="88"/>
        <v>2.7180203492000001</v>
      </c>
      <c r="G1907" s="11">
        <f t="shared" si="89"/>
        <v>30.941175000000001</v>
      </c>
      <c r="H1907" s="8">
        <f t="shared" si="87"/>
        <v>421.45304167304175</v>
      </c>
      <c r="I1907" s="42"/>
      <c r="K1907" s="69"/>
      <c r="L1907" s="69"/>
      <c r="M1907" s="69"/>
      <c r="O1907" s="63"/>
      <c r="P1907" s="63"/>
      <c r="Q1907" s="63"/>
    </row>
    <row r="1908" spans="1:17" customFormat="1" outlineLevel="1">
      <c r="A1908" s="6"/>
      <c r="B1908" s="20">
        <v>42652</v>
      </c>
      <c r="C1908" s="21">
        <v>0.47916666666666669</v>
      </c>
      <c r="D1908" s="13">
        <v>3.5159670000000003</v>
      </c>
      <c r="E1908" s="12">
        <v>30.37</v>
      </c>
      <c r="F1908" s="11">
        <f t="shared" si="88"/>
        <v>3.5149122099000003</v>
      </c>
      <c r="G1908" s="11">
        <f t="shared" si="89"/>
        <v>30.658515000000001</v>
      </c>
      <c r="H1908" s="8">
        <f t="shared" si="87"/>
        <v>546.01168233049782</v>
      </c>
      <c r="I1908" s="42"/>
      <c r="K1908" s="69"/>
      <c r="L1908" s="69"/>
      <c r="M1908" s="69"/>
      <c r="O1908" s="63"/>
      <c r="P1908" s="63"/>
      <c r="Q1908" s="63"/>
    </row>
    <row r="1909" spans="1:17" customFormat="1" outlineLevel="1">
      <c r="A1909" s="6"/>
      <c r="B1909" s="20">
        <v>42652</v>
      </c>
      <c r="C1909" s="21">
        <v>0.5</v>
      </c>
      <c r="D1909" s="13">
        <v>3.2663709999999999</v>
      </c>
      <c r="E1909" s="12">
        <v>30.13</v>
      </c>
      <c r="F1909" s="11">
        <f t="shared" si="88"/>
        <v>3.2653910886999999</v>
      </c>
      <c r="G1909" s="11">
        <f t="shared" si="89"/>
        <v>30.416235</v>
      </c>
      <c r="H1909" s="8">
        <f t="shared" si="87"/>
        <v>508.04183977739496</v>
      </c>
      <c r="I1909" s="42"/>
      <c r="K1909" s="69"/>
      <c r="L1909" s="69"/>
      <c r="M1909" s="69"/>
      <c r="O1909" s="63"/>
      <c r="P1909" s="63"/>
      <c r="Q1909" s="63"/>
    </row>
    <row r="1910" spans="1:17" customFormat="1" outlineLevel="1">
      <c r="A1910" s="6"/>
      <c r="B1910" s="20">
        <v>42652</v>
      </c>
      <c r="C1910" s="21">
        <v>0.52083333333333337</v>
      </c>
      <c r="D1910" s="13">
        <v>3.3054650000000003</v>
      </c>
      <c r="E1910" s="12">
        <v>30.16</v>
      </c>
      <c r="F1910" s="11">
        <f t="shared" si="88"/>
        <v>3.3044733605000003</v>
      </c>
      <c r="G1910" s="11">
        <f t="shared" si="89"/>
        <v>30.446520000000003</v>
      </c>
      <c r="H1910" s="8">
        <f t="shared" si="87"/>
        <v>514.02233079306961</v>
      </c>
      <c r="I1910" s="42"/>
      <c r="K1910" s="69"/>
      <c r="L1910" s="69"/>
      <c r="M1910" s="69"/>
      <c r="O1910" s="63"/>
      <c r="P1910" s="63"/>
      <c r="Q1910" s="63"/>
    </row>
    <row r="1911" spans="1:17" customFormat="1" outlineLevel="1">
      <c r="A1911" s="6"/>
      <c r="B1911" s="20">
        <v>42652</v>
      </c>
      <c r="C1911" s="21">
        <v>0.54166666666666663</v>
      </c>
      <c r="D1911" s="13">
        <v>1.6585590000000001</v>
      </c>
      <c r="E1911" s="12">
        <v>30.31</v>
      </c>
      <c r="F1911" s="11">
        <f t="shared" si="88"/>
        <v>1.6580614323000002</v>
      </c>
      <c r="G1911" s="11">
        <f t="shared" si="89"/>
        <v>30.597944999999999</v>
      </c>
      <c r="H1911" s="8">
        <f t="shared" si="87"/>
        <v>257.6661538956634</v>
      </c>
      <c r="I1911" s="42"/>
      <c r="K1911" s="69"/>
      <c r="L1911" s="69"/>
      <c r="M1911" s="69"/>
      <c r="O1911" s="63"/>
      <c r="P1911" s="63"/>
      <c r="Q1911" s="63"/>
    </row>
    <row r="1912" spans="1:17" customFormat="1" outlineLevel="1">
      <c r="A1912" s="6"/>
      <c r="B1912" s="20">
        <v>42652</v>
      </c>
      <c r="C1912" s="21">
        <v>0.5625</v>
      </c>
      <c r="D1912" s="13">
        <v>1.152828</v>
      </c>
      <c r="E1912" s="12">
        <v>29.48</v>
      </c>
      <c r="F1912" s="11">
        <f t="shared" si="88"/>
        <v>1.1524821515999999</v>
      </c>
      <c r="G1912" s="11">
        <f t="shared" si="89"/>
        <v>29.760060000000003</v>
      </c>
      <c r="H1912" s="8">
        <f t="shared" si="87"/>
        <v>180.06374221705488</v>
      </c>
      <c r="I1912" s="42"/>
      <c r="K1912" s="69"/>
      <c r="L1912" s="69"/>
      <c r="M1912" s="69"/>
      <c r="O1912" s="63"/>
      <c r="P1912" s="63"/>
      <c r="Q1912" s="63"/>
    </row>
    <row r="1913" spans="1:17" customFormat="1" outlineLevel="1">
      <c r="A1913" s="6"/>
      <c r="B1913" s="20">
        <v>42652</v>
      </c>
      <c r="C1913" s="21">
        <v>0.58333333333333337</v>
      </c>
      <c r="D1913" s="13">
        <v>0.78603499999999993</v>
      </c>
      <c r="E1913" s="12">
        <v>30.38</v>
      </c>
      <c r="F1913" s="11">
        <f t="shared" si="88"/>
        <v>0.78579918949999994</v>
      </c>
      <c r="G1913" s="11">
        <f t="shared" si="89"/>
        <v>30.668610000000001</v>
      </c>
      <c r="H1913" s="8">
        <f t="shared" si="87"/>
        <v>122.05928036590839</v>
      </c>
      <c r="I1913" s="42"/>
      <c r="K1913" s="69"/>
      <c r="L1913" s="69"/>
      <c r="M1913" s="69"/>
      <c r="O1913" s="63"/>
      <c r="P1913" s="63"/>
      <c r="Q1913" s="63"/>
    </row>
    <row r="1914" spans="1:17" customFormat="1" outlineLevel="1">
      <c r="A1914" s="6"/>
      <c r="B1914" s="20">
        <v>42652</v>
      </c>
      <c r="C1914" s="21">
        <v>0.60416666666666663</v>
      </c>
      <c r="D1914" s="13">
        <v>0.42693999999999999</v>
      </c>
      <c r="E1914" s="12">
        <v>30.51</v>
      </c>
      <c r="F1914" s="11">
        <f t="shared" si="88"/>
        <v>0.42681191800000001</v>
      </c>
      <c r="G1914" s="11">
        <f t="shared" si="89"/>
        <v>30.799845000000005</v>
      </c>
      <c r="H1914" s="8">
        <f t="shared" si="87"/>
        <v>66.241275829447289</v>
      </c>
      <c r="I1914" s="42"/>
      <c r="K1914" s="69"/>
      <c r="L1914" s="69"/>
      <c r="M1914" s="69"/>
      <c r="O1914" s="63"/>
      <c r="P1914" s="63"/>
      <c r="Q1914" s="63"/>
    </row>
    <row r="1915" spans="1:17" customFormat="1" outlineLevel="1">
      <c r="A1915" s="6"/>
      <c r="B1915" s="20">
        <v>42652</v>
      </c>
      <c r="C1915" s="21">
        <v>0.625</v>
      </c>
      <c r="D1915" s="13">
        <v>0.81218299999999999</v>
      </c>
      <c r="E1915" s="12">
        <v>30.77</v>
      </c>
      <c r="F1915" s="11">
        <f t="shared" si="88"/>
        <v>0.81193934509999999</v>
      </c>
      <c r="G1915" s="11">
        <f t="shared" si="89"/>
        <v>31.062315000000002</v>
      </c>
      <c r="H1915" s="8">
        <f t="shared" si="87"/>
        <v>125.80000249021008</v>
      </c>
      <c r="I1915" s="42"/>
      <c r="K1915" s="69"/>
      <c r="L1915" s="69"/>
      <c r="M1915" s="69"/>
      <c r="O1915" s="63"/>
      <c r="P1915" s="63"/>
      <c r="Q1915" s="63"/>
    </row>
    <row r="1916" spans="1:17" customFormat="1" outlineLevel="1">
      <c r="A1916" s="6"/>
      <c r="B1916" s="20">
        <v>42652</v>
      </c>
      <c r="C1916" s="21">
        <v>0.64583333333333337</v>
      </c>
      <c r="D1916" s="13">
        <v>0.73545800000000006</v>
      </c>
      <c r="E1916" s="12">
        <v>31.88</v>
      </c>
      <c r="F1916" s="11">
        <f t="shared" si="88"/>
        <v>0.73523736260000006</v>
      </c>
      <c r="G1916" s="11">
        <f t="shared" si="89"/>
        <v>32.182859999999998</v>
      </c>
      <c r="H1916" s="8">
        <f t="shared" si="87"/>
        <v>113.09210833627498</v>
      </c>
      <c r="I1916" s="42"/>
      <c r="K1916" s="69"/>
      <c r="L1916" s="69"/>
      <c r="M1916" s="69"/>
      <c r="O1916" s="63"/>
      <c r="P1916" s="63"/>
      <c r="Q1916" s="63"/>
    </row>
    <row r="1917" spans="1:17" customFormat="1" outlineLevel="1">
      <c r="A1917" s="6"/>
      <c r="B1917" s="20">
        <v>42652</v>
      </c>
      <c r="C1917" s="21">
        <v>0.66666666666666663</v>
      </c>
      <c r="D1917" s="13">
        <v>0.88497500000000007</v>
      </c>
      <c r="E1917" s="12">
        <v>35.94</v>
      </c>
      <c r="F1917" s="11">
        <f t="shared" si="88"/>
        <v>0.8847095075000001</v>
      </c>
      <c r="G1917" s="11">
        <f t="shared" si="89"/>
        <v>36.28143</v>
      </c>
      <c r="H1917" s="8">
        <f t="shared" si="87"/>
        <v>132.4574423283043</v>
      </c>
      <c r="I1917" s="42"/>
      <c r="K1917" s="69"/>
      <c r="L1917" s="69"/>
      <c r="M1917" s="69"/>
      <c r="O1917" s="63"/>
      <c r="P1917" s="63"/>
      <c r="Q1917" s="63"/>
    </row>
    <row r="1918" spans="1:17" customFormat="1" outlineLevel="1">
      <c r="A1918" s="6"/>
      <c r="B1918" s="20">
        <v>42652</v>
      </c>
      <c r="C1918" s="21">
        <v>0.6875</v>
      </c>
      <c r="D1918" s="13">
        <v>0.66915999999999998</v>
      </c>
      <c r="E1918" s="12">
        <v>32.659999999999997</v>
      </c>
      <c r="F1918" s="11">
        <f t="shared" si="88"/>
        <v>0.66895925199999995</v>
      </c>
      <c r="G1918" s="11">
        <f t="shared" si="89"/>
        <v>32.970269999999999</v>
      </c>
      <c r="H1918" s="8">
        <f t="shared" si="87"/>
        <v>102.37065371456195</v>
      </c>
      <c r="I1918" s="42"/>
      <c r="K1918" s="69"/>
      <c r="L1918" s="69"/>
      <c r="M1918" s="69"/>
      <c r="O1918" s="63"/>
      <c r="P1918" s="63"/>
      <c r="Q1918" s="63"/>
    </row>
    <row r="1919" spans="1:17" customFormat="1" outlineLevel="1">
      <c r="A1919" s="6"/>
      <c r="B1919" s="20">
        <v>42652</v>
      </c>
      <c r="C1919" s="21">
        <v>0.70833333333333337</v>
      </c>
      <c r="D1919" s="13">
        <v>0.47190399999999999</v>
      </c>
      <c r="E1919" s="12">
        <v>31.67</v>
      </c>
      <c r="F1919" s="11">
        <f t="shared" si="88"/>
        <v>0.47176242880000002</v>
      </c>
      <c r="G1919" s="11">
        <f t="shared" si="89"/>
        <v>31.970865000000003</v>
      </c>
      <c r="H1919" s="8">
        <f t="shared" si="87"/>
        <v>72.665158833563083</v>
      </c>
      <c r="I1919" s="42"/>
      <c r="K1919" s="69"/>
      <c r="L1919" s="69"/>
      <c r="M1919" s="69"/>
      <c r="O1919" s="63"/>
      <c r="P1919" s="63"/>
      <c r="Q1919" s="63"/>
    </row>
    <row r="1920" spans="1:17" customFormat="1" outlineLevel="1">
      <c r="A1920" s="6"/>
      <c r="B1920" s="20">
        <v>42652</v>
      </c>
      <c r="C1920" s="21">
        <v>0.72916666666666663</v>
      </c>
      <c r="D1920" s="13">
        <v>0.196352</v>
      </c>
      <c r="E1920" s="12">
        <v>33.21</v>
      </c>
      <c r="F1920" s="11">
        <f t="shared" si="88"/>
        <v>0.19629309440000001</v>
      </c>
      <c r="G1920" s="11">
        <f t="shared" si="89"/>
        <v>33.525495000000006</v>
      </c>
      <c r="H1920" s="8">
        <f t="shared" si="87"/>
        <v>29.929692403558271</v>
      </c>
      <c r="I1920" s="42"/>
      <c r="K1920" s="69"/>
      <c r="L1920" s="69"/>
      <c r="M1920" s="69"/>
      <c r="O1920" s="63"/>
      <c r="P1920" s="63"/>
      <c r="Q1920" s="63"/>
    </row>
    <row r="1921" spans="1:17" customFormat="1" outlineLevel="1">
      <c r="A1921" s="6"/>
      <c r="B1921" s="20">
        <v>42652</v>
      </c>
      <c r="C1921" s="21">
        <v>0.75</v>
      </c>
      <c r="D1921" s="13">
        <v>7.526300000000001E-2</v>
      </c>
      <c r="E1921" s="12">
        <v>37.26</v>
      </c>
      <c r="F1921" s="11">
        <f t="shared" si="88"/>
        <v>7.524042110000001E-2</v>
      </c>
      <c r="G1921" s="11">
        <f t="shared" si="89"/>
        <v>37.613970000000002</v>
      </c>
      <c r="H1921" s="8">
        <f t="shared" si="87"/>
        <v>11.164627382557235</v>
      </c>
      <c r="I1921" s="42"/>
      <c r="K1921" s="69"/>
      <c r="L1921" s="69"/>
      <c r="M1921" s="69"/>
      <c r="O1921" s="63"/>
      <c r="P1921" s="63"/>
      <c r="Q1921" s="63"/>
    </row>
    <row r="1922" spans="1:17" customFormat="1" outlineLevel="1">
      <c r="A1922" s="6"/>
      <c r="B1922" s="20">
        <v>42652</v>
      </c>
      <c r="C1922" s="21">
        <v>0.77083333333333337</v>
      </c>
      <c r="D1922" s="13">
        <v>7.7190000000000002E-3</v>
      </c>
      <c r="E1922" s="12">
        <v>42.79</v>
      </c>
      <c r="F1922" s="11">
        <f t="shared" si="88"/>
        <v>7.7166843000000002E-3</v>
      </c>
      <c r="G1922" s="11">
        <f t="shared" si="89"/>
        <v>43.196505000000002</v>
      </c>
      <c r="H1922" s="8">
        <f t="shared" si="87"/>
        <v>1.1019694878516286</v>
      </c>
      <c r="I1922" s="42"/>
      <c r="K1922" s="69"/>
      <c r="L1922" s="69"/>
      <c r="M1922" s="69"/>
      <c r="O1922" s="63"/>
      <c r="P1922" s="63"/>
      <c r="Q1922" s="63"/>
    </row>
    <row r="1923" spans="1:17" customFormat="1" outlineLevel="1">
      <c r="A1923" s="6"/>
      <c r="B1923" s="20">
        <v>42652</v>
      </c>
      <c r="C1923" s="21">
        <v>0.79166666666666663</v>
      </c>
      <c r="D1923" s="13">
        <v>0</v>
      </c>
      <c r="E1923" s="12">
        <v>39.54</v>
      </c>
      <c r="F1923" s="11">
        <f t="shared" si="88"/>
        <v>0</v>
      </c>
      <c r="G1923" s="11">
        <f t="shared" si="89"/>
        <v>39.91563</v>
      </c>
      <c r="H1923" s="8">
        <f t="shared" si="87"/>
        <v>0</v>
      </c>
      <c r="I1923" s="42"/>
      <c r="K1923" s="69"/>
      <c r="L1923" s="69"/>
      <c r="M1923" s="69"/>
      <c r="O1923" s="63"/>
      <c r="P1923" s="63"/>
      <c r="Q1923" s="63"/>
    </row>
    <row r="1924" spans="1:17" customFormat="1" outlineLevel="1">
      <c r="A1924" s="6"/>
      <c r="B1924" s="20">
        <v>42652</v>
      </c>
      <c r="C1924" s="21">
        <v>0.8125</v>
      </c>
      <c r="D1924" s="13">
        <v>0</v>
      </c>
      <c r="E1924" s="12">
        <v>33.92</v>
      </c>
      <c r="F1924" s="11">
        <f t="shared" si="88"/>
        <v>0</v>
      </c>
      <c r="G1924" s="11">
        <f t="shared" si="89"/>
        <v>34.242240000000002</v>
      </c>
      <c r="H1924" s="8">
        <f t="shared" si="87"/>
        <v>0</v>
      </c>
      <c r="I1924" s="42"/>
      <c r="K1924" s="69"/>
      <c r="L1924" s="69"/>
      <c r="M1924" s="69"/>
      <c r="O1924" s="63"/>
      <c r="P1924" s="63"/>
      <c r="Q1924" s="63"/>
    </row>
    <row r="1925" spans="1:17" customFormat="1" outlineLevel="1">
      <c r="A1925" s="6"/>
      <c r="B1925" s="20">
        <v>42652</v>
      </c>
      <c r="C1925" s="21">
        <v>0.83333333333333337</v>
      </c>
      <c r="D1925" s="13">
        <v>0</v>
      </c>
      <c r="E1925" s="12">
        <v>32.26</v>
      </c>
      <c r="F1925" s="11">
        <f t="shared" si="88"/>
        <v>0</v>
      </c>
      <c r="G1925" s="11">
        <f t="shared" si="89"/>
        <v>32.566470000000002</v>
      </c>
      <c r="H1925" s="8">
        <f t="shared" si="87"/>
        <v>0</v>
      </c>
      <c r="I1925" s="42"/>
      <c r="K1925" s="69"/>
      <c r="L1925" s="69"/>
      <c r="M1925" s="69"/>
      <c r="O1925" s="63"/>
      <c r="P1925" s="63"/>
      <c r="Q1925" s="63"/>
    </row>
    <row r="1926" spans="1:17" customFormat="1" outlineLevel="1">
      <c r="A1926" s="6"/>
      <c r="B1926" s="20">
        <v>42652</v>
      </c>
      <c r="C1926" s="21">
        <v>0.85416666666666663</v>
      </c>
      <c r="D1926" s="13">
        <v>0</v>
      </c>
      <c r="E1926" s="12">
        <v>30.62</v>
      </c>
      <c r="F1926" s="11">
        <f t="shared" si="88"/>
        <v>0</v>
      </c>
      <c r="G1926" s="11">
        <f t="shared" si="89"/>
        <v>30.910890000000002</v>
      </c>
      <c r="H1926" s="8">
        <f t="shared" si="87"/>
        <v>0</v>
      </c>
      <c r="I1926" s="42"/>
      <c r="K1926" s="69"/>
      <c r="L1926" s="69"/>
      <c r="M1926" s="69"/>
      <c r="O1926" s="63"/>
      <c r="P1926" s="63"/>
      <c r="Q1926" s="63"/>
    </row>
    <row r="1927" spans="1:17" customFormat="1" outlineLevel="1">
      <c r="A1927" s="6"/>
      <c r="B1927" s="20">
        <v>42652</v>
      </c>
      <c r="C1927" s="21">
        <v>0.875</v>
      </c>
      <c r="D1927" s="13">
        <v>0</v>
      </c>
      <c r="E1927" s="12">
        <v>31.32</v>
      </c>
      <c r="F1927" s="11">
        <f t="shared" si="88"/>
        <v>0</v>
      </c>
      <c r="G1927" s="11">
        <f t="shared" si="89"/>
        <v>31.617540000000002</v>
      </c>
      <c r="H1927" s="8">
        <f t="shared" si="87"/>
        <v>0</v>
      </c>
      <c r="I1927" s="42"/>
      <c r="K1927" s="69"/>
      <c r="L1927" s="69"/>
      <c r="M1927" s="69"/>
      <c r="O1927" s="63"/>
      <c r="P1927" s="63"/>
      <c r="Q1927" s="63"/>
    </row>
    <row r="1928" spans="1:17" customFormat="1" outlineLevel="1">
      <c r="A1928" s="6"/>
      <c r="B1928" s="20">
        <v>42652</v>
      </c>
      <c r="C1928" s="21">
        <v>0.89583333333333337</v>
      </c>
      <c r="D1928" s="13">
        <v>0</v>
      </c>
      <c r="E1928" s="12">
        <v>30.36</v>
      </c>
      <c r="F1928" s="11">
        <f t="shared" si="88"/>
        <v>0</v>
      </c>
      <c r="G1928" s="11">
        <f t="shared" si="89"/>
        <v>30.648420000000002</v>
      </c>
      <c r="H1928" s="8">
        <f t="shared" si="87"/>
        <v>0</v>
      </c>
      <c r="I1928" s="42"/>
      <c r="K1928" s="69"/>
      <c r="L1928" s="69"/>
      <c r="M1928" s="69"/>
      <c r="O1928" s="63"/>
      <c r="P1928" s="63"/>
      <c r="Q1928" s="63"/>
    </row>
    <row r="1929" spans="1:17" customFormat="1" outlineLevel="1">
      <c r="A1929" s="6"/>
      <c r="B1929" s="20">
        <v>42652</v>
      </c>
      <c r="C1929" s="21">
        <v>0.91666666666666663</v>
      </c>
      <c r="D1929" s="13">
        <v>0</v>
      </c>
      <c r="E1929" s="12">
        <v>29.93</v>
      </c>
      <c r="F1929" s="11">
        <f t="shared" si="88"/>
        <v>0</v>
      </c>
      <c r="G1929" s="11">
        <f t="shared" si="89"/>
        <v>30.214335000000002</v>
      </c>
      <c r="H1929" s="8">
        <f t="shared" si="87"/>
        <v>0</v>
      </c>
      <c r="I1929" s="42"/>
      <c r="K1929" s="69"/>
      <c r="L1929" s="69"/>
      <c r="M1929" s="69"/>
      <c r="O1929" s="63"/>
      <c r="P1929" s="63"/>
      <c r="Q1929" s="63"/>
    </row>
    <row r="1930" spans="1:17" customFormat="1" outlineLevel="1">
      <c r="A1930" s="6"/>
      <c r="B1930" s="20">
        <v>42652</v>
      </c>
      <c r="C1930" s="21">
        <v>0.9375</v>
      </c>
      <c r="D1930" s="13">
        <v>0</v>
      </c>
      <c r="E1930" s="12">
        <v>41.77</v>
      </c>
      <c r="F1930" s="11">
        <f t="shared" si="88"/>
        <v>0</v>
      </c>
      <c r="G1930" s="11">
        <f t="shared" si="89"/>
        <v>42.166815000000007</v>
      </c>
      <c r="H1930" s="8">
        <f t="shared" si="87"/>
        <v>0</v>
      </c>
      <c r="I1930" s="42"/>
      <c r="K1930" s="69"/>
      <c r="L1930" s="69"/>
      <c r="M1930" s="69"/>
      <c r="O1930" s="63"/>
      <c r="P1930" s="63"/>
      <c r="Q1930" s="63"/>
    </row>
    <row r="1931" spans="1:17" customFormat="1" outlineLevel="1">
      <c r="A1931" s="6"/>
      <c r="B1931" s="20">
        <v>42652</v>
      </c>
      <c r="C1931" s="21">
        <v>0.95833333333333337</v>
      </c>
      <c r="D1931" s="13">
        <v>0</v>
      </c>
      <c r="E1931" s="12">
        <v>29.33</v>
      </c>
      <c r="F1931" s="11">
        <f t="shared" si="88"/>
        <v>0</v>
      </c>
      <c r="G1931" s="11">
        <f t="shared" si="89"/>
        <v>29.608635</v>
      </c>
      <c r="H1931" s="8">
        <f t="shared" si="87"/>
        <v>0</v>
      </c>
      <c r="I1931" s="42"/>
      <c r="K1931" s="69"/>
      <c r="L1931" s="69"/>
      <c r="M1931" s="69"/>
      <c r="O1931" s="63"/>
      <c r="P1931" s="63"/>
      <c r="Q1931" s="63"/>
    </row>
    <row r="1932" spans="1:17" customFormat="1" outlineLevel="1">
      <c r="A1932" s="6"/>
      <c r="B1932" s="20">
        <v>42652</v>
      </c>
      <c r="C1932" s="21">
        <v>0.97916666666666663</v>
      </c>
      <c r="D1932" s="13">
        <v>0</v>
      </c>
      <c r="E1932" s="12">
        <v>29.77</v>
      </c>
      <c r="F1932" s="11">
        <f t="shared" si="88"/>
        <v>0</v>
      </c>
      <c r="G1932" s="11">
        <f t="shared" si="89"/>
        <v>30.052815000000002</v>
      </c>
      <c r="H1932" s="8">
        <f t="shared" si="87"/>
        <v>0</v>
      </c>
      <c r="I1932" s="42"/>
      <c r="K1932" s="69"/>
      <c r="L1932" s="69"/>
      <c r="M1932" s="69"/>
      <c r="O1932" s="63"/>
      <c r="P1932" s="63"/>
      <c r="Q1932" s="63"/>
    </row>
    <row r="1933" spans="1:17" customFormat="1" outlineLevel="1">
      <c r="A1933" s="6"/>
      <c r="B1933" s="20">
        <v>42652</v>
      </c>
      <c r="C1933" s="21">
        <v>0</v>
      </c>
      <c r="D1933" s="13">
        <v>0</v>
      </c>
      <c r="E1933" s="12">
        <v>32.75</v>
      </c>
      <c r="F1933" s="11">
        <f t="shared" si="88"/>
        <v>0</v>
      </c>
      <c r="G1933" s="11">
        <f t="shared" si="89"/>
        <v>33.061125000000004</v>
      </c>
      <c r="H1933" s="8">
        <f t="shared" si="87"/>
        <v>0</v>
      </c>
      <c r="I1933" s="42"/>
      <c r="K1933" s="69"/>
      <c r="L1933" s="69"/>
      <c r="M1933" s="69"/>
      <c r="O1933" s="63"/>
      <c r="P1933" s="63"/>
      <c r="Q1933" s="63"/>
    </row>
    <row r="1934" spans="1:17" customFormat="1" outlineLevel="1">
      <c r="A1934" s="6"/>
      <c r="B1934" s="20">
        <v>42653</v>
      </c>
      <c r="C1934" s="21">
        <v>2.0833333333333332E-2</v>
      </c>
      <c r="D1934" s="13">
        <v>0</v>
      </c>
      <c r="E1934" s="12">
        <v>28.81</v>
      </c>
      <c r="F1934" s="11">
        <f t="shared" si="88"/>
        <v>0</v>
      </c>
      <c r="G1934" s="11">
        <f t="shared" si="89"/>
        <v>29.083695000000002</v>
      </c>
      <c r="H1934" s="8">
        <f t="shared" si="87"/>
        <v>0</v>
      </c>
      <c r="I1934" s="42"/>
      <c r="K1934" s="69"/>
      <c r="L1934" s="69"/>
      <c r="M1934" s="69"/>
      <c r="O1934" s="63"/>
      <c r="P1934" s="63"/>
      <c r="Q1934" s="63"/>
    </row>
    <row r="1935" spans="1:17" customFormat="1" outlineLevel="1">
      <c r="A1935" s="6"/>
      <c r="B1935" s="20">
        <v>42653</v>
      </c>
      <c r="C1935" s="21">
        <v>4.1666666666666664E-2</v>
      </c>
      <c r="D1935" s="13">
        <v>0</v>
      </c>
      <c r="E1935" s="12">
        <v>26.75</v>
      </c>
      <c r="F1935" s="11">
        <f t="shared" si="88"/>
        <v>0</v>
      </c>
      <c r="G1935" s="11">
        <f t="shared" si="89"/>
        <v>27.004125000000002</v>
      </c>
      <c r="H1935" s="8">
        <f t="shared" si="87"/>
        <v>0</v>
      </c>
      <c r="I1935" s="42"/>
      <c r="K1935" s="69"/>
      <c r="L1935" s="69"/>
      <c r="M1935" s="69"/>
      <c r="O1935" s="63"/>
      <c r="P1935" s="63"/>
      <c r="Q1935" s="63"/>
    </row>
    <row r="1936" spans="1:17" customFormat="1" outlineLevel="1">
      <c r="A1936" s="6"/>
      <c r="B1936" s="20">
        <v>42653</v>
      </c>
      <c r="C1936" s="21">
        <v>6.25E-2</v>
      </c>
      <c r="D1936" s="13">
        <v>0</v>
      </c>
      <c r="E1936" s="12">
        <v>20.96</v>
      </c>
      <c r="F1936" s="11">
        <f t="shared" si="88"/>
        <v>0</v>
      </c>
      <c r="G1936" s="11">
        <f t="shared" si="89"/>
        <v>21.159120000000001</v>
      </c>
      <c r="H1936" s="8">
        <f t="shared" ref="H1936:H1999" si="90">F1936*($B$8-G1936)</f>
        <v>0</v>
      </c>
      <c r="I1936" s="42"/>
      <c r="K1936" s="69"/>
      <c r="L1936" s="69"/>
      <c r="M1936" s="69"/>
      <c r="O1936" s="63"/>
      <c r="P1936" s="63"/>
      <c r="Q1936" s="63"/>
    </row>
    <row r="1937" spans="1:17" customFormat="1" outlineLevel="1">
      <c r="A1937" s="6"/>
      <c r="B1937" s="20">
        <v>42653</v>
      </c>
      <c r="C1937" s="21">
        <v>8.3333333333333329E-2</v>
      </c>
      <c r="D1937" s="13">
        <v>0</v>
      </c>
      <c r="E1937" s="12">
        <v>2.3199999999999998</v>
      </c>
      <c r="F1937" s="11">
        <f t="shared" ref="F1937:F2000" si="91">IF($B$13="Electricity",$D1937*$B$9,$D1937*$B$10)</f>
        <v>0</v>
      </c>
      <c r="G1937" s="11">
        <f t="shared" ref="G1937:G2000" si="92">+E1937*$B$10</f>
        <v>2.3420399999999999</v>
      </c>
      <c r="H1937" s="8">
        <f t="shared" si="90"/>
        <v>0</v>
      </c>
      <c r="I1937" s="42"/>
      <c r="K1937" s="69"/>
      <c r="L1937" s="69"/>
      <c r="M1937" s="69"/>
      <c r="O1937" s="63"/>
      <c r="P1937" s="63"/>
      <c r="Q1937" s="63"/>
    </row>
    <row r="1938" spans="1:17" customFormat="1" outlineLevel="1">
      <c r="A1938" s="6"/>
      <c r="B1938" s="20">
        <v>42653</v>
      </c>
      <c r="C1938" s="21">
        <v>0.10416666666666667</v>
      </c>
      <c r="D1938" s="13">
        <v>0</v>
      </c>
      <c r="E1938" s="12">
        <v>5.42</v>
      </c>
      <c r="F1938" s="11">
        <f t="shared" si="91"/>
        <v>0</v>
      </c>
      <c r="G1938" s="11">
        <f t="shared" si="92"/>
        <v>5.4714900000000002</v>
      </c>
      <c r="H1938" s="8">
        <f t="shared" si="90"/>
        <v>0</v>
      </c>
      <c r="I1938" s="42"/>
      <c r="K1938" s="69"/>
      <c r="L1938" s="69"/>
      <c r="M1938" s="69"/>
      <c r="O1938" s="63"/>
      <c r="P1938" s="63"/>
      <c r="Q1938" s="63"/>
    </row>
    <row r="1939" spans="1:17" customFormat="1" outlineLevel="1">
      <c r="A1939" s="6"/>
      <c r="B1939" s="20">
        <v>42653</v>
      </c>
      <c r="C1939" s="21">
        <v>0.125</v>
      </c>
      <c r="D1939" s="13">
        <v>0</v>
      </c>
      <c r="E1939" s="12">
        <v>12.2</v>
      </c>
      <c r="F1939" s="11">
        <f t="shared" si="91"/>
        <v>0</v>
      </c>
      <c r="G1939" s="11">
        <f t="shared" si="92"/>
        <v>12.315899999999999</v>
      </c>
      <c r="H1939" s="8">
        <f t="shared" si="90"/>
        <v>0</v>
      </c>
      <c r="I1939" s="42"/>
      <c r="K1939" s="69"/>
      <c r="L1939" s="69"/>
      <c r="M1939" s="69"/>
      <c r="O1939" s="63"/>
      <c r="P1939" s="63"/>
      <c r="Q1939" s="63"/>
    </row>
    <row r="1940" spans="1:17" customFormat="1" outlineLevel="1">
      <c r="A1940" s="6"/>
      <c r="B1940" s="20">
        <v>42653</v>
      </c>
      <c r="C1940" s="21">
        <v>0.14583333333333334</v>
      </c>
      <c r="D1940" s="13">
        <v>0</v>
      </c>
      <c r="E1940" s="12">
        <v>10.43</v>
      </c>
      <c r="F1940" s="11">
        <f t="shared" si="91"/>
        <v>0</v>
      </c>
      <c r="G1940" s="11">
        <f t="shared" si="92"/>
        <v>10.529085</v>
      </c>
      <c r="H1940" s="8">
        <f t="shared" si="90"/>
        <v>0</v>
      </c>
      <c r="I1940" s="42"/>
      <c r="K1940" s="69"/>
      <c r="L1940" s="69"/>
      <c r="M1940" s="69"/>
      <c r="O1940" s="63"/>
      <c r="P1940" s="63"/>
      <c r="Q1940" s="63"/>
    </row>
    <row r="1941" spans="1:17" customFormat="1" outlineLevel="1">
      <c r="A1941" s="6"/>
      <c r="B1941" s="20">
        <v>42653</v>
      </c>
      <c r="C1941" s="21">
        <v>0.16666666666666666</v>
      </c>
      <c r="D1941" s="13">
        <v>0</v>
      </c>
      <c r="E1941" s="12">
        <v>18.71</v>
      </c>
      <c r="F1941" s="11">
        <f t="shared" si="91"/>
        <v>0</v>
      </c>
      <c r="G1941" s="11">
        <f t="shared" si="92"/>
        <v>18.887745000000002</v>
      </c>
      <c r="H1941" s="8">
        <f t="shared" si="90"/>
        <v>0</v>
      </c>
      <c r="I1941" s="42"/>
      <c r="K1941" s="69"/>
      <c r="L1941" s="69"/>
      <c r="M1941" s="69"/>
      <c r="O1941" s="63"/>
      <c r="P1941" s="63"/>
      <c r="Q1941" s="63"/>
    </row>
    <row r="1942" spans="1:17" customFormat="1" outlineLevel="1">
      <c r="A1942" s="6"/>
      <c r="B1942" s="20">
        <v>42653</v>
      </c>
      <c r="C1942" s="21">
        <v>0.1875</v>
      </c>
      <c r="D1942" s="13">
        <v>0</v>
      </c>
      <c r="E1942" s="12">
        <v>25.94</v>
      </c>
      <c r="F1942" s="11">
        <f t="shared" si="91"/>
        <v>0</v>
      </c>
      <c r="G1942" s="11">
        <f t="shared" si="92"/>
        <v>26.186430000000001</v>
      </c>
      <c r="H1942" s="8">
        <f t="shared" si="90"/>
        <v>0</v>
      </c>
      <c r="I1942" s="42"/>
      <c r="K1942" s="69"/>
      <c r="L1942" s="69"/>
      <c r="M1942" s="69"/>
      <c r="O1942" s="63"/>
      <c r="P1942" s="63"/>
      <c r="Q1942" s="63"/>
    </row>
    <row r="1943" spans="1:17" customFormat="1" outlineLevel="1">
      <c r="A1943" s="6"/>
      <c r="B1943" s="20">
        <v>42653</v>
      </c>
      <c r="C1943" s="21">
        <v>0.20833333333333334</v>
      </c>
      <c r="D1943" s="13">
        <v>0</v>
      </c>
      <c r="E1943" s="12">
        <v>30.59</v>
      </c>
      <c r="F1943" s="11">
        <f t="shared" si="91"/>
        <v>0</v>
      </c>
      <c r="G1943" s="11">
        <f t="shared" si="92"/>
        <v>30.880605000000003</v>
      </c>
      <c r="H1943" s="8">
        <f t="shared" si="90"/>
        <v>0</v>
      </c>
      <c r="I1943" s="42"/>
      <c r="K1943" s="69"/>
      <c r="L1943" s="69"/>
      <c r="M1943" s="69"/>
      <c r="O1943" s="63"/>
      <c r="P1943" s="63"/>
      <c r="Q1943" s="63"/>
    </row>
    <row r="1944" spans="1:17" customFormat="1" outlineLevel="1">
      <c r="A1944" s="6"/>
      <c r="B1944" s="20">
        <v>42653</v>
      </c>
      <c r="C1944" s="21">
        <v>0.22916666666666666</v>
      </c>
      <c r="D1944" s="13">
        <v>0</v>
      </c>
      <c r="E1944" s="12">
        <v>33.65</v>
      </c>
      <c r="F1944" s="11">
        <f t="shared" si="91"/>
        <v>0</v>
      </c>
      <c r="G1944" s="11">
        <f t="shared" si="92"/>
        <v>33.969675000000002</v>
      </c>
      <c r="H1944" s="8">
        <f t="shared" si="90"/>
        <v>0</v>
      </c>
      <c r="I1944" s="42"/>
      <c r="K1944" s="69"/>
      <c r="L1944" s="69"/>
      <c r="M1944" s="69"/>
      <c r="O1944" s="63"/>
      <c r="P1944" s="63"/>
      <c r="Q1944" s="63"/>
    </row>
    <row r="1945" spans="1:17" customFormat="1" outlineLevel="1">
      <c r="A1945" s="6"/>
      <c r="B1945" s="20">
        <v>42653</v>
      </c>
      <c r="C1945" s="21">
        <v>0.25</v>
      </c>
      <c r="D1945" s="13">
        <v>9.9842E-2</v>
      </c>
      <c r="E1945" s="12">
        <v>42.43</v>
      </c>
      <c r="F1945" s="11">
        <f t="shared" si="91"/>
        <v>9.9812047400000006E-2</v>
      </c>
      <c r="G1945" s="11">
        <f t="shared" si="92"/>
        <v>42.833085000000004</v>
      </c>
      <c r="H1945" s="8">
        <f t="shared" si="90"/>
        <v>14.289782906091771</v>
      </c>
      <c r="I1945" s="42"/>
      <c r="K1945" s="69"/>
      <c r="L1945" s="69"/>
      <c r="M1945" s="69"/>
      <c r="O1945" s="63"/>
      <c r="P1945" s="63"/>
      <c r="Q1945" s="63"/>
    </row>
    <row r="1946" spans="1:17" customFormat="1" outlineLevel="1">
      <c r="A1946" s="6"/>
      <c r="B1946" s="20">
        <v>42653</v>
      </c>
      <c r="C1946" s="21">
        <v>0.27083333333333331</v>
      </c>
      <c r="D1946" s="13">
        <v>0.6953959999999999</v>
      </c>
      <c r="E1946" s="12">
        <v>42.76</v>
      </c>
      <c r="F1946" s="11">
        <f t="shared" si="91"/>
        <v>0.6951873811999999</v>
      </c>
      <c r="G1946" s="11">
        <f t="shared" si="92"/>
        <v>43.166220000000003</v>
      </c>
      <c r="H1946" s="8">
        <f t="shared" si="90"/>
        <v>99.296241465096912</v>
      </c>
      <c r="I1946" s="42"/>
      <c r="K1946" s="69"/>
      <c r="L1946" s="69"/>
      <c r="M1946" s="69"/>
      <c r="O1946" s="63"/>
      <c r="P1946" s="63"/>
      <c r="Q1946" s="63"/>
    </row>
    <row r="1947" spans="1:17" customFormat="1" outlineLevel="1">
      <c r="A1947" s="6"/>
      <c r="B1947" s="20">
        <v>42653</v>
      </c>
      <c r="C1947" s="21">
        <v>0.29166666666666669</v>
      </c>
      <c r="D1947" s="13">
        <v>1.2610790000000003</v>
      </c>
      <c r="E1947" s="12">
        <v>52.28</v>
      </c>
      <c r="F1947" s="11">
        <f t="shared" si="91"/>
        <v>1.2607006763000004</v>
      </c>
      <c r="G1947" s="11">
        <f t="shared" si="92"/>
        <v>52.776660000000007</v>
      </c>
      <c r="H1947" s="8">
        <f t="shared" si="90"/>
        <v>167.95475483694491</v>
      </c>
      <c r="I1947" s="42"/>
      <c r="K1947" s="69"/>
      <c r="L1947" s="69"/>
      <c r="M1947" s="69"/>
      <c r="O1947" s="63"/>
      <c r="P1947" s="63"/>
      <c r="Q1947" s="63"/>
    </row>
    <row r="1948" spans="1:17" customFormat="1" outlineLevel="1">
      <c r="A1948" s="6"/>
      <c r="B1948" s="20">
        <v>42653</v>
      </c>
      <c r="C1948" s="21">
        <v>0.3125</v>
      </c>
      <c r="D1948" s="13">
        <v>1.6259600000000001</v>
      </c>
      <c r="E1948" s="12">
        <v>41.8</v>
      </c>
      <c r="F1948" s="11">
        <f t="shared" si="91"/>
        <v>1.625472212</v>
      </c>
      <c r="G1948" s="11">
        <f t="shared" si="92"/>
        <v>42.197099999999999</v>
      </c>
      <c r="H1948" s="8">
        <f t="shared" si="90"/>
        <v>233.74761795501479</v>
      </c>
      <c r="I1948" s="42"/>
      <c r="K1948" s="69"/>
      <c r="L1948" s="69"/>
      <c r="M1948" s="69"/>
      <c r="O1948" s="63"/>
      <c r="P1948" s="63"/>
      <c r="Q1948" s="63"/>
    </row>
    <row r="1949" spans="1:17" customFormat="1" outlineLevel="1">
      <c r="A1949" s="6"/>
      <c r="B1949" s="20">
        <v>42653</v>
      </c>
      <c r="C1949" s="21">
        <v>0.33333333333333331</v>
      </c>
      <c r="D1949" s="13">
        <v>1.630261</v>
      </c>
      <c r="E1949" s="12">
        <v>38.26</v>
      </c>
      <c r="F1949" s="11">
        <f t="shared" si="91"/>
        <v>1.6297719217</v>
      </c>
      <c r="G1949" s="11">
        <f t="shared" si="92"/>
        <v>38.623469999999998</v>
      </c>
      <c r="H1949" s="8">
        <f t="shared" si="90"/>
        <v>240.19013051157771</v>
      </c>
      <c r="I1949" s="42"/>
      <c r="K1949" s="69"/>
      <c r="L1949" s="69"/>
      <c r="M1949" s="69"/>
      <c r="O1949" s="63"/>
      <c r="P1949" s="63"/>
      <c r="Q1949" s="63"/>
    </row>
    <row r="1950" spans="1:17" customFormat="1" outlineLevel="1">
      <c r="A1950" s="6"/>
      <c r="B1950" s="20">
        <v>42653</v>
      </c>
      <c r="C1950" s="21">
        <v>0.35416666666666669</v>
      </c>
      <c r="D1950" s="13">
        <v>1.3970059999999997</v>
      </c>
      <c r="E1950" s="12">
        <v>36.53</v>
      </c>
      <c r="F1950" s="11">
        <f t="shared" si="91"/>
        <v>1.3965868981999998</v>
      </c>
      <c r="G1950" s="11">
        <f t="shared" si="92"/>
        <v>36.877035000000006</v>
      </c>
      <c r="H1950" s="8">
        <f t="shared" si="90"/>
        <v>208.26317913973713</v>
      </c>
      <c r="I1950" s="42"/>
      <c r="K1950" s="69"/>
      <c r="L1950" s="69"/>
      <c r="M1950" s="69"/>
      <c r="O1950" s="63"/>
      <c r="P1950" s="63"/>
      <c r="Q1950" s="63"/>
    </row>
    <row r="1951" spans="1:17" customFormat="1" outlineLevel="1">
      <c r="A1951" s="6"/>
      <c r="B1951" s="20">
        <v>42653</v>
      </c>
      <c r="C1951" s="21">
        <v>0.375</v>
      </c>
      <c r="D1951" s="13">
        <v>1.3367309999999999</v>
      </c>
      <c r="E1951" s="12">
        <v>36.19</v>
      </c>
      <c r="F1951" s="11">
        <f t="shared" si="91"/>
        <v>1.3363299807</v>
      </c>
      <c r="G1951" s="11">
        <f t="shared" si="92"/>
        <v>36.533805000000001</v>
      </c>
      <c r="H1951" s="8">
        <f t="shared" si="90"/>
        <v>199.73615747965243</v>
      </c>
      <c r="I1951" s="42"/>
      <c r="K1951" s="69"/>
      <c r="L1951" s="69"/>
      <c r="M1951" s="69"/>
      <c r="O1951" s="63"/>
      <c r="P1951" s="63"/>
      <c r="Q1951" s="63"/>
    </row>
    <row r="1952" spans="1:17" customFormat="1" outlineLevel="1">
      <c r="A1952" s="6"/>
      <c r="B1952" s="20">
        <v>42653</v>
      </c>
      <c r="C1952" s="21">
        <v>0.39583333333333331</v>
      </c>
      <c r="D1952" s="13">
        <v>1.2985610000000001</v>
      </c>
      <c r="E1952" s="12">
        <v>35.5</v>
      </c>
      <c r="F1952" s="11">
        <f t="shared" si="91"/>
        <v>1.2981714317000002</v>
      </c>
      <c r="G1952" s="11">
        <f t="shared" si="92"/>
        <v>35.837250000000004</v>
      </c>
      <c r="H1952" s="8">
        <f t="shared" si="90"/>
        <v>194.93699215550919</v>
      </c>
      <c r="I1952" s="42"/>
      <c r="K1952" s="69"/>
      <c r="L1952" s="69"/>
      <c r="M1952" s="69"/>
      <c r="O1952" s="63"/>
      <c r="P1952" s="63"/>
      <c r="Q1952" s="63"/>
    </row>
    <row r="1953" spans="1:17" customFormat="1" outlineLevel="1">
      <c r="A1953" s="6"/>
      <c r="B1953" s="20">
        <v>42653</v>
      </c>
      <c r="C1953" s="21">
        <v>0.41666666666666669</v>
      </c>
      <c r="D1953" s="13">
        <v>0.78371299999999999</v>
      </c>
      <c r="E1953" s="12">
        <v>34.340000000000003</v>
      </c>
      <c r="F1953" s="11">
        <f t="shared" si="91"/>
        <v>0.78347788610000002</v>
      </c>
      <c r="G1953" s="11">
        <f t="shared" si="92"/>
        <v>34.666230000000006</v>
      </c>
      <c r="H1953" s="8">
        <f t="shared" si="90"/>
        <v>118.56666221514359</v>
      </c>
      <c r="I1953" s="42"/>
      <c r="K1953" s="69"/>
      <c r="L1953" s="69"/>
      <c r="M1953" s="69"/>
      <c r="O1953" s="63"/>
      <c r="P1953" s="63"/>
      <c r="Q1953" s="63"/>
    </row>
    <row r="1954" spans="1:17" customFormat="1" outlineLevel="1">
      <c r="A1954" s="6"/>
      <c r="B1954" s="20">
        <v>42653</v>
      </c>
      <c r="C1954" s="21">
        <v>0.4375</v>
      </c>
      <c r="D1954" s="13">
        <v>0.63518399999999997</v>
      </c>
      <c r="E1954" s="12">
        <v>33.24</v>
      </c>
      <c r="F1954" s="11">
        <f t="shared" si="91"/>
        <v>0.63499344479999997</v>
      </c>
      <c r="G1954" s="11">
        <f t="shared" si="92"/>
        <v>33.555780000000006</v>
      </c>
      <c r="H1954" s="8">
        <f t="shared" si="90"/>
        <v>96.801080397649059</v>
      </c>
      <c r="I1954" s="42"/>
      <c r="K1954" s="69"/>
      <c r="L1954" s="69"/>
      <c r="M1954" s="69"/>
      <c r="O1954" s="63"/>
      <c r="P1954" s="63"/>
      <c r="Q1954" s="63"/>
    </row>
    <row r="1955" spans="1:17" customFormat="1" outlineLevel="1">
      <c r="A1955" s="6"/>
      <c r="B1955" s="20">
        <v>42653</v>
      </c>
      <c r="C1955" s="21">
        <v>0.45833333333333331</v>
      </c>
      <c r="D1955" s="13">
        <v>0.74113499999999999</v>
      </c>
      <c r="E1955" s="12">
        <v>34.299999999999997</v>
      </c>
      <c r="F1955" s="11">
        <f t="shared" si="91"/>
        <v>0.74091265949999996</v>
      </c>
      <c r="G1955" s="11">
        <f t="shared" si="92"/>
        <v>34.62585</v>
      </c>
      <c r="H1955" s="8">
        <f t="shared" si="90"/>
        <v>112.15502405605191</v>
      </c>
      <c r="I1955" s="42"/>
      <c r="K1955" s="69"/>
      <c r="L1955" s="69"/>
      <c r="M1955" s="69"/>
      <c r="O1955" s="63"/>
      <c r="P1955" s="63"/>
      <c r="Q1955" s="63"/>
    </row>
    <row r="1956" spans="1:17" customFormat="1" outlineLevel="1">
      <c r="A1956" s="6"/>
      <c r="B1956" s="20">
        <v>42653</v>
      </c>
      <c r="C1956" s="21">
        <v>0.47916666666666669</v>
      </c>
      <c r="D1956" s="13">
        <v>0.92983199999999999</v>
      </c>
      <c r="E1956" s="12">
        <v>43.76</v>
      </c>
      <c r="F1956" s="11">
        <f t="shared" si="91"/>
        <v>0.92955305040000002</v>
      </c>
      <c r="G1956" s="11">
        <f t="shared" si="92"/>
        <v>44.175719999999998</v>
      </c>
      <c r="H1956" s="8">
        <f t="shared" si="90"/>
        <v>131.8331920947837</v>
      </c>
      <c r="I1956" s="42"/>
      <c r="K1956" s="69"/>
      <c r="L1956" s="69"/>
      <c r="M1956" s="69"/>
      <c r="O1956" s="63"/>
      <c r="P1956" s="63"/>
      <c r="Q1956" s="63"/>
    </row>
    <row r="1957" spans="1:17" customFormat="1" outlineLevel="1">
      <c r="A1957" s="6"/>
      <c r="B1957" s="20">
        <v>42653</v>
      </c>
      <c r="C1957" s="21">
        <v>0.5</v>
      </c>
      <c r="D1957" s="13">
        <v>0.841279</v>
      </c>
      <c r="E1957" s="12">
        <v>44.89</v>
      </c>
      <c r="F1957" s="11">
        <f t="shared" si="91"/>
        <v>0.84102661629999997</v>
      </c>
      <c r="G1957" s="11">
        <f t="shared" si="92"/>
        <v>45.316455000000005</v>
      </c>
      <c r="H1957" s="8">
        <f t="shared" si="90"/>
        <v>118.31860582043876</v>
      </c>
      <c r="I1957" s="42"/>
      <c r="K1957" s="69"/>
      <c r="L1957" s="69"/>
      <c r="M1957" s="69"/>
      <c r="O1957" s="63"/>
      <c r="P1957" s="63"/>
      <c r="Q1957" s="63"/>
    </row>
    <row r="1958" spans="1:17" customFormat="1" outlineLevel="1">
      <c r="A1958" s="6"/>
      <c r="B1958" s="20">
        <v>42653</v>
      </c>
      <c r="C1958" s="21">
        <v>0.52083333333333337</v>
      </c>
      <c r="D1958" s="13">
        <v>0.53994299999999995</v>
      </c>
      <c r="E1958" s="12">
        <v>49.27</v>
      </c>
      <c r="F1958" s="11">
        <f t="shared" si="91"/>
        <v>0.53978101709999993</v>
      </c>
      <c r="G1958" s="11">
        <f t="shared" si="92"/>
        <v>49.738065000000006</v>
      </c>
      <c r="H1958" s="8">
        <f t="shared" si="90"/>
        <v>73.551605866314077</v>
      </c>
      <c r="I1958" s="42"/>
      <c r="K1958" s="69"/>
      <c r="L1958" s="69"/>
      <c r="M1958" s="69"/>
      <c r="O1958" s="63"/>
      <c r="P1958" s="63"/>
      <c r="Q1958" s="63"/>
    </row>
    <row r="1959" spans="1:17" customFormat="1" outlineLevel="1">
      <c r="A1959" s="6"/>
      <c r="B1959" s="20">
        <v>42653</v>
      </c>
      <c r="C1959" s="21">
        <v>0.54166666666666663</v>
      </c>
      <c r="D1959" s="13">
        <v>0.47390499999999997</v>
      </c>
      <c r="E1959" s="12">
        <v>50.49</v>
      </c>
      <c r="F1959" s="11">
        <f t="shared" si="91"/>
        <v>0.47376282849999996</v>
      </c>
      <c r="G1959" s="11">
        <f t="shared" si="92"/>
        <v>50.969655000000003</v>
      </c>
      <c r="H1959" s="8">
        <f t="shared" si="90"/>
        <v>63.972358180530833</v>
      </c>
      <c r="I1959" s="42"/>
      <c r="K1959" s="69"/>
      <c r="L1959" s="69"/>
      <c r="M1959" s="69"/>
      <c r="O1959" s="63"/>
      <c r="P1959" s="63"/>
      <c r="Q1959" s="63"/>
    </row>
    <row r="1960" spans="1:17" customFormat="1" outlineLevel="1">
      <c r="A1960" s="6"/>
      <c r="B1960" s="20">
        <v>42653</v>
      </c>
      <c r="C1960" s="21">
        <v>0.5625</v>
      </c>
      <c r="D1960" s="13">
        <v>0.65924800000000006</v>
      </c>
      <c r="E1960" s="12">
        <v>50.48</v>
      </c>
      <c r="F1960" s="11">
        <f t="shared" si="91"/>
        <v>0.65905022560000004</v>
      </c>
      <c r="G1960" s="11">
        <f t="shared" si="92"/>
        <v>50.959560000000003</v>
      </c>
      <c r="H1960" s="8">
        <f t="shared" si="90"/>
        <v>88.998432447123264</v>
      </c>
      <c r="I1960" s="42"/>
      <c r="K1960" s="69"/>
      <c r="L1960" s="69"/>
      <c r="M1960" s="69"/>
      <c r="O1960" s="63"/>
      <c r="P1960" s="63"/>
      <c r="Q1960" s="63"/>
    </row>
    <row r="1961" spans="1:17" customFormat="1" outlineLevel="1">
      <c r="A1961" s="6"/>
      <c r="B1961" s="20">
        <v>42653</v>
      </c>
      <c r="C1961" s="21">
        <v>0.58333333333333337</v>
      </c>
      <c r="D1961" s="13">
        <v>0.56499500000000002</v>
      </c>
      <c r="E1961" s="12">
        <v>54.17</v>
      </c>
      <c r="F1961" s="11">
        <f t="shared" si="91"/>
        <v>0.56482550149999999</v>
      </c>
      <c r="G1961" s="11">
        <f t="shared" si="92"/>
        <v>54.684615000000008</v>
      </c>
      <c r="H1961" s="8">
        <f t="shared" si="90"/>
        <v>74.170278187290577</v>
      </c>
      <c r="I1961" s="42"/>
      <c r="K1961" s="69"/>
      <c r="L1961" s="69"/>
      <c r="M1961" s="69"/>
      <c r="O1961" s="63"/>
      <c r="P1961" s="63"/>
      <c r="Q1961" s="63"/>
    </row>
    <row r="1962" spans="1:17" customFormat="1" outlineLevel="1">
      <c r="A1962" s="6"/>
      <c r="B1962" s="20">
        <v>42653</v>
      </c>
      <c r="C1962" s="21">
        <v>0.60416666666666663</v>
      </c>
      <c r="D1962" s="13">
        <v>0.42975599999999997</v>
      </c>
      <c r="E1962" s="12">
        <v>53.85</v>
      </c>
      <c r="F1962" s="11">
        <f t="shared" si="91"/>
        <v>0.42962707319999999</v>
      </c>
      <c r="G1962" s="11">
        <f t="shared" si="92"/>
        <v>54.361575000000002</v>
      </c>
      <c r="H1962" s="8">
        <f t="shared" si="90"/>
        <v>56.555431253407704</v>
      </c>
      <c r="I1962" s="42"/>
      <c r="K1962" s="69"/>
      <c r="L1962" s="69"/>
      <c r="M1962" s="69"/>
      <c r="O1962" s="63"/>
      <c r="P1962" s="63"/>
      <c r="Q1962" s="63"/>
    </row>
    <row r="1963" spans="1:17" customFormat="1" outlineLevel="1">
      <c r="A1963" s="6"/>
      <c r="B1963" s="20">
        <v>42653</v>
      </c>
      <c r="C1963" s="21">
        <v>0.625</v>
      </c>
      <c r="D1963" s="13">
        <v>0.406532</v>
      </c>
      <c r="E1963" s="12">
        <v>57.21</v>
      </c>
      <c r="F1963" s="11">
        <f t="shared" si="91"/>
        <v>0.40641004040000001</v>
      </c>
      <c r="G1963" s="11">
        <f t="shared" si="92"/>
        <v>57.753495000000008</v>
      </c>
      <c r="H1963" s="8">
        <f t="shared" si="90"/>
        <v>52.120667278208799</v>
      </c>
      <c r="I1963" s="42"/>
      <c r="K1963" s="69"/>
      <c r="L1963" s="69"/>
      <c r="M1963" s="69"/>
      <c r="O1963" s="63"/>
      <c r="P1963" s="63"/>
      <c r="Q1963" s="63"/>
    </row>
    <row r="1964" spans="1:17" customFormat="1" outlineLevel="1">
      <c r="A1964" s="6"/>
      <c r="B1964" s="20">
        <v>42653</v>
      </c>
      <c r="C1964" s="21">
        <v>0.64583333333333337</v>
      </c>
      <c r="D1964" s="13">
        <v>0.40242499999999998</v>
      </c>
      <c r="E1964" s="12">
        <v>65.22</v>
      </c>
      <c r="F1964" s="11">
        <f t="shared" si="91"/>
        <v>0.4023042725</v>
      </c>
      <c r="G1964" s="11">
        <f t="shared" si="92"/>
        <v>65.839590000000001</v>
      </c>
      <c r="H1964" s="8">
        <f t="shared" si="90"/>
        <v>48.341046328351723</v>
      </c>
      <c r="I1964" s="42"/>
      <c r="K1964" s="69"/>
      <c r="L1964" s="69"/>
      <c r="M1964" s="69"/>
      <c r="O1964" s="63"/>
      <c r="P1964" s="63"/>
      <c r="Q1964" s="63"/>
    </row>
    <row r="1965" spans="1:17" customFormat="1" outlineLevel="1">
      <c r="A1965" s="6"/>
      <c r="B1965" s="20">
        <v>42653</v>
      </c>
      <c r="C1965" s="21">
        <v>0.66666666666666663</v>
      </c>
      <c r="D1965" s="13">
        <v>0.33640800000000004</v>
      </c>
      <c r="E1965" s="12">
        <v>66.22</v>
      </c>
      <c r="F1965" s="11">
        <f t="shared" si="91"/>
        <v>0.33630707760000006</v>
      </c>
      <c r="G1965" s="11">
        <f t="shared" si="92"/>
        <v>66.849090000000004</v>
      </c>
      <c r="H1965" s="8">
        <f t="shared" si="90"/>
        <v>40.071294335480623</v>
      </c>
      <c r="I1965" s="42"/>
      <c r="K1965" s="69"/>
      <c r="L1965" s="69"/>
      <c r="M1965" s="69"/>
      <c r="O1965" s="63"/>
      <c r="P1965" s="63"/>
      <c r="Q1965" s="63"/>
    </row>
    <row r="1966" spans="1:17" customFormat="1" outlineLevel="1">
      <c r="A1966" s="6"/>
      <c r="B1966" s="20">
        <v>42653</v>
      </c>
      <c r="C1966" s="21">
        <v>0.6875</v>
      </c>
      <c r="D1966" s="13">
        <v>0.36524499999999999</v>
      </c>
      <c r="E1966" s="12">
        <v>62.35</v>
      </c>
      <c r="F1966" s="11">
        <f t="shared" si="91"/>
        <v>0.36513542649999997</v>
      </c>
      <c r="G1966" s="11">
        <f t="shared" si="92"/>
        <v>62.942325000000004</v>
      </c>
      <c r="H1966" s="8">
        <f t="shared" si="90"/>
        <v>44.93271664522338</v>
      </c>
      <c r="I1966" s="42"/>
      <c r="K1966" s="69"/>
      <c r="L1966" s="69"/>
      <c r="M1966" s="69"/>
      <c r="O1966" s="63"/>
      <c r="P1966" s="63"/>
      <c r="Q1966" s="63"/>
    </row>
    <row r="1967" spans="1:17" customFormat="1" outlineLevel="1">
      <c r="A1967" s="6"/>
      <c r="B1967" s="20">
        <v>42653</v>
      </c>
      <c r="C1967" s="21">
        <v>0.70833333333333337</v>
      </c>
      <c r="D1967" s="13">
        <v>0.31529099999999999</v>
      </c>
      <c r="E1967" s="12">
        <v>63.27</v>
      </c>
      <c r="F1967" s="11">
        <f t="shared" si="91"/>
        <v>0.31519641269999998</v>
      </c>
      <c r="G1967" s="11">
        <f t="shared" si="92"/>
        <v>63.871065000000009</v>
      </c>
      <c r="H1967" s="8">
        <f t="shared" si="90"/>
        <v>38.494602198871469</v>
      </c>
      <c r="I1967" s="42"/>
      <c r="K1967" s="69"/>
      <c r="L1967" s="69"/>
      <c r="M1967" s="69"/>
      <c r="O1967" s="63"/>
      <c r="P1967" s="63"/>
      <c r="Q1967" s="63"/>
    </row>
    <row r="1968" spans="1:17" customFormat="1" outlineLevel="1">
      <c r="A1968" s="6"/>
      <c r="B1968" s="20">
        <v>42653</v>
      </c>
      <c r="C1968" s="21">
        <v>0.72916666666666663</v>
      </c>
      <c r="D1968" s="13">
        <v>0.14919400000000002</v>
      </c>
      <c r="E1968" s="12">
        <v>67.59</v>
      </c>
      <c r="F1968" s="11">
        <f t="shared" si="91"/>
        <v>0.14914924180000003</v>
      </c>
      <c r="G1968" s="11">
        <f t="shared" si="92"/>
        <v>68.232105000000004</v>
      </c>
      <c r="H1968" s="8">
        <f t="shared" si="90"/>
        <v>17.564992247632013</v>
      </c>
      <c r="I1968" s="42"/>
      <c r="K1968" s="69"/>
      <c r="L1968" s="69"/>
      <c r="M1968" s="69"/>
      <c r="O1968" s="63"/>
      <c r="P1968" s="63"/>
      <c r="Q1968" s="63"/>
    </row>
    <row r="1969" spans="1:17" customFormat="1" outlineLevel="1">
      <c r="A1969" s="6"/>
      <c r="B1969" s="20">
        <v>42653</v>
      </c>
      <c r="C1969" s="21">
        <v>0.75</v>
      </c>
      <c r="D1969" s="13">
        <v>3.2513E-2</v>
      </c>
      <c r="E1969" s="12">
        <v>63.61</v>
      </c>
      <c r="F1969" s="11">
        <f t="shared" si="91"/>
        <v>3.2503246100000001E-2</v>
      </c>
      <c r="G1969" s="11">
        <f t="shared" si="92"/>
        <v>64.214295000000007</v>
      </c>
      <c r="H1969" s="8">
        <f t="shared" si="90"/>
        <v>3.9584307410770005</v>
      </c>
      <c r="I1969" s="42"/>
      <c r="K1969" s="69"/>
      <c r="L1969" s="69"/>
      <c r="M1969" s="69"/>
      <c r="O1969" s="63"/>
      <c r="P1969" s="63"/>
      <c r="Q1969" s="63"/>
    </row>
    <row r="1970" spans="1:17" customFormat="1" outlineLevel="1">
      <c r="A1970" s="6"/>
      <c r="B1970" s="20">
        <v>42653</v>
      </c>
      <c r="C1970" s="21">
        <v>0.77083333333333337</v>
      </c>
      <c r="D1970" s="13">
        <v>0</v>
      </c>
      <c r="E1970" s="12">
        <v>59.15</v>
      </c>
      <c r="F1970" s="11">
        <f t="shared" si="91"/>
        <v>0</v>
      </c>
      <c r="G1970" s="11">
        <f t="shared" si="92"/>
        <v>59.711925000000001</v>
      </c>
      <c r="H1970" s="8">
        <f t="shared" si="90"/>
        <v>0</v>
      </c>
      <c r="I1970" s="42"/>
      <c r="K1970" s="69"/>
      <c r="L1970" s="69"/>
      <c r="M1970" s="69"/>
      <c r="O1970" s="63"/>
      <c r="P1970" s="63"/>
      <c r="Q1970" s="63"/>
    </row>
    <row r="1971" spans="1:17" customFormat="1" outlineLevel="1">
      <c r="A1971" s="6"/>
      <c r="B1971" s="20">
        <v>42653</v>
      </c>
      <c r="C1971" s="21">
        <v>0.79166666666666663</v>
      </c>
      <c r="D1971" s="13">
        <v>0</v>
      </c>
      <c r="E1971" s="12">
        <v>68.099999999999994</v>
      </c>
      <c r="F1971" s="11">
        <f t="shared" si="91"/>
        <v>0</v>
      </c>
      <c r="G1971" s="11">
        <f t="shared" si="92"/>
        <v>68.746949999999998</v>
      </c>
      <c r="H1971" s="8">
        <f t="shared" si="90"/>
        <v>0</v>
      </c>
      <c r="I1971" s="42"/>
      <c r="K1971" s="69"/>
      <c r="L1971" s="69"/>
      <c r="M1971" s="69"/>
      <c r="O1971" s="63"/>
      <c r="P1971" s="63"/>
      <c r="Q1971" s="63"/>
    </row>
    <row r="1972" spans="1:17" customFormat="1" outlineLevel="1">
      <c r="A1972" s="6"/>
      <c r="B1972" s="20">
        <v>42653</v>
      </c>
      <c r="C1972" s="21">
        <v>0.8125</v>
      </c>
      <c r="D1972" s="13">
        <v>0</v>
      </c>
      <c r="E1972" s="12">
        <v>62.71</v>
      </c>
      <c r="F1972" s="11">
        <f t="shared" si="91"/>
        <v>0</v>
      </c>
      <c r="G1972" s="11">
        <f t="shared" si="92"/>
        <v>63.305745000000002</v>
      </c>
      <c r="H1972" s="8">
        <f t="shared" si="90"/>
        <v>0</v>
      </c>
      <c r="I1972" s="42"/>
      <c r="K1972" s="69"/>
      <c r="L1972" s="69"/>
      <c r="M1972" s="69"/>
      <c r="O1972" s="63"/>
      <c r="P1972" s="63"/>
      <c r="Q1972" s="63"/>
    </row>
    <row r="1973" spans="1:17" customFormat="1" outlineLevel="1">
      <c r="A1973" s="6"/>
      <c r="B1973" s="20">
        <v>42653</v>
      </c>
      <c r="C1973" s="21">
        <v>0.83333333333333337</v>
      </c>
      <c r="D1973" s="13">
        <v>0</v>
      </c>
      <c r="E1973" s="12">
        <v>57.76</v>
      </c>
      <c r="F1973" s="11">
        <f t="shared" si="91"/>
        <v>0</v>
      </c>
      <c r="G1973" s="11">
        <f t="shared" si="92"/>
        <v>58.308720000000001</v>
      </c>
      <c r="H1973" s="8">
        <f t="shared" si="90"/>
        <v>0</v>
      </c>
      <c r="I1973" s="42"/>
      <c r="K1973" s="69"/>
      <c r="L1973" s="69"/>
      <c r="M1973" s="69"/>
      <c r="O1973" s="63"/>
      <c r="P1973" s="63"/>
      <c r="Q1973" s="63"/>
    </row>
    <row r="1974" spans="1:17" customFormat="1" outlineLevel="1">
      <c r="A1974" s="6"/>
      <c r="B1974" s="20">
        <v>42653</v>
      </c>
      <c r="C1974" s="21">
        <v>0.85416666666666663</v>
      </c>
      <c r="D1974" s="13">
        <v>0</v>
      </c>
      <c r="E1974" s="12">
        <v>56.23</v>
      </c>
      <c r="F1974" s="11">
        <f t="shared" si="91"/>
        <v>0</v>
      </c>
      <c r="G1974" s="11">
        <f t="shared" si="92"/>
        <v>56.764184999999998</v>
      </c>
      <c r="H1974" s="8">
        <f t="shared" si="90"/>
        <v>0</v>
      </c>
      <c r="I1974" s="42"/>
      <c r="K1974" s="69"/>
      <c r="L1974" s="69"/>
      <c r="M1974" s="69"/>
      <c r="O1974" s="63"/>
      <c r="P1974" s="63"/>
      <c r="Q1974" s="63"/>
    </row>
    <row r="1975" spans="1:17" customFormat="1" outlineLevel="1">
      <c r="A1975" s="6"/>
      <c r="B1975" s="20">
        <v>42653</v>
      </c>
      <c r="C1975" s="21">
        <v>0.875</v>
      </c>
      <c r="D1975" s="13">
        <v>0</v>
      </c>
      <c r="E1975" s="12">
        <v>54.26</v>
      </c>
      <c r="F1975" s="11">
        <f t="shared" si="91"/>
        <v>0</v>
      </c>
      <c r="G1975" s="11">
        <f t="shared" si="92"/>
        <v>54.775469999999999</v>
      </c>
      <c r="H1975" s="8">
        <f t="shared" si="90"/>
        <v>0</v>
      </c>
      <c r="I1975" s="42"/>
      <c r="K1975" s="69"/>
      <c r="L1975" s="69"/>
      <c r="M1975" s="69"/>
      <c r="O1975" s="63"/>
      <c r="P1975" s="63"/>
      <c r="Q1975" s="63"/>
    </row>
    <row r="1976" spans="1:17" customFormat="1" outlineLevel="1">
      <c r="A1976" s="6"/>
      <c r="B1976" s="20">
        <v>42653</v>
      </c>
      <c r="C1976" s="21">
        <v>0.89583333333333337</v>
      </c>
      <c r="D1976" s="13">
        <v>0</v>
      </c>
      <c r="E1976" s="12">
        <v>56.67</v>
      </c>
      <c r="F1976" s="11">
        <f t="shared" si="91"/>
        <v>0</v>
      </c>
      <c r="G1976" s="11">
        <f t="shared" si="92"/>
        <v>57.208365000000008</v>
      </c>
      <c r="H1976" s="8">
        <f t="shared" si="90"/>
        <v>0</v>
      </c>
      <c r="I1976" s="42"/>
      <c r="K1976" s="69"/>
      <c r="L1976" s="69"/>
      <c r="M1976" s="69"/>
      <c r="O1976" s="63"/>
      <c r="P1976" s="63"/>
      <c r="Q1976" s="63"/>
    </row>
    <row r="1977" spans="1:17" customFormat="1" outlineLevel="1">
      <c r="A1977" s="6"/>
      <c r="B1977" s="20">
        <v>42653</v>
      </c>
      <c r="C1977" s="21">
        <v>0.91666666666666663</v>
      </c>
      <c r="D1977" s="13">
        <v>0</v>
      </c>
      <c r="E1977" s="12">
        <v>44.53</v>
      </c>
      <c r="F1977" s="11">
        <f t="shared" si="91"/>
        <v>0</v>
      </c>
      <c r="G1977" s="11">
        <f t="shared" si="92"/>
        <v>44.953035000000007</v>
      </c>
      <c r="H1977" s="8">
        <f t="shared" si="90"/>
        <v>0</v>
      </c>
      <c r="I1977" s="42"/>
      <c r="K1977" s="69"/>
      <c r="L1977" s="69"/>
      <c r="M1977" s="69"/>
      <c r="O1977" s="63"/>
      <c r="P1977" s="63"/>
      <c r="Q1977" s="63"/>
    </row>
    <row r="1978" spans="1:17" customFormat="1" outlineLevel="1">
      <c r="A1978" s="6"/>
      <c r="B1978" s="20">
        <v>42653</v>
      </c>
      <c r="C1978" s="21">
        <v>0.9375</v>
      </c>
      <c r="D1978" s="13">
        <v>0</v>
      </c>
      <c r="E1978" s="12">
        <v>66.53</v>
      </c>
      <c r="F1978" s="11">
        <f t="shared" si="91"/>
        <v>0</v>
      </c>
      <c r="G1978" s="11">
        <f t="shared" si="92"/>
        <v>67.162035000000003</v>
      </c>
      <c r="H1978" s="8">
        <f t="shared" si="90"/>
        <v>0</v>
      </c>
      <c r="I1978" s="42"/>
      <c r="K1978" s="69"/>
      <c r="L1978" s="69"/>
      <c r="M1978" s="69"/>
      <c r="O1978" s="63"/>
      <c r="P1978" s="63"/>
      <c r="Q1978" s="63"/>
    </row>
    <row r="1979" spans="1:17" customFormat="1" outlineLevel="1">
      <c r="A1979" s="6"/>
      <c r="B1979" s="20">
        <v>42653</v>
      </c>
      <c r="C1979" s="21">
        <v>0.95833333333333337</v>
      </c>
      <c r="D1979" s="13">
        <v>0</v>
      </c>
      <c r="E1979" s="12">
        <v>61.75</v>
      </c>
      <c r="F1979" s="11">
        <f t="shared" si="91"/>
        <v>0</v>
      </c>
      <c r="G1979" s="11">
        <f t="shared" si="92"/>
        <v>62.336625000000005</v>
      </c>
      <c r="H1979" s="8">
        <f t="shared" si="90"/>
        <v>0</v>
      </c>
      <c r="I1979" s="42"/>
      <c r="K1979" s="69"/>
      <c r="L1979" s="69"/>
      <c r="M1979" s="69"/>
      <c r="O1979" s="63"/>
      <c r="P1979" s="63"/>
      <c r="Q1979" s="63"/>
    </row>
    <row r="1980" spans="1:17" customFormat="1" outlineLevel="1">
      <c r="A1980" s="6"/>
      <c r="B1980" s="20">
        <v>42653</v>
      </c>
      <c r="C1980" s="21">
        <v>0.97916666666666663</v>
      </c>
      <c r="D1980" s="13">
        <v>0</v>
      </c>
      <c r="E1980" s="12">
        <v>65.91</v>
      </c>
      <c r="F1980" s="11">
        <f t="shared" si="91"/>
        <v>0</v>
      </c>
      <c r="G1980" s="11">
        <f t="shared" si="92"/>
        <v>66.536145000000005</v>
      </c>
      <c r="H1980" s="8">
        <f t="shared" si="90"/>
        <v>0</v>
      </c>
      <c r="I1980" s="42"/>
      <c r="K1980" s="69"/>
      <c r="L1980" s="69"/>
      <c r="M1980" s="69"/>
      <c r="O1980" s="63"/>
      <c r="P1980" s="63"/>
      <c r="Q1980" s="63"/>
    </row>
    <row r="1981" spans="1:17" customFormat="1" outlineLevel="1">
      <c r="A1981" s="6"/>
      <c r="B1981" s="20">
        <v>42653</v>
      </c>
      <c r="C1981" s="21">
        <v>0</v>
      </c>
      <c r="D1981" s="13">
        <v>0</v>
      </c>
      <c r="E1981" s="12">
        <v>28.98</v>
      </c>
      <c r="F1981" s="11">
        <f t="shared" si="91"/>
        <v>0</v>
      </c>
      <c r="G1981" s="11">
        <f t="shared" si="92"/>
        <v>29.255310000000001</v>
      </c>
      <c r="H1981" s="8">
        <f t="shared" si="90"/>
        <v>0</v>
      </c>
      <c r="I1981" s="42"/>
      <c r="K1981" s="69"/>
      <c r="L1981" s="69"/>
      <c r="M1981" s="69"/>
      <c r="O1981" s="63"/>
      <c r="P1981" s="63"/>
      <c r="Q1981" s="63"/>
    </row>
    <row r="1982" spans="1:17" customFormat="1" outlineLevel="1">
      <c r="A1982" s="6"/>
      <c r="B1982" s="20">
        <v>42654</v>
      </c>
      <c r="C1982" s="21">
        <v>2.0833333333333332E-2</v>
      </c>
      <c r="D1982" s="13">
        <v>0</v>
      </c>
      <c r="E1982" s="12">
        <v>52.59</v>
      </c>
      <c r="F1982" s="11">
        <f t="shared" si="91"/>
        <v>0</v>
      </c>
      <c r="G1982" s="11">
        <f t="shared" si="92"/>
        <v>53.089605000000006</v>
      </c>
      <c r="H1982" s="8">
        <f t="shared" si="90"/>
        <v>0</v>
      </c>
      <c r="I1982" s="42"/>
      <c r="K1982" s="69"/>
      <c r="L1982" s="69"/>
      <c r="M1982" s="69"/>
      <c r="O1982" s="63"/>
      <c r="P1982" s="63"/>
      <c r="Q1982" s="63"/>
    </row>
    <row r="1983" spans="1:17" customFormat="1" outlineLevel="1">
      <c r="A1983" s="6"/>
      <c r="B1983" s="20">
        <v>42654</v>
      </c>
      <c r="C1983" s="21">
        <v>4.1666666666666664E-2</v>
      </c>
      <c r="D1983" s="13">
        <v>0</v>
      </c>
      <c r="E1983" s="12">
        <v>52.56</v>
      </c>
      <c r="F1983" s="11">
        <f t="shared" si="91"/>
        <v>0</v>
      </c>
      <c r="G1983" s="11">
        <f t="shared" si="92"/>
        <v>53.059320000000007</v>
      </c>
      <c r="H1983" s="8">
        <f t="shared" si="90"/>
        <v>0</v>
      </c>
      <c r="I1983" s="42"/>
      <c r="K1983" s="69"/>
      <c r="L1983" s="69"/>
      <c r="M1983" s="69"/>
      <c r="O1983" s="63"/>
      <c r="P1983" s="63"/>
      <c r="Q1983" s="63"/>
    </row>
    <row r="1984" spans="1:17" customFormat="1" outlineLevel="1">
      <c r="A1984" s="6"/>
      <c r="B1984" s="20">
        <v>42654</v>
      </c>
      <c r="C1984" s="21">
        <v>6.25E-2</v>
      </c>
      <c r="D1984" s="13">
        <v>0</v>
      </c>
      <c r="E1984" s="12">
        <v>32.17</v>
      </c>
      <c r="F1984" s="11">
        <f t="shared" si="91"/>
        <v>0</v>
      </c>
      <c r="G1984" s="11">
        <f t="shared" si="92"/>
        <v>32.475615000000005</v>
      </c>
      <c r="H1984" s="8">
        <f t="shared" si="90"/>
        <v>0</v>
      </c>
      <c r="I1984" s="42"/>
      <c r="K1984" s="69"/>
      <c r="L1984" s="69"/>
      <c r="M1984" s="69"/>
      <c r="O1984" s="63"/>
      <c r="P1984" s="63"/>
      <c r="Q1984" s="63"/>
    </row>
    <row r="1985" spans="1:17" customFormat="1" outlineLevel="1">
      <c r="A1985" s="6"/>
      <c r="B1985" s="20">
        <v>42654</v>
      </c>
      <c r="C1985" s="21">
        <v>8.3333333333333329E-2</v>
      </c>
      <c r="D1985" s="13">
        <v>0</v>
      </c>
      <c r="E1985" s="12">
        <v>24.8</v>
      </c>
      <c r="F1985" s="11">
        <f t="shared" si="91"/>
        <v>0</v>
      </c>
      <c r="G1985" s="11">
        <f t="shared" si="92"/>
        <v>25.035600000000002</v>
      </c>
      <c r="H1985" s="8">
        <f t="shared" si="90"/>
        <v>0</v>
      </c>
      <c r="I1985" s="42"/>
      <c r="K1985" s="69"/>
      <c r="L1985" s="69"/>
      <c r="M1985" s="69"/>
      <c r="O1985" s="63"/>
      <c r="P1985" s="63"/>
      <c r="Q1985" s="63"/>
    </row>
    <row r="1986" spans="1:17" customFormat="1" outlineLevel="1">
      <c r="A1986" s="6"/>
      <c r="B1986" s="20">
        <v>42654</v>
      </c>
      <c r="C1986" s="21">
        <v>0.10416666666666667</v>
      </c>
      <c r="D1986" s="13">
        <v>0</v>
      </c>
      <c r="E1986" s="12">
        <v>30.36</v>
      </c>
      <c r="F1986" s="11">
        <f t="shared" si="91"/>
        <v>0</v>
      </c>
      <c r="G1986" s="11">
        <f t="shared" si="92"/>
        <v>30.648420000000002</v>
      </c>
      <c r="H1986" s="8">
        <f t="shared" si="90"/>
        <v>0</v>
      </c>
      <c r="I1986" s="42"/>
      <c r="K1986" s="69"/>
      <c r="L1986" s="69"/>
      <c r="M1986" s="69"/>
      <c r="O1986" s="63"/>
      <c r="P1986" s="63"/>
      <c r="Q1986" s="63"/>
    </row>
    <row r="1987" spans="1:17" customFormat="1" outlineLevel="1">
      <c r="A1987" s="6"/>
      <c r="B1987" s="20">
        <v>42654</v>
      </c>
      <c r="C1987" s="21">
        <v>0.125</v>
      </c>
      <c r="D1987" s="13">
        <v>0</v>
      </c>
      <c r="E1987" s="12">
        <v>29.96</v>
      </c>
      <c r="F1987" s="11">
        <f t="shared" si="91"/>
        <v>0</v>
      </c>
      <c r="G1987" s="11">
        <f t="shared" si="92"/>
        <v>30.244620000000001</v>
      </c>
      <c r="H1987" s="8">
        <f t="shared" si="90"/>
        <v>0</v>
      </c>
      <c r="I1987" s="42"/>
      <c r="K1987" s="69"/>
      <c r="L1987" s="69"/>
      <c r="M1987" s="69"/>
      <c r="O1987" s="63"/>
      <c r="P1987" s="63"/>
      <c r="Q1987" s="63"/>
    </row>
    <row r="1988" spans="1:17" customFormat="1" outlineLevel="1">
      <c r="A1988" s="6"/>
      <c r="B1988" s="20">
        <v>42654</v>
      </c>
      <c r="C1988" s="21">
        <v>0.14583333333333334</v>
      </c>
      <c r="D1988" s="13">
        <v>0</v>
      </c>
      <c r="E1988" s="12">
        <v>29.81</v>
      </c>
      <c r="F1988" s="11">
        <f t="shared" si="91"/>
        <v>0</v>
      </c>
      <c r="G1988" s="11">
        <f t="shared" si="92"/>
        <v>30.093195000000001</v>
      </c>
      <c r="H1988" s="8">
        <f t="shared" si="90"/>
        <v>0</v>
      </c>
      <c r="I1988" s="42"/>
      <c r="K1988" s="69"/>
      <c r="L1988" s="69"/>
      <c r="M1988" s="69"/>
      <c r="O1988" s="63"/>
      <c r="P1988" s="63"/>
      <c r="Q1988" s="63"/>
    </row>
    <row r="1989" spans="1:17" customFormat="1" outlineLevel="1">
      <c r="A1989" s="6"/>
      <c r="B1989" s="20">
        <v>42654</v>
      </c>
      <c r="C1989" s="21">
        <v>0.16666666666666666</v>
      </c>
      <c r="D1989" s="13">
        <v>0</v>
      </c>
      <c r="E1989" s="12">
        <v>30.59</v>
      </c>
      <c r="F1989" s="11">
        <f t="shared" si="91"/>
        <v>0</v>
      </c>
      <c r="G1989" s="11">
        <f t="shared" si="92"/>
        <v>30.880605000000003</v>
      </c>
      <c r="H1989" s="8">
        <f t="shared" si="90"/>
        <v>0</v>
      </c>
      <c r="I1989" s="42"/>
      <c r="K1989" s="69"/>
      <c r="L1989" s="69"/>
      <c r="M1989" s="69"/>
      <c r="O1989" s="63"/>
      <c r="P1989" s="63"/>
      <c r="Q1989" s="63"/>
    </row>
    <row r="1990" spans="1:17" customFormat="1" outlineLevel="1">
      <c r="A1990" s="6"/>
      <c r="B1990" s="20">
        <v>42654</v>
      </c>
      <c r="C1990" s="21">
        <v>0.1875</v>
      </c>
      <c r="D1990" s="13">
        <v>0</v>
      </c>
      <c r="E1990" s="12">
        <v>44.99</v>
      </c>
      <c r="F1990" s="11">
        <f t="shared" si="91"/>
        <v>0</v>
      </c>
      <c r="G1990" s="11">
        <f t="shared" si="92"/>
        <v>45.417405000000002</v>
      </c>
      <c r="H1990" s="8">
        <f t="shared" si="90"/>
        <v>0</v>
      </c>
      <c r="I1990" s="42"/>
      <c r="K1990" s="69"/>
      <c r="L1990" s="69"/>
      <c r="M1990" s="69"/>
      <c r="O1990" s="63"/>
      <c r="P1990" s="63"/>
      <c r="Q1990" s="63"/>
    </row>
    <row r="1991" spans="1:17" customFormat="1" outlineLevel="1">
      <c r="A1991" s="6"/>
      <c r="B1991" s="20">
        <v>42654</v>
      </c>
      <c r="C1991" s="21">
        <v>0.20833333333333334</v>
      </c>
      <c r="D1991" s="13">
        <v>0</v>
      </c>
      <c r="E1991" s="12">
        <v>53.68</v>
      </c>
      <c r="F1991" s="11">
        <f t="shared" si="91"/>
        <v>0</v>
      </c>
      <c r="G1991" s="11">
        <f t="shared" si="92"/>
        <v>54.189960000000006</v>
      </c>
      <c r="H1991" s="8">
        <f t="shared" si="90"/>
        <v>0</v>
      </c>
      <c r="I1991" s="42"/>
      <c r="K1991" s="69"/>
      <c r="L1991" s="69"/>
      <c r="M1991" s="69"/>
      <c r="O1991" s="63"/>
      <c r="P1991" s="63"/>
      <c r="Q1991" s="63"/>
    </row>
    <row r="1992" spans="1:17" customFormat="1" outlineLevel="1">
      <c r="A1992" s="6"/>
      <c r="B1992" s="20">
        <v>42654</v>
      </c>
      <c r="C1992" s="21">
        <v>0.22916666666666666</v>
      </c>
      <c r="D1992" s="13">
        <v>0</v>
      </c>
      <c r="E1992" s="12">
        <v>60.89</v>
      </c>
      <c r="F1992" s="11">
        <f t="shared" si="91"/>
        <v>0</v>
      </c>
      <c r="G1992" s="11">
        <f t="shared" si="92"/>
        <v>61.468455000000006</v>
      </c>
      <c r="H1992" s="8">
        <f t="shared" si="90"/>
        <v>0</v>
      </c>
      <c r="I1992" s="42"/>
      <c r="K1992" s="69"/>
      <c r="L1992" s="69"/>
      <c r="M1992" s="69"/>
      <c r="O1992" s="63"/>
      <c r="P1992" s="63"/>
      <c r="Q1992" s="63"/>
    </row>
    <row r="1993" spans="1:17" customFormat="1" outlineLevel="1">
      <c r="A1993" s="6"/>
      <c r="B1993" s="20">
        <v>42654</v>
      </c>
      <c r="C1993" s="21">
        <v>0.25</v>
      </c>
      <c r="D1993" s="13">
        <v>7.7542999999999987E-2</v>
      </c>
      <c r="E1993" s="12">
        <v>155.47999999999999</v>
      </c>
      <c r="F1993" s="11">
        <f t="shared" si="91"/>
        <v>7.7519737099999986E-2</v>
      </c>
      <c r="G1993" s="11">
        <f t="shared" si="92"/>
        <v>156.95706000000001</v>
      </c>
      <c r="H1993" s="8">
        <f t="shared" si="90"/>
        <v>2.2514010734110728</v>
      </c>
      <c r="I1993" s="42"/>
      <c r="K1993" s="69"/>
      <c r="L1993" s="69"/>
      <c r="M1993" s="69"/>
      <c r="O1993" s="63"/>
      <c r="P1993" s="63"/>
      <c r="Q1993" s="63"/>
    </row>
    <row r="1994" spans="1:17" customFormat="1" outlineLevel="1">
      <c r="A1994" s="6"/>
      <c r="B1994" s="20">
        <v>42654</v>
      </c>
      <c r="C1994" s="21">
        <v>0.27083333333333331</v>
      </c>
      <c r="D1994" s="13">
        <v>0.50360199999999999</v>
      </c>
      <c r="E1994" s="12">
        <v>283.45999999999998</v>
      </c>
      <c r="F1994" s="11">
        <f t="shared" si="91"/>
        <v>0.50345091939999997</v>
      </c>
      <c r="G1994" s="11">
        <f t="shared" si="92"/>
        <v>286.15287000000001</v>
      </c>
      <c r="H1994" s="8">
        <f t="shared" si="90"/>
        <v>-50.422054482048679</v>
      </c>
      <c r="I1994" s="42"/>
      <c r="K1994" s="69"/>
      <c r="L1994" s="69"/>
      <c r="M1994" s="69"/>
      <c r="O1994" s="63"/>
      <c r="P1994" s="63"/>
      <c r="Q1994" s="63"/>
    </row>
    <row r="1995" spans="1:17" customFormat="1" outlineLevel="1">
      <c r="A1995" s="6"/>
      <c r="B1995" s="20">
        <v>42654</v>
      </c>
      <c r="C1995" s="21">
        <v>0.29166666666666669</v>
      </c>
      <c r="D1995" s="13">
        <v>1.2483710000000001</v>
      </c>
      <c r="E1995" s="12">
        <v>288.55</v>
      </c>
      <c r="F1995" s="11">
        <f t="shared" si="91"/>
        <v>1.2479964887000001</v>
      </c>
      <c r="G1995" s="11">
        <f t="shared" si="92"/>
        <v>291.29122500000005</v>
      </c>
      <c r="H1995" s="8">
        <f t="shared" si="90"/>
        <v>-131.40307909092175</v>
      </c>
      <c r="I1995" s="42"/>
      <c r="K1995" s="69"/>
      <c r="L1995" s="69"/>
      <c r="M1995" s="69"/>
      <c r="O1995" s="63"/>
      <c r="P1995" s="63"/>
      <c r="Q1995" s="63"/>
    </row>
    <row r="1996" spans="1:17" customFormat="1" outlineLevel="1">
      <c r="A1996" s="6"/>
      <c r="B1996" s="20">
        <v>42654</v>
      </c>
      <c r="C1996" s="21">
        <v>0.3125</v>
      </c>
      <c r="D1996" s="13">
        <v>1.6644520000000003</v>
      </c>
      <c r="E1996" s="12">
        <v>71.040000000000006</v>
      </c>
      <c r="F1996" s="11">
        <f t="shared" si="91"/>
        <v>1.6639526644000002</v>
      </c>
      <c r="G1996" s="11">
        <f t="shared" si="92"/>
        <v>71.714880000000008</v>
      </c>
      <c r="H1996" s="8">
        <f t="shared" si="90"/>
        <v>190.16502992527373</v>
      </c>
      <c r="I1996" s="42"/>
      <c r="K1996" s="69"/>
      <c r="L1996" s="69"/>
      <c r="M1996" s="69"/>
      <c r="O1996" s="63"/>
      <c r="P1996" s="63"/>
      <c r="Q1996" s="63"/>
    </row>
    <row r="1997" spans="1:17" customFormat="1" outlineLevel="1">
      <c r="A1997" s="6"/>
      <c r="B1997" s="20">
        <v>42654</v>
      </c>
      <c r="C1997" s="21">
        <v>0.33333333333333331</v>
      </c>
      <c r="D1997" s="13">
        <v>3.1122730000000001</v>
      </c>
      <c r="E1997" s="12">
        <v>54.72</v>
      </c>
      <c r="F1997" s="11">
        <f t="shared" si="91"/>
        <v>3.1113393181000002</v>
      </c>
      <c r="G1997" s="11">
        <f t="shared" si="92"/>
        <v>55.239840000000001</v>
      </c>
      <c r="H1997" s="8">
        <f t="shared" si="90"/>
        <v>406.83922704904688</v>
      </c>
      <c r="I1997" s="42"/>
      <c r="K1997" s="69"/>
      <c r="L1997" s="69"/>
      <c r="M1997" s="69"/>
      <c r="O1997" s="63"/>
      <c r="P1997" s="63"/>
      <c r="Q1997" s="63"/>
    </row>
    <row r="1998" spans="1:17" customFormat="1" outlineLevel="1">
      <c r="A1998" s="6"/>
      <c r="B1998" s="20">
        <v>42654</v>
      </c>
      <c r="C1998" s="21">
        <v>0.35416666666666669</v>
      </c>
      <c r="D1998" s="13">
        <v>3.4817340000000003</v>
      </c>
      <c r="E1998" s="12">
        <v>52.62</v>
      </c>
      <c r="F1998" s="11">
        <f t="shared" si="91"/>
        <v>3.4806894798000005</v>
      </c>
      <c r="G1998" s="11">
        <f t="shared" si="92"/>
        <v>53.119889999999998</v>
      </c>
      <c r="H1998" s="8">
        <f t="shared" si="90"/>
        <v>462.51440095166686</v>
      </c>
      <c r="I1998" s="42"/>
      <c r="K1998" s="69"/>
      <c r="L1998" s="69"/>
      <c r="M1998" s="69"/>
      <c r="O1998" s="63"/>
      <c r="P1998" s="63"/>
      <c r="Q1998" s="63"/>
    </row>
    <row r="1999" spans="1:17" customFormat="1" outlineLevel="1">
      <c r="A1999" s="6"/>
      <c r="B1999" s="20">
        <v>42654</v>
      </c>
      <c r="C1999" s="21">
        <v>0.375</v>
      </c>
      <c r="D1999" s="13">
        <v>4.1388959999999999</v>
      </c>
      <c r="E1999" s="12">
        <v>56.74</v>
      </c>
      <c r="F1999" s="11">
        <f t="shared" si="91"/>
        <v>4.1376543312000003</v>
      </c>
      <c r="G1999" s="11">
        <f t="shared" si="92"/>
        <v>57.279030000000006</v>
      </c>
      <c r="H1999" s="8">
        <f t="shared" si="90"/>
        <v>532.60287903676522</v>
      </c>
      <c r="I1999" s="42"/>
      <c r="K1999" s="69"/>
      <c r="L1999" s="69"/>
      <c r="M1999" s="69"/>
      <c r="O1999" s="63"/>
      <c r="P1999" s="63"/>
      <c r="Q1999" s="63"/>
    </row>
    <row r="2000" spans="1:17" customFormat="1" outlineLevel="1">
      <c r="A2000" s="6"/>
      <c r="B2000" s="20">
        <v>42654</v>
      </c>
      <c r="C2000" s="21">
        <v>0.39583333333333331</v>
      </c>
      <c r="D2000" s="13">
        <v>4.5680509999999996</v>
      </c>
      <c r="E2000" s="12">
        <v>56.74</v>
      </c>
      <c r="F2000" s="11">
        <f t="shared" si="91"/>
        <v>4.5666805846999994</v>
      </c>
      <c r="G2000" s="11">
        <f t="shared" si="92"/>
        <v>57.279030000000006</v>
      </c>
      <c r="H2000" s="8">
        <f t="shared" ref="H2000:H2063" si="93">F2000*($B$8-G2000)</f>
        <v>587.82755454275105</v>
      </c>
      <c r="I2000" s="42"/>
      <c r="K2000" s="69"/>
      <c r="L2000" s="69"/>
      <c r="M2000" s="69"/>
      <c r="O2000" s="63"/>
      <c r="P2000" s="63"/>
      <c r="Q2000" s="63"/>
    </row>
    <row r="2001" spans="1:17" customFormat="1" outlineLevel="1">
      <c r="A2001" s="6"/>
      <c r="B2001" s="20">
        <v>42654</v>
      </c>
      <c r="C2001" s="21">
        <v>0.41666666666666669</v>
      </c>
      <c r="D2001" s="13">
        <v>4.7291160000000003</v>
      </c>
      <c r="E2001" s="12">
        <v>59.28</v>
      </c>
      <c r="F2001" s="11">
        <f t="shared" ref="F2001:F2064" si="94">IF($B$13="Electricity",$D2001*$B$9,$D2001*$B$10)</f>
        <v>4.7276972652000007</v>
      </c>
      <c r="G2001" s="11">
        <f t="shared" ref="G2001:G2064" si="95">+E2001*$B$10</f>
        <v>59.843160000000005</v>
      </c>
      <c r="H2001" s="8">
        <f t="shared" si="93"/>
        <v>596.43134745427403</v>
      </c>
      <c r="I2001" s="42"/>
      <c r="K2001" s="69"/>
      <c r="L2001" s="69"/>
      <c r="M2001" s="69"/>
      <c r="O2001" s="63"/>
      <c r="P2001" s="63"/>
      <c r="Q2001" s="63"/>
    </row>
    <row r="2002" spans="1:17" customFormat="1" outlineLevel="1">
      <c r="A2002" s="6"/>
      <c r="B2002" s="20">
        <v>42654</v>
      </c>
      <c r="C2002" s="21">
        <v>0.4375</v>
      </c>
      <c r="D2002" s="13">
        <v>4.4705089999999998</v>
      </c>
      <c r="E2002" s="12">
        <v>64.010000000000005</v>
      </c>
      <c r="F2002" s="11">
        <f t="shared" si="94"/>
        <v>4.4691678472999996</v>
      </c>
      <c r="G2002" s="11">
        <f t="shared" si="95"/>
        <v>64.618095000000011</v>
      </c>
      <c r="H2002" s="8">
        <f t="shared" si="93"/>
        <v>542.47610707002298</v>
      </c>
      <c r="I2002" s="42"/>
      <c r="K2002" s="69"/>
      <c r="L2002" s="69"/>
      <c r="M2002" s="69"/>
      <c r="O2002" s="63"/>
      <c r="P2002" s="63"/>
      <c r="Q2002" s="63"/>
    </row>
    <row r="2003" spans="1:17" customFormat="1" outlineLevel="1">
      <c r="A2003" s="6"/>
      <c r="B2003" s="20">
        <v>42654</v>
      </c>
      <c r="C2003" s="21">
        <v>0.45833333333333331</v>
      </c>
      <c r="D2003" s="13">
        <v>4.1310689999999992</v>
      </c>
      <c r="E2003" s="12">
        <v>68.459999999999994</v>
      </c>
      <c r="F2003" s="11">
        <f t="shared" si="94"/>
        <v>4.1298296792999993</v>
      </c>
      <c r="G2003" s="11">
        <f t="shared" si="95"/>
        <v>69.110370000000003</v>
      </c>
      <c r="H2003" s="8">
        <f t="shared" si="93"/>
        <v>482.73426317639559</v>
      </c>
      <c r="I2003" s="42"/>
      <c r="K2003" s="69"/>
      <c r="L2003" s="69"/>
      <c r="M2003" s="69"/>
      <c r="O2003" s="63"/>
      <c r="P2003" s="63"/>
      <c r="Q2003" s="63"/>
    </row>
    <row r="2004" spans="1:17" customFormat="1" outlineLevel="1">
      <c r="A2004" s="6"/>
      <c r="B2004" s="20">
        <v>42654</v>
      </c>
      <c r="C2004" s="21">
        <v>0.47916666666666669</v>
      </c>
      <c r="D2004" s="13">
        <v>4.0872859999999998</v>
      </c>
      <c r="E2004" s="12">
        <v>67.52</v>
      </c>
      <c r="F2004" s="11">
        <f t="shared" si="94"/>
        <v>4.0860598141999995</v>
      </c>
      <c r="G2004" s="11">
        <f t="shared" si="95"/>
        <v>68.161439999999999</v>
      </c>
      <c r="H2004" s="8">
        <f t="shared" si="93"/>
        <v>481.49540457919551</v>
      </c>
      <c r="I2004" s="42"/>
      <c r="K2004" s="69"/>
      <c r="L2004" s="69"/>
      <c r="M2004" s="69"/>
      <c r="O2004" s="63"/>
      <c r="P2004" s="63"/>
      <c r="Q2004" s="63"/>
    </row>
    <row r="2005" spans="1:17" customFormat="1" outlineLevel="1">
      <c r="A2005" s="6"/>
      <c r="B2005" s="20">
        <v>42654</v>
      </c>
      <c r="C2005" s="21">
        <v>0.5</v>
      </c>
      <c r="D2005" s="13">
        <v>3.3918680000000001</v>
      </c>
      <c r="E2005" s="12">
        <v>67.88</v>
      </c>
      <c r="F2005" s="11">
        <f t="shared" si="94"/>
        <v>3.3908504396000003</v>
      </c>
      <c r="G2005" s="11">
        <f t="shared" si="95"/>
        <v>68.524860000000004</v>
      </c>
      <c r="H2005" s="8">
        <f t="shared" si="93"/>
        <v>398.34063011107156</v>
      </c>
      <c r="I2005" s="42"/>
      <c r="K2005" s="69"/>
      <c r="L2005" s="69"/>
      <c r="M2005" s="69"/>
      <c r="O2005" s="63"/>
      <c r="P2005" s="63"/>
      <c r="Q2005" s="63"/>
    </row>
    <row r="2006" spans="1:17" customFormat="1" outlineLevel="1">
      <c r="A2006" s="6"/>
      <c r="B2006" s="20">
        <v>42654</v>
      </c>
      <c r="C2006" s="21">
        <v>0.52083333333333337</v>
      </c>
      <c r="D2006" s="13">
        <v>3.8334519999999999</v>
      </c>
      <c r="E2006" s="12">
        <v>67.900000000000006</v>
      </c>
      <c r="F2006" s="11">
        <f t="shared" si="94"/>
        <v>3.8323019644</v>
      </c>
      <c r="G2006" s="11">
        <f t="shared" si="95"/>
        <v>68.545050000000003</v>
      </c>
      <c r="H2006" s="8">
        <f t="shared" si="93"/>
        <v>450.12283561350375</v>
      </c>
      <c r="I2006" s="42"/>
      <c r="K2006" s="69"/>
      <c r="L2006" s="69"/>
      <c r="M2006" s="69"/>
      <c r="O2006" s="63"/>
      <c r="P2006" s="63"/>
      <c r="Q2006" s="63"/>
    </row>
    <row r="2007" spans="1:17" customFormat="1" outlineLevel="1">
      <c r="A2007" s="6"/>
      <c r="B2007" s="20">
        <v>42654</v>
      </c>
      <c r="C2007" s="21">
        <v>0.54166666666666663</v>
      </c>
      <c r="D2007" s="13">
        <v>4.200762000000001</v>
      </c>
      <c r="E2007" s="12">
        <v>67.33</v>
      </c>
      <c r="F2007" s="11">
        <f t="shared" si="94"/>
        <v>4.1995017714000014</v>
      </c>
      <c r="G2007" s="11">
        <f t="shared" si="95"/>
        <v>67.969634999999997</v>
      </c>
      <c r="H2007" s="8">
        <f t="shared" si="93"/>
        <v>495.66872689648875</v>
      </c>
      <c r="I2007" s="42"/>
      <c r="K2007" s="69"/>
      <c r="L2007" s="69"/>
      <c r="M2007" s="69"/>
      <c r="O2007" s="63"/>
      <c r="P2007" s="63"/>
      <c r="Q2007" s="63"/>
    </row>
    <row r="2008" spans="1:17" customFormat="1" outlineLevel="1">
      <c r="A2008" s="6"/>
      <c r="B2008" s="20">
        <v>42654</v>
      </c>
      <c r="C2008" s="21">
        <v>0.5625</v>
      </c>
      <c r="D2008" s="13">
        <v>4.958111999999999</v>
      </c>
      <c r="E2008" s="12">
        <v>68.930000000000007</v>
      </c>
      <c r="F2008" s="11">
        <f t="shared" si="94"/>
        <v>4.9566245663999995</v>
      </c>
      <c r="G2008" s="11">
        <f t="shared" si="95"/>
        <v>69.584835000000012</v>
      </c>
      <c r="H2008" s="8">
        <f t="shared" si="93"/>
        <v>577.0262667405093</v>
      </c>
      <c r="I2008" s="42"/>
      <c r="K2008" s="69"/>
      <c r="L2008" s="69"/>
      <c r="M2008" s="69"/>
      <c r="O2008" s="63"/>
      <c r="P2008" s="63"/>
      <c r="Q2008" s="63"/>
    </row>
    <row r="2009" spans="1:17" customFormat="1" outlineLevel="1">
      <c r="A2009" s="6"/>
      <c r="B2009" s="20">
        <v>42654</v>
      </c>
      <c r="C2009" s="21">
        <v>0.58333333333333337</v>
      </c>
      <c r="D2009" s="13">
        <v>4.2440500000000005</v>
      </c>
      <c r="E2009" s="12">
        <v>62.98</v>
      </c>
      <c r="F2009" s="11">
        <f t="shared" si="94"/>
        <v>4.2427767850000011</v>
      </c>
      <c r="G2009" s="11">
        <f t="shared" si="95"/>
        <v>63.578310000000002</v>
      </c>
      <c r="H2009" s="8">
        <f t="shared" si="93"/>
        <v>519.40790431246683</v>
      </c>
      <c r="I2009" s="42"/>
      <c r="K2009" s="69"/>
      <c r="L2009" s="69"/>
      <c r="M2009" s="69"/>
      <c r="O2009" s="63"/>
      <c r="P2009" s="63"/>
      <c r="Q2009" s="63"/>
    </row>
    <row r="2010" spans="1:17" customFormat="1" outlineLevel="1">
      <c r="A2010" s="6"/>
      <c r="B2010" s="20">
        <v>42654</v>
      </c>
      <c r="C2010" s="21">
        <v>0.60416666666666663</v>
      </c>
      <c r="D2010" s="13">
        <v>3.3120240000000005</v>
      </c>
      <c r="E2010" s="12">
        <v>67.88</v>
      </c>
      <c r="F2010" s="11">
        <f t="shared" si="94"/>
        <v>3.3110303928000007</v>
      </c>
      <c r="G2010" s="11">
        <f t="shared" si="95"/>
        <v>68.524860000000004</v>
      </c>
      <c r="H2010" s="8">
        <f t="shared" si="93"/>
        <v>388.96375893843503</v>
      </c>
      <c r="I2010" s="42"/>
      <c r="K2010" s="69"/>
      <c r="L2010" s="69"/>
      <c r="M2010" s="69"/>
      <c r="O2010" s="63"/>
      <c r="P2010" s="63"/>
      <c r="Q2010" s="63"/>
    </row>
    <row r="2011" spans="1:17" customFormat="1" outlineLevel="1">
      <c r="A2011" s="6"/>
      <c r="B2011" s="20">
        <v>42654</v>
      </c>
      <c r="C2011" s="21">
        <v>0.625</v>
      </c>
      <c r="D2011" s="13">
        <v>3.4751530000000002</v>
      </c>
      <c r="E2011" s="12">
        <v>67.25</v>
      </c>
      <c r="F2011" s="11">
        <f t="shared" si="94"/>
        <v>3.4741104541000003</v>
      </c>
      <c r="G2011" s="11">
        <f t="shared" si="95"/>
        <v>67.888874999999999</v>
      </c>
      <c r="H2011" s="8">
        <f t="shared" si="93"/>
        <v>410.33109410801188</v>
      </c>
      <c r="I2011" s="42"/>
      <c r="K2011" s="69"/>
      <c r="L2011" s="69"/>
      <c r="M2011" s="69"/>
      <c r="O2011" s="63"/>
      <c r="P2011" s="63"/>
      <c r="Q2011" s="63"/>
    </row>
    <row r="2012" spans="1:17" customFormat="1" outlineLevel="1">
      <c r="A2012" s="6"/>
      <c r="B2012" s="20">
        <v>42654</v>
      </c>
      <c r="C2012" s="21">
        <v>0.64583333333333337</v>
      </c>
      <c r="D2012" s="13">
        <v>3.3396350000000004</v>
      </c>
      <c r="E2012" s="12">
        <v>75.87</v>
      </c>
      <c r="F2012" s="11">
        <f t="shared" si="94"/>
        <v>3.3386331095000004</v>
      </c>
      <c r="G2012" s="11">
        <f t="shared" si="95"/>
        <v>76.590765000000005</v>
      </c>
      <c r="H2012" s="8">
        <f t="shared" si="93"/>
        <v>365.27729445606627</v>
      </c>
      <c r="I2012" s="42"/>
      <c r="K2012" s="69"/>
      <c r="L2012" s="69"/>
      <c r="M2012" s="69"/>
      <c r="O2012" s="63"/>
      <c r="P2012" s="63"/>
      <c r="Q2012" s="63"/>
    </row>
    <row r="2013" spans="1:17" customFormat="1" outlineLevel="1">
      <c r="A2013" s="6"/>
      <c r="B2013" s="20">
        <v>42654</v>
      </c>
      <c r="C2013" s="21">
        <v>0.66666666666666663</v>
      </c>
      <c r="D2013" s="13">
        <v>2.9567559999999999</v>
      </c>
      <c r="E2013" s="12">
        <v>70.38</v>
      </c>
      <c r="F2013" s="11">
        <f t="shared" si="94"/>
        <v>2.9558689731999999</v>
      </c>
      <c r="G2013" s="11">
        <f t="shared" si="95"/>
        <v>71.048609999999996</v>
      </c>
      <c r="H2013" s="8">
        <f t="shared" si="93"/>
        <v>339.78124712721274</v>
      </c>
      <c r="I2013" s="42"/>
      <c r="K2013" s="69"/>
      <c r="L2013" s="69"/>
      <c r="M2013" s="69"/>
      <c r="O2013" s="63"/>
      <c r="P2013" s="63"/>
      <c r="Q2013" s="63"/>
    </row>
    <row r="2014" spans="1:17" customFormat="1" outlineLevel="1">
      <c r="A2014" s="6"/>
      <c r="B2014" s="20">
        <v>42654</v>
      </c>
      <c r="C2014" s="21">
        <v>0.6875</v>
      </c>
      <c r="D2014" s="13">
        <v>1.4918609999999999</v>
      </c>
      <c r="E2014" s="12">
        <v>65.3</v>
      </c>
      <c r="F2014" s="11">
        <f t="shared" si="94"/>
        <v>1.4914134417</v>
      </c>
      <c r="G2014" s="11">
        <f t="shared" si="95"/>
        <v>65.920349999999999</v>
      </c>
      <c r="H2014" s="8">
        <f t="shared" si="93"/>
        <v>179.08840408463141</v>
      </c>
      <c r="I2014" s="42"/>
      <c r="K2014" s="69"/>
      <c r="L2014" s="69"/>
      <c r="M2014" s="69"/>
      <c r="O2014" s="63"/>
      <c r="P2014" s="63"/>
      <c r="Q2014" s="63"/>
    </row>
    <row r="2015" spans="1:17" customFormat="1" outlineLevel="1">
      <c r="A2015" s="6"/>
      <c r="B2015" s="20">
        <v>42654</v>
      </c>
      <c r="C2015" s="21">
        <v>0.70833333333333337</v>
      </c>
      <c r="D2015" s="13">
        <v>1.2818959999999999</v>
      </c>
      <c r="E2015" s="12">
        <v>68.19</v>
      </c>
      <c r="F2015" s="11">
        <f t="shared" si="94"/>
        <v>1.2815114312</v>
      </c>
      <c r="G2015" s="11">
        <f t="shared" si="95"/>
        <v>68.837805000000003</v>
      </c>
      <c r="H2015" s="8">
        <f t="shared" si="93"/>
        <v>150.14469219698347</v>
      </c>
      <c r="I2015" s="42"/>
      <c r="K2015" s="69"/>
      <c r="L2015" s="69"/>
      <c r="M2015" s="69"/>
      <c r="O2015" s="63"/>
      <c r="P2015" s="63"/>
      <c r="Q2015" s="63"/>
    </row>
    <row r="2016" spans="1:17" customFormat="1" outlineLevel="1">
      <c r="A2016" s="6"/>
      <c r="B2016" s="20">
        <v>42654</v>
      </c>
      <c r="C2016" s="21">
        <v>0.72916666666666663</v>
      </c>
      <c r="D2016" s="13">
        <v>0.47934500000000002</v>
      </c>
      <c r="E2016" s="12">
        <v>68.709999999999994</v>
      </c>
      <c r="F2016" s="11">
        <f t="shared" si="94"/>
        <v>0.47920119650000004</v>
      </c>
      <c r="G2016" s="11">
        <f t="shared" si="95"/>
        <v>69.362745000000004</v>
      </c>
      <c r="H2016" s="8">
        <f t="shared" si="93"/>
        <v>55.89271215247561</v>
      </c>
      <c r="I2016" s="42"/>
      <c r="K2016" s="69"/>
      <c r="L2016" s="69"/>
      <c r="M2016" s="69"/>
      <c r="O2016" s="63"/>
      <c r="P2016" s="63"/>
      <c r="Q2016" s="63"/>
    </row>
    <row r="2017" spans="1:17" customFormat="1" outlineLevel="1">
      <c r="A2017" s="6"/>
      <c r="B2017" s="20">
        <v>42654</v>
      </c>
      <c r="C2017" s="21">
        <v>0.75</v>
      </c>
      <c r="D2017" s="13">
        <v>7.614499999999999E-2</v>
      </c>
      <c r="E2017" s="12">
        <v>74.510000000000005</v>
      </c>
      <c r="F2017" s="11">
        <f t="shared" si="94"/>
        <v>7.6122156499999996E-2</v>
      </c>
      <c r="G2017" s="11">
        <f t="shared" si="95"/>
        <v>75.217845000000011</v>
      </c>
      <c r="H2017" s="8">
        <f t="shared" si="93"/>
        <v>8.4329765403172559</v>
      </c>
      <c r="I2017" s="42"/>
      <c r="K2017" s="69"/>
      <c r="L2017" s="69"/>
      <c r="M2017" s="69"/>
      <c r="O2017" s="63"/>
      <c r="P2017" s="63"/>
      <c r="Q2017" s="63"/>
    </row>
    <row r="2018" spans="1:17" customFormat="1" outlineLevel="1">
      <c r="A2018" s="6"/>
      <c r="B2018" s="20">
        <v>42654</v>
      </c>
      <c r="C2018" s="21">
        <v>0.77083333333333337</v>
      </c>
      <c r="D2018" s="13">
        <v>3.1389999999999999E-3</v>
      </c>
      <c r="E2018" s="12">
        <v>86.43</v>
      </c>
      <c r="F2018" s="11">
        <f t="shared" si="94"/>
        <v>3.1380583000000001E-3</v>
      </c>
      <c r="G2018" s="11">
        <f t="shared" si="95"/>
        <v>87.251085000000018</v>
      </c>
      <c r="H2018" s="8">
        <f t="shared" si="93"/>
        <v>0.30987985233174448</v>
      </c>
      <c r="I2018" s="42"/>
      <c r="K2018" s="69"/>
      <c r="L2018" s="69"/>
      <c r="M2018" s="69"/>
      <c r="O2018" s="63"/>
      <c r="P2018" s="63"/>
      <c r="Q2018" s="63"/>
    </row>
    <row r="2019" spans="1:17" customFormat="1" outlineLevel="1">
      <c r="A2019" s="6"/>
      <c r="B2019" s="20">
        <v>42654</v>
      </c>
      <c r="C2019" s="21">
        <v>0.79166666666666663</v>
      </c>
      <c r="D2019" s="13">
        <v>0</v>
      </c>
      <c r="E2019" s="12">
        <v>290.7</v>
      </c>
      <c r="F2019" s="11">
        <f t="shared" si="94"/>
        <v>0</v>
      </c>
      <c r="G2019" s="11">
        <f t="shared" si="95"/>
        <v>293.46165000000002</v>
      </c>
      <c r="H2019" s="8">
        <f t="shared" si="93"/>
        <v>0</v>
      </c>
      <c r="I2019" s="42"/>
      <c r="K2019" s="69"/>
      <c r="L2019" s="69"/>
      <c r="M2019" s="69"/>
      <c r="O2019" s="63"/>
      <c r="P2019" s="63"/>
      <c r="Q2019" s="63"/>
    </row>
    <row r="2020" spans="1:17" customFormat="1" outlineLevel="1">
      <c r="A2020" s="6"/>
      <c r="B2020" s="20">
        <v>42654</v>
      </c>
      <c r="C2020" s="21">
        <v>0.8125</v>
      </c>
      <c r="D2020" s="13">
        <v>0</v>
      </c>
      <c r="E2020" s="12">
        <v>219.43</v>
      </c>
      <c r="F2020" s="11">
        <f t="shared" si="94"/>
        <v>0</v>
      </c>
      <c r="G2020" s="11">
        <f t="shared" si="95"/>
        <v>221.51458500000001</v>
      </c>
      <c r="H2020" s="8">
        <f t="shared" si="93"/>
        <v>0</v>
      </c>
      <c r="I2020" s="42"/>
      <c r="K2020" s="69"/>
      <c r="L2020" s="69"/>
      <c r="M2020" s="69"/>
      <c r="O2020" s="63"/>
      <c r="P2020" s="63"/>
      <c r="Q2020" s="63"/>
    </row>
    <row r="2021" spans="1:17" customFormat="1" outlineLevel="1">
      <c r="A2021" s="6"/>
      <c r="B2021" s="20">
        <v>42654</v>
      </c>
      <c r="C2021" s="21">
        <v>0.83333333333333337</v>
      </c>
      <c r="D2021" s="13">
        <v>0</v>
      </c>
      <c r="E2021" s="12">
        <v>82.61</v>
      </c>
      <c r="F2021" s="11">
        <f t="shared" si="94"/>
        <v>0</v>
      </c>
      <c r="G2021" s="11">
        <f t="shared" si="95"/>
        <v>83.394795000000002</v>
      </c>
      <c r="H2021" s="8">
        <f t="shared" si="93"/>
        <v>0</v>
      </c>
      <c r="I2021" s="42"/>
      <c r="K2021" s="69"/>
      <c r="L2021" s="69"/>
      <c r="M2021" s="69"/>
      <c r="O2021" s="63"/>
      <c r="P2021" s="63"/>
      <c r="Q2021" s="63"/>
    </row>
    <row r="2022" spans="1:17" customFormat="1" outlineLevel="1">
      <c r="A2022" s="6"/>
      <c r="B2022" s="20">
        <v>42654</v>
      </c>
      <c r="C2022" s="21">
        <v>0.85416666666666663</v>
      </c>
      <c r="D2022" s="13">
        <v>0</v>
      </c>
      <c r="E2022" s="12">
        <v>68.91</v>
      </c>
      <c r="F2022" s="11">
        <f t="shared" si="94"/>
        <v>0</v>
      </c>
      <c r="G2022" s="11">
        <f t="shared" si="95"/>
        <v>69.564644999999999</v>
      </c>
      <c r="H2022" s="8">
        <f t="shared" si="93"/>
        <v>0</v>
      </c>
      <c r="I2022" s="42"/>
      <c r="K2022" s="69"/>
      <c r="L2022" s="69"/>
      <c r="M2022" s="69"/>
      <c r="O2022" s="63"/>
      <c r="P2022" s="63"/>
      <c r="Q2022" s="63"/>
    </row>
    <row r="2023" spans="1:17" customFormat="1" outlineLevel="1">
      <c r="A2023" s="6"/>
      <c r="B2023" s="20">
        <v>42654</v>
      </c>
      <c r="C2023" s="21">
        <v>0.875</v>
      </c>
      <c r="D2023" s="13">
        <v>0</v>
      </c>
      <c r="E2023" s="12">
        <v>65.09</v>
      </c>
      <c r="F2023" s="11">
        <f t="shared" si="94"/>
        <v>0</v>
      </c>
      <c r="G2023" s="11">
        <f t="shared" si="95"/>
        <v>65.708355000000012</v>
      </c>
      <c r="H2023" s="8">
        <f t="shared" si="93"/>
        <v>0</v>
      </c>
      <c r="I2023" s="42"/>
      <c r="K2023" s="69"/>
      <c r="L2023" s="69"/>
      <c r="M2023" s="69"/>
      <c r="O2023" s="63"/>
      <c r="P2023" s="63"/>
      <c r="Q2023" s="63"/>
    </row>
    <row r="2024" spans="1:17" customFormat="1" outlineLevel="1">
      <c r="A2024" s="6"/>
      <c r="B2024" s="20">
        <v>42654</v>
      </c>
      <c r="C2024" s="21">
        <v>0.89583333333333337</v>
      </c>
      <c r="D2024" s="13">
        <v>0</v>
      </c>
      <c r="E2024" s="12">
        <v>64.61</v>
      </c>
      <c r="F2024" s="11">
        <f t="shared" si="94"/>
        <v>0</v>
      </c>
      <c r="G2024" s="11">
        <f t="shared" si="95"/>
        <v>65.22379500000001</v>
      </c>
      <c r="H2024" s="8">
        <f t="shared" si="93"/>
        <v>0</v>
      </c>
      <c r="I2024" s="42"/>
      <c r="K2024" s="69"/>
      <c r="L2024" s="69"/>
      <c r="M2024" s="69"/>
      <c r="O2024" s="63"/>
      <c r="P2024" s="63"/>
      <c r="Q2024" s="63"/>
    </row>
    <row r="2025" spans="1:17" customFormat="1" outlineLevel="1">
      <c r="A2025" s="6"/>
      <c r="B2025" s="20">
        <v>42654</v>
      </c>
      <c r="C2025" s="21">
        <v>0.91666666666666663</v>
      </c>
      <c r="D2025" s="13">
        <v>0</v>
      </c>
      <c r="E2025" s="12">
        <v>54.77</v>
      </c>
      <c r="F2025" s="11">
        <f t="shared" si="94"/>
        <v>0</v>
      </c>
      <c r="G2025" s="11">
        <f t="shared" si="95"/>
        <v>55.290315000000007</v>
      </c>
      <c r="H2025" s="8">
        <f t="shared" si="93"/>
        <v>0</v>
      </c>
      <c r="I2025" s="42"/>
      <c r="K2025" s="69"/>
      <c r="L2025" s="69"/>
      <c r="M2025" s="69"/>
      <c r="O2025" s="63"/>
      <c r="P2025" s="63"/>
      <c r="Q2025" s="63"/>
    </row>
    <row r="2026" spans="1:17" customFormat="1" outlineLevel="1">
      <c r="A2026" s="6"/>
      <c r="B2026" s="20">
        <v>42654</v>
      </c>
      <c r="C2026" s="21">
        <v>0.9375</v>
      </c>
      <c r="D2026" s="13">
        <v>0</v>
      </c>
      <c r="E2026" s="12">
        <v>190.64</v>
      </c>
      <c r="F2026" s="11">
        <f t="shared" si="94"/>
        <v>0</v>
      </c>
      <c r="G2026" s="11">
        <f t="shared" si="95"/>
        <v>192.45107999999999</v>
      </c>
      <c r="H2026" s="8">
        <f t="shared" si="93"/>
        <v>0</v>
      </c>
      <c r="I2026" s="42"/>
      <c r="K2026" s="69"/>
      <c r="L2026" s="69"/>
      <c r="M2026" s="69"/>
      <c r="O2026" s="63"/>
      <c r="P2026" s="63"/>
      <c r="Q2026" s="63"/>
    </row>
    <row r="2027" spans="1:17" customFormat="1" outlineLevel="1">
      <c r="A2027" s="6"/>
      <c r="B2027" s="20">
        <v>42654</v>
      </c>
      <c r="C2027" s="21">
        <v>0.95833333333333337</v>
      </c>
      <c r="D2027" s="13">
        <v>0</v>
      </c>
      <c r="E2027" s="12">
        <v>78.81</v>
      </c>
      <c r="F2027" s="11">
        <f t="shared" si="94"/>
        <v>0</v>
      </c>
      <c r="G2027" s="11">
        <f t="shared" si="95"/>
        <v>79.558695000000014</v>
      </c>
      <c r="H2027" s="8">
        <f t="shared" si="93"/>
        <v>0</v>
      </c>
      <c r="I2027" s="42"/>
      <c r="K2027" s="69"/>
      <c r="L2027" s="69"/>
      <c r="M2027" s="69"/>
      <c r="O2027" s="63"/>
      <c r="P2027" s="63"/>
      <c r="Q2027" s="63"/>
    </row>
    <row r="2028" spans="1:17" customFormat="1" outlineLevel="1">
      <c r="A2028" s="6"/>
      <c r="B2028" s="20">
        <v>42654</v>
      </c>
      <c r="C2028" s="21">
        <v>0.97916666666666663</v>
      </c>
      <c r="D2028" s="13">
        <v>0</v>
      </c>
      <c r="E2028" s="12">
        <v>100.04</v>
      </c>
      <c r="F2028" s="11">
        <f t="shared" si="94"/>
        <v>0</v>
      </c>
      <c r="G2028" s="11">
        <f t="shared" si="95"/>
        <v>100.99038000000002</v>
      </c>
      <c r="H2028" s="8">
        <f t="shared" si="93"/>
        <v>0</v>
      </c>
      <c r="I2028" s="42"/>
      <c r="K2028" s="69"/>
      <c r="L2028" s="69"/>
      <c r="M2028" s="69"/>
      <c r="O2028" s="63"/>
      <c r="P2028" s="63"/>
      <c r="Q2028" s="63"/>
    </row>
    <row r="2029" spans="1:17" customFormat="1" outlineLevel="1">
      <c r="A2029" s="6"/>
      <c r="B2029" s="20">
        <v>42654</v>
      </c>
      <c r="C2029" s="21">
        <v>0</v>
      </c>
      <c r="D2029" s="13">
        <v>0</v>
      </c>
      <c r="E2029" s="12">
        <v>53.79</v>
      </c>
      <c r="F2029" s="11">
        <f t="shared" si="94"/>
        <v>0</v>
      </c>
      <c r="G2029" s="11">
        <f t="shared" si="95"/>
        <v>54.301005000000004</v>
      </c>
      <c r="H2029" s="8">
        <f t="shared" si="93"/>
        <v>0</v>
      </c>
      <c r="I2029" s="42"/>
      <c r="K2029" s="69"/>
      <c r="L2029" s="69"/>
      <c r="M2029" s="69"/>
      <c r="O2029" s="63"/>
      <c r="P2029" s="63"/>
      <c r="Q2029" s="63"/>
    </row>
    <row r="2030" spans="1:17" customFormat="1" outlineLevel="1">
      <c r="A2030" s="6"/>
      <c r="B2030" s="20">
        <v>42655</v>
      </c>
      <c r="C2030" s="21">
        <v>2.0833333333333332E-2</v>
      </c>
      <c r="D2030" s="13">
        <v>0</v>
      </c>
      <c r="E2030" s="12">
        <v>60.45</v>
      </c>
      <c r="F2030" s="11">
        <f t="shared" si="94"/>
        <v>0</v>
      </c>
      <c r="G2030" s="11">
        <f t="shared" si="95"/>
        <v>61.02427500000001</v>
      </c>
      <c r="H2030" s="8">
        <f t="shared" si="93"/>
        <v>0</v>
      </c>
      <c r="I2030" s="42"/>
      <c r="K2030" s="69"/>
      <c r="L2030" s="69"/>
      <c r="M2030" s="69"/>
      <c r="O2030" s="63"/>
      <c r="P2030" s="63"/>
      <c r="Q2030" s="63"/>
    </row>
    <row r="2031" spans="1:17" customFormat="1" outlineLevel="1">
      <c r="A2031" s="6"/>
      <c r="B2031" s="20">
        <v>42655</v>
      </c>
      <c r="C2031" s="21">
        <v>4.1666666666666664E-2</v>
      </c>
      <c r="D2031" s="13">
        <v>0</v>
      </c>
      <c r="E2031" s="12">
        <v>70.56</v>
      </c>
      <c r="F2031" s="11">
        <f t="shared" si="94"/>
        <v>0</v>
      </c>
      <c r="G2031" s="11">
        <f t="shared" si="95"/>
        <v>71.230320000000006</v>
      </c>
      <c r="H2031" s="8">
        <f t="shared" si="93"/>
        <v>0</v>
      </c>
      <c r="I2031" s="42"/>
      <c r="K2031" s="69"/>
      <c r="L2031" s="69"/>
      <c r="M2031" s="69"/>
      <c r="O2031" s="63"/>
      <c r="P2031" s="63"/>
      <c r="Q2031" s="63"/>
    </row>
    <row r="2032" spans="1:17" customFormat="1" outlineLevel="1">
      <c r="A2032" s="6"/>
      <c r="B2032" s="20">
        <v>42655</v>
      </c>
      <c r="C2032" s="21">
        <v>6.25E-2</v>
      </c>
      <c r="D2032" s="13">
        <v>0</v>
      </c>
      <c r="E2032" s="12">
        <v>49.82</v>
      </c>
      <c r="F2032" s="11">
        <f t="shared" si="94"/>
        <v>0</v>
      </c>
      <c r="G2032" s="11">
        <f t="shared" si="95"/>
        <v>50.293290000000006</v>
      </c>
      <c r="H2032" s="8">
        <f t="shared" si="93"/>
        <v>0</v>
      </c>
      <c r="I2032" s="42"/>
      <c r="K2032" s="69"/>
      <c r="L2032" s="69"/>
      <c r="M2032" s="69"/>
      <c r="O2032" s="63"/>
      <c r="P2032" s="63"/>
      <c r="Q2032" s="63"/>
    </row>
    <row r="2033" spans="1:17" customFormat="1" outlineLevel="1">
      <c r="A2033" s="6"/>
      <c r="B2033" s="20">
        <v>42655</v>
      </c>
      <c r="C2033" s="21">
        <v>8.3333333333333329E-2</v>
      </c>
      <c r="D2033" s="13">
        <v>0</v>
      </c>
      <c r="E2033" s="12">
        <v>35.15</v>
      </c>
      <c r="F2033" s="11">
        <f t="shared" si="94"/>
        <v>0</v>
      </c>
      <c r="G2033" s="11">
        <f t="shared" si="95"/>
        <v>35.483924999999999</v>
      </c>
      <c r="H2033" s="8">
        <f t="shared" si="93"/>
        <v>0</v>
      </c>
      <c r="I2033" s="42"/>
      <c r="K2033" s="69"/>
      <c r="L2033" s="69"/>
      <c r="M2033" s="69"/>
      <c r="O2033" s="63"/>
      <c r="P2033" s="63"/>
      <c r="Q2033" s="63"/>
    </row>
    <row r="2034" spans="1:17" customFormat="1" outlineLevel="1">
      <c r="A2034" s="6"/>
      <c r="B2034" s="20">
        <v>42655</v>
      </c>
      <c r="C2034" s="21">
        <v>0.10416666666666667</v>
      </c>
      <c r="D2034" s="13">
        <v>0</v>
      </c>
      <c r="E2034" s="12">
        <v>38.76</v>
      </c>
      <c r="F2034" s="11">
        <f t="shared" si="94"/>
        <v>0</v>
      </c>
      <c r="G2034" s="11">
        <f t="shared" si="95"/>
        <v>39.128219999999999</v>
      </c>
      <c r="H2034" s="8">
        <f t="shared" si="93"/>
        <v>0</v>
      </c>
      <c r="I2034" s="42"/>
      <c r="K2034" s="69"/>
      <c r="L2034" s="69"/>
      <c r="M2034" s="69"/>
      <c r="O2034" s="63"/>
      <c r="P2034" s="63"/>
      <c r="Q2034" s="63"/>
    </row>
    <row r="2035" spans="1:17" customFormat="1" outlineLevel="1">
      <c r="A2035" s="6"/>
      <c r="B2035" s="20">
        <v>42655</v>
      </c>
      <c r="C2035" s="21">
        <v>0.125</v>
      </c>
      <c r="D2035" s="13">
        <v>0</v>
      </c>
      <c r="E2035" s="12">
        <v>36.33</v>
      </c>
      <c r="F2035" s="11">
        <f t="shared" si="94"/>
        <v>0</v>
      </c>
      <c r="G2035" s="11">
        <f t="shared" si="95"/>
        <v>36.675134999999997</v>
      </c>
      <c r="H2035" s="8">
        <f t="shared" si="93"/>
        <v>0</v>
      </c>
      <c r="I2035" s="42"/>
      <c r="K2035" s="69"/>
      <c r="L2035" s="69"/>
      <c r="M2035" s="69"/>
      <c r="O2035" s="63"/>
      <c r="P2035" s="63"/>
      <c r="Q2035" s="63"/>
    </row>
    <row r="2036" spans="1:17" customFormat="1" outlineLevel="1">
      <c r="A2036" s="6"/>
      <c r="B2036" s="20">
        <v>42655</v>
      </c>
      <c r="C2036" s="21">
        <v>0.14583333333333334</v>
      </c>
      <c r="D2036" s="13">
        <v>0</v>
      </c>
      <c r="E2036" s="12">
        <v>34.31</v>
      </c>
      <c r="F2036" s="11">
        <f t="shared" si="94"/>
        <v>0</v>
      </c>
      <c r="G2036" s="11">
        <f t="shared" si="95"/>
        <v>34.635945000000007</v>
      </c>
      <c r="H2036" s="8">
        <f t="shared" si="93"/>
        <v>0</v>
      </c>
      <c r="I2036" s="42"/>
      <c r="K2036" s="69"/>
      <c r="L2036" s="69"/>
      <c r="M2036" s="69"/>
      <c r="O2036" s="63"/>
      <c r="P2036" s="63"/>
      <c r="Q2036" s="63"/>
    </row>
    <row r="2037" spans="1:17" customFormat="1" outlineLevel="1">
      <c r="A2037" s="6"/>
      <c r="B2037" s="20">
        <v>42655</v>
      </c>
      <c r="C2037" s="21">
        <v>0.16666666666666666</v>
      </c>
      <c r="D2037" s="13">
        <v>0</v>
      </c>
      <c r="E2037" s="12">
        <v>35.630000000000003</v>
      </c>
      <c r="F2037" s="11">
        <f t="shared" si="94"/>
        <v>0</v>
      </c>
      <c r="G2037" s="11">
        <f t="shared" si="95"/>
        <v>35.968485000000008</v>
      </c>
      <c r="H2037" s="8">
        <f t="shared" si="93"/>
        <v>0</v>
      </c>
      <c r="I2037" s="42"/>
      <c r="K2037" s="69"/>
      <c r="L2037" s="69"/>
      <c r="M2037" s="69"/>
      <c r="O2037" s="63"/>
      <c r="P2037" s="63"/>
      <c r="Q2037" s="63"/>
    </row>
    <row r="2038" spans="1:17" customFormat="1" outlineLevel="1">
      <c r="A2038" s="6"/>
      <c r="B2038" s="20">
        <v>42655</v>
      </c>
      <c r="C2038" s="21">
        <v>0.1875</v>
      </c>
      <c r="D2038" s="13">
        <v>0</v>
      </c>
      <c r="E2038" s="12">
        <v>54.74</v>
      </c>
      <c r="F2038" s="11">
        <f t="shared" si="94"/>
        <v>0</v>
      </c>
      <c r="G2038" s="11">
        <f t="shared" si="95"/>
        <v>55.260030000000008</v>
      </c>
      <c r="H2038" s="8">
        <f t="shared" si="93"/>
        <v>0</v>
      </c>
      <c r="I2038" s="42"/>
      <c r="K2038" s="69"/>
      <c r="L2038" s="69"/>
      <c r="M2038" s="69"/>
      <c r="O2038" s="63"/>
      <c r="P2038" s="63"/>
      <c r="Q2038" s="63"/>
    </row>
    <row r="2039" spans="1:17" customFormat="1" outlineLevel="1">
      <c r="A2039" s="6"/>
      <c r="B2039" s="20">
        <v>42655</v>
      </c>
      <c r="C2039" s="21">
        <v>0.20833333333333334</v>
      </c>
      <c r="D2039" s="13">
        <v>0</v>
      </c>
      <c r="E2039" s="12">
        <v>72.92</v>
      </c>
      <c r="F2039" s="11">
        <f t="shared" si="94"/>
        <v>0</v>
      </c>
      <c r="G2039" s="11">
        <f t="shared" si="95"/>
        <v>73.612740000000002</v>
      </c>
      <c r="H2039" s="8">
        <f t="shared" si="93"/>
        <v>0</v>
      </c>
      <c r="I2039" s="42"/>
      <c r="K2039" s="69"/>
      <c r="L2039" s="69"/>
      <c r="M2039" s="69"/>
      <c r="O2039" s="63"/>
      <c r="P2039" s="63"/>
      <c r="Q2039" s="63"/>
    </row>
    <row r="2040" spans="1:17" customFormat="1" outlineLevel="1">
      <c r="A2040" s="6"/>
      <c r="B2040" s="20">
        <v>42655</v>
      </c>
      <c r="C2040" s="21">
        <v>0.22916666666666666</v>
      </c>
      <c r="D2040" s="13">
        <v>6.2299999999999996E-4</v>
      </c>
      <c r="E2040" s="12">
        <v>89.32</v>
      </c>
      <c r="F2040" s="11">
        <f t="shared" si="94"/>
        <v>6.2281309999999998E-4</v>
      </c>
      <c r="G2040" s="11">
        <f t="shared" si="95"/>
        <v>90.168539999999993</v>
      </c>
      <c r="H2040" s="8">
        <f t="shared" si="93"/>
        <v>5.9685088680126001E-2</v>
      </c>
      <c r="I2040" s="42"/>
      <c r="K2040" s="69"/>
      <c r="L2040" s="69"/>
      <c r="M2040" s="69"/>
      <c r="O2040" s="63"/>
      <c r="P2040" s="63"/>
      <c r="Q2040" s="63"/>
    </row>
    <row r="2041" spans="1:17" customFormat="1" outlineLevel="1">
      <c r="A2041" s="6"/>
      <c r="B2041" s="20">
        <v>42655</v>
      </c>
      <c r="C2041" s="21">
        <v>0.25</v>
      </c>
      <c r="D2041" s="13">
        <v>0.14457</v>
      </c>
      <c r="E2041" s="12">
        <v>97.96</v>
      </c>
      <c r="F2041" s="11">
        <f t="shared" si="94"/>
        <v>0.14452662900000002</v>
      </c>
      <c r="G2041" s="11">
        <f t="shared" si="95"/>
        <v>98.890619999999998</v>
      </c>
      <c r="H2041" s="8">
        <f t="shared" si="93"/>
        <v>12.589625045680021</v>
      </c>
      <c r="I2041" s="42"/>
      <c r="K2041" s="69"/>
      <c r="L2041" s="69"/>
      <c r="M2041" s="69"/>
      <c r="O2041" s="63"/>
      <c r="P2041" s="63"/>
      <c r="Q2041" s="63"/>
    </row>
    <row r="2042" spans="1:17" customFormat="1" outlineLevel="1">
      <c r="A2042" s="6"/>
      <c r="B2042" s="20">
        <v>42655</v>
      </c>
      <c r="C2042" s="21">
        <v>0.27083333333333331</v>
      </c>
      <c r="D2042" s="13">
        <v>0.28159400000000001</v>
      </c>
      <c r="E2042" s="12">
        <v>89.08</v>
      </c>
      <c r="F2042" s="11">
        <f t="shared" si="94"/>
        <v>0.2815095218</v>
      </c>
      <c r="G2042" s="11">
        <f t="shared" si="95"/>
        <v>89.926259999999999</v>
      </c>
      <c r="H2042" s="8">
        <f t="shared" si="93"/>
        <v>27.045672604937533</v>
      </c>
      <c r="I2042" s="42"/>
      <c r="K2042" s="69"/>
      <c r="L2042" s="69"/>
      <c r="M2042" s="69"/>
      <c r="O2042" s="63"/>
      <c r="P2042" s="63"/>
      <c r="Q2042" s="63"/>
    </row>
    <row r="2043" spans="1:17" customFormat="1" outlineLevel="1">
      <c r="A2043" s="6"/>
      <c r="B2043" s="20">
        <v>42655</v>
      </c>
      <c r="C2043" s="21">
        <v>0.29166666666666669</v>
      </c>
      <c r="D2043" s="13">
        <v>0.71195399999999998</v>
      </c>
      <c r="E2043" s="12">
        <v>165.55</v>
      </c>
      <c r="F2043" s="11">
        <f t="shared" si="94"/>
        <v>0.71174041379999997</v>
      </c>
      <c r="G2043" s="11">
        <f t="shared" si="95"/>
        <v>167.12272500000003</v>
      </c>
      <c r="H2043" s="8">
        <f t="shared" si="93"/>
        <v>13.435719519916372</v>
      </c>
      <c r="I2043" s="42"/>
      <c r="K2043" s="69"/>
      <c r="L2043" s="69"/>
      <c r="M2043" s="69"/>
      <c r="O2043" s="63"/>
      <c r="P2043" s="63"/>
      <c r="Q2043" s="63"/>
    </row>
    <row r="2044" spans="1:17" customFormat="1" outlineLevel="1">
      <c r="A2044" s="6"/>
      <c r="B2044" s="20">
        <v>42655</v>
      </c>
      <c r="C2044" s="21">
        <v>0.3125</v>
      </c>
      <c r="D2044" s="13">
        <v>2.2975299999999996</v>
      </c>
      <c r="E2044" s="12">
        <v>59.94</v>
      </c>
      <c r="F2044" s="11">
        <f t="shared" si="94"/>
        <v>2.2968407409999996</v>
      </c>
      <c r="G2044" s="11">
        <f t="shared" si="95"/>
        <v>60.509430000000002</v>
      </c>
      <c r="H2044" s="8">
        <f t="shared" si="93"/>
        <v>288.23185378731228</v>
      </c>
      <c r="I2044" s="42"/>
      <c r="K2044" s="69"/>
      <c r="L2044" s="69"/>
      <c r="M2044" s="69"/>
      <c r="O2044" s="63"/>
      <c r="P2044" s="63"/>
      <c r="Q2044" s="63"/>
    </row>
    <row r="2045" spans="1:17" customFormat="1" outlineLevel="1">
      <c r="A2045" s="6"/>
      <c r="B2045" s="20">
        <v>42655</v>
      </c>
      <c r="C2045" s="21">
        <v>0.33333333333333331</v>
      </c>
      <c r="D2045" s="13">
        <v>2.0274169999999998</v>
      </c>
      <c r="E2045" s="12">
        <v>56.17</v>
      </c>
      <c r="F2045" s="11">
        <f t="shared" si="94"/>
        <v>2.0268087748999997</v>
      </c>
      <c r="G2045" s="11">
        <f t="shared" si="95"/>
        <v>56.703615000000006</v>
      </c>
      <c r="H2045" s="8">
        <f t="shared" si="93"/>
        <v>262.05904768084866</v>
      </c>
      <c r="I2045" s="42"/>
      <c r="K2045" s="69"/>
      <c r="L2045" s="69"/>
      <c r="M2045" s="69"/>
      <c r="O2045" s="63"/>
      <c r="P2045" s="63"/>
      <c r="Q2045" s="63"/>
    </row>
    <row r="2046" spans="1:17" customFormat="1" outlineLevel="1">
      <c r="A2046" s="6"/>
      <c r="B2046" s="20">
        <v>42655</v>
      </c>
      <c r="C2046" s="21">
        <v>0.35416666666666669</v>
      </c>
      <c r="D2046" s="13">
        <v>2.6993739999999997</v>
      </c>
      <c r="E2046" s="12">
        <v>56.64</v>
      </c>
      <c r="F2046" s="11">
        <f t="shared" si="94"/>
        <v>2.6985641877999997</v>
      </c>
      <c r="G2046" s="11">
        <f t="shared" si="95"/>
        <v>57.178080000000001</v>
      </c>
      <c r="H2046" s="8">
        <f t="shared" si="93"/>
        <v>347.63421991563655</v>
      </c>
      <c r="I2046" s="42"/>
      <c r="K2046" s="69"/>
      <c r="L2046" s="69"/>
      <c r="M2046" s="69"/>
      <c r="O2046" s="63"/>
      <c r="P2046" s="63"/>
      <c r="Q2046" s="63"/>
    </row>
    <row r="2047" spans="1:17" customFormat="1" outlineLevel="1">
      <c r="A2047" s="6"/>
      <c r="B2047" s="20">
        <v>42655</v>
      </c>
      <c r="C2047" s="21">
        <v>0.375</v>
      </c>
      <c r="D2047" s="13">
        <v>4.0597399999999997</v>
      </c>
      <c r="E2047" s="12">
        <v>57.12</v>
      </c>
      <c r="F2047" s="11">
        <f t="shared" si="94"/>
        <v>4.0585220780000002</v>
      </c>
      <c r="G2047" s="11">
        <f t="shared" si="95"/>
        <v>57.662640000000003</v>
      </c>
      <c r="H2047" s="8">
        <f t="shared" si="93"/>
        <v>520.86000899223404</v>
      </c>
      <c r="I2047" s="42"/>
      <c r="K2047" s="69"/>
      <c r="L2047" s="69"/>
      <c r="M2047" s="69"/>
      <c r="O2047" s="63"/>
      <c r="P2047" s="63"/>
      <c r="Q2047" s="63"/>
    </row>
    <row r="2048" spans="1:17" customFormat="1" outlineLevel="1">
      <c r="A2048" s="6"/>
      <c r="B2048" s="20">
        <v>42655</v>
      </c>
      <c r="C2048" s="21">
        <v>0.39583333333333331</v>
      </c>
      <c r="D2048" s="13">
        <v>4.2474480000000003</v>
      </c>
      <c r="E2048" s="12">
        <v>56.79</v>
      </c>
      <c r="F2048" s="11">
        <f t="shared" si="94"/>
        <v>4.2461737656</v>
      </c>
      <c r="G2048" s="11">
        <f t="shared" si="95"/>
        <v>57.329505000000005</v>
      </c>
      <c r="H2048" s="8">
        <f t="shared" si="93"/>
        <v>546.3572802757659</v>
      </c>
      <c r="I2048" s="42"/>
      <c r="K2048" s="69"/>
      <c r="L2048" s="69"/>
      <c r="M2048" s="69"/>
      <c r="O2048" s="63"/>
      <c r="P2048" s="63"/>
      <c r="Q2048" s="63"/>
    </row>
    <row r="2049" spans="1:17" customFormat="1" outlineLevel="1">
      <c r="A2049" s="6"/>
      <c r="B2049" s="20">
        <v>42655</v>
      </c>
      <c r="C2049" s="21">
        <v>0.41666666666666669</v>
      </c>
      <c r="D2049" s="13">
        <v>4.0187100000000004</v>
      </c>
      <c r="E2049" s="12">
        <v>56.63</v>
      </c>
      <c r="F2049" s="11">
        <f t="shared" si="94"/>
        <v>4.0175043870000007</v>
      </c>
      <c r="G2049" s="11">
        <f t="shared" si="95"/>
        <v>57.167985000000009</v>
      </c>
      <c r="H2049" s="8">
        <f t="shared" si="93"/>
        <v>517.58318544854978</v>
      </c>
      <c r="I2049" s="42"/>
      <c r="K2049" s="69"/>
      <c r="L2049" s="69"/>
      <c r="M2049" s="69"/>
      <c r="O2049" s="63"/>
      <c r="P2049" s="63"/>
      <c r="Q2049" s="63"/>
    </row>
    <row r="2050" spans="1:17" customFormat="1" outlineLevel="1">
      <c r="A2050" s="6"/>
      <c r="B2050" s="20">
        <v>42655</v>
      </c>
      <c r="C2050" s="21">
        <v>0.4375</v>
      </c>
      <c r="D2050" s="13">
        <v>3.1028119999999997</v>
      </c>
      <c r="E2050" s="12">
        <v>56.83</v>
      </c>
      <c r="F2050" s="11">
        <f t="shared" si="94"/>
        <v>3.1018811563999997</v>
      </c>
      <c r="G2050" s="11">
        <f t="shared" si="95"/>
        <v>57.369885000000004</v>
      </c>
      <c r="H2050" s="8">
        <f t="shared" si="93"/>
        <v>398.9953298640649</v>
      </c>
      <c r="I2050" s="42"/>
      <c r="K2050" s="69"/>
      <c r="L2050" s="69"/>
      <c r="M2050" s="69"/>
      <c r="O2050" s="63"/>
      <c r="P2050" s="63"/>
      <c r="Q2050" s="63"/>
    </row>
    <row r="2051" spans="1:17" customFormat="1" outlineLevel="1">
      <c r="A2051" s="6"/>
      <c r="B2051" s="20">
        <v>42655</v>
      </c>
      <c r="C2051" s="21">
        <v>0.45833333333333331</v>
      </c>
      <c r="D2051" s="13">
        <v>4.3130779999999991</v>
      </c>
      <c r="E2051" s="12">
        <v>56.98</v>
      </c>
      <c r="F2051" s="11">
        <f t="shared" si="94"/>
        <v>4.3117840765999995</v>
      </c>
      <c r="G2051" s="11">
        <f t="shared" si="95"/>
        <v>57.52131</v>
      </c>
      <c r="H2051" s="8">
        <f t="shared" si="93"/>
        <v>553.97236972442761</v>
      </c>
      <c r="I2051" s="42"/>
      <c r="K2051" s="69"/>
      <c r="L2051" s="69"/>
      <c r="M2051" s="69"/>
      <c r="O2051" s="63"/>
      <c r="P2051" s="63"/>
      <c r="Q2051" s="63"/>
    </row>
    <row r="2052" spans="1:17" customFormat="1" outlineLevel="1">
      <c r="A2052" s="6"/>
      <c r="B2052" s="20">
        <v>42655</v>
      </c>
      <c r="C2052" s="21">
        <v>0.47916666666666669</v>
      </c>
      <c r="D2052" s="13">
        <v>4.7203210000000002</v>
      </c>
      <c r="E2052" s="12">
        <v>54.65</v>
      </c>
      <c r="F2052" s="11">
        <f t="shared" si="94"/>
        <v>4.7189049037000004</v>
      </c>
      <c r="G2052" s="11">
        <f t="shared" si="95"/>
        <v>55.169175000000003</v>
      </c>
      <c r="H2052" s="8">
        <f t="shared" si="93"/>
        <v>617.37822164761667</v>
      </c>
      <c r="I2052" s="42"/>
      <c r="K2052" s="69"/>
      <c r="L2052" s="69"/>
      <c r="M2052" s="69"/>
      <c r="O2052" s="63"/>
      <c r="P2052" s="63"/>
      <c r="Q2052" s="63"/>
    </row>
    <row r="2053" spans="1:17" customFormat="1" outlineLevel="1">
      <c r="A2053" s="6"/>
      <c r="B2053" s="20">
        <v>42655</v>
      </c>
      <c r="C2053" s="21">
        <v>0.5</v>
      </c>
      <c r="D2053" s="13">
        <v>4.0811789999999997</v>
      </c>
      <c r="E2053" s="12">
        <v>53.67</v>
      </c>
      <c r="F2053" s="11">
        <f t="shared" si="94"/>
        <v>4.0799546463</v>
      </c>
      <c r="G2053" s="11">
        <f t="shared" si="95"/>
        <v>54.179865000000007</v>
      </c>
      <c r="H2053" s="8">
        <f t="shared" si="93"/>
        <v>537.8201722691432</v>
      </c>
      <c r="I2053" s="42"/>
      <c r="K2053" s="69"/>
      <c r="L2053" s="69"/>
      <c r="M2053" s="69"/>
      <c r="O2053" s="63"/>
      <c r="P2053" s="63"/>
      <c r="Q2053" s="63"/>
    </row>
    <row r="2054" spans="1:17" customFormat="1" outlineLevel="1">
      <c r="A2054" s="6"/>
      <c r="B2054" s="20">
        <v>42655</v>
      </c>
      <c r="C2054" s="21">
        <v>0.52083333333333337</v>
      </c>
      <c r="D2054" s="13">
        <v>3.2753589999999999</v>
      </c>
      <c r="E2054" s="12">
        <v>50.24</v>
      </c>
      <c r="F2054" s="11">
        <f t="shared" si="94"/>
        <v>3.2743763923000002</v>
      </c>
      <c r="G2054" s="11">
        <f t="shared" si="95"/>
        <v>50.717280000000002</v>
      </c>
      <c r="H2054" s="8">
        <f t="shared" si="93"/>
        <v>442.96654465413104</v>
      </c>
      <c r="I2054" s="42"/>
      <c r="K2054" s="69"/>
      <c r="L2054" s="69"/>
      <c r="M2054" s="69"/>
      <c r="O2054" s="63"/>
      <c r="P2054" s="63"/>
      <c r="Q2054" s="63"/>
    </row>
    <row r="2055" spans="1:17" customFormat="1" outlineLevel="1">
      <c r="A2055" s="6"/>
      <c r="B2055" s="20">
        <v>42655</v>
      </c>
      <c r="C2055" s="21">
        <v>0.54166666666666663</v>
      </c>
      <c r="D2055" s="13">
        <v>4.3979969999999993</v>
      </c>
      <c r="E2055" s="12">
        <v>48.2</v>
      </c>
      <c r="F2055" s="11">
        <f t="shared" si="94"/>
        <v>4.3966776008999995</v>
      </c>
      <c r="G2055" s="11">
        <f t="shared" si="95"/>
        <v>48.657900000000005</v>
      </c>
      <c r="H2055" s="8">
        <f t="shared" si="93"/>
        <v>603.84893473056775</v>
      </c>
      <c r="I2055" s="42"/>
      <c r="K2055" s="69"/>
      <c r="L2055" s="69"/>
      <c r="M2055" s="69"/>
      <c r="O2055" s="63"/>
      <c r="P2055" s="63"/>
      <c r="Q2055" s="63"/>
    </row>
    <row r="2056" spans="1:17" customFormat="1" outlineLevel="1">
      <c r="A2056" s="6"/>
      <c r="B2056" s="20">
        <v>42655</v>
      </c>
      <c r="C2056" s="21">
        <v>0.5625</v>
      </c>
      <c r="D2056" s="13">
        <v>3.0760179999999999</v>
      </c>
      <c r="E2056" s="12">
        <v>44.92</v>
      </c>
      <c r="F2056" s="11">
        <f t="shared" si="94"/>
        <v>3.0750951945999998</v>
      </c>
      <c r="G2056" s="11">
        <f t="shared" si="95"/>
        <v>45.346740000000004</v>
      </c>
      <c r="H2056" s="8">
        <f t="shared" si="93"/>
        <v>432.52216393082432</v>
      </c>
      <c r="I2056" s="42"/>
      <c r="K2056" s="69"/>
      <c r="L2056" s="69"/>
      <c r="M2056" s="69"/>
      <c r="O2056" s="63"/>
      <c r="P2056" s="63"/>
      <c r="Q2056" s="63"/>
    </row>
    <row r="2057" spans="1:17" customFormat="1" outlineLevel="1">
      <c r="A2057" s="6"/>
      <c r="B2057" s="20">
        <v>42655</v>
      </c>
      <c r="C2057" s="21">
        <v>0.58333333333333337</v>
      </c>
      <c r="D2057" s="13">
        <v>3.053674</v>
      </c>
      <c r="E2057" s="12">
        <v>56.35</v>
      </c>
      <c r="F2057" s="11">
        <f t="shared" si="94"/>
        <v>3.0527578978000003</v>
      </c>
      <c r="G2057" s="11">
        <f t="shared" si="95"/>
        <v>56.885325000000002</v>
      </c>
      <c r="H2057" s="8">
        <f t="shared" si="93"/>
        <v>394.15584382813029</v>
      </c>
      <c r="I2057" s="42"/>
      <c r="K2057" s="69"/>
      <c r="L2057" s="69"/>
      <c r="M2057" s="69"/>
      <c r="O2057" s="63"/>
      <c r="P2057" s="63"/>
      <c r="Q2057" s="63"/>
    </row>
    <row r="2058" spans="1:17" customFormat="1" outlineLevel="1">
      <c r="A2058" s="6"/>
      <c r="B2058" s="20">
        <v>42655</v>
      </c>
      <c r="C2058" s="21">
        <v>0.60416666666666663</v>
      </c>
      <c r="D2058" s="13">
        <v>2.3875450000000003</v>
      </c>
      <c r="E2058" s="12">
        <v>48.52</v>
      </c>
      <c r="F2058" s="11">
        <f t="shared" si="94"/>
        <v>2.3868287365000005</v>
      </c>
      <c r="G2058" s="11">
        <f t="shared" si="95"/>
        <v>48.980940000000004</v>
      </c>
      <c r="H2058" s="8">
        <f t="shared" si="93"/>
        <v>327.04102985621773</v>
      </c>
      <c r="I2058" s="42"/>
      <c r="K2058" s="69"/>
      <c r="L2058" s="69"/>
      <c r="M2058" s="69"/>
      <c r="O2058" s="63"/>
      <c r="P2058" s="63"/>
      <c r="Q2058" s="63"/>
    </row>
    <row r="2059" spans="1:17" customFormat="1" outlineLevel="1">
      <c r="A2059" s="6"/>
      <c r="B2059" s="20">
        <v>42655</v>
      </c>
      <c r="C2059" s="21">
        <v>0.625</v>
      </c>
      <c r="D2059" s="13">
        <v>1.8078620000000001</v>
      </c>
      <c r="E2059" s="12">
        <v>57.53</v>
      </c>
      <c r="F2059" s="11">
        <f t="shared" si="94"/>
        <v>1.8073196414000001</v>
      </c>
      <c r="G2059" s="11">
        <f t="shared" si="95"/>
        <v>58.076535000000007</v>
      </c>
      <c r="H2059" s="8">
        <f t="shared" si="93"/>
        <v>231.19859089044544</v>
      </c>
      <c r="I2059" s="42"/>
      <c r="K2059" s="69"/>
      <c r="L2059" s="69"/>
      <c r="M2059" s="69"/>
      <c r="O2059" s="63"/>
      <c r="P2059" s="63"/>
      <c r="Q2059" s="63"/>
    </row>
    <row r="2060" spans="1:17" customFormat="1" outlineLevel="1">
      <c r="A2060" s="6"/>
      <c r="B2060" s="20">
        <v>42655</v>
      </c>
      <c r="C2060" s="21">
        <v>0.64583333333333337</v>
      </c>
      <c r="D2060" s="13">
        <v>1.2837229999999999</v>
      </c>
      <c r="E2060" s="12">
        <v>62.78</v>
      </c>
      <c r="F2060" s="11">
        <f t="shared" si="94"/>
        <v>1.2833378831</v>
      </c>
      <c r="G2060" s="11">
        <f t="shared" si="95"/>
        <v>63.376410000000007</v>
      </c>
      <c r="H2060" s="8">
        <f t="shared" si="93"/>
        <v>157.36749840872233</v>
      </c>
      <c r="I2060" s="42"/>
      <c r="K2060" s="69"/>
      <c r="L2060" s="69"/>
      <c r="M2060" s="69"/>
      <c r="O2060" s="63"/>
      <c r="P2060" s="63"/>
      <c r="Q2060" s="63"/>
    </row>
    <row r="2061" spans="1:17" customFormat="1" outlineLevel="1">
      <c r="A2061" s="6"/>
      <c r="B2061" s="20">
        <v>42655</v>
      </c>
      <c r="C2061" s="21">
        <v>0.66666666666666663</v>
      </c>
      <c r="D2061" s="13">
        <v>1.1166370000000001</v>
      </c>
      <c r="E2061" s="12">
        <v>59.9</v>
      </c>
      <c r="F2061" s="11">
        <f t="shared" si="94"/>
        <v>1.1163020089000002</v>
      </c>
      <c r="G2061" s="11">
        <f t="shared" si="95"/>
        <v>60.469050000000003</v>
      </c>
      <c r="H2061" s="8">
        <f t="shared" si="93"/>
        <v>140.13045166412547</v>
      </c>
      <c r="I2061" s="42"/>
      <c r="K2061" s="69"/>
      <c r="L2061" s="69"/>
      <c r="M2061" s="69"/>
      <c r="O2061" s="63"/>
      <c r="P2061" s="63"/>
      <c r="Q2061" s="63"/>
    </row>
    <row r="2062" spans="1:17" customFormat="1" outlineLevel="1">
      <c r="A2062" s="6"/>
      <c r="B2062" s="20">
        <v>42655</v>
      </c>
      <c r="C2062" s="21">
        <v>0.6875</v>
      </c>
      <c r="D2062" s="13">
        <v>1.814292</v>
      </c>
      <c r="E2062" s="12">
        <v>57.22</v>
      </c>
      <c r="F2062" s="11">
        <f t="shared" si="94"/>
        <v>1.8137477124000001</v>
      </c>
      <c r="G2062" s="11">
        <f t="shared" si="95"/>
        <v>57.763590000000001</v>
      </c>
      <c r="H2062" s="8">
        <f t="shared" si="93"/>
        <v>232.58849528388851</v>
      </c>
      <c r="I2062" s="42"/>
      <c r="K2062" s="69"/>
      <c r="L2062" s="69"/>
      <c r="M2062" s="69"/>
      <c r="O2062" s="63"/>
      <c r="P2062" s="63"/>
      <c r="Q2062" s="63"/>
    </row>
    <row r="2063" spans="1:17" customFormat="1" outlineLevel="1">
      <c r="A2063" s="6"/>
      <c r="B2063" s="20">
        <v>42655</v>
      </c>
      <c r="C2063" s="21">
        <v>0.70833333333333337</v>
      </c>
      <c r="D2063" s="13">
        <v>1.2097060000000002</v>
      </c>
      <c r="E2063" s="12">
        <v>60.24</v>
      </c>
      <c r="F2063" s="11">
        <f t="shared" si="94"/>
        <v>1.2093430882000002</v>
      </c>
      <c r="G2063" s="11">
        <f t="shared" si="95"/>
        <v>60.812280000000008</v>
      </c>
      <c r="H2063" s="8">
        <f t="shared" si="93"/>
        <v>151.39490390951693</v>
      </c>
      <c r="I2063" s="42"/>
      <c r="K2063" s="69"/>
      <c r="L2063" s="69"/>
      <c r="M2063" s="69"/>
      <c r="O2063" s="63"/>
      <c r="P2063" s="63"/>
      <c r="Q2063" s="63"/>
    </row>
    <row r="2064" spans="1:17" customFormat="1" outlineLevel="1">
      <c r="A2064" s="6"/>
      <c r="B2064" s="20">
        <v>42655</v>
      </c>
      <c r="C2064" s="21">
        <v>0.72916666666666663</v>
      </c>
      <c r="D2064" s="13">
        <v>0.64462399999999997</v>
      </c>
      <c r="E2064" s="12">
        <v>68.31</v>
      </c>
      <c r="F2064" s="11">
        <f t="shared" si="94"/>
        <v>0.64443061280000002</v>
      </c>
      <c r="G2064" s="11">
        <f t="shared" si="95"/>
        <v>68.958945</v>
      </c>
      <c r="H2064" s="8">
        <f t="shared" ref="H2064:H2127" si="96">F2064*($B$8-G2064)</f>
        <v>75.424838796408508</v>
      </c>
      <c r="I2064" s="42"/>
      <c r="K2064" s="69"/>
      <c r="L2064" s="69"/>
      <c r="M2064" s="69"/>
      <c r="O2064" s="63"/>
      <c r="P2064" s="63"/>
      <c r="Q2064" s="63"/>
    </row>
    <row r="2065" spans="1:17" customFormat="1" outlineLevel="1">
      <c r="A2065" s="6"/>
      <c r="B2065" s="20">
        <v>42655</v>
      </c>
      <c r="C2065" s="21">
        <v>0.75</v>
      </c>
      <c r="D2065" s="13">
        <v>0.14220500000000003</v>
      </c>
      <c r="E2065" s="12">
        <v>85</v>
      </c>
      <c r="F2065" s="11">
        <f t="shared" ref="F2065:F2128" si="97">IF($B$13="Electricity",$D2065*$B$9,$D2065*$B$10)</f>
        <v>0.14216233850000004</v>
      </c>
      <c r="G2065" s="11">
        <f t="shared" ref="G2065:G2128" si="98">+E2065*$B$10</f>
        <v>85.807500000000005</v>
      </c>
      <c r="H2065" s="8">
        <f t="shared" si="96"/>
        <v>14.243600100161254</v>
      </c>
      <c r="I2065" s="42"/>
      <c r="K2065" s="69"/>
      <c r="L2065" s="69"/>
      <c r="M2065" s="69"/>
      <c r="O2065" s="63"/>
      <c r="P2065" s="63"/>
      <c r="Q2065" s="63"/>
    </row>
    <row r="2066" spans="1:17" customFormat="1" outlineLevel="1">
      <c r="A2066" s="6"/>
      <c r="B2066" s="20">
        <v>42655</v>
      </c>
      <c r="C2066" s="21">
        <v>0.77083333333333337</v>
      </c>
      <c r="D2066" s="13">
        <v>2.0536000000000002E-2</v>
      </c>
      <c r="E2066" s="12">
        <v>127.07</v>
      </c>
      <c r="F2066" s="11">
        <f t="shared" si="97"/>
        <v>2.0529839200000004E-2</v>
      </c>
      <c r="G2066" s="11">
        <f t="shared" si="98"/>
        <v>128.277165</v>
      </c>
      <c r="H2066" s="8">
        <f t="shared" si="96"/>
        <v>1.1850405207181323</v>
      </c>
      <c r="I2066" s="42"/>
      <c r="K2066" s="69"/>
      <c r="L2066" s="69"/>
      <c r="M2066" s="69"/>
      <c r="O2066" s="63"/>
      <c r="P2066" s="63"/>
      <c r="Q2066" s="63"/>
    </row>
    <row r="2067" spans="1:17" customFormat="1" outlineLevel="1">
      <c r="A2067" s="6"/>
      <c r="B2067" s="20">
        <v>42655</v>
      </c>
      <c r="C2067" s="21">
        <v>0.79166666666666663</v>
      </c>
      <c r="D2067" s="13">
        <v>0</v>
      </c>
      <c r="E2067" s="12">
        <v>139.29</v>
      </c>
      <c r="F2067" s="11">
        <f t="shared" si="97"/>
        <v>0</v>
      </c>
      <c r="G2067" s="11">
        <f t="shared" si="98"/>
        <v>140.61325500000001</v>
      </c>
      <c r="H2067" s="8">
        <f t="shared" si="96"/>
        <v>0</v>
      </c>
      <c r="I2067" s="42"/>
      <c r="K2067" s="69"/>
      <c r="L2067" s="69"/>
      <c r="M2067" s="69"/>
      <c r="O2067" s="63"/>
      <c r="P2067" s="63"/>
      <c r="Q2067" s="63"/>
    </row>
    <row r="2068" spans="1:17" customFormat="1" outlineLevel="1">
      <c r="A2068" s="6"/>
      <c r="B2068" s="20">
        <v>42655</v>
      </c>
      <c r="C2068" s="21">
        <v>0.8125</v>
      </c>
      <c r="D2068" s="13">
        <v>0</v>
      </c>
      <c r="E2068" s="12">
        <v>97.86</v>
      </c>
      <c r="F2068" s="11">
        <f t="shared" si="97"/>
        <v>0</v>
      </c>
      <c r="G2068" s="11">
        <f t="shared" si="98"/>
        <v>98.789670000000001</v>
      </c>
      <c r="H2068" s="8">
        <f t="shared" si="96"/>
        <v>0</v>
      </c>
      <c r="I2068" s="42"/>
      <c r="K2068" s="69"/>
      <c r="L2068" s="69"/>
      <c r="M2068" s="69"/>
      <c r="O2068" s="63"/>
      <c r="P2068" s="63"/>
      <c r="Q2068" s="63"/>
    </row>
    <row r="2069" spans="1:17" customFormat="1" outlineLevel="1">
      <c r="A2069" s="6"/>
      <c r="B2069" s="20">
        <v>42655</v>
      </c>
      <c r="C2069" s="21">
        <v>0.83333333333333337</v>
      </c>
      <c r="D2069" s="13">
        <v>0</v>
      </c>
      <c r="E2069" s="12">
        <v>70.77</v>
      </c>
      <c r="F2069" s="11">
        <f t="shared" si="97"/>
        <v>0</v>
      </c>
      <c r="G2069" s="11">
        <f t="shared" si="98"/>
        <v>71.442314999999994</v>
      </c>
      <c r="H2069" s="8">
        <f t="shared" si="96"/>
        <v>0</v>
      </c>
      <c r="I2069" s="42"/>
      <c r="K2069" s="69"/>
      <c r="L2069" s="69"/>
      <c r="M2069" s="69"/>
      <c r="O2069" s="63"/>
      <c r="P2069" s="63"/>
      <c r="Q2069" s="63"/>
    </row>
    <row r="2070" spans="1:17" customFormat="1" outlineLevel="1">
      <c r="A2070" s="6"/>
      <c r="B2070" s="20">
        <v>42655</v>
      </c>
      <c r="C2070" s="21">
        <v>0.85416666666666663</v>
      </c>
      <c r="D2070" s="13">
        <v>0</v>
      </c>
      <c r="E2070" s="12">
        <v>53.37</v>
      </c>
      <c r="F2070" s="11">
        <f t="shared" si="97"/>
        <v>0</v>
      </c>
      <c r="G2070" s="11">
        <f t="shared" si="98"/>
        <v>53.877015</v>
      </c>
      <c r="H2070" s="8">
        <f t="shared" si="96"/>
        <v>0</v>
      </c>
      <c r="I2070" s="42"/>
      <c r="K2070" s="69"/>
      <c r="L2070" s="69"/>
      <c r="M2070" s="69"/>
      <c r="O2070" s="63"/>
      <c r="P2070" s="63"/>
      <c r="Q2070" s="63"/>
    </row>
    <row r="2071" spans="1:17" customFormat="1" outlineLevel="1">
      <c r="A2071" s="6"/>
      <c r="B2071" s="20">
        <v>42655</v>
      </c>
      <c r="C2071" s="21">
        <v>0.875</v>
      </c>
      <c r="D2071" s="13">
        <v>0</v>
      </c>
      <c r="E2071" s="12">
        <v>42.03</v>
      </c>
      <c r="F2071" s="11">
        <f t="shared" si="97"/>
        <v>0</v>
      </c>
      <c r="G2071" s="11">
        <f t="shared" si="98"/>
        <v>42.429285000000007</v>
      </c>
      <c r="H2071" s="8">
        <f t="shared" si="96"/>
        <v>0</v>
      </c>
      <c r="I2071" s="42"/>
      <c r="K2071" s="69"/>
      <c r="L2071" s="69"/>
      <c r="M2071" s="69"/>
      <c r="O2071" s="63"/>
      <c r="P2071" s="63"/>
      <c r="Q2071" s="63"/>
    </row>
    <row r="2072" spans="1:17" customFormat="1" outlineLevel="1">
      <c r="A2072" s="6"/>
      <c r="B2072" s="20">
        <v>42655</v>
      </c>
      <c r="C2072" s="21">
        <v>0.89583333333333337</v>
      </c>
      <c r="D2072" s="13">
        <v>0</v>
      </c>
      <c r="E2072" s="12">
        <v>41.76</v>
      </c>
      <c r="F2072" s="11">
        <f t="shared" si="97"/>
        <v>0</v>
      </c>
      <c r="G2072" s="11">
        <f t="shared" si="98"/>
        <v>42.15672</v>
      </c>
      <c r="H2072" s="8">
        <f t="shared" si="96"/>
        <v>0</v>
      </c>
      <c r="I2072" s="42"/>
      <c r="K2072" s="69"/>
      <c r="L2072" s="69"/>
      <c r="M2072" s="69"/>
      <c r="O2072" s="63"/>
      <c r="P2072" s="63"/>
      <c r="Q2072" s="63"/>
    </row>
    <row r="2073" spans="1:17" customFormat="1" outlineLevel="1">
      <c r="A2073" s="6"/>
      <c r="B2073" s="20">
        <v>42655</v>
      </c>
      <c r="C2073" s="21">
        <v>0.91666666666666663</v>
      </c>
      <c r="D2073" s="13">
        <v>0</v>
      </c>
      <c r="E2073" s="12">
        <v>46.81</v>
      </c>
      <c r="F2073" s="11">
        <f t="shared" si="97"/>
        <v>0</v>
      </c>
      <c r="G2073" s="11">
        <f t="shared" si="98"/>
        <v>47.254695000000005</v>
      </c>
      <c r="H2073" s="8">
        <f t="shared" si="96"/>
        <v>0</v>
      </c>
      <c r="I2073" s="42"/>
      <c r="K2073" s="69"/>
      <c r="L2073" s="69"/>
      <c r="M2073" s="69"/>
      <c r="O2073" s="63"/>
      <c r="P2073" s="63"/>
      <c r="Q2073" s="63"/>
    </row>
    <row r="2074" spans="1:17" customFormat="1" outlineLevel="1">
      <c r="A2074" s="6"/>
      <c r="B2074" s="20">
        <v>42655</v>
      </c>
      <c r="C2074" s="21">
        <v>0.9375</v>
      </c>
      <c r="D2074" s="13">
        <v>0</v>
      </c>
      <c r="E2074" s="12">
        <v>72.27</v>
      </c>
      <c r="F2074" s="11">
        <f t="shared" si="97"/>
        <v>0</v>
      </c>
      <c r="G2074" s="11">
        <f t="shared" si="98"/>
        <v>72.956564999999998</v>
      </c>
      <c r="H2074" s="8">
        <f t="shared" si="96"/>
        <v>0</v>
      </c>
      <c r="I2074" s="42"/>
      <c r="K2074" s="69"/>
      <c r="L2074" s="69"/>
      <c r="M2074" s="69"/>
      <c r="O2074" s="63"/>
      <c r="P2074" s="63"/>
      <c r="Q2074" s="63"/>
    </row>
    <row r="2075" spans="1:17" customFormat="1" outlineLevel="1">
      <c r="A2075" s="6"/>
      <c r="B2075" s="20">
        <v>42655</v>
      </c>
      <c r="C2075" s="21">
        <v>0.95833333333333337</v>
      </c>
      <c r="D2075" s="13">
        <v>0</v>
      </c>
      <c r="E2075" s="12">
        <v>81.739999999999995</v>
      </c>
      <c r="F2075" s="11">
        <f t="shared" si="97"/>
        <v>0</v>
      </c>
      <c r="G2075" s="11">
        <f t="shared" si="98"/>
        <v>82.516530000000003</v>
      </c>
      <c r="H2075" s="8">
        <f t="shared" si="96"/>
        <v>0</v>
      </c>
      <c r="I2075" s="42"/>
      <c r="K2075" s="69"/>
      <c r="L2075" s="69"/>
      <c r="M2075" s="69"/>
      <c r="O2075" s="63"/>
      <c r="P2075" s="63"/>
      <c r="Q2075" s="63"/>
    </row>
    <row r="2076" spans="1:17" customFormat="1" outlineLevel="1">
      <c r="A2076" s="6"/>
      <c r="B2076" s="20">
        <v>42655</v>
      </c>
      <c r="C2076" s="21">
        <v>0.97916666666666663</v>
      </c>
      <c r="D2076" s="13">
        <v>0</v>
      </c>
      <c r="E2076" s="12">
        <v>65.489999999999995</v>
      </c>
      <c r="F2076" s="11">
        <f t="shared" si="97"/>
        <v>0</v>
      </c>
      <c r="G2076" s="11">
        <f t="shared" si="98"/>
        <v>66.112155000000001</v>
      </c>
      <c r="H2076" s="8">
        <f t="shared" si="96"/>
        <v>0</v>
      </c>
      <c r="I2076" s="42"/>
      <c r="K2076" s="69"/>
      <c r="L2076" s="69"/>
      <c r="M2076" s="69"/>
      <c r="O2076" s="63"/>
      <c r="P2076" s="63"/>
      <c r="Q2076" s="63"/>
    </row>
    <row r="2077" spans="1:17" customFormat="1" outlineLevel="1">
      <c r="A2077" s="6"/>
      <c r="B2077" s="20">
        <v>42655</v>
      </c>
      <c r="C2077" s="21">
        <v>0</v>
      </c>
      <c r="D2077" s="13">
        <v>0</v>
      </c>
      <c r="E2077" s="12">
        <v>61.16</v>
      </c>
      <c r="F2077" s="11">
        <f t="shared" si="97"/>
        <v>0</v>
      </c>
      <c r="G2077" s="11">
        <f t="shared" si="98"/>
        <v>61.741019999999999</v>
      </c>
      <c r="H2077" s="8">
        <f t="shared" si="96"/>
        <v>0</v>
      </c>
      <c r="I2077" s="42"/>
      <c r="K2077" s="69"/>
      <c r="L2077" s="69"/>
      <c r="M2077" s="69"/>
      <c r="O2077" s="63"/>
      <c r="P2077" s="63"/>
      <c r="Q2077" s="63"/>
    </row>
    <row r="2078" spans="1:17" customFormat="1" outlineLevel="1">
      <c r="A2078" s="6"/>
      <c r="B2078" s="20">
        <v>42656</v>
      </c>
      <c r="C2078" s="21">
        <v>2.0833333333333332E-2</v>
      </c>
      <c r="D2078" s="13">
        <v>0</v>
      </c>
      <c r="E2078" s="12">
        <v>64.95</v>
      </c>
      <c r="F2078" s="11">
        <f t="shared" si="97"/>
        <v>0</v>
      </c>
      <c r="G2078" s="11">
        <f t="shared" si="98"/>
        <v>65.567025000000001</v>
      </c>
      <c r="H2078" s="8">
        <f t="shared" si="96"/>
        <v>0</v>
      </c>
      <c r="I2078" s="42"/>
      <c r="K2078" s="69"/>
      <c r="L2078" s="69"/>
      <c r="M2078" s="69"/>
      <c r="O2078" s="63"/>
      <c r="P2078" s="63"/>
      <c r="Q2078" s="63"/>
    </row>
    <row r="2079" spans="1:17" customFormat="1" outlineLevel="1">
      <c r="A2079" s="6"/>
      <c r="B2079" s="20">
        <v>42656</v>
      </c>
      <c r="C2079" s="21">
        <v>4.1666666666666664E-2</v>
      </c>
      <c r="D2079" s="13">
        <v>0</v>
      </c>
      <c r="E2079" s="12">
        <v>58.87</v>
      </c>
      <c r="F2079" s="11">
        <f t="shared" si="97"/>
        <v>0</v>
      </c>
      <c r="G2079" s="11">
        <f t="shared" si="98"/>
        <v>59.429265000000001</v>
      </c>
      <c r="H2079" s="8">
        <f t="shared" si="96"/>
        <v>0</v>
      </c>
      <c r="I2079" s="42"/>
      <c r="K2079" s="69"/>
      <c r="L2079" s="69"/>
      <c r="M2079" s="69"/>
      <c r="O2079" s="63"/>
      <c r="P2079" s="63"/>
      <c r="Q2079" s="63"/>
    </row>
    <row r="2080" spans="1:17" customFormat="1" outlineLevel="1">
      <c r="A2080" s="6"/>
      <c r="B2080" s="20">
        <v>42656</v>
      </c>
      <c r="C2080" s="21">
        <v>6.25E-2</v>
      </c>
      <c r="D2080" s="13">
        <v>0</v>
      </c>
      <c r="E2080" s="12">
        <v>61.69</v>
      </c>
      <c r="F2080" s="11">
        <f t="shared" si="97"/>
        <v>0</v>
      </c>
      <c r="G2080" s="11">
        <f t="shared" si="98"/>
        <v>62.276054999999999</v>
      </c>
      <c r="H2080" s="8">
        <f t="shared" si="96"/>
        <v>0</v>
      </c>
      <c r="I2080" s="42"/>
      <c r="K2080" s="69"/>
      <c r="L2080" s="69"/>
      <c r="M2080" s="69"/>
      <c r="O2080" s="63"/>
      <c r="P2080" s="63"/>
      <c r="Q2080" s="63"/>
    </row>
    <row r="2081" spans="1:17" customFormat="1" outlineLevel="1">
      <c r="A2081" s="6"/>
      <c r="B2081" s="20">
        <v>42656</v>
      </c>
      <c r="C2081" s="21">
        <v>8.3333333333333329E-2</v>
      </c>
      <c r="D2081" s="13">
        <v>0</v>
      </c>
      <c r="E2081" s="12">
        <v>59.12</v>
      </c>
      <c r="F2081" s="11">
        <f t="shared" si="97"/>
        <v>0</v>
      </c>
      <c r="G2081" s="11">
        <f t="shared" si="98"/>
        <v>59.681640000000002</v>
      </c>
      <c r="H2081" s="8">
        <f t="shared" si="96"/>
        <v>0</v>
      </c>
      <c r="I2081" s="42"/>
      <c r="K2081" s="69"/>
      <c r="L2081" s="69"/>
      <c r="M2081" s="69"/>
      <c r="O2081" s="63"/>
      <c r="P2081" s="63"/>
      <c r="Q2081" s="63"/>
    </row>
    <row r="2082" spans="1:17" customFormat="1" outlineLevel="1">
      <c r="A2082" s="6"/>
      <c r="B2082" s="20">
        <v>42656</v>
      </c>
      <c r="C2082" s="21">
        <v>0.10416666666666667</v>
      </c>
      <c r="D2082" s="13">
        <v>0</v>
      </c>
      <c r="E2082" s="12">
        <v>57.09</v>
      </c>
      <c r="F2082" s="11">
        <f t="shared" si="97"/>
        <v>0</v>
      </c>
      <c r="G2082" s="11">
        <f t="shared" si="98"/>
        <v>57.632355000000004</v>
      </c>
      <c r="H2082" s="8">
        <f t="shared" si="96"/>
        <v>0</v>
      </c>
      <c r="I2082" s="42"/>
      <c r="K2082" s="69"/>
      <c r="L2082" s="69"/>
      <c r="M2082" s="69"/>
      <c r="O2082" s="63"/>
      <c r="P2082" s="63"/>
      <c r="Q2082" s="63"/>
    </row>
    <row r="2083" spans="1:17" customFormat="1" outlineLevel="1">
      <c r="A2083" s="6"/>
      <c r="B2083" s="20">
        <v>42656</v>
      </c>
      <c r="C2083" s="21">
        <v>0.125</v>
      </c>
      <c r="D2083" s="13">
        <v>0</v>
      </c>
      <c r="E2083" s="12">
        <v>56.36</v>
      </c>
      <c r="F2083" s="11">
        <f t="shared" si="97"/>
        <v>0</v>
      </c>
      <c r="G2083" s="11">
        <f t="shared" si="98"/>
        <v>56.895420000000001</v>
      </c>
      <c r="H2083" s="8">
        <f t="shared" si="96"/>
        <v>0</v>
      </c>
      <c r="I2083" s="42"/>
      <c r="K2083" s="69"/>
      <c r="L2083" s="69"/>
      <c r="M2083" s="69"/>
      <c r="O2083" s="63"/>
      <c r="P2083" s="63"/>
      <c r="Q2083" s="63"/>
    </row>
    <row r="2084" spans="1:17" customFormat="1" outlineLevel="1">
      <c r="A2084" s="6"/>
      <c r="B2084" s="20">
        <v>42656</v>
      </c>
      <c r="C2084" s="21">
        <v>0.14583333333333334</v>
      </c>
      <c r="D2084" s="13">
        <v>0</v>
      </c>
      <c r="E2084" s="12">
        <v>57.97</v>
      </c>
      <c r="F2084" s="11">
        <f t="shared" si="97"/>
        <v>0</v>
      </c>
      <c r="G2084" s="11">
        <f t="shared" si="98"/>
        <v>58.520715000000003</v>
      </c>
      <c r="H2084" s="8">
        <f t="shared" si="96"/>
        <v>0</v>
      </c>
      <c r="I2084" s="42"/>
      <c r="K2084" s="69"/>
      <c r="L2084" s="69"/>
      <c r="M2084" s="69"/>
      <c r="O2084" s="63"/>
      <c r="P2084" s="63"/>
      <c r="Q2084" s="63"/>
    </row>
    <row r="2085" spans="1:17" customFormat="1" outlineLevel="1">
      <c r="A2085" s="6"/>
      <c r="B2085" s="20">
        <v>42656</v>
      </c>
      <c r="C2085" s="21">
        <v>0.16666666666666666</v>
      </c>
      <c r="D2085" s="13">
        <v>0</v>
      </c>
      <c r="E2085" s="12">
        <v>56.57</v>
      </c>
      <c r="F2085" s="11">
        <f t="shared" si="97"/>
        <v>0</v>
      </c>
      <c r="G2085" s="11">
        <f t="shared" si="98"/>
        <v>57.107415000000003</v>
      </c>
      <c r="H2085" s="8">
        <f t="shared" si="96"/>
        <v>0</v>
      </c>
      <c r="I2085" s="42"/>
      <c r="K2085" s="69"/>
      <c r="L2085" s="69"/>
      <c r="M2085" s="69"/>
      <c r="O2085" s="63"/>
      <c r="P2085" s="63"/>
      <c r="Q2085" s="63"/>
    </row>
    <row r="2086" spans="1:17" customFormat="1" outlineLevel="1">
      <c r="A2086" s="6"/>
      <c r="B2086" s="20">
        <v>42656</v>
      </c>
      <c r="C2086" s="21">
        <v>0.1875</v>
      </c>
      <c r="D2086" s="13">
        <v>0</v>
      </c>
      <c r="E2086" s="12">
        <v>82.27</v>
      </c>
      <c r="F2086" s="11">
        <f t="shared" si="97"/>
        <v>0</v>
      </c>
      <c r="G2086" s="11">
        <f t="shared" si="98"/>
        <v>83.051564999999997</v>
      </c>
      <c r="H2086" s="8">
        <f t="shared" si="96"/>
        <v>0</v>
      </c>
      <c r="I2086" s="42"/>
      <c r="K2086" s="69"/>
      <c r="L2086" s="69"/>
      <c r="M2086" s="69"/>
      <c r="O2086" s="63"/>
      <c r="P2086" s="63"/>
      <c r="Q2086" s="63"/>
    </row>
    <row r="2087" spans="1:17" customFormat="1" outlineLevel="1">
      <c r="A2087" s="6"/>
      <c r="B2087" s="20">
        <v>42656</v>
      </c>
      <c r="C2087" s="21">
        <v>0.20833333333333334</v>
      </c>
      <c r="D2087" s="13">
        <v>0</v>
      </c>
      <c r="E2087" s="12">
        <v>96.2</v>
      </c>
      <c r="F2087" s="11">
        <f t="shared" si="97"/>
        <v>0</v>
      </c>
      <c r="G2087" s="11">
        <f t="shared" si="98"/>
        <v>97.113900000000015</v>
      </c>
      <c r="H2087" s="8">
        <f t="shared" si="96"/>
        <v>0</v>
      </c>
      <c r="I2087" s="42"/>
      <c r="K2087" s="69"/>
      <c r="L2087" s="69"/>
      <c r="M2087" s="69"/>
      <c r="O2087" s="63"/>
      <c r="P2087" s="63"/>
      <c r="Q2087" s="63"/>
    </row>
    <row r="2088" spans="1:17" customFormat="1" outlineLevel="1">
      <c r="A2088" s="6"/>
      <c r="B2088" s="20">
        <v>42656</v>
      </c>
      <c r="C2088" s="21">
        <v>0.22916666666666666</v>
      </c>
      <c r="D2088" s="13">
        <v>0</v>
      </c>
      <c r="E2088" s="12">
        <v>210.78</v>
      </c>
      <c r="F2088" s="11">
        <f t="shared" si="97"/>
        <v>0</v>
      </c>
      <c r="G2088" s="11">
        <f t="shared" si="98"/>
        <v>212.78241000000003</v>
      </c>
      <c r="H2088" s="8">
        <f t="shared" si="96"/>
        <v>0</v>
      </c>
      <c r="I2088" s="42"/>
      <c r="K2088" s="69"/>
      <c r="L2088" s="69"/>
      <c r="M2088" s="69"/>
      <c r="O2088" s="63"/>
      <c r="P2088" s="63"/>
      <c r="Q2088" s="63"/>
    </row>
    <row r="2089" spans="1:17" customFormat="1" outlineLevel="1">
      <c r="A2089" s="6"/>
      <c r="B2089" s="20">
        <v>42656</v>
      </c>
      <c r="C2089" s="21">
        <v>0.25</v>
      </c>
      <c r="D2089" s="13">
        <v>9.0443999999999997E-2</v>
      </c>
      <c r="E2089" s="12">
        <v>113.58</v>
      </c>
      <c r="F2089" s="11">
        <f t="shared" si="97"/>
        <v>9.0416866799999995E-2</v>
      </c>
      <c r="G2089" s="11">
        <f t="shared" si="98"/>
        <v>114.65901000000001</v>
      </c>
      <c r="H2089" s="8">
        <f t="shared" si="96"/>
        <v>6.4504287902101307</v>
      </c>
      <c r="I2089" s="42"/>
      <c r="K2089" s="69"/>
      <c r="L2089" s="69"/>
      <c r="M2089" s="69"/>
      <c r="O2089" s="63"/>
      <c r="P2089" s="63"/>
      <c r="Q2089" s="63"/>
    </row>
    <row r="2090" spans="1:17" customFormat="1" outlineLevel="1">
      <c r="A2090" s="6"/>
      <c r="B2090" s="20">
        <v>42656</v>
      </c>
      <c r="C2090" s="21">
        <v>0.27083333333333331</v>
      </c>
      <c r="D2090" s="13">
        <v>0.54106200000000004</v>
      </c>
      <c r="E2090" s="12">
        <v>105.26</v>
      </c>
      <c r="F2090" s="11">
        <f t="shared" si="97"/>
        <v>0.54089968140000011</v>
      </c>
      <c r="G2090" s="11">
        <f t="shared" si="98"/>
        <v>106.25997000000001</v>
      </c>
      <c r="H2090" s="8">
        <f t="shared" si="96"/>
        <v>43.131356821826444</v>
      </c>
      <c r="I2090" s="42"/>
      <c r="K2090" s="69"/>
      <c r="L2090" s="69"/>
      <c r="M2090" s="69"/>
      <c r="O2090" s="63"/>
      <c r="P2090" s="63"/>
      <c r="Q2090" s="63"/>
    </row>
    <row r="2091" spans="1:17" customFormat="1" outlineLevel="1">
      <c r="A2091" s="6"/>
      <c r="B2091" s="20">
        <v>42656</v>
      </c>
      <c r="C2091" s="21">
        <v>0.29166666666666669</v>
      </c>
      <c r="D2091" s="13">
        <v>1.3648579999999999</v>
      </c>
      <c r="E2091" s="12">
        <v>117.23</v>
      </c>
      <c r="F2091" s="11">
        <f t="shared" si="97"/>
        <v>1.3644485425999999</v>
      </c>
      <c r="G2091" s="11">
        <f t="shared" si="98"/>
        <v>118.34368500000001</v>
      </c>
      <c r="H2091" s="8">
        <f t="shared" si="96"/>
        <v>92.313560399436497</v>
      </c>
      <c r="I2091" s="42"/>
      <c r="K2091" s="69"/>
      <c r="L2091" s="69"/>
      <c r="M2091" s="69"/>
      <c r="O2091" s="63"/>
      <c r="P2091" s="63"/>
      <c r="Q2091" s="63"/>
    </row>
    <row r="2092" spans="1:17" customFormat="1" outlineLevel="1">
      <c r="A2092" s="6"/>
      <c r="B2092" s="20">
        <v>42656</v>
      </c>
      <c r="C2092" s="21">
        <v>0.3125</v>
      </c>
      <c r="D2092" s="13">
        <v>2.243554</v>
      </c>
      <c r="E2092" s="12">
        <v>85.45</v>
      </c>
      <c r="F2092" s="11">
        <f t="shared" si="97"/>
        <v>2.2428809338</v>
      </c>
      <c r="G2092" s="11">
        <f t="shared" si="98"/>
        <v>86.261775000000014</v>
      </c>
      <c r="H2092" s="8">
        <f t="shared" si="96"/>
        <v>223.70096322355448</v>
      </c>
      <c r="I2092" s="42"/>
      <c r="K2092" s="69"/>
      <c r="L2092" s="69"/>
      <c r="M2092" s="69"/>
      <c r="O2092" s="63"/>
      <c r="P2092" s="63"/>
      <c r="Q2092" s="63"/>
    </row>
    <row r="2093" spans="1:17" customFormat="1" outlineLevel="1">
      <c r="A2093" s="6"/>
      <c r="B2093" s="20">
        <v>42656</v>
      </c>
      <c r="C2093" s="21">
        <v>0.33333333333333331</v>
      </c>
      <c r="D2093" s="13">
        <v>3.0233109999999996</v>
      </c>
      <c r="E2093" s="12">
        <v>67.03</v>
      </c>
      <c r="F2093" s="11">
        <f t="shared" si="97"/>
        <v>3.0224040066999995</v>
      </c>
      <c r="G2093" s="11">
        <f t="shared" si="98"/>
        <v>67.666785000000004</v>
      </c>
      <c r="H2093" s="8">
        <f t="shared" si="96"/>
        <v>357.6507831416925</v>
      </c>
      <c r="I2093" s="42"/>
      <c r="K2093" s="69"/>
      <c r="L2093" s="69"/>
      <c r="M2093" s="69"/>
      <c r="O2093" s="63"/>
      <c r="P2093" s="63"/>
      <c r="Q2093" s="63"/>
    </row>
    <row r="2094" spans="1:17" customFormat="1" outlineLevel="1">
      <c r="A2094" s="6"/>
      <c r="B2094" s="20">
        <v>42656</v>
      </c>
      <c r="C2094" s="21">
        <v>0.35416666666666669</v>
      </c>
      <c r="D2094" s="13">
        <v>3.7191160000000001</v>
      </c>
      <c r="E2094" s="12">
        <v>66.17</v>
      </c>
      <c r="F2094" s="11">
        <f t="shared" si="97"/>
        <v>3.7180002652000002</v>
      </c>
      <c r="G2094" s="11">
        <f t="shared" si="98"/>
        <v>66.798615000000012</v>
      </c>
      <c r="H2094" s="8">
        <f t="shared" si="96"/>
        <v>443.19078104220728</v>
      </c>
      <c r="I2094" s="42"/>
      <c r="K2094" s="69"/>
      <c r="L2094" s="69"/>
      <c r="M2094" s="69"/>
      <c r="O2094" s="63"/>
      <c r="P2094" s="63"/>
      <c r="Q2094" s="63"/>
    </row>
    <row r="2095" spans="1:17" customFormat="1" outlineLevel="1">
      <c r="A2095" s="6"/>
      <c r="B2095" s="20">
        <v>42656</v>
      </c>
      <c r="C2095" s="21">
        <v>0.375</v>
      </c>
      <c r="D2095" s="13">
        <v>4.2834889999999994</v>
      </c>
      <c r="E2095" s="12">
        <v>74.28</v>
      </c>
      <c r="F2095" s="11">
        <f t="shared" si="97"/>
        <v>4.2822039532999998</v>
      </c>
      <c r="G2095" s="11">
        <f t="shared" si="98"/>
        <v>74.98566000000001</v>
      </c>
      <c r="H2095" s="8">
        <f t="shared" si="96"/>
        <v>475.38604562099027</v>
      </c>
      <c r="I2095" s="42"/>
      <c r="K2095" s="69"/>
      <c r="L2095" s="69"/>
      <c r="M2095" s="69"/>
      <c r="O2095" s="63"/>
      <c r="P2095" s="63"/>
      <c r="Q2095" s="63"/>
    </row>
    <row r="2096" spans="1:17" customFormat="1" outlineLevel="1">
      <c r="A2096" s="6"/>
      <c r="B2096" s="20">
        <v>42656</v>
      </c>
      <c r="C2096" s="21">
        <v>0.39583333333333331</v>
      </c>
      <c r="D2096" s="13">
        <v>4.7443619999999997</v>
      </c>
      <c r="E2096" s="12">
        <v>85.24</v>
      </c>
      <c r="F2096" s="11">
        <f t="shared" si="97"/>
        <v>4.7429386914</v>
      </c>
      <c r="G2096" s="11">
        <f t="shared" si="98"/>
        <v>86.049779999999998</v>
      </c>
      <c r="H2096" s="8">
        <f t="shared" si="96"/>
        <v>474.05776565194213</v>
      </c>
      <c r="I2096" s="42"/>
      <c r="K2096" s="69"/>
      <c r="L2096" s="69"/>
      <c r="M2096" s="69"/>
      <c r="O2096" s="63"/>
      <c r="P2096" s="63"/>
      <c r="Q2096" s="63"/>
    </row>
    <row r="2097" spans="1:17" customFormat="1" outlineLevel="1">
      <c r="A2097" s="6"/>
      <c r="B2097" s="20">
        <v>42656</v>
      </c>
      <c r="C2097" s="21">
        <v>0.41666666666666669</v>
      </c>
      <c r="D2097" s="13">
        <v>4.8759670000000002</v>
      </c>
      <c r="E2097" s="12">
        <v>79.27</v>
      </c>
      <c r="F2097" s="11">
        <f t="shared" si="97"/>
        <v>4.8745042099000004</v>
      </c>
      <c r="G2097" s="11">
        <f t="shared" si="98"/>
        <v>80.023065000000003</v>
      </c>
      <c r="H2097" s="8">
        <f t="shared" si="96"/>
        <v>516.58501580979873</v>
      </c>
      <c r="I2097" s="42"/>
      <c r="K2097" s="69"/>
      <c r="L2097" s="69"/>
      <c r="M2097" s="69"/>
      <c r="O2097" s="63"/>
      <c r="P2097" s="63"/>
      <c r="Q2097" s="63"/>
    </row>
    <row r="2098" spans="1:17" customFormat="1" outlineLevel="1">
      <c r="A2098" s="6"/>
      <c r="B2098" s="20">
        <v>42656</v>
      </c>
      <c r="C2098" s="21">
        <v>0.4375</v>
      </c>
      <c r="D2098" s="13">
        <v>4.966348</v>
      </c>
      <c r="E2098" s="12">
        <v>66.489999999999995</v>
      </c>
      <c r="F2098" s="11">
        <f t="shared" si="97"/>
        <v>4.9648580956000004</v>
      </c>
      <c r="G2098" s="11">
        <f t="shared" si="98"/>
        <v>67.121655000000004</v>
      </c>
      <c r="H2098" s="8">
        <f t="shared" si="96"/>
        <v>590.21411356477984</v>
      </c>
      <c r="I2098" s="42"/>
      <c r="K2098" s="69"/>
      <c r="L2098" s="69"/>
      <c r="M2098" s="69"/>
      <c r="O2098" s="63"/>
      <c r="P2098" s="63"/>
      <c r="Q2098" s="63"/>
    </row>
    <row r="2099" spans="1:17" customFormat="1" outlineLevel="1">
      <c r="A2099" s="6"/>
      <c r="B2099" s="20">
        <v>42656</v>
      </c>
      <c r="C2099" s="21">
        <v>0.45833333333333331</v>
      </c>
      <c r="D2099" s="13">
        <v>4.9672729999999996</v>
      </c>
      <c r="E2099" s="12">
        <v>68.58</v>
      </c>
      <c r="F2099" s="11">
        <f t="shared" si="97"/>
        <v>4.9657828181000001</v>
      </c>
      <c r="G2099" s="11">
        <f t="shared" si="98"/>
        <v>69.23151</v>
      </c>
      <c r="H2099" s="8">
        <f t="shared" si="96"/>
        <v>579.84696133748173</v>
      </c>
      <c r="I2099" s="42"/>
      <c r="K2099" s="69"/>
      <c r="L2099" s="69"/>
      <c r="M2099" s="69"/>
      <c r="O2099" s="63"/>
      <c r="P2099" s="63"/>
      <c r="Q2099" s="63"/>
    </row>
    <row r="2100" spans="1:17" customFormat="1" outlineLevel="1">
      <c r="A2100" s="6"/>
      <c r="B2100" s="20">
        <v>42656</v>
      </c>
      <c r="C2100" s="21">
        <v>0.47916666666666669</v>
      </c>
      <c r="D2100" s="13">
        <v>4.9673379999999998</v>
      </c>
      <c r="E2100" s="12">
        <v>73.62</v>
      </c>
      <c r="F2100" s="11">
        <f t="shared" si="97"/>
        <v>4.9658477985999996</v>
      </c>
      <c r="G2100" s="11">
        <f t="shared" si="98"/>
        <v>74.319390000000013</v>
      </c>
      <c r="H2100" s="8">
        <f t="shared" si="96"/>
        <v>554.58891131480505</v>
      </c>
      <c r="I2100" s="42"/>
      <c r="K2100" s="69"/>
      <c r="L2100" s="69"/>
      <c r="M2100" s="69"/>
      <c r="O2100" s="63"/>
      <c r="P2100" s="63"/>
      <c r="Q2100" s="63"/>
    </row>
    <row r="2101" spans="1:17" customFormat="1" outlineLevel="1">
      <c r="A2101" s="6"/>
      <c r="B2101" s="20">
        <v>42656</v>
      </c>
      <c r="C2101" s="21">
        <v>0.5</v>
      </c>
      <c r="D2101" s="13">
        <v>4.9644769999999996</v>
      </c>
      <c r="E2101" s="12">
        <v>71.91</v>
      </c>
      <c r="F2101" s="11">
        <f t="shared" si="97"/>
        <v>4.9629876568999993</v>
      </c>
      <c r="G2101" s="11">
        <f t="shared" si="98"/>
        <v>72.593145000000007</v>
      </c>
      <c r="H2101" s="8">
        <f t="shared" si="96"/>
        <v>562.83682157284795</v>
      </c>
      <c r="I2101" s="42"/>
      <c r="K2101" s="69"/>
      <c r="L2101" s="69"/>
      <c r="M2101" s="69"/>
      <c r="O2101" s="63"/>
      <c r="P2101" s="63"/>
      <c r="Q2101" s="63"/>
    </row>
    <row r="2102" spans="1:17" customFormat="1" outlineLevel="1">
      <c r="A2102" s="6"/>
      <c r="B2102" s="20">
        <v>42656</v>
      </c>
      <c r="C2102" s="21">
        <v>0.52083333333333337</v>
      </c>
      <c r="D2102" s="13">
        <v>4.9641550000000008</v>
      </c>
      <c r="E2102" s="12">
        <v>59.68</v>
      </c>
      <c r="F2102" s="11">
        <f t="shared" si="97"/>
        <v>4.9626657535000005</v>
      </c>
      <c r="G2102" s="11">
        <f t="shared" si="98"/>
        <v>60.246960000000001</v>
      </c>
      <c r="H2102" s="8">
        <f t="shared" si="96"/>
        <v>624.0703050065157</v>
      </c>
      <c r="I2102" s="42"/>
      <c r="K2102" s="69"/>
      <c r="L2102" s="69"/>
      <c r="M2102" s="69"/>
      <c r="O2102" s="63"/>
      <c r="P2102" s="63"/>
      <c r="Q2102" s="63"/>
    </row>
    <row r="2103" spans="1:17" customFormat="1" outlineLevel="1">
      <c r="A2103" s="6"/>
      <c r="B2103" s="20">
        <v>42656</v>
      </c>
      <c r="C2103" s="21">
        <v>0.54166666666666663</v>
      </c>
      <c r="D2103" s="13">
        <v>4.9645630000000001</v>
      </c>
      <c r="E2103" s="12">
        <v>55.34</v>
      </c>
      <c r="F2103" s="11">
        <f t="shared" si="97"/>
        <v>4.9630736311000003</v>
      </c>
      <c r="G2103" s="11">
        <f t="shared" si="98"/>
        <v>55.865730000000006</v>
      </c>
      <c r="H2103" s="8">
        <f t="shared" si="96"/>
        <v>645.86596393944774</v>
      </c>
      <c r="I2103" s="42"/>
      <c r="K2103" s="69"/>
      <c r="L2103" s="69"/>
      <c r="M2103" s="69"/>
      <c r="O2103" s="63"/>
      <c r="P2103" s="63"/>
      <c r="Q2103" s="63"/>
    </row>
    <row r="2104" spans="1:17" customFormat="1" outlineLevel="1">
      <c r="A2104" s="6"/>
      <c r="B2104" s="20">
        <v>42656</v>
      </c>
      <c r="C2104" s="21">
        <v>0.5625</v>
      </c>
      <c r="D2104" s="13">
        <v>4.9605630000000005</v>
      </c>
      <c r="E2104" s="12">
        <v>58.5</v>
      </c>
      <c r="F2104" s="11">
        <f t="shared" si="97"/>
        <v>4.9590748311000006</v>
      </c>
      <c r="G2104" s="11">
        <f t="shared" si="98"/>
        <v>59.055750000000003</v>
      </c>
      <c r="H2104" s="8">
        <f t="shared" si="96"/>
        <v>629.52603512786618</v>
      </c>
      <c r="I2104" s="42"/>
      <c r="K2104" s="69"/>
      <c r="L2104" s="69"/>
      <c r="M2104" s="69"/>
      <c r="O2104" s="63"/>
      <c r="P2104" s="63"/>
      <c r="Q2104" s="63"/>
    </row>
    <row r="2105" spans="1:17" customFormat="1" outlineLevel="1">
      <c r="A2105" s="6"/>
      <c r="B2105" s="20">
        <v>42656</v>
      </c>
      <c r="C2105" s="21">
        <v>0.58333333333333337</v>
      </c>
      <c r="D2105" s="13">
        <v>4.768942</v>
      </c>
      <c r="E2105" s="12">
        <v>55.21</v>
      </c>
      <c r="F2105" s="11">
        <f t="shared" si="97"/>
        <v>4.7675113174000003</v>
      </c>
      <c r="G2105" s="11">
        <f t="shared" si="98"/>
        <v>55.734495000000003</v>
      </c>
      <c r="H2105" s="8">
        <f t="shared" si="96"/>
        <v>621.04226935432632</v>
      </c>
      <c r="I2105" s="42"/>
      <c r="K2105" s="69"/>
      <c r="L2105" s="69"/>
      <c r="M2105" s="69"/>
      <c r="O2105" s="63"/>
      <c r="P2105" s="63"/>
      <c r="Q2105" s="63"/>
    </row>
    <row r="2106" spans="1:17" customFormat="1" outlineLevel="1">
      <c r="A2106" s="6"/>
      <c r="B2106" s="20">
        <v>42656</v>
      </c>
      <c r="C2106" s="21">
        <v>0.60416666666666663</v>
      </c>
      <c r="D2106" s="13">
        <v>4.3966419999999999</v>
      </c>
      <c r="E2106" s="12">
        <v>55.01</v>
      </c>
      <c r="F2106" s="11">
        <f t="shared" si="97"/>
        <v>4.3953230074</v>
      </c>
      <c r="G2106" s="11">
        <f t="shared" si="98"/>
        <v>55.532595000000001</v>
      </c>
      <c r="H2106" s="8">
        <f t="shared" si="96"/>
        <v>573.44638691227374</v>
      </c>
      <c r="I2106" s="42"/>
      <c r="K2106" s="69"/>
      <c r="L2106" s="69"/>
      <c r="M2106" s="69"/>
      <c r="O2106" s="63"/>
      <c r="P2106" s="63"/>
      <c r="Q2106" s="63"/>
    </row>
    <row r="2107" spans="1:17" customFormat="1" outlineLevel="1">
      <c r="A2107" s="6"/>
      <c r="B2107" s="20">
        <v>42656</v>
      </c>
      <c r="C2107" s="21">
        <v>0.625</v>
      </c>
      <c r="D2107" s="13">
        <v>3.9611440000000004</v>
      </c>
      <c r="E2107" s="12">
        <v>59.88</v>
      </c>
      <c r="F2107" s="11">
        <f t="shared" si="97"/>
        <v>3.9599556568000005</v>
      </c>
      <c r="G2107" s="11">
        <f t="shared" si="98"/>
        <v>60.448860000000003</v>
      </c>
      <c r="H2107" s="8">
        <f t="shared" si="96"/>
        <v>497.1769470606888</v>
      </c>
      <c r="I2107" s="42"/>
      <c r="K2107" s="69"/>
      <c r="L2107" s="69"/>
      <c r="M2107" s="69"/>
      <c r="O2107" s="63"/>
      <c r="P2107" s="63"/>
      <c r="Q2107" s="63"/>
    </row>
    <row r="2108" spans="1:17" customFormat="1" outlineLevel="1">
      <c r="A2108" s="6"/>
      <c r="B2108" s="20">
        <v>42656</v>
      </c>
      <c r="C2108" s="21">
        <v>0.64583333333333337</v>
      </c>
      <c r="D2108" s="13">
        <v>3.4078889999999999</v>
      </c>
      <c r="E2108" s="12">
        <v>64.400000000000006</v>
      </c>
      <c r="F2108" s="11">
        <f t="shared" si="97"/>
        <v>3.4068666332999999</v>
      </c>
      <c r="G2108" s="11">
        <f t="shared" si="98"/>
        <v>65.011800000000008</v>
      </c>
      <c r="H2108" s="8">
        <f t="shared" si="96"/>
        <v>412.19066160302702</v>
      </c>
      <c r="I2108" s="42"/>
      <c r="K2108" s="69"/>
      <c r="L2108" s="69"/>
      <c r="M2108" s="69"/>
      <c r="O2108" s="63"/>
      <c r="P2108" s="63"/>
      <c r="Q2108" s="63"/>
    </row>
    <row r="2109" spans="1:17" customFormat="1" outlineLevel="1">
      <c r="A2109" s="6"/>
      <c r="B2109" s="20">
        <v>42656</v>
      </c>
      <c r="C2109" s="21">
        <v>0.66666666666666663</v>
      </c>
      <c r="D2109" s="13">
        <v>2.7641670000000005</v>
      </c>
      <c r="E2109" s="12">
        <v>76.38</v>
      </c>
      <c r="F2109" s="11">
        <f t="shared" si="97"/>
        <v>2.7633377499000007</v>
      </c>
      <c r="G2109" s="11">
        <f t="shared" si="98"/>
        <v>77.105609999999999</v>
      </c>
      <c r="H2109" s="8">
        <f t="shared" si="96"/>
        <v>300.91197863933314</v>
      </c>
      <c r="I2109" s="42"/>
      <c r="K2109" s="69"/>
      <c r="L2109" s="69"/>
      <c r="M2109" s="69"/>
      <c r="O2109" s="63"/>
      <c r="P2109" s="63"/>
      <c r="Q2109" s="63"/>
    </row>
    <row r="2110" spans="1:17" customFormat="1" outlineLevel="1">
      <c r="A2110" s="6"/>
      <c r="B2110" s="20">
        <v>42656</v>
      </c>
      <c r="C2110" s="21">
        <v>0.6875</v>
      </c>
      <c r="D2110" s="13">
        <v>2.0115909999999997</v>
      </c>
      <c r="E2110" s="12">
        <v>84.37</v>
      </c>
      <c r="F2110" s="11">
        <f t="shared" si="97"/>
        <v>2.0109875226999998</v>
      </c>
      <c r="G2110" s="11">
        <f t="shared" si="98"/>
        <v>85.171515000000014</v>
      </c>
      <c r="H2110" s="8">
        <f t="shared" si="96"/>
        <v>202.76482526774407</v>
      </c>
      <c r="I2110" s="42"/>
      <c r="K2110" s="69"/>
      <c r="L2110" s="69"/>
      <c r="M2110" s="69"/>
      <c r="O2110" s="63"/>
      <c r="P2110" s="63"/>
      <c r="Q2110" s="63"/>
    </row>
    <row r="2111" spans="1:17" customFormat="1" outlineLevel="1">
      <c r="A2111" s="6"/>
      <c r="B2111" s="20">
        <v>42656</v>
      </c>
      <c r="C2111" s="21">
        <v>0.70833333333333337</v>
      </c>
      <c r="D2111" s="13">
        <v>1.1896</v>
      </c>
      <c r="E2111" s="12">
        <v>62.57</v>
      </c>
      <c r="F2111" s="11">
        <f t="shared" si="97"/>
        <v>1.18924312</v>
      </c>
      <c r="G2111" s="11">
        <f t="shared" si="98"/>
        <v>63.164415000000005</v>
      </c>
      <c r="H2111" s="8">
        <f t="shared" si="96"/>
        <v>146.0813743524252</v>
      </c>
      <c r="I2111" s="42"/>
      <c r="K2111" s="69"/>
      <c r="L2111" s="69"/>
      <c r="M2111" s="69"/>
      <c r="O2111" s="63"/>
      <c r="P2111" s="63"/>
      <c r="Q2111" s="63"/>
    </row>
    <row r="2112" spans="1:17" customFormat="1" outlineLevel="1">
      <c r="A2112" s="6"/>
      <c r="B2112" s="20">
        <v>42656</v>
      </c>
      <c r="C2112" s="21">
        <v>0.72916666666666663</v>
      </c>
      <c r="D2112" s="13">
        <v>0.36941600000000002</v>
      </c>
      <c r="E2112" s="12">
        <v>58.5</v>
      </c>
      <c r="F2112" s="11">
        <f t="shared" si="97"/>
        <v>0.36930517520000006</v>
      </c>
      <c r="G2112" s="11">
        <f t="shared" si="98"/>
        <v>59.055750000000003</v>
      </c>
      <c r="H2112" s="8">
        <f t="shared" si="96"/>
        <v>46.881168486882608</v>
      </c>
      <c r="I2112" s="42"/>
      <c r="K2112" s="69"/>
      <c r="L2112" s="69"/>
      <c r="M2112" s="69"/>
      <c r="O2112" s="63"/>
      <c r="P2112" s="63"/>
      <c r="Q2112" s="63"/>
    </row>
    <row r="2113" spans="1:17" customFormat="1" outlineLevel="1">
      <c r="A2113" s="6"/>
      <c r="B2113" s="20">
        <v>42656</v>
      </c>
      <c r="C2113" s="21">
        <v>0.75</v>
      </c>
      <c r="D2113" s="13">
        <v>6.9565000000000002E-2</v>
      </c>
      <c r="E2113" s="12">
        <v>78.58</v>
      </c>
      <c r="F2113" s="11">
        <f t="shared" si="97"/>
        <v>6.9544130500000009E-2</v>
      </c>
      <c r="G2113" s="11">
        <f t="shared" si="98"/>
        <v>79.326509999999999</v>
      </c>
      <c r="H2113" s="8">
        <f t="shared" si="96"/>
        <v>7.4185151094504462</v>
      </c>
      <c r="I2113" s="42"/>
      <c r="K2113" s="69"/>
      <c r="L2113" s="69"/>
      <c r="M2113" s="69"/>
      <c r="O2113" s="63"/>
      <c r="P2113" s="63"/>
      <c r="Q2113" s="63"/>
    </row>
    <row r="2114" spans="1:17" customFormat="1" outlineLevel="1">
      <c r="A2114" s="6"/>
      <c r="B2114" s="20">
        <v>42656</v>
      </c>
      <c r="C2114" s="21">
        <v>0.77083333333333337</v>
      </c>
      <c r="D2114" s="13">
        <v>4.4080000000000005E-3</v>
      </c>
      <c r="E2114" s="12">
        <v>85.62</v>
      </c>
      <c r="F2114" s="11">
        <f t="shared" si="97"/>
        <v>4.4066776000000005E-3</v>
      </c>
      <c r="G2114" s="11">
        <f t="shared" si="98"/>
        <v>86.433390000000017</v>
      </c>
      <c r="H2114" s="8">
        <f t="shared" si="96"/>
        <v>0.438757949994936</v>
      </c>
      <c r="I2114" s="42"/>
      <c r="K2114" s="69"/>
      <c r="L2114" s="69"/>
      <c r="M2114" s="69"/>
      <c r="O2114" s="63"/>
      <c r="P2114" s="63"/>
      <c r="Q2114" s="63"/>
    </row>
    <row r="2115" spans="1:17" customFormat="1" outlineLevel="1">
      <c r="A2115" s="6"/>
      <c r="B2115" s="20">
        <v>42656</v>
      </c>
      <c r="C2115" s="21">
        <v>0.79166666666666663</v>
      </c>
      <c r="D2115" s="13">
        <v>0</v>
      </c>
      <c r="E2115" s="12">
        <v>103.88</v>
      </c>
      <c r="F2115" s="11">
        <f t="shared" si="97"/>
        <v>0</v>
      </c>
      <c r="G2115" s="11">
        <f t="shared" si="98"/>
        <v>104.86686</v>
      </c>
      <c r="H2115" s="8">
        <f t="shared" si="96"/>
        <v>0</v>
      </c>
      <c r="I2115" s="42"/>
      <c r="K2115" s="69"/>
      <c r="L2115" s="69"/>
      <c r="M2115" s="69"/>
      <c r="O2115" s="63"/>
      <c r="P2115" s="63"/>
      <c r="Q2115" s="63"/>
    </row>
    <row r="2116" spans="1:17" customFormat="1" outlineLevel="1">
      <c r="A2116" s="6"/>
      <c r="B2116" s="20">
        <v>42656</v>
      </c>
      <c r="C2116" s="21">
        <v>0.8125</v>
      </c>
      <c r="D2116" s="13">
        <v>0</v>
      </c>
      <c r="E2116" s="12">
        <v>143.76</v>
      </c>
      <c r="F2116" s="11">
        <f t="shared" si="97"/>
        <v>0</v>
      </c>
      <c r="G2116" s="11">
        <f t="shared" si="98"/>
        <v>145.12572</v>
      </c>
      <c r="H2116" s="8">
        <f t="shared" si="96"/>
        <v>0</v>
      </c>
      <c r="I2116" s="42"/>
      <c r="K2116" s="69"/>
      <c r="L2116" s="69"/>
      <c r="M2116" s="69"/>
      <c r="O2116" s="63"/>
      <c r="P2116" s="63"/>
      <c r="Q2116" s="63"/>
    </row>
    <row r="2117" spans="1:17" customFormat="1" outlineLevel="1">
      <c r="A2117" s="6"/>
      <c r="B2117" s="20">
        <v>42656</v>
      </c>
      <c r="C2117" s="21">
        <v>0.83333333333333337</v>
      </c>
      <c r="D2117" s="13">
        <v>0</v>
      </c>
      <c r="E2117" s="12">
        <v>90.78</v>
      </c>
      <c r="F2117" s="11">
        <f t="shared" si="97"/>
        <v>0</v>
      </c>
      <c r="G2117" s="11">
        <f t="shared" si="98"/>
        <v>91.642410000000012</v>
      </c>
      <c r="H2117" s="8">
        <f t="shared" si="96"/>
        <v>0</v>
      </c>
      <c r="I2117" s="42"/>
      <c r="K2117" s="69"/>
      <c r="L2117" s="69"/>
      <c r="M2117" s="69"/>
      <c r="O2117" s="63"/>
      <c r="P2117" s="63"/>
      <c r="Q2117" s="63"/>
    </row>
    <row r="2118" spans="1:17" customFormat="1" outlineLevel="1">
      <c r="A2118" s="6"/>
      <c r="B2118" s="20">
        <v>42656</v>
      </c>
      <c r="C2118" s="21">
        <v>0.85416666666666663</v>
      </c>
      <c r="D2118" s="13">
        <v>0</v>
      </c>
      <c r="E2118" s="12">
        <v>71.14</v>
      </c>
      <c r="F2118" s="11">
        <f t="shared" si="97"/>
        <v>0</v>
      </c>
      <c r="G2118" s="11">
        <f t="shared" si="98"/>
        <v>71.815830000000005</v>
      </c>
      <c r="H2118" s="8">
        <f t="shared" si="96"/>
        <v>0</v>
      </c>
      <c r="I2118" s="42"/>
      <c r="K2118" s="69"/>
      <c r="L2118" s="69"/>
      <c r="M2118" s="69"/>
      <c r="O2118" s="63"/>
      <c r="P2118" s="63"/>
      <c r="Q2118" s="63"/>
    </row>
    <row r="2119" spans="1:17" customFormat="1" outlineLevel="1">
      <c r="A2119" s="6"/>
      <c r="B2119" s="20">
        <v>42656</v>
      </c>
      <c r="C2119" s="21">
        <v>0.875</v>
      </c>
      <c r="D2119" s="13">
        <v>0</v>
      </c>
      <c r="E2119" s="12">
        <v>64.38</v>
      </c>
      <c r="F2119" s="11">
        <f t="shared" si="97"/>
        <v>0</v>
      </c>
      <c r="G2119" s="11">
        <f t="shared" si="98"/>
        <v>64.991609999999994</v>
      </c>
      <c r="H2119" s="8">
        <f t="shared" si="96"/>
        <v>0</v>
      </c>
      <c r="I2119" s="42"/>
      <c r="K2119" s="69"/>
      <c r="L2119" s="69"/>
      <c r="M2119" s="69"/>
      <c r="O2119" s="63"/>
      <c r="P2119" s="63"/>
      <c r="Q2119" s="63"/>
    </row>
    <row r="2120" spans="1:17" customFormat="1" outlineLevel="1">
      <c r="A2120" s="6"/>
      <c r="B2120" s="20">
        <v>42656</v>
      </c>
      <c r="C2120" s="21">
        <v>0.89583333333333337</v>
      </c>
      <c r="D2120" s="13">
        <v>0</v>
      </c>
      <c r="E2120" s="12">
        <v>56.74</v>
      </c>
      <c r="F2120" s="11">
        <f t="shared" si="97"/>
        <v>0</v>
      </c>
      <c r="G2120" s="11">
        <f t="shared" si="98"/>
        <v>57.279030000000006</v>
      </c>
      <c r="H2120" s="8">
        <f t="shared" si="96"/>
        <v>0</v>
      </c>
      <c r="I2120" s="42"/>
      <c r="K2120" s="69"/>
      <c r="L2120" s="69"/>
      <c r="M2120" s="69"/>
      <c r="O2120" s="63"/>
      <c r="P2120" s="63"/>
      <c r="Q2120" s="63"/>
    </row>
    <row r="2121" spans="1:17" customFormat="1" outlineLevel="1">
      <c r="A2121" s="6"/>
      <c r="B2121" s="20">
        <v>42656</v>
      </c>
      <c r="C2121" s="21">
        <v>0.91666666666666663</v>
      </c>
      <c r="D2121" s="13">
        <v>0</v>
      </c>
      <c r="E2121" s="12">
        <v>37.520000000000003</v>
      </c>
      <c r="F2121" s="11">
        <f t="shared" si="97"/>
        <v>0</v>
      </c>
      <c r="G2121" s="11">
        <f t="shared" si="98"/>
        <v>37.876440000000002</v>
      </c>
      <c r="H2121" s="8">
        <f t="shared" si="96"/>
        <v>0</v>
      </c>
      <c r="I2121" s="42"/>
      <c r="K2121" s="69"/>
      <c r="L2121" s="69"/>
      <c r="M2121" s="69"/>
      <c r="O2121" s="63"/>
      <c r="P2121" s="63"/>
      <c r="Q2121" s="63"/>
    </row>
    <row r="2122" spans="1:17" customFormat="1" outlineLevel="1">
      <c r="A2122" s="6"/>
      <c r="B2122" s="20">
        <v>42656</v>
      </c>
      <c r="C2122" s="21">
        <v>0.9375</v>
      </c>
      <c r="D2122" s="13">
        <v>0</v>
      </c>
      <c r="E2122" s="12">
        <v>119.22</v>
      </c>
      <c r="F2122" s="11">
        <f t="shared" si="97"/>
        <v>0</v>
      </c>
      <c r="G2122" s="11">
        <f t="shared" si="98"/>
        <v>120.35259000000001</v>
      </c>
      <c r="H2122" s="8">
        <f t="shared" si="96"/>
        <v>0</v>
      </c>
      <c r="I2122" s="42"/>
      <c r="K2122" s="69"/>
      <c r="L2122" s="69"/>
      <c r="M2122" s="69"/>
      <c r="O2122" s="63"/>
      <c r="P2122" s="63"/>
      <c r="Q2122" s="63"/>
    </row>
    <row r="2123" spans="1:17" customFormat="1" outlineLevel="1">
      <c r="A2123" s="6"/>
      <c r="B2123" s="20">
        <v>42656</v>
      </c>
      <c r="C2123" s="21">
        <v>0.95833333333333337</v>
      </c>
      <c r="D2123" s="13">
        <v>0</v>
      </c>
      <c r="E2123" s="12">
        <v>84.81</v>
      </c>
      <c r="F2123" s="11">
        <f t="shared" si="97"/>
        <v>0</v>
      </c>
      <c r="G2123" s="11">
        <f t="shared" si="98"/>
        <v>85.615695000000002</v>
      </c>
      <c r="H2123" s="8">
        <f t="shared" si="96"/>
        <v>0</v>
      </c>
      <c r="I2123" s="42"/>
      <c r="K2123" s="69"/>
      <c r="L2123" s="69"/>
      <c r="M2123" s="69"/>
      <c r="O2123" s="63"/>
      <c r="P2123" s="63"/>
      <c r="Q2123" s="63"/>
    </row>
    <row r="2124" spans="1:17" customFormat="1" outlineLevel="1">
      <c r="A2124" s="6"/>
      <c r="B2124" s="20">
        <v>42656</v>
      </c>
      <c r="C2124" s="21">
        <v>0.97916666666666663</v>
      </c>
      <c r="D2124" s="13">
        <v>0</v>
      </c>
      <c r="E2124" s="12">
        <v>85.4</v>
      </c>
      <c r="F2124" s="11">
        <f t="shared" si="97"/>
        <v>0</v>
      </c>
      <c r="G2124" s="11">
        <f t="shared" si="98"/>
        <v>86.211300000000008</v>
      </c>
      <c r="H2124" s="8">
        <f t="shared" si="96"/>
        <v>0</v>
      </c>
      <c r="I2124" s="42"/>
      <c r="K2124" s="69"/>
      <c r="L2124" s="69"/>
      <c r="M2124" s="69"/>
      <c r="O2124" s="63"/>
      <c r="P2124" s="63"/>
      <c r="Q2124" s="63"/>
    </row>
    <row r="2125" spans="1:17" customFormat="1" outlineLevel="1">
      <c r="A2125" s="6"/>
      <c r="B2125" s="20">
        <v>42656</v>
      </c>
      <c r="C2125" s="21">
        <v>0</v>
      </c>
      <c r="D2125" s="13">
        <v>0</v>
      </c>
      <c r="E2125" s="12">
        <v>71.650000000000006</v>
      </c>
      <c r="F2125" s="11">
        <f t="shared" si="97"/>
        <v>0</v>
      </c>
      <c r="G2125" s="11">
        <f t="shared" si="98"/>
        <v>72.330675000000014</v>
      </c>
      <c r="H2125" s="8">
        <f t="shared" si="96"/>
        <v>0</v>
      </c>
      <c r="I2125" s="42"/>
      <c r="K2125" s="69"/>
      <c r="L2125" s="69"/>
      <c r="M2125" s="69"/>
      <c r="O2125" s="63"/>
      <c r="P2125" s="63"/>
      <c r="Q2125" s="63"/>
    </row>
    <row r="2126" spans="1:17" customFormat="1" outlineLevel="1">
      <c r="A2126" s="6"/>
      <c r="B2126" s="20">
        <v>42657</v>
      </c>
      <c r="C2126" s="21">
        <v>2.0833333333333332E-2</v>
      </c>
      <c r="D2126" s="13">
        <v>0</v>
      </c>
      <c r="E2126" s="12">
        <v>81.98</v>
      </c>
      <c r="F2126" s="11">
        <f t="shared" si="97"/>
        <v>0</v>
      </c>
      <c r="G2126" s="11">
        <f t="shared" si="98"/>
        <v>82.758810000000011</v>
      </c>
      <c r="H2126" s="8">
        <f t="shared" si="96"/>
        <v>0</v>
      </c>
      <c r="I2126" s="42"/>
      <c r="K2126" s="69"/>
      <c r="L2126" s="69"/>
      <c r="M2126" s="69"/>
      <c r="O2126" s="63"/>
      <c r="P2126" s="63"/>
      <c r="Q2126" s="63"/>
    </row>
    <row r="2127" spans="1:17" customFormat="1" outlineLevel="1">
      <c r="A2127" s="6"/>
      <c r="B2127" s="20">
        <v>42657</v>
      </c>
      <c r="C2127" s="21">
        <v>4.1666666666666664E-2</v>
      </c>
      <c r="D2127" s="13">
        <v>0</v>
      </c>
      <c r="E2127" s="12">
        <v>75.290000000000006</v>
      </c>
      <c r="F2127" s="11">
        <f t="shared" si="97"/>
        <v>0</v>
      </c>
      <c r="G2127" s="11">
        <f t="shared" si="98"/>
        <v>76.005255000000005</v>
      </c>
      <c r="H2127" s="8">
        <f t="shared" si="96"/>
        <v>0</v>
      </c>
      <c r="I2127" s="42"/>
      <c r="K2127" s="69"/>
      <c r="L2127" s="69"/>
      <c r="M2127" s="69"/>
      <c r="O2127" s="63"/>
      <c r="P2127" s="63"/>
      <c r="Q2127" s="63"/>
    </row>
    <row r="2128" spans="1:17" customFormat="1" outlineLevel="1">
      <c r="A2128" s="6"/>
      <c r="B2128" s="20">
        <v>42657</v>
      </c>
      <c r="C2128" s="21">
        <v>6.25E-2</v>
      </c>
      <c r="D2128" s="13">
        <v>0</v>
      </c>
      <c r="E2128" s="12">
        <v>62.19</v>
      </c>
      <c r="F2128" s="11">
        <f t="shared" si="97"/>
        <v>0</v>
      </c>
      <c r="G2128" s="11">
        <f t="shared" si="98"/>
        <v>62.780805000000001</v>
      </c>
      <c r="H2128" s="8">
        <f t="shared" ref="H2128:H2191" si="99">F2128*($B$8-G2128)</f>
        <v>0</v>
      </c>
      <c r="I2128" s="42"/>
      <c r="K2128" s="69"/>
      <c r="L2128" s="69"/>
      <c r="M2128" s="69"/>
      <c r="O2128" s="63"/>
      <c r="P2128" s="63"/>
      <c r="Q2128" s="63"/>
    </row>
    <row r="2129" spans="1:17" customFormat="1" outlineLevel="1">
      <c r="A2129" s="6"/>
      <c r="B2129" s="20">
        <v>42657</v>
      </c>
      <c r="C2129" s="21">
        <v>8.3333333333333329E-2</v>
      </c>
      <c r="D2129" s="13">
        <v>0</v>
      </c>
      <c r="E2129" s="12">
        <v>55.91</v>
      </c>
      <c r="F2129" s="11">
        <f t="shared" ref="F2129:F2192" si="100">IF($B$13="Electricity",$D2129*$B$9,$D2129*$B$10)</f>
        <v>0</v>
      </c>
      <c r="G2129" s="11">
        <f t="shared" ref="G2129:G2192" si="101">+E2129*$B$10</f>
        <v>56.441144999999999</v>
      </c>
      <c r="H2129" s="8">
        <f t="shared" si="99"/>
        <v>0</v>
      </c>
      <c r="I2129" s="42"/>
      <c r="K2129" s="69"/>
      <c r="L2129" s="69"/>
      <c r="M2129" s="69"/>
      <c r="O2129" s="63"/>
      <c r="P2129" s="63"/>
      <c r="Q2129" s="63"/>
    </row>
    <row r="2130" spans="1:17" customFormat="1" outlineLevel="1">
      <c r="A2130" s="6"/>
      <c r="B2130" s="20">
        <v>42657</v>
      </c>
      <c r="C2130" s="21">
        <v>0.10416666666666667</v>
      </c>
      <c r="D2130" s="13">
        <v>0</v>
      </c>
      <c r="E2130" s="12">
        <v>50.18</v>
      </c>
      <c r="F2130" s="11">
        <f t="shared" si="100"/>
        <v>0</v>
      </c>
      <c r="G2130" s="11">
        <f t="shared" si="101"/>
        <v>50.656710000000004</v>
      </c>
      <c r="H2130" s="8">
        <f t="shared" si="99"/>
        <v>0</v>
      </c>
      <c r="I2130" s="42"/>
      <c r="K2130" s="69"/>
      <c r="L2130" s="69"/>
      <c r="M2130" s="69"/>
      <c r="O2130" s="63"/>
      <c r="P2130" s="63"/>
      <c r="Q2130" s="63"/>
    </row>
    <row r="2131" spans="1:17" customFormat="1" outlineLevel="1">
      <c r="A2131" s="6"/>
      <c r="B2131" s="20">
        <v>42657</v>
      </c>
      <c r="C2131" s="21">
        <v>0.125</v>
      </c>
      <c r="D2131" s="13">
        <v>0</v>
      </c>
      <c r="E2131" s="12">
        <v>45.3</v>
      </c>
      <c r="F2131" s="11">
        <f t="shared" si="100"/>
        <v>0</v>
      </c>
      <c r="G2131" s="11">
        <f t="shared" si="101"/>
        <v>45.730350000000001</v>
      </c>
      <c r="H2131" s="8">
        <f t="shared" si="99"/>
        <v>0</v>
      </c>
      <c r="I2131" s="42"/>
      <c r="K2131" s="69"/>
      <c r="L2131" s="69"/>
      <c r="M2131" s="69"/>
      <c r="O2131" s="63"/>
      <c r="P2131" s="63"/>
      <c r="Q2131" s="63"/>
    </row>
    <row r="2132" spans="1:17" customFormat="1" outlineLevel="1">
      <c r="A2132" s="6"/>
      <c r="B2132" s="20">
        <v>42657</v>
      </c>
      <c r="C2132" s="21">
        <v>0.14583333333333334</v>
      </c>
      <c r="D2132" s="13">
        <v>0</v>
      </c>
      <c r="E2132" s="12">
        <v>43.7</v>
      </c>
      <c r="F2132" s="11">
        <f t="shared" si="100"/>
        <v>0</v>
      </c>
      <c r="G2132" s="11">
        <f t="shared" si="101"/>
        <v>44.115150000000007</v>
      </c>
      <c r="H2132" s="8">
        <f t="shared" si="99"/>
        <v>0</v>
      </c>
      <c r="I2132" s="42"/>
      <c r="K2132" s="69"/>
      <c r="L2132" s="69"/>
      <c r="M2132" s="69"/>
      <c r="O2132" s="63"/>
      <c r="P2132" s="63"/>
      <c r="Q2132" s="63"/>
    </row>
    <row r="2133" spans="1:17" customFormat="1" outlineLevel="1">
      <c r="A2133" s="6"/>
      <c r="B2133" s="20">
        <v>42657</v>
      </c>
      <c r="C2133" s="21">
        <v>0.16666666666666666</v>
      </c>
      <c r="D2133" s="13">
        <v>0</v>
      </c>
      <c r="E2133" s="12">
        <v>47.42</v>
      </c>
      <c r="F2133" s="11">
        <f t="shared" si="100"/>
        <v>0</v>
      </c>
      <c r="G2133" s="11">
        <f t="shared" si="101"/>
        <v>47.870490000000004</v>
      </c>
      <c r="H2133" s="8">
        <f t="shared" si="99"/>
        <v>0</v>
      </c>
      <c r="I2133" s="42"/>
      <c r="K2133" s="69"/>
      <c r="L2133" s="69"/>
      <c r="M2133" s="69"/>
      <c r="O2133" s="63"/>
      <c r="P2133" s="63"/>
      <c r="Q2133" s="63"/>
    </row>
    <row r="2134" spans="1:17" customFormat="1" outlineLevel="1">
      <c r="A2134" s="6"/>
      <c r="B2134" s="20">
        <v>42657</v>
      </c>
      <c r="C2134" s="21">
        <v>0.1875</v>
      </c>
      <c r="D2134" s="13">
        <v>0</v>
      </c>
      <c r="E2134" s="12">
        <v>54.58</v>
      </c>
      <c r="F2134" s="11">
        <f t="shared" si="100"/>
        <v>0</v>
      </c>
      <c r="G2134" s="11">
        <f t="shared" si="101"/>
        <v>55.098510000000005</v>
      </c>
      <c r="H2134" s="8">
        <f t="shared" si="99"/>
        <v>0</v>
      </c>
      <c r="I2134" s="42"/>
      <c r="K2134" s="69"/>
      <c r="L2134" s="69"/>
      <c r="M2134" s="69"/>
      <c r="O2134" s="63"/>
      <c r="P2134" s="63"/>
      <c r="Q2134" s="63"/>
    </row>
    <row r="2135" spans="1:17" customFormat="1" outlineLevel="1">
      <c r="A2135" s="6"/>
      <c r="B2135" s="20">
        <v>42657</v>
      </c>
      <c r="C2135" s="21">
        <v>0.20833333333333334</v>
      </c>
      <c r="D2135" s="13">
        <v>0</v>
      </c>
      <c r="E2135" s="12">
        <v>70.540000000000006</v>
      </c>
      <c r="F2135" s="11">
        <f t="shared" si="100"/>
        <v>0</v>
      </c>
      <c r="G2135" s="11">
        <f t="shared" si="101"/>
        <v>71.210130000000007</v>
      </c>
      <c r="H2135" s="8">
        <f t="shared" si="99"/>
        <v>0</v>
      </c>
      <c r="I2135" s="42"/>
      <c r="K2135" s="69"/>
      <c r="L2135" s="69"/>
      <c r="M2135" s="69"/>
      <c r="O2135" s="63"/>
      <c r="P2135" s="63"/>
      <c r="Q2135" s="63"/>
    </row>
    <row r="2136" spans="1:17" customFormat="1" outlineLevel="1">
      <c r="A2136" s="6"/>
      <c r="B2136" s="20">
        <v>42657</v>
      </c>
      <c r="C2136" s="21">
        <v>0.22916666666666666</v>
      </c>
      <c r="D2136" s="13">
        <v>6.3999999999999997E-5</v>
      </c>
      <c r="E2136" s="12">
        <v>84.68</v>
      </c>
      <c r="F2136" s="11">
        <f t="shared" si="100"/>
        <v>6.3980799999999996E-5</v>
      </c>
      <c r="G2136" s="11">
        <f t="shared" si="101"/>
        <v>85.484460000000013</v>
      </c>
      <c r="H2136" s="8">
        <f t="shared" si="99"/>
        <v>6.4310646616319985E-3</v>
      </c>
      <c r="I2136" s="42"/>
      <c r="K2136" s="69"/>
      <c r="L2136" s="69"/>
      <c r="M2136" s="69"/>
      <c r="O2136" s="63"/>
      <c r="P2136" s="63"/>
      <c r="Q2136" s="63"/>
    </row>
    <row r="2137" spans="1:17" customFormat="1" outlineLevel="1">
      <c r="A2137" s="6"/>
      <c r="B2137" s="20">
        <v>42657</v>
      </c>
      <c r="C2137" s="21">
        <v>0.25</v>
      </c>
      <c r="D2137" s="13">
        <v>0.125389</v>
      </c>
      <c r="E2137" s="12">
        <v>90.59</v>
      </c>
      <c r="F2137" s="11">
        <f t="shared" si="100"/>
        <v>0.12535138330000001</v>
      </c>
      <c r="G2137" s="11">
        <f t="shared" si="101"/>
        <v>91.45060500000001</v>
      </c>
      <c r="H2137" s="8">
        <f t="shared" si="99"/>
        <v>11.851897453428103</v>
      </c>
      <c r="I2137" s="42"/>
      <c r="K2137" s="69"/>
      <c r="L2137" s="69"/>
      <c r="M2137" s="69"/>
      <c r="O2137" s="63"/>
      <c r="P2137" s="63"/>
      <c r="Q2137" s="63"/>
    </row>
    <row r="2138" spans="1:17" customFormat="1" outlineLevel="1">
      <c r="A2138" s="6"/>
      <c r="B2138" s="20">
        <v>42657</v>
      </c>
      <c r="C2138" s="21">
        <v>0.27083333333333331</v>
      </c>
      <c r="D2138" s="13">
        <v>0.58998300000000004</v>
      </c>
      <c r="E2138" s="12">
        <v>222.96</v>
      </c>
      <c r="F2138" s="11">
        <f t="shared" si="100"/>
        <v>0.58980600510000003</v>
      </c>
      <c r="G2138" s="11">
        <f t="shared" si="101"/>
        <v>225.07812000000001</v>
      </c>
      <c r="H2138" s="8">
        <f t="shared" si="99"/>
        <v>-23.048509844018422</v>
      </c>
      <c r="I2138" s="42"/>
      <c r="K2138" s="69"/>
      <c r="L2138" s="69"/>
      <c r="M2138" s="69"/>
      <c r="O2138" s="63"/>
      <c r="P2138" s="63"/>
      <c r="Q2138" s="63"/>
    </row>
    <row r="2139" spans="1:17" customFormat="1" outlineLevel="1">
      <c r="A2139" s="6"/>
      <c r="B2139" s="20">
        <v>42657</v>
      </c>
      <c r="C2139" s="21">
        <v>0.29166666666666669</v>
      </c>
      <c r="D2139" s="13">
        <v>1.305013</v>
      </c>
      <c r="E2139" s="12">
        <v>295.56</v>
      </c>
      <c r="F2139" s="11">
        <f t="shared" si="100"/>
        <v>1.3046214961</v>
      </c>
      <c r="G2139" s="11">
        <f t="shared" si="101"/>
        <v>298.36781999999999</v>
      </c>
      <c r="H2139" s="8">
        <f t="shared" si="99"/>
        <v>-146.59747344189549</v>
      </c>
      <c r="I2139" s="42"/>
      <c r="K2139" s="69"/>
      <c r="L2139" s="69"/>
      <c r="M2139" s="69"/>
      <c r="O2139" s="63"/>
      <c r="P2139" s="63"/>
      <c r="Q2139" s="63"/>
    </row>
    <row r="2140" spans="1:17" customFormat="1" outlineLevel="1">
      <c r="A2140" s="6"/>
      <c r="B2140" s="20">
        <v>42657</v>
      </c>
      <c r="C2140" s="21">
        <v>0.3125</v>
      </c>
      <c r="D2140" s="13">
        <v>2.1784620000000001</v>
      </c>
      <c r="E2140" s="12">
        <v>63.65</v>
      </c>
      <c r="F2140" s="11">
        <f t="shared" si="100"/>
        <v>2.1778084614000002</v>
      </c>
      <c r="G2140" s="11">
        <f t="shared" si="101"/>
        <v>64.254675000000006</v>
      </c>
      <c r="H2140" s="8">
        <f t="shared" si="99"/>
        <v>265.13799892089298</v>
      </c>
      <c r="I2140" s="42"/>
      <c r="K2140" s="69"/>
      <c r="L2140" s="69"/>
      <c r="M2140" s="69"/>
      <c r="O2140" s="63"/>
      <c r="P2140" s="63"/>
      <c r="Q2140" s="63"/>
    </row>
    <row r="2141" spans="1:17" customFormat="1" outlineLevel="1">
      <c r="A2141" s="6"/>
      <c r="B2141" s="20">
        <v>42657</v>
      </c>
      <c r="C2141" s="21">
        <v>0.33333333333333331</v>
      </c>
      <c r="D2141" s="13">
        <v>2.9288440000000002</v>
      </c>
      <c r="E2141" s="12">
        <v>68.58</v>
      </c>
      <c r="F2141" s="11">
        <f t="shared" si="100"/>
        <v>2.9279653468000002</v>
      </c>
      <c r="G2141" s="11">
        <f t="shared" si="101"/>
        <v>69.23151</v>
      </c>
      <c r="H2141" s="8">
        <f t="shared" si="99"/>
        <v>341.89409231816234</v>
      </c>
      <c r="I2141" s="42"/>
      <c r="K2141" s="69"/>
      <c r="L2141" s="69"/>
      <c r="M2141" s="69"/>
      <c r="O2141" s="63"/>
      <c r="P2141" s="63"/>
      <c r="Q2141" s="63"/>
    </row>
    <row r="2142" spans="1:17" customFormat="1" outlineLevel="1">
      <c r="A2142" s="6"/>
      <c r="B2142" s="20">
        <v>42657</v>
      </c>
      <c r="C2142" s="21">
        <v>0.35416666666666669</v>
      </c>
      <c r="D2142" s="13">
        <v>3.5653839999999999</v>
      </c>
      <c r="E2142" s="12">
        <v>68.56</v>
      </c>
      <c r="F2142" s="11">
        <f t="shared" si="100"/>
        <v>3.5643143847999998</v>
      </c>
      <c r="G2142" s="11">
        <f t="shared" si="101"/>
        <v>69.211320000000001</v>
      </c>
      <c r="H2142" s="8">
        <f t="shared" si="99"/>
        <v>416.27157210580407</v>
      </c>
      <c r="I2142" s="42"/>
      <c r="K2142" s="69"/>
      <c r="L2142" s="69"/>
      <c r="M2142" s="69"/>
      <c r="O2142" s="63"/>
      <c r="P2142" s="63"/>
      <c r="Q2142" s="63"/>
    </row>
    <row r="2143" spans="1:17" customFormat="1" outlineLevel="1">
      <c r="A2143" s="6"/>
      <c r="B2143" s="20">
        <v>42657</v>
      </c>
      <c r="C2143" s="21">
        <v>0.375</v>
      </c>
      <c r="D2143" s="13">
        <v>4.0741899999999998</v>
      </c>
      <c r="E2143" s="12">
        <v>62.43</v>
      </c>
      <c r="F2143" s="11">
        <f t="shared" si="100"/>
        <v>4.0729677429999995</v>
      </c>
      <c r="G2143" s="11">
        <f t="shared" si="101"/>
        <v>63.023085000000002</v>
      </c>
      <c r="H2143" s="8">
        <f t="shared" si="99"/>
        <v>500.88100792865276</v>
      </c>
      <c r="I2143" s="42"/>
      <c r="K2143" s="69"/>
      <c r="L2143" s="69"/>
      <c r="M2143" s="69"/>
      <c r="O2143" s="63"/>
      <c r="P2143" s="63"/>
      <c r="Q2143" s="63"/>
    </row>
    <row r="2144" spans="1:17" customFormat="1" outlineLevel="1">
      <c r="A2144" s="6"/>
      <c r="B2144" s="20">
        <v>42657</v>
      </c>
      <c r="C2144" s="21">
        <v>0.39583333333333331</v>
      </c>
      <c r="D2144" s="13">
        <v>4.4429829999999999</v>
      </c>
      <c r="E2144" s="12">
        <v>59.27</v>
      </c>
      <c r="F2144" s="11">
        <f t="shared" si="100"/>
        <v>4.4416501050999999</v>
      </c>
      <c r="G2144" s="11">
        <f t="shared" si="101"/>
        <v>59.833065000000005</v>
      </c>
      <c r="H2144" s="8">
        <f t="shared" si="99"/>
        <v>560.38938010289485</v>
      </c>
      <c r="I2144" s="42"/>
      <c r="K2144" s="69"/>
      <c r="L2144" s="69"/>
      <c r="M2144" s="69"/>
      <c r="O2144" s="63"/>
      <c r="P2144" s="63"/>
      <c r="Q2144" s="63"/>
    </row>
    <row r="2145" spans="1:17" customFormat="1" outlineLevel="1">
      <c r="A2145" s="6"/>
      <c r="B2145" s="20">
        <v>42657</v>
      </c>
      <c r="C2145" s="21">
        <v>0.41666666666666669</v>
      </c>
      <c r="D2145" s="13">
        <v>4.7278260000000003</v>
      </c>
      <c r="E2145" s="12">
        <v>72.33</v>
      </c>
      <c r="F2145" s="11">
        <f t="shared" si="100"/>
        <v>4.7264076522000007</v>
      </c>
      <c r="G2145" s="11">
        <f t="shared" si="101"/>
        <v>73.017134999999996</v>
      </c>
      <c r="H2145" s="8">
        <f t="shared" si="99"/>
        <v>534.00307770347968</v>
      </c>
      <c r="I2145" s="42"/>
      <c r="K2145" s="69"/>
      <c r="L2145" s="69"/>
      <c r="M2145" s="69"/>
      <c r="O2145" s="63"/>
      <c r="P2145" s="63"/>
      <c r="Q2145" s="63"/>
    </row>
    <row r="2146" spans="1:17" customFormat="1" outlineLevel="1">
      <c r="A2146" s="6"/>
      <c r="B2146" s="20">
        <v>42657</v>
      </c>
      <c r="C2146" s="21">
        <v>0.4375</v>
      </c>
      <c r="D2146" s="13">
        <v>4.9160290000000009</v>
      </c>
      <c r="E2146" s="12">
        <v>63.49</v>
      </c>
      <c r="F2146" s="11">
        <f t="shared" si="100"/>
        <v>4.9145541913000006</v>
      </c>
      <c r="G2146" s="11">
        <f t="shared" si="101"/>
        <v>64.09315500000001</v>
      </c>
      <c r="H2146" s="8">
        <f t="shared" si="99"/>
        <v>599.1177960429095</v>
      </c>
      <c r="I2146" s="42"/>
      <c r="K2146" s="69"/>
      <c r="L2146" s="69"/>
      <c r="M2146" s="69"/>
      <c r="O2146" s="63"/>
      <c r="P2146" s="63"/>
      <c r="Q2146" s="63"/>
    </row>
    <row r="2147" spans="1:17" customFormat="1" outlineLevel="1">
      <c r="A2147" s="6"/>
      <c r="B2147" s="20">
        <v>42657</v>
      </c>
      <c r="C2147" s="21">
        <v>0.45833333333333331</v>
      </c>
      <c r="D2147" s="13">
        <v>4.9657469999999995</v>
      </c>
      <c r="E2147" s="12">
        <v>64.94</v>
      </c>
      <c r="F2147" s="11">
        <f t="shared" si="100"/>
        <v>4.9642572758999997</v>
      </c>
      <c r="G2147" s="11">
        <f t="shared" si="101"/>
        <v>65.556930000000008</v>
      </c>
      <c r="H2147" s="8">
        <f t="shared" si="99"/>
        <v>597.91038657923298</v>
      </c>
      <c r="I2147" s="42"/>
      <c r="K2147" s="69"/>
      <c r="L2147" s="69"/>
      <c r="M2147" s="69"/>
      <c r="O2147" s="63"/>
      <c r="P2147" s="63"/>
      <c r="Q2147" s="63"/>
    </row>
    <row r="2148" spans="1:17" customFormat="1" outlineLevel="1">
      <c r="A2148" s="6"/>
      <c r="B2148" s="20">
        <v>42657</v>
      </c>
      <c r="C2148" s="21">
        <v>0.47916666666666669</v>
      </c>
      <c r="D2148" s="13">
        <v>4.9642410000000003</v>
      </c>
      <c r="E2148" s="12">
        <v>55.2</v>
      </c>
      <c r="F2148" s="11">
        <f t="shared" si="100"/>
        <v>4.9627517277000006</v>
      </c>
      <c r="G2148" s="11">
        <f t="shared" si="101"/>
        <v>55.72440000000001</v>
      </c>
      <c r="H2148" s="8">
        <f t="shared" si="99"/>
        <v>646.52545897715413</v>
      </c>
      <c r="I2148" s="42"/>
      <c r="K2148" s="69"/>
      <c r="L2148" s="69"/>
      <c r="M2148" s="69"/>
      <c r="O2148" s="63"/>
      <c r="P2148" s="63"/>
      <c r="Q2148" s="63"/>
    </row>
    <row r="2149" spans="1:17" customFormat="1" outlineLevel="1">
      <c r="A2149" s="6"/>
      <c r="B2149" s="20">
        <v>42657</v>
      </c>
      <c r="C2149" s="21">
        <v>0.5</v>
      </c>
      <c r="D2149" s="13">
        <v>4.9646280000000003</v>
      </c>
      <c r="E2149" s="12">
        <v>66.790000000000006</v>
      </c>
      <c r="F2149" s="11">
        <f t="shared" si="100"/>
        <v>4.9631386116000007</v>
      </c>
      <c r="G2149" s="11">
        <f t="shared" si="101"/>
        <v>67.424505000000011</v>
      </c>
      <c r="H2149" s="8">
        <f t="shared" si="99"/>
        <v>588.50661762408276</v>
      </c>
      <c r="I2149" s="42"/>
      <c r="K2149" s="69"/>
      <c r="L2149" s="69"/>
      <c r="M2149" s="69"/>
      <c r="O2149" s="63"/>
      <c r="P2149" s="63"/>
      <c r="Q2149" s="63"/>
    </row>
    <row r="2150" spans="1:17" customFormat="1" outlineLevel="1">
      <c r="A2150" s="6"/>
      <c r="B2150" s="20">
        <v>42657</v>
      </c>
      <c r="C2150" s="21">
        <v>0.52083333333333337</v>
      </c>
      <c r="D2150" s="13">
        <v>4.9632299999999994</v>
      </c>
      <c r="E2150" s="12">
        <v>60.96</v>
      </c>
      <c r="F2150" s="11">
        <f t="shared" si="100"/>
        <v>4.9617410309999999</v>
      </c>
      <c r="G2150" s="11">
        <f t="shared" si="101"/>
        <v>61.539120000000004</v>
      </c>
      <c r="H2150" s="8">
        <f t="shared" si="99"/>
        <v>617.54265505036733</v>
      </c>
      <c r="I2150" s="42"/>
      <c r="K2150" s="69"/>
      <c r="L2150" s="69"/>
      <c r="M2150" s="69"/>
      <c r="O2150" s="63"/>
      <c r="P2150" s="63"/>
      <c r="Q2150" s="63"/>
    </row>
    <row r="2151" spans="1:17" customFormat="1" outlineLevel="1">
      <c r="A2151" s="6"/>
      <c r="B2151" s="20">
        <v>42657</v>
      </c>
      <c r="C2151" s="21">
        <v>0.54166666666666663</v>
      </c>
      <c r="D2151" s="13">
        <v>4.961252</v>
      </c>
      <c r="E2151" s="12">
        <v>54.3</v>
      </c>
      <c r="F2151" s="11">
        <f t="shared" si="100"/>
        <v>4.9597636243999998</v>
      </c>
      <c r="G2151" s="11">
        <f t="shared" si="101"/>
        <v>54.815849999999998</v>
      </c>
      <c r="H2151" s="8">
        <f t="shared" si="99"/>
        <v>650.64237526783313</v>
      </c>
      <c r="I2151" s="42"/>
      <c r="K2151" s="69"/>
      <c r="L2151" s="69"/>
      <c r="M2151" s="69"/>
      <c r="O2151" s="63"/>
      <c r="P2151" s="63"/>
      <c r="Q2151" s="63"/>
    </row>
    <row r="2152" spans="1:17" customFormat="1" outlineLevel="1">
      <c r="A2152" s="6"/>
      <c r="B2152" s="20">
        <v>42657</v>
      </c>
      <c r="C2152" s="21">
        <v>0.5625</v>
      </c>
      <c r="D2152" s="13">
        <v>4.8237769999999998</v>
      </c>
      <c r="E2152" s="12">
        <v>51.51</v>
      </c>
      <c r="F2152" s="11">
        <f t="shared" si="100"/>
        <v>4.8223298668999997</v>
      </c>
      <c r="G2152" s="11">
        <f t="shared" si="101"/>
        <v>51.999344999999998</v>
      </c>
      <c r="H2152" s="8">
        <f t="shared" si="99"/>
        <v>646.19536079066279</v>
      </c>
      <c r="I2152" s="42"/>
      <c r="K2152" s="69"/>
      <c r="L2152" s="69"/>
      <c r="M2152" s="69"/>
      <c r="O2152" s="63"/>
      <c r="P2152" s="63"/>
      <c r="Q2152" s="63"/>
    </row>
    <row r="2153" spans="1:17" customFormat="1" outlineLevel="1">
      <c r="A2153" s="6"/>
      <c r="B2153" s="20">
        <v>42657</v>
      </c>
      <c r="C2153" s="21">
        <v>0.58333333333333337</v>
      </c>
      <c r="D2153" s="13">
        <v>4.5839210000000001</v>
      </c>
      <c r="E2153" s="12">
        <v>60.63</v>
      </c>
      <c r="F2153" s="11">
        <f t="shared" si="100"/>
        <v>4.5825458237000003</v>
      </c>
      <c r="G2153" s="11">
        <f t="shared" si="101"/>
        <v>61.205985000000005</v>
      </c>
      <c r="H2153" s="8">
        <f t="shared" si="99"/>
        <v>571.87429226100517</v>
      </c>
      <c r="I2153" s="42"/>
      <c r="K2153" s="69"/>
      <c r="L2153" s="69"/>
      <c r="M2153" s="69"/>
      <c r="O2153" s="63"/>
      <c r="P2153" s="63"/>
      <c r="Q2153" s="63"/>
    </row>
    <row r="2154" spans="1:17" customFormat="1" outlineLevel="1">
      <c r="A2154" s="6"/>
      <c r="B2154" s="20">
        <v>42657</v>
      </c>
      <c r="C2154" s="21">
        <v>0.60416666666666663</v>
      </c>
      <c r="D2154" s="13">
        <v>3.452531</v>
      </c>
      <c r="E2154" s="12">
        <v>59.85</v>
      </c>
      <c r="F2154" s="11">
        <f t="shared" si="100"/>
        <v>3.4514952406999999</v>
      </c>
      <c r="G2154" s="11">
        <f t="shared" si="101"/>
        <v>60.418575000000004</v>
      </c>
      <c r="H2154" s="8">
        <f t="shared" si="99"/>
        <v>433.44369070782398</v>
      </c>
      <c r="I2154" s="42"/>
      <c r="K2154" s="69"/>
      <c r="L2154" s="69"/>
      <c r="M2154" s="69"/>
      <c r="O2154" s="63"/>
      <c r="P2154" s="63"/>
      <c r="Q2154" s="63"/>
    </row>
    <row r="2155" spans="1:17" customFormat="1" outlineLevel="1">
      <c r="A2155" s="6"/>
      <c r="B2155" s="20">
        <v>42657</v>
      </c>
      <c r="C2155" s="21">
        <v>0.625</v>
      </c>
      <c r="D2155" s="13">
        <v>3.7465770000000003</v>
      </c>
      <c r="E2155" s="12">
        <v>61.83</v>
      </c>
      <c r="F2155" s="11">
        <f t="shared" si="100"/>
        <v>3.7454530269000004</v>
      </c>
      <c r="G2155" s="11">
        <f t="shared" si="101"/>
        <v>62.417385000000003</v>
      </c>
      <c r="H2155" s="8">
        <f t="shared" si="99"/>
        <v>462.87287942396739</v>
      </c>
      <c r="I2155" s="42"/>
      <c r="K2155" s="69"/>
      <c r="L2155" s="69"/>
      <c r="M2155" s="69"/>
      <c r="O2155" s="63"/>
      <c r="P2155" s="63"/>
      <c r="Q2155" s="63"/>
    </row>
    <row r="2156" spans="1:17" customFormat="1" outlineLevel="1">
      <c r="A2156" s="6"/>
      <c r="B2156" s="20">
        <v>42657</v>
      </c>
      <c r="C2156" s="21">
        <v>0.64583333333333337</v>
      </c>
      <c r="D2156" s="13">
        <v>3.2084169999999999</v>
      </c>
      <c r="E2156" s="12">
        <v>53.71</v>
      </c>
      <c r="F2156" s="11">
        <f t="shared" si="100"/>
        <v>3.2074544749</v>
      </c>
      <c r="G2156" s="11">
        <f t="shared" si="101"/>
        <v>54.220245000000006</v>
      </c>
      <c r="H2156" s="8">
        <f t="shared" si="99"/>
        <v>422.67756487597563</v>
      </c>
      <c r="I2156" s="42"/>
      <c r="K2156" s="69"/>
      <c r="L2156" s="69"/>
      <c r="M2156" s="69"/>
      <c r="O2156" s="63"/>
      <c r="P2156" s="63"/>
      <c r="Q2156" s="63"/>
    </row>
    <row r="2157" spans="1:17" customFormat="1" outlineLevel="1">
      <c r="A2157" s="6"/>
      <c r="B2157" s="20">
        <v>42657</v>
      </c>
      <c r="C2157" s="21">
        <v>0.66666666666666663</v>
      </c>
      <c r="D2157" s="13">
        <v>1.5914670000000002</v>
      </c>
      <c r="E2157" s="12">
        <v>71.88</v>
      </c>
      <c r="F2157" s="11">
        <f t="shared" si="100"/>
        <v>1.5909895599000003</v>
      </c>
      <c r="G2157" s="11">
        <f t="shared" si="101"/>
        <v>72.562860000000001</v>
      </c>
      <c r="H2157" s="8">
        <f t="shared" si="99"/>
        <v>180.47730544491472</v>
      </c>
      <c r="I2157" s="42"/>
      <c r="K2157" s="69"/>
      <c r="L2157" s="69"/>
      <c r="M2157" s="69"/>
      <c r="O2157" s="63"/>
      <c r="P2157" s="63"/>
      <c r="Q2157" s="63"/>
    </row>
    <row r="2158" spans="1:17" customFormat="1" outlineLevel="1">
      <c r="A2158" s="6"/>
      <c r="B2158" s="20">
        <v>42657</v>
      </c>
      <c r="C2158" s="21">
        <v>0.6875</v>
      </c>
      <c r="D2158" s="13">
        <v>1.9284560000000002</v>
      </c>
      <c r="E2158" s="12">
        <v>67.02</v>
      </c>
      <c r="F2158" s="11">
        <f t="shared" si="100"/>
        <v>1.9278774632000002</v>
      </c>
      <c r="G2158" s="11">
        <f t="shared" si="101"/>
        <v>67.656689999999998</v>
      </c>
      <c r="H2158" s="8">
        <f t="shared" si="99"/>
        <v>228.15140026949123</v>
      </c>
      <c r="I2158" s="42"/>
      <c r="K2158" s="69"/>
      <c r="L2158" s="69"/>
      <c r="M2158" s="69"/>
      <c r="O2158" s="63"/>
      <c r="P2158" s="63"/>
      <c r="Q2158" s="63"/>
    </row>
    <row r="2159" spans="1:17" customFormat="1" outlineLevel="1">
      <c r="A2159" s="6"/>
      <c r="B2159" s="20">
        <v>42657</v>
      </c>
      <c r="C2159" s="21">
        <v>0.70833333333333337</v>
      </c>
      <c r="D2159" s="13">
        <v>0.81381799999999993</v>
      </c>
      <c r="E2159" s="12">
        <v>52.42</v>
      </c>
      <c r="F2159" s="11">
        <f t="shared" si="100"/>
        <v>0.81357385459999998</v>
      </c>
      <c r="G2159" s="11">
        <f t="shared" si="101"/>
        <v>52.917990000000003</v>
      </c>
      <c r="H2159" s="8">
        <f t="shared" si="99"/>
        <v>108.27204385361574</v>
      </c>
      <c r="I2159" s="42"/>
      <c r="K2159" s="69"/>
      <c r="L2159" s="69"/>
      <c r="M2159" s="69"/>
      <c r="O2159" s="63"/>
      <c r="P2159" s="63"/>
      <c r="Q2159" s="63"/>
    </row>
    <row r="2160" spans="1:17" customFormat="1" outlineLevel="1">
      <c r="A2160" s="6"/>
      <c r="B2160" s="20">
        <v>42657</v>
      </c>
      <c r="C2160" s="21">
        <v>0.72916666666666663</v>
      </c>
      <c r="D2160" s="13">
        <v>0.154613</v>
      </c>
      <c r="E2160" s="12">
        <v>50.3</v>
      </c>
      <c r="F2160" s="11">
        <f t="shared" si="100"/>
        <v>0.1545666161</v>
      </c>
      <c r="G2160" s="11">
        <f t="shared" si="101"/>
        <v>50.777850000000001</v>
      </c>
      <c r="H2160" s="8">
        <f t="shared" si="99"/>
        <v>20.900830147266614</v>
      </c>
      <c r="I2160" s="42"/>
      <c r="K2160" s="69"/>
      <c r="L2160" s="69"/>
      <c r="M2160" s="69"/>
      <c r="O2160" s="63"/>
      <c r="P2160" s="63"/>
      <c r="Q2160" s="63"/>
    </row>
    <row r="2161" spans="1:17" customFormat="1" outlineLevel="1">
      <c r="A2161" s="6"/>
      <c r="B2161" s="20">
        <v>42657</v>
      </c>
      <c r="C2161" s="21">
        <v>0.75</v>
      </c>
      <c r="D2161" s="13">
        <v>7.0618E-2</v>
      </c>
      <c r="E2161" s="12">
        <v>72.31</v>
      </c>
      <c r="F2161" s="11">
        <f t="shared" si="100"/>
        <v>7.0596814600000002E-2</v>
      </c>
      <c r="G2161" s="11">
        <f t="shared" si="101"/>
        <v>72.996945000000011</v>
      </c>
      <c r="H2161" s="8">
        <f t="shared" si="99"/>
        <v>7.9776557230686027</v>
      </c>
      <c r="I2161" s="42"/>
      <c r="K2161" s="69"/>
      <c r="L2161" s="69"/>
      <c r="M2161" s="69"/>
      <c r="O2161" s="63"/>
      <c r="P2161" s="63"/>
      <c r="Q2161" s="63"/>
    </row>
    <row r="2162" spans="1:17" customFormat="1" outlineLevel="1">
      <c r="A2162" s="6"/>
      <c r="B2162" s="20">
        <v>42657</v>
      </c>
      <c r="C2162" s="21">
        <v>0.77083333333333337</v>
      </c>
      <c r="D2162" s="13">
        <v>9.0310000000000008E-3</v>
      </c>
      <c r="E2162" s="12">
        <v>52.85</v>
      </c>
      <c r="F2162" s="11">
        <f t="shared" si="100"/>
        <v>9.028290700000002E-3</v>
      </c>
      <c r="G2162" s="11">
        <f t="shared" si="101"/>
        <v>53.352075000000006</v>
      </c>
      <c r="H2162" s="8">
        <f t="shared" si="99"/>
        <v>1.1975840276517977</v>
      </c>
      <c r="I2162" s="42"/>
      <c r="K2162" s="69"/>
      <c r="L2162" s="69"/>
      <c r="M2162" s="69"/>
      <c r="O2162" s="63"/>
      <c r="P2162" s="63"/>
      <c r="Q2162" s="63"/>
    </row>
    <row r="2163" spans="1:17" customFormat="1" outlineLevel="1">
      <c r="A2163" s="6"/>
      <c r="B2163" s="20">
        <v>42657</v>
      </c>
      <c r="C2163" s="21">
        <v>0.79166666666666663</v>
      </c>
      <c r="D2163" s="13">
        <v>0</v>
      </c>
      <c r="E2163" s="12">
        <v>58.36</v>
      </c>
      <c r="F2163" s="11">
        <f t="shared" si="100"/>
        <v>0</v>
      </c>
      <c r="G2163" s="11">
        <f t="shared" si="101"/>
        <v>58.91442</v>
      </c>
      <c r="H2163" s="8">
        <f t="shared" si="99"/>
        <v>0</v>
      </c>
      <c r="I2163" s="42"/>
      <c r="K2163" s="69"/>
      <c r="L2163" s="69"/>
      <c r="M2163" s="69"/>
      <c r="O2163" s="63"/>
      <c r="P2163" s="63"/>
      <c r="Q2163" s="63"/>
    </row>
    <row r="2164" spans="1:17" customFormat="1" outlineLevel="1">
      <c r="A2164" s="6"/>
      <c r="B2164" s="20">
        <v>42657</v>
      </c>
      <c r="C2164" s="21">
        <v>0.8125</v>
      </c>
      <c r="D2164" s="13">
        <v>0</v>
      </c>
      <c r="E2164" s="12">
        <v>57.69</v>
      </c>
      <c r="F2164" s="11">
        <f t="shared" si="100"/>
        <v>0</v>
      </c>
      <c r="G2164" s="11">
        <f t="shared" si="101"/>
        <v>58.238055000000003</v>
      </c>
      <c r="H2164" s="8">
        <f t="shared" si="99"/>
        <v>0</v>
      </c>
      <c r="I2164" s="42"/>
      <c r="K2164" s="69"/>
      <c r="L2164" s="69"/>
      <c r="M2164" s="69"/>
      <c r="O2164" s="63"/>
      <c r="P2164" s="63"/>
      <c r="Q2164" s="63"/>
    </row>
    <row r="2165" spans="1:17" customFormat="1" outlineLevel="1">
      <c r="A2165" s="6"/>
      <c r="B2165" s="20">
        <v>42657</v>
      </c>
      <c r="C2165" s="21">
        <v>0.83333333333333337</v>
      </c>
      <c r="D2165" s="13">
        <v>0</v>
      </c>
      <c r="E2165" s="12">
        <v>64.239999999999995</v>
      </c>
      <c r="F2165" s="11">
        <f t="shared" si="100"/>
        <v>0</v>
      </c>
      <c r="G2165" s="11">
        <f t="shared" si="101"/>
        <v>64.850279999999998</v>
      </c>
      <c r="H2165" s="8">
        <f t="shared" si="99"/>
        <v>0</v>
      </c>
      <c r="I2165" s="42"/>
      <c r="K2165" s="69"/>
      <c r="L2165" s="69"/>
      <c r="M2165" s="69"/>
      <c r="O2165" s="63"/>
      <c r="P2165" s="63"/>
      <c r="Q2165" s="63"/>
    </row>
    <row r="2166" spans="1:17" customFormat="1" outlineLevel="1">
      <c r="A2166" s="6"/>
      <c r="B2166" s="20">
        <v>42657</v>
      </c>
      <c r="C2166" s="21">
        <v>0.85416666666666663</v>
      </c>
      <c r="D2166" s="13">
        <v>0</v>
      </c>
      <c r="E2166" s="12">
        <v>61.36</v>
      </c>
      <c r="F2166" s="11">
        <f t="shared" si="100"/>
        <v>0</v>
      </c>
      <c r="G2166" s="11">
        <f t="shared" si="101"/>
        <v>61.942920000000001</v>
      </c>
      <c r="H2166" s="8">
        <f t="shared" si="99"/>
        <v>0</v>
      </c>
      <c r="I2166" s="42"/>
      <c r="K2166" s="69"/>
      <c r="L2166" s="69"/>
      <c r="M2166" s="69"/>
      <c r="O2166" s="63"/>
      <c r="P2166" s="63"/>
      <c r="Q2166" s="63"/>
    </row>
    <row r="2167" spans="1:17" customFormat="1" outlineLevel="1">
      <c r="A2167" s="6"/>
      <c r="B2167" s="20">
        <v>42657</v>
      </c>
      <c r="C2167" s="21">
        <v>0.875</v>
      </c>
      <c r="D2167" s="13">
        <v>0</v>
      </c>
      <c r="E2167" s="12">
        <v>58.24</v>
      </c>
      <c r="F2167" s="11">
        <f t="shared" si="100"/>
        <v>0</v>
      </c>
      <c r="G2167" s="11">
        <f t="shared" si="101"/>
        <v>58.793280000000003</v>
      </c>
      <c r="H2167" s="8">
        <f t="shared" si="99"/>
        <v>0</v>
      </c>
      <c r="I2167" s="42"/>
      <c r="K2167" s="69"/>
      <c r="L2167" s="69"/>
      <c r="M2167" s="69"/>
      <c r="O2167" s="63"/>
      <c r="P2167" s="63"/>
      <c r="Q2167" s="63"/>
    </row>
    <row r="2168" spans="1:17" customFormat="1" outlineLevel="1">
      <c r="A2168" s="6"/>
      <c r="B2168" s="20">
        <v>42657</v>
      </c>
      <c r="C2168" s="21">
        <v>0.89583333333333337</v>
      </c>
      <c r="D2168" s="13">
        <v>0</v>
      </c>
      <c r="E2168" s="12">
        <v>55.11</v>
      </c>
      <c r="F2168" s="11">
        <f t="shared" si="100"/>
        <v>0</v>
      </c>
      <c r="G2168" s="11">
        <f t="shared" si="101"/>
        <v>55.633545000000005</v>
      </c>
      <c r="H2168" s="8">
        <f t="shared" si="99"/>
        <v>0</v>
      </c>
      <c r="I2168" s="42"/>
      <c r="K2168" s="69"/>
      <c r="L2168" s="69"/>
      <c r="M2168" s="69"/>
      <c r="O2168" s="63"/>
      <c r="P2168" s="63"/>
      <c r="Q2168" s="63"/>
    </row>
    <row r="2169" spans="1:17" customFormat="1" outlineLevel="1">
      <c r="A2169" s="6"/>
      <c r="B2169" s="20">
        <v>42657</v>
      </c>
      <c r="C2169" s="21">
        <v>0.91666666666666663</v>
      </c>
      <c r="D2169" s="13">
        <v>0</v>
      </c>
      <c r="E2169" s="12">
        <v>46.02</v>
      </c>
      <c r="F2169" s="11">
        <f t="shared" si="100"/>
        <v>0</v>
      </c>
      <c r="G2169" s="11">
        <f t="shared" si="101"/>
        <v>46.457190000000004</v>
      </c>
      <c r="H2169" s="8">
        <f t="shared" si="99"/>
        <v>0</v>
      </c>
      <c r="I2169" s="42"/>
      <c r="K2169" s="69"/>
      <c r="L2169" s="69"/>
      <c r="M2169" s="69"/>
      <c r="O2169" s="63"/>
      <c r="P2169" s="63"/>
      <c r="Q2169" s="63"/>
    </row>
    <row r="2170" spans="1:17" customFormat="1" outlineLevel="1">
      <c r="A2170" s="6"/>
      <c r="B2170" s="20">
        <v>42657</v>
      </c>
      <c r="C2170" s="21">
        <v>0.9375</v>
      </c>
      <c r="D2170" s="13">
        <v>0</v>
      </c>
      <c r="E2170" s="12">
        <v>148.21</v>
      </c>
      <c r="F2170" s="11">
        <f t="shared" si="100"/>
        <v>0</v>
      </c>
      <c r="G2170" s="11">
        <f t="shared" si="101"/>
        <v>149.61799500000001</v>
      </c>
      <c r="H2170" s="8">
        <f t="shared" si="99"/>
        <v>0</v>
      </c>
      <c r="I2170" s="42"/>
      <c r="K2170" s="69"/>
      <c r="L2170" s="69"/>
      <c r="M2170" s="69"/>
      <c r="O2170" s="63"/>
      <c r="P2170" s="63"/>
      <c r="Q2170" s="63"/>
    </row>
    <row r="2171" spans="1:17" customFormat="1" outlineLevel="1">
      <c r="A2171" s="6"/>
      <c r="B2171" s="20">
        <v>42657</v>
      </c>
      <c r="C2171" s="21">
        <v>0.95833333333333337</v>
      </c>
      <c r="D2171" s="13">
        <v>0</v>
      </c>
      <c r="E2171" s="12">
        <v>113.12</v>
      </c>
      <c r="F2171" s="11">
        <f t="shared" si="100"/>
        <v>0</v>
      </c>
      <c r="G2171" s="11">
        <f t="shared" si="101"/>
        <v>114.19464000000001</v>
      </c>
      <c r="H2171" s="8">
        <f t="shared" si="99"/>
        <v>0</v>
      </c>
      <c r="I2171" s="42"/>
      <c r="K2171" s="69"/>
      <c r="L2171" s="69"/>
      <c r="M2171" s="69"/>
      <c r="O2171" s="63"/>
      <c r="P2171" s="63"/>
      <c r="Q2171" s="63"/>
    </row>
    <row r="2172" spans="1:17" customFormat="1" outlineLevel="1">
      <c r="A2172" s="6"/>
      <c r="B2172" s="20">
        <v>42657</v>
      </c>
      <c r="C2172" s="21">
        <v>0.97916666666666663</v>
      </c>
      <c r="D2172" s="13">
        <v>0</v>
      </c>
      <c r="E2172" s="12">
        <v>73.75</v>
      </c>
      <c r="F2172" s="11">
        <f t="shared" si="100"/>
        <v>0</v>
      </c>
      <c r="G2172" s="11">
        <f t="shared" si="101"/>
        <v>74.450625000000002</v>
      </c>
      <c r="H2172" s="8">
        <f t="shared" si="99"/>
        <v>0</v>
      </c>
      <c r="I2172" s="42"/>
      <c r="K2172" s="69"/>
      <c r="L2172" s="69"/>
      <c r="M2172" s="69"/>
      <c r="O2172" s="63"/>
      <c r="P2172" s="63"/>
      <c r="Q2172" s="63"/>
    </row>
    <row r="2173" spans="1:17" customFormat="1" outlineLevel="1">
      <c r="A2173" s="6"/>
      <c r="B2173" s="20">
        <v>42657</v>
      </c>
      <c r="C2173" s="21">
        <v>0</v>
      </c>
      <c r="D2173" s="13">
        <v>0</v>
      </c>
      <c r="E2173" s="12">
        <v>78.73</v>
      </c>
      <c r="F2173" s="11">
        <f t="shared" si="100"/>
        <v>0</v>
      </c>
      <c r="G2173" s="11">
        <f t="shared" si="101"/>
        <v>79.477935000000002</v>
      </c>
      <c r="H2173" s="8">
        <f t="shared" si="99"/>
        <v>0</v>
      </c>
      <c r="I2173" s="42"/>
      <c r="K2173" s="69"/>
      <c r="L2173" s="69"/>
      <c r="M2173" s="69"/>
      <c r="O2173" s="63"/>
      <c r="P2173" s="63"/>
      <c r="Q2173" s="63"/>
    </row>
    <row r="2174" spans="1:17" customFormat="1" outlineLevel="1">
      <c r="A2174" s="6"/>
      <c r="B2174" s="20">
        <v>42658</v>
      </c>
      <c r="C2174" s="21">
        <v>2.0833333333333332E-2</v>
      </c>
      <c r="D2174" s="13">
        <v>0</v>
      </c>
      <c r="E2174" s="12">
        <v>43.89</v>
      </c>
      <c r="F2174" s="11">
        <f t="shared" si="100"/>
        <v>0</v>
      </c>
      <c r="G2174" s="11">
        <f t="shared" si="101"/>
        <v>44.306955000000002</v>
      </c>
      <c r="H2174" s="8">
        <f t="shared" si="99"/>
        <v>0</v>
      </c>
      <c r="I2174" s="42"/>
      <c r="K2174" s="69"/>
      <c r="L2174" s="69"/>
      <c r="M2174" s="69"/>
      <c r="O2174" s="63"/>
      <c r="P2174" s="63"/>
      <c r="Q2174" s="63"/>
    </row>
    <row r="2175" spans="1:17" customFormat="1" outlineLevel="1">
      <c r="A2175" s="6"/>
      <c r="B2175" s="20">
        <v>42658</v>
      </c>
      <c r="C2175" s="21">
        <v>4.1666666666666664E-2</v>
      </c>
      <c r="D2175" s="13">
        <v>0</v>
      </c>
      <c r="E2175" s="12">
        <v>39.58</v>
      </c>
      <c r="F2175" s="11">
        <f t="shared" si="100"/>
        <v>0</v>
      </c>
      <c r="G2175" s="11">
        <f t="shared" si="101"/>
        <v>39.956009999999999</v>
      </c>
      <c r="H2175" s="8">
        <f t="shared" si="99"/>
        <v>0</v>
      </c>
      <c r="I2175" s="42"/>
      <c r="K2175" s="69"/>
      <c r="L2175" s="69"/>
      <c r="M2175" s="69"/>
      <c r="O2175" s="63"/>
      <c r="P2175" s="63"/>
      <c r="Q2175" s="63"/>
    </row>
    <row r="2176" spans="1:17" customFormat="1" outlineLevel="1">
      <c r="A2176" s="6"/>
      <c r="B2176" s="20">
        <v>42658</v>
      </c>
      <c r="C2176" s="21">
        <v>6.25E-2</v>
      </c>
      <c r="D2176" s="13">
        <v>0</v>
      </c>
      <c r="E2176" s="12">
        <v>49.39</v>
      </c>
      <c r="F2176" s="11">
        <f t="shared" si="100"/>
        <v>0</v>
      </c>
      <c r="G2176" s="11">
        <f t="shared" si="101"/>
        <v>49.859205000000003</v>
      </c>
      <c r="H2176" s="8">
        <f t="shared" si="99"/>
        <v>0</v>
      </c>
      <c r="I2176" s="42"/>
      <c r="K2176" s="69"/>
      <c r="L2176" s="69"/>
      <c r="M2176" s="69"/>
      <c r="O2176" s="63"/>
      <c r="P2176" s="63"/>
      <c r="Q2176" s="63"/>
    </row>
    <row r="2177" spans="1:17" customFormat="1" outlineLevel="1">
      <c r="A2177" s="6"/>
      <c r="B2177" s="20">
        <v>42658</v>
      </c>
      <c r="C2177" s="21">
        <v>8.3333333333333329E-2</v>
      </c>
      <c r="D2177" s="13">
        <v>0</v>
      </c>
      <c r="E2177" s="12">
        <v>56.37</v>
      </c>
      <c r="F2177" s="11">
        <f t="shared" si="100"/>
        <v>0</v>
      </c>
      <c r="G2177" s="11">
        <f t="shared" si="101"/>
        <v>56.905515000000001</v>
      </c>
      <c r="H2177" s="8">
        <f t="shared" si="99"/>
        <v>0</v>
      </c>
      <c r="I2177" s="42"/>
      <c r="K2177" s="69"/>
      <c r="L2177" s="69"/>
      <c r="M2177" s="69"/>
      <c r="O2177" s="63"/>
      <c r="P2177" s="63"/>
      <c r="Q2177" s="63"/>
    </row>
    <row r="2178" spans="1:17" customFormat="1" outlineLevel="1">
      <c r="A2178" s="6"/>
      <c r="B2178" s="20">
        <v>42658</v>
      </c>
      <c r="C2178" s="21">
        <v>0.10416666666666667</v>
      </c>
      <c r="D2178" s="13">
        <v>0</v>
      </c>
      <c r="E2178" s="12">
        <v>42.52</v>
      </c>
      <c r="F2178" s="11">
        <f t="shared" si="100"/>
        <v>0</v>
      </c>
      <c r="G2178" s="11">
        <f t="shared" si="101"/>
        <v>42.923940000000009</v>
      </c>
      <c r="H2178" s="8">
        <f t="shared" si="99"/>
        <v>0</v>
      </c>
      <c r="I2178" s="42"/>
      <c r="K2178" s="69"/>
      <c r="L2178" s="69"/>
      <c r="M2178" s="69"/>
      <c r="O2178" s="63"/>
      <c r="P2178" s="63"/>
      <c r="Q2178" s="63"/>
    </row>
    <row r="2179" spans="1:17" customFormat="1" outlineLevel="1">
      <c r="A2179" s="6"/>
      <c r="B2179" s="20">
        <v>42658</v>
      </c>
      <c r="C2179" s="21">
        <v>0.125</v>
      </c>
      <c r="D2179" s="13">
        <v>0</v>
      </c>
      <c r="E2179" s="12">
        <v>44.71</v>
      </c>
      <c r="F2179" s="11">
        <f t="shared" si="100"/>
        <v>0</v>
      </c>
      <c r="G2179" s="11">
        <f t="shared" si="101"/>
        <v>45.134745000000002</v>
      </c>
      <c r="H2179" s="8">
        <f t="shared" si="99"/>
        <v>0</v>
      </c>
      <c r="I2179" s="42"/>
      <c r="K2179" s="69"/>
      <c r="L2179" s="69"/>
      <c r="M2179" s="69"/>
      <c r="O2179" s="63"/>
      <c r="P2179" s="63"/>
      <c r="Q2179" s="63"/>
    </row>
    <row r="2180" spans="1:17" customFormat="1" outlineLevel="1">
      <c r="A2180" s="6"/>
      <c r="B2180" s="20">
        <v>42658</v>
      </c>
      <c r="C2180" s="21">
        <v>0.14583333333333334</v>
      </c>
      <c r="D2180" s="13">
        <v>0</v>
      </c>
      <c r="E2180" s="12">
        <v>46.38</v>
      </c>
      <c r="F2180" s="11">
        <f t="shared" si="100"/>
        <v>0</v>
      </c>
      <c r="G2180" s="11">
        <f t="shared" si="101"/>
        <v>46.820610000000002</v>
      </c>
      <c r="H2180" s="8">
        <f t="shared" si="99"/>
        <v>0</v>
      </c>
      <c r="I2180" s="42"/>
      <c r="K2180" s="69"/>
      <c r="L2180" s="69"/>
      <c r="M2180" s="69"/>
      <c r="O2180" s="63"/>
      <c r="P2180" s="63"/>
      <c r="Q2180" s="63"/>
    </row>
    <row r="2181" spans="1:17" customFormat="1" outlineLevel="1">
      <c r="A2181" s="6"/>
      <c r="B2181" s="20">
        <v>42658</v>
      </c>
      <c r="C2181" s="21">
        <v>0.16666666666666666</v>
      </c>
      <c r="D2181" s="13">
        <v>0</v>
      </c>
      <c r="E2181" s="12">
        <v>46.58</v>
      </c>
      <c r="F2181" s="11">
        <f t="shared" si="100"/>
        <v>0</v>
      </c>
      <c r="G2181" s="11">
        <f t="shared" si="101"/>
        <v>47.022510000000004</v>
      </c>
      <c r="H2181" s="8">
        <f t="shared" si="99"/>
        <v>0</v>
      </c>
      <c r="I2181" s="42"/>
      <c r="K2181" s="69"/>
      <c r="L2181" s="69"/>
      <c r="M2181" s="69"/>
      <c r="O2181" s="63"/>
      <c r="P2181" s="63"/>
      <c r="Q2181" s="63"/>
    </row>
    <row r="2182" spans="1:17" customFormat="1" outlineLevel="1">
      <c r="A2182" s="6"/>
      <c r="B2182" s="20">
        <v>42658</v>
      </c>
      <c r="C2182" s="21">
        <v>0.1875</v>
      </c>
      <c r="D2182" s="13">
        <v>0</v>
      </c>
      <c r="E2182" s="12">
        <v>50.09</v>
      </c>
      <c r="F2182" s="11">
        <f t="shared" si="100"/>
        <v>0</v>
      </c>
      <c r="G2182" s="11">
        <f t="shared" si="101"/>
        <v>50.565855000000006</v>
      </c>
      <c r="H2182" s="8">
        <f t="shared" si="99"/>
        <v>0</v>
      </c>
      <c r="I2182" s="42"/>
      <c r="K2182" s="69"/>
      <c r="L2182" s="69"/>
      <c r="M2182" s="69"/>
      <c r="O2182" s="63"/>
      <c r="P2182" s="63"/>
      <c r="Q2182" s="63"/>
    </row>
    <row r="2183" spans="1:17" customFormat="1" outlineLevel="1">
      <c r="A2183" s="6"/>
      <c r="B2183" s="20">
        <v>42658</v>
      </c>
      <c r="C2183" s="21">
        <v>0.20833333333333334</v>
      </c>
      <c r="D2183" s="13">
        <v>0</v>
      </c>
      <c r="E2183" s="12">
        <v>50.98</v>
      </c>
      <c r="F2183" s="11">
        <f t="shared" si="100"/>
        <v>0</v>
      </c>
      <c r="G2183" s="11">
        <f t="shared" si="101"/>
        <v>51.464309999999998</v>
      </c>
      <c r="H2183" s="8">
        <f t="shared" si="99"/>
        <v>0</v>
      </c>
      <c r="I2183" s="42"/>
      <c r="K2183" s="69"/>
      <c r="L2183" s="69"/>
      <c r="M2183" s="69"/>
      <c r="O2183" s="63"/>
      <c r="P2183" s="63"/>
      <c r="Q2183" s="63"/>
    </row>
    <row r="2184" spans="1:17" customFormat="1" outlineLevel="1">
      <c r="A2184" s="6"/>
      <c r="B2184" s="20">
        <v>42658</v>
      </c>
      <c r="C2184" s="21">
        <v>0.22916666666666666</v>
      </c>
      <c r="D2184" s="13">
        <v>5.3700000000000004E-4</v>
      </c>
      <c r="E2184" s="12">
        <v>38.15</v>
      </c>
      <c r="F2184" s="11">
        <f t="shared" si="100"/>
        <v>5.3683890000000008E-4</v>
      </c>
      <c r="G2184" s="11">
        <f t="shared" si="101"/>
        <v>38.512425</v>
      </c>
      <c r="H2184" s="8">
        <f t="shared" si="99"/>
        <v>7.9177067526667505E-2</v>
      </c>
      <c r="I2184" s="42"/>
      <c r="K2184" s="69"/>
      <c r="L2184" s="69"/>
      <c r="M2184" s="69"/>
      <c r="O2184" s="63"/>
      <c r="P2184" s="63"/>
      <c r="Q2184" s="63"/>
    </row>
    <row r="2185" spans="1:17" customFormat="1" outlineLevel="1">
      <c r="A2185" s="6"/>
      <c r="B2185" s="20">
        <v>42658</v>
      </c>
      <c r="C2185" s="21">
        <v>0.25</v>
      </c>
      <c r="D2185" s="13">
        <v>9.7906999999999994E-2</v>
      </c>
      <c r="E2185" s="12">
        <v>35.79</v>
      </c>
      <c r="F2185" s="11">
        <f t="shared" si="100"/>
        <v>9.78776279E-2</v>
      </c>
      <c r="G2185" s="11">
        <f t="shared" si="101"/>
        <v>36.130005000000004</v>
      </c>
      <c r="H2185" s="8">
        <f t="shared" si="99"/>
        <v>14.668919603984859</v>
      </c>
      <c r="I2185" s="42"/>
      <c r="K2185" s="69"/>
      <c r="L2185" s="69"/>
      <c r="M2185" s="69"/>
      <c r="O2185" s="63"/>
      <c r="P2185" s="63"/>
      <c r="Q2185" s="63"/>
    </row>
    <row r="2186" spans="1:17" customFormat="1" outlineLevel="1">
      <c r="A2186" s="6"/>
      <c r="B2186" s="20">
        <v>42658</v>
      </c>
      <c r="C2186" s="21">
        <v>0.27083333333333331</v>
      </c>
      <c r="D2186" s="13">
        <v>0.55237199999999997</v>
      </c>
      <c r="E2186" s="12">
        <v>81.239999999999995</v>
      </c>
      <c r="F2186" s="11">
        <f t="shared" si="100"/>
        <v>0.55220628839999997</v>
      </c>
      <c r="G2186" s="11">
        <f t="shared" si="101"/>
        <v>82.011780000000002</v>
      </c>
      <c r="H2186" s="8">
        <f t="shared" si="99"/>
        <v>57.422949003522646</v>
      </c>
      <c r="I2186" s="42"/>
      <c r="K2186" s="69"/>
      <c r="L2186" s="69"/>
      <c r="M2186" s="69"/>
      <c r="O2186" s="63"/>
      <c r="P2186" s="63"/>
      <c r="Q2186" s="63"/>
    </row>
    <row r="2187" spans="1:17" customFormat="1" outlineLevel="1">
      <c r="A2187" s="6"/>
      <c r="B2187" s="20">
        <v>42658</v>
      </c>
      <c r="C2187" s="21">
        <v>0.29166666666666669</v>
      </c>
      <c r="D2187" s="13">
        <v>1.3689650000000002</v>
      </c>
      <c r="E2187" s="12">
        <v>114.13</v>
      </c>
      <c r="F2187" s="11">
        <f t="shared" si="100"/>
        <v>1.3685543105000002</v>
      </c>
      <c r="G2187" s="11">
        <f t="shared" si="101"/>
        <v>115.214235</v>
      </c>
      <c r="H2187" s="8">
        <f t="shared" si="99"/>
        <v>96.874163812790044</v>
      </c>
      <c r="I2187" s="42"/>
      <c r="K2187" s="69"/>
      <c r="L2187" s="69"/>
      <c r="M2187" s="69"/>
      <c r="O2187" s="63"/>
      <c r="P2187" s="63"/>
      <c r="Q2187" s="63"/>
    </row>
    <row r="2188" spans="1:17" customFormat="1" outlineLevel="1">
      <c r="A2188" s="6"/>
      <c r="B2188" s="20">
        <v>42658</v>
      </c>
      <c r="C2188" s="21">
        <v>0.3125</v>
      </c>
      <c r="D2188" s="13">
        <v>2.248243</v>
      </c>
      <c r="E2188" s="12">
        <v>43.74</v>
      </c>
      <c r="F2188" s="11">
        <f t="shared" si="100"/>
        <v>2.2475685270999999</v>
      </c>
      <c r="G2188" s="11">
        <f t="shared" si="101"/>
        <v>44.155530000000006</v>
      </c>
      <c r="H2188" s="8">
        <f t="shared" si="99"/>
        <v>318.80516651518013</v>
      </c>
      <c r="I2188" s="42"/>
      <c r="K2188" s="69"/>
      <c r="L2188" s="69"/>
      <c r="M2188" s="69"/>
      <c r="O2188" s="63"/>
      <c r="P2188" s="63"/>
      <c r="Q2188" s="63"/>
    </row>
    <row r="2189" spans="1:17" customFormat="1" outlineLevel="1">
      <c r="A2189" s="6"/>
      <c r="B2189" s="20">
        <v>42658</v>
      </c>
      <c r="C2189" s="21">
        <v>0.33333333333333331</v>
      </c>
      <c r="D2189" s="13">
        <v>3.0027970000000002</v>
      </c>
      <c r="E2189" s="12">
        <v>39.020000000000003</v>
      </c>
      <c r="F2189" s="11">
        <f t="shared" si="100"/>
        <v>3.0018961609000003</v>
      </c>
      <c r="G2189" s="11">
        <f t="shared" si="101"/>
        <v>39.390690000000006</v>
      </c>
      <c r="H2189" s="8">
        <f t="shared" si="99"/>
        <v>440.10592484119803</v>
      </c>
      <c r="I2189" s="42"/>
      <c r="K2189" s="69"/>
      <c r="L2189" s="69"/>
      <c r="M2189" s="69"/>
      <c r="O2189" s="63"/>
      <c r="P2189" s="63"/>
      <c r="Q2189" s="63"/>
    </row>
    <row r="2190" spans="1:17" customFormat="1" outlineLevel="1">
      <c r="A2190" s="6"/>
      <c r="B2190" s="20">
        <v>42658</v>
      </c>
      <c r="C2190" s="21">
        <v>0.35416666666666669</v>
      </c>
      <c r="D2190" s="13">
        <v>3.6163060000000002</v>
      </c>
      <c r="E2190" s="12">
        <v>57.35</v>
      </c>
      <c r="F2190" s="11">
        <f t="shared" si="100"/>
        <v>3.6152211082000005</v>
      </c>
      <c r="G2190" s="11">
        <f t="shared" si="101"/>
        <v>57.894825000000004</v>
      </c>
      <c r="H2190" s="8">
        <f t="shared" si="99"/>
        <v>463.12853272965503</v>
      </c>
      <c r="I2190" s="42"/>
      <c r="K2190" s="69"/>
      <c r="L2190" s="69"/>
      <c r="M2190" s="69"/>
      <c r="O2190" s="63"/>
      <c r="P2190" s="63"/>
      <c r="Q2190" s="63"/>
    </row>
    <row r="2191" spans="1:17" customFormat="1" outlineLevel="1">
      <c r="A2191" s="6"/>
      <c r="B2191" s="20">
        <v>42658</v>
      </c>
      <c r="C2191" s="21">
        <v>0.375</v>
      </c>
      <c r="D2191" s="13">
        <v>4.1341219999999996</v>
      </c>
      <c r="E2191" s="12">
        <v>51.73</v>
      </c>
      <c r="F2191" s="11">
        <f t="shared" si="100"/>
        <v>4.1328817633999995</v>
      </c>
      <c r="G2191" s="11">
        <f t="shared" si="101"/>
        <v>52.221435</v>
      </c>
      <c r="H2191" s="8">
        <f t="shared" si="99"/>
        <v>552.89099162232151</v>
      </c>
      <c r="I2191" s="42"/>
      <c r="K2191" s="69"/>
      <c r="L2191" s="69"/>
      <c r="M2191" s="69"/>
      <c r="O2191" s="63"/>
      <c r="P2191" s="63"/>
      <c r="Q2191" s="63"/>
    </row>
    <row r="2192" spans="1:17" customFormat="1" outlineLevel="1">
      <c r="A2192" s="6"/>
      <c r="B2192" s="20">
        <v>42658</v>
      </c>
      <c r="C2192" s="21">
        <v>0.39583333333333331</v>
      </c>
      <c r="D2192" s="13">
        <v>4.5248709999999992</v>
      </c>
      <c r="E2192" s="12">
        <v>50.62</v>
      </c>
      <c r="F2192" s="11">
        <f t="shared" si="100"/>
        <v>4.5235135386999996</v>
      </c>
      <c r="G2192" s="11">
        <f t="shared" si="101"/>
        <v>51.10089</v>
      </c>
      <c r="H2192" s="8">
        <f t="shared" ref="H2192:H2255" si="102">F2192*($B$8-G2192)</f>
        <v>610.21795044358055</v>
      </c>
      <c r="I2192" s="42"/>
      <c r="K2192" s="69"/>
      <c r="L2192" s="69"/>
      <c r="M2192" s="69"/>
      <c r="O2192" s="63"/>
      <c r="P2192" s="63"/>
      <c r="Q2192" s="63"/>
    </row>
    <row r="2193" spans="1:17" customFormat="1" outlineLevel="1">
      <c r="A2193" s="6"/>
      <c r="B2193" s="20">
        <v>42658</v>
      </c>
      <c r="C2193" s="21">
        <v>0.41666666666666669</v>
      </c>
      <c r="D2193" s="13">
        <v>4.8355180000000004</v>
      </c>
      <c r="E2193" s="12">
        <v>49.11</v>
      </c>
      <c r="F2193" s="11">
        <f t="shared" ref="F2193:F2256" si="103">IF($B$13="Electricity",$D2193*$B$9,$D2193*$B$10)</f>
        <v>4.8340673446000002</v>
      </c>
      <c r="G2193" s="11">
        <f t="shared" ref="G2193:G2256" si="104">+E2193*$B$10</f>
        <v>49.576545000000003</v>
      </c>
      <c r="H2193" s="8">
        <f t="shared" si="102"/>
        <v>659.48016885300763</v>
      </c>
      <c r="I2193" s="42"/>
      <c r="K2193" s="69"/>
      <c r="L2193" s="69"/>
      <c r="M2193" s="69"/>
      <c r="O2193" s="63"/>
      <c r="P2193" s="63"/>
      <c r="Q2193" s="63"/>
    </row>
    <row r="2194" spans="1:17" customFormat="1" outlineLevel="1">
      <c r="A2194" s="6"/>
      <c r="B2194" s="20">
        <v>42658</v>
      </c>
      <c r="C2194" s="21">
        <v>0.4375</v>
      </c>
      <c r="D2194" s="13">
        <v>4.9648000000000003</v>
      </c>
      <c r="E2194" s="12">
        <v>37.9</v>
      </c>
      <c r="F2194" s="11">
        <f t="shared" si="103"/>
        <v>4.9633105600000009</v>
      </c>
      <c r="G2194" s="11">
        <f t="shared" si="104"/>
        <v>38.26005</v>
      </c>
      <c r="H2194" s="8">
        <f t="shared" si="102"/>
        <v>733.27925396887213</v>
      </c>
      <c r="I2194" s="42"/>
      <c r="K2194" s="69"/>
      <c r="L2194" s="69"/>
      <c r="M2194" s="69"/>
      <c r="O2194" s="63"/>
      <c r="P2194" s="63"/>
      <c r="Q2194" s="63"/>
    </row>
    <row r="2195" spans="1:17" customFormat="1" outlineLevel="1">
      <c r="A2195" s="6"/>
      <c r="B2195" s="20">
        <v>42658</v>
      </c>
      <c r="C2195" s="21">
        <v>0.45833333333333331</v>
      </c>
      <c r="D2195" s="13">
        <v>4.9646499999999998</v>
      </c>
      <c r="E2195" s="12">
        <v>41.19</v>
      </c>
      <c r="F2195" s="11">
        <f t="shared" si="103"/>
        <v>4.9631606049999997</v>
      </c>
      <c r="G2195" s="11">
        <f t="shared" si="104"/>
        <v>41.581305</v>
      </c>
      <c r="H2195" s="8">
        <f t="shared" si="102"/>
        <v>716.77317764951044</v>
      </c>
      <c r="I2195" s="42"/>
      <c r="K2195" s="69"/>
      <c r="L2195" s="69"/>
      <c r="M2195" s="69"/>
      <c r="O2195" s="63"/>
      <c r="P2195" s="63"/>
      <c r="Q2195" s="63"/>
    </row>
    <row r="2196" spans="1:17" customFormat="1" outlineLevel="1">
      <c r="A2196" s="6"/>
      <c r="B2196" s="20">
        <v>42658</v>
      </c>
      <c r="C2196" s="21">
        <v>0.47916666666666669</v>
      </c>
      <c r="D2196" s="13">
        <v>4.9654239999999996</v>
      </c>
      <c r="E2196" s="12">
        <v>44.27</v>
      </c>
      <c r="F2196" s="11">
        <f t="shared" si="103"/>
        <v>4.9639343727999998</v>
      </c>
      <c r="G2196" s="11">
        <f t="shared" si="104"/>
        <v>44.690565000000007</v>
      </c>
      <c r="H2196" s="8">
        <f t="shared" si="102"/>
        <v>701.45076159744735</v>
      </c>
      <c r="I2196" s="42"/>
      <c r="K2196" s="69"/>
      <c r="L2196" s="69"/>
      <c r="M2196" s="69"/>
      <c r="O2196" s="63"/>
      <c r="P2196" s="63"/>
      <c r="Q2196" s="63"/>
    </row>
    <row r="2197" spans="1:17" customFormat="1" outlineLevel="1">
      <c r="A2197" s="6"/>
      <c r="B2197" s="20">
        <v>42658</v>
      </c>
      <c r="C2197" s="21">
        <v>0.5</v>
      </c>
      <c r="D2197" s="13">
        <v>4.9626710000000003</v>
      </c>
      <c r="E2197" s="12">
        <v>38.880000000000003</v>
      </c>
      <c r="F2197" s="11">
        <f t="shared" si="103"/>
        <v>4.9611821987000004</v>
      </c>
      <c r="G2197" s="11">
        <f t="shared" si="104"/>
        <v>39.249360000000003</v>
      </c>
      <c r="H2197" s="8">
        <f t="shared" si="102"/>
        <v>728.05666281583228</v>
      </c>
      <c r="I2197" s="42"/>
      <c r="K2197" s="69"/>
      <c r="L2197" s="69"/>
      <c r="M2197" s="69"/>
      <c r="O2197" s="63"/>
      <c r="P2197" s="63"/>
      <c r="Q2197" s="63"/>
    </row>
    <row r="2198" spans="1:17" customFormat="1" outlineLevel="1">
      <c r="A2198" s="6"/>
      <c r="B2198" s="20">
        <v>42658</v>
      </c>
      <c r="C2198" s="21">
        <v>0.52083333333333337</v>
      </c>
      <c r="D2198" s="13">
        <v>4.9641760000000001</v>
      </c>
      <c r="E2198" s="12">
        <v>36.44</v>
      </c>
      <c r="F2198" s="11">
        <f t="shared" si="103"/>
        <v>4.9626867472000002</v>
      </c>
      <c r="G2198" s="11">
        <f t="shared" si="104"/>
        <v>36.786180000000002</v>
      </c>
      <c r="H2198" s="8">
        <f t="shared" si="102"/>
        <v>740.50144701308636</v>
      </c>
      <c r="I2198" s="42"/>
      <c r="K2198" s="69"/>
      <c r="L2198" s="69"/>
      <c r="M2198" s="69"/>
      <c r="O2198" s="63"/>
      <c r="P2198" s="63"/>
      <c r="Q2198" s="63"/>
    </row>
    <row r="2199" spans="1:17" customFormat="1" outlineLevel="1">
      <c r="A2199" s="6"/>
      <c r="B2199" s="20">
        <v>42658</v>
      </c>
      <c r="C2199" s="21">
        <v>0.54166666666666663</v>
      </c>
      <c r="D2199" s="13">
        <v>4.9622199999999994</v>
      </c>
      <c r="E2199" s="12">
        <v>43.65</v>
      </c>
      <c r="F2199" s="11">
        <f t="shared" si="103"/>
        <v>4.9607313339999992</v>
      </c>
      <c r="G2199" s="11">
        <f t="shared" si="104"/>
        <v>44.064675000000001</v>
      </c>
      <c r="H2199" s="8">
        <f t="shared" si="102"/>
        <v>704.10301412897343</v>
      </c>
      <c r="I2199" s="42"/>
      <c r="K2199" s="69"/>
      <c r="L2199" s="69"/>
      <c r="M2199" s="69"/>
      <c r="O2199" s="63"/>
      <c r="P2199" s="63"/>
      <c r="Q2199" s="63"/>
    </row>
    <row r="2200" spans="1:17" customFormat="1" outlineLevel="1">
      <c r="A2200" s="6"/>
      <c r="B2200" s="20">
        <v>42658</v>
      </c>
      <c r="C2200" s="21">
        <v>0.5625</v>
      </c>
      <c r="D2200" s="13">
        <v>4.9288670000000003</v>
      </c>
      <c r="E2200" s="12">
        <v>41.98</v>
      </c>
      <c r="F2200" s="11">
        <f t="shared" si="103"/>
        <v>4.9273883399000002</v>
      </c>
      <c r="G2200" s="11">
        <f t="shared" si="104"/>
        <v>42.378810000000001</v>
      </c>
      <c r="H2200" s="8">
        <f t="shared" si="102"/>
        <v>707.67737696856261</v>
      </c>
      <c r="I2200" s="42"/>
      <c r="K2200" s="69"/>
      <c r="L2200" s="69"/>
      <c r="M2200" s="69"/>
      <c r="O2200" s="63"/>
      <c r="P2200" s="63"/>
      <c r="Q2200" s="63"/>
    </row>
    <row r="2201" spans="1:17" customFormat="1" outlineLevel="1">
      <c r="A2201" s="6"/>
      <c r="B2201" s="20">
        <v>42658</v>
      </c>
      <c r="C2201" s="21">
        <v>0.58333333333333337</v>
      </c>
      <c r="D2201" s="13">
        <v>4.681635</v>
      </c>
      <c r="E2201" s="12">
        <v>42.36</v>
      </c>
      <c r="F2201" s="11">
        <f t="shared" si="103"/>
        <v>4.6802305095000003</v>
      </c>
      <c r="G2201" s="11">
        <f t="shared" si="104"/>
        <v>42.762419999999999</v>
      </c>
      <c r="H2201" s="8">
        <f t="shared" si="102"/>
        <v>670.38489202294704</v>
      </c>
      <c r="I2201" s="42"/>
      <c r="K2201" s="69"/>
      <c r="L2201" s="69"/>
      <c r="M2201" s="69"/>
      <c r="O2201" s="63"/>
      <c r="P2201" s="63"/>
      <c r="Q2201" s="63"/>
    </row>
    <row r="2202" spans="1:17" customFormat="1" outlineLevel="1">
      <c r="A2202" s="6"/>
      <c r="B2202" s="20">
        <v>42658</v>
      </c>
      <c r="C2202" s="21">
        <v>0.60416666666666663</v>
      </c>
      <c r="D2202" s="13">
        <v>4.3390760000000004</v>
      </c>
      <c r="E2202" s="12">
        <v>40.700000000000003</v>
      </c>
      <c r="F2202" s="11">
        <f t="shared" si="103"/>
        <v>4.3377742772000003</v>
      </c>
      <c r="G2202" s="11">
        <f t="shared" si="104"/>
        <v>41.086650000000006</v>
      </c>
      <c r="H2202" s="8">
        <f t="shared" si="102"/>
        <v>628.60140205288053</v>
      </c>
      <c r="I2202" s="42"/>
      <c r="K2202" s="69"/>
      <c r="L2202" s="69"/>
      <c r="M2202" s="69"/>
      <c r="O2202" s="63"/>
      <c r="P2202" s="63"/>
      <c r="Q2202" s="63"/>
    </row>
    <row r="2203" spans="1:17" customFormat="1" outlineLevel="1">
      <c r="A2203" s="6"/>
      <c r="B2203" s="20">
        <v>42658</v>
      </c>
      <c r="C2203" s="21">
        <v>0.625</v>
      </c>
      <c r="D2203" s="13">
        <v>3.9019650000000001</v>
      </c>
      <c r="E2203" s="12">
        <v>49.16</v>
      </c>
      <c r="F2203" s="11">
        <f t="shared" si="103"/>
        <v>3.9007944105000001</v>
      </c>
      <c r="G2203" s="11">
        <f t="shared" si="104"/>
        <v>49.627020000000002</v>
      </c>
      <c r="H2203" s="8">
        <f t="shared" si="102"/>
        <v>531.96295812722826</v>
      </c>
      <c r="I2203" s="42"/>
      <c r="K2203" s="69"/>
      <c r="L2203" s="69"/>
      <c r="M2203" s="69"/>
      <c r="O2203" s="63"/>
      <c r="P2203" s="63"/>
      <c r="Q2203" s="63"/>
    </row>
    <row r="2204" spans="1:17" customFormat="1" outlineLevel="1">
      <c r="A2204" s="6"/>
      <c r="B2204" s="20">
        <v>42658</v>
      </c>
      <c r="C2204" s="21">
        <v>0.64583333333333337</v>
      </c>
      <c r="D2204" s="13">
        <v>3.3691170000000001</v>
      </c>
      <c r="E2204" s="12">
        <v>31.62</v>
      </c>
      <c r="F2204" s="11">
        <f t="shared" si="103"/>
        <v>3.3681062649000002</v>
      </c>
      <c r="G2204" s="11">
        <f t="shared" si="104"/>
        <v>31.920390000000005</v>
      </c>
      <c r="H2204" s="8">
        <f t="shared" si="102"/>
        <v>518.95649973434877</v>
      </c>
      <c r="I2204" s="42"/>
      <c r="K2204" s="69"/>
      <c r="L2204" s="69"/>
      <c r="M2204" s="69"/>
      <c r="O2204" s="63"/>
      <c r="P2204" s="63"/>
      <c r="Q2204" s="63"/>
    </row>
    <row r="2205" spans="1:17" customFormat="1" outlineLevel="1">
      <c r="A2205" s="6"/>
      <c r="B2205" s="20">
        <v>42658</v>
      </c>
      <c r="C2205" s="21">
        <v>0.66666666666666663</v>
      </c>
      <c r="D2205" s="13">
        <v>2.733609</v>
      </c>
      <c r="E2205" s="12">
        <v>54.47</v>
      </c>
      <c r="F2205" s="11">
        <f t="shared" si="103"/>
        <v>2.7327889173000002</v>
      </c>
      <c r="G2205" s="11">
        <f t="shared" si="104"/>
        <v>54.987465</v>
      </c>
      <c r="H2205" s="8">
        <f t="shared" si="102"/>
        <v>358.02960367537844</v>
      </c>
      <c r="I2205" s="42"/>
      <c r="K2205" s="69"/>
      <c r="L2205" s="69"/>
      <c r="M2205" s="69"/>
      <c r="O2205" s="63"/>
      <c r="P2205" s="63"/>
      <c r="Q2205" s="63"/>
    </row>
    <row r="2206" spans="1:17" customFormat="1" outlineLevel="1">
      <c r="A2206" s="6"/>
      <c r="B2206" s="20">
        <v>42658</v>
      </c>
      <c r="C2206" s="21">
        <v>0.6875</v>
      </c>
      <c r="D2206" s="13">
        <v>2.0007740000000003</v>
      </c>
      <c r="E2206" s="12">
        <v>53.28</v>
      </c>
      <c r="F2206" s="11">
        <f t="shared" si="103"/>
        <v>2.0001737678000002</v>
      </c>
      <c r="G2206" s="11">
        <f t="shared" si="104"/>
        <v>53.786160000000002</v>
      </c>
      <c r="H2206" s="8">
        <f t="shared" si="102"/>
        <v>264.45065450810637</v>
      </c>
      <c r="I2206" s="42"/>
      <c r="K2206" s="69"/>
      <c r="L2206" s="69"/>
      <c r="M2206" s="69"/>
      <c r="O2206" s="63"/>
      <c r="P2206" s="63"/>
      <c r="Q2206" s="63"/>
    </row>
    <row r="2207" spans="1:17" customFormat="1" outlineLevel="1">
      <c r="A2207" s="6"/>
      <c r="B2207" s="20">
        <v>42658</v>
      </c>
      <c r="C2207" s="21">
        <v>0.70833333333333337</v>
      </c>
      <c r="D2207" s="13">
        <v>1.1840519999999999</v>
      </c>
      <c r="E2207" s="12">
        <v>53.91</v>
      </c>
      <c r="F2207" s="11">
        <f t="shared" si="103"/>
        <v>1.1836967843999999</v>
      </c>
      <c r="G2207" s="11">
        <f t="shared" si="104"/>
        <v>54.422145</v>
      </c>
      <c r="H2207" s="8">
        <f t="shared" si="102"/>
        <v>155.74828386174946</v>
      </c>
      <c r="I2207" s="42"/>
      <c r="K2207" s="69"/>
      <c r="L2207" s="69"/>
      <c r="M2207" s="69"/>
      <c r="O2207" s="63"/>
      <c r="P2207" s="63"/>
      <c r="Q2207" s="63"/>
    </row>
    <row r="2208" spans="1:17" customFormat="1" outlineLevel="1">
      <c r="A2208" s="6"/>
      <c r="B2208" s="20">
        <v>42658</v>
      </c>
      <c r="C2208" s="21">
        <v>0.72916666666666663</v>
      </c>
      <c r="D2208" s="13">
        <v>0.35528799999999999</v>
      </c>
      <c r="E2208" s="12">
        <v>43.64</v>
      </c>
      <c r="F2208" s="11">
        <f t="shared" si="103"/>
        <v>0.3551814136</v>
      </c>
      <c r="G2208" s="11">
        <f t="shared" si="104"/>
        <v>44.054580000000001</v>
      </c>
      <c r="H2208" s="8">
        <f t="shared" si="102"/>
        <v>50.416374929645713</v>
      </c>
      <c r="I2208" s="42"/>
      <c r="K2208" s="69"/>
      <c r="L2208" s="69"/>
      <c r="M2208" s="69"/>
      <c r="O2208" s="63"/>
      <c r="P2208" s="63"/>
      <c r="Q2208" s="63"/>
    </row>
    <row r="2209" spans="1:17" customFormat="1" outlineLevel="1">
      <c r="A2209" s="6"/>
      <c r="B2209" s="20">
        <v>42658</v>
      </c>
      <c r="C2209" s="21">
        <v>0.75</v>
      </c>
      <c r="D2209" s="13">
        <v>7.1994000000000002E-2</v>
      </c>
      <c r="E2209" s="12">
        <v>53.04</v>
      </c>
      <c r="F2209" s="11">
        <f t="shared" si="103"/>
        <v>7.1972401800000002E-2</v>
      </c>
      <c r="G2209" s="11">
        <f t="shared" si="104"/>
        <v>53.543880000000001</v>
      </c>
      <c r="H2209" s="8">
        <f t="shared" si="102"/>
        <v>9.5331850895090167</v>
      </c>
      <c r="I2209" s="42"/>
      <c r="K2209" s="69"/>
      <c r="L2209" s="69"/>
      <c r="M2209" s="69"/>
      <c r="O2209" s="63"/>
      <c r="P2209" s="63"/>
      <c r="Q2209" s="63"/>
    </row>
    <row r="2210" spans="1:17" customFormat="1" outlineLevel="1">
      <c r="A2210" s="6"/>
      <c r="B2210" s="20">
        <v>42658</v>
      </c>
      <c r="C2210" s="21">
        <v>0.77083333333333337</v>
      </c>
      <c r="D2210" s="13">
        <v>6.7300000000000007E-3</v>
      </c>
      <c r="E2210" s="12">
        <v>115.32</v>
      </c>
      <c r="F2210" s="11">
        <f t="shared" si="103"/>
        <v>6.7279810000000009E-3</v>
      </c>
      <c r="G2210" s="11">
        <f t="shared" si="104"/>
        <v>116.41554000000001</v>
      </c>
      <c r="H2210" s="8">
        <f t="shared" si="102"/>
        <v>0.46816292477526</v>
      </c>
      <c r="I2210" s="42"/>
      <c r="K2210" s="69"/>
      <c r="L2210" s="69"/>
      <c r="M2210" s="69"/>
      <c r="O2210" s="63"/>
      <c r="P2210" s="63"/>
      <c r="Q2210" s="63"/>
    </row>
    <row r="2211" spans="1:17" customFormat="1" outlineLevel="1">
      <c r="A2211" s="6"/>
      <c r="B2211" s="20">
        <v>42658</v>
      </c>
      <c r="C2211" s="21">
        <v>0.79166666666666663</v>
      </c>
      <c r="D2211" s="13">
        <v>0</v>
      </c>
      <c r="E2211" s="12">
        <v>131.30000000000001</v>
      </c>
      <c r="F2211" s="11">
        <f t="shared" si="103"/>
        <v>0</v>
      </c>
      <c r="G2211" s="11">
        <f t="shared" si="104"/>
        <v>132.54735000000002</v>
      </c>
      <c r="H2211" s="8">
        <f t="shared" si="102"/>
        <v>0</v>
      </c>
      <c r="I2211" s="42"/>
      <c r="K2211" s="69"/>
      <c r="L2211" s="69"/>
      <c r="M2211" s="69"/>
      <c r="O2211" s="63"/>
      <c r="P2211" s="63"/>
      <c r="Q2211" s="63"/>
    </row>
    <row r="2212" spans="1:17" customFormat="1" outlineLevel="1">
      <c r="A2212" s="6"/>
      <c r="B2212" s="20">
        <v>42658</v>
      </c>
      <c r="C2212" s="21">
        <v>0.8125</v>
      </c>
      <c r="D2212" s="13">
        <v>0</v>
      </c>
      <c r="E2212" s="12">
        <v>56.55</v>
      </c>
      <c r="F2212" s="11">
        <f t="shared" si="103"/>
        <v>0</v>
      </c>
      <c r="G2212" s="11">
        <f t="shared" si="104"/>
        <v>57.087225000000004</v>
      </c>
      <c r="H2212" s="8">
        <f t="shared" si="102"/>
        <v>0</v>
      </c>
      <c r="I2212" s="42"/>
      <c r="K2212" s="69"/>
      <c r="L2212" s="69"/>
      <c r="M2212" s="69"/>
      <c r="O2212" s="63"/>
      <c r="P2212" s="63"/>
      <c r="Q2212" s="63"/>
    </row>
    <row r="2213" spans="1:17" customFormat="1" outlineLevel="1">
      <c r="A2213" s="6"/>
      <c r="B2213" s="20">
        <v>42658</v>
      </c>
      <c r="C2213" s="21">
        <v>0.83333333333333337</v>
      </c>
      <c r="D2213" s="13">
        <v>0</v>
      </c>
      <c r="E2213" s="12">
        <v>51.32</v>
      </c>
      <c r="F2213" s="11">
        <f t="shared" si="103"/>
        <v>0</v>
      </c>
      <c r="G2213" s="11">
        <f t="shared" si="104"/>
        <v>51.807540000000003</v>
      </c>
      <c r="H2213" s="8">
        <f t="shared" si="102"/>
        <v>0</v>
      </c>
      <c r="I2213" s="42"/>
      <c r="K2213" s="69"/>
      <c r="L2213" s="69"/>
      <c r="M2213" s="69"/>
      <c r="O2213" s="63"/>
      <c r="P2213" s="63"/>
      <c r="Q2213" s="63"/>
    </row>
    <row r="2214" spans="1:17" customFormat="1" outlineLevel="1">
      <c r="A2214" s="6"/>
      <c r="B2214" s="20">
        <v>42658</v>
      </c>
      <c r="C2214" s="21">
        <v>0.85416666666666663</v>
      </c>
      <c r="D2214" s="13">
        <v>0</v>
      </c>
      <c r="E2214" s="12">
        <v>51.17</v>
      </c>
      <c r="F2214" s="11">
        <f t="shared" si="103"/>
        <v>0</v>
      </c>
      <c r="G2214" s="11">
        <f t="shared" si="104"/>
        <v>51.656115000000007</v>
      </c>
      <c r="H2214" s="8">
        <f t="shared" si="102"/>
        <v>0</v>
      </c>
      <c r="I2214" s="42"/>
      <c r="K2214" s="69"/>
      <c r="L2214" s="69"/>
      <c r="M2214" s="69"/>
      <c r="O2214" s="63"/>
      <c r="P2214" s="63"/>
      <c r="Q2214" s="63"/>
    </row>
    <row r="2215" spans="1:17" customFormat="1" outlineLevel="1">
      <c r="A2215" s="6"/>
      <c r="B2215" s="20">
        <v>42658</v>
      </c>
      <c r="C2215" s="21">
        <v>0.875</v>
      </c>
      <c r="D2215" s="13">
        <v>0</v>
      </c>
      <c r="E2215" s="12">
        <v>49.75</v>
      </c>
      <c r="F2215" s="11">
        <f t="shared" si="103"/>
        <v>0</v>
      </c>
      <c r="G2215" s="11">
        <f t="shared" si="104"/>
        <v>50.222625000000001</v>
      </c>
      <c r="H2215" s="8">
        <f t="shared" si="102"/>
        <v>0</v>
      </c>
      <c r="I2215" s="42"/>
      <c r="K2215" s="69"/>
      <c r="L2215" s="69"/>
      <c r="M2215" s="69"/>
      <c r="O2215" s="63"/>
      <c r="P2215" s="63"/>
      <c r="Q2215" s="63"/>
    </row>
    <row r="2216" spans="1:17" customFormat="1" outlineLevel="1">
      <c r="A2216" s="6"/>
      <c r="B2216" s="20">
        <v>42658</v>
      </c>
      <c r="C2216" s="21">
        <v>0.89583333333333337</v>
      </c>
      <c r="D2216" s="13">
        <v>0</v>
      </c>
      <c r="E2216" s="12">
        <v>40.590000000000003</v>
      </c>
      <c r="F2216" s="11">
        <f t="shared" si="103"/>
        <v>0</v>
      </c>
      <c r="G2216" s="11">
        <f t="shared" si="104"/>
        <v>40.975605000000009</v>
      </c>
      <c r="H2216" s="8">
        <f t="shared" si="102"/>
        <v>0</v>
      </c>
      <c r="I2216" s="42"/>
      <c r="K2216" s="69"/>
      <c r="L2216" s="69"/>
      <c r="M2216" s="69"/>
      <c r="O2216" s="63"/>
      <c r="P2216" s="63"/>
      <c r="Q2216" s="63"/>
    </row>
    <row r="2217" spans="1:17" customFormat="1" outlineLevel="1">
      <c r="A2217" s="6"/>
      <c r="B2217" s="20">
        <v>42658</v>
      </c>
      <c r="C2217" s="21">
        <v>0.91666666666666663</v>
      </c>
      <c r="D2217" s="13">
        <v>0</v>
      </c>
      <c r="E2217" s="12">
        <v>41.25</v>
      </c>
      <c r="F2217" s="11">
        <f t="shared" si="103"/>
        <v>0</v>
      </c>
      <c r="G2217" s="11">
        <f t="shared" si="104"/>
        <v>41.641875000000006</v>
      </c>
      <c r="H2217" s="8">
        <f t="shared" si="102"/>
        <v>0</v>
      </c>
      <c r="I2217" s="42"/>
      <c r="K2217" s="69"/>
      <c r="L2217" s="69"/>
      <c r="M2217" s="69"/>
      <c r="O2217" s="63"/>
      <c r="P2217" s="63"/>
      <c r="Q2217" s="63"/>
    </row>
    <row r="2218" spans="1:17" customFormat="1" outlineLevel="1">
      <c r="A2218" s="6"/>
      <c r="B2218" s="20">
        <v>42658</v>
      </c>
      <c r="C2218" s="21">
        <v>0.9375</v>
      </c>
      <c r="D2218" s="13">
        <v>0</v>
      </c>
      <c r="E2218" s="12">
        <v>53.27</v>
      </c>
      <c r="F2218" s="11">
        <f t="shared" si="103"/>
        <v>0</v>
      </c>
      <c r="G2218" s="11">
        <f t="shared" si="104"/>
        <v>53.77606500000001</v>
      </c>
      <c r="H2218" s="8">
        <f t="shared" si="102"/>
        <v>0</v>
      </c>
      <c r="I2218" s="42"/>
      <c r="K2218" s="69"/>
      <c r="L2218" s="69"/>
      <c r="M2218" s="69"/>
      <c r="O2218" s="63"/>
      <c r="P2218" s="63"/>
      <c r="Q2218" s="63"/>
    </row>
    <row r="2219" spans="1:17" customFormat="1" outlineLevel="1">
      <c r="A2219" s="6"/>
      <c r="B2219" s="20">
        <v>42658</v>
      </c>
      <c r="C2219" s="21">
        <v>0.95833333333333337</v>
      </c>
      <c r="D2219" s="13">
        <v>0</v>
      </c>
      <c r="E2219" s="12">
        <v>49.97</v>
      </c>
      <c r="F2219" s="11">
        <f t="shared" si="103"/>
        <v>0</v>
      </c>
      <c r="G2219" s="11">
        <f t="shared" si="104"/>
        <v>50.444715000000002</v>
      </c>
      <c r="H2219" s="8">
        <f t="shared" si="102"/>
        <v>0</v>
      </c>
      <c r="I2219" s="42"/>
      <c r="K2219" s="69"/>
      <c r="L2219" s="69"/>
      <c r="M2219" s="69"/>
      <c r="O2219" s="63"/>
      <c r="P2219" s="63"/>
      <c r="Q2219" s="63"/>
    </row>
    <row r="2220" spans="1:17" customFormat="1" outlineLevel="1">
      <c r="A2220" s="6"/>
      <c r="B2220" s="20">
        <v>42658</v>
      </c>
      <c r="C2220" s="21">
        <v>0.97916666666666663</v>
      </c>
      <c r="D2220" s="13">
        <v>0</v>
      </c>
      <c r="E2220" s="12">
        <v>39.51</v>
      </c>
      <c r="F2220" s="11">
        <f t="shared" si="103"/>
        <v>0</v>
      </c>
      <c r="G2220" s="11">
        <f t="shared" si="104"/>
        <v>39.885345000000001</v>
      </c>
      <c r="H2220" s="8">
        <f t="shared" si="102"/>
        <v>0</v>
      </c>
      <c r="I2220" s="42"/>
      <c r="K2220" s="69"/>
      <c r="L2220" s="69"/>
      <c r="M2220" s="69"/>
      <c r="O2220" s="63"/>
      <c r="P2220" s="63"/>
      <c r="Q2220" s="63"/>
    </row>
    <row r="2221" spans="1:17" customFormat="1" outlineLevel="1">
      <c r="A2221" s="6"/>
      <c r="B2221" s="20">
        <v>42658</v>
      </c>
      <c r="C2221" s="21">
        <v>0</v>
      </c>
      <c r="D2221" s="13">
        <v>0</v>
      </c>
      <c r="E2221" s="12">
        <v>55.82</v>
      </c>
      <c r="F2221" s="11">
        <f t="shared" si="103"/>
        <v>0</v>
      </c>
      <c r="G2221" s="11">
        <f t="shared" si="104"/>
        <v>56.350290000000001</v>
      </c>
      <c r="H2221" s="8">
        <f t="shared" si="102"/>
        <v>0</v>
      </c>
      <c r="I2221" s="42"/>
      <c r="K2221" s="69"/>
      <c r="L2221" s="69"/>
      <c r="M2221" s="69"/>
      <c r="O2221" s="63"/>
      <c r="P2221" s="63"/>
      <c r="Q2221" s="63"/>
    </row>
    <row r="2222" spans="1:17" customFormat="1" outlineLevel="1">
      <c r="A2222" s="6"/>
      <c r="B2222" s="20">
        <v>42659</v>
      </c>
      <c r="C2222" s="21">
        <v>2.0833333333333332E-2</v>
      </c>
      <c r="D2222" s="13">
        <v>0</v>
      </c>
      <c r="E2222" s="12">
        <v>30.24</v>
      </c>
      <c r="F2222" s="11">
        <f t="shared" si="103"/>
        <v>0</v>
      </c>
      <c r="G2222" s="11">
        <f t="shared" si="104"/>
        <v>30.527280000000001</v>
      </c>
      <c r="H2222" s="8">
        <f t="shared" si="102"/>
        <v>0</v>
      </c>
      <c r="I2222" s="42"/>
      <c r="K2222" s="69"/>
      <c r="L2222" s="69"/>
      <c r="M2222" s="69"/>
      <c r="O2222" s="63"/>
      <c r="P2222" s="63"/>
      <c r="Q2222" s="63"/>
    </row>
    <row r="2223" spans="1:17" customFormat="1" outlineLevel="1">
      <c r="A2223" s="6"/>
      <c r="B2223" s="20">
        <v>42659</v>
      </c>
      <c r="C2223" s="21">
        <v>4.1666666666666664E-2</v>
      </c>
      <c r="D2223" s="13">
        <v>0</v>
      </c>
      <c r="E2223" s="12">
        <v>33.520000000000003</v>
      </c>
      <c r="F2223" s="11">
        <f t="shared" si="103"/>
        <v>0</v>
      </c>
      <c r="G2223" s="11">
        <f t="shared" si="104"/>
        <v>33.838440000000006</v>
      </c>
      <c r="H2223" s="8">
        <f t="shared" si="102"/>
        <v>0</v>
      </c>
      <c r="I2223" s="42"/>
      <c r="K2223" s="69"/>
      <c r="L2223" s="69"/>
      <c r="M2223" s="69"/>
      <c r="O2223" s="63"/>
      <c r="P2223" s="63"/>
      <c r="Q2223" s="63"/>
    </row>
    <row r="2224" spans="1:17" customFormat="1" outlineLevel="1">
      <c r="A2224" s="6"/>
      <c r="B2224" s="20">
        <v>42659</v>
      </c>
      <c r="C2224" s="21">
        <v>6.25E-2</v>
      </c>
      <c r="D2224" s="13">
        <v>0</v>
      </c>
      <c r="E2224" s="12">
        <v>30.6</v>
      </c>
      <c r="F2224" s="11">
        <f t="shared" si="103"/>
        <v>0</v>
      </c>
      <c r="G2224" s="11">
        <f t="shared" si="104"/>
        <v>30.890700000000002</v>
      </c>
      <c r="H2224" s="8">
        <f t="shared" si="102"/>
        <v>0</v>
      </c>
      <c r="I2224" s="42"/>
      <c r="K2224" s="69"/>
      <c r="L2224" s="69"/>
      <c r="M2224" s="69"/>
      <c r="O2224" s="63"/>
      <c r="P2224" s="63"/>
      <c r="Q2224" s="63"/>
    </row>
    <row r="2225" spans="1:17" customFormat="1" outlineLevel="1">
      <c r="A2225" s="6"/>
      <c r="B2225" s="20">
        <v>42659</v>
      </c>
      <c r="C2225" s="21">
        <v>8.3333333333333329E-2</v>
      </c>
      <c r="D2225" s="13">
        <v>0</v>
      </c>
      <c r="E2225" s="12">
        <v>29.68</v>
      </c>
      <c r="F2225" s="11">
        <f t="shared" si="103"/>
        <v>0</v>
      </c>
      <c r="G2225" s="11">
        <f t="shared" si="104"/>
        <v>29.961960000000001</v>
      </c>
      <c r="H2225" s="8">
        <f t="shared" si="102"/>
        <v>0</v>
      </c>
      <c r="I2225" s="42"/>
      <c r="K2225" s="69"/>
      <c r="L2225" s="69"/>
      <c r="M2225" s="69"/>
      <c r="O2225" s="63"/>
      <c r="P2225" s="63"/>
      <c r="Q2225" s="63"/>
    </row>
    <row r="2226" spans="1:17" customFormat="1" outlineLevel="1">
      <c r="A2226" s="6"/>
      <c r="B2226" s="20">
        <v>42659</v>
      </c>
      <c r="C2226" s="21">
        <v>0.10416666666666667</v>
      </c>
      <c r="D2226" s="13">
        <v>0</v>
      </c>
      <c r="E2226" s="12">
        <v>29.14</v>
      </c>
      <c r="F2226" s="11">
        <f t="shared" si="103"/>
        <v>0</v>
      </c>
      <c r="G2226" s="11">
        <f t="shared" si="104"/>
        <v>29.416830000000001</v>
      </c>
      <c r="H2226" s="8">
        <f t="shared" si="102"/>
        <v>0</v>
      </c>
      <c r="I2226" s="42"/>
      <c r="K2226" s="69"/>
      <c r="L2226" s="69"/>
      <c r="M2226" s="69"/>
      <c r="O2226" s="63"/>
      <c r="P2226" s="63"/>
      <c r="Q2226" s="63"/>
    </row>
    <row r="2227" spans="1:17" customFormat="1" outlineLevel="1">
      <c r="A2227" s="6"/>
      <c r="B2227" s="20">
        <v>42659</v>
      </c>
      <c r="C2227" s="21">
        <v>0.125</v>
      </c>
      <c r="D2227" s="13">
        <v>0</v>
      </c>
      <c r="E2227" s="12">
        <v>30.09</v>
      </c>
      <c r="F2227" s="11">
        <f t="shared" si="103"/>
        <v>0</v>
      </c>
      <c r="G2227" s="11">
        <f t="shared" si="104"/>
        <v>30.375855000000001</v>
      </c>
      <c r="H2227" s="8">
        <f t="shared" si="102"/>
        <v>0</v>
      </c>
      <c r="I2227" s="42"/>
      <c r="K2227" s="69"/>
      <c r="L2227" s="69"/>
      <c r="M2227" s="69"/>
      <c r="O2227" s="63"/>
      <c r="P2227" s="63"/>
      <c r="Q2227" s="63"/>
    </row>
    <row r="2228" spans="1:17" customFormat="1" outlineLevel="1">
      <c r="A2228" s="6"/>
      <c r="B2228" s="20">
        <v>42659</v>
      </c>
      <c r="C2228" s="21">
        <v>0.14583333333333334</v>
      </c>
      <c r="D2228" s="13">
        <v>0</v>
      </c>
      <c r="E2228" s="12">
        <v>29.55</v>
      </c>
      <c r="F2228" s="11">
        <f t="shared" si="103"/>
        <v>0</v>
      </c>
      <c r="G2228" s="11">
        <f t="shared" si="104"/>
        <v>29.830725000000001</v>
      </c>
      <c r="H2228" s="8">
        <f t="shared" si="102"/>
        <v>0</v>
      </c>
      <c r="I2228" s="42"/>
      <c r="K2228" s="69"/>
      <c r="L2228" s="69"/>
      <c r="M2228" s="69"/>
      <c r="O2228" s="63"/>
      <c r="P2228" s="63"/>
      <c r="Q2228" s="63"/>
    </row>
    <row r="2229" spans="1:17" customFormat="1" outlineLevel="1">
      <c r="A2229" s="6"/>
      <c r="B2229" s="20">
        <v>42659</v>
      </c>
      <c r="C2229" s="21">
        <v>0.16666666666666666</v>
      </c>
      <c r="D2229" s="13">
        <v>0</v>
      </c>
      <c r="E2229" s="12">
        <v>30.2</v>
      </c>
      <c r="F2229" s="11">
        <f t="shared" si="103"/>
        <v>0</v>
      </c>
      <c r="G2229" s="11">
        <f t="shared" si="104"/>
        <v>30.486900000000002</v>
      </c>
      <c r="H2229" s="8">
        <f t="shared" si="102"/>
        <v>0</v>
      </c>
      <c r="I2229" s="42"/>
      <c r="K2229" s="69"/>
      <c r="L2229" s="69"/>
      <c r="M2229" s="69"/>
      <c r="O2229" s="63"/>
      <c r="P2229" s="63"/>
      <c r="Q2229" s="63"/>
    </row>
    <row r="2230" spans="1:17" customFormat="1" outlineLevel="1">
      <c r="A2230" s="6"/>
      <c r="B2230" s="20">
        <v>42659</v>
      </c>
      <c r="C2230" s="21">
        <v>0.1875</v>
      </c>
      <c r="D2230" s="13">
        <v>0</v>
      </c>
      <c r="E2230" s="12">
        <v>30.23</v>
      </c>
      <c r="F2230" s="11">
        <f t="shared" si="103"/>
        <v>0</v>
      </c>
      <c r="G2230" s="11">
        <f t="shared" si="104"/>
        <v>30.517185000000001</v>
      </c>
      <c r="H2230" s="8">
        <f t="shared" si="102"/>
        <v>0</v>
      </c>
      <c r="I2230" s="42"/>
      <c r="K2230" s="69"/>
      <c r="L2230" s="69"/>
      <c r="M2230" s="69"/>
      <c r="O2230" s="63"/>
      <c r="P2230" s="63"/>
      <c r="Q2230" s="63"/>
    </row>
    <row r="2231" spans="1:17" customFormat="1" outlineLevel="1">
      <c r="A2231" s="6"/>
      <c r="B2231" s="20">
        <v>42659</v>
      </c>
      <c r="C2231" s="21">
        <v>0.20833333333333334</v>
      </c>
      <c r="D2231" s="13">
        <v>0</v>
      </c>
      <c r="E2231" s="12">
        <v>30.16</v>
      </c>
      <c r="F2231" s="11">
        <f t="shared" si="103"/>
        <v>0</v>
      </c>
      <c r="G2231" s="11">
        <f t="shared" si="104"/>
        <v>30.446520000000003</v>
      </c>
      <c r="H2231" s="8">
        <f t="shared" si="102"/>
        <v>0</v>
      </c>
      <c r="I2231" s="42"/>
      <c r="K2231" s="69"/>
      <c r="L2231" s="69"/>
      <c r="M2231" s="69"/>
      <c r="O2231" s="63"/>
      <c r="P2231" s="63"/>
      <c r="Q2231" s="63"/>
    </row>
    <row r="2232" spans="1:17" customFormat="1" outlineLevel="1">
      <c r="A2232" s="6"/>
      <c r="B2232" s="20">
        <v>42659</v>
      </c>
      <c r="C2232" s="21">
        <v>0.22916666666666666</v>
      </c>
      <c r="D2232" s="13">
        <v>2.1000000000000002E-5</v>
      </c>
      <c r="E2232" s="12">
        <v>29.96</v>
      </c>
      <c r="F2232" s="11">
        <f t="shared" si="103"/>
        <v>2.0993700000000002E-5</v>
      </c>
      <c r="G2232" s="11">
        <f t="shared" si="104"/>
        <v>30.244620000000001</v>
      </c>
      <c r="H2232" s="8">
        <f t="shared" si="102"/>
        <v>3.2698817211060005E-3</v>
      </c>
      <c r="I2232" s="42"/>
      <c r="K2232" s="69"/>
      <c r="L2232" s="69"/>
      <c r="M2232" s="69"/>
      <c r="O2232" s="63"/>
      <c r="P2232" s="63"/>
      <c r="Q2232" s="63"/>
    </row>
    <row r="2233" spans="1:17" customFormat="1" outlineLevel="1">
      <c r="A2233" s="6"/>
      <c r="B2233" s="20">
        <v>42659</v>
      </c>
      <c r="C2233" s="21">
        <v>0.25</v>
      </c>
      <c r="D2233" s="13">
        <v>0.101283</v>
      </c>
      <c r="E2233" s="12">
        <v>30.5</v>
      </c>
      <c r="F2233" s="11">
        <f t="shared" si="103"/>
        <v>0.1012526151</v>
      </c>
      <c r="G2233" s="11">
        <f t="shared" si="104"/>
        <v>30.789750000000002</v>
      </c>
      <c r="H2233" s="8">
        <f t="shared" si="102"/>
        <v>15.715443702824775</v>
      </c>
      <c r="I2233" s="42"/>
      <c r="K2233" s="69"/>
      <c r="L2233" s="69"/>
      <c r="M2233" s="69"/>
      <c r="O2233" s="63"/>
      <c r="P2233" s="63"/>
      <c r="Q2233" s="63"/>
    </row>
    <row r="2234" spans="1:17" customFormat="1" outlineLevel="1">
      <c r="A2234" s="6"/>
      <c r="B2234" s="20">
        <v>42659</v>
      </c>
      <c r="C2234" s="21">
        <v>0.27083333333333331</v>
      </c>
      <c r="D2234" s="13">
        <v>0.43739</v>
      </c>
      <c r="E2234" s="12">
        <v>31.12</v>
      </c>
      <c r="F2234" s="11">
        <f t="shared" si="103"/>
        <v>0.43725878300000004</v>
      </c>
      <c r="G2234" s="11">
        <f t="shared" si="104"/>
        <v>31.415640000000003</v>
      </c>
      <c r="H2234" s="8">
        <f t="shared" si="102"/>
        <v>67.593369124433892</v>
      </c>
      <c r="I2234" s="42"/>
      <c r="K2234" s="69"/>
      <c r="L2234" s="69"/>
      <c r="M2234" s="69"/>
      <c r="O2234" s="63"/>
      <c r="P2234" s="63"/>
      <c r="Q2234" s="63"/>
    </row>
    <row r="2235" spans="1:17" customFormat="1" outlineLevel="1">
      <c r="A2235" s="6"/>
      <c r="B2235" s="20">
        <v>42659</v>
      </c>
      <c r="C2235" s="21">
        <v>0.29166666666666669</v>
      </c>
      <c r="D2235" s="13">
        <v>1.2821100000000001</v>
      </c>
      <c r="E2235" s="12">
        <v>33.81</v>
      </c>
      <c r="F2235" s="11">
        <f t="shared" si="103"/>
        <v>1.2817253670000002</v>
      </c>
      <c r="G2235" s="11">
        <f t="shared" si="104"/>
        <v>34.131195000000005</v>
      </c>
      <c r="H2235" s="8">
        <f t="shared" si="102"/>
        <v>194.65409982447648</v>
      </c>
      <c r="I2235" s="42"/>
      <c r="K2235" s="69"/>
      <c r="L2235" s="69"/>
      <c r="M2235" s="69"/>
      <c r="O2235" s="63"/>
      <c r="P2235" s="63"/>
      <c r="Q2235" s="63"/>
    </row>
    <row r="2236" spans="1:17" customFormat="1" outlineLevel="1">
      <c r="A2236" s="6"/>
      <c r="B2236" s="20">
        <v>42659</v>
      </c>
      <c r="C2236" s="21">
        <v>0.3125</v>
      </c>
      <c r="D2236" s="13">
        <v>2.1067460000000002</v>
      </c>
      <c r="E2236" s="12">
        <v>34.07</v>
      </c>
      <c r="F2236" s="11">
        <f t="shared" si="103"/>
        <v>2.1061139762000005</v>
      </c>
      <c r="G2236" s="11">
        <f t="shared" si="104"/>
        <v>34.393665000000006</v>
      </c>
      <c r="H2236" s="8">
        <f t="shared" si="102"/>
        <v>319.3002210239593</v>
      </c>
      <c r="I2236" s="42"/>
      <c r="K2236" s="69"/>
      <c r="L2236" s="69"/>
      <c r="M2236" s="69"/>
      <c r="O2236" s="63"/>
      <c r="P2236" s="63"/>
      <c r="Q2236" s="63"/>
    </row>
    <row r="2237" spans="1:17" customFormat="1" outlineLevel="1">
      <c r="A2237" s="6"/>
      <c r="B2237" s="20">
        <v>42659</v>
      </c>
      <c r="C2237" s="21">
        <v>0.33333333333333331</v>
      </c>
      <c r="D2237" s="13">
        <v>2.8344200000000002</v>
      </c>
      <c r="E2237" s="12">
        <v>31.99</v>
      </c>
      <c r="F2237" s="11">
        <f t="shared" si="103"/>
        <v>2.833569674</v>
      </c>
      <c r="G2237" s="11">
        <f t="shared" si="104"/>
        <v>32.293905000000002</v>
      </c>
      <c r="H2237" s="8">
        <f t="shared" si="102"/>
        <v>435.53692950096303</v>
      </c>
      <c r="I2237" s="42"/>
      <c r="K2237" s="69"/>
      <c r="L2237" s="69"/>
      <c r="M2237" s="69"/>
      <c r="O2237" s="63"/>
      <c r="P2237" s="63"/>
      <c r="Q2237" s="63"/>
    </row>
    <row r="2238" spans="1:17" customFormat="1" outlineLevel="1">
      <c r="A2238" s="6"/>
      <c r="B2238" s="20">
        <v>42659</v>
      </c>
      <c r="C2238" s="21">
        <v>0.35416666666666669</v>
      </c>
      <c r="D2238" s="13">
        <v>3.4305969999999997</v>
      </c>
      <c r="E2238" s="12">
        <v>43.42</v>
      </c>
      <c r="F2238" s="11">
        <f t="shared" si="103"/>
        <v>3.4295678209</v>
      </c>
      <c r="G2238" s="11">
        <f t="shared" si="104"/>
        <v>43.832490000000007</v>
      </c>
      <c r="H2238" s="8">
        <f t="shared" si="102"/>
        <v>487.57311747347893</v>
      </c>
      <c r="I2238" s="42"/>
      <c r="K2238" s="69"/>
      <c r="L2238" s="69"/>
      <c r="M2238" s="69"/>
      <c r="O2238" s="63"/>
      <c r="P2238" s="63"/>
      <c r="Q2238" s="63"/>
    </row>
    <row r="2239" spans="1:17" customFormat="1" outlineLevel="1">
      <c r="A2239" s="6"/>
      <c r="B2239" s="20">
        <v>42659</v>
      </c>
      <c r="C2239" s="21">
        <v>0.375</v>
      </c>
      <c r="D2239" s="13">
        <v>3.9834650000000003</v>
      </c>
      <c r="E2239" s="12">
        <v>38.619999999999997</v>
      </c>
      <c r="F2239" s="11">
        <f t="shared" si="103"/>
        <v>3.9822699605000005</v>
      </c>
      <c r="G2239" s="11">
        <f t="shared" si="104"/>
        <v>38.986890000000002</v>
      </c>
      <c r="H2239" s="8">
        <f t="shared" si="102"/>
        <v>585.4458917526822</v>
      </c>
      <c r="I2239" s="42"/>
      <c r="K2239" s="69"/>
      <c r="L2239" s="69"/>
      <c r="M2239" s="69"/>
      <c r="O2239" s="63"/>
      <c r="P2239" s="63"/>
      <c r="Q2239" s="63"/>
    </row>
    <row r="2240" spans="1:17" customFormat="1" outlineLevel="1">
      <c r="A2240" s="6"/>
      <c r="B2240" s="20">
        <v>42659</v>
      </c>
      <c r="C2240" s="21">
        <v>0.39583333333333331</v>
      </c>
      <c r="D2240" s="13">
        <v>4.2512110000000005</v>
      </c>
      <c r="E2240" s="12">
        <v>36.340000000000003</v>
      </c>
      <c r="F2240" s="11">
        <f t="shared" si="103"/>
        <v>4.249935636700001</v>
      </c>
      <c r="G2240" s="11">
        <f t="shared" si="104"/>
        <v>36.685230000000004</v>
      </c>
      <c r="H2240" s="8">
        <f t="shared" si="102"/>
        <v>634.57816210866429</v>
      </c>
      <c r="I2240" s="42"/>
      <c r="K2240" s="69"/>
      <c r="L2240" s="69"/>
      <c r="M2240" s="69"/>
      <c r="O2240" s="63"/>
      <c r="P2240" s="63"/>
      <c r="Q2240" s="63"/>
    </row>
    <row r="2241" spans="1:17" customFormat="1" outlineLevel="1">
      <c r="A2241" s="6"/>
      <c r="B2241" s="20">
        <v>42659</v>
      </c>
      <c r="C2241" s="21">
        <v>0.41666666666666669</v>
      </c>
      <c r="D2241" s="13">
        <v>4.7171810000000001</v>
      </c>
      <c r="E2241" s="12">
        <v>41.28</v>
      </c>
      <c r="F2241" s="11">
        <f t="shared" si="103"/>
        <v>4.7157658457</v>
      </c>
      <c r="G2241" s="11">
        <f t="shared" si="104"/>
        <v>41.672160000000005</v>
      </c>
      <c r="H2241" s="8">
        <f t="shared" si="102"/>
        <v>680.61629845565415</v>
      </c>
      <c r="I2241" s="42"/>
      <c r="K2241" s="69"/>
      <c r="L2241" s="69"/>
      <c r="M2241" s="69"/>
      <c r="O2241" s="63"/>
      <c r="P2241" s="63"/>
      <c r="Q2241" s="63"/>
    </row>
    <row r="2242" spans="1:17" customFormat="1" outlineLevel="1">
      <c r="A2242" s="6"/>
      <c r="B2242" s="20">
        <v>42659</v>
      </c>
      <c r="C2242" s="21">
        <v>0.4375</v>
      </c>
      <c r="D2242" s="13">
        <v>4.9410169999999995</v>
      </c>
      <c r="E2242" s="12">
        <v>34.44</v>
      </c>
      <c r="F2242" s="11">
        <f t="shared" si="103"/>
        <v>4.9395346948999999</v>
      </c>
      <c r="G2242" s="11">
        <f t="shared" si="104"/>
        <v>34.767180000000003</v>
      </c>
      <c r="H2242" s="8">
        <f t="shared" si="102"/>
        <v>747.01976139756664</v>
      </c>
      <c r="I2242" s="42"/>
      <c r="K2242" s="69"/>
      <c r="L2242" s="69"/>
      <c r="M2242" s="69"/>
      <c r="O2242" s="63"/>
      <c r="P2242" s="63"/>
      <c r="Q2242" s="63"/>
    </row>
    <row r="2243" spans="1:17" customFormat="1" outlineLevel="1">
      <c r="A2243" s="6"/>
      <c r="B2243" s="20">
        <v>42659</v>
      </c>
      <c r="C2243" s="21">
        <v>0.45833333333333331</v>
      </c>
      <c r="D2243" s="13">
        <v>4.8114120000000007</v>
      </c>
      <c r="E2243" s="12">
        <v>32.22</v>
      </c>
      <c r="F2243" s="11">
        <f t="shared" si="103"/>
        <v>4.8099685764000011</v>
      </c>
      <c r="G2243" s="11">
        <f t="shared" si="104"/>
        <v>32.526090000000003</v>
      </c>
      <c r="H2243" s="8">
        <f t="shared" si="102"/>
        <v>738.20468439724186</v>
      </c>
      <c r="I2243" s="42"/>
      <c r="K2243" s="69"/>
      <c r="L2243" s="69"/>
      <c r="M2243" s="69"/>
      <c r="O2243" s="63"/>
      <c r="P2243" s="63"/>
      <c r="Q2243" s="63"/>
    </row>
    <row r="2244" spans="1:17" customFormat="1" outlineLevel="1">
      <c r="A2244" s="6"/>
      <c r="B2244" s="20">
        <v>42659</v>
      </c>
      <c r="C2244" s="21">
        <v>0.47916666666666669</v>
      </c>
      <c r="D2244" s="13">
        <v>4.1696249999999999</v>
      </c>
      <c r="E2244" s="12">
        <v>36.96</v>
      </c>
      <c r="F2244" s="11">
        <f t="shared" si="103"/>
        <v>4.1683741125000005</v>
      </c>
      <c r="G2244" s="11">
        <f t="shared" si="104"/>
        <v>37.311120000000003</v>
      </c>
      <c r="H2244" s="8">
        <f t="shared" si="102"/>
        <v>619.79087820861901</v>
      </c>
      <c r="I2244" s="42"/>
      <c r="K2244" s="69"/>
      <c r="L2244" s="69"/>
      <c r="M2244" s="69"/>
      <c r="O2244" s="63"/>
      <c r="P2244" s="63"/>
      <c r="Q2244" s="63"/>
    </row>
    <row r="2245" spans="1:17" customFormat="1" outlineLevel="1">
      <c r="A2245" s="6"/>
      <c r="B2245" s="20">
        <v>42659</v>
      </c>
      <c r="C2245" s="21">
        <v>0.5</v>
      </c>
      <c r="D2245" s="13">
        <v>4.8756450000000005</v>
      </c>
      <c r="E2245" s="12">
        <v>32.92</v>
      </c>
      <c r="F2245" s="11">
        <f t="shared" si="103"/>
        <v>4.8741823065000007</v>
      </c>
      <c r="G2245" s="11">
        <f t="shared" si="104"/>
        <v>33.232740000000007</v>
      </c>
      <c r="H2245" s="8">
        <f t="shared" si="102"/>
        <v>744.61547570448522</v>
      </c>
      <c r="I2245" s="42"/>
      <c r="K2245" s="69"/>
      <c r="L2245" s="69"/>
      <c r="M2245" s="69"/>
      <c r="O2245" s="63"/>
      <c r="P2245" s="63"/>
      <c r="Q2245" s="63"/>
    </row>
    <row r="2246" spans="1:17" customFormat="1" outlineLevel="1">
      <c r="A2246" s="6"/>
      <c r="B2246" s="20">
        <v>42659</v>
      </c>
      <c r="C2246" s="21">
        <v>0.52083333333333337</v>
      </c>
      <c r="D2246" s="13">
        <v>4.9617250000000004</v>
      </c>
      <c r="E2246" s="12">
        <v>35.270000000000003</v>
      </c>
      <c r="F2246" s="11">
        <f t="shared" si="103"/>
        <v>4.9602364825000009</v>
      </c>
      <c r="G2246" s="11">
        <f t="shared" si="104"/>
        <v>35.605065000000003</v>
      </c>
      <c r="H2246" s="8">
        <f t="shared" si="102"/>
        <v>745.99444337021635</v>
      </c>
      <c r="I2246" s="42"/>
      <c r="K2246" s="69"/>
      <c r="L2246" s="69"/>
      <c r="M2246" s="69"/>
      <c r="O2246" s="63"/>
      <c r="P2246" s="63"/>
      <c r="Q2246" s="63"/>
    </row>
    <row r="2247" spans="1:17" customFormat="1" outlineLevel="1">
      <c r="A2247" s="6"/>
      <c r="B2247" s="20">
        <v>42659</v>
      </c>
      <c r="C2247" s="21">
        <v>0.54166666666666663</v>
      </c>
      <c r="D2247" s="13">
        <v>4.642455</v>
      </c>
      <c r="E2247" s="12">
        <v>31.37</v>
      </c>
      <c r="F2247" s="11">
        <f t="shared" si="103"/>
        <v>4.6410622635000003</v>
      </c>
      <c r="G2247" s="11">
        <f t="shared" si="104"/>
        <v>31.668015000000004</v>
      </c>
      <c r="H2247" s="8">
        <f t="shared" si="102"/>
        <v>716.26435163454812</v>
      </c>
      <c r="I2247" s="42"/>
      <c r="K2247" s="69"/>
      <c r="L2247" s="69"/>
      <c r="M2247" s="69"/>
      <c r="O2247" s="63"/>
      <c r="P2247" s="63"/>
      <c r="Q2247" s="63"/>
    </row>
    <row r="2248" spans="1:17" customFormat="1" outlineLevel="1">
      <c r="A2248" s="6"/>
      <c r="B2248" s="20">
        <v>42659</v>
      </c>
      <c r="C2248" s="21">
        <v>0.5625</v>
      </c>
      <c r="D2248" s="13">
        <v>3.8550430000000002</v>
      </c>
      <c r="E2248" s="12">
        <v>31.91</v>
      </c>
      <c r="F2248" s="11">
        <f t="shared" si="103"/>
        <v>3.8538864871000005</v>
      </c>
      <c r="G2248" s="11">
        <f t="shared" si="104"/>
        <v>32.213145000000004</v>
      </c>
      <c r="H2248" s="8">
        <f t="shared" si="102"/>
        <v>592.67708237810712</v>
      </c>
      <c r="I2248" s="42"/>
      <c r="K2248" s="69"/>
      <c r="L2248" s="69"/>
      <c r="M2248" s="69"/>
      <c r="O2248" s="63"/>
      <c r="P2248" s="63"/>
      <c r="Q2248" s="63"/>
    </row>
    <row r="2249" spans="1:17" customFormat="1" outlineLevel="1">
      <c r="A2249" s="6"/>
      <c r="B2249" s="20">
        <v>42659</v>
      </c>
      <c r="C2249" s="21">
        <v>0.58333333333333337</v>
      </c>
      <c r="D2249" s="13">
        <v>3.202547</v>
      </c>
      <c r="E2249" s="12">
        <v>35</v>
      </c>
      <c r="F2249" s="11">
        <f t="shared" si="103"/>
        <v>3.2015862359000002</v>
      </c>
      <c r="G2249" s="11">
        <f t="shared" si="104"/>
        <v>35.332500000000003</v>
      </c>
      <c r="H2249" s="8">
        <f t="shared" si="102"/>
        <v>482.37499419746325</v>
      </c>
      <c r="I2249" s="42"/>
      <c r="K2249" s="69"/>
      <c r="L2249" s="69"/>
      <c r="M2249" s="69"/>
      <c r="O2249" s="63"/>
      <c r="P2249" s="63"/>
      <c r="Q2249" s="63"/>
    </row>
    <row r="2250" spans="1:17" customFormat="1" outlineLevel="1">
      <c r="A2250" s="6"/>
      <c r="B2250" s="20">
        <v>42659</v>
      </c>
      <c r="C2250" s="21">
        <v>0.60416666666666663</v>
      </c>
      <c r="D2250" s="13">
        <v>2.2617690000000001</v>
      </c>
      <c r="E2250" s="12">
        <v>42.62</v>
      </c>
      <c r="F2250" s="11">
        <f t="shared" si="103"/>
        <v>2.2610904693</v>
      </c>
      <c r="G2250" s="11">
        <f t="shared" si="104"/>
        <v>43.024889999999999</v>
      </c>
      <c r="H2250" s="8">
        <f t="shared" si="102"/>
        <v>323.27965856811915</v>
      </c>
      <c r="I2250" s="42"/>
      <c r="K2250" s="69"/>
      <c r="L2250" s="69"/>
      <c r="M2250" s="69"/>
      <c r="O2250" s="63"/>
      <c r="P2250" s="63"/>
      <c r="Q2250" s="63"/>
    </row>
    <row r="2251" spans="1:17" customFormat="1" outlineLevel="1">
      <c r="A2251" s="6"/>
      <c r="B2251" s="20">
        <v>42659</v>
      </c>
      <c r="C2251" s="21">
        <v>0.625</v>
      </c>
      <c r="D2251" s="13">
        <v>2.392191</v>
      </c>
      <c r="E2251" s="12">
        <v>49.49</v>
      </c>
      <c r="F2251" s="11">
        <f t="shared" si="103"/>
        <v>2.3914733426999999</v>
      </c>
      <c r="G2251" s="11">
        <f t="shared" si="104"/>
        <v>49.960155000000007</v>
      </c>
      <c r="H2251" s="8">
        <f t="shared" si="102"/>
        <v>325.33566286253983</v>
      </c>
      <c r="I2251" s="42"/>
      <c r="K2251" s="69"/>
      <c r="L2251" s="69"/>
      <c r="M2251" s="69"/>
      <c r="O2251" s="63"/>
      <c r="P2251" s="63"/>
      <c r="Q2251" s="63"/>
    </row>
    <row r="2252" spans="1:17" customFormat="1" outlineLevel="1">
      <c r="A2252" s="6"/>
      <c r="B2252" s="20">
        <v>42659</v>
      </c>
      <c r="C2252" s="21">
        <v>0.64583333333333337</v>
      </c>
      <c r="D2252" s="13">
        <v>2.1339049999999999</v>
      </c>
      <c r="E2252" s="12">
        <v>42.83</v>
      </c>
      <c r="F2252" s="11">
        <f t="shared" si="103"/>
        <v>2.1332648285000002</v>
      </c>
      <c r="G2252" s="11">
        <f t="shared" si="104"/>
        <v>43.236885000000001</v>
      </c>
      <c r="H2252" s="8">
        <f t="shared" si="102"/>
        <v>304.5515320366008</v>
      </c>
      <c r="I2252" s="42"/>
      <c r="K2252" s="69"/>
      <c r="L2252" s="69"/>
      <c r="M2252" s="69"/>
      <c r="O2252" s="63"/>
      <c r="P2252" s="63"/>
      <c r="Q2252" s="63"/>
    </row>
    <row r="2253" spans="1:17" customFormat="1" outlineLevel="1">
      <c r="A2253" s="6"/>
      <c r="B2253" s="20">
        <v>42659</v>
      </c>
      <c r="C2253" s="21">
        <v>0.66666666666666663</v>
      </c>
      <c r="D2253" s="13">
        <v>1.2140929999999999</v>
      </c>
      <c r="E2253" s="12">
        <v>52.61</v>
      </c>
      <c r="F2253" s="11">
        <f t="shared" si="103"/>
        <v>1.2137287720999999</v>
      </c>
      <c r="G2253" s="11">
        <f t="shared" si="104"/>
        <v>53.109795000000005</v>
      </c>
      <c r="H2253" s="8">
        <f t="shared" si="102"/>
        <v>161.29266533876725</v>
      </c>
      <c r="I2253" s="42"/>
      <c r="K2253" s="69"/>
      <c r="L2253" s="69"/>
      <c r="M2253" s="69"/>
      <c r="O2253" s="63"/>
      <c r="P2253" s="63"/>
      <c r="Q2253" s="63"/>
    </row>
    <row r="2254" spans="1:17" customFormat="1" outlineLevel="1">
      <c r="A2254" s="6"/>
      <c r="B2254" s="20">
        <v>42659</v>
      </c>
      <c r="C2254" s="21">
        <v>0.6875</v>
      </c>
      <c r="D2254" s="13">
        <v>1.020902</v>
      </c>
      <c r="E2254" s="12">
        <v>48.89</v>
      </c>
      <c r="F2254" s="11">
        <f t="shared" si="103"/>
        <v>1.0205957294000001</v>
      </c>
      <c r="G2254" s="11">
        <f t="shared" si="104"/>
        <v>49.354455000000002</v>
      </c>
      <c r="H2254" s="8">
        <f t="shared" si="102"/>
        <v>139.45985966853553</v>
      </c>
      <c r="I2254" s="42"/>
      <c r="K2254" s="69"/>
      <c r="L2254" s="69"/>
      <c r="M2254" s="69"/>
      <c r="O2254" s="63"/>
      <c r="P2254" s="63"/>
      <c r="Q2254" s="63"/>
    </row>
    <row r="2255" spans="1:17" customFormat="1" outlineLevel="1">
      <c r="A2255" s="6"/>
      <c r="B2255" s="20">
        <v>42659</v>
      </c>
      <c r="C2255" s="21">
        <v>0.70833333333333337</v>
      </c>
      <c r="D2255" s="13">
        <v>0.70051299999999994</v>
      </c>
      <c r="E2255" s="12">
        <v>60.53</v>
      </c>
      <c r="F2255" s="11">
        <f t="shared" si="103"/>
        <v>0.70030284609999993</v>
      </c>
      <c r="G2255" s="11">
        <f t="shared" si="104"/>
        <v>61.105035000000008</v>
      </c>
      <c r="H2255" s="8">
        <f t="shared" si="102"/>
        <v>87.464299453059866</v>
      </c>
      <c r="I2255" s="42"/>
      <c r="K2255" s="69"/>
      <c r="L2255" s="69"/>
      <c r="M2255" s="69"/>
      <c r="O2255" s="63"/>
      <c r="P2255" s="63"/>
      <c r="Q2255" s="63"/>
    </row>
    <row r="2256" spans="1:17" customFormat="1" outlineLevel="1">
      <c r="A2256" s="6"/>
      <c r="B2256" s="20">
        <v>42659</v>
      </c>
      <c r="C2256" s="21">
        <v>0.72916666666666663</v>
      </c>
      <c r="D2256" s="13">
        <v>0.42330499999999999</v>
      </c>
      <c r="E2256" s="12">
        <v>46.11</v>
      </c>
      <c r="F2256" s="11">
        <f t="shared" si="103"/>
        <v>0.42317800849999998</v>
      </c>
      <c r="G2256" s="11">
        <f t="shared" si="104"/>
        <v>46.548045000000002</v>
      </c>
      <c r="H2256" s="8">
        <f t="shared" ref="H2256:H2319" si="105">F2256*($B$8-G2256)</f>
        <v>59.013000598331615</v>
      </c>
      <c r="I2256" s="42"/>
      <c r="K2256" s="69"/>
      <c r="L2256" s="69"/>
      <c r="M2256" s="69"/>
      <c r="O2256" s="63"/>
      <c r="P2256" s="63"/>
      <c r="Q2256" s="63"/>
    </row>
    <row r="2257" spans="1:17" customFormat="1" outlineLevel="1">
      <c r="A2257" s="6"/>
      <c r="B2257" s="20">
        <v>42659</v>
      </c>
      <c r="C2257" s="21">
        <v>0.75</v>
      </c>
      <c r="D2257" s="13">
        <v>0.14659199999999997</v>
      </c>
      <c r="E2257" s="12">
        <v>58.89</v>
      </c>
      <c r="F2257" s="11">
        <f t="shared" ref="F2257:F2320" si="106">IF($B$13="Electricity",$D2257*$B$9,$D2257*$B$10)</f>
        <v>0.14654802239999998</v>
      </c>
      <c r="G2257" s="11">
        <f t="shared" ref="G2257:G2320" si="107">+E2257*$B$10</f>
        <v>59.449455000000007</v>
      </c>
      <c r="H2257" s="8">
        <f t="shared" si="105"/>
        <v>18.545732103392204</v>
      </c>
      <c r="I2257" s="42"/>
      <c r="K2257" s="69"/>
      <c r="L2257" s="69"/>
      <c r="M2257" s="69"/>
      <c r="O2257" s="63"/>
      <c r="P2257" s="63"/>
      <c r="Q2257" s="63"/>
    </row>
    <row r="2258" spans="1:17" customFormat="1" outlineLevel="1">
      <c r="A2258" s="6"/>
      <c r="B2258" s="20">
        <v>42659</v>
      </c>
      <c r="C2258" s="21">
        <v>0.77083333333333337</v>
      </c>
      <c r="D2258" s="13">
        <v>2.601E-3</v>
      </c>
      <c r="E2258" s="12">
        <v>95.92</v>
      </c>
      <c r="F2258" s="11">
        <f t="shared" si="106"/>
        <v>2.6002197000000002E-3</v>
      </c>
      <c r="G2258" s="11">
        <f t="shared" si="107"/>
        <v>96.831240000000008</v>
      </c>
      <c r="H2258" s="8">
        <f t="shared" si="105"/>
        <v>0.23185836637657201</v>
      </c>
      <c r="I2258" s="42"/>
      <c r="K2258" s="69"/>
      <c r="L2258" s="69"/>
      <c r="M2258" s="69"/>
      <c r="O2258" s="63"/>
      <c r="P2258" s="63"/>
      <c r="Q2258" s="63"/>
    </row>
    <row r="2259" spans="1:17" customFormat="1" outlineLevel="1">
      <c r="A2259" s="6"/>
      <c r="B2259" s="20">
        <v>42659</v>
      </c>
      <c r="C2259" s="21">
        <v>0.79166666666666663</v>
      </c>
      <c r="D2259" s="13">
        <v>0</v>
      </c>
      <c r="E2259" s="12">
        <v>96.53</v>
      </c>
      <c r="F2259" s="11">
        <f t="shared" si="106"/>
        <v>0</v>
      </c>
      <c r="G2259" s="11">
        <f t="shared" si="107"/>
        <v>97.447035000000014</v>
      </c>
      <c r="H2259" s="8">
        <f t="shared" si="105"/>
        <v>0</v>
      </c>
      <c r="I2259" s="42"/>
      <c r="K2259" s="69"/>
      <c r="L2259" s="69"/>
      <c r="M2259" s="69"/>
      <c r="O2259" s="63"/>
      <c r="P2259" s="63"/>
      <c r="Q2259" s="63"/>
    </row>
    <row r="2260" spans="1:17" customFormat="1" outlineLevel="1">
      <c r="A2260" s="6"/>
      <c r="B2260" s="20">
        <v>42659</v>
      </c>
      <c r="C2260" s="21">
        <v>0.8125</v>
      </c>
      <c r="D2260" s="13">
        <v>0</v>
      </c>
      <c r="E2260" s="12">
        <v>59.34</v>
      </c>
      <c r="F2260" s="11">
        <f t="shared" si="106"/>
        <v>0</v>
      </c>
      <c r="G2260" s="11">
        <f t="shared" si="107"/>
        <v>59.90373000000001</v>
      </c>
      <c r="H2260" s="8">
        <f t="shared" si="105"/>
        <v>0</v>
      </c>
      <c r="I2260" s="42"/>
      <c r="K2260" s="69"/>
      <c r="L2260" s="69"/>
      <c r="M2260" s="69"/>
      <c r="O2260" s="63"/>
      <c r="P2260" s="63"/>
      <c r="Q2260" s="63"/>
    </row>
    <row r="2261" spans="1:17" customFormat="1" outlineLevel="1">
      <c r="A2261" s="6"/>
      <c r="B2261" s="20">
        <v>42659</v>
      </c>
      <c r="C2261" s="21">
        <v>0.83333333333333337</v>
      </c>
      <c r="D2261" s="13">
        <v>0</v>
      </c>
      <c r="E2261" s="12">
        <v>61.23</v>
      </c>
      <c r="F2261" s="11">
        <f t="shared" si="106"/>
        <v>0</v>
      </c>
      <c r="G2261" s="11">
        <f t="shared" si="107"/>
        <v>61.811685000000004</v>
      </c>
      <c r="H2261" s="8">
        <f t="shared" si="105"/>
        <v>0</v>
      </c>
      <c r="I2261" s="42"/>
      <c r="K2261" s="69"/>
      <c r="L2261" s="69"/>
      <c r="M2261" s="69"/>
      <c r="O2261" s="63"/>
      <c r="P2261" s="63"/>
      <c r="Q2261" s="63"/>
    </row>
    <row r="2262" spans="1:17" customFormat="1" outlineLevel="1">
      <c r="A2262" s="6"/>
      <c r="B2262" s="20">
        <v>42659</v>
      </c>
      <c r="C2262" s="21">
        <v>0.85416666666666663</v>
      </c>
      <c r="D2262" s="13">
        <v>0</v>
      </c>
      <c r="E2262" s="12">
        <v>47.38</v>
      </c>
      <c r="F2262" s="11">
        <f t="shared" si="106"/>
        <v>0</v>
      </c>
      <c r="G2262" s="11">
        <f t="shared" si="107"/>
        <v>47.830110000000005</v>
      </c>
      <c r="H2262" s="8">
        <f t="shared" si="105"/>
        <v>0</v>
      </c>
      <c r="I2262" s="42"/>
      <c r="K2262" s="69"/>
      <c r="L2262" s="69"/>
      <c r="M2262" s="69"/>
      <c r="O2262" s="63"/>
      <c r="P2262" s="63"/>
      <c r="Q2262" s="63"/>
    </row>
    <row r="2263" spans="1:17" customFormat="1" outlineLevel="1">
      <c r="A2263" s="6"/>
      <c r="B2263" s="20">
        <v>42659</v>
      </c>
      <c r="C2263" s="21">
        <v>0.875</v>
      </c>
      <c r="D2263" s="13">
        <v>0</v>
      </c>
      <c r="E2263" s="12">
        <v>36.31</v>
      </c>
      <c r="F2263" s="11">
        <f t="shared" si="106"/>
        <v>0</v>
      </c>
      <c r="G2263" s="11">
        <f t="shared" si="107"/>
        <v>36.654945000000005</v>
      </c>
      <c r="H2263" s="8">
        <f t="shared" si="105"/>
        <v>0</v>
      </c>
      <c r="I2263" s="42"/>
      <c r="K2263" s="69"/>
      <c r="L2263" s="69"/>
      <c r="M2263" s="69"/>
      <c r="O2263" s="63"/>
      <c r="P2263" s="63"/>
      <c r="Q2263" s="63"/>
    </row>
    <row r="2264" spans="1:17" customFormat="1" outlineLevel="1">
      <c r="A2264" s="6"/>
      <c r="B2264" s="20">
        <v>42659</v>
      </c>
      <c r="C2264" s="21">
        <v>0.89583333333333337</v>
      </c>
      <c r="D2264" s="13">
        <v>0</v>
      </c>
      <c r="E2264" s="12">
        <v>34.619999999999997</v>
      </c>
      <c r="F2264" s="11">
        <f t="shared" si="106"/>
        <v>0</v>
      </c>
      <c r="G2264" s="11">
        <f t="shared" si="107"/>
        <v>34.948889999999999</v>
      </c>
      <c r="H2264" s="8">
        <f t="shared" si="105"/>
        <v>0</v>
      </c>
      <c r="I2264" s="42"/>
      <c r="K2264" s="69"/>
      <c r="L2264" s="69"/>
      <c r="M2264" s="69"/>
      <c r="O2264" s="63"/>
      <c r="P2264" s="63"/>
      <c r="Q2264" s="63"/>
    </row>
    <row r="2265" spans="1:17" customFormat="1" outlineLevel="1">
      <c r="A2265" s="6"/>
      <c r="B2265" s="20">
        <v>42659</v>
      </c>
      <c r="C2265" s="21">
        <v>0.91666666666666663</v>
      </c>
      <c r="D2265" s="13">
        <v>0</v>
      </c>
      <c r="E2265" s="12">
        <v>31.67</v>
      </c>
      <c r="F2265" s="11">
        <f t="shared" si="106"/>
        <v>0</v>
      </c>
      <c r="G2265" s="11">
        <f t="shared" si="107"/>
        <v>31.970865000000003</v>
      </c>
      <c r="H2265" s="8">
        <f t="shared" si="105"/>
        <v>0</v>
      </c>
      <c r="I2265" s="42"/>
      <c r="K2265" s="69"/>
      <c r="L2265" s="69"/>
      <c r="M2265" s="69"/>
      <c r="O2265" s="63"/>
      <c r="P2265" s="63"/>
      <c r="Q2265" s="63"/>
    </row>
    <row r="2266" spans="1:17" customFormat="1" outlineLevel="1">
      <c r="A2266" s="6"/>
      <c r="B2266" s="20">
        <v>42659</v>
      </c>
      <c r="C2266" s="21">
        <v>0.9375</v>
      </c>
      <c r="D2266" s="13">
        <v>0</v>
      </c>
      <c r="E2266" s="12">
        <v>40.76</v>
      </c>
      <c r="F2266" s="11">
        <f t="shared" si="106"/>
        <v>0</v>
      </c>
      <c r="G2266" s="11">
        <f t="shared" si="107"/>
        <v>41.147219999999997</v>
      </c>
      <c r="H2266" s="8">
        <f t="shared" si="105"/>
        <v>0</v>
      </c>
      <c r="I2266" s="42"/>
      <c r="K2266" s="69"/>
      <c r="L2266" s="69"/>
      <c r="M2266" s="69"/>
      <c r="O2266" s="63"/>
      <c r="P2266" s="63"/>
      <c r="Q2266" s="63"/>
    </row>
    <row r="2267" spans="1:17" customFormat="1" outlineLevel="1">
      <c r="A2267" s="6"/>
      <c r="B2267" s="20">
        <v>42659</v>
      </c>
      <c r="C2267" s="21">
        <v>0.95833333333333337</v>
      </c>
      <c r="D2267" s="13">
        <v>0</v>
      </c>
      <c r="E2267" s="12">
        <v>34.340000000000003</v>
      </c>
      <c r="F2267" s="11">
        <f t="shared" si="106"/>
        <v>0</v>
      </c>
      <c r="G2267" s="11">
        <f t="shared" si="107"/>
        <v>34.666230000000006</v>
      </c>
      <c r="H2267" s="8">
        <f t="shared" si="105"/>
        <v>0</v>
      </c>
      <c r="I2267" s="42"/>
      <c r="K2267" s="69"/>
      <c r="L2267" s="69"/>
      <c r="M2267" s="69"/>
      <c r="O2267" s="63"/>
      <c r="P2267" s="63"/>
      <c r="Q2267" s="63"/>
    </row>
    <row r="2268" spans="1:17" customFormat="1" outlineLevel="1">
      <c r="A2268" s="6"/>
      <c r="B2268" s="20">
        <v>42659</v>
      </c>
      <c r="C2268" s="21">
        <v>0.97916666666666663</v>
      </c>
      <c r="D2268" s="13">
        <v>0</v>
      </c>
      <c r="E2268" s="12">
        <v>40.520000000000003</v>
      </c>
      <c r="F2268" s="11">
        <f t="shared" si="106"/>
        <v>0</v>
      </c>
      <c r="G2268" s="11">
        <f t="shared" si="107"/>
        <v>40.904940000000003</v>
      </c>
      <c r="H2268" s="8">
        <f t="shared" si="105"/>
        <v>0</v>
      </c>
      <c r="I2268" s="42"/>
      <c r="K2268" s="69"/>
      <c r="L2268" s="69"/>
      <c r="M2268" s="69"/>
      <c r="O2268" s="63"/>
      <c r="P2268" s="63"/>
      <c r="Q2268" s="63"/>
    </row>
    <row r="2269" spans="1:17" customFormat="1" outlineLevel="1">
      <c r="A2269" s="6"/>
      <c r="B2269" s="20">
        <v>42659</v>
      </c>
      <c r="C2269" s="21">
        <v>0</v>
      </c>
      <c r="D2269" s="13">
        <v>0</v>
      </c>
      <c r="E2269" s="12">
        <v>30.86</v>
      </c>
      <c r="F2269" s="11">
        <f t="shared" si="106"/>
        <v>0</v>
      </c>
      <c r="G2269" s="11">
        <f t="shared" si="107"/>
        <v>31.153170000000003</v>
      </c>
      <c r="H2269" s="8">
        <f t="shared" si="105"/>
        <v>0</v>
      </c>
      <c r="I2269" s="42"/>
      <c r="K2269" s="69"/>
      <c r="L2269" s="69"/>
      <c r="M2269" s="69"/>
      <c r="O2269" s="63"/>
      <c r="P2269" s="63"/>
      <c r="Q2269" s="63"/>
    </row>
    <row r="2270" spans="1:17" customFormat="1" outlineLevel="1">
      <c r="A2270" s="6"/>
      <c r="B2270" s="20">
        <v>42660</v>
      </c>
      <c r="C2270" s="21">
        <v>2.0833333333333332E-2</v>
      </c>
      <c r="D2270" s="13">
        <v>0</v>
      </c>
      <c r="E2270" s="12">
        <v>34.950000000000003</v>
      </c>
      <c r="F2270" s="11">
        <f t="shared" si="106"/>
        <v>0</v>
      </c>
      <c r="G2270" s="11">
        <f t="shared" si="107"/>
        <v>35.282025000000004</v>
      </c>
      <c r="H2270" s="8">
        <f t="shared" si="105"/>
        <v>0</v>
      </c>
      <c r="I2270" s="42"/>
      <c r="K2270" s="69"/>
      <c r="L2270" s="69"/>
      <c r="M2270" s="69"/>
      <c r="O2270" s="63"/>
      <c r="P2270" s="63"/>
      <c r="Q2270" s="63"/>
    </row>
    <row r="2271" spans="1:17" customFormat="1" outlineLevel="1">
      <c r="A2271" s="6"/>
      <c r="B2271" s="20">
        <v>42660</v>
      </c>
      <c r="C2271" s="21">
        <v>4.1666666666666664E-2</v>
      </c>
      <c r="D2271" s="13">
        <v>0</v>
      </c>
      <c r="E2271" s="12">
        <v>31.69</v>
      </c>
      <c r="F2271" s="11">
        <f t="shared" si="106"/>
        <v>0</v>
      </c>
      <c r="G2271" s="11">
        <f t="shared" si="107"/>
        <v>31.991055000000003</v>
      </c>
      <c r="H2271" s="8">
        <f t="shared" si="105"/>
        <v>0</v>
      </c>
      <c r="I2271" s="42"/>
      <c r="K2271" s="69"/>
      <c r="L2271" s="69"/>
      <c r="M2271" s="69"/>
      <c r="O2271" s="63"/>
      <c r="P2271" s="63"/>
      <c r="Q2271" s="63"/>
    </row>
    <row r="2272" spans="1:17" customFormat="1" outlineLevel="1">
      <c r="A2272" s="6"/>
      <c r="B2272" s="20">
        <v>42660</v>
      </c>
      <c r="C2272" s="21">
        <v>6.25E-2</v>
      </c>
      <c r="D2272" s="13">
        <v>0</v>
      </c>
      <c r="E2272" s="12">
        <v>28.03</v>
      </c>
      <c r="F2272" s="11">
        <f t="shared" si="106"/>
        <v>0</v>
      </c>
      <c r="G2272" s="11">
        <f t="shared" si="107"/>
        <v>28.296285000000005</v>
      </c>
      <c r="H2272" s="8">
        <f t="shared" si="105"/>
        <v>0</v>
      </c>
      <c r="I2272" s="42"/>
      <c r="K2272" s="69"/>
      <c r="L2272" s="69"/>
      <c r="M2272" s="69"/>
      <c r="O2272" s="63"/>
      <c r="P2272" s="63"/>
      <c r="Q2272" s="63"/>
    </row>
    <row r="2273" spans="1:17" customFormat="1" outlineLevel="1">
      <c r="A2273" s="6"/>
      <c r="B2273" s="20">
        <v>42660</v>
      </c>
      <c r="C2273" s="21">
        <v>8.3333333333333329E-2</v>
      </c>
      <c r="D2273" s="13">
        <v>0</v>
      </c>
      <c r="E2273" s="12">
        <v>22.88</v>
      </c>
      <c r="F2273" s="11">
        <f t="shared" si="106"/>
        <v>0</v>
      </c>
      <c r="G2273" s="11">
        <f t="shared" si="107"/>
        <v>23.097360000000002</v>
      </c>
      <c r="H2273" s="8">
        <f t="shared" si="105"/>
        <v>0</v>
      </c>
      <c r="I2273" s="42"/>
      <c r="K2273" s="69"/>
      <c r="L2273" s="69"/>
      <c r="M2273" s="69"/>
      <c r="O2273" s="63"/>
      <c r="P2273" s="63"/>
      <c r="Q2273" s="63"/>
    </row>
    <row r="2274" spans="1:17" customFormat="1" outlineLevel="1">
      <c r="A2274" s="6"/>
      <c r="B2274" s="20">
        <v>42660</v>
      </c>
      <c r="C2274" s="21">
        <v>0.10416666666666667</v>
      </c>
      <c r="D2274" s="13">
        <v>0</v>
      </c>
      <c r="E2274" s="12">
        <v>26.47</v>
      </c>
      <c r="F2274" s="11">
        <f t="shared" si="106"/>
        <v>0</v>
      </c>
      <c r="G2274" s="11">
        <f t="shared" si="107"/>
        <v>26.721465000000002</v>
      </c>
      <c r="H2274" s="8">
        <f t="shared" si="105"/>
        <v>0</v>
      </c>
      <c r="I2274" s="42"/>
      <c r="K2274" s="69"/>
      <c r="L2274" s="69"/>
      <c r="M2274" s="69"/>
      <c r="O2274" s="63"/>
      <c r="P2274" s="63"/>
      <c r="Q2274" s="63"/>
    </row>
    <row r="2275" spans="1:17" customFormat="1" outlineLevel="1">
      <c r="A2275" s="6"/>
      <c r="B2275" s="20">
        <v>42660</v>
      </c>
      <c r="C2275" s="21">
        <v>0.125</v>
      </c>
      <c r="D2275" s="13">
        <v>0</v>
      </c>
      <c r="E2275" s="12">
        <v>26.36</v>
      </c>
      <c r="F2275" s="11">
        <f t="shared" si="106"/>
        <v>0</v>
      </c>
      <c r="G2275" s="11">
        <f t="shared" si="107"/>
        <v>26.610420000000001</v>
      </c>
      <c r="H2275" s="8">
        <f t="shared" si="105"/>
        <v>0</v>
      </c>
      <c r="I2275" s="42"/>
      <c r="K2275" s="69"/>
      <c r="L2275" s="69"/>
      <c r="M2275" s="69"/>
      <c r="O2275" s="63"/>
      <c r="P2275" s="63"/>
      <c r="Q2275" s="63"/>
    </row>
    <row r="2276" spans="1:17" customFormat="1" outlineLevel="1">
      <c r="A2276" s="6"/>
      <c r="B2276" s="20">
        <v>42660</v>
      </c>
      <c r="C2276" s="21">
        <v>0.14583333333333334</v>
      </c>
      <c r="D2276" s="13">
        <v>0</v>
      </c>
      <c r="E2276" s="12">
        <v>26.18</v>
      </c>
      <c r="F2276" s="11">
        <f t="shared" si="106"/>
        <v>0</v>
      </c>
      <c r="G2276" s="11">
        <f t="shared" si="107"/>
        <v>26.428710000000002</v>
      </c>
      <c r="H2276" s="8">
        <f t="shared" si="105"/>
        <v>0</v>
      </c>
      <c r="I2276" s="42"/>
      <c r="K2276" s="69"/>
      <c r="L2276" s="69"/>
      <c r="M2276" s="69"/>
      <c r="O2276" s="63"/>
      <c r="P2276" s="63"/>
      <c r="Q2276" s="63"/>
    </row>
    <row r="2277" spans="1:17" customFormat="1" outlineLevel="1">
      <c r="A2277" s="6"/>
      <c r="B2277" s="20">
        <v>42660</v>
      </c>
      <c r="C2277" s="21">
        <v>0.16666666666666666</v>
      </c>
      <c r="D2277" s="13">
        <v>0</v>
      </c>
      <c r="E2277" s="12">
        <v>29.65</v>
      </c>
      <c r="F2277" s="11">
        <f t="shared" si="106"/>
        <v>0</v>
      </c>
      <c r="G2277" s="11">
        <f t="shared" si="107"/>
        <v>29.931675000000002</v>
      </c>
      <c r="H2277" s="8">
        <f t="shared" si="105"/>
        <v>0</v>
      </c>
      <c r="I2277" s="42"/>
      <c r="K2277" s="69"/>
      <c r="L2277" s="69"/>
      <c r="M2277" s="69"/>
      <c r="O2277" s="63"/>
      <c r="P2277" s="63"/>
      <c r="Q2277" s="63"/>
    </row>
    <row r="2278" spans="1:17" customFormat="1" outlineLevel="1">
      <c r="A2278" s="6"/>
      <c r="B2278" s="20">
        <v>42660</v>
      </c>
      <c r="C2278" s="21">
        <v>0.1875</v>
      </c>
      <c r="D2278" s="13">
        <v>0</v>
      </c>
      <c r="E2278" s="12">
        <v>32.06</v>
      </c>
      <c r="F2278" s="11">
        <f t="shared" si="106"/>
        <v>0</v>
      </c>
      <c r="G2278" s="11">
        <f t="shared" si="107"/>
        <v>32.364570000000008</v>
      </c>
      <c r="H2278" s="8">
        <f t="shared" si="105"/>
        <v>0</v>
      </c>
      <c r="I2278" s="42"/>
      <c r="K2278" s="69"/>
      <c r="L2278" s="69"/>
      <c r="M2278" s="69"/>
      <c r="O2278" s="63"/>
      <c r="P2278" s="63"/>
      <c r="Q2278" s="63"/>
    </row>
    <row r="2279" spans="1:17" customFormat="1" outlineLevel="1">
      <c r="A2279" s="6"/>
      <c r="B2279" s="20">
        <v>42660</v>
      </c>
      <c r="C2279" s="21">
        <v>0.20833333333333334</v>
      </c>
      <c r="D2279" s="13">
        <v>0</v>
      </c>
      <c r="E2279" s="12">
        <v>50.68</v>
      </c>
      <c r="F2279" s="11">
        <f t="shared" si="106"/>
        <v>0</v>
      </c>
      <c r="G2279" s="11">
        <f t="shared" si="107"/>
        <v>51.161460000000005</v>
      </c>
      <c r="H2279" s="8">
        <f t="shared" si="105"/>
        <v>0</v>
      </c>
      <c r="I2279" s="42"/>
      <c r="K2279" s="69"/>
      <c r="L2279" s="69"/>
      <c r="M2279" s="69"/>
      <c r="O2279" s="63"/>
      <c r="P2279" s="63"/>
      <c r="Q2279" s="63"/>
    </row>
    <row r="2280" spans="1:17" customFormat="1" outlineLevel="1">
      <c r="A2280" s="6"/>
      <c r="B2280" s="20">
        <v>42660</v>
      </c>
      <c r="C2280" s="21">
        <v>0.22916666666666666</v>
      </c>
      <c r="D2280" s="13">
        <v>0</v>
      </c>
      <c r="E2280" s="12">
        <v>53.76</v>
      </c>
      <c r="F2280" s="11">
        <f t="shared" si="106"/>
        <v>0</v>
      </c>
      <c r="G2280" s="11">
        <f t="shared" si="107"/>
        <v>54.270720000000004</v>
      </c>
      <c r="H2280" s="8">
        <f t="shared" si="105"/>
        <v>0</v>
      </c>
      <c r="I2280" s="42"/>
      <c r="K2280" s="69"/>
      <c r="L2280" s="69"/>
      <c r="M2280" s="69"/>
      <c r="O2280" s="63"/>
      <c r="P2280" s="63"/>
      <c r="Q2280" s="63"/>
    </row>
    <row r="2281" spans="1:17" customFormat="1" outlineLevel="1">
      <c r="A2281" s="6"/>
      <c r="B2281" s="20">
        <v>42660</v>
      </c>
      <c r="C2281" s="21">
        <v>0.25</v>
      </c>
      <c r="D2281" s="13">
        <v>7.8910000000000004E-3</v>
      </c>
      <c r="E2281" s="12">
        <v>59.78</v>
      </c>
      <c r="F2281" s="11">
        <f t="shared" si="106"/>
        <v>7.8886327000000003E-3</v>
      </c>
      <c r="G2281" s="11">
        <f t="shared" si="107"/>
        <v>60.347910000000006</v>
      </c>
      <c r="H2281" s="8">
        <f t="shared" si="105"/>
        <v>0.99122318599734294</v>
      </c>
      <c r="I2281" s="42"/>
      <c r="K2281" s="69"/>
      <c r="L2281" s="69"/>
      <c r="M2281" s="69"/>
      <c r="O2281" s="63"/>
      <c r="P2281" s="63"/>
      <c r="Q2281" s="63"/>
    </row>
    <row r="2282" spans="1:17" customFormat="1" outlineLevel="1">
      <c r="A2282" s="6"/>
      <c r="B2282" s="20">
        <v>42660</v>
      </c>
      <c r="C2282" s="21">
        <v>0.27083333333333331</v>
      </c>
      <c r="D2282" s="13">
        <v>3.0555999999999996E-2</v>
      </c>
      <c r="E2282" s="12">
        <v>78.55</v>
      </c>
      <c r="F2282" s="11">
        <f t="shared" si="106"/>
        <v>3.0546833199999998E-2</v>
      </c>
      <c r="G2282" s="11">
        <f t="shared" si="107"/>
        <v>79.296225000000007</v>
      </c>
      <c r="H2282" s="8">
        <f t="shared" si="105"/>
        <v>3.2594624167353294</v>
      </c>
      <c r="I2282" s="42"/>
      <c r="K2282" s="69"/>
      <c r="L2282" s="69"/>
      <c r="M2282" s="69"/>
      <c r="O2282" s="63"/>
      <c r="P2282" s="63"/>
      <c r="Q2282" s="63"/>
    </row>
    <row r="2283" spans="1:17" customFormat="1" outlineLevel="1">
      <c r="A2283" s="6"/>
      <c r="B2283" s="20">
        <v>42660</v>
      </c>
      <c r="C2283" s="21">
        <v>0.29166666666666669</v>
      </c>
      <c r="D2283" s="13">
        <v>0.177536</v>
      </c>
      <c r="E2283" s="12">
        <v>83.09</v>
      </c>
      <c r="F2283" s="11">
        <f t="shared" si="106"/>
        <v>0.17748273920000002</v>
      </c>
      <c r="G2283" s="11">
        <f t="shared" si="107"/>
        <v>83.879355000000004</v>
      </c>
      <c r="H2283" s="8">
        <f t="shared" si="105"/>
        <v>18.124651803470783</v>
      </c>
      <c r="I2283" s="42"/>
      <c r="K2283" s="69"/>
      <c r="L2283" s="69"/>
      <c r="M2283" s="69"/>
      <c r="O2283" s="63"/>
      <c r="P2283" s="63"/>
      <c r="Q2283" s="63"/>
    </row>
    <row r="2284" spans="1:17" customFormat="1" outlineLevel="1">
      <c r="A2284" s="6"/>
      <c r="B2284" s="20">
        <v>42660</v>
      </c>
      <c r="C2284" s="21">
        <v>0.3125</v>
      </c>
      <c r="D2284" s="13">
        <v>0.198072</v>
      </c>
      <c r="E2284" s="12">
        <v>58.97</v>
      </c>
      <c r="F2284" s="11">
        <f t="shared" si="106"/>
        <v>0.1980125784</v>
      </c>
      <c r="G2284" s="11">
        <f t="shared" si="107"/>
        <v>59.530215000000005</v>
      </c>
      <c r="H2284" s="8">
        <f t="shared" si="105"/>
        <v>25.042608217543645</v>
      </c>
      <c r="I2284" s="42"/>
      <c r="K2284" s="69"/>
      <c r="L2284" s="69"/>
      <c r="M2284" s="69"/>
      <c r="O2284" s="63"/>
      <c r="P2284" s="63"/>
      <c r="Q2284" s="63"/>
    </row>
    <row r="2285" spans="1:17" customFormat="1" outlineLevel="1">
      <c r="A2285" s="6"/>
      <c r="B2285" s="20">
        <v>42660</v>
      </c>
      <c r="C2285" s="21">
        <v>0.33333333333333331</v>
      </c>
      <c r="D2285" s="13">
        <v>0.41337099999999999</v>
      </c>
      <c r="E2285" s="12">
        <v>64.5</v>
      </c>
      <c r="F2285" s="11">
        <f t="shared" si="106"/>
        <v>0.41324698869999998</v>
      </c>
      <c r="G2285" s="11">
        <f t="shared" si="107"/>
        <v>65.112750000000005</v>
      </c>
      <c r="H2285" s="8">
        <f t="shared" si="105"/>
        <v>49.956292034724072</v>
      </c>
      <c r="I2285" s="42"/>
      <c r="K2285" s="69"/>
      <c r="L2285" s="69"/>
      <c r="M2285" s="69"/>
      <c r="O2285" s="63"/>
      <c r="P2285" s="63"/>
      <c r="Q2285" s="63"/>
    </row>
    <row r="2286" spans="1:17" customFormat="1" outlineLevel="1">
      <c r="A2286" s="6"/>
      <c r="B2286" s="20">
        <v>42660</v>
      </c>
      <c r="C2286" s="21">
        <v>0.35416666666666669</v>
      </c>
      <c r="D2286" s="13">
        <v>0.397673</v>
      </c>
      <c r="E2286" s="12">
        <v>63.28</v>
      </c>
      <c r="F2286" s="11">
        <f t="shared" si="106"/>
        <v>0.39755369810000002</v>
      </c>
      <c r="G2286" s="11">
        <f t="shared" si="107"/>
        <v>63.881160000000008</v>
      </c>
      <c r="H2286" s="8">
        <f t="shared" si="105"/>
        <v>48.5487964496822</v>
      </c>
      <c r="I2286" s="42"/>
      <c r="K2286" s="69"/>
      <c r="L2286" s="69"/>
      <c r="M2286" s="69"/>
      <c r="O2286" s="63"/>
      <c r="P2286" s="63"/>
      <c r="Q2286" s="63"/>
    </row>
    <row r="2287" spans="1:17" customFormat="1" outlineLevel="1">
      <c r="A2287" s="6"/>
      <c r="B2287" s="20">
        <v>42660</v>
      </c>
      <c r="C2287" s="21">
        <v>0.375</v>
      </c>
      <c r="D2287" s="13">
        <v>0.28555000000000003</v>
      </c>
      <c r="E2287" s="12">
        <v>60.72</v>
      </c>
      <c r="F2287" s="11">
        <f t="shared" si="106"/>
        <v>0.28546433500000001</v>
      </c>
      <c r="G2287" s="11">
        <f t="shared" si="107"/>
        <v>61.296840000000003</v>
      </c>
      <c r="H2287" s="8">
        <f t="shared" si="105"/>
        <v>35.598304641798599</v>
      </c>
      <c r="I2287" s="42"/>
      <c r="K2287" s="69"/>
      <c r="L2287" s="69"/>
      <c r="M2287" s="69"/>
      <c r="O2287" s="63"/>
      <c r="P2287" s="63"/>
      <c r="Q2287" s="63"/>
    </row>
    <row r="2288" spans="1:17" customFormat="1" outlineLevel="1">
      <c r="A2288" s="6"/>
      <c r="B2288" s="20">
        <v>42660</v>
      </c>
      <c r="C2288" s="21">
        <v>0.39583333333333331</v>
      </c>
      <c r="D2288" s="13">
        <v>1.9291660000000002</v>
      </c>
      <c r="E2288" s="12">
        <v>61.01</v>
      </c>
      <c r="F2288" s="11">
        <f t="shared" si="106"/>
        <v>1.9285872502000003</v>
      </c>
      <c r="G2288" s="11">
        <f t="shared" si="107"/>
        <v>61.589595000000003</v>
      </c>
      <c r="H2288" s="8">
        <f t="shared" si="105"/>
        <v>239.93632087521837</v>
      </c>
      <c r="I2288" s="42"/>
      <c r="K2288" s="69"/>
      <c r="L2288" s="69"/>
      <c r="M2288" s="69"/>
      <c r="O2288" s="63"/>
      <c r="P2288" s="63"/>
      <c r="Q2288" s="63"/>
    </row>
    <row r="2289" spans="1:17" customFormat="1" outlineLevel="1">
      <c r="A2289" s="6"/>
      <c r="B2289" s="20">
        <v>42660</v>
      </c>
      <c r="C2289" s="21">
        <v>0.41666666666666669</v>
      </c>
      <c r="D2289" s="13">
        <v>1.6478499999999998</v>
      </c>
      <c r="E2289" s="12">
        <v>64.7</v>
      </c>
      <c r="F2289" s="11">
        <f t="shared" si="106"/>
        <v>1.647355645</v>
      </c>
      <c r="G2289" s="11">
        <f t="shared" si="107"/>
        <v>65.31465</v>
      </c>
      <c r="H2289" s="8">
        <f t="shared" si="105"/>
        <v>198.81169259130075</v>
      </c>
      <c r="I2289" s="42"/>
      <c r="K2289" s="69"/>
      <c r="L2289" s="69"/>
      <c r="M2289" s="69"/>
      <c r="O2289" s="63"/>
      <c r="P2289" s="63"/>
      <c r="Q2289" s="63"/>
    </row>
    <row r="2290" spans="1:17" customFormat="1" outlineLevel="1">
      <c r="A2290" s="6"/>
      <c r="B2290" s="20">
        <v>42660</v>
      </c>
      <c r="C2290" s="21">
        <v>0.4375</v>
      </c>
      <c r="D2290" s="13">
        <v>3.3670099999999996</v>
      </c>
      <c r="E2290" s="12">
        <v>64.44</v>
      </c>
      <c r="F2290" s="11">
        <f t="shared" si="106"/>
        <v>3.3659998969999996</v>
      </c>
      <c r="G2290" s="11">
        <f t="shared" si="107"/>
        <v>65.052180000000007</v>
      </c>
      <c r="H2290" s="8">
        <f t="shared" si="105"/>
        <v>407.11034966237446</v>
      </c>
      <c r="I2290" s="42"/>
      <c r="K2290" s="69"/>
      <c r="L2290" s="69"/>
      <c r="M2290" s="69"/>
      <c r="O2290" s="63"/>
      <c r="P2290" s="63"/>
      <c r="Q2290" s="63"/>
    </row>
    <row r="2291" spans="1:17" customFormat="1" outlineLevel="1">
      <c r="A2291" s="6"/>
      <c r="B2291" s="20">
        <v>42660</v>
      </c>
      <c r="C2291" s="21">
        <v>0.45833333333333331</v>
      </c>
      <c r="D2291" s="13">
        <v>3.7302770000000001</v>
      </c>
      <c r="E2291" s="12">
        <v>62.99</v>
      </c>
      <c r="F2291" s="11">
        <f t="shared" si="106"/>
        <v>3.7291579169000002</v>
      </c>
      <c r="G2291" s="11">
        <f t="shared" si="107"/>
        <v>63.588405000000009</v>
      </c>
      <c r="H2291" s="8">
        <f t="shared" si="105"/>
        <v>456.49216861460644</v>
      </c>
      <c r="I2291" s="42"/>
      <c r="K2291" s="69"/>
      <c r="L2291" s="69"/>
      <c r="M2291" s="69"/>
      <c r="O2291" s="63"/>
      <c r="P2291" s="63"/>
      <c r="Q2291" s="63"/>
    </row>
    <row r="2292" spans="1:17" customFormat="1" outlineLevel="1">
      <c r="A2292" s="6"/>
      <c r="B2292" s="20">
        <v>42660</v>
      </c>
      <c r="C2292" s="21">
        <v>0.47916666666666669</v>
      </c>
      <c r="D2292" s="13">
        <v>3.0532659999999998</v>
      </c>
      <c r="E2292" s="12">
        <v>59.15</v>
      </c>
      <c r="F2292" s="11">
        <f t="shared" si="106"/>
        <v>3.0523500202</v>
      </c>
      <c r="G2292" s="11">
        <f t="shared" si="107"/>
        <v>59.711925000000001</v>
      </c>
      <c r="H2292" s="8">
        <f t="shared" si="105"/>
        <v>385.47540827726908</v>
      </c>
      <c r="I2292" s="42"/>
      <c r="K2292" s="69"/>
      <c r="L2292" s="69"/>
      <c r="M2292" s="69"/>
      <c r="O2292" s="63"/>
      <c r="P2292" s="63"/>
      <c r="Q2292" s="63"/>
    </row>
    <row r="2293" spans="1:17" customFormat="1" outlineLevel="1">
      <c r="A2293" s="6"/>
      <c r="B2293" s="20">
        <v>42660</v>
      </c>
      <c r="C2293" s="21">
        <v>0.5</v>
      </c>
      <c r="D2293" s="13">
        <v>3.3716539999999999</v>
      </c>
      <c r="E2293" s="12">
        <v>55.94</v>
      </c>
      <c r="F2293" s="11">
        <f t="shared" si="106"/>
        <v>3.3706425038000001</v>
      </c>
      <c r="G2293" s="11">
        <f t="shared" si="107"/>
        <v>56.471429999999998</v>
      </c>
      <c r="H2293" s="8">
        <f t="shared" si="105"/>
        <v>436.5945034984336</v>
      </c>
      <c r="I2293" s="42"/>
      <c r="K2293" s="69"/>
      <c r="L2293" s="69"/>
      <c r="M2293" s="69"/>
      <c r="O2293" s="63"/>
      <c r="P2293" s="63"/>
      <c r="Q2293" s="63"/>
    </row>
    <row r="2294" spans="1:17" customFormat="1" outlineLevel="1">
      <c r="A2294" s="6"/>
      <c r="B2294" s="20">
        <v>42660</v>
      </c>
      <c r="C2294" s="21">
        <v>0.52083333333333337</v>
      </c>
      <c r="D2294" s="13">
        <v>4.2060959999999996</v>
      </c>
      <c r="E2294" s="12">
        <v>54.39</v>
      </c>
      <c r="F2294" s="11">
        <f t="shared" si="106"/>
        <v>4.2048341711999999</v>
      </c>
      <c r="G2294" s="11">
        <f t="shared" si="107"/>
        <v>54.906705000000002</v>
      </c>
      <c r="H2294" s="8">
        <f t="shared" si="105"/>
        <v>551.2255664312022</v>
      </c>
      <c r="I2294" s="42"/>
      <c r="K2294" s="69"/>
      <c r="L2294" s="69"/>
      <c r="M2294" s="69"/>
      <c r="O2294" s="63"/>
      <c r="P2294" s="63"/>
      <c r="Q2294" s="63"/>
    </row>
    <row r="2295" spans="1:17" customFormat="1" outlineLevel="1">
      <c r="A2295" s="6"/>
      <c r="B2295" s="20">
        <v>42660</v>
      </c>
      <c r="C2295" s="21">
        <v>0.54166666666666663</v>
      </c>
      <c r="D2295" s="13">
        <v>2.898266</v>
      </c>
      <c r="E2295" s="12">
        <v>54.93</v>
      </c>
      <c r="F2295" s="11">
        <f t="shared" si="106"/>
        <v>2.8973965202</v>
      </c>
      <c r="G2295" s="11">
        <f t="shared" si="107"/>
        <v>55.451835000000003</v>
      </c>
      <c r="H2295" s="8">
        <f t="shared" si="105"/>
        <v>378.24979898949539</v>
      </c>
      <c r="I2295" s="42"/>
      <c r="K2295" s="69"/>
      <c r="L2295" s="69"/>
      <c r="M2295" s="69"/>
      <c r="O2295" s="63"/>
      <c r="P2295" s="63"/>
      <c r="Q2295" s="63"/>
    </row>
    <row r="2296" spans="1:17" customFormat="1" outlineLevel="1">
      <c r="A2296" s="6"/>
      <c r="B2296" s="20">
        <v>42660</v>
      </c>
      <c r="C2296" s="21">
        <v>0.5625</v>
      </c>
      <c r="D2296" s="13">
        <v>2.0781879999999999</v>
      </c>
      <c r="E2296" s="12">
        <v>51.64</v>
      </c>
      <c r="F2296" s="11">
        <f t="shared" si="106"/>
        <v>2.0775645435999999</v>
      </c>
      <c r="G2296" s="11">
        <f t="shared" si="107"/>
        <v>52.130580000000002</v>
      </c>
      <c r="H2296" s="8">
        <f t="shared" si="105"/>
        <v>278.12236046429666</v>
      </c>
      <c r="I2296" s="42"/>
      <c r="K2296" s="69"/>
      <c r="L2296" s="69"/>
      <c r="M2296" s="69"/>
      <c r="O2296" s="63"/>
      <c r="P2296" s="63"/>
      <c r="Q2296" s="63"/>
    </row>
    <row r="2297" spans="1:17" customFormat="1" outlineLevel="1">
      <c r="A2297" s="6"/>
      <c r="B2297" s="20">
        <v>42660</v>
      </c>
      <c r="C2297" s="21">
        <v>0.58333333333333337</v>
      </c>
      <c r="D2297" s="13">
        <v>2.2475109999999998</v>
      </c>
      <c r="E2297" s="12">
        <v>51.58</v>
      </c>
      <c r="F2297" s="11">
        <f t="shared" si="106"/>
        <v>2.2468367467000001</v>
      </c>
      <c r="G2297" s="11">
        <f t="shared" si="107"/>
        <v>52.070010000000003</v>
      </c>
      <c r="H2297" s="8">
        <f t="shared" si="105"/>
        <v>300.91882301716356</v>
      </c>
      <c r="I2297" s="42"/>
      <c r="K2297" s="69"/>
      <c r="L2297" s="69"/>
      <c r="M2297" s="69"/>
      <c r="O2297" s="63"/>
      <c r="P2297" s="63"/>
      <c r="Q2297" s="63"/>
    </row>
    <row r="2298" spans="1:17" customFormat="1" outlineLevel="1">
      <c r="A2298" s="6"/>
      <c r="B2298" s="20">
        <v>42660</v>
      </c>
      <c r="C2298" s="21">
        <v>0.60416666666666663</v>
      </c>
      <c r="D2298" s="13">
        <v>3.9179850000000003</v>
      </c>
      <c r="E2298" s="12">
        <v>47.82</v>
      </c>
      <c r="F2298" s="11">
        <f t="shared" si="106"/>
        <v>3.9168096045000005</v>
      </c>
      <c r="G2298" s="11">
        <f t="shared" si="107"/>
        <v>48.274290000000001</v>
      </c>
      <c r="H2298" s="8">
        <f t="shared" si="105"/>
        <v>539.44538371458168</v>
      </c>
      <c r="I2298" s="42"/>
      <c r="K2298" s="69"/>
      <c r="L2298" s="69"/>
      <c r="M2298" s="69"/>
      <c r="O2298" s="63"/>
      <c r="P2298" s="63"/>
      <c r="Q2298" s="63"/>
    </row>
    <row r="2299" spans="1:17" customFormat="1" outlineLevel="1">
      <c r="A2299" s="6"/>
      <c r="B2299" s="20">
        <v>42660</v>
      </c>
      <c r="C2299" s="21">
        <v>0.625</v>
      </c>
      <c r="D2299" s="13">
        <v>3.7251379999999998</v>
      </c>
      <c r="E2299" s="12">
        <v>51.63</v>
      </c>
      <c r="F2299" s="11">
        <f t="shared" si="106"/>
        <v>3.7240204586000001</v>
      </c>
      <c r="G2299" s="11">
        <f t="shared" si="107"/>
        <v>52.120485000000009</v>
      </c>
      <c r="H2299" s="8">
        <f t="shared" si="105"/>
        <v>498.5700528474456</v>
      </c>
      <c r="I2299" s="42"/>
      <c r="K2299" s="69"/>
      <c r="L2299" s="69"/>
      <c r="M2299" s="69"/>
      <c r="O2299" s="63"/>
      <c r="P2299" s="63"/>
      <c r="Q2299" s="63"/>
    </row>
    <row r="2300" spans="1:17" customFormat="1" outlineLevel="1">
      <c r="A2300" s="6"/>
      <c r="B2300" s="20">
        <v>42660</v>
      </c>
      <c r="C2300" s="21">
        <v>0.64583333333333337</v>
      </c>
      <c r="D2300" s="13">
        <v>1.6403890000000001</v>
      </c>
      <c r="E2300" s="12">
        <v>51.07</v>
      </c>
      <c r="F2300" s="11">
        <f t="shared" si="106"/>
        <v>1.6398968833000001</v>
      </c>
      <c r="G2300" s="11">
        <f t="shared" si="107"/>
        <v>51.555165000000002</v>
      </c>
      <c r="H2300" s="8">
        <f t="shared" si="105"/>
        <v>220.47566589228279</v>
      </c>
      <c r="I2300" s="42"/>
      <c r="K2300" s="69"/>
      <c r="L2300" s="69"/>
      <c r="M2300" s="69"/>
      <c r="O2300" s="63"/>
      <c r="P2300" s="63"/>
      <c r="Q2300" s="63"/>
    </row>
    <row r="2301" spans="1:17" customFormat="1" outlineLevel="1">
      <c r="A2301" s="6"/>
      <c r="B2301" s="20">
        <v>42660</v>
      </c>
      <c r="C2301" s="21">
        <v>0.66666666666666663</v>
      </c>
      <c r="D2301" s="13">
        <v>1.5678350000000001</v>
      </c>
      <c r="E2301" s="12">
        <v>54.8</v>
      </c>
      <c r="F2301" s="11">
        <f t="shared" si="106"/>
        <v>1.5673646495000002</v>
      </c>
      <c r="G2301" s="11">
        <f t="shared" si="107"/>
        <v>55.320599999999999</v>
      </c>
      <c r="H2301" s="8">
        <f t="shared" si="105"/>
        <v>204.82227197787032</v>
      </c>
      <c r="I2301" s="42"/>
      <c r="K2301" s="69"/>
      <c r="L2301" s="69"/>
      <c r="M2301" s="69"/>
      <c r="O2301" s="63"/>
      <c r="P2301" s="63"/>
      <c r="Q2301" s="63"/>
    </row>
    <row r="2302" spans="1:17" customFormat="1" outlineLevel="1">
      <c r="A2302" s="6"/>
      <c r="B2302" s="20">
        <v>42660</v>
      </c>
      <c r="C2302" s="21">
        <v>0.6875</v>
      </c>
      <c r="D2302" s="13">
        <v>2.1104880000000001</v>
      </c>
      <c r="E2302" s="12">
        <v>61.29</v>
      </c>
      <c r="F2302" s="11">
        <f t="shared" si="106"/>
        <v>2.1098548536000004</v>
      </c>
      <c r="G2302" s="11">
        <f t="shared" si="107"/>
        <v>61.872255000000003</v>
      </c>
      <c r="H2302" s="8">
        <f t="shared" si="105"/>
        <v>261.89152525467318</v>
      </c>
      <c r="I2302" s="42"/>
      <c r="K2302" s="69"/>
      <c r="L2302" s="69"/>
      <c r="M2302" s="69"/>
      <c r="O2302" s="63"/>
      <c r="P2302" s="63"/>
      <c r="Q2302" s="63"/>
    </row>
    <row r="2303" spans="1:17" customFormat="1" outlineLevel="1">
      <c r="A2303" s="6"/>
      <c r="B2303" s="20">
        <v>42660</v>
      </c>
      <c r="C2303" s="21">
        <v>0.70833333333333337</v>
      </c>
      <c r="D2303" s="13">
        <v>1.0246649999999999</v>
      </c>
      <c r="E2303" s="12">
        <v>51.51</v>
      </c>
      <c r="F2303" s="11">
        <f t="shared" si="106"/>
        <v>1.0243576004999999</v>
      </c>
      <c r="G2303" s="11">
        <f t="shared" si="107"/>
        <v>51.999344999999998</v>
      </c>
      <c r="H2303" s="8">
        <f t="shared" si="105"/>
        <v>137.26458942122832</v>
      </c>
      <c r="I2303" s="42"/>
      <c r="K2303" s="69"/>
      <c r="L2303" s="69"/>
      <c r="M2303" s="69"/>
      <c r="O2303" s="63"/>
      <c r="P2303" s="63"/>
      <c r="Q2303" s="63"/>
    </row>
    <row r="2304" spans="1:17" customFormat="1" outlineLevel="1">
      <c r="A2304" s="6"/>
      <c r="B2304" s="20">
        <v>42660</v>
      </c>
      <c r="C2304" s="21">
        <v>0.72916666666666663</v>
      </c>
      <c r="D2304" s="13">
        <v>0.37552300000000005</v>
      </c>
      <c r="E2304" s="12">
        <v>60.72</v>
      </c>
      <c r="F2304" s="11">
        <f t="shared" si="106"/>
        <v>0.37541034310000004</v>
      </c>
      <c r="G2304" s="11">
        <f t="shared" si="107"/>
        <v>61.296840000000003</v>
      </c>
      <c r="H2304" s="8">
        <f t="shared" si="105"/>
        <v>46.814856081254199</v>
      </c>
      <c r="I2304" s="42"/>
      <c r="K2304" s="69"/>
      <c r="L2304" s="69"/>
      <c r="M2304" s="69"/>
      <c r="O2304" s="63"/>
      <c r="P2304" s="63"/>
      <c r="Q2304" s="63"/>
    </row>
    <row r="2305" spans="1:17" customFormat="1" outlineLevel="1">
      <c r="A2305" s="6"/>
      <c r="B2305" s="20">
        <v>42660</v>
      </c>
      <c r="C2305" s="21">
        <v>0.75</v>
      </c>
      <c r="D2305" s="13">
        <v>0.10109</v>
      </c>
      <c r="E2305" s="12">
        <v>62.96</v>
      </c>
      <c r="F2305" s="11">
        <f t="shared" si="106"/>
        <v>0.101059673</v>
      </c>
      <c r="G2305" s="11">
        <f t="shared" si="107"/>
        <v>63.558120000000002</v>
      </c>
      <c r="H2305" s="8">
        <f t="shared" si="105"/>
        <v>12.37393635430524</v>
      </c>
      <c r="I2305" s="42"/>
      <c r="K2305" s="69"/>
      <c r="L2305" s="69"/>
      <c r="M2305" s="69"/>
      <c r="O2305" s="63"/>
      <c r="P2305" s="63"/>
      <c r="Q2305" s="63"/>
    </row>
    <row r="2306" spans="1:17" customFormat="1" outlineLevel="1">
      <c r="A2306" s="6"/>
      <c r="B2306" s="20">
        <v>42660</v>
      </c>
      <c r="C2306" s="21">
        <v>0.77083333333333337</v>
      </c>
      <c r="D2306" s="13">
        <v>1.6385999999999998E-2</v>
      </c>
      <c r="E2306" s="12">
        <v>58.65</v>
      </c>
      <c r="F2306" s="11">
        <f t="shared" si="106"/>
        <v>1.63810842E-2</v>
      </c>
      <c r="G2306" s="11">
        <f t="shared" si="107"/>
        <v>59.207174999999999</v>
      </c>
      <c r="H2306" s="8">
        <f t="shared" si="105"/>
        <v>2.0770039422808648</v>
      </c>
      <c r="I2306" s="42"/>
      <c r="K2306" s="69"/>
      <c r="L2306" s="69"/>
      <c r="M2306" s="69"/>
      <c r="O2306" s="63"/>
      <c r="P2306" s="63"/>
      <c r="Q2306" s="63"/>
    </row>
    <row r="2307" spans="1:17" customFormat="1" outlineLevel="1">
      <c r="A2307" s="6"/>
      <c r="B2307" s="20">
        <v>42660</v>
      </c>
      <c r="C2307" s="21">
        <v>0.79166666666666663</v>
      </c>
      <c r="D2307" s="13">
        <v>0</v>
      </c>
      <c r="E2307" s="12">
        <v>73.86</v>
      </c>
      <c r="F2307" s="11">
        <f t="shared" si="106"/>
        <v>0</v>
      </c>
      <c r="G2307" s="11">
        <f t="shared" si="107"/>
        <v>74.561670000000007</v>
      </c>
      <c r="H2307" s="8">
        <f t="shared" si="105"/>
        <v>0</v>
      </c>
      <c r="I2307" s="42"/>
      <c r="K2307" s="69"/>
      <c r="L2307" s="69"/>
      <c r="M2307" s="69"/>
      <c r="O2307" s="63"/>
      <c r="P2307" s="63"/>
      <c r="Q2307" s="63"/>
    </row>
    <row r="2308" spans="1:17" customFormat="1" outlineLevel="1">
      <c r="A2308" s="6"/>
      <c r="B2308" s="20">
        <v>42660</v>
      </c>
      <c r="C2308" s="21">
        <v>0.8125</v>
      </c>
      <c r="D2308" s="13">
        <v>0</v>
      </c>
      <c r="E2308" s="12">
        <v>61.74</v>
      </c>
      <c r="F2308" s="11">
        <f t="shared" si="106"/>
        <v>0</v>
      </c>
      <c r="G2308" s="11">
        <f t="shared" si="107"/>
        <v>62.326530000000005</v>
      </c>
      <c r="H2308" s="8">
        <f t="shared" si="105"/>
        <v>0</v>
      </c>
      <c r="I2308" s="42"/>
      <c r="K2308" s="69"/>
      <c r="L2308" s="69"/>
      <c r="M2308" s="69"/>
      <c r="O2308" s="63"/>
      <c r="P2308" s="63"/>
      <c r="Q2308" s="63"/>
    </row>
    <row r="2309" spans="1:17" customFormat="1" outlineLevel="1">
      <c r="A2309" s="6"/>
      <c r="B2309" s="20">
        <v>42660</v>
      </c>
      <c r="C2309" s="21">
        <v>0.83333333333333337</v>
      </c>
      <c r="D2309" s="13">
        <v>0</v>
      </c>
      <c r="E2309" s="12">
        <v>57.85</v>
      </c>
      <c r="F2309" s="11">
        <f t="shared" si="106"/>
        <v>0</v>
      </c>
      <c r="G2309" s="11">
        <f t="shared" si="107"/>
        <v>58.399575000000006</v>
      </c>
      <c r="H2309" s="8">
        <f t="shared" si="105"/>
        <v>0</v>
      </c>
      <c r="I2309" s="42"/>
      <c r="K2309" s="69"/>
      <c r="L2309" s="69"/>
      <c r="M2309" s="69"/>
      <c r="O2309" s="63"/>
      <c r="P2309" s="63"/>
      <c r="Q2309" s="63"/>
    </row>
    <row r="2310" spans="1:17" customFormat="1" outlineLevel="1">
      <c r="A2310" s="6"/>
      <c r="B2310" s="20">
        <v>42660</v>
      </c>
      <c r="C2310" s="21">
        <v>0.85416666666666663</v>
      </c>
      <c r="D2310" s="13">
        <v>0</v>
      </c>
      <c r="E2310" s="12">
        <v>47.01</v>
      </c>
      <c r="F2310" s="11">
        <f t="shared" si="106"/>
        <v>0</v>
      </c>
      <c r="G2310" s="11">
        <f t="shared" si="107"/>
        <v>47.456595</v>
      </c>
      <c r="H2310" s="8">
        <f t="shared" si="105"/>
        <v>0</v>
      </c>
      <c r="I2310" s="42"/>
      <c r="K2310" s="69"/>
      <c r="L2310" s="69"/>
      <c r="M2310" s="69"/>
      <c r="O2310" s="63"/>
      <c r="P2310" s="63"/>
      <c r="Q2310" s="63"/>
    </row>
    <row r="2311" spans="1:17" customFormat="1" outlineLevel="1">
      <c r="A2311" s="6"/>
      <c r="B2311" s="20">
        <v>42660</v>
      </c>
      <c r="C2311" s="21">
        <v>0.875</v>
      </c>
      <c r="D2311" s="13">
        <v>0</v>
      </c>
      <c r="E2311" s="12">
        <v>33.590000000000003</v>
      </c>
      <c r="F2311" s="11">
        <f t="shared" si="106"/>
        <v>0</v>
      </c>
      <c r="G2311" s="11">
        <f t="shared" si="107"/>
        <v>33.909105000000004</v>
      </c>
      <c r="H2311" s="8">
        <f t="shared" si="105"/>
        <v>0</v>
      </c>
      <c r="I2311" s="42"/>
      <c r="K2311" s="69"/>
      <c r="L2311" s="69"/>
      <c r="M2311" s="69"/>
      <c r="O2311" s="63"/>
      <c r="P2311" s="63"/>
      <c r="Q2311" s="63"/>
    </row>
    <row r="2312" spans="1:17" customFormat="1" outlineLevel="1">
      <c r="A2312" s="6"/>
      <c r="B2312" s="20">
        <v>42660</v>
      </c>
      <c r="C2312" s="21">
        <v>0.89583333333333337</v>
      </c>
      <c r="D2312" s="13">
        <v>0</v>
      </c>
      <c r="E2312" s="12">
        <v>35.06</v>
      </c>
      <c r="F2312" s="11">
        <f t="shared" si="106"/>
        <v>0</v>
      </c>
      <c r="G2312" s="11">
        <f t="shared" si="107"/>
        <v>35.393070000000002</v>
      </c>
      <c r="H2312" s="8">
        <f t="shared" si="105"/>
        <v>0</v>
      </c>
      <c r="I2312" s="42"/>
      <c r="K2312" s="69"/>
      <c r="L2312" s="69"/>
      <c r="M2312" s="69"/>
      <c r="O2312" s="63"/>
      <c r="P2312" s="63"/>
      <c r="Q2312" s="63"/>
    </row>
    <row r="2313" spans="1:17" customFormat="1" outlineLevel="1">
      <c r="A2313" s="6"/>
      <c r="B2313" s="20">
        <v>42660</v>
      </c>
      <c r="C2313" s="21">
        <v>0.91666666666666663</v>
      </c>
      <c r="D2313" s="13">
        <v>0</v>
      </c>
      <c r="E2313" s="12">
        <v>30.92</v>
      </c>
      <c r="F2313" s="11">
        <f t="shared" si="106"/>
        <v>0</v>
      </c>
      <c r="G2313" s="11">
        <f t="shared" si="107"/>
        <v>31.213740000000005</v>
      </c>
      <c r="H2313" s="8">
        <f t="shared" si="105"/>
        <v>0</v>
      </c>
      <c r="I2313" s="42"/>
      <c r="K2313" s="69"/>
      <c r="L2313" s="69"/>
      <c r="M2313" s="69"/>
      <c r="O2313" s="63"/>
      <c r="P2313" s="63"/>
      <c r="Q2313" s="63"/>
    </row>
    <row r="2314" spans="1:17" customFormat="1" outlineLevel="1">
      <c r="A2314" s="6"/>
      <c r="B2314" s="20">
        <v>42660</v>
      </c>
      <c r="C2314" s="21">
        <v>0.9375</v>
      </c>
      <c r="D2314" s="13">
        <v>0</v>
      </c>
      <c r="E2314" s="12">
        <v>86.6</v>
      </c>
      <c r="F2314" s="11">
        <f t="shared" si="106"/>
        <v>0</v>
      </c>
      <c r="G2314" s="11">
        <f t="shared" si="107"/>
        <v>87.422700000000006</v>
      </c>
      <c r="H2314" s="8">
        <f t="shared" si="105"/>
        <v>0</v>
      </c>
      <c r="I2314" s="42"/>
      <c r="K2314" s="69"/>
      <c r="L2314" s="69"/>
      <c r="M2314" s="69"/>
      <c r="O2314" s="63"/>
      <c r="P2314" s="63"/>
      <c r="Q2314" s="63"/>
    </row>
    <row r="2315" spans="1:17" customFormat="1" outlineLevel="1">
      <c r="A2315" s="6"/>
      <c r="B2315" s="20">
        <v>42660</v>
      </c>
      <c r="C2315" s="21">
        <v>0.95833333333333337</v>
      </c>
      <c r="D2315" s="13">
        <v>0</v>
      </c>
      <c r="E2315" s="12">
        <v>60.93</v>
      </c>
      <c r="F2315" s="11">
        <f t="shared" si="106"/>
        <v>0</v>
      </c>
      <c r="G2315" s="11">
        <f t="shared" si="107"/>
        <v>61.508835000000005</v>
      </c>
      <c r="H2315" s="8">
        <f t="shared" si="105"/>
        <v>0</v>
      </c>
      <c r="I2315" s="42"/>
      <c r="K2315" s="69"/>
      <c r="L2315" s="69"/>
      <c r="M2315" s="69"/>
      <c r="O2315" s="63"/>
      <c r="P2315" s="63"/>
      <c r="Q2315" s="63"/>
    </row>
    <row r="2316" spans="1:17" customFormat="1" outlineLevel="1">
      <c r="A2316" s="6"/>
      <c r="B2316" s="20">
        <v>42660</v>
      </c>
      <c r="C2316" s="21">
        <v>0.97916666666666663</v>
      </c>
      <c r="D2316" s="13">
        <v>0</v>
      </c>
      <c r="E2316" s="12">
        <v>64.069999999999993</v>
      </c>
      <c r="F2316" s="11">
        <f t="shared" si="106"/>
        <v>0</v>
      </c>
      <c r="G2316" s="11">
        <f t="shared" si="107"/>
        <v>64.678664999999995</v>
      </c>
      <c r="H2316" s="8">
        <f t="shared" si="105"/>
        <v>0</v>
      </c>
      <c r="I2316" s="42"/>
      <c r="K2316" s="69"/>
      <c r="L2316" s="69"/>
      <c r="M2316" s="69"/>
      <c r="O2316" s="63"/>
      <c r="P2316" s="63"/>
      <c r="Q2316" s="63"/>
    </row>
    <row r="2317" spans="1:17" customFormat="1" outlineLevel="1">
      <c r="A2317" s="6"/>
      <c r="B2317" s="20">
        <v>42660</v>
      </c>
      <c r="C2317" s="21">
        <v>0</v>
      </c>
      <c r="D2317" s="13">
        <v>0</v>
      </c>
      <c r="E2317" s="12">
        <v>30.14</v>
      </c>
      <c r="F2317" s="11">
        <f t="shared" si="106"/>
        <v>0</v>
      </c>
      <c r="G2317" s="11">
        <f t="shared" si="107"/>
        <v>30.426330000000004</v>
      </c>
      <c r="H2317" s="8">
        <f t="shared" si="105"/>
        <v>0</v>
      </c>
      <c r="I2317" s="42"/>
      <c r="K2317" s="69"/>
      <c r="L2317" s="69"/>
      <c r="M2317" s="69"/>
      <c r="O2317" s="63"/>
      <c r="P2317" s="63"/>
      <c r="Q2317" s="63"/>
    </row>
    <row r="2318" spans="1:17" customFormat="1" outlineLevel="1">
      <c r="A2318" s="6"/>
      <c r="B2318" s="20">
        <v>42661</v>
      </c>
      <c r="C2318" s="21">
        <v>2.0833333333333332E-2</v>
      </c>
      <c r="D2318" s="13">
        <v>0</v>
      </c>
      <c r="E2318" s="12">
        <v>47.18</v>
      </c>
      <c r="F2318" s="11">
        <f t="shared" si="106"/>
        <v>0</v>
      </c>
      <c r="G2318" s="11">
        <f t="shared" si="107"/>
        <v>47.628210000000003</v>
      </c>
      <c r="H2318" s="8">
        <f t="shared" si="105"/>
        <v>0</v>
      </c>
      <c r="I2318" s="42"/>
      <c r="K2318" s="69"/>
      <c r="L2318" s="69"/>
      <c r="M2318" s="69"/>
      <c r="O2318" s="63"/>
      <c r="P2318" s="63"/>
      <c r="Q2318" s="63"/>
    </row>
    <row r="2319" spans="1:17" customFormat="1" outlineLevel="1">
      <c r="A2319" s="6"/>
      <c r="B2319" s="20">
        <v>42661</v>
      </c>
      <c r="C2319" s="21">
        <v>4.1666666666666664E-2</v>
      </c>
      <c r="D2319" s="13">
        <v>0</v>
      </c>
      <c r="E2319" s="12">
        <v>39.700000000000003</v>
      </c>
      <c r="F2319" s="11">
        <f t="shared" si="106"/>
        <v>0</v>
      </c>
      <c r="G2319" s="11">
        <f t="shared" si="107"/>
        <v>40.077150000000003</v>
      </c>
      <c r="H2319" s="8">
        <f t="shared" si="105"/>
        <v>0</v>
      </c>
      <c r="I2319" s="42"/>
      <c r="K2319" s="69"/>
      <c r="L2319" s="69"/>
      <c r="M2319" s="69"/>
      <c r="O2319" s="63"/>
      <c r="P2319" s="63"/>
      <c r="Q2319" s="63"/>
    </row>
    <row r="2320" spans="1:17" customFormat="1" outlineLevel="1">
      <c r="A2320" s="6"/>
      <c r="B2320" s="20">
        <v>42661</v>
      </c>
      <c r="C2320" s="21">
        <v>6.25E-2</v>
      </c>
      <c r="D2320" s="13">
        <v>0</v>
      </c>
      <c r="E2320" s="12">
        <v>30.75</v>
      </c>
      <c r="F2320" s="11">
        <f t="shared" si="106"/>
        <v>0</v>
      </c>
      <c r="G2320" s="11">
        <f t="shared" si="107"/>
        <v>31.042125000000002</v>
      </c>
      <c r="H2320" s="8">
        <f t="shared" ref="H2320:H2383" si="108">F2320*($B$8-G2320)</f>
        <v>0</v>
      </c>
      <c r="I2320" s="42"/>
      <c r="K2320" s="69"/>
      <c r="L2320" s="69"/>
      <c r="M2320" s="69"/>
      <c r="O2320" s="63"/>
      <c r="P2320" s="63"/>
      <c r="Q2320" s="63"/>
    </row>
    <row r="2321" spans="1:17" customFormat="1" outlineLevel="1">
      <c r="A2321" s="6"/>
      <c r="B2321" s="20">
        <v>42661</v>
      </c>
      <c r="C2321" s="21">
        <v>8.3333333333333329E-2</v>
      </c>
      <c r="D2321" s="13">
        <v>0</v>
      </c>
      <c r="E2321" s="12">
        <v>34.409999999999997</v>
      </c>
      <c r="F2321" s="11">
        <f t="shared" ref="F2321:F2384" si="109">IF($B$13="Electricity",$D2321*$B$9,$D2321*$B$10)</f>
        <v>0</v>
      </c>
      <c r="G2321" s="11">
        <f t="shared" ref="G2321:G2384" si="110">+E2321*$B$10</f>
        <v>34.736894999999997</v>
      </c>
      <c r="H2321" s="8">
        <f t="shared" si="108"/>
        <v>0</v>
      </c>
      <c r="I2321" s="42"/>
      <c r="K2321" s="69"/>
      <c r="L2321" s="69"/>
      <c r="M2321" s="69"/>
      <c r="O2321" s="63"/>
      <c r="P2321" s="63"/>
      <c r="Q2321" s="63"/>
    </row>
    <row r="2322" spans="1:17" customFormat="1" outlineLevel="1">
      <c r="A2322" s="6"/>
      <c r="B2322" s="20">
        <v>42661</v>
      </c>
      <c r="C2322" s="21">
        <v>0.10416666666666667</v>
      </c>
      <c r="D2322" s="13">
        <v>0</v>
      </c>
      <c r="E2322" s="12">
        <v>28.28</v>
      </c>
      <c r="F2322" s="11">
        <f t="shared" si="109"/>
        <v>0</v>
      </c>
      <c r="G2322" s="11">
        <f t="shared" si="110"/>
        <v>28.548660000000002</v>
      </c>
      <c r="H2322" s="8">
        <f t="shared" si="108"/>
        <v>0</v>
      </c>
      <c r="I2322" s="42"/>
      <c r="K2322" s="69"/>
      <c r="L2322" s="69"/>
      <c r="M2322" s="69"/>
      <c r="O2322" s="63"/>
      <c r="P2322" s="63"/>
      <c r="Q2322" s="63"/>
    </row>
    <row r="2323" spans="1:17" customFormat="1" outlineLevel="1">
      <c r="A2323" s="6"/>
      <c r="B2323" s="20">
        <v>42661</v>
      </c>
      <c r="C2323" s="21">
        <v>0.125</v>
      </c>
      <c r="D2323" s="13">
        <v>0</v>
      </c>
      <c r="E2323" s="12">
        <v>27.24</v>
      </c>
      <c r="F2323" s="11">
        <f t="shared" si="109"/>
        <v>0</v>
      </c>
      <c r="G2323" s="11">
        <f t="shared" si="110"/>
        <v>27.49878</v>
      </c>
      <c r="H2323" s="8">
        <f t="shared" si="108"/>
        <v>0</v>
      </c>
      <c r="I2323" s="42"/>
      <c r="K2323" s="69"/>
      <c r="L2323" s="69"/>
      <c r="M2323" s="69"/>
      <c r="O2323" s="63"/>
      <c r="P2323" s="63"/>
      <c r="Q2323" s="63"/>
    </row>
    <row r="2324" spans="1:17" customFormat="1" outlineLevel="1">
      <c r="A2324" s="6"/>
      <c r="B2324" s="20">
        <v>42661</v>
      </c>
      <c r="C2324" s="21">
        <v>0.14583333333333334</v>
      </c>
      <c r="D2324" s="13">
        <v>0</v>
      </c>
      <c r="E2324" s="12">
        <v>28.23</v>
      </c>
      <c r="F2324" s="11">
        <f t="shared" si="109"/>
        <v>0</v>
      </c>
      <c r="G2324" s="11">
        <f t="shared" si="110"/>
        <v>28.498185000000003</v>
      </c>
      <c r="H2324" s="8">
        <f t="shared" si="108"/>
        <v>0</v>
      </c>
      <c r="I2324" s="42"/>
      <c r="K2324" s="69"/>
      <c r="L2324" s="69"/>
      <c r="M2324" s="69"/>
      <c r="O2324" s="63"/>
      <c r="P2324" s="63"/>
      <c r="Q2324" s="63"/>
    </row>
    <row r="2325" spans="1:17" customFormat="1" outlineLevel="1">
      <c r="A2325" s="6"/>
      <c r="B2325" s="20">
        <v>42661</v>
      </c>
      <c r="C2325" s="21">
        <v>0.16666666666666666</v>
      </c>
      <c r="D2325" s="13">
        <v>0</v>
      </c>
      <c r="E2325" s="12">
        <v>29.96</v>
      </c>
      <c r="F2325" s="11">
        <f t="shared" si="109"/>
        <v>0</v>
      </c>
      <c r="G2325" s="11">
        <f t="shared" si="110"/>
        <v>30.244620000000001</v>
      </c>
      <c r="H2325" s="8">
        <f t="shared" si="108"/>
        <v>0</v>
      </c>
      <c r="I2325" s="42"/>
      <c r="K2325" s="69"/>
      <c r="L2325" s="69"/>
      <c r="M2325" s="69"/>
      <c r="O2325" s="63"/>
      <c r="P2325" s="63"/>
      <c r="Q2325" s="63"/>
    </row>
    <row r="2326" spans="1:17" customFormat="1" outlineLevel="1">
      <c r="A2326" s="6"/>
      <c r="B2326" s="20">
        <v>42661</v>
      </c>
      <c r="C2326" s="21">
        <v>0.1875</v>
      </c>
      <c r="D2326" s="13">
        <v>0</v>
      </c>
      <c r="E2326" s="12">
        <v>47.79</v>
      </c>
      <c r="F2326" s="11">
        <f t="shared" si="109"/>
        <v>0</v>
      </c>
      <c r="G2326" s="11">
        <f t="shared" si="110"/>
        <v>48.244005000000001</v>
      </c>
      <c r="H2326" s="8">
        <f t="shared" si="108"/>
        <v>0</v>
      </c>
      <c r="I2326" s="42"/>
      <c r="K2326" s="69"/>
      <c r="L2326" s="69"/>
      <c r="M2326" s="69"/>
      <c r="O2326" s="63"/>
      <c r="P2326" s="63"/>
      <c r="Q2326" s="63"/>
    </row>
    <row r="2327" spans="1:17" customFormat="1" outlineLevel="1">
      <c r="A2327" s="6"/>
      <c r="B2327" s="20">
        <v>42661</v>
      </c>
      <c r="C2327" s="21">
        <v>0.20833333333333334</v>
      </c>
      <c r="D2327" s="13">
        <v>0</v>
      </c>
      <c r="E2327" s="12">
        <v>54.44</v>
      </c>
      <c r="F2327" s="11">
        <f t="shared" si="109"/>
        <v>0</v>
      </c>
      <c r="G2327" s="11">
        <f t="shared" si="110"/>
        <v>54.957180000000001</v>
      </c>
      <c r="H2327" s="8">
        <f t="shared" si="108"/>
        <v>0</v>
      </c>
      <c r="I2327" s="42"/>
      <c r="K2327" s="69"/>
      <c r="L2327" s="69"/>
      <c r="M2327" s="69"/>
      <c r="O2327" s="63"/>
      <c r="P2327" s="63"/>
      <c r="Q2327" s="63"/>
    </row>
    <row r="2328" spans="1:17" customFormat="1" outlineLevel="1">
      <c r="A2328" s="6"/>
      <c r="B2328" s="20">
        <v>42661</v>
      </c>
      <c r="C2328" s="21">
        <v>0.22916666666666666</v>
      </c>
      <c r="D2328" s="13">
        <v>4.7729999999999995E-3</v>
      </c>
      <c r="E2328" s="12">
        <v>61.61</v>
      </c>
      <c r="F2328" s="11">
        <f t="shared" si="109"/>
        <v>4.7715680999999999E-3</v>
      </c>
      <c r="G2328" s="11">
        <f t="shared" si="110"/>
        <v>62.195295000000002</v>
      </c>
      <c r="H2328" s="8">
        <f t="shared" si="108"/>
        <v>0.59074258100791044</v>
      </c>
      <c r="I2328" s="42"/>
      <c r="K2328" s="69"/>
      <c r="L2328" s="69"/>
      <c r="M2328" s="69"/>
      <c r="O2328" s="63"/>
      <c r="P2328" s="63"/>
      <c r="Q2328" s="63"/>
    </row>
    <row r="2329" spans="1:17" customFormat="1" outlineLevel="1">
      <c r="A2329" s="6"/>
      <c r="B2329" s="20">
        <v>42661</v>
      </c>
      <c r="C2329" s="21">
        <v>0.25</v>
      </c>
      <c r="D2329" s="13">
        <v>0.22527499999999998</v>
      </c>
      <c r="E2329" s="12">
        <v>74.23</v>
      </c>
      <c r="F2329" s="11">
        <f t="shared" si="109"/>
        <v>0.22520741749999998</v>
      </c>
      <c r="G2329" s="11">
        <f t="shared" si="110"/>
        <v>74.935185000000004</v>
      </c>
      <c r="H2329" s="8">
        <f t="shared" si="108"/>
        <v>25.012620161265261</v>
      </c>
      <c r="I2329" s="42"/>
      <c r="K2329" s="69"/>
      <c r="L2329" s="69"/>
      <c r="M2329" s="69"/>
      <c r="O2329" s="63"/>
      <c r="P2329" s="63"/>
      <c r="Q2329" s="63"/>
    </row>
    <row r="2330" spans="1:17" customFormat="1" outlineLevel="1">
      <c r="A2330" s="6"/>
      <c r="B2330" s="20">
        <v>42661</v>
      </c>
      <c r="C2330" s="21">
        <v>0.27083333333333331</v>
      </c>
      <c r="D2330" s="13">
        <v>0.63034500000000004</v>
      </c>
      <c r="E2330" s="12">
        <v>65.02</v>
      </c>
      <c r="F2330" s="11">
        <f t="shared" si="109"/>
        <v>0.63015589650000003</v>
      </c>
      <c r="G2330" s="11">
        <f t="shared" si="110"/>
        <v>65.637690000000006</v>
      </c>
      <c r="H2330" s="8">
        <f t="shared" si="108"/>
        <v>75.84701936286092</v>
      </c>
      <c r="I2330" s="42"/>
      <c r="K2330" s="69"/>
      <c r="L2330" s="69"/>
      <c r="M2330" s="69"/>
      <c r="O2330" s="63"/>
      <c r="P2330" s="63"/>
      <c r="Q2330" s="63"/>
    </row>
    <row r="2331" spans="1:17" customFormat="1" outlineLevel="1">
      <c r="A2331" s="6"/>
      <c r="B2331" s="20">
        <v>42661</v>
      </c>
      <c r="C2331" s="21">
        <v>0.29166666666666669</v>
      </c>
      <c r="D2331" s="13">
        <v>1.4237789999999999</v>
      </c>
      <c r="E2331" s="12">
        <v>83.5</v>
      </c>
      <c r="F2331" s="11">
        <f t="shared" si="109"/>
        <v>1.4233518663</v>
      </c>
      <c r="G2331" s="11">
        <f t="shared" si="110"/>
        <v>84.29325</v>
      </c>
      <c r="H2331" s="8">
        <f t="shared" si="108"/>
        <v>144.76449242780751</v>
      </c>
      <c r="I2331" s="42"/>
      <c r="K2331" s="69"/>
      <c r="L2331" s="69"/>
      <c r="M2331" s="69"/>
      <c r="O2331" s="63"/>
      <c r="P2331" s="63"/>
      <c r="Q2331" s="63"/>
    </row>
    <row r="2332" spans="1:17" customFormat="1" outlineLevel="1">
      <c r="A2332" s="6"/>
      <c r="B2332" s="20">
        <v>42661</v>
      </c>
      <c r="C2332" s="21">
        <v>0.3125</v>
      </c>
      <c r="D2332" s="13">
        <v>2.1319710000000001</v>
      </c>
      <c r="E2332" s="12">
        <v>51.07</v>
      </c>
      <c r="F2332" s="11">
        <f t="shared" si="109"/>
        <v>2.1313314086999999</v>
      </c>
      <c r="G2332" s="11">
        <f t="shared" si="110"/>
        <v>51.555165000000002</v>
      </c>
      <c r="H2332" s="8">
        <f t="shared" si="108"/>
        <v>286.54649957298909</v>
      </c>
      <c r="I2332" s="42"/>
      <c r="K2332" s="69"/>
      <c r="L2332" s="69"/>
      <c r="M2332" s="69"/>
      <c r="O2332" s="63"/>
      <c r="P2332" s="63"/>
      <c r="Q2332" s="63"/>
    </row>
    <row r="2333" spans="1:17" customFormat="1" outlineLevel="1">
      <c r="A2333" s="6"/>
      <c r="B2333" s="20">
        <v>42661</v>
      </c>
      <c r="C2333" s="21">
        <v>0.33333333333333331</v>
      </c>
      <c r="D2333" s="13">
        <v>2.9127589999999999</v>
      </c>
      <c r="E2333" s="12">
        <v>46.03</v>
      </c>
      <c r="F2333" s="11">
        <f t="shared" si="109"/>
        <v>2.9118851722999999</v>
      </c>
      <c r="G2333" s="11">
        <f t="shared" si="110"/>
        <v>46.467285000000004</v>
      </c>
      <c r="H2333" s="8">
        <f t="shared" si="108"/>
        <v>406.30324385926178</v>
      </c>
      <c r="I2333" s="42"/>
      <c r="K2333" s="69"/>
      <c r="L2333" s="69"/>
      <c r="M2333" s="69"/>
      <c r="O2333" s="63"/>
      <c r="P2333" s="63"/>
      <c r="Q2333" s="63"/>
    </row>
    <row r="2334" spans="1:17" customFormat="1" outlineLevel="1">
      <c r="A2334" s="6"/>
      <c r="B2334" s="20">
        <v>42661</v>
      </c>
      <c r="C2334" s="21">
        <v>0.35416666666666669</v>
      </c>
      <c r="D2334" s="13">
        <v>3.5220310000000001</v>
      </c>
      <c r="E2334" s="12">
        <v>42.81</v>
      </c>
      <c r="F2334" s="11">
        <f t="shared" si="109"/>
        <v>3.5209743907000002</v>
      </c>
      <c r="G2334" s="11">
        <f t="shared" si="110"/>
        <v>43.216695000000009</v>
      </c>
      <c r="H2334" s="8">
        <f t="shared" si="108"/>
        <v>502.73636032450725</v>
      </c>
      <c r="I2334" s="42"/>
      <c r="K2334" s="69"/>
      <c r="L2334" s="69"/>
      <c r="M2334" s="69"/>
      <c r="O2334" s="63"/>
      <c r="P2334" s="63"/>
      <c r="Q2334" s="63"/>
    </row>
    <row r="2335" spans="1:17" customFormat="1" outlineLevel="1">
      <c r="A2335" s="6"/>
      <c r="B2335" s="20">
        <v>42661</v>
      </c>
      <c r="C2335" s="21">
        <v>0.375</v>
      </c>
      <c r="D2335" s="13">
        <v>3.8899219999999999</v>
      </c>
      <c r="E2335" s="12">
        <v>44.07</v>
      </c>
      <c r="F2335" s="11">
        <f t="shared" si="109"/>
        <v>3.8887550233999999</v>
      </c>
      <c r="G2335" s="11">
        <f t="shared" si="110"/>
        <v>44.488665000000005</v>
      </c>
      <c r="H2335" s="8">
        <f t="shared" si="108"/>
        <v>550.30291484929023</v>
      </c>
      <c r="I2335" s="42"/>
      <c r="K2335" s="69"/>
      <c r="L2335" s="69"/>
      <c r="M2335" s="69"/>
      <c r="O2335" s="63"/>
      <c r="P2335" s="63"/>
      <c r="Q2335" s="63"/>
    </row>
    <row r="2336" spans="1:17" customFormat="1" outlineLevel="1">
      <c r="A2336" s="6"/>
      <c r="B2336" s="20">
        <v>42661</v>
      </c>
      <c r="C2336" s="21">
        <v>0.39583333333333331</v>
      </c>
      <c r="D2336" s="13">
        <v>2.0496750000000001</v>
      </c>
      <c r="E2336" s="12">
        <v>48.7</v>
      </c>
      <c r="F2336" s="11">
        <f t="shared" si="109"/>
        <v>2.0490600975000004</v>
      </c>
      <c r="G2336" s="11">
        <f t="shared" si="110"/>
        <v>49.162650000000006</v>
      </c>
      <c r="H2336" s="8">
        <f t="shared" si="108"/>
        <v>280.38795373264168</v>
      </c>
      <c r="I2336" s="42"/>
      <c r="K2336" s="69"/>
      <c r="L2336" s="69"/>
      <c r="M2336" s="69"/>
      <c r="O2336" s="63"/>
      <c r="P2336" s="63"/>
      <c r="Q2336" s="63"/>
    </row>
    <row r="2337" spans="1:17" customFormat="1" outlineLevel="1">
      <c r="A2337" s="6"/>
      <c r="B2337" s="20">
        <v>42661</v>
      </c>
      <c r="C2337" s="21">
        <v>0.41666666666666669</v>
      </c>
      <c r="D2337" s="13">
        <v>2.3770510000000002</v>
      </c>
      <c r="E2337" s="12">
        <v>45.88</v>
      </c>
      <c r="F2337" s="11">
        <f t="shared" si="109"/>
        <v>2.3763378847000003</v>
      </c>
      <c r="G2337" s="11">
        <f t="shared" si="110"/>
        <v>46.315860000000008</v>
      </c>
      <c r="H2337" s="8">
        <f t="shared" si="108"/>
        <v>331.93671377373869</v>
      </c>
      <c r="I2337" s="42"/>
      <c r="K2337" s="69"/>
      <c r="L2337" s="69"/>
      <c r="M2337" s="69"/>
      <c r="O2337" s="63"/>
      <c r="P2337" s="63"/>
      <c r="Q2337" s="63"/>
    </row>
    <row r="2338" spans="1:17" customFormat="1" outlineLevel="1">
      <c r="A2338" s="6"/>
      <c r="B2338" s="20">
        <v>42661</v>
      </c>
      <c r="C2338" s="21">
        <v>0.4375</v>
      </c>
      <c r="D2338" s="13">
        <v>3</v>
      </c>
      <c r="E2338" s="12">
        <v>40.86</v>
      </c>
      <c r="F2338" s="11">
        <f t="shared" si="109"/>
        <v>2.9991000000000003</v>
      </c>
      <c r="G2338" s="11">
        <f t="shared" si="110"/>
        <v>41.248170000000002</v>
      </c>
      <c r="H2338" s="8">
        <f t="shared" si="108"/>
        <v>434.12521335299999</v>
      </c>
      <c r="I2338" s="42"/>
      <c r="K2338" s="69"/>
      <c r="L2338" s="69"/>
      <c r="M2338" s="69"/>
      <c r="O2338" s="63"/>
      <c r="P2338" s="63"/>
      <c r="Q2338" s="63"/>
    </row>
    <row r="2339" spans="1:17" customFormat="1" outlineLevel="1">
      <c r="A2339" s="6"/>
      <c r="B2339" s="20">
        <v>42661</v>
      </c>
      <c r="C2339" s="21">
        <v>0.45833333333333331</v>
      </c>
      <c r="D2339" s="13">
        <v>3.653959</v>
      </c>
      <c r="E2339" s="12">
        <v>39.840000000000003</v>
      </c>
      <c r="F2339" s="11">
        <f t="shared" si="109"/>
        <v>3.6528628123</v>
      </c>
      <c r="G2339" s="11">
        <f t="shared" si="110"/>
        <v>40.218480000000007</v>
      </c>
      <c r="H2339" s="8">
        <f t="shared" si="108"/>
        <v>532.5198931285687</v>
      </c>
      <c r="I2339" s="42"/>
      <c r="K2339" s="69"/>
      <c r="L2339" s="69"/>
      <c r="M2339" s="69"/>
      <c r="O2339" s="63"/>
      <c r="P2339" s="63"/>
      <c r="Q2339" s="63"/>
    </row>
    <row r="2340" spans="1:17" customFormat="1" outlineLevel="1">
      <c r="A2340" s="6"/>
      <c r="B2340" s="20">
        <v>42661</v>
      </c>
      <c r="C2340" s="21">
        <v>0.47916666666666669</v>
      </c>
      <c r="D2340" s="13">
        <v>4.2897460000000001</v>
      </c>
      <c r="E2340" s="12">
        <v>37.33</v>
      </c>
      <c r="F2340" s="11">
        <f t="shared" si="109"/>
        <v>4.2884590762000006</v>
      </c>
      <c r="G2340" s="11">
        <f t="shared" si="110"/>
        <v>37.684635</v>
      </c>
      <c r="H2340" s="8">
        <f t="shared" si="108"/>
        <v>636.0443731741658</v>
      </c>
      <c r="I2340" s="42"/>
      <c r="K2340" s="69"/>
      <c r="L2340" s="69"/>
      <c r="M2340" s="69"/>
      <c r="O2340" s="63"/>
      <c r="P2340" s="63"/>
      <c r="Q2340" s="63"/>
    </row>
    <row r="2341" spans="1:17" customFormat="1" outlineLevel="1">
      <c r="A2341" s="6"/>
      <c r="B2341" s="20">
        <v>42661</v>
      </c>
      <c r="C2341" s="21">
        <v>0.5</v>
      </c>
      <c r="D2341" s="13">
        <v>3.8510430000000002</v>
      </c>
      <c r="E2341" s="12">
        <v>39.97</v>
      </c>
      <c r="F2341" s="11">
        <f t="shared" si="109"/>
        <v>3.8498876871000003</v>
      </c>
      <c r="G2341" s="11">
        <f t="shared" si="110"/>
        <v>40.349715000000003</v>
      </c>
      <c r="H2341" s="8">
        <f t="shared" si="108"/>
        <v>560.73723884410583</v>
      </c>
      <c r="I2341" s="42"/>
      <c r="K2341" s="69"/>
      <c r="L2341" s="69"/>
      <c r="M2341" s="69"/>
      <c r="O2341" s="63"/>
      <c r="P2341" s="63"/>
      <c r="Q2341" s="63"/>
    </row>
    <row r="2342" spans="1:17" customFormat="1" outlineLevel="1">
      <c r="A2342" s="6"/>
      <c r="B2342" s="20">
        <v>42661</v>
      </c>
      <c r="C2342" s="21">
        <v>0.52083333333333337</v>
      </c>
      <c r="D2342" s="13">
        <v>4.615704</v>
      </c>
      <c r="E2342" s="12">
        <v>39.96</v>
      </c>
      <c r="F2342" s="11">
        <f t="shared" si="109"/>
        <v>4.6143192888</v>
      </c>
      <c r="G2342" s="11">
        <f t="shared" si="110"/>
        <v>40.339620000000004</v>
      </c>
      <c r="H2342" s="8">
        <f t="shared" si="108"/>
        <v>672.12350104793779</v>
      </c>
      <c r="I2342" s="42"/>
      <c r="K2342" s="69"/>
      <c r="L2342" s="69"/>
      <c r="M2342" s="69"/>
      <c r="O2342" s="63"/>
      <c r="P2342" s="63"/>
      <c r="Q2342" s="63"/>
    </row>
    <row r="2343" spans="1:17" customFormat="1" outlineLevel="1">
      <c r="A2343" s="6"/>
      <c r="B2343" s="20">
        <v>42661</v>
      </c>
      <c r="C2343" s="21">
        <v>0.54166666666666663</v>
      </c>
      <c r="D2343" s="13">
        <v>4.080082</v>
      </c>
      <c r="E2343" s="12">
        <v>44.05</v>
      </c>
      <c r="F2343" s="11">
        <f t="shared" si="109"/>
        <v>4.0788579754000001</v>
      </c>
      <c r="G2343" s="11">
        <f t="shared" si="110"/>
        <v>44.468474999999998</v>
      </c>
      <c r="H2343" s="8">
        <f t="shared" si="108"/>
        <v>577.2869895167745</v>
      </c>
      <c r="I2343" s="42"/>
      <c r="K2343" s="69"/>
      <c r="L2343" s="69"/>
      <c r="M2343" s="69"/>
      <c r="O2343" s="63"/>
      <c r="P2343" s="63"/>
      <c r="Q2343" s="63"/>
    </row>
    <row r="2344" spans="1:17" customFormat="1" outlineLevel="1">
      <c r="A2344" s="6"/>
      <c r="B2344" s="20">
        <v>42661</v>
      </c>
      <c r="C2344" s="21">
        <v>0.5625</v>
      </c>
      <c r="D2344" s="13">
        <v>2.1993849999999999</v>
      </c>
      <c r="E2344" s="12">
        <v>50.01</v>
      </c>
      <c r="F2344" s="11">
        <f t="shared" si="109"/>
        <v>2.1987251845000002</v>
      </c>
      <c r="G2344" s="11">
        <f t="shared" si="110"/>
        <v>50.485095000000001</v>
      </c>
      <c r="H2344" s="8">
        <f t="shared" si="108"/>
        <v>297.96003449862502</v>
      </c>
      <c r="I2344" s="42"/>
      <c r="K2344" s="69"/>
      <c r="L2344" s="69"/>
      <c r="M2344" s="69"/>
      <c r="O2344" s="63"/>
      <c r="P2344" s="63"/>
      <c r="Q2344" s="63"/>
    </row>
    <row r="2345" spans="1:17" customFormat="1" outlineLevel="1">
      <c r="A2345" s="6"/>
      <c r="B2345" s="20">
        <v>42661</v>
      </c>
      <c r="C2345" s="21">
        <v>0.58333333333333337</v>
      </c>
      <c r="D2345" s="13">
        <v>1.295507</v>
      </c>
      <c r="E2345" s="12">
        <v>41.01</v>
      </c>
      <c r="F2345" s="11">
        <f t="shared" si="109"/>
        <v>1.2951183478999999</v>
      </c>
      <c r="G2345" s="11">
        <f t="shared" si="110"/>
        <v>41.399594999999998</v>
      </c>
      <c r="H2345" s="8">
        <f t="shared" si="108"/>
        <v>187.27463762927087</v>
      </c>
      <c r="I2345" s="42"/>
      <c r="K2345" s="69"/>
      <c r="L2345" s="69"/>
      <c r="M2345" s="69"/>
      <c r="O2345" s="63"/>
      <c r="P2345" s="63"/>
      <c r="Q2345" s="63"/>
    </row>
    <row r="2346" spans="1:17" customFormat="1" outlineLevel="1">
      <c r="A2346" s="6"/>
      <c r="B2346" s="20">
        <v>42661</v>
      </c>
      <c r="C2346" s="21">
        <v>0.60416666666666663</v>
      </c>
      <c r="D2346" s="13">
        <v>2.6106919999999998</v>
      </c>
      <c r="E2346" s="12">
        <v>44.98</v>
      </c>
      <c r="F2346" s="11">
        <f t="shared" si="109"/>
        <v>2.6099087923999997</v>
      </c>
      <c r="G2346" s="11">
        <f t="shared" si="110"/>
        <v>45.407310000000003</v>
      </c>
      <c r="H2346" s="8">
        <f t="shared" si="108"/>
        <v>366.93409777816754</v>
      </c>
      <c r="I2346" s="42"/>
      <c r="K2346" s="69"/>
      <c r="L2346" s="69"/>
      <c r="M2346" s="69"/>
      <c r="O2346" s="63"/>
      <c r="P2346" s="63"/>
      <c r="Q2346" s="63"/>
    </row>
    <row r="2347" spans="1:17" customFormat="1" outlineLevel="1">
      <c r="A2347" s="6"/>
      <c r="B2347" s="20">
        <v>42661</v>
      </c>
      <c r="C2347" s="21">
        <v>0.625</v>
      </c>
      <c r="D2347" s="13">
        <v>1.217792</v>
      </c>
      <c r="E2347" s="12">
        <v>36.51</v>
      </c>
      <c r="F2347" s="11">
        <f t="shared" si="109"/>
        <v>1.2174266624000001</v>
      </c>
      <c r="G2347" s="11">
        <f t="shared" si="110"/>
        <v>36.856845</v>
      </c>
      <c r="H2347" s="8">
        <f t="shared" si="108"/>
        <v>181.57085341145589</v>
      </c>
      <c r="I2347" s="42"/>
      <c r="K2347" s="69"/>
      <c r="L2347" s="69"/>
      <c r="M2347" s="69"/>
      <c r="O2347" s="63"/>
      <c r="P2347" s="63"/>
      <c r="Q2347" s="63"/>
    </row>
    <row r="2348" spans="1:17" customFormat="1" outlineLevel="1">
      <c r="A2348" s="6"/>
      <c r="B2348" s="20">
        <v>42661</v>
      </c>
      <c r="C2348" s="21">
        <v>0.64583333333333337</v>
      </c>
      <c r="D2348" s="13">
        <v>1.1796869999999999</v>
      </c>
      <c r="E2348" s="12">
        <v>46.8</v>
      </c>
      <c r="F2348" s="11">
        <f t="shared" si="109"/>
        <v>1.1793330939</v>
      </c>
      <c r="G2348" s="11">
        <f t="shared" si="110"/>
        <v>47.244599999999998</v>
      </c>
      <c r="H2348" s="8">
        <f t="shared" si="108"/>
        <v>163.63883517733206</v>
      </c>
      <c r="I2348" s="42"/>
      <c r="K2348" s="69"/>
      <c r="L2348" s="69"/>
      <c r="M2348" s="69"/>
      <c r="O2348" s="63"/>
      <c r="P2348" s="63"/>
      <c r="Q2348" s="63"/>
    </row>
    <row r="2349" spans="1:17" customFormat="1" outlineLevel="1">
      <c r="A2349" s="6"/>
      <c r="B2349" s="20">
        <v>42661</v>
      </c>
      <c r="C2349" s="21">
        <v>0.66666666666666663</v>
      </c>
      <c r="D2349" s="13">
        <v>0.772702</v>
      </c>
      <c r="E2349" s="12">
        <v>52.73</v>
      </c>
      <c r="F2349" s="11">
        <f t="shared" si="109"/>
        <v>0.77247018940000001</v>
      </c>
      <c r="G2349" s="11">
        <f t="shared" si="110"/>
        <v>53.230935000000002</v>
      </c>
      <c r="H2349" s="8">
        <f t="shared" si="108"/>
        <v>102.56014478701093</v>
      </c>
      <c r="I2349" s="42"/>
      <c r="K2349" s="69"/>
      <c r="L2349" s="69"/>
      <c r="M2349" s="69"/>
      <c r="O2349" s="63"/>
      <c r="P2349" s="63"/>
      <c r="Q2349" s="63"/>
    </row>
    <row r="2350" spans="1:17" customFormat="1" outlineLevel="1">
      <c r="A2350" s="6"/>
      <c r="B2350" s="20">
        <v>42661</v>
      </c>
      <c r="C2350" s="21">
        <v>0.6875</v>
      </c>
      <c r="D2350" s="13">
        <v>0.76997099999999996</v>
      </c>
      <c r="E2350" s="12">
        <v>49.25</v>
      </c>
      <c r="F2350" s="11">
        <f t="shared" si="109"/>
        <v>0.76974000870000003</v>
      </c>
      <c r="G2350" s="11">
        <f t="shared" si="110"/>
        <v>49.717875000000006</v>
      </c>
      <c r="H2350" s="8">
        <f t="shared" si="108"/>
        <v>104.9018040831545</v>
      </c>
      <c r="I2350" s="42"/>
      <c r="K2350" s="69"/>
      <c r="L2350" s="69"/>
      <c r="M2350" s="69"/>
      <c r="O2350" s="63"/>
      <c r="P2350" s="63"/>
      <c r="Q2350" s="63"/>
    </row>
    <row r="2351" spans="1:17" customFormat="1" outlineLevel="1">
      <c r="A2351" s="6"/>
      <c r="B2351" s="20">
        <v>42661</v>
      </c>
      <c r="C2351" s="21">
        <v>0.70833333333333337</v>
      </c>
      <c r="D2351" s="13">
        <v>0.70851300000000006</v>
      </c>
      <c r="E2351" s="12">
        <v>59.37</v>
      </c>
      <c r="F2351" s="11">
        <f t="shared" si="109"/>
        <v>0.70830044610000009</v>
      </c>
      <c r="G2351" s="11">
        <f t="shared" si="110"/>
        <v>59.934015000000002</v>
      </c>
      <c r="H2351" s="8">
        <f t="shared" si="108"/>
        <v>89.292593413535911</v>
      </c>
      <c r="I2351" s="42"/>
      <c r="K2351" s="69"/>
      <c r="L2351" s="69"/>
      <c r="M2351" s="69"/>
      <c r="O2351" s="63"/>
      <c r="P2351" s="63"/>
      <c r="Q2351" s="63"/>
    </row>
    <row r="2352" spans="1:17" customFormat="1" outlineLevel="1">
      <c r="A2352" s="6"/>
      <c r="B2352" s="20">
        <v>42661</v>
      </c>
      <c r="C2352" s="21">
        <v>0.72916666666666663</v>
      </c>
      <c r="D2352" s="13">
        <v>0.431176</v>
      </c>
      <c r="E2352" s="12">
        <v>60.58</v>
      </c>
      <c r="F2352" s="11">
        <f t="shared" si="109"/>
        <v>0.43104664720000002</v>
      </c>
      <c r="G2352" s="11">
        <f t="shared" si="110"/>
        <v>61.15551</v>
      </c>
      <c r="H2352" s="8">
        <f t="shared" si="108"/>
        <v>53.813798835893934</v>
      </c>
      <c r="I2352" s="42"/>
      <c r="K2352" s="69"/>
      <c r="L2352" s="69"/>
      <c r="M2352" s="69"/>
      <c r="O2352" s="63"/>
      <c r="P2352" s="63"/>
      <c r="Q2352" s="63"/>
    </row>
    <row r="2353" spans="1:17" customFormat="1" outlineLevel="1">
      <c r="A2353" s="6"/>
      <c r="B2353" s="20">
        <v>42661</v>
      </c>
      <c r="C2353" s="21">
        <v>0.75</v>
      </c>
      <c r="D2353" s="13">
        <v>0.112508</v>
      </c>
      <c r="E2353" s="12">
        <v>58.91</v>
      </c>
      <c r="F2353" s="11">
        <f t="shared" si="109"/>
        <v>0.11247424760000001</v>
      </c>
      <c r="G2353" s="11">
        <f t="shared" si="110"/>
        <v>59.469645</v>
      </c>
      <c r="H2353" s="8">
        <f t="shared" si="108"/>
        <v>14.231406477185899</v>
      </c>
      <c r="I2353" s="42"/>
      <c r="K2353" s="69"/>
      <c r="L2353" s="69"/>
      <c r="M2353" s="69"/>
      <c r="O2353" s="63"/>
      <c r="P2353" s="63"/>
      <c r="Q2353" s="63"/>
    </row>
    <row r="2354" spans="1:17" customFormat="1" outlineLevel="1">
      <c r="A2354" s="6"/>
      <c r="B2354" s="20">
        <v>42661</v>
      </c>
      <c r="C2354" s="21">
        <v>0.77083333333333337</v>
      </c>
      <c r="D2354" s="13">
        <v>4.7520000000000001E-3</v>
      </c>
      <c r="E2354" s="12">
        <v>67.34</v>
      </c>
      <c r="F2354" s="11">
        <f t="shared" si="109"/>
        <v>4.7505744000000006E-3</v>
      </c>
      <c r="G2354" s="11">
        <f t="shared" si="110"/>
        <v>67.979730000000004</v>
      </c>
      <c r="H2354" s="8">
        <f t="shared" si="108"/>
        <v>0.5606640733430881</v>
      </c>
      <c r="I2354" s="42"/>
      <c r="K2354" s="69"/>
      <c r="L2354" s="69"/>
      <c r="M2354" s="69"/>
      <c r="O2354" s="63"/>
      <c r="P2354" s="63"/>
      <c r="Q2354" s="63"/>
    </row>
    <row r="2355" spans="1:17" customFormat="1" outlineLevel="1">
      <c r="A2355" s="6"/>
      <c r="B2355" s="20">
        <v>42661</v>
      </c>
      <c r="C2355" s="21">
        <v>0.79166666666666663</v>
      </c>
      <c r="D2355" s="13">
        <v>0</v>
      </c>
      <c r="E2355" s="12">
        <v>94.55</v>
      </c>
      <c r="F2355" s="11">
        <f t="shared" si="109"/>
        <v>0</v>
      </c>
      <c r="G2355" s="11">
        <f t="shared" si="110"/>
        <v>95.448225000000008</v>
      </c>
      <c r="H2355" s="8">
        <f t="shared" si="108"/>
        <v>0</v>
      </c>
      <c r="I2355" s="42"/>
      <c r="K2355" s="69"/>
      <c r="L2355" s="69"/>
      <c r="M2355" s="69"/>
      <c r="O2355" s="63"/>
      <c r="P2355" s="63"/>
      <c r="Q2355" s="63"/>
    </row>
    <row r="2356" spans="1:17" customFormat="1" outlineLevel="1">
      <c r="A2356" s="6"/>
      <c r="B2356" s="20">
        <v>42661</v>
      </c>
      <c r="C2356" s="21">
        <v>0.8125</v>
      </c>
      <c r="D2356" s="13">
        <v>0</v>
      </c>
      <c r="E2356" s="12">
        <v>92.91</v>
      </c>
      <c r="F2356" s="11">
        <f t="shared" si="109"/>
        <v>0</v>
      </c>
      <c r="G2356" s="11">
        <f t="shared" si="110"/>
        <v>93.792645000000007</v>
      </c>
      <c r="H2356" s="8">
        <f t="shared" si="108"/>
        <v>0</v>
      </c>
      <c r="I2356" s="42"/>
      <c r="K2356" s="69"/>
      <c r="L2356" s="69"/>
      <c r="M2356" s="69"/>
      <c r="O2356" s="63"/>
      <c r="P2356" s="63"/>
      <c r="Q2356" s="63"/>
    </row>
    <row r="2357" spans="1:17" customFormat="1" outlineLevel="1">
      <c r="A2357" s="6"/>
      <c r="B2357" s="20">
        <v>42661</v>
      </c>
      <c r="C2357" s="21">
        <v>0.83333333333333337</v>
      </c>
      <c r="D2357" s="13">
        <v>0</v>
      </c>
      <c r="E2357" s="12">
        <v>78.400000000000006</v>
      </c>
      <c r="F2357" s="11">
        <f t="shared" si="109"/>
        <v>0</v>
      </c>
      <c r="G2357" s="11">
        <f t="shared" si="110"/>
        <v>79.144800000000018</v>
      </c>
      <c r="H2357" s="8">
        <f t="shared" si="108"/>
        <v>0</v>
      </c>
      <c r="I2357" s="42"/>
      <c r="K2357" s="69"/>
      <c r="L2357" s="69"/>
      <c r="M2357" s="69"/>
      <c r="O2357" s="63"/>
      <c r="P2357" s="63"/>
      <c r="Q2357" s="63"/>
    </row>
    <row r="2358" spans="1:17" customFormat="1" outlineLevel="1">
      <c r="A2358" s="6"/>
      <c r="B2358" s="20">
        <v>42661</v>
      </c>
      <c r="C2358" s="21">
        <v>0.85416666666666663</v>
      </c>
      <c r="D2358" s="13">
        <v>0</v>
      </c>
      <c r="E2358" s="12">
        <v>78.319999999999993</v>
      </c>
      <c r="F2358" s="11">
        <f t="shared" si="109"/>
        <v>0</v>
      </c>
      <c r="G2358" s="11">
        <f t="shared" si="110"/>
        <v>79.064039999999991</v>
      </c>
      <c r="H2358" s="8">
        <f t="shared" si="108"/>
        <v>0</v>
      </c>
      <c r="I2358" s="42"/>
      <c r="K2358" s="69"/>
      <c r="L2358" s="69"/>
      <c r="M2358" s="69"/>
      <c r="O2358" s="63"/>
      <c r="P2358" s="63"/>
      <c r="Q2358" s="63"/>
    </row>
    <row r="2359" spans="1:17" customFormat="1" outlineLevel="1">
      <c r="A2359" s="6"/>
      <c r="B2359" s="20">
        <v>42661</v>
      </c>
      <c r="C2359" s="21">
        <v>0.875</v>
      </c>
      <c r="D2359" s="13">
        <v>0</v>
      </c>
      <c r="E2359" s="12">
        <v>49.52</v>
      </c>
      <c r="F2359" s="11">
        <f t="shared" si="109"/>
        <v>0</v>
      </c>
      <c r="G2359" s="11">
        <f t="shared" si="110"/>
        <v>49.990440000000007</v>
      </c>
      <c r="H2359" s="8">
        <f t="shared" si="108"/>
        <v>0</v>
      </c>
      <c r="I2359" s="42"/>
      <c r="K2359" s="69"/>
      <c r="L2359" s="69"/>
      <c r="M2359" s="69"/>
      <c r="O2359" s="63"/>
      <c r="P2359" s="63"/>
      <c r="Q2359" s="63"/>
    </row>
    <row r="2360" spans="1:17" customFormat="1" outlineLevel="1">
      <c r="A2360" s="6"/>
      <c r="B2360" s="20">
        <v>42661</v>
      </c>
      <c r="C2360" s="21">
        <v>0.89583333333333337</v>
      </c>
      <c r="D2360" s="13">
        <v>0</v>
      </c>
      <c r="E2360" s="12">
        <v>36.86</v>
      </c>
      <c r="F2360" s="11">
        <f t="shared" si="109"/>
        <v>0</v>
      </c>
      <c r="G2360" s="11">
        <f t="shared" si="110"/>
        <v>37.210170000000005</v>
      </c>
      <c r="H2360" s="8">
        <f t="shared" si="108"/>
        <v>0</v>
      </c>
      <c r="I2360" s="42"/>
      <c r="K2360" s="69"/>
      <c r="L2360" s="69"/>
      <c r="M2360" s="69"/>
      <c r="O2360" s="63"/>
      <c r="P2360" s="63"/>
      <c r="Q2360" s="63"/>
    </row>
    <row r="2361" spans="1:17" customFormat="1" outlineLevel="1">
      <c r="A2361" s="6"/>
      <c r="B2361" s="20">
        <v>42661</v>
      </c>
      <c r="C2361" s="21">
        <v>0.91666666666666663</v>
      </c>
      <c r="D2361" s="13">
        <v>0</v>
      </c>
      <c r="E2361" s="12">
        <v>30.6</v>
      </c>
      <c r="F2361" s="11">
        <f t="shared" si="109"/>
        <v>0</v>
      </c>
      <c r="G2361" s="11">
        <f t="shared" si="110"/>
        <v>30.890700000000002</v>
      </c>
      <c r="H2361" s="8">
        <f t="shared" si="108"/>
        <v>0</v>
      </c>
      <c r="I2361" s="42"/>
      <c r="K2361" s="69"/>
      <c r="L2361" s="69"/>
      <c r="M2361" s="69"/>
      <c r="O2361" s="63"/>
      <c r="P2361" s="63"/>
      <c r="Q2361" s="63"/>
    </row>
    <row r="2362" spans="1:17" customFormat="1" outlineLevel="1">
      <c r="A2362" s="6"/>
      <c r="B2362" s="20">
        <v>42661</v>
      </c>
      <c r="C2362" s="21">
        <v>0.9375</v>
      </c>
      <c r="D2362" s="13">
        <v>0</v>
      </c>
      <c r="E2362" s="12">
        <v>103.83</v>
      </c>
      <c r="F2362" s="11">
        <f t="shared" si="109"/>
        <v>0</v>
      </c>
      <c r="G2362" s="11">
        <f t="shared" si="110"/>
        <v>104.81638500000001</v>
      </c>
      <c r="H2362" s="8">
        <f t="shared" si="108"/>
        <v>0</v>
      </c>
      <c r="I2362" s="42"/>
      <c r="K2362" s="69"/>
      <c r="L2362" s="69"/>
      <c r="M2362" s="69"/>
      <c r="O2362" s="63"/>
      <c r="P2362" s="63"/>
      <c r="Q2362" s="63"/>
    </row>
    <row r="2363" spans="1:17" customFormat="1" outlineLevel="1">
      <c r="A2363" s="6"/>
      <c r="B2363" s="20">
        <v>42661</v>
      </c>
      <c r="C2363" s="21">
        <v>0.95833333333333337</v>
      </c>
      <c r="D2363" s="13">
        <v>0</v>
      </c>
      <c r="E2363" s="12">
        <v>63.19</v>
      </c>
      <c r="F2363" s="11">
        <f t="shared" si="109"/>
        <v>0</v>
      </c>
      <c r="G2363" s="11">
        <f t="shared" si="110"/>
        <v>63.790305000000004</v>
      </c>
      <c r="H2363" s="8">
        <f t="shared" si="108"/>
        <v>0</v>
      </c>
      <c r="I2363" s="42"/>
      <c r="K2363" s="69"/>
      <c r="L2363" s="69"/>
      <c r="M2363" s="69"/>
      <c r="O2363" s="63"/>
      <c r="P2363" s="63"/>
      <c r="Q2363" s="63"/>
    </row>
    <row r="2364" spans="1:17" customFormat="1" outlineLevel="1">
      <c r="A2364" s="6"/>
      <c r="B2364" s="20">
        <v>42661</v>
      </c>
      <c r="C2364" s="21">
        <v>0.97916666666666663</v>
      </c>
      <c r="D2364" s="13">
        <v>0</v>
      </c>
      <c r="E2364" s="12">
        <v>65.56</v>
      </c>
      <c r="F2364" s="11">
        <f t="shared" si="109"/>
        <v>0</v>
      </c>
      <c r="G2364" s="11">
        <f t="shared" si="110"/>
        <v>66.182820000000007</v>
      </c>
      <c r="H2364" s="8">
        <f t="shared" si="108"/>
        <v>0</v>
      </c>
      <c r="I2364" s="42"/>
      <c r="K2364" s="69"/>
      <c r="L2364" s="69"/>
      <c r="M2364" s="69"/>
      <c r="O2364" s="63"/>
      <c r="P2364" s="63"/>
      <c r="Q2364" s="63"/>
    </row>
    <row r="2365" spans="1:17" customFormat="1" outlineLevel="1">
      <c r="A2365" s="6"/>
      <c r="B2365" s="20">
        <v>42661</v>
      </c>
      <c r="C2365" s="21">
        <v>0</v>
      </c>
      <c r="D2365" s="13">
        <v>0</v>
      </c>
      <c r="E2365" s="12">
        <v>53.9</v>
      </c>
      <c r="F2365" s="11">
        <f t="shared" si="109"/>
        <v>0</v>
      </c>
      <c r="G2365" s="11">
        <f t="shared" si="110"/>
        <v>54.412050000000001</v>
      </c>
      <c r="H2365" s="8">
        <f t="shared" si="108"/>
        <v>0</v>
      </c>
      <c r="I2365" s="42"/>
      <c r="K2365" s="69"/>
      <c r="L2365" s="69"/>
      <c r="M2365" s="69"/>
      <c r="O2365" s="63"/>
      <c r="P2365" s="63"/>
      <c r="Q2365" s="63"/>
    </row>
    <row r="2366" spans="1:17" customFormat="1" outlineLevel="1">
      <c r="A2366" s="6"/>
      <c r="B2366" s="20">
        <v>42662</v>
      </c>
      <c r="C2366" s="21">
        <v>2.0833333333333332E-2</v>
      </c>
      <c r="D2366" s="13">
        <v>0</v>
      </c>
      <c r="E2366" s="12">
        <v>54.91</v>
      </c>
      <c r="F2366" s="11">
        <f t="shared" si="109"/>
        <v>0</v>
      </c>
      <c r="G2366" s="11">
        <f t="shared" si="110"/>
        <v>55.431645000000003</v>
      </c>
      <c r="H2366" s="8">
        <f t="shared" si="108"/>
        <v>0</v>
      </c>
      <c r="I2366" s="42"/>
      <c r="K2366" s="69"/>
      <c r="L2366" s="69"/>
      <c r="M2366" s="69"/>
      <c r="O2366" s="63"/>
      <c r="P2366" s="63"/>
      <c r="Q2366" s="63"/>
    </row>
    <row r="2367" spans="1:17" customFormat="1" outlineLevel="1">
      <c r="A2367" s="6"/>
      <c r="B2367" s="20">
        <v>42662</v>
      </c>
      <c r="C2367" s="21">
        <v>4.1666666666666664E-2</v>
      </c>
      <c r="D2367" s="13">
        <v>0</v>
      </c>
      <c r="E2367" s="12">
        <v>51.47</v>
      </c>
      <c r="F2367" s="11">
        <f t="shared" si="109"/>
        <v>0</v>
      </c>
      <c r="G2367" s="11">
        <f t="shared" si="110"/>
        <v>51.958964999999999</v>
      </c>
      <c r="H2367" s="8">
        <f t="shared" si="108"/>
        <v>0</v>
      </c>
      <c r="I2367" s="42"/>
      <c r="K2367" s="69"/>
      <c r="L2367" s="69"/>
      <c r="M2367" s="69"/>
      <c r="O2367" s="63"/>
      <c r="P2367" s="63"/>
      <c r="Q2367" s="63"/>
    </row>
    <row r="2368" spans="1:17" customFormat="1" outlineLevel="1">
      <c r="A2368" s="6"/>
      <c r="B2368" s="20">
        <v>42662</v>
      </c>
      <c r="C2368" s="21">
        <v>6.25E-2</v>
      </c>
      <c r="D2368" s="13">
        <v>0</v>
      </c>
      <c r="E2368" s="12">
        <v>38</v>
      </c>
      <c r="F2368" s="11">
        <f t="shared" si="109"/>
        <v>0</v>
      </c>
      <c r="G2368" s="11">
        <f t="shared" si="110"/>
        <v>38.361000000000004</v>
      </c>
      <c r="H2368" s="8">
        <f t="shared" si="108"/>
        <v>0</v>
      </c>
      <c r="I2368" s="42"/>
      <c r="K2368" s="69"/>
      <c r="L2368" s="69"/>
      <c r="M2368" s="69"/>
      <c r="O2368" s="63"/>
      <c r="P2368" s="63"/>
      <c r="Q2368" s="63"/>
    </row>
    <row r="2369" spans="1:17" customFormat="1" outlineLevel="1">
      <c r="A2369" s="6"/>
      <c r="B2369" s="20">
        <v>42662</v>
      </c>
      <c r="C2369" s="21">
        <v>8.3333333333333329E-2</v>
      </c>
      <c r="D2369" s="13">
        <v>0</v>
      </c>
      <c r="E2369" s="12">
        <v>43.7</v>
      </c>
      <c r="F2369" s="11">
        <f t="shared" si="109"/>
        <v>0</v>
      </c>
      <c r="G2369" s="11">
        <f t="shared" si="110"/>
        <v>44.115150000000007</v>
      </c>
      <c r="H2369" s="8">
        <f t="shared" si="108"/>
        <v>0</v>
      </c>
      <c r="I2369" s="42"/>
      <c r="K2369" s="69"/>
      <c r="L2369" s="69"/>
      <c r="M2369" s="69"/>
      <c r="O2369" s="63"/>
      <c r="P2369" s="63"/>
      <c r="Q2369" s="63"/>
    </row>
    <row r="2370" spans="1:17" customFormat="1" outlineLevel="1">
      <c r="A2370" s="6"/>
      <c r="B2370" s="20">
        <v>42662</v>
      </c>
      <c r="C2370" s="21">
        <v>0.10416666666666667</v>
      </c>
      <c r="D2370" s="13">
        <v>0</v>
      </c>
      <c r="E2370" s="12">
        <v>38.56</v>
      </c>
      <c r="F2370" s="11">
        <f t="shared" si="109"/>
        <v>0</v>
      </c>
      <c r="G2370" s="11">
        <f t="shared" si="110"/>
        <v>38.926320000000004</v>
      </c>
      <c r="H2370" s="8">
        <f t="shared" si="108"/>
        <v>0</v>
      </c>
      <c r="I2370" s="42"/>
      <c r="K2370" s="69"/>
      <c r="L2370" s="69"/>
      <c r="M2370" s="69"/>
      <c r="O2370" s="63"/>
      <c r="P2370" s="63"/>
      <c r="Q2370" s="63"/>
    </row>
    <row r="2371" spans="1:17" customFormat="1" outlineLevel="1">
      <c r="A2371" s="6"/>
      <c r="B2371" s="20">
        <v>42662</v>
      </c>
      <c r="C2371" s="21">
        <v>0.125</v>
      </c>
      <c r="D2371" s="13">
        <v>0</v>
      </c>
      <c r="E2371" s="12">
        <v>32.79</v>
      </c>
      <c r="F2371" s="11">
        <f t="shared" si="109"/>
        <v>0</v>
      </c>
      <c r="G2371" s="11">
        <f t="shared" si="110"/>
        <v>33.101505000000003</v>
      </c>
      <c r="H2371" s="8">
        <f t="shared" si="108"/>
        <v>0</v>
      </c>
      <c r="I2371" s="42"/>
      <c r="K2371" s="69"/>
      <c r="L2371" s="69"/>
      <c r="M2371" s="69"/>
      <c r="O2371" s="63"/>
      <c r="P2371" s="63"/>
      <c r="Q2371" s="63"/>
    </row>
    <row r="2372" spans="1:17" customFormat="1" outlineLevel="1">
      <c r="A2372" s="6"/>
      <c r="B2372" s="20">
        <v>42662</v>
      </c>
      <c r="C2372" s="21">
        <v>0.14583333333333334</v>
      </c>
      <c r="D2372" s="13">
        <v>0</v>
      </c>
      <c r="E2372" s="12">
        <v>33.07</v>
      </c>
      <c r="F2372" s="11">
        <f t="shared" si="109"/>
        <v>0</v>
      </c>
      <c r="G2372" s="11">
        <f t="shared" si="110"/>
        <v>33.384165000000003</v>
      </c>
      <c r="H2372" s="8">
        <f t="shared" si="108"/>
        <v>0</v>
      </c>
      <c r="I2372" s="42"/>
      <c r="K2372" s="69"/>
      <c r="L2372" s="69"/>
      <c r="M2372" s="69"/>
      <c r="O2372" s="63"/>
      <c r="P2372" s="63"/>
      <c r="Q2372" s="63"/>
    </row>
    <row r="2373" spans="1:17" customFormat="1" outlineLevel="1">
      <c r="A2373" s="6"/>
      <c r="B2373" s="20">
        <v>42662</v>
      </c>
      <c r="C2373" s="21">
        <v>0.16666666666666666</v>
      </c>
      <c r="D2373" s="13">
        <v>0</v>
      </c>
      <c r="E2373" s="12">
        <v>45.63</v>
      </c>
      <c r="F2373" s="11">
        <f t="shared" si="109"/>
        <v>0</v>
      </c>
      <c r="G2373" s="11">
        <f t="shared" si="110"/>
        <v>46.063485000000007</v>
      </c>
      <c r="H2373" s="8">
        <f t="shared" si="108"/>
        <v>0</v>
      </c>
      <c r="I2373" s="42"/>
      <c r="K2373" s="69"/>
      <c r="L2373" s="69"/>
      <c r="M2373" s="69"/>
      <c r="O2373" s="63"/>
      <c r="P2373" s="63"/>
      <c r="Q2373" s="63"/>
    </row>
    <row r="2374" spans="1:17" customFormat="1" outlineLevel="1">
      <c r="A2374" s="6"/>
      <c r="B2374" s="20">
        <v>42662</v>
      </c>
      <c r="C2374" s="21">
        <v>0.1875</v>
      </c>
      <c r="D2374" s="13">
        <v>0</v>
      </c>
      <c r="E2374" s="12">
        <v>64</v>
      </c>
      <c r="F2374" s="11">
        <f t="shared" si="109"/>
        <v>0</v>
      </c>
      <c r="G2374" s="11">
        <f t="shared" si="110"/>
        <v>64.608000000000004</v>
      </c>
      <c r="H2374" s="8">
        <f t="shared" si="108"/>
        <v>0</v>
      </c>
      <c r="I2374" s="42"/>
      <c r="K2374" s="69"/>
      <c r="L2374" s="69"/>
      <c r="M2374" s="69"/>
      <c r="O2374" s="63"/>
      <c r="P2374" s="63"/>
      <c r="Q2374" s="63"/>
    </row>
    <row r="2375" spans="1:17" customFormat="1" outlineLevel="1">
      <c r="A2375" s="6"/>
      <c r="B2375" s="20">
        <v>42662</v>
      </c>
      <c r="C2375" s="21">
        <v>0.20833333333333334</v>
      </c>
      <c r="D2375" s="13">
        <v>0</v>
      </c>
      <c r="E2375" s="12">
        <v>74.28</v>
      </c>
      <c r="F2375" s="11">
        <f t="shared" si="109"/>
        <v>0</v>
      </c>
      <c r="G2375" s="11">
        <f t="shared" si="110"/>
        <v>74.98566000000001</v>
      </c>
      <c r="H2375" s="8">
        <f t="shared" si="108"/>
        <v>0</v>
      </c>
      <c r="I2375" s="42"/>
      <c r="K2375" s="69"/>
      <c r="L2375" s="69"/>
      <c r="M2375" s="69"/>
      <c r="O2375" s="63"/>
      <c r="P2375" s="63"/>
      <c r="Q2375" s="63"/>
    </row>
    <row r="2376" spans="1:17" customFormat="1" outlineLevel="1">
      <c r="A2376" s="6"/>
      <c r="B2376" s="20">
        <v>42662</v>
      </c>
      <c r="C2376" s="21">
        <v>0.22916666666666666</v>
      </c>
      <c r="D2376" s="13">
        <v>3.5690000000000001E-3</v>
      </c>
      <c r="E2376" s="12">
        <v>112.87</v>
      </c>
      <c r="F2376" s="11">
        <f t="shared" si="109"/>
        <v>3.5679293000000002E-3</v>
      </c>
      <c r="G2376" s="11">
        <f t="shared" si="110"/>
        <v>113.94226500000001</v>
      </c>
      <c r="H2376" s="8">
        <f t="shared" si="108"/>
        <v>0.25709690399813551</v>
      </c>
      <c r="I2376" s="42"/>
      <c r="K2376" s="69"/>
      <c r="L2376" s="69"/>
      <c r="M2376" s="69"/>
      <c r="O2376" s="63"/>
      <c r="P2376" s="63"/>
      <c r="Q2376" s="63"/>
    </row>
    <row r="2377" spans="1:17" customFormat="1" outlineLevel="1">
      <c r="A2377" s="6"/>
      <c r="B2377" s="20">
        <v>42662</v>
      </c>
      <c r="C2377" s="21">
        <v>0.25</v>
      </c>
      <c r="D2377" s="13">
        <v>9.1756000000000004E-2</v>
      </c>
      <c r="E2377" s="12">
        <v>172.89</v>
      </c>
      <c r="F2377" s="11">
        <f t="shared" si="109"/>
        <v>9.1728473200000007E-2</v>
      </c>
      <c r="G2377" s="11">
        <f t="shared" si="110"/>
        <v>174.532455</v>
      </c>
      <c r="H2377" s="8">
        <f t="shared" si="108"/>
        <v>1.0519003942022942</v>
      </c>
      <c r="I2377" s="42"/>
      <c r="K2377" s="69"/>
      <c r="L2377" s="69"/>
      <c r="M2377" s="69"/>
      <c r="O2377" s="63"/>
      <c r="P2377" s="63"/>
      <c r="Q2377" s="63"/>
    </row>
    <row r="2378" spans="1:17" customFormat="1" outlineLevel="1">
      <c r="A2378" s="6"/>
      <c r="B2378" s="20">
        <v>42662</v>
      </c>
      <c r="C2378" s="21">
        <v>0.27083333333333331</v>
      </c>
      <c r="D2378" s="13">
        <v>0.42982099999999995</v>
      </c>
      <c r="E2378" s="12">
        <v>200.37</v>
      </c>
      <c r="F2378" s="11">
        <f t="shared" si="109"/>
        <v>0.42969205369999997</v>
      </c>
      <c r="G2378" s="11">
        <f t="shared" si="110"/>
        <v>202.273515</v>
      </c>
      <c r="H2378" s="8">
        <f t="shared" si="108"/>
        <v>-6.9926000812677565</v>
      </c>
      <c r="I2378" s="42"/>
      <c r="K2378" s="69"/>
      <c r="L2378" s="69"/>
      <c r="M2378" s="69"/>
      <c r="O2378" s="63"/>
      <c r="P2378" s="63"/>
      <c r="Q2378" s="63"/>
    </row>
    <row r="2379" spans="1:17" customFormat="1" outlineLevel="1">
      <c r="A2379" s="6"/>
      <c r="B2379" s="20">
        <v>42662</v>
      </c>
      <c r="C2379" s="21">
        <v>0.29166666666666669</v>
      </c>
      <c r="D2379" s="13">
        <v>1.4357570000000002</v>
      </c>
      <c r="E2379" s="12">
        <v>153.38</v>
      </c>
      <c r="F2379" s="11">
        <f t="shared" si="109"/>
        <v>1.4353262729000003</v>
      </c>
      <c r="G2379" s="11">
        <f t="shared" si="110"/>
        <v>154.83711</v>
      </c>
      <c r="H2379" s="8">
        <f t="shared" si="108"/>
        <v>44.728914756492692</v>
      </c>
      <c r="I2379" s="42"/>
      <c r="K2379" s="69"/>
      <c r="L2379" s="69"/>
      <c r="M2379" s="69"/>
      <c r="O2379" s="63"/>
      <c r="P2379" s="63"/>
      <c r="Q2379" s="63"/>
    </row>
    <row r="2380" spans="1:17" customFormat="1" outlineLevel="1">
      <c r="A2380" s="6"/>
      <c r="B2380" s="20">
        <v>42662</v>
      </c>
      <c r="C2380" s="21">
        <v>0.3125</v>
      </c>
      <c r="D2380" s="13">
        <v>2.2886260000000003</v>
      </c>
      <c r="E2380" s="12">
        <v>73.91</v>
      </c>
      <c r="F2380" s="11">
        <f t="shared" si="109"/>
        <v>2.2879394122000005</v>
      </c>
      <c r="G2380" s="11">
        <f t="shared" si="110"/>
        <v>74.612144999999998</v>
      </c>
      <c r="H2380" s="8">
        <f t="shared" si="108"/>
        <v>254.8486634949189</v>
      </c>
      <c r="I2380" s="42"/>
      <c r="K2380" s="69"/>
      <c r="L2380" s="69"/>
      <c r="M2380" s="69"/>
      <c r="O2380" s="63"/>
      <c r="P2380" s="63"/>
      <c r="Q2380" s="63"/>
    </row>
    <row r="2381" spans="1:17" customFormat="1" outlineLevel="1">
      <c r="A2381" s="6"/>
      <c r="B2381" s="20">
        <v>42662</v>
      </c>
      <c r="C2381" s="21">
        <v>0.33333333333333331</v>
      </c>
      <c r="D2381" s="13">
        <v>3.0399980000000002</v>
      </c>
      <c r="E2381" s="12">
        <v>69.02</v>
      </c>
      <c r="F2381" s="11">
        <f t="shared" si="109"/>
        <v>3.0390860006000002</v>
      </c>
      <c r="G2381" s="11">
        <f t="shared" si="110"/>
        <v>69.675690000000003</v>
      </c>
      <c r="H2381" s="8">
        <f t="shared" si="108"/>
        <v>353.51958205045463</v>
      </c>
      <c r="I2381" s="42"/>
      <c r="K2381" s="69"/>
      <c r="L2381" s="69"/>
      <c r="M2381" s="69"/>
      <c r="O2381" s="63"/>
      <c r="P2381" s="63"/>
      <c r="Q2381" s="63"/>
    </row>
    <row r="2382" spans="1:17" customFormat="1" outlineLevel="1">
      <c r="A2382" s="6"/>
      <c r="B2382" s="20">
        <v>42662</v>
      </c>
      <c r="C2382" s="21">
        <v>0.35416666666666669</v>
      </c>
      <c r="D2382" s="13">
        <v>3.6223909999999999</v>
      </c>
      <c r="E2382" s="12">
        <v>63.36</v>
      </c>
      <c r="F2382" s="11">
        <f t="shared" si="109"/>
        <v>3.6213042827000002</v>
      </c>
      <c r="G2382" s="11">
        <f t="shared" si="110"/>
        <v>63.961920000000006</v>
      </c>
      <c r="H2382" s="8">
        <f t="shared" si="108"/>
        <v>441.93702175648519</v>
      </c>
      <c r="I2382" s="42"/>
      <c r="K2382" s="69"/>
      <c r="L2382" s="69"/>
      <c r="M2382" s="69"/>
      <c r="O2382" s="63"/>
      <c r="P2382" s="63"/>
      <c r="Q2382" s="63"/>
    </row>
    <row r="2383" spans="1:17" customFormat="1" outlineLevel="1">
      <c r="A2383" s="6"/>
      <c r="B2383" s="20">
        <v>42662</v>
      </c>
      <c r="C2383" s="21">
        <v>0.375</v>
      </c>
      <c r="D2383" s="13">
        <v>4.1268099999999999</v>
      </c>
      <c r="E2383" s="12">
        <v>58.62</v>
      </c>
      <c r="F2383" s="11">
        <f t="shared" si="109"/>
        <v>4.125571957</v>
      </c>
      <c r="G2383" s="11">
        <f t="shared" si="110"/>
        <v>59.17689</v>
      </c>
      <c r="H2383" s="8">
        <f t="shared" si="108"/>
        <v>523.21786611552625</v>
      </c>
      <c r="I2383" s="42"/>
      <c r="K2383" s="69"/>
      <c r="L2383" s="69"/>
      <c r="M2383" s="69"/>
      <c r="O2383" s="63"/>
      <c r="P2383" s="63"/>
      <c r="Q2383" s="63"/>
    </row>
    <row r="2384" spans="1:17" customFormat="1" outlineLevel="1">
      <c r="A2384" s="6"/>
      <c r="B2384" s="20">
        <v>42662</v>
      </c>
      <c r="C2384" s="21">
        <v>0.39583333333333331</v>
      </c>
      <c r="D2384" s="13">
        <v>4.5038400000000003</v>
      </c>
      <c r="E2384" s="12">
        <v>59.59</v>
      </c>
      <c r="F2384" s="11">
        <f t="shared" si="109"/>
        <v>4.5024888480000005</v>
      </c>
      <c r="G2384" s="11">
        <f t="shared" si="110"/>
        <v>60.156105000000004</v>
      </c>
      <c r="H2384" s="8">
        <f t="shared" ref="H2384:H2447" si="111">F2384*($B$8-G2384)</f>
        <v>566.61073382638301</v>
      </c>
      <c r="I2384" s="42"/>
      <c r="K2384" s="69"/>
      <c r="L2384" s="69"/>
      <c r="M2384" s="69"/>
      <c r="O2384" s="63"/>
      <c r="P2384" s="63"/>
      <c r="Q2384" s="63"/>
    </row>
    <row r="2385" spans="1:17" customFormat="1" outlineLevel="1">
      <c r="A2385" s="6"/>
      <c r="B2385" s="20">
        <v>42662</v>
      </c>
      <c r="C2385" s="21">
        <v>0.41666666666666669</v>
      </c>
      <c r="D2385" s="13">
        <v>4.6700020000000002</v>
      </c>
      <c r="E2385" s="12">
        <v>68.790000000000006</v>
      </c>
      <c r="F2385" s="11">
        <f t="shared" ref="F2385:F2448" si="112">IF($B$13="Electricity",$D2385*$B$9,$D2385*$B$10)</f>
        <v>4.6686009994000006</v>
      </c>
      <c r="G2385" s="11">
        <f t="shared" ref="G2385:G2448" si="113">+E2385*$B$10</f>
        <v>69.443505000000016</v>
      </c>
      <c r="H2385" s="8">
        <f t="shared" si="111"/>
        <v>544.15576904356112</v>
      </c>
      <c r="I2385" s="42"/>
      <c r="K2385" s="69"/>
      <c r="L2385" s="69"/>
      <c r="M2385" s="69"/>
      <c r="O2385" s="63"/>
      <c r="P2385" s="63"/>
      <c r="Q2385" s="63"/>
    </row>
    <row r="2386" spans="1:17" customFormat="1" outlineLevel="1">
      <c r="A2386" s="6"/>
      <c r="B2386" s="20">
        <v>42662</v>
      </c>
      <c r="C2386" s="21">
        <v>0.4375</v>
      </c>
      <c r="D2386" s="13">
        <v>4.855969</v>
      </c>
      <c r="E2386" s="12">
        <v>63.61</v>
      </c>
      <c r="F2386" s="11">
        <f t="shared" si="112"/>
        <v>4.8545122093000002</v>
      </c>
      <c r="G2386" s="11">
        <f t="shared" si="113"/>
        <v>64.214295000000007</v>
      </c>
      <c r="H2386" s="8">
        <f t="shared" si="111"/>
        <v>591.21019184070803</v>
      </c>
      <c r="I2386" s="42"/>
      <c r="K2386" s="69"/>
      <c r="L2386" s="69"/>
      <c r="M2386" s="69"/>
      <c r="O2386" s="63"/>
      <c r="P2386" s="63"/>
      <c r="Q2386" s="63"/>
    </row>
    <row r="2387" spans="1:17" customFormat="1" outlineLevel="1">
      <c r="A2387" s="6"/>
      <c r="B2387" s="20">
        <v>42662</v>
      </c>
      <c r="C2387" s="21">
        <v>0.45833333333333331</v>
      </c>
      <c r="D2387" s="13">
        <v>4.9322209999999993</v>
      </c>
      <c r="E2387" s="12">
        <v>60.78</v>
      </c>
      <c r="F2387" s="11">
        <f t="shared" si="112"/>
        <v>4.9307413336999995</v>
      </c>
      <c r="G2387" s="11">
        <f t="shared" si="113"/>
        <v>61.357410000000002</v>
      </c>
      <c r="H2387" s="8">
        <f t="shared" si="111"/>
        <v>614.58037045242224</v>
      </c>
      <c r="I2387" s="42"/>
      <c r="K2387" s="69"/>
      <c r="L2387" s="69"/>
      <c r="M2387" s="69"/>
      <c r="O2387" s="63"/>
      <c r="P2387" s="63"/>
      <c r="Q2387" s="63"/>
    </row>
    <row r="2388" spans="1:17" customFormat="1" outlineLevel="1">
      <c r="A2388" s="6"/>
      <c r="B2388" s="20">
        <v>42662</v>
      </c>
      <c r="C2388" s="21">
        <v>0.47916666666666669</v>
      </c>
      <c r="D2388" s="13">
        <v>4.9221579999999996</v>
      </c>
      <c r="E2388" s="12">
        <v>60.27</v>
      </c>
      <c r="F2388" s="11">
        <f t="shared" si="112"/>
        <v>4.9206813525999999</v>
      </c>
      <c r="G2388" s="11">
        <f t="shared" si="113"/>
        <v>60.842565000000008</v>
      </c>
      <c r="H2388" s="8">
        <f t="shared" si="111"/>
        <v>615.85985654374656</v>
      </c>
      <c r="I2388" s="42"/>
      <c r="K2388" s="69"/>
      <c r="L2388" s="69"/>
      <c r="M2388" s="69"/>
      <c r="O2388" s="63"/>
      <c r="P2388" s="63"/>
      <c r="Q2388" s="63"/>
    </row>
    <row r="2389" spans="1:17" customFormat="1" outlineLevel="1">
      <c r="A2389" s="6"/>
      <c r="B2389" s="20">
        <v>42662</v>
      </c>
      <c r="C2389" s="21">
        <v>0.5</v>
      </c>
      <c r="D2389" s="13">
        <v>2.9430150000000004</v>
      </c>
      <c r="E2389" s="12">
        <v>60.2</v>
      </c>
      <c r="F2389" s="11">
        <f t="shared" si="112"/>
        <v>2.9421320955000003</v>
      </c>
      <c r="G2389" s="11">
        <f t="shared" si="113"/>
        <v>60.771900000000009</v>
      </c>
      <c r="H2389" s="8">
        <f t="shared" si="111"/>
        <v>368.43761226848352</v>
      </c>
      <c r="I2389" s="42"/>
      <c r="K2389" s="69"/>
      <c r="L2389" s="69"/>
      <c r="M2389" s="69"/>
      <c r="O2389" s="63"/>
      <c r="P2389" s="63"/>
      <c r="Q2389" s="63"/>
    </row>
    <row r="2390" spans="1:17" customFormat="1" outlineLevel="1">
      <c r="A2390" s="6"/>
      <c r="B2390" s="20">
        <v>42662</v>
      </c>
      <c r="C2390" s="21">
        <v>0.52083333333333337</v>
      </c>
      <c r="D2390" s="13">
        <v>4.3543229999999999</v>
      </c>
      <c r="E2390" s="12">
        <v>60.26</v>
      </c>
      <c r="F2390" s="11">
        <f t="shared" si="112"/>
        <v>4.3530167030999998</v>
      </c>
      <c r="G2390" s="11">
        <f t="shared" si="113"/>
        <v>60.832470000000001</v>
      </c>
      <c r="H2390" s="8">
        <f t="shared" si="111"/>
        <v>544.85634877577036</v>
      </c>
      <c r="I2390" s="42"/>
      <c r="K2390" s="69"/>
      <c r="L2390" s="69"/>
      <c r="M2390" s="69"/>
      <c r="O2390" s="63"/>
      <c r="P2390" s="63"/>
      <c r="Q2390" s="63"/>
    </row>
    <row r="2391" spans="1:17" customFormat="1" outlineLevel="1">
      <c r="A2391" s="6"/>
      <c r="B2391" s="20">
        <v>42662</v>
      </c>
      <c r="C2391" s="21">
        <v>0.54166666666666663</v>
      </c>
      <c r="D2391" s="13">
        <v>4.910825</v>
      </c>
      <c r="E2391" s="12">
        <v>58.71</v>
      </c>
      <c r="F2391" s="11">
        <f t="shared" si="112"/>
        <v>4.9093517525000001</v>
      </c>
      <c r="G2391" s="11">
        <f t="shared" si="113"/>
        <v>59.267745000000005</v>
      </c>
      <c r="H2391" s="8">
        <f t="shared" si="111"/>
        <v>622.17321818252685</v>
      </c>
      <c r="I2391" s="42"/>
      <c r="K2391" s="69"/>
      <c r="L2391" s="69"/>
      <c r="M2391" s="69"/>
      <c r="O2391" s="63"/>
      <c r="P2391" s="63"/>
      <c r="Q2391" s="63"/>
    </row>
    <row r="2392" spans="1:17" customFormat="1" outlineLevel="1">
      <c r="A2392" s="6"/>
      <c r="B2392" s="20">
        <v>42662</v>
      </c>
      <c r="C2392" s="21">
        <v>0.5625</v>
      </c>
      <c r="D2392" s="13">
        <v>4.2302239999999998</v>
      </c>
      <c r="E2392" s="12">
        <v>58.89</v>
      </c>
      <c r="F2392" s="11">
        <f t="shared" si="112"/>
        <v>4.2289549327999998</v>
      </c>
      <c r="G2392" s="11">
        <f t="shared" si="113"/>
        <v>59.449455000000007</v>
      </c>
      <c r="H2392" s="8">
        <f t="shared" si="111"/>
        <v>535.17655152627833</v>
      </c>
      <c r="I2392" s="42"/>
      <c r="K2392" s="69"/>
      <c r="L2392" s="69"/>
      <c r="M2392" s="69"/>
      <c r="O2392" s="63"/>
      <c r="P2392" s="63"/>
      <c r="Q2392" s="63"/>
    </row>
    <row r="2393" spans="1:17" customFormat="1" outlineLevel="1">
      <c r="A2393" s="6"/>
      <c r="B2393" s="20">
        <v>42662</v>
      </c>
      <c r="C2393" s="21">
        <v>0.58333333333333337</v>
      </c>
      <c r="D2393" s="13">
        <v>3.6203689999999997</v>
      </c>
      <c r="E2393" s="12">
        <v>59.59</v>
      </c>
      <c r="F2393" s="11">
        <f t="shared" si="112"/>
        <v>3.6192828893</v>
      </c>
      <c r="G2393" s="11">
        <f t="shared" si="113"/>
        <v>60.156105000000004</v>
      </c>
      <c r="H2393" s="8">
        <f t="shared" si="111"/>
        <v>455.46465589636585</v>
      </c>
      <c r="I2393" s="42"/>
      <c r="K2393" s="69"/>
      <c r="L2393" s="69"/>
      <c r="M2393" s="69"/>
      <c r="O2393" s="63"/>
      <c r="P2393" s="63"/>
      <c r="Q2393" s="63"/>
    </row>
    <row r="2394" spans="1:17" customFormat="1" outlineLevel="1">
      <c r="A2394" s="6"/>
      <c r="B2394" s="20">
        <v>42662</v>
      </c>
      <c r="C2394" s="21">
        <v>0.60416666666666663</v>
      </c>
      <c r="D2394" s="13">
        <v>2.0531790000000001</v>
      </c>
      <c r="E2394" s="12">
        <v>64.099999999999994</v>
      </c>
      <c r="F2394" s="11">
        <f t="shared" si="112"/>
        <v>2.0525630463</v>
      </c>
      <c r="G2394" s="11">
        <f t="shared" si="113"/>
        <v>64.708950000000002</v>
      </c>
      <c r="H2394" s="8">
        <f t="shared" si="111"/>
        <v>248.9575270769256</v>
      </c>
      <c r="I2394" s="42"/>
      <c r="K2394" s="69"/>
      <c r="L2394" s="69"/>
      <c r="M2394" s="69"/>
      <c r="O2394" s="63"/>
      <c r="P2394" s="63"/>
      <c r="Q2394" s="63"/>
    </row>
    <row r="2395" spans="1:17" customFormat="1" outlineLevel="1">
      <c r="A2395" s="6"/>
      <c r="B2395" s="20">
        <v>42662</v>
      </c>
      <c r="C2395" s="21">
        <v>0.625</v>
      </c>
      <c r="D2395" s="13">
        <v>1.1463989999999999</v>
      </c>
      <c r="E2395" s="12">
        <v>64.709999999999994</v>
      </c>
      <c r="F2395" s="11">
        <f t="shared" si="112"/>
        <v>1.1460550803</v>
      </c>
      <c r="G2395" s="11">
        <f t="shared" si="113"/>
        <v>65.324744999999993</v>
      </c>
      <c r="H2395" s="8">
        <f t="shared" si="111"/>
        <v>138.30048905924798</v>
      </c>
      <c r="I2395" s="42"/>
      <c r="K2395" s="69"/>
      <c r="L2395" s="69"/>
      <c r="M2395" s="69"/>
      <c r="O2395" s="63"/>
      <c r="P2395" s="63"/>
      <c r="Q2395" s="63"/>
    </row>
    <row r="2396" spans="1:17" customFormat="1" outlineLevel="1">
      <c r="A2396" s="6"/>
      <c r="B2396" s="20">
        <v>42662</v>
      </c>
      <c r="C2396" s="21">
        <v>0.64583333333333337</v>
      </c>
      <c r="D2396" s="13">
        <v>3.0111400000000001</v>
      </c>
      <c r="E2396" s="12">
        <v>60.23</v>
      </c>
      <c r="F2396" s="11">
        <f t="shared" si="112"/>
        <v>3.0102366580000002</v>
      </c>
      <c r="G2396" s="11">
        <f t="shared" si="113"/>
        <v>60.802185000000001</v>
      </c>
      <c r="H2396" s="8">
        <f t="shared" si="111"/>
        <v>376.87505221450226</v>
      </c>
      <c r="I2396" s="42"/>
      <c r="K2396" s="69"/>
      <c r="L2396" s="69"/>
      <c r="M2396" s="69"/>
      <c r="O2396" s="63"/>
      <c r="P2396" s="63"/>
      <c r="Q2396" s="63"/>
    </row>
    <row r="2397" spans="1:17" customFormat="1" outlineLevel="1">
      <c r="A2397" s="6"/>
      <c r="B2397" s="20">
        <v>42662</v>
      </c>
      <c r="C2397" s="21">
        <v>0.66666666666666663</v>
      </c>
      <c r="D2397" s="13">
        <v>2.0352449999999997</v>
      </c>
      <c r="E2397" s="12">
        <v>64.06</v>
      </c>
      <c r="F2397" s="11">
        <f t="shared" si="112"/>
        <v>2.0346344264999998</v>
      </c>
      <c r="G2397" s="11">
        <f t="shared" si="113"/>
        <v>64.668570000000003</v>
      </c>
      <c r="H2397" s="8">
        <f t="shared" si="111"/>
        <v>246.86510449447488</v>
      </c>
      <c r="I2397" s="42"/>
      <c r="K2397" s="69"/>
      <c r="L2397" s="69"/>
      <c r="M2397" s="69"/>
      <c r="O2397" s="63"/>
      <c r="P2397" s="63"/>
      <c r="Q2397" s="63"/>
    </row>
    <row r="2398" spans="1:17" customFormat="1" outlineLevel="1">
      <c r="A2398" s="6"/>
      <c r="B2398" s="20">
        <v>42662</v>
      </c>
      <c r="C2398" s="21">
        <v>0.6875</v>
      </c>
      <c r="D2398" s="13">
        <v>1.6861700000000002</v>
      </c>
      <c r="E2398" s="12">
        <v>59.95</v>
      </c>
      <c r="F2398" s="11">
        <f t="shared" si="112"/>
        <v>1.6856641490000002</v>
      </c>
      <c r="G2398" s="11">
        <f t="shared" si="113"/>
        <v>60.519525000000009</v>
      </c>
      <c r="H2398" s="8">
        <f t="shared" si="111"/>
        <v>211.51793810699078</v>
      </c>
      <c r="I2398" s="42"/>
      <c r="K2398" s="69"/>
      <c r="L2398" s="69"/>
      <c r="M2398" s="69"/>
      <c r="O2398" s="63"/>
      <c r="P2398" s="63"/>
      <c r="Q2398" s="63"/>
    </row>
    <row r="2399" spans="1:17" customFormat="1" outlineLevel="1">
      <c r="A2399" s="6"/>
      <c r="B2399" s="20">
        <v>42662</v>
      </c>
      <c r="C2399" s="21">
        <v>0.70833333333333337</v>
      </c>
      <c r="D2399" s="13">
        <v>1.1905460000000001</v>
      </c>
      <c r="E2399" s="12">
        <v>65.06</v>
      </c>
      <c r="F2399" s="11">
        <f t="shared" si="112"/>
        <v>1.1901888362000002</v>
      </c>
      <c r="G2399" s="11">
        <f t="shared" si="113"/>
        <v>65.678070000000005</v>
      </c>
      <c r="H2399" s="8">
        <f t="shared" si="111"/>
        <v>143.20581783603788</v>
      </c>
      <c r="I2399" s="42"/>
      <c r="K2399" s="69"/>
      <c r="L2399" s="69"/>
      <c r="M2399" s="69"/>
      <c r="O2399" s="63"/>
      <c r="P2399" s="63"/>
      <c r="Q2399" s="63"/>
    </row>
    <row r="2400" spans="1:17" customFormat="1" outlineLevel="1">
      <c r="A2400" s="6"/>
      <c r="B2400" s="20">
        <v>42662</v>
      </c>
      <c r="C2400" s="21">
        <v>0.72916666666666663</v>
      </c>
      <c r="D2400" s="13">
        <v>0.47700100000000001</v>
      </c>
      <c r="E2400" s="12">
        <v>64.22</v>
      </c>
      <c r="F2400" s="11">
        <f t="shared" si="112"/>
        <v>0.47685789970000003</v>
      </c>
      <c r="G2400" s="11">
        <f t="shared" si="113"/>
        <v>64.830089999999998</v>
      </c>
      <c r="H2400" s="8">
        <f t="shared" si="111"/>
        <v>57.780828789438033</v>
      </c>
      <c r="I2400" s="42"/>
      <c r="K2400" s="69"/>
      <c r="L2400" s="69"/>
      <c r="M2400" s="69"/>
      <c r="O2400" s="63"/>
      <c r="P2400" s="63"/>
      <c r="Q2400" s="63"/>
    </row>
    <row r="2401" spans="1:17" customFormat="1" outlineLevel="1">
      <c r="A2401" s="6"/>
      <c r="B2401" s="20">
        <v>42662</v>
      </c>
      <c r="C2401" s="21">
        <v>0.75</v>
      </c>
      <c r="D2401" s="13">
        <v>6.7392999999999995E-2</v>
      </c>
      <c r="E2401" s="12">
        <v>64</v>
      </c>
      <c r="F2401" s="11">
        <f t="shared" si="112"/>
        <v>6.73727821E-2</v>
      </c>
      <c r="G2401" s="11">
        <f t="shared" si="113"/>
        <v>64.608000000000004</v>
      </c>
      <c r="H2401" s="8">
        <f t="shared" si="111"/>
        <v>8.1785167646832004</v>
      </c>
      <c r="I2401" s="42"/>
      <c r="K2401" s="69"/>
      <c r="L2401" s="69"/>
      <c r="M2401" s="69"/>
      <c r="O2401" s="63"/>
      <c r="P2401" s="63"/>
      <c r="Q2401" s="63"/>
    </row>
    <row r="2402" spans="1:17" customFormat="1" outlineLevel="1">
      <c r="A2402" s="6"/>
      <c r="B2402" s="20">
        <v>42662</v>
      </c>
      <c r="C2402" s="21">
        <v>0.77083333333333337</v>
      </c>
      <c r="D2402" s="13">
        <v>9.3970000000000008E-3</v>
      </c>
      <c r="E2402" s="12">
        <v>68.8</v>
      </c>
      <c r="F2402" s="11">
        <f t="shared" si="112"/>
        <v>9.3941809000000018E-3</v>
      </c>
      <c r="G2402" s="11">
        <f t="shared" si="113"/>
        <v>69.453599999999994</v>
      </c>
      <c r="H2402" s="8">
        <f t="shared" si="111"/>
        <v>1.0948579648437602</v>
      </c>
      <c r="I2402" s="42"/>
      <c r="K2402" s="69"/>
      <c r="L2402" s="69"/>
      <c r="M2402" s="69"/>
      <c r="O2402" s="63"/>
      <c r="P2402" s="63"/>
      <c r="Q2402" s="63"/>
    </row>
    <row r="2403" spans="1:17" customFormat="1" outlineLevel="1">
      <c r="A2403" s="6"/>
      <c r="B2403" s="20">
        <v>42662</v>
      </c>
      <c r="C2403" s="21">
        <v>0.79166666666666663</v>
      </c>
      <c r="D2403" s="13">
        <v>0</v>
      </c>
      <c r="E2403" s="12">
        <v>93.32</v>
      </c>
      <c r="F2403" s="11">
        <f t="shared" si="112"/>
        <v>0</v>
      </c>
      <c r="G2403" s="11">
        <f t="shared" si="113"/>
        <v>94.206540000000004</v>
      </c>
      <c r="H2403" s="8">
        <f t="shared" si="111"/>
        <v>0</v>
      </c>
      <c r="I2403" s="42"/>
      <c r="K2403" s="69"/>
      <c r="L2403" s="69"/>
      <c r="M2403" s="69"/>
      <c r="O2403" s="63"/>
      <c r="P2403" s="63"/>
      <c r="Q2403" s="63"/>
    </row>
    <row r="2404" spans="1:17" customFormat="1" outlineLevel="1">
      <c r="A2404" s="6"/>
      <c r="B2404" s="20">
        <v>42662</v>
      </c>
      <c r="C2404" s="21">
        <v>0.8125</v>
      </c>
      <c r="D2404" s="13">
        <v>0</v>
      </c>
      <c r="E2404" s="12">
        <v>95.72</v>
      </c>
      <c r="F2404" s="11">
        <f t="shared" si="112"/>
        <v>0</v>
      </c>
      <c r="G2404" s="11">
        <f t="shared" si="113"/>
        <v>96.629339999999999</v>
      </c>
      <c r="H2404" s="8">
        <f t="shared" si="111"/>
        <v>0</v>
      </c>
      <c r="I2404" s="42"/>
      <c r="K2404" s="69"/>
      <c r="L2404" s="69"/>
      <c r="M2404" s="69"/>
      <c r="O2404" s="63"/>
      <c r="P2404" s="63"/>
      <c r="Q2404" s="63"/>
    </row>
    <row r="2405" spans="1:17" customFormat="1" outlineLevel="1">
      <c r="A2405" s="6"/>
      <c r="B2405" s="20">
        <v>42662</v>
      </c>
      <c r="C2405" s="21">
        <v>0.83333333333333337</v>
      </c>
      <c r="D2405" s="13">
        <v>0</v>
      </c>
      <c r="E2405" s="12">
        <v>94.95</v>
      </c>
      <c r="F2405" s="11">
        <f t="shared" si="112"/>
        <v>0</v>
      </c>
      <c r="G2405" s="11">
        <f t="shared" si="113"/>
        <v>95.852025000000012</v>
      </c>
      <c r="H2405" s="8">
        <f t="shared" si="111"/>
        <v>0</v>
      </c>
      <c r="I2405" s="42"/>
      <c r="K2405" s="69"/>
      <c r="L2405" s="69"/>
      <c r="M2405" s="69"/>
      <c r="O2405" s="63"/>
      <c r="P2405" s="63"/>
      <c r="Q2405" s="63"/>
    </row>
    <row r="2406" spans="1:17" customFormat="1" outlineLevel="1">
      <c r="A2406" s="6"/>
      <c r="B2406" s="20">
        <v>42662</v>
      </c>
      <c r="C2406" s="21">
        <v>0.85416666666666663</v>
      </c>
      <c r="D2406" s="13">
        <v>0</v>
      </c>
      <c r="E2406" s="12">
        <v>88.09</v>
      </c>
      <c r="F2406" s="11">
        <f t="shared" si="112"/>
        <v>0</v>
      </c>
      <c r="G2406" s="11">
        <f t="shared" si="113"/>
        <v>88.926855000000003</v>
      </c>
      <c r="H2406" s="8">
        <f t="shared" si="111"/>
        <v>0</v>
      </c>
      <c r="I2406" s="42"/>
      <c r="K2406" s="69"/>
      <c r="L2406" s="69"/>
      <c r="M2406" s="69"/>
      <c r="O2406" s="63"/>
      <c r="P2406" s="63"/>
      <c r="Q2406" s="63"/>
    </row>
    <row r="2407" spans="1:17" customFormat="1" outlineLevel="1">
      <c r="A2407" s="6"/>
      <c r="B2407" s="20">
        <v>42662</v>
      </c>
      <c r="C2407" s="21">
        <v>0.875</v>
      </c>
      <c r="D2407" s="13">
        <v>0</v>
      </c>
      <c r="E2407" s="12">
        <v>68.23</v>
      </c>
      <c r="F2407" s="11">
        <f t="shared" si="112"/>
        <v>0</v>
      </c>
      <c r="G2407" s="11">
        <f t="shared" si="113"/>
        <v>68.878185000000002</v>
      </c>
      <c r="H2407" s="8">
        <f t="shared" si="111"/>
        <v>0</v>
      </c>
      <c r="I2407" s="42"/>
      <c r="K2407" s="69"/>
      <c r="L2407" s="69"/>
      <c r="M2407" s="69"/>
      <c r="O2407" s="63"/>
      <c r="P2407" s="63"/>
      <c r="Q2407" s="63"/>
    </row>
    <row r="2408" spans="1:17" customFormat="1" outlineLevel="1">
      <c r="A2408" s="6"/>
      <c r="B2408" s="20">
        <v>42662</v>
      </c>
      <c r="C2408" s="21">
        <v>0.89583333333333337</v>
      </c>
      <c r="D2408" s="13">
        <v>0</v>
      </c>
      <c r="E2408" s="12">
        <v>66.06</v>
      </c>
      <c r="F2408" s="11">
        <f t="shared" si="112"/>
        <v>0</v>
      </c>
      <c r="G2408" s="11">
        <f t="shared" si="113"/>
        <v>66.687570000000008</v>
      </c>
      <c r="H2408" s="8">
        <f t="shared" si="111"/>
        <v>0</v>
      </c>
      <c r="I2408" s="42"/>
      <c r="K2408" s="69"/>
      <c r="L2408" s="69"/>
      <c r="M2408" s="69"/>
      <c r="O2408" s="63"/>
      <c r="P2408" s="63"/>
      <c r="Q2408" s="63"/>
    </row>
    <row r="2409" spans="1:17" customFormat="1" outlineLevel="1">
      <c r="A2409" s="6"/>
      <c r="B2409" s="20">
        <v>42662</v>
      </c>
      <c r="C2409" s="21">
        <v>0.91666666666666663</v>
      </c>
      <c r="D2409" s="13">
        <v>0</v>
      </c>
      <c r="E2409" s="12">
        <v>52.76</v>
      </c>
      <c r="F2409" s="11">
        <f t="shared" si="112"/>
        <v>0</v>
      </c>
      <c r="G2409" s="11">
        <f t="shared" si="113"/>
        <v>53.261220000000002</v>
      </c>
      <c r="H2409" s="8">
        <f t="shared" si="111"/>
        <v>0</v>
      </c>
      <c r="I2409" s="42"/>
      <c r="K2409" s="69"/>
      <c r="L2409" s="69"/>
      <c r="M2409" s="69"/>
      <c r="O2409" s="63"/>
      <c r="P2409" s="63"/>
      <c r="Q2409" s="63"/>
    </row>
    <row r="2410" spans="1:17" customFormat="1" outlineLevel="1">
      <c r="A2410" s="6"/>
      <c r="B2410" s="20">
        <v>42662</v>
      </c>
      <c r="C2410" s="21">
        <v>0.9375</v>
      </c>
      <c r="D2410" s="13">
        <v>0</v>
      </c>
      <c r="E2410" s="12">
        <v>93.13</v>
      </c>
      <c r="F2410" s="11">
        <f t="shared" si="112"/>
        <v>0</v>
      </c>
      <c r="G2410" s="11">
        <f t="shared" si="113"/>
        <v>94.014735000000002</v>
      </c>
      <c r="H2410" s="8">
        <f t="shared" si="111"/>
        <v>0</v>
      </c>
      <c r="I2410" s="42"/>
      <c r="K2410" s="69"/>
      <c r="L2410" s="69"/>
      <c r="M2410" s="69"/>
      <c r="O2410" s="63"/>
      <c r="P2410" s="63"/>
      <c r="Q2410" s="63"/>
    </row>
    <row r="2411" spans="1:17" customFormat="1" outlineLevel="1">
      <c r="A2411" s="6"/>
      <c r="B2411" s="20">
        <v>42662</v>
      </c>
      <c r="C2411" s="21">
        <v>0.95833333333333337</v>
      </c>
      <c r="D2411" s="13">
        <v>0</v>
      </c>
      <c r="E2411" s="12">
        <v>91.19</v>
      </c>
      <c r="F2411" s="11">
        <f t="shared" si="112"/>
        <v>0</v>
      </c>
      <c r="G2411" s="11">
        <f t="shared" si="113"/>
        <v>92.056305000000009</v>
      </c>
      <c r="H2411" s="8">
        <f t="shared" si="111"/>
        <v>0</v>
      </c>
      <c r="I2411" s="42"/>
      <c r="K2411" s="69"/>
      <c r="L2411" s="69"/>
      <c r="M2411" s="69"/>
      <c r="O2411" s="63"/>
      <c r="P2411" s="63"/>
      <c r="Q2411" s="63"/>
    </row>
    <row r="2412" spans="1:17" customFormat="1" outlineLevel="1">
      <c r="A2412" s="6"/>
      <c r="B2412" s="20">
        <v>42662</v>
      </c>
      <c r="C2412" s="21">
        <v>0.97916666666666663</v>
      </c>
      <c r="D2412" s="13">
        <v>0</v>
      </c>
      <c r="E2412" s="12">
        <v>86.48</v>
      </c>
      <c r="F2412" s="11">
        <f t="shared" si="112"/>
        <v>0</v>
      </c>
      <c r="G2412" s="11">
        <f t="shared" si="113"/>
        <v>87.301560000000009</v>
      </c>
      <c r="H2412" s="8">
        <f t="shared" si="111"/>
        <v>0</v>
      </c>
      <c r="I2412" s="42"/>
      <c r="K2412" s="69"/>
      <c r="L2412" s="69"/>
      <c r="M2412" s="69"/>
      <c r="O2412" s="63"/>
      <c r="P2412" s="63"/>
      <c r="Q2412" s="63"/>
    </row>
    <row r="2413" spans="1:17" customFormat="1" outlineLevel="1">
      <c r="A2413" s="6"/>
      <c r="B2413" s="20">
        <v>42662</v>
      </c>
      <c r="C2413" s="21">
        <v>0</v>
      </c>
      <c r="D2413" s="13">
        <v>0</v>
      </c>
      <c r="E2413" s="12">
        <v>76.55</v>
      </c>
      <c r="F2413" s="11">
        <f t="shared" si="112"/>
        <v>0</v>
      </c>
      <c r="G2413" s="11">
        <f t="shared" si="113"/>
        <v>77.277225000000001</v>
      </c>
      <c r="H2413" s="8">
        <f t="shared" si="111"/>
        <v>0</v>
      </c>
      <c r="I2413" s="42"/>
      <c r="K2413" s="69"/>
      <c r="L2413" s="69"/>
      <c r="M2413" s="69"/>
      <c r="O2413" s="63"/>
      <c r="P2413" s="63"/>
      <c r="Q2413" s="63"/>
    </row>
    <row r="2414" spans="1:17" customFormat="1" outlineLevel="1">
      <c r="A2414" s="6"/>
      <c r="B2414" s="20">
        <v>42663</v>
      </c>
      <c r="C2414" s="21">
        <v>2.0833333333333332E-2</v>
      </c>
      <c r="D2414" s="13">
        <v>0</v>
      </c>
      <c r="E2414" s="12">
        <v>93.63</v>
      </c>
      <c r="F2414" s="11">
        <f t="shared" si="112"/>
        <v>0</v>
      </c>
      <c r="G2414" s="11">
        <f t="shared" si="113"/>
        <v>94.519485000000003</v>
      </c>
      <c r="H2414" s="8">
        <f t="shared" si="111"/>
        <v>0</v>
      </c>
      <c r="I2414" s="42"/>
      <c r="K2414" s="69"/>
      <c r="L2414" s="69"/>
      <c r="M2414" s="69"/>
      <c r="O2414" s="63"/>
      <c r="P2414" s="63"/>
      <c r="Q2414" s="63"/>
    </row>
    <row r="2415" spans="1:17" customFormat="1" outlineLevel="1">
      <c r="A2415" s="6"/>
      <c r="B2415" s="20">
        <v>42663</v>
      </c>
      <c r="C2415" s="21">
        <v>4.1666666666666664E-2</v>
      </c>
      <c r="D2415" s="13">
        <v>0</v>
      </c>
      <c r="E2415" s="12">
        <v>81.540000000000006</v>
      </c>
      <c r="F2415" s="11">
        <f t="shared" si="112"/>
        <v>0</v>
      </c>
      <c r="G2415" s="11">
        <f t="shared" si="113"/>
        <v>82.314630000000008</v>
      </c>
      <c r="H2415" s="8">
        <f t="shared" si="111"/>
        <v>0</v>
      </c>
      <c r="I2415" s="42"/>
      <c r="K2415" s="69"/>
      <c r="L2415" s="69"/>
      <c r="M2415" s="69"/>
      <c r="O2415" s="63"/>
      <c r="P2415" s="63"/>
      <c r="Q2415" s="63"/>
    </row>
    <row r="2416" spans="1:17" customFormat="1" outlineLevel="1">
      <c r="A2416" s="6"/>
      <c r="B2416" s="20">
        <v>42663</v>
      </c>
      <c r="C2416" s="21">
        <v>6.25E-2</v>
      </c>
      <c r="D2416" s="13">
        <v>0</v>
      </c>
      <c r="E2416" s="12">
        <v>73.680000000000007</v>
      </c>
      <c r="F2416" s="11">
        <f t="shared" si="112"/>
        <v>0</v>
      </c>
      <c r="G2416" s="11">
        <f t="shared" si="113"/>
        <v>74.379960000000011</v>
      </c>
      <c r="H2416" s="8">
        <f t="shared" si="111"/>
        <v>0</v>
      </c>
      <c r="I2416" s="42"/>
      <c r="K2416" s="69"/>
      <c r="L2416" s="69"/>
      <c r="M2416" s="69"/>
      <c r="O2416" s="63"/>
      <c r="P2416" s="63"/>
      <c r="Q2416" s="63"/>
    </row>
    <row r="2417" spans="1:17" customFormat="1" outlineLevel="1">
      <c r="A2417" s="6"/>
      <c r="B2417" s="20">
        <v>42663</v>
      </c>
      <c r="C2417" s="21">
        <v>8.3333333333333329E-2</v>
      </c>
      <c r="D2417" s="13">
        <v>0</v>
      </c>
      <c r="E2417" s="12">
        <v>54.63</v>
      </c>
      <c r="F2417" s="11">
        <f t="shared" si="112"/>
        <v>0</v>
      </c>
      <c r="G2417" s="11">
        <f t="shared" si="113"/>
        <v>55.148985000000003</v>
      </c>
      <c r="H2417" s="8">
        <f t="shared" si="111"/>
        <v>0</v>
      </c>
      <c r="I2417" s="42"/>
      <c r="K2417" s="69"/>
      <c r="L2417" s="69"/>
      <c r="M2417" s="69"/>
      <c r="O2417" s="63"/>
      <c r="P2417" s="63"/>
      <c r="Q2417" s="63"/>
    </row>
    <row r="2418" spans="1:17" customFormat="1" outlineLevel="1">
      <c r="A2418" s="6"/>
      <c r="B2418" s="20">
        <v>42663</v>
      </c>
      <c r="C2418" s="21">
        <v>0.10416666666666667</v>
      </c>
      <c r="D2418" s="13">
        <v>0</v>
      </c>
      <c r="E2418" s="12">
        <v>45.15</v>
      </c>
      <c r="F2418" s="11">
        <f t="shared" si="112"/>
        <v>0</v>
      </c>
      <c r="G2418" s="11">
        <f t="shared" si="113"/>
        <v>45.578924999999998</v>
      </c>
      <c r="H2418" s="8">
        <f t="shared" si="111"/>
        <v>0</v>
      </c>
      <c r="I2418" s="42"/>
      <c r="K2418" s="69"/>
      <c r="L2418" s="69"/>
      <c r="M2418" s="69"/>
      <c r="O2418" s="63"/>
      <c r="P2418" s="63"/>
      <c r="Q2418" s="63"/>
    </row>
    <row r="2419" spans="1:17" customFormat="1" outlineLevel="1">
      <c r="A2419" s="6"/>
      <c r="B2419" s="20">
        <v>42663</v>
      </c>
      <c r="C2419" s="21">
        <v>0.125</v>
      </c>
      <c r="D2419" s="13">
        <v>0</v>
      </c>
      <c r="E2419" s="12">
        <v>38.97</v>
      </c>
      <c r="F2419" s="11">
        <f t="shared" si="112"/>
        <v>0</v>
      </c>
      <c r="G2419" s="11">
        <f t="shared" si="113"/>
        <v>39.340215000000001</v>
      </c>
      <c r="H2419" s="8">
        <f t="shared" si="111"/>
        <v>0</v>
      </c>
      <c r="I2419" s="42"/>
      <c r="K2419" s="69"/>
      <c r="L2419" s="69"/>
      <c r="M2419" s="69"/>
      <c r="O2419" s="63"/>
      <c r="P2419" s="63"/>
      <c r="Q2419" s="63"/>
    </row>
    <row r="2420" spans="1:17" customFormat="1" outlineLevel="1">
      <c r="A2420" s="6"/>
      <c r="B2420" s="20">
        <v>42663</v>
      </c>
      <c r="C2420" s="21">
        <v>0.14583333333333334</v>
      </c>
      <c r="D2420" s="13">
        <v>0</v>
      </c>
      <c r="E2420" s="12">
        <v>46.26</v>
      </c>
      <c r="F2420" s="11">
        <f t="shared" si="112"/>
        <v>0</v>
      </c>
      <c r="G2420" s="11">
        <f t="shared" si="113"/>
        <v>46.699469999999998</v>
      </c>
      <c r="H2420" s="8">
        <f t="shared" si="111"/>
        <v>0</v>
      </c>
      <c r="I2420" s="42"/>
      <c r="K2420" s="69"/>
      <c r="L2420" s="69"/>
      <c r="M2420" s="69"/>
      <c r="O2420" s="63"/>
      <c r="P2420" s="63"/>
      <c r="Q2420" s="63"/>
    </row>
    <row r="2421" spans="1:17" customFormat="1" outlineLevel="1">
      <c r="A2421" s="6"/>
      <c r="B2421" s="20">
        <v>42663</v>
      </c>
      <c r="C2421" s="21">
        <v>0.16666666666666666</v>
      </c>
      <c r="D2421" s="13">
        <v>0</v>
      </c>
      <c r="E2421" s="12">
        <v>47.77</v>
      </c>
      <c r="F2421" s="11">
        <f t="shared" si="112"/>
        <v>0</v>
      </c>
      <c r="G2421" s="11">
        <f t="shared" si="113"/>
        <v>48.223815000000009</v>
      </c>
      <c r="H2421" s="8">
        <f t="shared" si="111"/>
        <v>0</v>
      </c>
      <c r="I2421" s="42"/>
      <c r="K2421" s="69"/>
      <c r="L2421" s="69"/>
      <c r="M2421" s="69"/>
      <c r="O2421" s="63"/>
      <c r="P2421" s="63"/>
      <c r="Q2421" s="63"/>
    </row>
    <row r="2422" spans="1:17" customFormat="1" outlineLevel="1">
      <c r="A2422" s="6"/>
      <c r="B2422" s="20">
        <v>42663</v>
      </c>
      <c r="C2422" s="21">
        <v>0.1875</v>
      </c>
      <c r="D2422" s="13">
        <v>0</v>
      </c>
      <c r="E2422" s="12">
        <v>49.8</v>
      </c>
      <c r="F2422" s="11">
        <f t="shared" si="112"/>
        <v>0</v>
      </c>
      <c r="G2422" s="11">
        <f t="shared" si="113"/>
        <v>50.273099999999999</v>
      </c>
      <c r="H2422" s="8">
        <f t="shared" si="111"/>
        <v>0</v>
      </c>
      <c r="I2422" s="42"/>
      <c r="K2422" s="69"/>
      <c r="L2422" s="69"/>
      <c r="M2422" s="69"/>
      <c r="O2422" s="63"/>
      <c r="P2422" s="63"/>
      <c r="Q2422" s="63"/>
    </row>
    <row r="2423" spans="1:17" customFormat="1" outlineLevel="1">
      <c r="A2423" s="6"/>
      <c r="B2423" s="20">
        <v>42663</v>
      </c>
      <c r="C2423" s="21">
        <v>0.20833333333333334</v>
      </c>
      <c r="D2423" s="13">
        <v>0</v>
      </c>
      <c r="E2423" s="12">
        <v>54.54</v>
      </c>
      <c r="F2423" s="11">
        <f t="shared" si="112"/>
        <v>0</v>
      </c>
      <c r="G2423" s="11">
        <f t="shared" si="113"/>
        <v>55.058130000000006</v>
      </c>
      <c r="H2423" s="8">
        <f t="shared" si="111"/>
        <v>0</v>
      </c>
      <c r="I2423" s="42"/>
      <c r="K2423" s="69"/>
      <c r="L2423" s="69"/>
      <c r="M2423" s="69"/>
      <c r="O2423" s="63"/>
      <c r="P2423" s="63"/>
      <c r="Q2423" s="63"/>
    </row>
    <row r="2424" spans="1:17" customFormat="1" outlineLevel="1">
      <c r="A2424" s="6"/>
      <c r="B2424" s="20">
        <v>42663</v>
      </c>
      <c r="C2424" s="21">
        <v>0.22916666666666666</v>
      </c>
      <c r="D2424" s="13">
        <v>0</v>
      </c>
      <c r="E2424" s="12">
        <v>79.739999999999995</v>
      </c>
      <c r="F2424" s="11">
        <f t="shared" si="112"/>
        <v>0</v>
      </c>
      <c r="G2424" s="11">
        <f t="shared" si="113"/>
        <v>80.497529999999998</v>
      </c>
      <c r="H2424" s="8">
        <f t="shared" si="111"/>
        <v>0</v>
      </c>
      <c r="I2424" s="42"/>
      <c r="K2424" s="69"/>
      <c r="L2424" s="69"/>
      <c r="M2424" s="69"/>
      <c r="O2424" s="63"/>
      <c r="P2424" s="63"/>
      <c r="Q2424" s="63"/>
    </row>
    <row r="2425" spans="1:17" customFormat="1" outlineLevel="1">
      <c r="A2425" s="6"/>
      <c r="B2425" s="20">
        <v>42663</v>
      </c>
      <c r="C2425" s="21">
        <v>0.25</v>
      </c>
      <c r="D2425" s="13">
        <v>0.14884899999999998</v>
      </c>
      <c r="E2425" s="12">
        <v>80.209999999999994</v>
      </c>
      <c r="F2425" s="11">
        <f t="shared" si="112"/>
        <v>0.14880434529999997</v>
      </c>
      <c r="G2425" s="11">
        <f t="shared" si="113"/>
        <v>80.971994999999993</v>
      </c>
      <c r="H2425" s="8">
        <f t="shared" si="111"/>
        <v>15.628623522190125</v>
      </c>
      <c r="I2425" s="42"/>
      <c r="K2425" s="69"/>
      <c r="L2425" s="69"/>
      <c r="M2425" s="69"/>
      <c r="O2425" s="63"/>
      <c r="P2425" s="63"/>
      <c r="Q2425" s="63"/>
    </row>
    <row r="2426" spans="1:17" customFormat="1" outlineLevel="1">
      <c r="A2426" s="6"/>
      <c r="B2426" s="20">
        <v>42663</v>
      </c>
      <c r="C2426" s="21">
        <v>0.27083333333333331</v>
      </c>
      <c r="D2426" s="13">
        <v>0.28722799999999998</v>
      </c>
      <c r="E2426" s="12">
        <v>73.22</v>
      </c>
      <c r="F2426" s="11">
        <f t="shared" si="112"/>
        <v>0.28714183160000001</v>
      </c>
      <c r="G2426" s="11">
        <f t="shared" si="113"/>
        <v>73.915590000000009</v>
      </c>
      <c r="H2426" s="8">
        <f t="shared" si="111"/>
        <v>32.184122781205353</v>
      </c>
      <c r="I2426" s="42"/>
      <c r="K2426" s="69"/>
      <c r="L2426" s="69"/>
      <c r="M2426" s="69"/>
      <c r="O2426" s="63"/>
      <c r="P2426" s="63"/>
      <c r="Q2426" s="63"/>
    </row>
    <row r="2427" spans="1:17" customFormat="1" outlineLevel="1">
      <c r="A2427" s="6"/>
      <c r="B2427" s="20">
        <v>42663</v>
      </c>
      <c r="C2427" s="21">
        <v>0.29166666666666669</v>
      </c>
      <c r="D2427" s="13">
        <v>0.58077900000000005</v>
      </c>
      <c r="E2427" s="12">
        <v>69.599999999999994</v>
      </c>
      <c r="F2427" s="11">
        <f t="shared" si="112"/>
        <v>0.58060476630000002</v>
      </c>
      <c r="G2427" s="11">
        <f t="shared" si="113"/>
        <v>70.261200000000002</v>
      </c>
      <c r="H2427" s="8">
        <f t="shared" si="111"/>
        <v>67.198498925842443</v>
      </c>
      <c r="I2427" s="42"/>
      <c r="K2427" s="69"/>
      <c r="L2427" s="69"/>
      <c r="M2427" s="69"/>
      <c r="O2427" s="63"/>
      <c r="P2427" s="63"/>
      <c r="Q2427" s="63"/>
    </row>
    <row r="2428" spans="1:17" customFormat="1" outlineLevel="1">
      <c r="A2428" s="6"/>
      <c r="B2428" s="20">
        <v>42663</v>
      </c>
      <c r="C2428" s="21">
        <v>0.3125</v>
      </c>
      <c r="D2428" s="13">
        <v>1.1088099999999999</v>
      </c>
      <c r="E2428" s="12">
        <v>48.47</v>
      </c>
      <c r="F2428" s="11">
        <f t="shared" si="112"/>
        <v>1.1084773569999999</v>
      </c>
      <c r="G2428" s="11">
        <f t="shared" si="113"/>
        <v>48.930465000000005</v>
      </c>
      <c r="H2428" s="8">
        <f t="shared" si="111"/>
        <v>151.93847588201899</v>
      </c>
      <c r="I2428" s="42"/>
      <c r="K2428" s="69"/>
      <c r="L2428" s="69"/>
      <c r="M2428" s="69"/>
      <c r="O2428" s="63"/>
      <c r="P2428" s="63"/>
      <c r="Q2428" s="63"/>
    </row>
    <row r="2429" spans="1:17" customFormat="1" outlineLevel="1">
      <c r="A2429" s="6"/>
      <c r="B2429" s="20">
        <v>42663</v>
      </c>
      <c r="C2429" s="21">
        <v>0.33333333333333331</v>
      </c>
      <c r="D2429" s="13">
        <v>1.216717</v>
      </c>
      <c r="E2429" s="12">
        <v>48.45</v>
      </c>
      <c r="F2429" s="11">
        <f t="shared" si="112"/>
        <v>1.2163519849000002</v>
      </c>
      <c r="G2429" s="11">
        <f t="shared" si="113"/>
        <v>48.910275000000006</v>
      </c>
      <c r="H2429" s="8">
        <f t="shared" si="111"/>
        <v>166.74935911314518</v>
      </c>
      <c r="I2429" s="42"/>
      <c r="K2429" s="69"/>
      <c r="L2429" s="69"/>
      <c r="M2429" s="69"/>
      <c r="O2429" s="63"/>
      <c r="P2429" s="63"/>
      <c r="Q2429" s="63"/>
    </row>
    <row r="2430" spans="1:17" customFormat="1" outlineLevel="1">
      <c r="A2430" s="6"/>
      <c r="B2430" s="20">
        <v>42663</v>
      </c>
      <c r="C2430" s="21">
        <v>0.35416666666666669</v>
      </c>
      <c r="D2430" s="13">
        <v>1.5326330000000001</v>
      </c>
      <c r="E2430" s="12">
        <v>48.94</v>
      </c>
      <c r="F2430" s="11">
        <f t="shared" si="112"/>
        <v>1.5321732101000003</v>
      </c>
      <c r="G2430" s="11">
        <f t="shared" si="113"/>
        <v>49.40493</v>
      </c>
      <c r="H2430" s="8">
        <f t="shared" si="111"/>
        <v>209.28730688573424</v>
      </c>
      <c r="I2430" s="42"/>
      <c r="K2430" s="69"/>
      <c r="L2430" s="69"/>
      <c r="M2430" s="69"/>
      <c r="O2430" s="63"/>
      <c r="P2430" s="63"/>
      <c r="Q2430" s="63"/>
    </row>
    <row r="2431" spans="1:17" customFormat="1" outlineLevel="1">
      <c r="A2431" s="6"/>
      <c r="B2431" s="20">
        <v>42663</v>
      </c>
      <c r="C2431" s="21">
        <v>0.375</v>
      </c>
      <c r="D2431" s="13">
        <v>2.8405060000000004</v>
      </c>
      <c r="E2431" s="12">
        <v>50.5</v>
      </c>
      <c r="F2431" s="11">
        <f t="shared" si="112"/>
        <v>2.8396538482000007</v>
      </c>
      <c r="G2431" s="11">
        <f t="shared" si="113"/>
        <v>50.979750000000003</v>
      </c>
      <c r="H2431" s="8">
        <f t="shared" si="111"/>
        <v>383.41077249742614</v>
      </c>
      <c r="I2431" s="42"/>
      <c r="K2431" s="69"/>
      <c r="L2431" s="69"/>
      <c r="M2431" s="69"/>
      <c r="O2431" s="63"/>
      <c r="P2431" s="63"/>
      <c r="Q2431" s="63"/>
    </row>
    <row r="2432" spans="1:17" customFormat="1" outlineLevel="1">
      <c r="A2432" s="6"/>
      <c r="B2432" s="20">
        <v>42663</v>
      </c>
      <c r="C2432" s="21">
        <v>0.39583333333333331</v>
      </c>
      <c r="D2432" s="13">
        <v>1.7124710000000001</v>
      </c>
      <c r="E2432" s="12">
        <v>55.45</v>
      </c>
      <c r="F2432" s="11">
        <f t="shared" si="112"/>
        <v>1.7119572587</v>
      </c>
      <c r="G2432" s="11">
        <f t="shared" si="113"/>
        <v>55.976775000000004</v>
      </c>
      <c r="H2432" s="8">
        <f t="shared" si="111"/>
        <v>222.5942038383333</v>
      </c>
      <c r="I2432" s="42"/>
      <c r="K2432" s="69"/>
      <c r="L2432" s="69"/>
      <c r="M2432" s="69"/>
      <c r="O2432" s="63"/>
      <c r="P2432" s="63"/>
      <c r="Q2432" s="63"/>
    </row>
    <row r="2433" spans="1:17" customFormat="1" outlineLevel="1">
      <c r="A2433" s="6"/>
      <c r="B2433" s="20">
        <v>42663</v>
      </c>
      <c r="C2433" s="21">
        <v>0.41666666666666669</v>
      </c>
      <c r="D2433" s="13">
        <v>1.641915</v>
      </c>
      <c r="E2433" s="12">
        <v>55.75</v>
      </c>
      <c r="F2433" s="11">
        <f t="shared" si="112"/>
        <v>1.6414224255000001</v>
      </c>
      <c r="G2433" s="11">
        <f t="shared" si="113"/>
        <v>56.279625000000003</v>
      </c>
      <c r="H2433" s="8">
        <f t="shared" si="111"/>
        <v>212.92593256926955</v>
      </c>
      <c r="I2433" s="42"/>
      <c r="K2433" s="69"/>
      <c r="L2433" s="69"/>
      <c r="M2433" s="69"/>
      <c r="O2433" s="63"/>
      <c r="P2433" s="63"/>
      <c r="Q2433" s="63"/>
    </row>
    <row r="2434" spans="1:17" customFormat="1" outlineLevel="1">
      <c r="A2434" s="6"/>
      <c r="B2434" s="20">
        <v>42663</v>
      </c>
      <c r="C2434" s="21">
        <v>0.4375</v>
      </c>
      <c r="D2434" s="13">
        <v>1.8740520000000001</v>
      </c>
      <c r="E2434" s="12">
        <v>54.41</v>
      </c>
      <c r="F2434" s="11">
        <f t="shared" si="112"/>
        <v>1.8734897844</v>
      </c>
      <c r="G2434" s="11">
        <f t="shared" si="113"/>
        <v>54.926895000000002</v>
      </c>
      <c r="H2434" s="8">
        <f t="shared" si="111"/>
        <v>245.56412322708857</v>
      </c>
      <c r="I2434" s="42"/>
      <c r="K2434" s="69"/>
      <c r="L2434" s="69"/>
      <c r="M2434" s="69"/>
      <c r="O2434" s="63"/>
      <c r="P2434" s="63"/>
      <c r="Q2434" s="63"/>
    </row>
    <row r="2435" spans="1:17" customFormat="1" outlineLevel="1">
      <c r="A2435" s="6"/>
      <c r="B2435" s="20">
        <v>42663</v>
      </c>
      <c r="C2435" s="21">
        <v>0.45833333333333331</v>
      </c>
      <c r="D2435" s="13">
        <v>2.4379939999999998</v>
      </c>
      <c r="E2435" s="12">
        <v>55.16</v>
      </c>
      <c r="F2435" s="11">
        <f t="shared" si="112"/>
        <v>2.4372626017999997</v>
      </c>
      <c r="G2435" s="11">
        <f t="shared" si="113"/>
        <v>55.684019999999997</v>
      </c>
      <c r="H2435" s="8">
        <f t="shared" si="111"/>
        <v>317.61426447091674</v>
      </c>
      <c r="I2435" s="42"/>
      <c r="K2435" s="69"/>
      <c r="L2435" s="69"/>
      <c r="M2435" s="69"/>
      <c r="O2435" s="63"/>
      <c r="P2435" s="63"/>
      <c r="Q2435" s="63"/>
    </row>
    <row r="2436" spans="1:17" customFormat="1" outlineLevel="1">
      <c r="A2436" s="6"/>
      <c r="B2436" s="20">
        <v>42663</v>
      </c>
      <c r="C2436" s="21">
        <v>0.47916666666666669</v>
      </c>
      <c r="D2436" s="13">
        <v>3.1227450000000001</v>
      </c>
      <c r="E2436" s="12">
        <v>52.44</v>
      </c>
      <c r="F2436" s="11">
        <f t="shared" si="112"/>
        <v>3.1218081765000001</v>
      </c>
      <c r="G2436" s="11">
        <f t="shared" si="113"/>
        <v>52.938180000000003</v>
      </c>
      <c r="H2436" s="8">
        <f t="shared" si="111"/>
        <v>415.39347765597125</v>
      </c>
      <c r="I2436" s="42"/>
      <c r="K2436" s="69"/>
      <c r="L2436" s="69"/>
      <c r="M2436" s="69"/>
      <c r="O2436" s="63"/>
      <c r="P2436" s="63"/>
      <c r="Q2436" s="63"/>
    </row>
    <row r="2437" spans="1:17" customFormat="1" outlineLevel="1">
      <c r="A2437" s="6"/>
      <c r="B2437" s="20">
        <v>42663</v>
      </c>
      <c r="C2437" s="21">
        <v>0.5</v>
      </c>
      <c r="D2437" s="13">
        <v>3.2591890000000001</v>
      </c>
      <c r="E2437" s="12">
        <v>54.75</v>
      </c>
      <c r="F2437" s="11">
        <f t="shared" si="112"/>
        <v>3.2582112433000003</v>
      </c>
      <c r="G2437" s="11">
        <f t="shared" si="113"/>
        <v>55.270125</v>
      </c>
      <c r="H2437" s="8">
        <f t="shared" si="111"/>
        <v>425.94554856020363</v>
      </c>
      <c r="I2437" s="42"/>
      <c r="K2437" s="69"/>
      <c r="L2437" s="69"/>
      <c r="M2437" s="69"/>
      <c r="O2437" s="63"/>
      <c r="P2437" s="63"/>
      <c r="Q2437" s="63"/>
    </row>
    <row r="2438" spans="1:17" customFormat="1" outlineLevel="1">
      <c r="A2438" s="6"/>
      <c r="B2438" s="20">
        <v>42663</v>
      </c>
      <c r="C2438" s="21">
        <v>0.52083333333333337</v>
      </c>
      <c r="D2438" s="13">
        <v>3.9430370000000003</v>
      </c>
      <c r="E2438" s="12">
        <v>56.8</v>
      </c>
      <c r="F2438" s="11">
        <f t="shared" si="112"/>
        <v>3.9418540889000004</v>
      </c>
      <c r="G2438" s="11">
        <f t="shared" si="113"/>
        <v>57.339599999999997</v>
      </c>
      <c r="H2438" s="8">
        <f t="shared" si="111"/>
        <v>507.16052381950965</v>
      </c>
      <c r="I2438" s="42"/>
      <c r="K2438" s="69"/>
      <c r="L2438" s="69"/>
      <c r="M2438" s="69"/>
      <c r="O2438" s="63"/>
      <c r="P2438" s="63"/>
      <c r="Q2438" s="63"/>
    </row>
    <row r="2439" spans="1:17" customFormat="1" outlineLevel="1">
      <c r="A2439" s="6"/>
      <c r="B2439" s="20">
        <v>42663</v>
      </c>
      <c r="C2439" s="21">
        <v>0.54166666666666663</v>
      </c>
      <c r="D2439" s="13">
        <v>4.229406</v>
      </c>
      <c r="E2439" s="12">
        <v>52.53</v>
      </c>
      <c r="F2439" s="11">
        <f t="shared" si="112"/>
        <v>4.2281371781999999</v>
      </c>
      <c r="G2439" s="11">
        <f t="shared" si="113"/>
        <v>53.029035000000007</v>
      </c>
      <c r="H2439" s="8">
        <f t="shared" si="111"/>
        <v>562.21948073763087</v>
      </c>
      <c r="I2439" s="42"/>
      <c r="K2439" s="69"/>
      <c r="L2439" s="69"/>
      <c r="M2439" s="69"/>
      <c r="O2439" s="63"/>
      <c r="P2439" s="63"/>
      <c r="Q2439" s="63"/>
    </row>
    <row r="2440" spans="1:17" customFormat="1" outlineLevel="1">
      <c r="A2440" s="6"/>
      <c r="B2440" s="20">
        <v>42663</v>
      </c>
      <c r="C2440" s="21">
        <v>0.5625</v>
      </c>
      <c r="D2440" s="13">
        <v>2.5847370000000001</v>
      </c>
      <c r="E2440" s="12">
        <v>54.14</v>
      </c>
      <c r="F2440" s="11">
        <f t="shared" si="112"/>
        <v>2.5839615789000003</v>
      </c>
      <c r="G2440" s="11">
        <f t="shared" si="113"/>
        <v>54.654330000000002</v>
      </c>
      <c r="H2440" s="8">
        <f t="shared" si="111"/>
        <v>339.39216483487837</v>
      </c>
      <c r="I2440" s="42"/>
      <c r="K2440" s="69"/>
      <c r="L2440" s="69"/>
      <c r="M2440" s="69"/>
      <c r="O2440" s="63"/>
      <c r="P2440" s="63"/>
      <c r="Q2440" s="63"/>
    </row>
    <row r="2441" spans="1:17" customFormat="1" outlineLevel="1">
      <c r="A2441" s="6"/>
      <c r="B2441" s="20">
        <v>42663</v>
      </c>
      <c r="C2441" s="21">
        <v>0.58333333333333337</v>
      </c>
      <c r="D2441" s="13">
        <v>4.2283530000000003</v>
      </c>
      <c r="E2441" s="12">
        <v>52.43</v>
      </c>
      <c r="F2441" s="11">
        <f t="shared" si="112"/>
        <v>4.2270844941000005</v>
      </c>
      <c r="G2441" s="11">
        <f t="shared" si="113"/>
        <v>52.928085000000003</v>
      </c>
      <c r="H2441" s="8">
        <f t="shared" si="111"/>
        <v>562.50622849669321</v>
      </c>
      <c r="I2441" s="42"/>
      <c r="K2441" s="69"/>
      <c r="L2441" s="69"/>
      <c r="M2441" s="69"/>
      <c r="O2441" s="63"/>
      <c r="P2441" s="63"/>
      <c r="Q2441" s="63"/>
    </row>
    <row r="2442" spans="1:17" customFormat="1" outlineLevel="1">
      <c r="A2442" s="6"/>
      <c r="B2442" s="20">
        <v>42663</v>
      </c>
      <c r="C2442" s="21">
        <v>0.60416666666666663</v>
      </c>
      <c r="D2442" s="13">
        <v>2.597661</v>
      </c>
      <c r="E2442" s="12">
        <v>54.02</v>
      </c>
      <c r="F2442" s="11">
        <f t="shared" si="112"/>
        <v>2.5968817017000001</v>
      </c>
      <c r="G2442" s="11">
        <f t="shared" si="113"/>
        <v>54.533190000000005</v>
      </c>
      <c r="H2442" s="8">
        <f t="shared" si="111"/>
        <v>341.40375326987061</v>
      </c>
      <c r="I2442" s="42"/>
      <c r="K2442" s="69"/>
      <c r="L2442" s="69"/>
      <c r="M2442" s="69"/>
      <c r="O2442" s="63"/>
      <c r="P2442" s="63"/>
      <c r="Q2442" s="63"/>
    </row>
    <row r="2443" spans="1:17" customFormat="1" outlineLevel="1">
      <c r="A2443" s="6"/>
      <c r="B2443" s="20">
        <v>42663</v>
      </c>
      <c r="C2443" s="21">
        <v>0.625</v>
      </c>
      <c r="D2443" s="13">
        <v>3.7904450000000001</v>
      </c>
      <c r="E2443" s="12">
        <v>53.67</v>
      </c>
      <c r="F2443" s="11">
        <f t="shared" si="112"/>
        <v>3.7893078665000002</v>
      </c>
      <c r="G2443" s="11">
        <f t="shared" si="113"/>
        <v>54.179865000000007</v>
      </c>
      <c r="H2443" s="8">
        <f t="shared" si="111"/>
        <v>499.50707451859199</v>
      </c>
      <c r="I2443" s="42"/>
      <c r="K2443" s="69"/>
      <c r="L2443" s="69"/>
      <c r="M2443" s="69"/>
      <c r="O2443" s="63"/>
      <c r="P2443" s="63"/>
      <c r="Q2443" s="63"/>
    </row>
    <row r="2444" spans="1:17" customFormat="1" outlineLevel="1">
      <c r="A2444" s="6"/>
      <c r="B2444" s="20">
        <v>42663</v>
      </c>
      <c r="C2444" s="21">
        <v>0.64583333333333337</v>
      </c>
      <c r="D2444" s="13">
        <v>3.4294359999999995</v>
      </c>
      <c r="E2444" s="12">
        <v>57.27</v>
      </c>
      <c r="F2444" s="11">
        <f t="shared" si="112"/>
        <v>3.4284071691999998</v>
      </c>
      <c r="G2444" s="11">
        <f t="shared" si="113"/>
        <v>57.814065000000006</v>
      </c>
      <c r="H2444" s="8">
        <f t="shared" si="111"/>
        <v>439.47357854460518</v>
      </c>
      <c r="I2444" s="42"/>
      <c r="K2444" s="69"/>
      <c r="L2444" s="69"/>
      <c r="M2444" s="69"/>
      <c r="O2444" s="63"/>
      <c r="P2444" s="63"/>
      <c r="Q2444" s="63"/>
    </row>
    <row r="2445" spans="1:17" customFormat="1" outlineLevel="1">
      <c r="A2445" s="6"/>
      <c r="B2445" s="20">
        <v>42663</v>
      </c>
      <c r="C2445" s="21">
        <v>0.66666666666666663</v>
      </c>
      <c r="D2445" s="13">
        <v>2.7410280000000005</v>
      </c>
      <c r="E2445" s="12">
        <v>52.83</v>
      </c>
      <c r="F2445" s="11">
        <f t="shared" si="112"/>
        <v>2.7402056916000004</v>
      </c>
      <c r="G2445" s="11">
        <f t="shared" si="113"/>
        <v>53.331885</v>
      </c>
      <c r="H2445" s="8">
        <f t="shared" si="111"/>
        <v>363.53792381684337</v>
      </c>
      <c r="I2445" s="42"/>
      <c r="K2445" s="69"/>
      <c r="L2445" s="69"/>
      <c r="M2445" s="69"/>
      <c r="O2445" s="63"/>
      <c r="P2445" s="63"/>
      <c r="Q2445" s="63"/>
    </row>
    <row r="2446" spans="1:17" customFormat="1" outlineLevel="1">
      <c r="A2446" s="6"/>
      <c r="B2446" s="20">
        <v>42663</v>
      </c>
      <c r="C2446" s="21">
        <v>0.6875</v>
      </c>
      <c r="D2446" s="13">
        <v>2.004839</v>
      </c>
      <c r="E2446" s="12">
        <v>54.9</v>
      </c>
      <c r="F2446" s="11">
        <f t="shared" si="112"/>
        <v>2.0042375482999999</v>
      </c>
      <c r="G2446" s="11">
        <f t="shared" si="113"/>
        <v>55.421550000000003</v>
      </c>
      <c r="H2446" s="8">
        <f t="shared" si="111"/>
        <v>261.71023248881414</v>
      </c>
      <c r="I2446" s="42"/>
      <c r="K2446" s="69"/>
      <c r="L2446" s="69"/>
      <c r="M2446" s="69"/>
      <c r="O2446" s="63"/>
      <c r="P2446" s="63"/>
      <c r="Q2446" s="63"/>
    </row>
    <row r="2447" spans="1:17" customFormat="1" outlineLevel="1">
      <c r="A2447" s="6"/>
      <c r="B2447" s="20">
        <v>42663</v>
      </c>
      <c r="C2447" s="21">
        <v>0.70833333333333337</v>
      </c>
      <c r="D2447" s="13">
        <v>1.1946320000000001</v>
      </c>
      <c r="E2447" s="12">
        <v>64.59</v>
      </c>
      <c r="F2447" s="11">
        <f t="shared" si="112"/>
        <v>1.1942736104000002</v>
      </c>
      <c r="G2447" s="11">
        <f t="shared" si="113"/>
        <v>65.20360500000001</v>
      </c>
      <c r="H2447" s="8">
        <f t="shared" si="111"/>
        <v>144.26394677995452</v>
      </c>
      <c r="I2447" s="42"/>
      <c r="K2447" s="69"/>
      <c r="L2447" s="69"/>
      <c r="M2447" s="69"/>
      <c r="O2447" s="63"/>
      <c r="P2447" s="63"/>
      <c r="Q2447" s="63"/>
    </row>
    <row r="2448" spans="1:17" customFormat="1" outlineLevel="1">
      <c r="A2448" s="6"/>
      <c r="B2448" s="20">
        <v>42663</v>
      </c>
      <c r="C2448" s="21">
        <v>0.72916666666666663</v>
      </c>
      <c r="D2448" s="13">
        <v>0.39683399999999996</v>
      </c>
      <c r="E2448" s="12">
        <v>60.84</v>
      </c>
      <c r="F2448" s="11">
        <f t="shared" si="112"/>
        <v>0.39671494979999999</v>
      </c>
      <c r="G2448" s="11">
        <f t="shared" si="113"/>
        <v>61.417980000000007</v>
      </c>
      <c r="H2448" s="8">
        <f t="shared" ref="H2448:H2511" si="114">F2448*($B$8-G2448)</f>
        <v>49.423549810282594</v>
      </c>
      <c r="I2448" s="42"/>
      <c r="K2448" s="69"/>
      <c r="L2448" s="69"/>
      <c r="M2448" s="69"/>
      <c r="O2448" s="63"/>
      <c r="P2448" s="63"/>
      <c r="Q2448" s="63"/>
    </row>
    <row r="2449" spans="1:17" customFormat="1" outlineLevel="1">
      <c r="A2449" s="6"/>
      <c r="B2449" s="20">
        <v>42663</v>
      </c>
      <c r="C2449" s="21">
        <v>0.75</v>
      </c>
      <c r="D2449" s="13">
        <v>7.4038000000000007E-2</v>
      </c>
      <c r="E2449" s="12">
        <v>60.8</v>
      </c>
      <c r="F2449" s="11">
        <f t="shared" ref="F2449:F2512" si="115">IF($B$13="Electricity",$D2449*$B$9,$D2449*$B$10)</f>
        <v>7.4015788600000007E-2</v>
      </c>
      <c r="G2449" s="11">
        <f t="shared" ref="G2449:G2512" si="116">+E2449*$B$10</f>
        <v>61.377600000000001</v>
      </c>
      <c r="H2449" s="8">
        <f t="shared" si="114"/>
        <v>9.2240252132246408</v>
      </c>
      <c r="I2449" s="42"/>
      <c r="K2449" s="69"/>
      <c r="L2449" s="69"/>
      <c r="M2449" s="69"/>
      <c r="O2449" s="63"/>
      <c r="P2449" s="63"/>
      <c r="Q2449" s="63"/>
    </row>
    <row r="2450" spans="1:17" customFormat="1" outlineLevel="1">
      <c r="A2450" s="6"/>
      <c r="B2450" s="20">
        <v>42663</v>
      </c>
      <c r="C2450" s="21">
        <v>0.77083333333333337</v>
      </c>
      <c r="D2450" s="13">
        <v>1.1439999999999999E-2</v>
      </c>
      <c r="E2450" s="12">
        <v>54.92</v>
      </c>
      <c r="F2450" s="11">
        <f t="shared" si="115"/>
        <v>1.1436567999999999E-2</v>
      </c>
      <c r="G2450" s="11">
        <f t="shared" si="116"/>
        <v>55.441740000000003</v>
      </c>
      <c r="H2450" s="8">
        <f t="shared" si="114"/>
        <v>1.4931384184516798</v>
      </c>
      <c r="I2450" s="42"/>
      <c r="K2450" s="69"/>
      <c r="L2450" s="69"/>
      <c r="M2450" s="69"/>
      <c r="O2450" s="63"/>
      <c r="P2450" s="63"/>
      <c r="Q2450" s="63"/>
    </row>
    <row r="2451" spans="1:17" customFormat="1" outlineLevel="1">
      <c r="A2451" s="6"/>
      <c r="B2451" s="20">
        <v>42663</v>
      </c>
      <c r="C2451" s="21">
        <v>0.79166666666666663</v>
      </c>
      <c r="D2451" s="13">
        <v>0</v>
      </c>
      <c r="E2451" s="12">
        <v>160.22999999999999</v>
      </c>
      <c r="F2451" s="11">
        <f t="shared" si="115"/>
        <v>0</v>
      </c>
      <c r="G2451" s="11">
        <f t="shared" si="116"/>
        <v>161.752185</v>
      </c>
      <c r="H2451" s="8">
        <f t="shared" si="114"/>
        <v>0</v>
      </c>
      <c r="I2451" s="42"/>
      <c r="K2451" s="69"/>
      <c r="L2451" s="69"/>
      <c r="M2451" s="69"/>
      <c r="O2451" s="63"/>
      <c r="P2451" s="63"/>
      <c r="Q2451" s="63"/>
    </row>
    <row r="2452" spans="1:17" customFormat="1" outlineLevel="1">
      <c r="A2452" s="6"/>
      <c r="B2452" s="20">
        <v>42663</v>
      </c>
      <c r="C2452" s="21">
        <v>0.8125</v>
      </c>
      <c r="D2452" s="13">
        <v>0</v>
      </c>
      <c r="E2452" s="12">
        <v>79.33</v>
      </c>
      <c r="F2452" s="11">
        <f t="shared" si="115"/>
        <v>0</v>
      </c>
      <c r="G2452" s="11">
        <f t="shared" si="116"/>
        <v>80.083635000000001</v>
      </c>
      <c r="H2452" s="8">
        <f t="shared" si="114"/>
        <v>0</v>
      </c>
      <c r="I2452" s="42"/>
      <c r="K2452" s="69"/>
      <c r="L2452" s="69"/>
      <c r="M2452" s="69"/>
      <c r="O2452" s="63"/>
      <c r="P2452" s="63"/>
      <c r="Q2452" s="63"/>
    </row>
    <row r="2453" spans="1:17" customFormat="1" outlineLevel="1">
      <c r="A2453" s="6"/>
      <c r="B2453" s="20">
        <v>42663</v>
      </c>
      <c r="C2453" s="21">
        <v>0.83333333333333337</v>
      </c>
      <c r="D2453" s="13">
        <v>0</v>
      </c>
      <c r="E2453" s="12">
        <v>65.69</v>
      </c>
      <c r="F2453" s="11">
        <f t="shared" si="115"/>
        <v>0</v>
      </c>
      <c r="G2453" s="11">
        <f t="shared" si="116"/>
        <v>66.314054999999996</v>
      </c>
      <c r="H2453" s="8">
        <f t="shared" si="114"/>
        <v>0</v>
      </c>
      <c r="I2453" s="42"/>
      <c r="K2453" s="69"/>
      <c r="L2453" s="69"/>
      <c r="M2453" s="69"/>
      <c r="O2453" s="63"/>
      <c r="P2453" s="63"/>
      <c r="Q2453" s="63"/>
    </row>
    <row r="2454" spans="1:17" customFormat="1" outlineLevel="1">
      <c r="A2454" s="6"/>
      <c r="B2454" s="20">
        <v>42663</v>
      </c>
      <c r="C2454" s="21">
        <v>0.85416666666666663</v>
      </c>
      <c r="D2454" s="13">
        <v>0</v>
      </c>
      <c r="E2454" s="12">
        <v>47.6</v>
      </c>
      <c r="F2454" s="11">
        <f t="shared" si="115"/>
        <v>0</v>
      </c>
      <c r="G2454" s="11">
        <f t="shared" si="116"/>
        <v>48.052200000000006</v>
      </c>
      <c r="H2454" s="8">
        <f t="shared" si="114"/>
        <v>0</v>
      </c>
      <c r="I2454" s="42"/>
      <c r="K2454" s="69"/>
      <c r="L2454" s="69"/>
      <c r="M2454" s="69"/>
      <c r="O2454" s="63"/>
      <c r="P2454" s="63"/>
      <c r="Q2454" s="63"/>
    </row>
    <row r="2455" spans="1:17" customFormat="1" outlineLevel="1">
      <c r="A2455" s="6"/>
      <c r="B2455" s="20">
        <v>42663</v>
      </c>
      <c r="C2455" s="21">
        <v>0.875</v>
      </c>
      <c r="D2455" s="13">
        <v>0</v>
      </c>
      <c r="E2455" s="12">
        <v>43.17</v>
      </c>
      <c r="F2455" s="11">
        <f t="shared" si="115"/>
        <v>0</v>
      </c>
      <c r="G2455" s="11">
        <f t="shared" si="116"/>
        <v>43.580115000000006</v>
      </c>
      <c r="H2455" s="8">
        <f t="shared" si="114"/>
        <v>0</v>
      </c>
      <c r="I2455" s="42"/>
      <c r="K2455" s="69"/>
      <c r="L2455" s="69"/>
      <c r="M2455" s="69"/>
      <c r="O2455" s="63"/>
      <c r="P2455" s="63"/>
      <c r="Q2455" s="63"/>
    </row>
    <row r="2456" spans="1:17" customFormat="1" outlineLevel="1">
      <c r="A2456" s="6"/>
      <c r="B2456" s="20">
        <v>42663</v>
      </c>
      <c r="C2456" s="21">
        <v>0.89583333333333337</v>
      </c>
      <c r="D2456" s="13">
        <v>0</v>
      </c>
      <c r="E2456" s="12">
        <v>51.32</v>
      </c>
      <c r="F2456" s="11">
        <f t="shared" si="115"/>
        <v>0</v>
      </c>
      <c r="G2456" s="11">
        <f t="shared" si="116"/>
        <v>51.807540000000003</v>
      </c>
      <c r="H2456" s="8">
        <f t="shared" si="114"/>
        <v>0</v>
      </c>
      <c r="I2456" s="42"/>
      <c r="K2456" s="69"/>
      <c r="L2456" s="69"/>
      <c r="M2456" s="69"/>
      <c r="O2456" s="63"/>
      <c r="P2456" s="63"/>
      <c r="Q2456" s="63"/>
    </row>
    <row r="2457" spans="1:17" customFormat="1" outlineLevel="1">
      <c r="A2457" s="6"/>
      <c r="B2457" s="20">
        <v>42663</v>
      </c>
      <c r="C2457" s="21">
        <v>0.91666666666666663</v>
      </c>
      <c r="D2457" s="13">
        <v>0</v>
      </c>
      <c r="E2457" s="12">
        <v>39.659999999999997</v>
      </c>
      <c r="F2457" s="11">
        <f t="shared" si="115"/>
        <v>0</v>
      </c>
      <c r="G2457" s="11">
        <f t="shared" si="116"/>
        <v>40.036769999999997</v>
      </c>
      <c r="H2457" s="8">
        <f t="shared" si="114"/>
        <v>0</v>
      </c>
      <c r="I2457" s="42"/>
      <c r="K2457" s="69"/>
      <c r="L2457" s="69"/>
      <c r="M2457" s="69"/>
      <c r="O2457" s="63"/>
      <c r="P2457" s="63"/>
      <c r="Q2457" s="63"/>
    </row>
    <row r="2458" spans="1:17" customFormat="1" outlineLevel="1">
      <c r="A2458" s="6"/>
      <c r="B2458" s="20">
        <v>42663</v>
      </c>
      <c r="C2458" s="21">
        <v>0.9375</v>
      </c>
      <c r="D2458" s="13">
        <v>0</v>
      </c>
      <c r="E2458" s="12">
        <v>182.05</v>
      </c>
      <c r="F2458" s="11">
        <f t="shared" si="115"/>
        <v>0</v>
      </c>
      <c r="G2458" s="11">
        <f t="shared" si="116"/>
        <v>183.77947500000002</v>
      </c>
      <c r="H2458" s="8">
        <f t="shared" si="114"/>
        <v>0</v>
      </c>
      <c r="I2458" s="42"/>
      <c r="K2458" s="69"/>
      <c r="L2458" s="69"/>
      <c r="M2458" s="69"/>
      <c r="O2458" s="63"/>
      <c r="P2458" s="63"/>
      <c r="Q2458" s="63"/>
    </row>
    <row r="2459" spans="1:17" customFormat="1" outlineLevel="1">
      <c r="A2459" s="6"/>
      <c r="B2459" s="20">
        <v>42663</v>
      </c>
      <c r="C2459" s="21">
        <v>0.95833333333333337</v>
      </c>
      <c r="D2459" s="13">
        <v>0</v>
      </c>
      <c r="E2459" s="12">
        <v>78.33</v>
      </c>
      <c r="F2459" s="11">
        <f t="shared" si="115"/>
        <v>0</v>
      </c>
      <c r="G2459" s="11">
        <f t="shared" si="116"/>
        <v>79.074134999999998</v>
      </c>
      <c r="H2459" s="8">
        <f t="shared" si="114"/>
        <v>0</v>
      </c>
      <c r="I2459" s="42"/>
      <c r="K2459" s="69"/>
      <c r="L2459" s="69"/>
      <c r="M2459" s="69"/>
      <c r="O2459" s="63"/>
      <c r="P2459" s="63"/>
      <c r="Q2459" s="63"/>
    </row>
    <row r="2460" spans="1:17" customFormat="1" outlineLevel="1">
      <c r="A2460" s="6"/>
      <c r="B2460" s="20">
        <v>42663</v>
      </c>
      <c r="C2460" s="21">
        <v>0.97916666666666663</v>
      </c>
      <c r="D2460" s="13">
        <v>0</v>
      </c>
      <c r="E2460" s="12">
        <v>78.489999999999995</v>
      </c>
      <c r="F2460" s="11">
        <f t="shared" si="115"/>
        <v>0</v>
      </c>
      <c r="G2460" s="11">
        <f t="shared" si="116"/>
        <v>79.235654999999994</v>
      </c>
      <c r="H2460" s="8">
        <f t="shared" si="114"/>
        <v>0</v>
      </c>
      <c r="I2460" s="42"/>
      <c r="K2460" s="69"/>
      <c r="L2460" s="69"/>
      <c r="M2460" s="69"/>
      <c r="O2460" s="63"/>
      <c r="P2460" s="63"/>
      <c r="Q2460" s="63"/>
    </row>
    <row r="2461" spans="1:17" customFormat="1" outlineLevel="1">
      <c r="A2461" s="6"/>
      <c r="B2461" s="20">
        <v>42663</v>
      </c>
      <c r="C2461" s="21">
        <v>0</v>
      </c>
      <c r="D2461" s="13">
        <v>0</v>
      </c>
      <c r="E2461" s="12">
        <v>76.34</v>
      </c>
      <c r="F2461" s="11">
        <f t="shared" si="115"/>
        <v>0</v>
      </c>
      <c r="G2461" s="11">
        <f t="shared" si="116"/>
        <v>77.065230000000014</v>
      </c>
      <c r="H2461" s="8">
        <f t="shared" si="114"/>
        <v>0</v>
      </c>
      <c r="I2461" s="42"/>
      <c r="K2461" s="69"/>
      <c r="L2461" s="69"/>
      <c r="M2461" s="69"/>
      <c r="O2461" s="63"/>
      <c r="P2461" s="63"/>
      <c r="Q2461" s="63"/>
    </row>
    <row r="2462" spans="1:17" customFormat="1" outlineLevel="1">
      <c r="A2462" s="6"/>
      <c r="B2462" s="20">
        <v>42664</v>
      </c>
      <c r="C2462" s="21">
        <v>2.0833333333333332E-2</v>
      </c>
      <c r="D2462" s="13">
        <v>0</v>
      </c>
      <c r="E2462" s="12">
        <v>55.64</v>
      </c>
      <c r="F2462" s="11">
        <f t="shared" si="115"/>
        <v>0</v>
      </c>
      <c r="G2462" s="11">
        <f t="shared" si="116"/>
        <v>56.168580000000006</v>
      </c>
      <c r="H2462" s="8">
        <f t="shared" si="114"/>
        <v>0</v>
      </c>
      <c r="I2462" s="42"/>
      <c r="K2462" s="69"/>
      <c r="L2462" s="69"/>
      <c r="M2462" s="69"/>
      <c r="O2462" s="63"/>
      <c r="P2462" s="63"/>
      <c r="Q2462" s="63"/>
    </row>
    <row r="2463" spans="1:17" customFormat="1" outlineLevel="1">
      <c r="A2463" s="6"/>
      <c r="B2463" s="20">
        <v>42664</v>
      </c>
      <c r="C2463" s="21">
        <v>4.1666666666666664E-2</v>
      </c>
      <c r="D2463" s="13">
        <v>0</v>
      </c>
      <c r="E2463" s="12">
        <v>49.22</v>
      </c>
      <c r="F2463" s="11">
        <f t="shared" si="115"/>
        <v>0</v>
      </c>
      <c r="G2463" s="11">
        <f t="shared" si="116"/>
        <v>49.68759</v>
      </c>
      <c r="H2463" s="8">
        <f t="shared" si="114"/>
        <v>0</v>
      </c>
      <c r="I2463" s="42"/>
      <c r="K2463" s="69"/>
      <c r="L2463" s="69"/>
      <c r="M2463" s="69"/>
      <c r="O2463" s="63"/>
      <c r="P2463" s="63"/>
      <c r="Q2463" s="63"/>
    </row>
    <row r="2464" spans="1:17" customFormat="1" outlineLevel="1">
      <c r="A2464" s="6"/>
      <c r="B2464" s="20">
        <v>42664</v>
      </c>
      <c r="C2464" s="21">
        <v>6.25E-2</v>
      </c>
      <c r="D2464" s="13">
        <v>0</v>
      </c>
      <c r="E2464" s="12">
        <v>43.14</v>
      </c>
      <c r="F2464" s="11">
        <f t="shared" si="115"/>
        <v>0</v>
      </c>
      <c r="G2464" s="11">
        <f t="shared" si="116"/>
        <v>43.54983</v>
      </c>
      <c r="H2464" s="8">
        <f t="shared" si="114"/>
        <v>0</v>
      </c>
      <c r="I2464" s="42"/>
      <c r="K2464" s="69"/>
      <c r="L2464" s="69"/>
      <c r="M2464" s="69"/>
      <c r="O2464" s="63"/>
      <c r="P2464" s="63"/>
      <c r="Q2464" s="63"/>
    </row>
    <row r="2465" spans="1:17" customFormat="1" outlineLevel="1">
      <c r="A2465" s="6"/>
      <c r="B2465" s="20">
        <v>42664</v>
      </c>
      <c r="C2465" s="21">
        <v>8.3333333333333329E-2</v>
      </c>
      <c r="D2465" s="13">
        <v>0</v>
      </c>
      <c r="E2465" s="12">
        <v>48.06</v>
      </c>
      <c r="F2465" s="11">
        <f t="shared" si="115"/>
        <v>0</v>
      </c>
      <c r="G2465" s="11">
        <f t="shared" si="116"/>
        <v>48.516570000000009</v>
      </c>
      <c r="H2465" s="8">
        <f t="shared" si="114"/>
        <v>0</v>
      </c>
      <c r="I2465" s="42"/>
      <c r="K2465" s="69"/>
      <c r="L2465" s="69"/>
      <c r="M2465" s="69"/>
      <c r="O2465" s="63"/>
      <c r="P2465" s="63"/>
      <c r="Q2465" s="63"/>
    </row>
    <row r="2466" spans="1:17" customFormat="1" outlineLevel="1">
      <c r="A2466" s="6"/>
      <c r="B2466" s="20">
        <v>42664</v>
      </c>
      <c r="C2466" s="21">
        <v>0.10416666666666667</v>
      </c>
      <c r="D2466" s="13">
        <v>0</v>
      </c>
      <c r="E2466" s="12">
        <v>44.39</v>
      </c>
      <c r="F2466" s="11">
        <f t="shared" si="115"/>
        <v>0</v>
      </c>
      <c r="G2466" s="11">
        <f t="shared" si="116"/>
        <v>44.811705000000003</v>
      </c>
      <c r="H2466" s="8">
        <f t="shared" si="114"/>
        <v>0</v>
      </c>
      <c r="I2466" s="42"/>
      <c r="K2466" s="69"/>
      <c r="L2466" s="69"/>
      <c r="M2466" s="69"/>
      <c r="O2466" s="63"/>
      <c r="P2466" s="63"/>
      <c r="Q2466" s="63"/>
    </row>
    <row r="2467" spans="1:17" customFormat="1" outlineLevel="1">
      <c r="A2467" s="6"/>
      <c r="B2467" s="20">
        <v>42664</v>
      </c>
      <c r="C2467" s="21">
        <v>0.125</v>
      </c>
      <c r="D2467" s="13">
        <v>0</v>
      </c>
      <c r="E2467" s="12">
        <v>53.21</v>
      </c>
      <c r="F2467" s="11">
        <f t="shared" si="115"/>
        <v>0</v>
      </c>
      <c r="G2467" s="11">
        <f t="shared" si="116"/>
        <v>53.715495000000004</v>
      </c>
      <c r="H2467" s="8">
        <f t="shared" si="114"/>
        <v>0</v>
      </c>
      <c r="I2467" s="42"/>
      <c r="K2467" s="69"/>
      <c r="L2467" s="69"/>
      <c r="M2467" s="69"/>
      <c r="O2467" s="63"/>
      <c r="P2467" s="63"/>
      <c r="Q2467" s="63"/>
    </row>
    <row r="2468" spans="1:17" customFormat="1" outlineLevel="1">
      <c r="A2468" s="6"/>
      <c r="B2468" s="20">
        <v>42664</v>
      </c>
      <c r="C2468" s="21">
        <v>0.14583333333333334</v>
      </c>
      <c r="D2468" s="13">
        <v>0</v>
      </c>
      <c r="E2468" s="12">
        <v>53.79</v>
      </c>
      <c r="F2468" s="11">
        <f t="shared" si="115"/>
        <v>0</v>
      </c>
      <c r="G2468" s="11">
        <f t="shared" si="116"/>
        <v>54.301005000000004</v>
      </c>
      <c r="H2468" s="8">
        <f t="shared" si="114"/>
        <v>0</v>
      </c>
      <c r="I2468" s="42"/>
      <c r="K2468" s="69"/>
      <c r="L2468" s="69"/>
      <c r="M2468" s="69"/>
      <c r="O2468" s="63"/>
      <c r="P2468" s="63"/>
      <c r="Q2468" s="63"/>
    </row>
    <row r="2469" spans="1:17" customFormat="1" outlineLevel="1">
      <c r="A2469" s="6"/>
      <c r="B2469" s="20">
        <v>42664</v>
      </c>
      <c r="C2469" s="21">
        <v>0.16666666666666666</v>
      </c>
      <c r="D2469" s="13">
        <v>0</v>
      </c>
      <c r="E2469" s="12">
        <v>58.07</v>
      </c>
      <c r="F2469" s="11">
        <f t="shared" si="115"/>
        <v>0</v>
      </c>
      <c r="G2469" s="11">
        <f t="shared" si="116"/>
        <v>58.621665000000007</v>
      </c>
      <c r="H2469" s="8">
        <f t="shared" si="114"/>
        <v>0</v>
      </c>
      <c r="I2469" s="42"/>
      <c r="K2469" s="69"/>
      <c r="L2469" s="69"/>
      <c r="M2469" s="69"/>
      <c r="O2469" s="63"/>
      <c r="P2469" s="63"/>
      <c r="Q2469" s="63"/>
    </row>
    <row r="2470" spans="1:17" customFormat="1" outlineLevel="1">
      <c r="A2470" s="6"/>
      <c r="B2470" s="20">
        <v>42664</v>
      </c>
      <c r="C2470" s="21">
        <v>0.1875</v>
      </c>
      <c r="D2470" s="13">
        <v>0</v>
      </c>
      <c r="E2470" s="12">
        <v>51.39</v>
      </c>
      <c r="F2470" s="11">
        <f t="shared" si="115"/>
        <v>0</v>
      </c>
      <c r="G2470" s="11">
        <f t="shared" si="116"/>
        <v>51.878205000000001</v>
      </c>
      <c r="H2470" s="8">
        <f t="shared" si="114"/>
        <v>0</v>
      </c>
      <c r="I2470" s="42"/>
      <c r="K2470" s="69"/>
      <c r="L2470" s="69"/>
      <c r="M2470" s="69"/>
      <c r="O2470" s="63"/>
      <c r="P2470" s="63"/>
      <c r="Q2470" s="63"/>
    </row>
    <row r="2471" spans="1:17" customFormat="1" outlineLevel="1">
      <c r="A2471" s="6"/>
      <c r="B2471" s="20">
        <v>42664</v>
      </c>
      <c r="C2471" s="21">
        <v>0.20833333333333334</v>
      </c>
      <c r="D2471" s="13">
        <v>0</v>
      </c>
      <c r="E2471" s="12">
        <v>67.22</v>
      </c>
      <c r="F2471" s="11">
        <f t="shared" si="115"/>
        <v>0</v>
      </c>
      <c r="G2471" s="11">
        <f t="shared" si="116"/>
        <v>67.858590000000007</v>
      </c>
      <c r="H2471" s="8">
        <f t="shared" si="114"/>
        <v>0</v>
      </c>
      <c r="I2471" s="42"/>
      <c r="K2471" s="69"/>
      <c r="L2471" s="69"/>
      <c r="M2471" s="69"/>
      <c r="O2471" s="63"/>
      <c r="P2471" s="63"/>
      <c r="Q2471" s="63"/>
    </row>
    <row r="2472" spans="1:17" customFormat="1" outlineLevel="1">
      <c r="A2472" s="6"/>
      <c r="B2472" s="20">
        <v>42664</v>
      </c>
      <c r="C2472" s="21">
        <v>0.22916666666666666</v>
      </c>
      <c r="D2472" s="13">
        <v>3.4082999999999995E-2</v>
      </c>
      <c r="E2472" s="12">
        <v>61.05</v>
      </c>
      <c r="F2472" s="11">
        <f t="shared" si="115"/>
        <v>3.4072775099999994E-2</v>
      </c>
      <c r="G2472" s="11">
        <f t="shared" si="116"/>
        <v>61.629975000000002</v>
      </c>
      <c r="H2472" s="8">
        <f t="shared" si="114"/>
        <v>4.2376318910063766</v>
      </c>
      <c r="I2472" s="42"/>
      <c r="K2472" s="69"/>
      <c r="L2472" s="69"/>
      <c r="M2472" s="69"/>
      <c r="O2472" s="63"/>
      <c r="P2472" s="63"/>
      <c r="Q2472" s="63"/>
    </row>
    <row r="2473" spans="1:17" customFormat="1" outlineLevel="1">
      <c r="A2473" s="6"/>
      <c r="B2473" s="20">
        <v>42664</v>
      </c>
      <c r="C2473" s="21">
        <v>0.25</v>
      </c>
      <c r="D2473" s="13">
        <v>0.18102000000000001</v>
      </c>
      <c r="E2473" s="12">
        <v>85.47</v>
      </c>
      <c r="F2473" s="11">
        <f t="shared" si="115"/>
        <v>0.18096569400000001</v>
      </c>
      <c r="G2473" s="11">
        <f t="shared" si="116"/>
        <v>86.281965</v>
      </c>
      <c r="H2473" s="8">
        <f t="shared" si="114"/>
        <v>18.045543408091291</v>
      </c>
      <c r="I2473" s="42"/>
      <c r="K2473" s="69"/>
      <c r="L2473" s="69"/>
      <c r="M2473" s="69"/>
      <c r="O2473" s="63"/>
      <c r="P2473" s="63"/>
      <c r="Q2473" s="63"/>
    </row>
    <row r="2474" spans="1:17" customFormat="1" outlineLevel="1">
      <c r="A2474" s="6"/>
      <c r="B2474" s="20">
        <v>42664</v>
      </c>
      <c r="C2474" s="21">
        <v>0.27083333333333331</v>
      </c>
      <c r="D2474" s="13">
        <v>0.72139399999999998</v>
      </c>
      <c r="E2474" s="12">
        <v>88.75</v>
      </c>
      <c r="F2474" s="11">
        <f t="shared" si="115"/>
        <v>0.72117758180000002</v>
      </c>
      <c r="G2474" s="11">
        <f t="shared" si="116"/>
        <v>89.593125000000001</v>
      </c>
      <c r="H2474" s="8">
        <f t="shared" si="114"/>
        <v>69.526476981394879</v>
      </c>
      <c r="I2474" s="42"/>
      <c r="K2474" s="69"/>
      <c r="L2474" s="69"/>
      <c r="M2474" s="69"/>
      <c r="O2474" s="63"/>
      <c r="P2474" s="63"/>
      <c r="Q2474" s="63"/>
    </row>
    <row r="2475" spans="1:17" customFormat="1" outlineLevel="1">
      <c r="A2475" s="6"/>
      <c r="B2475" s="20">
        <v>42664</v>
      </c>
      <c r="C2475" s="21">
        <v>0.29166666666666669</v>
      </c>
      <c r="D2475" s="13">
        <v>1.2068470000000002</v>
      </c>
      <c r="E2475" s="12">
        <v>86.72</v>
      </c>
      <c r="F2475" s="11">
        <f t="shared" si="115"/>
        <v>1.2064849459000002</v>
      </c>
      <c r="G2475" s="11">
        <f t="shared" si="116"/>
        <v>87.543840000000003</v>
      </c>
      <c r="H2475" s="8">
        <f t="shared" si="114"/>
        <v>118.78587487112176</v>
      </c>
      <c r="I2475" s="42"/>
      <c r="K2475" s="69"/>
      <c r="L2475" s="69"/>
      <c r="M2475" s="69"/>
      <c r="O2475" s="63"/>
      <c r="P2475" s="63"/>
      <c r="Q2475" s="63"/>
    </row>
    <row r="2476" spans="1:17" customFormat="1" outlineLevel="1">
      <c r="A2476" s="6"/>
      <c r="B2476" s="20">
        <v>42664</v>
      </c>
      <c r="C2476" s="21">
        <v>0.3125</v>
      </c>
      <c r="D2476" s="13">
        <v>1.3954360000000001</v>
      </c>
      <c r="E2476" s="12">
        <v>49.79</v>
      </c>
      <c r="F2476" s="11">
        <f t="shared" si="115"/>
        <v>1.3950173692000001</v>
      </c>
      <c r="G2476" s="11">
        <f t="shared" si="116"/>
        <v>50.263005</v>
      </c>
      <c r="H2476" s="8">
        <f t="shared" si="114"/>
        <v>189.35546566801358</v>
      </c>
      <c r="I2476" s="42"/>
      <c r="K2476" s="69"/>
      <c r="L2476" s="69"/>
      <c r="M2476" s="69"/>
      <c r="O2476" s="63"/>
      <c r="P2476" s="63"/>
      <c r="Q2476" s="63"/>
    </row>
    <row r="2477" spans="1:17" customFormat="1" outlineLevel="1">
      <c r="A2477" s="6"/>
      <c r="B2477" s="20">
        <v>42664</v>
      </c>
      <c r="C2477" s="21">
        <v>0.33333333333333331</v>
      </c>
      <c r="D2477" s="13">
        <v>2.3454189999999997</v>
      </c>
      <c r="E2477" s="12">
        <v>58.12</v>
      </c>
      <c r="F2477" s="11">
        <f t="shared" si="115"/>
        <v>2.3447153742999998</v>
      </c>
      <c r="G2477" s="11">
        <f t="shared" si="116"/>
        <v>58.672139999999999</v>
      </c>
      <c r="H2477" s="8">
        <f t="shared" si="114"/>
        <v>298.54759091871796</v>
      </c>
      <c r="I2477" s="42"/>
      <c r="K2477" s="69"/>
      <c r="L2477" s="69"/>
      <c r="M2477" s="69"/>
      <c r="O2477" s="63"/>
      <c r="P2477" s="63"/>
      <c r="Q2477" s="63"/>
    </row>
    <row r="2478" spans="1:17" customFormat="1" outlineLevel="1">
      <c r="A2478" s="6"/>
      <c r="B2478" s="20">
        <v>42664</v>
      </c>
      <c r="C2478" s="21">
        <v>0.35416666666666669</v>
      </c>
      <c r="D2478" s="13">
        <v>2.311528</v>
      </c>
      <c r="E2478" s="12">
        <v>78.849999999999994</v>
      </c>
      <c r="F2478" s="11">
        <f t="shared" si="115"/>
        <v>2.3108345416000002</v>
      </c>
      <c r="G2478" s="11">
        <f t="shared" si="116"/>
        <v>79.599074999999999</v>
      </c>
      <c r="H2478" s="8">
        <f t="shared" si="114"/>
        <v>245.87493274819101</v>
      </c>
      <c r="I2478" s="42"/>
      <c r="K2478" s="69"/>
      <c r="L2478" s="69"/>
      <c r="M2478" s="69"/>
      <c r="O2478" s="63"/>
      <c r="P2478" s="63"/>
      <c r="Q2478" s="63"/>
    </row>
    <row r="2479" spans="1:17" customFormat="1" outlineLevel="1">
      <c r="A2479" s="6"/>
      <c r="B2479" s="20">
        <v>42664</v>
      </c>
      <c r="C2479" s="21">
        <v>0.375</v>
      </c>
      <c r="D2479" s="13">
        <v>2.9823469999999999</v>
      </c>
      <c r="E2479" s="12">
        <v>58.95</v>
      </c>
      <c r="F2479" s="11">
        <f t="shared" si="115"/>
        <v>2.9814522959</v>
      </c>
      <c r="G2479" s="11">
        <f t="shared" si="116"/>
        <v>59.510025000000006</v>
      </c>
      <c r="H2479" s="8">
        <f t="shared" si="114"/>
        <v>377.12382637208356</v>
      </c>
      <c r="I2479" s="42"/>
      <c r="K2479" s="69"/>
      <c r="L2479" s="69"/>
      <c r="M2479" s="69"/>
      <c r="O2479" s="63"/>
      <c r="P2479" s="63"/>
      <c r="Q2479" s="63"/>
    </row>
    <row r="2480" spans="1:17" customFormat="1" outlineLevel="1">
      <c r="A2480" s="6"/>
      <c r="B2480" s="20">
        <v>42664</v>
      </c>
      <c r="C2480" s="21">
        <v>0.39583333333333331</v>
      </c>
      <c r="D2480" s="13">
        <v>3.6937630000000001</v>
      </c>
      <c r="E2480" s="12">
        <v>65.41</v>
      </c>
      <c r="F2480" s="11">
        <f t="shared" si="115"/>
        <v>3.6926548711000002</v>
      </c>
      <c r="G2480" s="11">
        <f t="shared" si="116"/>
        <v>66.031395000000003</v>
      </c>
      <c r="H2480" s="8">
        <f t="shared" si="114"/>
        <v>443.00265363232182</v>
      </c>
      <c r="I2480" s="42"/>
      <c r="K2480" s="69"/>
      <c r="L2480" s="69"/>
      <c r="M2480" s="69"/>
      <c r="O2480" s="63"/>
      <c r="P2480" s="63"/>
      <c r="Q2480" s="63"/>
    </row>
    <row r="2481" spans="1:17" customFormat="1" outlineLevel="1">
      <c r="A2481" s="6"/>
      <c r="B2481" s="20">
        <v>42664</v>
      </c>
      <c r="C2481" s="21">
        <v>0.41666666666666669</v>
      </c>
      <c r="D2481" s="13">
        <v>4.2989290000000002</v>
      </c>
      <c r="E2481" s="12">
        <v>74.069999999999993</v>
      </c>
      <c r="F2481" s="11">
        <f t="shared" si="115"/>
        <v>4.2976393213000001</v>
      </c>
      <c r="G2481" s="11">
        <f t="shared" si="116"/>
        <v>74.773664999999994</v>
      </c>
      <c r="H2481" s="8">
        <f t="shared" si="114"/>
        <v>478.01067086008646</v>
      </c>
      <c r="I2481" s="42"/>
      <c r="K2481" s="69"/>
      <c r="L2481" s="69"/>
      <c r="M2481" s="69"/>
      <c r="O2481" s="63"/>
      <c r="P2481" s="63"/>
      <c r="Q2481" s="63"/>
    </row>
    <row r="2482" spans="1:17" customFormat="1" outlineLevel="1">
      <c r="A2482" s="6"/>
      <c r="B2482" s="20">
        <v>42664</v>
      </c>
      <c r="C2482" s="21">
        <v>0.4375</v>
      </c>
      <c r="D2482" s="13">
        <v>4.8127449999999996</v>
      </c>
      <c r="E2482" s="12">
        <v>67.599999999999994</v>
      </c>
      <c r="F2482" s="11">
        <f t="shared" si="115"/>
        <v>4.8113011764999998</v>
      </c>
      <c r="G2482" s="11">
        <f t="shared" si="116"/>
        <v>68.242199999999997</v>
      </c>
      <c r="H2482" s="8">
        <f t="shared" si="114"/>
        <v>566.56824168205173</v>
      </c>
      <c r="I2482" s="42"/>
      <c r="K2482" s="69"/>
      <c r="L2482" s="69"/>
      <c r="M2482" s="69"/>
      <c r="O2482" s="63"/>
      <c r="P2482" s="63"/>
      <c r="Q2482" s="63"/>
    </row>
    <row r="2483" spans="1:17" customFormat="1" outlineLevel="1">
      <c r="A2483" s="6"/>
      <c r="B2483" s="20">
        <v>42664</v>
      </c>
      <c r="C2483" s="21">
        <v>0.45833333333333331</v>
      </c>
      <c r="D2483" s="13">
        <v>4.5493649999999999</v>
      </c>
      <c r="E2483" s="12">
        <v>70.930000000000007</v>
      </c>
      <c r="F2483" s="11">
        <f t="shared" si="115"/>
        <v>4.5480001904999998</v>
      </c>
      <c r="G2483" s="11">
        <f t="shared" si="116"/>
        <v>71.603835000000018</v>
      </c>
      <c r="H2483" s="8">
        <f t="shared" si="114"/>
        <v>520.27378021246932</v>
      </c>
      <c r="I2483" s="42"/>
      <c r="K2483" s="69"/>
      <c r="L2483" s="69"/>
      <c r="M2483" s="69"/>
      <c r="O2483" s="63"/>
      <c r="P2483" s="63"/>
      <c r="Q2483" s="63"/>
    </row>
    <row r="2484" spans="1:17" customFormat="1" outlineLevel="1">
      <c r="A2484" s="6"/>
      <c r="B2484" s="20">
        <v>42664</v>
      </c>
      <c r="C2484" s="21">
        <v>0.47916666666666669</v>
      </c>
      <c r="D2484" s="13">
        <v>4.6997420000000005</v>
      </c>
      <c r="E2484" s="12">
        <v>70.5</v>
      </c>
      <c r="F2484" s="11">
        <f t="shared" si="115"/>
        <v>4.6983320774000008</v>
      </c>
      <c r="G2484" s="11">
        <f t="shared" si="116"/>
        <v>71.169750000000008</v>
      </c>
      <c r="H2484" s="8">
        <f t="shared" si="114"/>
        <v>539.51064703086138</v>
      </c>
      <c r="I2484" s="42"/>
      <c r="K2484" s="69"/>
      <c r="L2484" s="69"/>
      <c r="M2484" s="69"/>
      <c r="O2484" s="63"/>
      <c r="P2484" s="63"/>
      <c r="Q2484" s="63"/>
    </row>
    <row r="2485" spans="1:17" customFormat="1" outlineLevel="1">
      <c r="A2485" s="6"/>
      <c r="B2485" s="20">
        <v>42664</v>
      </c>
      <c r="C2485" s="21">
        <v>0.5</v>
      </c>
      <c r="D2485" s="13">
        <v>4.6279830000000004</v>
      </c>
      <c r="E2485" s="12">
        <v>71.349999999999994</v>
      </c>
      <c r="F2485" s="11">
        <f t="shared" si="115"/>
        <v>4.6265946051000002</v>
      </c>
      <c r="G2485" s="11">
        <f t="shared" si="116"/>
        <v>72.027824999999993</v>
      </c>
      <c r="H2485" s="8">
        <f t="shared" si="114"/>
        <v>527.3030499865132</v>
      </c>
      <c r="I2485" s="42"/>
      <c r="K2485" s="69"/>
      <c r="L2485" s="69"/>
      <c r="M2485" s="69"/>
      <c r="O2485" s="63"/>
      <c r="P2485" s="63"/>
      <c r="Q2485" s="63"/>
    </row>
    <row r="2486" spans="1:17" customFormat="1" outlineLevel="1">
      <c r="A2486" s="6"/>
      <c r="B2486" s="20">
        <v>42664</v>
      </c>
      <c r="C2486" s="21">
        <v>0.52083333333333337</v>
      </c>
      <c r="D2486" s="13">
        <v>4.2645439999999999</v>
      </c>
      <c r="E2486" s="12">
        <v>63.14</v>
      </c>
      <c r="F2486" s="11">
        <f t="shared" si="115"/>
        <v>4.2632646367999998</v>
      </c>
      <c r="G2486" s="11">
        <f t="shared" si="116"/>
        <v>63.739830000000005</v>
      </c>
      <c r="H2486" s="8">
        <f t="shared" si="114"/>
        <v>521.22745925015613</v>
      </c>
      <c r="I2486" s="42"/>
      <c r="K2486" s="69"/>
      <c r="L2486" s="69"/>
      <c r="M2486" s="69"/>
      <c r="O2486" s="63"/>
      <c r="P2486" s="63"/>
      <c r="Q2486" s="63"/>
    </row>
    <row r="2487" spans="1:17" customFormat="1" outlineLevel="1">
      <c r="A2487" s="6"/>
      <c r="B2487" s="20">
        <v>42664</v>
      </c>
      <c r="C2487" s="21">
        <v>0.54166666666666663</v>
      </c>
      <c r="D2487" s="13">
        <v>4.2037090000000008</v>
      </c>
      <c r="E2487" s="12">
        <v>57.67</v>
      </c>
      <c r="F2487" s="11">
        <f t="shared" si="115"/>
        <v>4.2024478873000009</v>
      </c>
      <c r="G2487" s="11">
        <f t="shared" si="116"/>
        <v>58.217865000000003</v>
      </c>
      <c r="H2487" s="8">
        <f t="shared" si="114"/>
        <v>536.99776326543349</v>
      </c>
      <c r="I2487" s="42"/>
      <c r="K2487" s="69"/>
      <c r="L2487" s="69"/>
      <c r="M2487" s="69"/>
      <c r="O2487" s="63"/>
      <c r="P2487" s="63"/>
      <c r="Q2487" s="63"/>
    </row>
    <row r="2488" spans="1:17" customFormat="1" outlineLevel="1">
      <c r="A2488" s="6"/>
      <c r="B2488" s="20">
        <v>42664</v>
      </c>
      <c r="C2488" s="21">
        <v>0.5625</v>
      </c>
      <c r="D2488" s="13">
        <v>3.3620419999999998</v>
      </c>
      <c r="E2488" s="12">
        <v>59.75</v>
      </c>
      <c r="F2488" s="11">
        <f t="shared" si="115"/>
        <v>3.3610333874</v>
      </c>
      <c r="G2488" s="11">
        <f t="shared" si="116"/>
        <v>60.317625000000007</v>
      </c>
      <c r="H2488" s="8">
        <f t="shared" si="114"/>
        <v>422.42265858272708</v>
      </c>
      <c r="I2488" s="42"/>
      <c r="K2488" s="69"/>
      <c r="L2488" s="69"/>
      <c r="M2488" s="69"/>
      <c r="O2488" s="63"/>
      <c r="P2488" s="63"/>
      <c r="Q2488" s="63"/>
    </row>
    <row r="2489" spans="1:17" customFormat="1" outlineLevel="1">
      <c r="A2489" s="6"/>
      <c r="B2489" s="20">
        <v>42664</v>
      </c>
      <c r="C2489" s="21">
        <v>0.58333333333333337</v>
      </c>
      <c r="D2489" s="13">
        <v>3.0088819999999994</v>
      </c>
      <c r="E2489" s="12">
        <v>61.91</v>
      </c>
      <c r="F2489" s="11">
        <f t="shared" si="115"/>
        <v>3.0079793353999995</v>
      </c>
      <c r="G2489" s="11">
        <f t="shared" si="116"/>
        <v>62.498145000000001</v>
      </c>
      <c r="H2489" s="8">
        <f t="shared" si="114"/>
        <v>371.49102772356713</v>
      </c>
      <c r="I2489" s="42"/>
      <c r="K2489" s="69"/>
      <c r="L2489" s="69"/>
      <c r="M2489" s="69"/>
      <c r="O2489" s="63"/>
      <c r="P2489" s="63"/>
      <c r="Q2489" s="63"/>
    </row>
    <row r="2490" spans="1:17" customFormat="1" outlineLevel="1">
      <c r="A2490" s="6"/>
      <c r="B2490" s="20">
        <v>42664</v>
      </c>
      <c r="C2490" s="21">
        <v>0.60416666666666663</v>
      </c>
      <c r="D2490" s="13">
        <v>3.4570250000000002</v>
      </c>
      <c r="E2490" s="12">
        <v>57.33</v>
      </c>
      <c r="F2490" s="11">
        <f t="shared" si="115"/>
        <v>3.4559878925000005</v>
      </c>
      <c r="G2490" s="11">
        <f t="shared" si="116"/>
        <v>57.874635000000005</v>
      </c>
      <c r="H2490" s="8">
        <f t="shared" si="114"/>
        <v>442.7997101621433</v>
      </c>
      <c r="I2490" s="42"/>
      <c r="K2490" s="69"/>
      <c r="L2490" s="69"/>
      <c r="M2490" s="69"/>
      <c r="O2490" s="63"/>
      <c r="P2490" s="63"/>
      <c r="Q2490" s="63"/>
    </row>
    <row r="2491" spans="1:17" customFormat="1" outlineLevel="1">
      <c r="A2491" s="6"/>
      <c r="B2491" s="20">
        <v>42664</v>
      </c>
      <c r="C2491" s="21">
        <v>0.625</v>
      </c>
      <c r="D2491" s="13">
        <v>2.5057739999999997</v>
      </c>
      <c r="E2491" s="12">
        <v>57.11</v>
      </c>
      <c r="F2491" s="11">
        <f t="shared" si="115"/>
        <v>2.5050222677999998</v>
      </c>
      <c r="G2491" s="11">
        <f t="shared" si="116"/>
        <v>57.652545000000003</v>
      </c>
      <c r="H2491" s="8">
        <f t="shared" si="114"/>
        <v>321.5132327904584</v>
      </c>
      <c r="I2491" s="42"/>
      <c r="K2491" s="69"/>
      <c r="L2491" s="69"/>
      <c r="M2491" s="69"/>
      <c r="O2491" s="63"/>
      <c r="P2491" s="63"/>
      <c r="Q2491" s="63"/>
    </row>
    <row r="2492" spans="1:17" customFormat="1" outlineLevel="1">
      <c r="A2492" s="6"/>
      <c r="B2492" s="20">
        <v>42664</v>
      </c>
      <c r="C2492" s="21">
        <v>0.64583333333333337</v>
      </c>
      <c r="D2492" s="13">
        <v>1.6498290000000002</v>
      </c>
      <c r="E2492" s="12">
        <v>58.83</v>
      </c>
      <c r="F2492" s="11">
        <f t="shared" si="115"/>
        <v>1.6493340513000003</v>
      </c>
      <c r="G2492" s="11">
        <f t="shared" si="116"/>
        <v>59.388885000000002</v>
      </c>
      <c r="H2492" s="8">
        <f t="shared" si="114"/>
        <v>208.82402324256023</v>
      </c>
      <c r="I2492" s="42"/>
      <c r="K2492" s="69"/>
      <c r="L2492" s="69"/>
      <c r="M2492" s="69"/>
      <c r="O2492" s="63"/>
      <c r="P2492" s="63"/>
      <c r="Q2492" s="63"/>
    </row>
    <row r="2493" spans="1:17" customFormat="1" outlineLevel="1">
      <c r="A2493" s="6"/>
      <c r="B2493" s="20">
        <v>42664</v>
      </c>
      <c r="C2493" s="21">
        <v>0.66666666666666663</v>
      </c>
      <c r="D2493" s="13">
        <v>1.7054819999999999</v>
      </c>
      <c r="E2493" s="12">
        <v>59.54</v>
      </c>
      <c r="F2493" s="11">
        <f t="shared" si="115"/>
        <v>1.7049703554</v>
      </c>
      <c r="G2493" s="11">
        <f t="shared" si="116"/>
        <v>60.105630000000005</v>
      </c>
      <c r="H2493" s="8">
        <f t="shared" si="114"/>
        <v>214.6461687617591</v>
      </c>
      <c r="I2493" s="42"/>
      <c r="K2493" s="69"/>
      <c r="L2493" s="69"/>
      <c r="M2493" s="69"/>
      <c r="O2493" s="63"/>
      <c r="P2493" s="63"/>
      <c r="Q2493" s="63"/>
    </row>
    <row r="2494" spans="1:17" customFormat="1" outlineLevel="1">
      <c r="A2494" s="6"/>
      <c r="B2494" s="20">
        <v>42664</v>
      </c>
      <c r="C2494" s="21">
        <v>0.6875</v>
      </c>
      <c r="D2494" s="13">
        <v>1.190547</v>
      </c>
      <c r="E2494" s="12">
        <v>74.040000000000006</v>
      </c>
      <c r="F2494" s="11">
        <f t="shared" si="115"/>
        <v>1.1901898359</v>
      </c>
      <c r="G2494" s="11">
        <f t="shared" si="116"/>
        <v>74.743380000000016</v>
      </c>
      <c r="H2494" s="8">
        <f t="shared" si="114"/>
        <v>132.41649830058864</v>
      </c>
      <c r="I2494" s="42"/>
      <c r="K2494" s="69"/>
      <c r="L2494" s="69"/>
      <c r="M2494" s="69"/>
      <c r="O2494" s="63"/>
      <c r="P2494" s="63"/>
      <c r="Q2494" s="63"/>
    </row>
    <row r="2495" spans="1:17" customFormat="1" outlineLevel="1">
      <c r="A2495" s="6"/>
      <c r="B2495" s="20">
        <v>42664</v>
      </c>
      <c r="C2495" s="21">
        <v>0.70833333333333337</v>
      </c>
      <c r="D2495" s="13">
        <v>1.2618319999999998</v>
      </c>
      <c r="E2495" s="12">
        <v>62</v>
      </c>
      <c r="F2495" s="11">
        <f t="shared" si="115"/>
        <v>1.2614534503999999</v>
      </c>
      <c r="G2495" s="11">
        <f t="shared" si="116"/>
        <v>62.589000000000006</v>
      </c>
      <c r="H2495" s="8">
        <f t="shared" si="114"/>
        <v>155.6772317673144</v>
      </c>
      <c r="I2495" s="42"/>
      <c r="K2495" s="69"/>
      <c r="L2495" s="69"/>
      <c r="M2495" s="69"/>
      <c r="O2495" s="63"/>
      <c r="P2495" s="63"/>
      <c r="Q2495" s="63"/>
    </row>
    <row r="2496" spans="1:17" customFormat="1" outlineLevel="1">
      <c r="A2496" s="6"/>
      <c r="B2496" s="20">
        <v>42664</v>
      </c>
      <c r="C2496" s="21">
        <v>0.72916666666666663</v>
      </c>
      <c r="D2496" s="13">
        <v>0.51630999999999994</v>
      </c>
      <c r="E2496" s="12">
        <v>57.58</v>
      </c>
      <c r="F2496" s="11">
        <f t="shared" si="115"/>
        <v>0.516155107</v>
      </c>
      <c r="G2496" s="11">
        <f t="shared" si="116"/>
        <v>58.127009999999999</v>
      </c>
      <c r="H2496" s="8">
        <f t="shared" si="114"/>
        <v>66.002296835859937</v>
      </c>
      <c r="I2496" s="42"/>
      <c r="K2496" s="69"/>
      <c r="L2496" s="69"/>
      <c r="M2496" s="69"/>
      <c r="O2496" s="63"/>
      <c r="P2496" s="63"/>
      <c r="Q2496" s="63"/>
    </row>
    <row r="2497" spans="1:17" customFormat="1" outlineLevel="1">
      <c r="A2497" s="6"/>
      <c r="B2497" s="20">
        <v>42664</v>
      </c>
      <c r="C2497" s="21">
        <v>0.75</v>
      </c>
      <c r="D2497" s="13">
        <v>9.7992999999999997E-2</v>
      </c>
      <c r="E2497" s="12">
        <v>58.4</v>
      </c>
      <c r="F2497" s="11">
        <f t="shared" si="115"/>
        <v>9.7963602100000005E-2</v>
      </c>
      <c r="G2497" s="11">
        <f t="shared" si="116"/>
        <v>58.954799999999999</v>
      </c>
      <c r="H2497" s="8">
        <f t="shared" si="114"/>
        <v>12.445805421514921</v>
      </c>
      <c r="I2497" s="42"/>
      <c r="K2497" s="69"/>
      <c r="L2497" s="69"/>
      <c r="M2497" s="69"/>
      <c r="O2497" s="63"/>
      <c r="P2497" s="63"/>
      <c r="Q2497" s="63"/>
    </row>
    <row r="2498" spans="1:17" customFormat="1" outlineLevel="1">
      <c r="A2498" s="6"/>
      <c r="B2498" s="20">
        <v>42664</v>
      </c>
      <c r="C2498" s="21">
        <v>0.77083333333333337</v>
      </c>
      <c r="D2498" s="13">
        <v>9.3539999999999995E-3</v>
      </c>
      <c r="E2498" s="12">
        <v>56.46</v>
      </c>
      <c r="F2498" s="11">
        <f t="shared" si="115"/>
        <v>9.3511937999999992E-3</v>
      </c>
      <c r="G2498" s="11">
        <f t="shared" si="116"/>
        <v>56.996370000000006</v>
      </c>
      <c r="H2498" s="8">
        <f t="shared" si="114"/>
        <v>1.2063379450334937</v>
      </c>
      <c r="I2498" s="42"/>
      <c r="K2498" s="69"/>
      <c r="L2498" s="69"/>
      <c r="M2498" s="69"/>
      <c r="O2498" s="63"/>
      <c r="P2498" s="63"/>
      <c r="Q2498" s="63"/>
    </row>
    <row r="2499" spans="1:17" customFormat="1" outlineLevel="1">
      <c r="A2499" s="6"/>
      <c r="B2499" s="20">
        <v>42664</v>
      </c>
      <c r="C2499" s="21">
        <v>0.79166666666666663</v>
      </c>
      <c r="D2499" s="13">
        <v>0</v>
      </c>
      <c r="E2499" s="12">
        <v>78.33</v>
      </c>
      <c r="F2499" s="11">
        <f t="shared" si="115"/>
        <v>0</v>
      </c>
      <c r="G2499" s="11">
        <f t="shared" si="116"/>
        <v>79.074134999999998</v>
      </c>
      <c r="H2499" s="8">
        <f t="shared" si="114"/>
        <v>0</v>
      </c>
      <c r="I2499" s="42"/>
      <c r="K2499" s="69"/>
      <c r="L2499" s="69"/>
      <c r="M2499" s="69"/>
      <c r="O2499" s="63"/>
      <c r="P2499" s="63"/>
      <c r="Q2499" s="63"/>
    </row>
    <row r="2500" spans="1:17" customFormat="1" outlineLevel="1">
      <c r="A2500" s="6"/>
      <c r="B2500" s="20">
        <v>42664</v>
      </c>
      <c r="C2500" s="21">
        <v>0.8125</v>
      </c>
      <c r="D2500" s="13">
        <v>0</v>
      </c>
      <c r="E2500" s="12">
        <v>83.9</v>
      </c>
      <c r="F2500" s="11">
        <f t="shared" si="115"/>
        <v>0</v>
      </c>
      <c r="G2500" s="11">
        <f t="shared" si="116"/>
        <v>84.697050000000004</v>
      </c>
      <c r="H2500" s="8">
        <f t="shared" si="114"/>
        <v>0</v>
      </c>
      <c r="I2500" s="42"/>
      <c r="K2500" s="69"/>
      <c r="L2500" s="69"/>
      <c r="M2500" s="69"/>
      <c r="O2500" s="63"/>
      <c r="P2500" s="63"/>
      <c r="Q2500" s="63"/>
    </row>
    <row r="2501" spans="1:17" customFormat="1" outlineLevel="1">
      <c r="A2501" s="6"/>
      <c r="B2501" s="20">
        <v>42664</v>
      </c>
      <c r="C2501" s="21">
        <v>0.83333333333333337</v>
      </c>
      <c r="D2501" s="13">
        <v>0</v>
      </c>
      <c r="E2501" s="12">
        <v>69.5</v>
      </c>
      <c r="F2501" s="11">
        <f t="shared" si="115"/>
        <v>0</v>
      </c>
      <c r="G2501" s="11">
        <f t="shared" si="116"/>
        <v>70.160250000000005</v>
      </c>
      <c r="H2501" s="8">
        <f t="shared" si="114"/>
        <v>0</v>
      </c>
      <c r="I2501" s="42"/>
      <c r="K2501" s="69"/>
      <c r="L2501" s="69"/>
      <c r="M2501" s="69"/>
      <c r="O2501" s="63"/>
      <c r="P2501" s="63"/>
      <c r="Q2501" s="63"/>
    </row>
    <row r="2502" spans="1:17" customFormat="1" outlineLevel="1">
      <c r="A2502" s="6"/>
      <c r="B2502" s="20">
        <v>42664</v>
      </c>
      <c r="C2502" s="21">
        <v>0.85416666666666663</v>
      </c>
      <c r="D2502" s="13">
        <v>0</v>
      </c>
      <c r="E2502" s="12">
        <v>57.32</v>
      </c>
      <c r="F2502" s="11">
        <f t="shared" si="115"/>
        <v>0</v>
      </c>
      <c r="G2502" s="11">
        <f t="shared" si="116"/>
        <v>57.864540000000005</v>
      </c>
      <c r="H2502" s="8">
        <f t="shared" si="114"/>
        <v>0</v>
      </c>
      <c r="I2502" s="42"/>
      <c r="K2502" s="69"/>
      <c r="L2502" s="69"/>
      <c r="M2502" s="69"/>
      <c r="O2502" s="63"/>
      <c r="P2502" s="63"/>
      <c r="Q2502" s="63"/>
    </row>
    <row r="2503" spans="1:17" customFormat="1" outlineLevel="1">
      <c r="A2503" s="6"/>
      <c r="B2503" s="20">
        <v>42664</v>
      </c>
      <c r="C2503" s="21">
        <v>0.875</v>
      </c>
      <c r="D2503" s="13">
        <v>0</v>
      </c>
      <c r="E2503" s="12">
        <v>56.59</v>
      </c>
      <c r="F2503" s="11">
        <f t="shared" si="115"/>
        <v>0</v>
      </c>
      <c r="G2503" s="11">
        <f t="shared" si="116"/>
        <v>57.12760500000001</v>
      </c>
      <c r="H2503" s="8">
        <f t="shared" si="114"/>
        <v>0</v>
      </c>
      <c r="I2503" s="42"/>
      <c r="K2503" s="69"/>
      <c r="L2503" s="69"/>
      <c r="M2503" s="69"/>
      <c r="O2503" s="63"/>
      <c r="P2503" s="63"/>
      <c r="Q2503" s="63"/>
    </row>
    <row r="2504" spans="1:17" customFormat="1" outlineLevel="1">
      <c r="A2504" s="6"/>
      <c r="B2504" s="20">
        <v>42664</v>
      </c>
      <c r="C2504" s="21">
        <v>0.89583333333333337</v>
      </c>
      <c r="D2504" s="13">
        <v>0</v>
      </c>
      <c r="E2504" s="12">
        <v>56.42</v>
      </c>
      <c r="F2504" s="11">
        <f t="shared" si="115"/>
        <v>0</v>
      </c>
      <c r="G2504" s="11">
        <f t="shared" si="116"/>
        <v>56.955990000000007</v>
      </c>
      <c r="H2504" s="8">
        <f t="shared" si="114"/>
        <v>0</v>
      </c>
      <c r="I2504" s="42"/>
      <c r="K2504" s="69"/>
      <c r="L2504" s="69"/>
      <c r="M2504" s="69"/>
      <c r="O2504" s="63"/>
      <c r="P2504" s="63"/>
      <c r="Q2504" s="63"/>
    </row>
    <row r="2505" spans="1:17" customFormat="1" outlineLevel="1">
      <c r="A2505" s="6"/>
      <c r="B2505" s="20">
        <v>42664</v>
      </c>
      <c r="C2505" s="21">
        <v>0.91666666666666663</v>
      </c>
      <c r="D2505" s="13">
        <v>0</v>
      </c>
      <c r="E2505" s="12">
        <v>47.26</v>
      </c>
      <c r="F2505" s="11">
        <f t="shared" si="115"/>
        <v>0</v>
      </c>
      <c r="G2505" s="11">
        <f t="shared" si="116"/>
        <v>47.708970000000001</v>
      </c>
      <c r="H2505" s="8">
        <f t="shared" si="114"/>
        <v>0</v>
      </c>
      <c r="I2505" s="42"/>
      <c r="K2505" s="69"/>
      <c r="L2505" s="69"/>
      <c r="M2505" s="69"/>
      <c r="O2505" s="63"/>
      <c r="P2505" s="63"/>
      <c r="Q2505" s="63"/>
    </row>
    <row r="2506" spans="1:17" customFormat="1" outlineLevel="1">
      <c r="A2506" s="6"/>
      <c r="B2506" s="20">
        <v>42664</v>
      </c>
      <c r="C2506" s="21">
        <v>0.9375</v>
      </c>
      <c r="D2506" s="13">
        <v>0</v>
      </c>
      <c r="E2506" s="12">
        <v>88.17</v>
      </c>
      <c r="F2506" s="11">
        <f t="shared" si="115"/>
        <v>0</v>
      </c>
      <c r="G2506" s="11">
        <f t="shared" si="116"/>
        <v>89.007615000000001</v>
      </c>
      <c r="H2506" s="8">
        <f t="shared" si="114"/>
        <v>0</v>
      </c>
      <c r="I2506" s="42"/>
      <c r="K2506" s="69"/>
      <c r="L2506" s="69"/>
      <c r="M2506" s="69"/>
      <c r="O2506" s="63"/>
      <c r="P2506" s="63"/>
      <c r="Q2506" s="63"/>
    </row>
    <row r="2507" spans="1:17" customFormat="1" outlineLevel="1">
      <c r="A2507" s="6"/>
      <c r="B2507" s="20">
        <v>42664</v>
      </c>
      <c r="C2507" s="21">
        <v>0.95833333333333337</v>
      </c>
      <c r="D2507" s="13">
        <v>0</v>
      </c>
      <c r="E2507" s="12">
        <v>88.14</v>
      </c>
      <c r="F2507" s="11">
        <f t="shared" si="115"/>
        <v>0</v>
      </c>
      <c r="G2507" s="11">
        <f t="shared" si="116"/>
        <v>88.977330000000009</v>
      </c>
      <c r="H2507" s="8">
        <f t="shared" si="114"/>
        <v>0</v>
      </c>
      <c r="I2507" s="42"/>
      <c r="K2507" s="69"/>
      <c r="L2507" s="69"/>
      <c r="M2507" s="69"/>
      <c r="O2507" s="63"/>
      <c r="P2507" s="63"/>
      <c r="Q2507" s="63"/>
    </row>
    <row r="2508" spans="1:17" customFormat="1" outlineLevel="1">
      <c r="A2508" s="6"/>
      <c r="B2508" s="20">
        <v>42664</v>
      </c>
      <c r="C2508" s="21">
        <v>0.97916666666666663</v>
      </c>
      <c r="D2508" s="13">
        <v>0</v>
      </c>
      <c r="E2508" s="12">
        <v>97.36</v>
      </c>
      <c r="F2508" s="11">
        <f t="shared" si="115"/>
        <v>0</v>
      </c>
      <c r="G2508" s="11">
        <f t="shared" si="116"/>
        <v>98.28492</v>
      </c>
      <c r="H2508" s="8">
        <f t="shared" si="114"/>
        <v>0</v>
      </c>
      <c r="I2508" s="42"/>
      <c r="K2508" s="69"/>
      <c r="L2508" s="69"/>
      <c r="M2508" s="69"/>
      <c r="O2508" s="63"/>
      <c r="P2508" s="63"/>
      <c r="Q2508" s="63"/>
    </row>
    <row r="2509" spans="1:17" customFormat="1" outlineLevel="1">
      <c r="A2509" s="6"/>
      <c r="B2509" s="20">
        <v>42664</v>
      </c>
      <c r="C2509" s="21">
        <v>0</v>
      </c>
      <c r="D2509" s="13">
        <v>0</v>
      </c>
      <c r="E2509" s="12">
        <v>65.290000000000006</v>
      </c>
      <c r="F2509" s="11">
        <f t="shared" si="115"/>
        <v>0</v>
      </c>
      <c r="G2509" s="11">
        <f t="shared" si="116"/>
        <v>65.910255000000006</v>
      </c>
      <c r="H2509" s="8">
        <f t="shared" si="114"/>
        <v>0</v>
      </c>
      <c r="I2509" s="42"/>
      <c r="K2509" s="69"/>
      <c r="L2509" s="69"/>
      <c r="M2509" s="69"/>
      <c r="O2509" s="63"/>
      <c r="P2509" s="63"/>
      <c r="Q2509" s="63"/>
    </row>
    <row r="2510" spans="1:17" customFormat="1" outlineLevel="1">
      <c r="A2510" s="6"/>
      <c r="B2510" s="20">
        <v>42665</v>
      </c>
      <c r="C2510" s="21">
        <v>2.0833333333333332E-2</v>
      </c>
      <c r="D2510" s="13">
        <v>0</v>
      </c>
      <c r="E2510" s="12">
        <v>60.89</v>
      </c>
      <c r="F2510" s="11">
        <f t="shared" si="115"/>
        <v>0</v>
      </c>
      <c r="G2510" s="11">
        <f t="shared" si="116"/>
        <v>61.468455000000006</v>
      </c>
      <c r="H2510" s="8">
        <f t="shared" si="114"/>
        <v>0</v>
      </c>
      <c r="I2510" s="42"/>
      <c r="K2510" s="69"/>
      <c r="L2510" s="69"/>
      <c r="M2510" s="69"/>
      <c r="O2510" s="63"/>
      <c r="P2510" s="63"/>
      <c r="Q2510" s="63"/>
    </row>
    <row r="2511" spans="1:17" customFormat="1" outlineLevel="1">
      <c r="A2511" s="6"/>
      <c r="B2511" s="20">
        <v>42665</v>
      </c>
      <c r="C2511" s="21">
        <v>4.1666666666666664E-2</v>
      </c>
      <c r="D2511" s="13">
        <v>0</v>
      </c>
      <c r="E2511" s="12">
        <v>74.98</v>
      </c>
      <c r="F2511" s="11">
        <f t="shared" si="115"/>
        <v>0</v>
      </c>
      <c r="G2511" s="11">
        <f t="shared" si="116"/>
        <v>75.692310000000006</v>
      </c>
      <c r="H2511" s="8">
        <f t="shared" si="114"/>
        <v>0</v>
      </c>
      <c r="I2511" s="42"/>
      <c r="K2511" s="69"/>
      <c r="L2511" s="69"/>
      <c r="M2511" s="69"/>
      <c r="O2511" s="63"/>
      <c r="P2511" s="63"/>
      <c r="Q2511" s="63"/>
    </row>
    <row r="2512" spans="1:17" customFormat="1" outlineLevel="1">
      <c r="A2512" s="6"/>
      <c r="B2512" s="20">
        <v>42665</v>
      </c>
      <c r="C2512" s="21">
        <v>6.25E-2</v>
      </c>
      <c r="D2512" s="13">
        <v>0</v>
      </c>
      <c r="E2512" s="12">
        <v>53.9</v>
      </c>
      <c r="F2512" s="11">
        <f t="shared" si="115"/>
        <v>0</v>
      </c>
      <c r="G2512" s="11">
        <f t="shared" si="116"/>
        <v>54.412050000000001</v>
      </c>
      <c r="H2512" s="8">
        <f t="shared" ref="H2512:H2575" si="117">F2512*($B$8-G2512)</f>
        <v>0</v>
      </c>
      <c r="I2512" s="42"/>
      <c r="K2512" s="69"/>
      <c r="L2512" s="69"/>
      <c r="M2512" s="69"/>
      <c r="O2512" s="63"/>
      <c r="P2512" s="63"/>
      <c r="Q2512" s="63"/>
    </row>
    <row r="2513" spans="1:17" customFormat="1" outlineLevel="1">
      <c r="A2513" s="6"/>
      <c r="B2513" s="20">
        <v>42665</v>
      </c>
      <c r="C2513" s="21">
        <v>8.3333333333333329E-2</v>
      </c>
      <c r="D2513" s="13">
        <v>0</v>
      </c>
      <c r="E2513" s="12">
        <v>58.54</v>
      </c>
      <c r="F2513" s="11">
        <f t="shared" ref="F2513:F2576" si="118">IF($B$13="Electricity",$D2513*$B$9,$D2513*$B$10)</f>
        <v>0</v>
      </c>
      <c r="G2513" s="11">
        <f t="shared" ref="G2513:G2576" si="119">+E2513*$B$10</f>
        <v>59.096130000000002</v>
      </c>
      <c r="H2513" s="8">
        <f t="shared" si="117"/>
        <v>0</v>
      </c>
      <c r="I2513" s="42"/>
      <c r="K2513" s="69"/>
      <c r="L2513" s="69"/>
      <c r="M2513" s="69"/>
      <c r="O2513" s="63"/>
      <c r="P2513" s="63"/>
      <c r="Q2513" s="63"/>
    </row>
    <row r="2514" spans="1:17" customFormat="1" outlineLevel="1">
      <c r="A2514" s="6"/>
      <c r="B2514" s="20">
        <v>42665</v>
      </c>
      <c r="C2514" s="21">
        <v>0.10416666666666667</v>
      </c>
      <c r="D2514" s="13">
        <v>0</v>
      </c>
      <c r="E2514" s="12">
        <v>54.46</v>
      </c>
      <c r="F2514" s="11">
        <f t="shared" si="118"/>
        <v>0</v>
      </c>
      <c r="G2514" s="11">
        <f t="shared" si="119"/>
        <v>54.977370000000008</v>
      </c>
      <c r="H2514" s="8">
        <f t="shared" si="117"/>
        <v>0</v>
      </c>
      <c r="I2514" s="42"/>
      <c r="K2514" s="69"/>
      <c r="L2514" s="69"/>
      <c r="M2514" s="69"/>
      <c r="O2514" s="63"/>
      <c r="P2514" s="63"/>
      <c r="Q2514" s="63"/>
    </row>
    <row r="2515" spans="1:17" customFormat="1" outlineLevel="1">
      <c r="A2515" s="6"/>
      <c r="B2515" s="20">
        <v>42665</v>
      </c>
      <c r="C2515" s="21">
        <v>0.125</v>
      </c>
      <c r="D2515" s="13">
        <v>0</v>
      </c>
      <c r="E2515" s="12">
        <v>54.04</v>
      </c>
      <c r="F2515" s="11">
        <f t="shared" si="118"/>
        <v>0</v>
      </c>
      <c r="G2515" s="11">
        <f t="shared" si="119"/>
        <v>54.553380000000004</v>
      </c>
      <c r="H2515" s="8">
        <f t="shared" si="117"/>
        <v>0</v>
      </c>
      <c r="I2515" s="42"/>
      <c r="K2515" s="69"/>
      <c r="L2515" s="69"/>
      <c r="M2515" s="69"/>
      <c r="O2515" s="63"/>
      <c r="P2515" s="63"/>
      <c r="Q2515" s="63"/>
    </row>
    <row r="2516" spans="1:17" customFormat="1" outlineLevel="1">
      <c r="A2516" s="6"/>
      <c r="B2516" s="20">
        <v>42665</v>
      </c>
      <c r="C2516" s="21">
        <v>0.14583333333333334</v>
      </c>
      <c r="D2516" s="13">
        <v>0</v>
      </c>
      <c r="E2516" s="12">
        <v>55.17</v>
      </c>
      <c r="F2516" s="11">
        <f t="shared" si="118"/>
        <v>0</v>
      </c>
      <c r="G2516" s="11">
        <f t="shared" si="119"/>
        <v>55.694115000000004</v>
      </c>
      <c r="H2516" s="8">
        <f t="shared" si="117"/>
        <v>0</v>
      </c>
      <c r="I2516" s="42"/>
      <c r="K2516" s="69"/>
      <c r="L2516" s="69"/>
      <c r="M2516" s="69"/>
      <c r="O2516" s="63"/>
      <c r="P2516" s="63"/>
      <c r="Q2516" s="63"/>
    </row>
    <row r="2517" spans="1:17" customFormat="1" outlineLevel="1">
      <c r="A2517" s="6"/>
      <c r="B2517" s="20">
        <v>42665</v>
      </c>
      <c r="C2517" s="21">
        <v>0.16666666666666666</v>
      </c>
      <c r="D2517" s="13">
        <v>0</v>
      </c>
      <c r="E2517" s="12">
        <v>59.1</v>
      </c>
      <c r="F2517" s="11">
        <f t="shared" si="118"/>
        <v>0</v>
      </c>
      <c r="G2517" s="11">
        <f t="shared" si="119"/>
        <v>59.661450000000002</v>
      </c>
      <c r="H2517" s="8">
        <f t="shared" si="117"/>
        <v>0</v>
      </c>
      <c r="I2517" s="42"/>
      <c r="K2517" s="69"/>
      <c r="L2517" s="69"/>
      <c r="M2517" s="69"/>
      <c r="O2517" s="63"/>
      <c r="P2517" s="63"/>
      <c r="Q2517" s="63"/>
    </row>
    <row r="2518" spans="1:17" customFormat="1" outlineLevel="1">
      <c r="A2518" s="6"/>
      <c r="B2518" s="20">
        <v>42665</v>
      </c>
      <c r="C2518" s="21">
        <v>0.1875</v>
      </c>
      <c r="D2518" s="13">
        <v>0</v>
      </c>
      <c r="E2518" s="12">
        <v>62.31</v>
      </c>
      <c r="F2518" s="11">
        <f t="shared" si="118"/>
        <v>0</v>
      </c>
      <c r="G2518" s="11">
        <f t="shared" si="119"/>
        <v>62.901945000000005</v>
      </c>
      <c r="H2518" s="8">
        <f t="shared" si="117"/>
        <v>0</v>
      </c>
      <c r="I2518" s="42"/>
      <c r="K2518" s="69"/>
      <c r="L2518" s="69"/>
      <c r="M2518" s="69"/>
      <c r="O2518" s="63"/>
      <c r="P2518" s="63"/>
      <c r="Q2518" s="63"/>
    </row>
    <row r="2519" spans="1:17" customFormat="1" outlineLevel="1">
      <c r="A2519" s="6"/>
      <c r="B2519" s="20">
        <v>42665</v>
      </c>
      <c r="C2519" s="21">
        <v>0.20833333333333334</v>
      </c>
      <c r="D2519" s="13">
        <v>0</v>
      </c>
      <c r="E2519" s="12">
        <v>56.18</v>
      </c>
      <c r="F2519" s="11">
        <f t="shared" si="118"/>
        <v>0</v>
      </c>
      <c r="G2519" s="11">
        <f t="shared" si="119"/>
        <v>56.713710000000006</v>
      </c>
      <c r="H2519" s="8">
        <f t="shared" si="117"/>
        <v>0</v>
      </c>
      <c r="I2519" s="42"/>
      <c r="K2519" s="69"/>
      <c r="L2519" s="69"/>
      <c r="M2519" s="69"/>
      <c r="O2519" s="63"/>
      <c r="P2519" s="63"/>
      <c r="Q2519" s="63"/>
    </row>
    <row r="2520" spans="1:17" customFormat="1" outlineLevel="1">
      <c r="A2520" s="6"/>
      <c r="B2520" s="20">
        <v>42665</v>
      </c>
      <c r="C2520" s="21">
        <v>0.22916666666666666</v>
      </c>
      <c r="D2520" s="13">
        <v>0</v>
      </c>
      <c r="E2520" s="12">
        <v>61.43</v>
      </c>
      <c r="F2520" s="11">
        <f t="shared" si="118"/>
        <v>0</v>
      </c>
      <c r="G2520" s="11">
        <f t="shared" si="119"/>
        <v>62.013585000000006</v>
      </c>
      <c r="H2520" s="8">
        <f t="shared" si="117"/>
        <v>0</v>
      </c>
      <c r="I2520" s="42"/>
      <c r="K2520" s="69"/>
      <c r="L2520" s="69"/>
      <c r="M2520" s="69"/>
      <c r="O2520" s="63"/>
      <c r="P2520" s="63"/>
      <c r="Q2520" s="63"/>
    </row>
    <row r="2521" spans="1:17" customFormat="1" outlineLevel="1">
      <c r="A2521" s="6"/>
      <c r="B2521" s="20">
        <v>42665</v>
      </c>
      <c r="C2521" s="21">
        <v>0.25</v>
      </c>
      <c r="D2521" s="13">
        <v>0</v>
      </c>
      <c r="E2521" s="12">
        <v>61.97</v>
      </c>
      <c r="F2521" s="11">
        <f t="shared" si="118"/>
        <v>0</v>
      </c>
      <c r="G2521" s="11">
        <f t="shared" si="119"/>
        <v>62.558714999999999</v>
      </c>
      <c r="H2521" s="8">
        <f t="shared" si="117"/>
        <v>0</v>
      </c>
      <c r="I2521" s="42"/>
      <c r="K2521" s="69"/>
      <c r="L2521" s="69"/>
      <c r="M2521" s="69"/>
      <c r="O2521" s="63"/>
      <c r="P2521" s="63"/>
      <c r="Q2521" s="63"/>
    </row>
    <row r="2522" spans="1:17" customFormat="1" outlineLevel="1">
      <c r="A2522" s="6"/>
      <c r="B2522" s="20">
        <v>42665</v>
      </c>
      <c r="C2522" s="21">
        <v>0.27083333333333331</v>
      </c>
      <c r="D2522" s="13">
        <v>3.2771000000000002E-2</v>
      </c>
      <c r="E2522" s="12">
        <v>76.19</v>
      </c>
      <c r="F2522" s="11">
        <f t="shared" si="118"/>
        <v>3.2761168700000003E-2</v>
      </c>
      <c r="G2522" s="11">
        <f t="shared" si="119"/>
        <v>76.913804999999996</v>
      </c>
      <c r="H2522" s="8">
        <f t="shared" si="117"/>
        <v>3.5737912372360969</v>
      </c>
      <c r="I2522" s="42"/>
      <c r="K2522" s="69"/>
      <c r="L2522" s="69"/>
      <c r="M2522" s="69"/>
      <c r="O2522" s="63"/>
      <c r="P2522" s="63"/>
      <c r="Q2522" s="63"/>
    </row>
    <row r="2523" spans="1:17" customFormat="1" outlineLevel="1">
      <c r="A2523" s="6"/>
      <c r="B2523" s="20">
        <v>42665</v>
      </c>
      <c r="C2523" s="21">
        <v>0.29166666666666669</v>
      </c>
      <c r="D2523" s="13">
        <v>0.68812699999999993</v>
      </c>
      <c r="E2523" s="12">
        <v>99.81</v>
      </c>
      <c r="F2523" s="11">
        <f t="shared" si="118"/>
        <v>0.68792056189999995</v>
      </c>
      <c r="G2523" s="11">
        <f t="shared" si="119"/>
        <v>100.75819500000001</v>
      </c>
      <c r="H2523" s="8">
        <f t="shared" si="117"/>
        <v>58.639590392970213</v>
      </c>
      <c r="I2523" s="42"/>
      <c r="K2523" s="69"/>
      <c r="L2523" s="69"/>
      <c r="M2523" s="69"/>
      <c r="O2523" s="63"/>
      <c r="P2523" s="63"/>
      <c r="Q2523" s="63"/>
    </row>
    <row r="2524" spans="1:17" customFormat="1" outlineLevel="1">
      <c r="A2524" s="6"/>
      <c r="B2524" s="20">
        <v>42665</v>
      </c>
      <c r="C2524" s="21">
        <v>0.3125</v>
      </c>
      <c r="D2524" s="13">
        <v>0.25527299999999997</v>
      </c>
      <c r="E2524" s="12">
        <v>76.680000000000007</v>
      </c>
      <c r="F2524" s="11">
        <f t="shared" si="118"/>
        <v>0.25519641809999999</v>
      </c>
      <c r="G2524" s="11">
        <f t="shared" si="119"/>
        <v>77.408460000000005</v>
      </c>
      <c r="H2524" s="8">
        <f t="shared" si="117"/>
        <v>27.712172043962873</v>
      </c>
      <c r="I2524" s="42"/>
      <c r="K2524" s="69"/>
      <c r="L2524" s="69"/>
      <c r="M2524" s="69"/>
      <c r="O2524" s="63"/>
      <c r="P2524" s="63"/>
      <c r="Q2524" s="63"/>
    </row>
    <row r="2525" spans="1:17" customFormat="1" outlineLevel="1">
      <c r="A2525" s="6"/>
      <c r="B2525" s="20">
        <v>42665</v>
      </c>
      <c r="C2525" s="21">
        <v>0.33333333333333331</v>
      </c>
      <c r="D2525" s="13">
        <v>0.63954899999999992</v>
      </c>
      <c r="E2525" s="12">
        <v>85.09</v>
      </c>
      <c r="F2525" s="11">
        <f t="shared" si="118"/>
        <v>0.63935713529999993</v>
      </c>
      <c r="G2525" s="11">
        <f t="shared" si="119"/>
        <v>85.898355000000009</v>
      </c>
      <c r="H2525" s="8">
        <f t="shared" si="117"/>
        <v>64.000700986017563</v>
      </c>
      <c r="I2525" s="42"/>
      <c r="K2525" s="69"/>
      <c r="L2525" s="69"/>
      <c r="M2525" s="69"/>
      <c r="O2525" s="63"/>
      <c r="P2525" s="63"/>
      <c r="Q2525" s="63"/>
    </row>
    <row r="2526" spans="1:17" customFormat="1" outlineLevel="1">
      <c r="A2526" s="6"/>
      <c r="B2526" s="20">
        <v>42665</v>
      </c>
      <c r="C2526" s="21">
        <v>0.35416666666666669</v>
      </c>
      <c r="D2526" s="13">
        <v>2.5601800000000003</v>
      </c>
      <c r="E2526" s="12">
        <v>91.08</v>
      </c>
      <c r="F2526" s="11">
        <f t="shared" si="118"/>
        <v>2.5594119460000004</v>
      </c>
      <c r="G2526" s="11">
        <f t="shared" si="119"/>
        <v>91.945260000000005</v>
      </c>
      <c r="H2526" s="8">
        <f t="shared" si="117"/>
        <v>240.72482513392407</v>
      </c>
      <c r="I2526" s="42"/>
      <c r="K2526" s="69"/>
      <c r="L2526" s="69"/>
      <c r="M2526" s="69"/>
      <c r="O2526" s="63"/>
      <c r="P2526" s="63"/>
      <c r="Q2526" s="63"/>
    </row>
    <row r="2527" spans="1:17" customFormat="1" outlineLevel="1">
      <c r="A2527" s="6"/>
      <c r="B2527" s="20">
        <v>42665</v>
      </c>
      <c r="C2527" s="21">
        <v>0.375</v>
      </c>
      <c r="D2527" s="13">
        <v>2.3962759999999999</v>
      </c>
      <c r="E2527" s="12">
        <v>79.73</v>
      </c>
      <c r="F2527" s="11">
        <f t="shared" si="118"/>
        <v>2.3955571172000001</v>
      </c>
      <c r="G2527" s="11">
        <f t="shared" si="119"/>
        <v>80.487435000000005</v>
      </c>
      <c r="H2527" s="8">
        <f t="shared" si="117"/>
        <v>252.76137603977762</v>
      </c>
      <c r="I2527" s="42"/>
      <c r="K2527" s="69"/>
      <c r="L2527" s="69"/>
      <c r="M2527" s="69"/>
      <c r="O2527" s="63"/>
      <c r="P2527" s="63"/>
      <c r="Q2527" s="63"/>
    </row>
    <row r="2528" spans="1:17" customFormat="1" outlineLevel="1">
      <c r="A2528" s="6"/>
      <c r="B2528" s="20">
        <v>42665</v>
      </c>
      <c r="C2528" s="21">
        <v>0.39583333333333331</v>
      </c>
      <c r="D2528" s="13">
        <v>2.3595249999999997</v>
      </c>
      <c r="E2528" s="12">
        <v>107.02</v>
      </c>
      <c r="F2528" s="11">
        <f t="shared" si="118"/>
        <v>2.3588171424999995</v>
      </c>
      <c r="G2528" s="11">
        <f t="shared" si="119"/>
        <v>108.03669000000001</v>
      </c>
      <c r="H2528" s="8">
        <f t="shared" si="117"/>
        <v>183.90119211404161</v>
      </c>
      <c r="I2528" s="42"/>
      <c r="K2528" s="69"/>
      <c r="L2528" s="69"/>
      <c r="M2528" s="69"/>
      <c r="O2528" s="63"/>
      <c r="P2528" s="63"/>
      <c r="Q2528" s="63"/>
    </row>
    <row r="2529" spans="1:17" customFormat="1" outlineLevel="1">
      <c r="A2529" s="6"/>
      <c r="B2529" s="20">
        <v>42665</v>
      </c>
      <c r="C2529" s="21">
        <v>0.41666666666666669</v>
      </c>
      <c r="D2529" s="13">
        <v>2.6733980000000002</v>
      </c>
      <c r="E2529" s="12">
        <v>58.83</v>
      </c>
      <c r="F2529" s="11">
        <f t="shared" si="118"/>
        <v>2.6725959806000001</v>
      </c>
      <c r="G2529" s="11">
        <f t="shared" si="119"/>
        <v>59.388885000000002</v>
      </c>
      <c r="H2529" s="8">
        <f t="shared" si="117"/>
        <v>338.3803570482844</v>
      </c>
      <c r="I2529" s="42"/>
      <c r="K2529" s="69"/>
      <c r="L2529" s="69"/>
      <c r="M2529" s="69"/>
      <c r="O2529" s="63"/>
      <c r="P2529" s="63"/>
      <c r="Q2529" s="63"/>
    </row>
    <row r="2530" spans="1:17" customFormat="1" outlineLevel="1">
      <c r="A2530" s="6"/>
      <c r="B2530" s="20">
        <v>42665</v>
      </c>
      <c r="C2530" s="21">
        <v>0.4375</v>
      </c>
      <c r="D2530" s="13">
        <v>2.7152669999999999</v>
      </c>
      <c r="E2530" s="12">
        <v>56.25</v>
      </c>
      <c r="F2530" s="11">
        <f t="shared" si="118"/>
        <v>2.7144524198999997</v>
      </c>
      <c r="G2530" s="11">
        <f t="shared" si="119"/>
        <v>56.784375000000004</v>
      </c>
      <c r="H2530" s="8">
        <f t="shared" si="117"/>
        <v>350.74966597014088</v>
      </c>
      <c r="I2530" s="42"/>
      <c r="K2530" s="69"/>
      <c r="L2530" s="69"/>
      <c r="M2530" s="69"/>
      <c r="O2530" s="63"/>
      <c r="P2530" s="63"/>
      <c r="Q2530" s="63"/>
    </row>
    <row r="2531" spans="1:17" customFormat="1" outlineLevel="1">
      <c r="A2531" s="6"/>
      <c r="B2531" s="20">
        <v>42665</v>
      </c>
      <c r="C2531" s="21">
        <v>0.45833333333333331</v>
      </c>
      <c r="D2531" s="13">
        <v>3.3362799999999999</v>
      </c>
      <c r="E2531" s="12">
        <v>57.47</v>
      </c>
      <c r="F2531" s="11">
        <f t="shared" si="118"/>
        <v>3.3352791160000002</v>
      </c>
      <c r="G2531" s="11">
        <f t="shared" si="119"/>
        <v>58.015965000000001</v>
      </c>
      <c r="H2531" s="8">
        <f t="shared" si="117"/>
        <v>426.86247911691311</v>
      </c>
      <c r="I2531" s="42"/>
      <c r="K2531" s="69"/>
      <c r="L2531" s="69"/>
      <c r="M2531" s="69"/>
      <c r="O2531" s="63"/>
      <c r="P2531" s="63"/>
      <c r="Q2531" s="63"/>
    </row>
    <row r="2532" spans="1:17" customFormat="1" outlineLevel="1">
      <c r="A2532" s="6"/>
      <c r="B2532" s="20">
        <v>42665</v>
      </c>
      <c r="C2532" s="21">
        <v>0.47916666666666669</v>
      </c>
      <c r="D2532" s="13">
        <v>2.9908609999999998</v>
      </c>
      <c r="E2532" s="12">
        <v>57.05</v>
      </c>
      <c r="F2532" s="11">
        <f t="shared" si="118"/>
        <v>2.9899637417</v>
      </c>
      <c r="G2532" s="11">
        <f t="shared" si="119"/>
        <v>57.591974999999998</v>
      </c>
      <c r="H2532" s="8">
        <f t="shared" si="117"/>
        <v>383.93533889330718</v>
      </c>
      <c r="I2532" s="42"/>
      <c r="K2532" s="69"/>
      <c r="L2532" s="69"/>
      <c r="M2532" s="69"/>
      <c r="O2532" s="63"/>
      <c r="P2532" s="63"/>
      <c r="Q2532" s="63"/>
    </row>
    <row r="2533" spans="1:17" customFormat="1" outlineLevel="1">
      <c r="A2533" s="6"/>
      <c r="B2533" s="20">
        <v>42665</v>
      </c>
      <c r="C2533" s="21">
        <v>0.5</v>
      </c>
      <c r="D2533" s="13">
        <v>2.368859</v>
      </c>
      <c r="E2533" s="12">
        <v>58.6</v>
      </c>
      <c r="F2533" s="11">
        <f t="shared" si="118"/>
        <v>2.3681483423</v>
      </c>
      <c r="G2533" s="11">
        <f t="shared" si="119"/>
        <v>59.156700000000008</v>
      </c>
      <c r="H2533" s="8">
        <f t="shared" si="117"/>
        <v>300.38375062686157</v>
      </c>
      <c r="I2533" s="42"/>
      <c r="K2533" s="69"/>
      <c r="L2533" s="69"/>
      <c r="M2533" s="69"/>
      <c r="O2533" s="63"/>
      <c r="P2533" s="63"/>
      <c r="Q2533" s="63"/>
    </row>
    <row r="2534" spans="1:17" customFormat="1" outlineLevel="1">
      <c r="A2534" s="6"/>
      <c r="B2534" s="20">
        <v>42665</v>
      </c>
      <c r="C2534" s="21">
        <v>0.52083333333333337</v>
      </c>
      <c r="D2534" s="13">
        <v>1.591359</v>
      </c>
      <c r="E2534" s="12">
        <v>53.96</v>
      </c>
      <c r="F2534" s="11">
        <f t="shared" si="118"/>
        <v>1.5908815922999999</v>
      </c>
      <c r="G2534" s="11">
        <f t="shared" si="119"/>
        <v>54.472620000000006</v>
      </c>
      <c r="H2534" s="8">
        <f t="shared" si="117"/>
        <v>209.24448772544716</v>
      </c>
      <c r="I2534" s="42"/>
      <c r="K2534" s="69"/>
      <c r="L2534" s="69"/>
      <c r="M2534" s="69"/>
      <c r="O2534" s="63"/>
      <c r="P2534" s="63"/>
      <c r="Q2534" s="63"/>
    </row>
    <row r="2535" spans="1:17" customFormat="1" outlineLevel="1">
      <c r="A2535" s="6"/>
      <c r="B2535" s="20">
        <v>42665</v>
      </c>
      <c r="C2535" s="21">
        <v>0.54166666666666663</v>
      </c>
      <c r="D2535" s="13">
        <v>1.5670820000000001</v>
      </c>
      <c r="E2535" s="12">
        <v>54.76</v>
      </c>
      <c r="F2535" s="11">
        <f t="shared" si="118"/>
        <v>1.5666118754000002</v>
      </c>
      <c r="G2535" s="11">
        <f t="shared" si="119"/>
        <v>55.28022</v>
      </c>
      <c r="H2535" s="8">
        <f t="shared" si="117"/>
        <v>204.78715969767546</v>
      </c>
      <c r="I2535" s="42"/>
      <c r="K2535" s="69"/>
      <c r="L2535" s="69"/>
      <c r="M2535" s="69"/>
      <c r="O2535" s="63"/>
      <c r="P2535" s="63"/>
      <c r="Q2535" s="63"/>
    </row>
    <row r="2536" spans="1:17" customFormat="1" outlineLevel="1">
      <c r="A2536" s="6"/>
      <c r="B2536" s="20">
        <v>42665</v>
      </c>
      <c r="C2536" s="21">
        <v>0.5625</v>
      </c>
      <c r="D2536" s="13">
        <v>0.91114499999999998</v>
      </c>
      <c r="E2536" s="12">
        <v>53.58</v>
      </c>
      <c r="F2536" s="11">
        <f t="shared" si="118"/>
        <v>0.91087165650000002</v>
      </c>
      <c r="G2536" s="11">
        <f t="shared" si="119"/>
        <v>54.089010000000002</v>
      </c>
      <c r="H2536" s="8">
        <f t="shared" si="117"/>
        <v>120.15398197185493</v>
      </c>
      <c r="I2536" s="42"/>
      <c r="K2536" s="69"/>
      <c r="L2536" s="69"/>
      <c r="M2536" s="69"/>
      <c r="O2536" s="63"/>
      <c r="P2536" s="63"/>
      <c r="Q2536" s="63"/>
    </row>
    <row r="2537" spans="1:17" customFormat="1" outlineLevel="1">
      <c r="A2537" s="6"/>
      <c r="B2537" s="20">
        <v>42665</v>
      </c>
      <c r="C2537" s="21">
        <v>0.58333333333333337</v>
      </c>
      <c r="D2537" s="13">
        <v>1.2109970000000001</v>
      </c>
      <c r="E2537" s="12">
        <v>56.34</v>
      </c>
      <c r="F2537" s="11">
        <f t="shared" si="118"/>
        <v>1.2106337009000001</v>
      </c>
      <c r="G2537" s="11">
        <f t="shared" si="119"/>
        <v>56.875230000000009</v>
      </c>
      <c r="H2537" s="8">
        <f t="shared" si="117"/>
        <v>156.32279818296129</v>
      </c>
      <c r="I2537" s="42"/>
      <c r="K2537" s="69"/>
      <c r="L2537" s="69"/>
      <c r="M2537" s="69"/>
      <c r="O2537" s="63"/>
      <c r="P2537" s="63"/>
      <c r="Q2537" s="63"/>
    </row>
    <row r="2538" spans="1:17" customFormat="1" outlineLevel="1">
      <c r="A2538" s="6"/>
      <c r="B2538" s="20">
        <v>42665</v>
      </c>
      <c r="C2538" s="21">
        <v>0.60416666666666663</v>
      </c>
      <c r="D2538" s="13">
        <v>0.91877900000000001</v>
      </c>
      <c r="E2538" s="12">
        <v>63.37</v>
      </c>
      <c r="F2538" s="11">
        <f t="shared" si="118"/>
        <v>0.91850336630000007</v>
      </c>
      <c r="G2538" s="11">
        <f t="shared" si="119"/>
        <v>63.972014999999999</v>
      </c>
      <c r="H2538" s="8">
        <f t="shared" si="117"/>
        <v>112.08311500530591</v>
      </c>
      <c r="I2538" s="42"/>
      <c r="K2538" s="69"/>
      <c r="L2538" s="69"/>
      <c r="M2538" s="69"/>
      <c r="O2538" s="63"/>
      <c r="P2538" s="63"/>
      <c r="Q2538" s="63"/>
    </row>
    <row r="2539" spans="1:17" customFormat="1" outlineLevel="1">
      <c r="A2539" s="6"/>
      <c r="B2539" s="20">
        <v>42665</v>
      </c>
      <c r="C2539" s="21">
        <v>0.625</v>
      </c>
      <c r="D2539" s="13">
        <v>0.65612900000000007</v>
      </c>
      <c r="E2539" s="12">
        <v>63.52</v>
      </c>
      <c r="F2539" s="11">
        <f t="shared" si="118"/>
        <v>0.65593216130000009</v>
      </c>
      <c r="G2539" s="11">
        <f t="shared" si="119"/>
        <v>64.123440000000002</v>
      </c>
      <c r="H2539" s="8">
        <f t="shared" si="117"/>
        <v>79.942755412609145</v>
      </c>
      <c r="I2539" s="42"/>
      <c r="K2539" s="69"/>
      <c r="L2539" s="69"/>
      <c r="M2539" s="69"/>
      <c r="O2539" s="63"/>
      <c r="P2539" s="63"/>
      <c r="Q2539" s="63"/>
    </row>
    <row r="2540" spans="1:17" customFormat="1" outlineLevel="1">
      <c r="A2540" s="6"/>
      <c r="B2540" s="20">
        <v>42665</v>
      </c>
      <c r="C2540" s="21">
        <v>0.64583333333333337</v>
      </c>
      <c r="D2540" s="13">
        <v>0.92542400000000002</v>
      </c>
      <c r="E2540" s="12">
        <v>62.28</v>
      </c>
      <c r="F2540" s="11">
        <f t="shared" si="118"/>
        <v>0.92514637280000001</v>
      </c>
      <c r="G2540" s="11">
        <f t="shared" si="119"/>
        <v>62.871660000000006</v>
      </c>
      <c r="H2540" s="8">
        <f t="shared" si="117"/>
        <v>113.91173713988515</v>
      </c>
      <c r="I2540" s="42"/>
      <c r="K2540" s="69"/>
      <c r="L2540" s="69"/>
      <c r="M2540" s="69"/>
      <c r="O2540" s="63"/>
      <c r="P2540" s="63"/>
      <c r="Q2540" s="63"/>
    </row>
    <row r="2541" spans="1:17" customFormat="1" outlineLevel="1">
      <c r="A2541" s="6"/>
      <c r="B2541" s="20">
        <v>42665</v>
      </c>
      <c r="C2541" s="21">
        <v>0.66666666666666663</v>
      </c>
      <c r="D2541" s="13">
        <v>2.5923500000000002</v>
      </c>
      <c r="E2541" s="12">
        <v>62.53</v>
      </c>
      <c r="F2541" s="11">
        <f t="shared" si="118"/>
        <v>2.5915722950000002</v>
      </c>
      <c r="G2541" s="11">
        <f t="shared" si="119"/>
        <v>63.124035000000006</v>
      </c>
      <c r="H2541" s="8">
        <f t="shared" si="117"/>
        <v>318.44194661538967</v>
      </c>
      <c r="I2541" s="42"/>
      <c r="K2541" s="69"/>
      <c r="L2541" s="69"/>
      <c r="M2541" s="69"/>
      <c r="O2541" s="63"/>
      <c r="P2541" s="63"/>
      <c r="Q2541" s="63"/>
    </row>
    <row r="2542" spans="1:17" customFormat="1" outlineLevel="1">
      <c r="A2542" s="6"/>
      <c r="B2542" s="20">
        <v>42665</v>
      </c>
      <c r="C2542" s="21">
        <v>0.6875</v>
      </c>
      <c r="D2542" s="13">
        <v>1.1566990000000001</v>
      </c>
      <c r="E2542" s="12">
        <v>57.31</v>
      </c>
      <c r="F2542" s="11">
        <f t="shared" si="118"/>
        <v>1.1563519903000001</v>
      </c>
      <c r="G2542" s="11">
        <f t="shared" si="119"/>
        <v>57.854445000000005</v>
      </c>
      <c r="H2542" s="8">
        <f t="shared" si="117"/>
        <v>148.18136757234814</v>
      </c>
      <c r="I2542" s="42"/>
      <c r="K2542" s="69"/>
      <c r="L2542" s="69"/>
      <c r="M2542" s="69"/>
      <c r="O2542" s="63"/>
      <c r="P2542" s="63"/>
      <c r="Q2542" s="63"/>
    </row>
    <row r="2543" spans="1:17" customFormat="1" outlineLevel="1">
      <c r="A2543" s="6"/>
      <c r="B2543" s="20">
        <v>42665</v>
      </c>
      <c r="C2543" s="21">
        <v>0.70833333333333337</v>
      </c>
      <c r="D2543" s="13">
        <v>0.192137</v>
      </c>
      <c r="E2543" s="12">
        <v>66.739999999999995</v>
      </c>
      <c r="F2543" s="11">
        <f t="shared" si="118"/>
        <v>0.1920793589</v>
      </c>
      <c r="G2543" s="11">
        <f t="shared" si="119"/>
        <v>67.374030000000005</v>
      </c>
      <c r="H2543" s="8">
        <f t="shared" si="117"/>
        <v>22.785600266490633</v>
      </c>
      <c r="I2543" s="42"/>
      <c r="K2543" s="69"/>
      <c r="L2543" s="69"/>
      <c r="M2543" s="69"/>
      <c r="O2543" s="63"/>
      <c r="P2543" s="63"/>
      <c r="Q2543" s="63"/>
    </row>
    <row r="2544" spans="1:17" customFormat="1" outlineLevel="1">
      <c r="A2544" s="6"/>
      <c r="B2544" s="20">
        <v>42665</v>
      </c>
      <c r="C2544" s="21">
        <v>0.72916666666666663</v>
      </c>
      <c r="D2544" s="13">
        <v>0.31703300000000001</v>
      </c>
      <c r="E2544" s="12">
        <v>54.89</v>
      </c>
      <c r="F2544" s="11">
        <f t="shared" si="118"/>
        <v>0.31693789010000001</v>
      </c>
      <c r="G2544" s="11">
        <f t="shared" si="119"/>
        <v>55.411455000000004</v>
      </c>
      <c r="H2544" s="8">
        <f t="shared" si="117"/>
        <v>41.388457923528911</v>
      </c>
      <c r="I2544" s="42"/>
      <c r="K2544" s="69"/>
      <c r="L2544" s="69"/>
      <c r="M2544" s="69"/>
      <c r="O2544" s="63"/>
      <c r="P2544" s="63"/>
      <c r="Q2544" s="63"/>
    </row>
    <row r="2545" spans="1:17" customFormat="1" outlineLevel="1">
      <c r="A2545" s="6"/>
      <c r="B2545" s="20">
        <v>42665</v>
      </c>
      <c r="C2545" s="21">
        <v>0.75</v>
      </c>
      <c r="D2545" s="13">
        <v>0.13878599999999999</v>
      </c>
      <c r="E2545" s="12">
        <v>53.81</v>
      </c>
      <c r="F2545" s="11">
        <f t="shared" si="118"/>
        <v>0.1387443642</v>
      </c>
      <c r="G2545" s="11">
        <f t="shared" si="119"/>
        <v>54.321195000000003</v>
      </c>
      <c r="H2545" s="8">
        <f t="shared" si="117"/>
        <v>18.269692078340782</v>
      </c>
      <c r="I2545" s="42"/>
      <c r="K2545" s="69"/>
      <c r="L2545" s="69"/>
      <c r="M2545" s="69"/>
      <c r="O2545" s="63"/>
      <c r="P2545" s="63"/>
      <c r="Q2545" s="63"/>
    </row>
    <row r="2546" spans="1:17" customFormat="1" outlineLevel="1">
      <c r="A2546" s="6"/>
      <c r="B2546" s="20">
        <v>42665</v>
      </c>
      <c r="C2546" s="21">
        <v>0.77083333333333337</v>
      </c>
      <c r="D2546" s="13">
        <v>5.3109999999999997E-3</v>
      </c>
      <c r="E2546" s="12">
        <v>54.98</v>
      </c>
      <c r="F2546" s="11">
        <f t="shared" si="118"/>
        <v>5.3094066999999998E-3</v>
      </c>
      <c r="G2546" s="11">
        <f t="shared" si="119"/>
        <v>55.502310000000001</v>
      </c>
      <c r="H2546" s="8">
        <f t="shared" si="117"/>
        <v>0.69286530962052306</v>
      </c>
      <c r="I2546" s="42"/>
      <c r="K2546" s="69"/>
      <c r="L2546" s="69"/>
      <c r="M2546" s="69"/>
      <c r="O2546" s="63"/>
      <c r="P2546" s="63"/>
      <c r="Q2546" s="63"/>
    </row>
    <row r="2547" spans="1:17" customFormat="1" outlineLevel="1">
      <c r="A2547" s="6"/>
      <c r="B2547" s="20">
        <v>42665</v>
      </c>
      <c r="C2547" s="21">
        <v>0.79166666666666663</v>
      </c>
      <c r="D2547" s="13">
        <v>0</v>
      </c>
      <c r="E2547" s="12">
        <v>88.19</v>
      </c>
      <c r="F2547" s="11">
        <f t="shared" si="118"/>
        <v>0</v>
      </c>
      <c r="G2547" s="11">
        <f t="shared" si="119"/>
        <v>89.027805000000001</v>
      </c>
      <c r="H2547" s="8">
        <f t="shared" si="117"/>
        <v>0</v>
      </c>
      <c r="I2547" s="42"/>
      <c r="K2547" s="69"/>
      <c r="L2547" s="69"/>
      <c r="M2547" s="69"/>
      <c r="O2547" s="63"/>
      <c r="P2547" s="63"/>
      <c r="Q2547" s="63"/>
    </row>
    <row r="2548" spans="1:17" customFormat="1" outlineLevel="1">
      <c r="A2548" s="6"/>
      <c r="B2548" s="20">
        <v>42665</v>
      </c>
      <c r="C2548" s="21">
        <v>0.8125</v>
      </c>
      <c r="D2548" s="13">
        <v>0</v>
      </c>
      <c r="E2548" s="12">
        <v>89.05</v>
      </c>
      <c r="F2548" s="11">
        <f t="shared" si="118"/>
        <v>0</v>
      </c>
      <c r="G2548" s="11">
        <f t="shared" si="119"/>
        <v>89.895975000000007</v>
      </c>
      <c r="H2548" s="8">
        <f t="shared" si="117"/>
        <v>0</v>
      </c>
      <c r="I2548" s="42"/>
      <c r="K2548" s="69"/>
      <c r="L2548" s="69"/>
      <c r="M2548" s="69"/>
      <c r="O2548" s="63"/>
      <c r="P2548" s="63"/>
      <c r="Q2548" s="63"/>
    </row>
    <row r="2549" spans="1:17" customFormat="1" outlineLevel="1">
      <c r="A2549" s="6"/>
      <c r="B2549" s="20">
        <v>42665</v>
      </c>
      <c r="C2549" s="21">
        <v>0.83333333333333337</v>
      </c>
      <c r="D2549" s="13">
        <v>0</v>
      </c>
      <c r="E2549" s="12">
        <v>75.28</v>
      </c>
      <c r="F2549" s="11">
        <f t="shared" si="118"/>
        <v>0</v>
      </c>
      <c r="G2549" s="11">
        <f t="shared" si="119"/>
        <v>75.995160000000013</v>
      </c>
      <c r="H2549" s="8">
        <f t="shared" si="117"/>
        <v>0</v>
      </c>
      <c r="I2549" s="42"/>
      <c r="K2549" s="69"/>
      <c r="L2549" s="69"/>
      <c r="M2549" s="69"/>
      <c r="O2549" s="63"/>
      <c r="P2549" s="63"/>
      <c r="Q2549" s="63"/>
    </row>
    <row r="2550" spans="1:17" customFormat="1" outlineLevel="1">
      <c r="A2550" s="6"/>
      <c r="B2550" s="20">
        <v>42665</v>
      </c>
      <c r="C2550" s="21">
        <v>0.85416666666666663</v>
      </c>
      <c r="D2550" s="13">
        <v>0</v>
      </c>
      <c r="E2550" s="12">
        <v>63.02</v>
      </c>
      <c r="F2550" s="11">
        <f t="shared" si="118"/>
        <v>0</v>
      </c>
      <c r="G2550" s="11">
        <f t="shared" si="119"/>
        <v>63.618690000000008</v>
      </c>
      <c r="H2550" s="8">
        <f t="shared" si="117"/>
        <v>0</v>
      </c>
      <c r="I2550" s="42"/>
      <c r="K2550" s="69"/>
      <c r="L2550" s="69"/>
      <c r="M2550" s="69"/>
      <c r="O2550" s="63"/>
      <c r="P2550" s="63"/>
      <c r="Q2550" s="63"/>
    </row>
    <row r="2551" spans="1:17" customFormat="1" outlineLevel="1">
      <c r="A2551" s="6"/>
      <c r="B2551" s="20">
        <v>42665</v>
      </c>
      <c r="C2551" s="21">
        <v>0.875</v>
      </c>
      <c r="D2551" s="13">
        <v>0</v>
      </c>
      <c r="E2551" s="12">
        <v>58.54</v>
      </c>
      <c r="F2551" s="11">
        <f t="shared" si="118"/>
        <v>0</v>
      </c>
      <c r="G2551" s="11">
        <f t="shared" si="119"/>
        <v>59.096130000000002</v>
      </c>
      <c r="H2551" s="8">
        <f t="shared" si="117"/>
        <v>0</v>
      </c>
      <c r="I2551" s="42"/>
      <c r="K2551" s="69"/>
      <c r="L2551" s="69"/>
      <c r="M2551" s="69"/>
      <c r="O2551" s="63"/>
      <c r="P2551" s="63"/>
      <c r="Q2551" s="63"/>
    </row>
    <row r="2552" spans="1:17" customFormat="1" outlineLevel="1">
      <c r="A2552" s="6"/>
      <c r="B2552" s="20">
        <v>42665</v>
      </c>
      <c r="C2552" s="21">
        <v>0.89583333333333337</v>
      </c>
      <c r="D2552" s="13">
        <v>0</v>
      </c>
      <c r="E2552" s="12">
        <v>56.24</v>
      </c>
      <c r="F2552" s="11">
        <f t="shared" si="118"/>
        <v>0</v>
      </c>
      <c r="G2552" s="11">
        <f t="shared" si="119"/>
        <v>56.774280000000005</v>
      </c>
      <c r="H2552" s="8">
        <f t="shared" si="117"/>
        <v>0</v>
      </c>
      <c r="I2552" s="42"/>
      <c r="K2552" s="69"/>
      <c r="L2552" s="69"/>
      <c r="M2552" s="69"/>
      <c r="O2552" s="63"/>
      <c r="P2552" s="63"/>
      <c r="Q2552" s="63"/>
    </row>
    <row r="2553" spans="1:17" customFormat="1" outlineLevel="1">
      <c r="A2553" s="6"/>
      <c r="B2553" s="20">
        <v>42665</v>
      </c>
      <c r="C2553" s="21">
        <v>0.91666666666666663</v>
      </c>
      <c r="D2553" s="13">
        <v>0</v>
      </c>
      <c r="E2553" s="12">
        <v>51.02</v>
      </c>
      <c r="F2553" s="11">
        <f t="shared" si="118"/>
        <v>0</v>
      </c>
      <c r="G2553" s="11">
        <f t="shared" si="119"/>
        <v>51.504690000000004</v>
      </c>
      <c r="H2553" s="8">
        <f t="shared" si="117"/>
        <v>0</v>
      </c>
      <c r="I2553" s="42"/>
      <c r="K2553" s="69"/>
      <c r="L2553" s="69"/>
      <c r="M2553" s="69"/>
      <c r="O2553" s="63"/>
      <c r="P2553" s="63"/>
      <c r="Q2553" s="63"/>
    </row>
    <row r="2554" spans="1:17" customFormat="1" outlineLevel="1">
      <c r="A2554" s="6"/>
      <c r="B2554" s="20">
        <v>42665</v>
      </c>
      <c r="C2554" s="21">
        <v>0.9375</v>
      </c>
      <c r="D2554" s="13">
        <v>0</v>
      </c>
      <c r="E2554" s="12">
        <v>57.88</v>
      </c>
      <c r="F2554" s="11">
        <f t="shared" si="118"/>
        <v>0</v>
      </c>
      <c r="G2554" s="11">
        <f t="shared" si="119"/>
        <v>58.429860000000005</v>
      </c>
      <c r="H2554" s="8">
        <f t="shared" si="117"/>
        <v>0</v>
      </c>
      <c r="I2554" s="42"/>
      <c r="K2554" s="69"/>
      <c r="L2554" s="69"/>
      <c r="M2554" s="69"/>
      <c r="O2554" s="63"/>
      <c r="P2554" s="63"/>
      <c r="Q2554" s="63"/>
    </row>
    <row r="2555" spans="1:17" customFormat="1" outlineLevel="1">
      <c r="A2555" s="6"/>
      <c r="B2555" s="20">
        <v>42665</v>
      </c>
      <c r="C2555" s="21">
        <v>0.95833333333333337</v>
      </c>
      <c r="D2555" s="13">
        <v>0</v>
      </c>
      <c r="E2555" s="12">
        <v>63.21</v>
      </c>
      <c r="F2555" s="11">
        <f t="shared" si="118"/>
        <v>0</v>
      </c>
      <c r="G2555" s="11">
        <f t="shared" si="119"/>
        <v>63.810495000000003</v>
      </c>
      <c r="H2555" s="8">
        <f t="shared" si="117"/>
        <v>0</v>
      </c>
      <c r="I2555" s="42"/>
      <c r="K2555" s="69"/>
      <c r="L2555" s="69"/>
      <c r="M2555" s="69"/>
      <c r="O2555" s="63"/>
      <c r="P2555" s="63"/>
      <c r="Q2555" s="63"/>
    </row>
    <row r="2556" spans="1:17" customFormat="1" outlineLevel="1">
      <c r="A2556" s="6"/>
      <c r="B2556" s="20">
        <v>42665</v>
      </c>
      <c r="C2556" s="21">
        <v>0.97916666666666663</v>
      </c>
      <c r="D2556" s="13">
        <v>0</v>
      </c>
      <c r="E2556" s="12">
        <v>49.79</v>
      </c>
      <c r="F2556" s="11">
        <f t="shared" si="118"/>
        <v>0</v>
      </c>
      <c r="G2556" s="11">
        <f t="shared" si="119"/>
        <v>50.263005</v>
      </c>
      <c r="H2556" s="8">
        <f t="shared" si="117"/>
        <v>0</v>
      </c>
      <c r="I2556" s="42"/>
      <c r="K2556" s="69"/>
      <c r="L2556" s="69"/>
      <c r="M2556" s="69"/>
      <c r="O2556" s="63"/>
      <c r="P2556" s="63"/>
      <c r="Q2556" s="63"/>
    </row>
    <row r="2557" spans="1:17" customFormat="1" outlineLevel="1">
      <c r="A2557" s="6"/>
      <c r="B2557" s="20">
        <v>42665</v>
      </c>
      <c r="C2557" s="21">
        <v>0</v>
      </c>
      <c r="D2557" s="13">
        <v>0</v>
      </c>
      <c r="E2557" s="12">
        <v>77.8</v>
      </c>
      <c r="F2557" s="11">
        <f t="shared" si="118"/>
        <v>0</v>
      </c>
      <c r="G2557" s="11">
        <f t="shared" si="119"/>
        <v>78.539100000000005</v>
      </c>
      <c r="H2557" s="8">
        <f t="shared" si="117"/>
        <v>0</v>
      </c>
      <c r="I2557" s="42"/>
      <c r="K2557" s="69"/>
      <c r="L2557" s="69"/>
      <c r="M2557" s="69"/>
      <c r="O2557" s="63"/>
      <c r="P2557" s="63"/>
      <c r="Q2557" s="63"/>
    </row>
    <row r="2558" spans="1:17" customFormat="1" outlineLevel="1">
      <c r="A2558" s="6"/>
      <c r="B2558" s="20">
        <v>42666</v>
      </c>
      <c r="C2558" s="21">
        <v>2.0833333333333332E-2</v>
      </c>
      <c r="D2558" s="13">
        <v>0</v>
      </c>
      <c r="E2558" s="12">
        <v>60.69</v>
      </c>
      <c r="F2558" s="11">
        <f t="shared" si="118"/>
        <v>0</v>
      </c>
      <c r="G2558" s="11">
        <f t="shared" si="119"/>
        <v>61.266555000000004</v>
      </c>
      <c r="H2558" s="8">
        <f t="shared" si="117"/>
        <v>0</v>
      </c>
      <c r="I2558" s="42"/>
      <c r="K2558" s="69"/>
      <c r="L2558" s="69"/>
      <c r="M2558" s="69"/>
      <c r="O2558" s="63"/>
      <c r="P2558" s="63"/>
      <c r="Q2558" s="63"/>
    </row>
    <row r="2559" spans="1:17" customFormat="1" outlineLevel="1">
      <c r="A2559" s="6"/>
      <c r="B2559" s="20">
        <v>42666</v>
      </c>
      <c r="C2559" s="21">
        <v>4.1666666666666664E-2</v>
      </c>
      <c r="D2559" s="13">
        <v>0</v>
      </c>
      <c r="E2559" s="12">
        <v>55.37</v>
      </c>
      <c r="F2559" s="11">
        <f t="shared" si="118"/>
        <v>0</v>
      </c>
      <c r="G2559" s="11">
        <f t="shared" si="119"/>
        <v>55.896014999999998</v>
      </c>
      <c r="H2559" s="8">
        <f t="shared" si="117"/>
        <v>0</v>
      </c>
      <c r="I2559" s="42"/>
      <c r="K2559" s="69"/>
      <c r="L2559" s="69"/>
      <c r="M2559" s="69"/>
      <c r="O2559" s="63"/>
      <c r="P2559" s="63"/>
      <c r="Q2559" s="63"/>
    </row>
    <row r="2560" spans="1:17" customFormat="1" outlineLevel="1">
      <c r="A2560" s="6"/>
      <c r="B2560" s="20">
        <v>42666</v>
      </c>
      <c r="C2560" s="21">
        <v>6.25E-2</v>
      </c>
      <c r="D2560" s="13">
        <v>0</v>
      </c>
      <c r="E2560" s="12">
        <v>66.790000000000006</v>
      </c>
      <c r="F2560" s="11">
        <f t="shared" si="118"/>
        <v>0</v>
      </c>
      <c r="G2560" s="11">
        <f t="shared" si="119"/>
        <v>67.424505000000011</v>
      </c>
      <c r="H2560" s="8">
        <f t="shared" si="117"/>
        <v>0</v>
      </c>
      <c r="I2560" s="42"/>
      <c r="K2560" s="69"/>
      <c r="L2560" s="69"/>
      <c r="M2560" s="69"/>
      <c r="O2560" s="63"/>
      <c r="P2560" s="63"/>
      <c r="Q2560" s="63"/>
    </row>
    <row r="2561" spans="1:17" customFormat="1" outlineLevel="1">
      <c r="A2561" s="6"/>
      <c r="B2561" s="20">
        <v>42666</v>
      </c>
      <c r="C2561" s="21">
        <v>8.3333333333333329E-2</v>
      </c>
      <c r="D2561" s="13">
        <v>0</v>
      </c>
      <c r="E2561" s="12">
        <v>63.27</v>
      </c>
      <c r="F2561" s="11">
        <f t="shared" si="118"/>
        <v>0</v>
      </c>
      <c r="G2561" s="11">
        <f t="shared" si="119"/>
        <v>63.871065000000009</v>
      </c>
      <c r="H2561" s="8">
        <f t="shared" si="117"/>
        <v>0</v>
      </c>
      <c r="I2561" s="42"/>
      <c r="K2561" s="69"/>
      <c r="L2561" s="69"/>
      <c r="M2561" s="69"/>
      <c r="O2561" s="63"/>
      <c r="P2561" s="63"/>
      <c r="Q2561" s="63"/>
    </row>
    <row r="2562" spans="1:17" customFormat="1" outlineLevel="1">
      <c r="A2562" s="6"/>
      <c r="B2562" s="20">
        <v>42666</v>
      </c>
      <c r="C2562" s="21">
        <v>0.10416666666666667</v>
      </c>
      <c r="D2562" s="13">
        <v>0</v>
      </c>
      <c r="E2562" s="12">
        <v>60.1</v>
      </c>
      <c r="F2562" s="11">
        <f t="shared" si="118"/>
        <v>0</v>
      </c>
      <c r="G2562" s="11">
        <f t="shared" si="119"/>
        <v>60.670950000000005</v>
      </c>
      <c r="H2562" s="8">
        <f t="shared" si="117"/>
        <v>0</v>
      </c>
      <c r="I2562" s="42"/>
      <c r="K2562" s="69"/>
      <c r="L2562" s="69"/>
      <c r="M2562" s="69"/>
      <c r="O2562" s="63"/>
      <c r="P2562" s="63"/>
      <c r="Q2562" s="63"/>
    </row>
    <row r="2563" spans="1:17" customFormat="1" outlineLevel="1">
      <c r="A2563" s="6"/>
      <c r="B2563" s="20">
        <v>42666</v>
      </c>
      <c r="C2563" s="21">
        <v>0.125</v>
      </c>
      <c r="D2563" s="13">
        <v>0</v>
      </c>
      <c r="E2563" s="12">
        <v>58.25</v>
      </c>
      <c r="F2563" s="11">
        <f t="shared" si="118"/>
        <v>0</v>
      </c>
      <c r="G2563" s="11">
        <f t="shared" si="119"/>
        <v>58.803375000000003</v>
      </c>
      <c r="H2563" s="8">
        <f t="shared" si="117"/>
        <v>0</v>
      </c>
      <c r="I2563" s="42"/>
      <c r="K2563" s="69"/>
      <c r="L2563" s="69"/>
      <c r="M2563" s="69"/>
      <c r="O2563" s="63"/>
      <c r="P2563" s="63"/>
      <c r="Q2563" s="63"/>
    </row>
    <row r="2564" spans="1:17" customFormat="1" outlineLevel="1">
      <c r="A2564" s="6"/>
      <c r="B2564" s="20">
        <v>42666</v>
      </c>
      <c r="C2564" s="21">
        <v>0.14583333333333334</v>
      </c>
      <c r="D2564" s="13">
        <v>0</v>
      </c>
      <c r="E2564" s="12">
        <v>58.23</v>
      </c>
      <c r="F2564" s="11">
        <f t="shared" si="118"/>
        <v>0</v>
      </c>
      <c r="G2564" s="11">
        <f t="shared" si="119"/>
        <v>58.783185000000003</v>
      </c>
      <c r="H2564" s="8">
        <f t="shared" si="117"/>
        <v>0</v>
      </c>
      <c r="I2564" s="42"/>
      <c r="K2564" s="69"/>
      <c r="L2564" s="69"/>
      <c r="M2564" s="69"/>
      <c r="O2564" s="63"/>
      <c r="P2564" s="63"/>
      <c r="Q2564" s="63"/>
    </row>
    <row r="2565" spans="1:17" customFormat="1" outlineLevel="1">
      <c r="A2565" s="6"/>
      <c r="B2565" s="20">
        <v>42666</v>
      </c>
      <c r="C2565" s="21">
        <v>0.16666666666666666</v>
      </c>
      <c r="D2565" s="13">
        <v>0</v>
      </c>
      <c r="E2565" s="12">
        <v>58.7</v>
      </c>
      <c r="F2565" s="11">
        <f t="shared" si="118"/>
        <v>0</v>
      </c>
      <c r="G2565" s="11">
        <f t="shared" si="119"/>
        <v>59.257650000000005</v>
      </c>
      <c r="H2565" s="8">
        <f t="shared" si="117"/>
        <v>0</v>
      </c>
      <c r="I2565" s="42"/>
      <c r="K2565" s="69"/>
      <c r="L2565" s="69"/>
      <c r="M2565" s="69"/>
      <c r="O2565" s="63"/>
      <c r="P2565" s="63"/>
      <c r="Q2565" s="63"/>
    </row>
    <row r="2566" spans="1:17" customFormat="1" outlineLevel="1">
      <c r="A2566" s="6"/>
      <c r="B2566" s="20">
        <v>42666</v>
      </c>
      <c r="C2566" s="21">
        <v>0.1875</v>
      </c>
      <c r="D2566" s="13">
        <v>0</v>
      </c>
      <c r="E2566" s="12">
        <v>44.12</v>
      </c>
      <c r="F2566" s="11">
        <f t="shared" si="118"/>
        <v>0</v>
      </c>
      <c r="G2566" s="11">
        <f t="shared" si="119"/>
        <v>44.539140000000003</v>
      </c>
      <c r="H2566" s="8">
        <f t="shared" si="117"/>
        <v>0</v>
      </c>
      <c r="I2566" s="42"/>
      <c r="K2566" s="69"/>
      <c r="L2566" s="69"/>
      <c r="M2566" s="69"/>
      <c r="O2566" s="63"/>
      <c r="P2566" s="63"/>
      <c r="Q2566" s="63"/>
    </row>
    <row r="2567" spans="1:17" customFormat="1" outlineLevel="1">
      <c r="A2567" s="6"/>
      <c r="B2567" s="20">
        <v>42666</v>
      </c>
      <c r="C2567" s="21">
        <v>0.20833333333333334</v>
      </c>
      <c r="D2567" s="13">
        <v>0</v>
      </c>
      <c r="E2567" s="12">
        <v>64.16</v>
      </c>
      <c r="F2567" s="11">
        <f t="shared" si="118"/>
        <v>0</v>
      </c>
      <c r="G2567" s="11">
        <f t="shared" si="119"/>
        <v>64.76952</v>
      </c>
      <c r="H2567" s="8">
        <f t="shared" si="117"/>
        <v>0</v>
      </c>
      <c r="I2567" s="42"/>
      <c r="K2567" s="69"/>
      <c r="L2567" s="69"/>
      <c r="M2567" s="69"/>
      <c r="O2567" s="63"/>
      <c r="P2567" s="63"/>
      <c r="Q2567" s="63"/>
    </row>
    <row r="2568" spans="1:17" customFormat="1" outlineLevel="1">
      <c r="A2568" s="6"/>
      <c r="B2568" s="20">
        <v>42666</v>
      </c>
      <c r="C2568" s="21">
        <v>0.22916666666666666</v>
      </c>
      <c r="D2568" s="13">
        <v>1.4085E-2</v>
      </c>
      <c r="E2568" s="12">
        <v>62.78</v>
      </c>
      <c r="F2568" s="11">
        <f t="shared" si="118"/>
        <v>1.40807745E-2</v>
      </c>
      <c r="G2568" s="11">
        <f t="shared" si="119"/>
        <v>63.376410000000007</v>
      </c>
      <c r="H2568" s="8">
        <f t="shared" si="117"/>
        <v>1.726635119170455</v>
      </c>
      <c r="I2568" s="42"/>
      <c r="K2568" s="69"/>
      <c r="L2568" s="69"/>
      <c r="M2568" s="69"/>
      <c r="O2568" s="63"/>
      <c r="P2568" s="63"/>
      <c r="Q2568" s="63"/>
    </row>
    <row r="2569" spans="1:17" customFormat="1" outlineLevel="1">
      <c r="A2569" s="6"/>
      <c r="B2569" s="20">
        <v>42666</v>
      </c>
      <c r="C2569" s="21">
        <v>0.25</v>
      </c>
      <c r="D2569" s="13">
        <v>0.144957</v>
      </c>
      <c r="E2569" s="12">
        <v>61.14</v>
      </c>
      <c r="F2569" s="11">
        <f t="shared" si="118"/>
        <v>0.14491351290000001</v>
      </c>
      <c r="G2569" s="11">
        <f t="shared" si="119"/>
        <v>61.720830000000007</v>
      </c>
      <c r="H2569" s="8">
        <f t="shared" si="117"/>
        <v>18.009731104996295</v>
      </c>
      <c r="I2569" s="42"/>
      <c r="K2569" s="69"/>
      <c r="L2569" s="69"/>
      <c r="M2569" s="69"/>
      <c r="O2569" s="63"/>
      <c r="P2569" s="63"/>
      <c r="Q2569" s="63"/>
    </row>
    <row r="2570" spans="1:17" customFormat="1" outlineLevel="1">
      <c r="A2570" s="6"/>
      <c r="B2570" s="20">
        <v>42666</v>
      </c>
      <c r="C2570" s="21">
        <v>0.27083333333333331</v>
      </c>
      <c r="D2570" s="13">
        <v>0.60333599999999998</v>
      </c>
      <c r="E2570" s="12">
        <v>75.33</v>
      </c>
      <c r="F2570" s="11">
        <f t="shared" si="118"/>
        <v>0.60315499920000004</v>
      </c>
      <c r="G2570" s="11">
        <f t="shared" si="119"/>
        <v>76.045635000000004</v>
      </c>
      <c r="H2570" s="8">
        <f t="shared" si="117"/>
        <v>66.319524933611504</v>
      </c>
      <c r="I2570" s="42"/>
      <c r="K2570" s="69"/>
      <c r="L2570" s="69"/>
      <c r="M2570" s="69"/>
      <c r="O2570" s="63"/>
      <c r="P2570" s="63"/>
      <c r="Q2570" s="63"/>
    </row>
    <row r="2571" spans="1:17" customFormat="1" outlineLevel="1">
      <c r="A2571" s="6"/>
      <c r="B2571" s="20">
        <v>42666</v>
      </c>
      <c r="C2571" s="21">
        <v>0.29166666666666669</v>
      </c>
      <c r="D2571" s="13">
        <v>1.2863690000000001</v>
      </c>
      <c r="E2571" s="12">
        <v>167.67</v>
      </c>
      <c r="F2571" s="11">
        <f t="shared" si="118"/>
        <v>1.2859830893000002</v>
      </c>
      <c r="G2571" s="11">
        <f t="shared" si="119"/>
        <v>169.26286500000001</v>
      </c>
      <c r="H2571" s="8">
        <f t="shared" si="117"/>
        <v>21.523672573331151</v>
      </c>
      <c r="I2571" s="42"/>
      <c r="K2571" s="69"/>
      <c r="L2571" s="69"/>
      <c r="M2571" s="69"/>
      <c r="O2571" s="63"/>
      <c r="P2571" s="63"/>
      <c r="Q2571" s="63"/>
    </row>
    <row r="2572" spans="1:17" customFormat="1" outlineLevel="1">
      <c r="A2572" s="6"/>
      <c r="B2572" s="20">
        <v>42666</v>
      </c>
      <c r="C2572" s="21">
        <v>0.3125</v>
      </c>
      <c r="D2572" s="13">
        <v>1.9166080000000001</v>
      </c>
      <c r="E2572" s="12">
        <v>69.67</v>
      </c>
      <c r="F2572" s="11">
        <f t="shared" si="118"/>
        <v>1.9160330176000002</v>
      </c>
      <c r="G2572" s="11">
        <f t="shared" si="119"/>
        <v>70.331865000000008</v>
      </c>
      <c r="H2572" s="8">
        <f t="shared" si="117"/>
        <v>221.62396574421419</v>
      </c>
      <c r="I2572" s="42"/>
      <c r="K2572" s="69"/>
      <c r="L2572" s="69"/>
      <c r="M2572" s="69"/>
      <c r="O2572" s="63"/>
      <c r="P2572" s="63"/>
      <c r="Q2572" s="63"/>
    </row>
    <row r="2573" spans="1:17" customFormat="1" outlineLevel="1">
      <c r="A2573" s="6"/>
      <c r="B2573" s="20">
        <v>42666</v>
      </c>
      <c r="C2573" s="21">
        <v>0.33333333333333331</v>
      </c>
      <c r="D2573" s="13">
        <v>3.111542</v>
      </c>
      <c r="E2573" s="12">
        <v>60.24</v>
      </c>
      <c r="F2573" s="11">
        <f t="shared" si="118"/>
        <v>3.1106085374000001</v>
      </c>
      <c r="G2573" s="11">
        <f t="shared" si="119"/>
        <v>60.812280000000008</v>
      </c>
      <c r="H2573" s="8">
        <f t="shared" si="117"/>
        <v>389.40999060964072</v>
      </c>
      <c r="I2573" s="42"/>
      <c r="K2573" s="69"/>
      <c r="L2573" s="69"/>
      <c r="M2573" s="69"/>
      <c r="O2573" s="63"/>
      <c r="P2573" s="63"/>
      <c r="Q2573" s="63"/>
    </row>
    <row r="2574" spans="1:17" customFormat="1" outlineLevel="1">
      <c r="A2574" s="6"/>
      <c r="B2574" s="20">
        <v>42666</v>
      </c>
      <c r="C2574" s="21">
        <v>0.35416666666666669</v>
      </c>
      <c r="D2574" s="13">
        <v>4.1731939999999996</v>
      </c>
      <c r="E2574" s="12">
        <v>75.89</v>
      </c>
      <c r="F2574" s="11">
        <f t="shared" si="118"/>
        <v>4.1719420417999995</v>
      </c>
      <c r="G2574" s="11">
        <f t="shared" si="119"/>
        <v>76.610955000000004</v>
      </c>
      <c r="H2574" s="8">
        <f t="shared" si="117"/>
        <v>456.36475574785203</v>
      </c>
      <c r="I2574" s="42"/>
      <c r="K2574" s="69"/>
      <c r="L2574" s="69"/>
      <c r="M2574" s="69"/>
      <c r="O2574" s="63"/>
      <c r="P2574" s="63"/>
      <c r="Q2574" s="63"/>
    </row>
    <row r="2575" spans="1:17" customFormat="1" outlineLevel="1">
      <c r="A2575" s="6"/>
      <c r="B2575" s="20">
        <v>42666</v>
      </c>
      <c r="C2575" s="21">
        <v>0.375</v>
      </c>
      <c r="D2575" s="13">
        <v>4.2313850000000004</v>
      </c>
      <c r="E2575" s="12">
        <v>69.540000000000006</v>
      </c>
      <c r="F2575" s="11">
        <f t="shared" si="118"/>
        <v>4.2301155845000009</v>
      </c>
      <c r="G2575" s="11">
        <f t="shared" si="119"/>
        <v>70.200630000000004</v>
      </c>
      <c r="H2575" s="8">
        <f t="shared" si="117"/>
        <v>489.84471971228186</v>
      </c>
      <c r="I2575" s="42"/>
      <c r="K2575" s="69"/>
      <c r="L2575" s="69"/>
      <c r="M2575" s="69"/>
      <c r="O2575" s="63"/>
      <c r="P2575" s="63"/>
      <c r="Q2575" s="63"/>
    </row>
    <row r="2576" spans="1:17" customFormat="1" outlineLevel="1">
      <c r="A2576" s="6"/>
      <c r="B2576" s="20">
        <v>42666</v>
      </c>
      <c r="C2576" s="21">
        <v>0.39583333333333331</v>
      </c>
      <c r="D2576" s="13">
        <v>1.9369510000000001</v>
      </c>
      <c r="E2576" s="12">
        <v>58.81</v>
      </c>
      <c r="F2576" s="11">
        <f t="shared" si="118"/>
        <v>1.9363699147000002</v>
      </c>
      <c r="G2576" s="11">
        <f t="shared" si="119"/>
        <v>59.36869500000001</v>
      </c>
      <c r="H2576" s="8">
        <f t="shared" ref="H2576:H2639" si="120">F2576*($B$8-G2576)</f>
        <v>245.20504926119969</v>
      </c>
      <c r="I2576" s="42"/>
      <c r="K2576" s="69"/>
      <c r="L2576" s="69"/>
      <c r="M2576" s="69"/>
      <c r="O2576" s="63"/>
      <c r="P2576" s="63"/>
      <c r="Q2576" s="63"/>
    </row>
    <row r="2577" spans="1:17" customFormat="1" outlineLevel="1">
      <c r="A2577" s="6"/>
      <c r="B2577" s="20">
        <v>42666</v>
      </c>
      <c r="C2577" s="21">
        <v>0.41666666666666669</v>
      </c>
      <c r="D2577" s="13">
        <v>2.1680760000000001</v>
      </c>
      <c r="E2577" s="12">
        <v>57.32</v>
      </c>
      <c r="F2577" s="11">
        <f t="shared" ref="F2577:F2640" si="121">IF($B$13="Electricity",$D2577*$B$9,$D2577*$B$10)</f>
        <v>2.1674255772000004</v>
      </c>
      <c r="G2577" s="11">
        <f t="shared" ref="G2577:G2640" si="122">+E2577*$B$10</f>
        <v>57.864540000000005</v>
      </c>
      <c r="H2577" s="8">
        <f t="shared" si="120"/>
        <v>277.72407335028754</v>
      </c>
      <c r="I2577" s="42"/>
      <c r="K2577" s="69"/>
      <c r="L2577" s="69"/>
      <c r="M2577" s="69"/>
      <c r="O2577" s="63"/>
      <c r="P2577" s="63"/>
      <c r="Q2577" s="63"/>
    </row>
    <row r="2578" spans="1:17" customFormat="1" outlineLevel="1">
      <c r="A2578" s="6"/>
      <c r="B2578" s="20">
        <v>42666</v>
      </c>
      <c r="C2578" s="21">
        <v>0.4375</v>
      </c>
      <c r="D2578" s="13">
        <v>2.475819</v>
      </c>
      <c r="E2578" s="12">
        <v>56.08</v>
      </c>
      <c r="F2578" s="11">
        <f t="shared" si="121"/>
        <v>2.4750762543000002</v>
      </c>
      <c r="G2578" s="11">
        <f t="shared" si="122"/>
        <v>56.612760000000002</v>
      </c>
      <c r="H2578" s="8">
        <f t="shared" si="120"/>
        <v>320.24328533341514</v>
      </c>
      <c r="I2578" s="42"/>
      <c r="K2578" s="69"/>
      <c r="L2578" s="69"/>
      <c r="M2578" s="69"/>
      <c r="O2578" s="63"/>
      <c r="P2578" s="63"/>
      <c r="Q2578" s="63"/>
    </row>
    <row r="2579" spans="1:17" customFormat="1" outlineLevel="1">
      <c r="A2579" s="6"/>
      <c r="B2579" s="20">
        <v>42666</v>
      </c>
      <c r="C2579" s="21">
        <v>0.45833333333333331</v>
      </c>
      <c r="D2579" s="13">
        <v>3.9373390000000001</v>
      </c>
      <c r="E2579" s="12">
        <v>63.35</v>
      </c>
      <c r="F2579" s="11">
        <f t="shared" si="121"/>
        <v>3.9361577983000005</v>
      </c>
      <c r="G2579" s="11">
        <f t="shared" si="122"/>
        <v>63.951825000000007</v>
      </c>
      <c r="H2579" s="8">
        <f t="shared" si="120"/>
        <v>480.40087579453308</v>
      </c>
      <c r="I2579" s="42"/>
      <c r="K2579" s="69"/>
      <c r="L2579" s="69"/>
      <c r="M2579" s="69"/>
      <c r="O2579" s="63"/>
      <c r="P2579" s="63"/>
      <c r="Q2579" s="63"/>
    </row>
    <row r="2580" spans="1:17" customFormat="1" outlineLevel="1">
      <c r="A2580" s="6"/>
      <c r="B2580" s="20">
        <v>42666</v>
      </c>
      <c r="C2580" s="21">
        <v>0.47916666666666669</v>
      </c>
      <c r="D2580" s="13">
        <v>4.1902900000000001</v>
      </c>
      <c r="E2580" s="12">
        <v>57.89</v>
      </c>
      <c r="F2580" s="11">
        <f t="shared" si="121"/>
        <v>4.1890329130000001</v>
      </c>
      <c r="G2580" s="11">
        <f t="shared" si="122"/>
        <v>58.439955000000005</v>
      </c>
      <c r="H2580" s="8">
        <f t="shared" si="120"/>
        <v>534.35322688876113</v>
      </c>
      <c r="I2580" s="42"/>
      <c r="K2580" s="69"/>
      <c r="L2580" s="69"/>
      <c r="M2580" s="69"/>
      <c r="O2580" s="63"/>
      <c r="P2580" s="63"/>
      <c r="Q2580" s="63"/>
    </row>
    <row r="2581" spans="1:17" customFormat="1" outlineLevel="1">
      <c r="A2581" s="6"/>
      <c r="B2581" s="20">
        <v>42666</v>
      </c>
      <c r="C2581" s="21">
        <v>0.5</v>
      </c>
      <c r="D2581" s="13">
        <v>4.1113060000000008</v>
      </c>
      <c r="E2581" s="12">
        <v>56.99</v>
      </c>
      <c r="F2581" s="11">
        <f t="shared" si="121"/>
        <v>4.1100726082000012</v>
      </c>
      <c r="G2581" s="11">
        <f t="shared" si="122"/>
        <v>57.531405000000007</v>
      </c>
      <c r="H2581" s="8">
        <f t="shared" si="120"/>
        <v>528.01525332343965</v>
      </c>
      <c r="I2581" s="42"/>
      <c r="K2581" s="69"/>
      <c r="L2581" s="69"/>
      <c r="M2581" s="69"/>
      <c r="O2581" s="63"/>
      <c r="P2581" s="63"/>
      <c r="Q2581" s="63"/>
    </row>
    <row r="2582" spans="1:17" customFormat="1" outlineLevel="1">
      <c r="A2582" s="6"/>
      <c r="B2582" s="20">
        <v>42666</v>
      </c>
      <c r="C2582" s="21">
        <v>0.52083333333333337</v>
      </c>
      <c r="D2582" s="13">
        <v>4.1135000000000002</v>
      </c>
      <c r="E2582" s="12">
        <v>58.03</v>
      </c>
      <c r="F2582" s="11">
        <f t="shared" si="121"/>
        <v>4.1122659500000003</v>
      </c>
      <c r="G2582" s="11">
        <f t="shared" si="122"/>
        <v>58.581285000000008</v>
      </c>
      <c r="H2582" s="8">
        <f t="shared" si="120"/>
        <v>523.9796430872542</v>
      </c>
      <c r="I2582" s="42"/>
      <c r="K2582" s="69"/>
      <c r="L2582" s="69"/>
      <c r="M2582" s="69"/>
      <c r="O2582" s="63"/>
      <c r="P2582" s="63"/>
      <c r="Q2582" s="63"/>
    </row>
    <row r="2583" spans="1:17" customFormat="1" outlineLevel="1">
      <c r="A2583" s="6"/>
      <c r="B2583" s="20">
        <v>42666</v>
      </c>
      <c r="C2583" s="21">
        <v>0.54166666666666663</v>
      </c>
      <c r="D2583" s="13">
        <v>4.806379999999999</v>
      </c>
      <c r="E2583" s="12">
        <v>55.87</v>
      </c>
      <c r="F2583" s="11">
        <f t="shared" si="121"/>
        <v>4.8049380859999991</v>
      </c>
      <c r="G2583" s="11">
        <f t="shared" si="122"/>
        <v>56.400765</v>
      </c>
      <c r="H2583" s="8">
        <f t="shared" si="120"/>
        <v>622.71630016796405</v>
      </c>
      <c r="I2583" s="42"/>
      <c r="K2583" s="69"/>
      <c r="L2583" s="69"/>
      <c r="M2583" s="69"/>
      <c r="O2583" s="63"/>
      <c r="P2583" s="63"/>
      <c r="Q2583" s="63"/>
    </row>
    <row r="2584" spans="1:17" customFormat="1" outlineLevel="1">
      <c r="A2584" s="6"/>
      <c r="B2584" s="20">
        <v>42666</v>
      </c>
      <c r="C2584" s="21">
        <v>0.5625</v>
      </c>
      <c r="D2584" s="13">
        <v>4.4262749999999995</v>
      </c>
      <c r="E2584" s="12">
        <v>57.69</v>
      </c>
      <c r="F2584" s="11">
        <f t="shared" si="121"/>
        <v>4.4249471174999995</v>
      </c>
      <c r="G2584" s="11">
        <f t="shared" si="122"/>
        <v>58.238055000000003</v>
      </c>
      <c r="H2584" s="8">
        <f t="shared" si="120"/>
        <v>565.3398502539435</v>
      </c>
      <c r="I2584" s="42"/>
      <c r="K2584" s="69"/>
      <c r="L2584" s="69"/>
      <c r="M2584" s="69"/>
      <c r="O2584" s="63"/>
      <c r="P2584" s="63"/>
      <c r="Q2584" s="63"/>
    </row>
    <row r="2585" spans="1:17" customFormat="1" outlineLevel="1">
      <c r="A2585" s="6"/>
      <c r="B2585" s="20">
        <v>42666</v>
      </c>
      <c r="C2585" s="21">
        <v>0.58333333333333337</v>
      </c>
      <c r="D2585" s="13">
        <v>3.7081489999999997</v>
      </c>
      <c r="E2585" s="12">
        <v>51.24</v>
      </c>
      <c r="F2585" s="11">
        <f t="shared" si="121"/>
        <v>3.7070365552999998</v>
      </c>
      <c r="G2585" s="11">
        <f t="shared" si="122"/>
        <v>51.726780000000005</v>
      </c>
      <c r="H2585" s="8">
        <f t="shared" si="120"/>
        <v>497.75573493783895</v>
      </c>
      <c r="I2585" s="42"/>
      <c r="K2585" s="69"/>
      <c r="L2585" s="69"/>
      <c r="M2585" s="69"/>
      <c r="O2585" s="63"/>
      <c r="P2585" s="63"/>
      <c r="Q2585" s="63"/>
    </row>
    <row r="2586" spans="1:17" customFormat="1" outlineLevel="1">
      <c r="A2586" s="6"/>
      <c r="B2586" s="20">
        <v>42666</v>
      </c>
      <c r="C2586" s="21">
        <v>0.60416666666666663</v>
      </c>
      <c r="D2586" s="13">
        <v>2.9723249999999997</v>
      </c>
      <c r="E2586" s="12">
        <v>56.58</v>
      </c>
      <c r="F2586" s="11">
        <f t="shared" si="121"/>
        <v>2.9714333024999999</v>
      </c>
      <c r="G2586" s="11">
        <f t="shared" si="122"/>
        <v>57.117510000000003</v>
      </c>
      <c r="H2586" s="8">
        <f t="shared" si="120"/>
        <v>382.96572289512318</v>
      </c>
      <c r="I2586" s="42"/>
      <c r="K2586" s="69"/>
      <c r="L2586" s="69"/>
      <c r="M2586" s="69"/>
      <c r="O2586" s="63"/>
      <c r="P2586" s="63"/>
      <c r="Q2586" s="63"/>
    </row>
    <row r="2587" spans="1:17" customFormat="1" outlineLevel="1">
      <c r="A2587" s="6"/>
      <c r="B2587" s="20">
        <v>42666</v>
      </c>
      <c r="C2587" s="21">
        <v>0.625</v>
      </c>
      <c r="D2587" s="13">
        <v>3.2244600000000001</v>
      </c>
      <c r="E2587" s="12">
        <v>49.99</v>
      </c>
      <c r="F2587" s="11">
        <f t="shared" si="121"/>
        <v>3.2234926620000004</v>
      </c>
      <c r="G2587" s="11">
        <f t="shared" si="122"/>
        <v>50.464905000000002</v>
      </c>
      <c r="H2587" s="8">
        <f t="shared" si="120"/>
        <v>436.89638417597297</v>
      </c>
      <c r="I2587" s="42"/>
      <c r="K2587" s="69"/>
      <c r="L2587" s="69"/>
      <c r="M2587" s="69"/>
      <c r="O2587" s="63"/>
      <c r="P2587" s="63"/>
      <c r="Q2587" s="63"/>
    </row>
    <row r="2588" spans="1:17" customFormat="1" outlineLevel="1">
      <c r="A2588" s="6"/>
      <c r="B2588" s="20">
        <v>42666</v>
      </c>
      <c r="C2588" s="21">
        <v>0.64583333333333337</v>
      </c>
      <c r="D2588" s="13">
        <v>1.289185</v>
      </c>
      <c r="E2588" s="12">
        <v>49.99</v>
      </c>
      <c r="F2588" s="11">
        <f t="shared" si="121"/>
        <v>1.2887982445000001</v>
      </c>
      <c r="G2588" s="11">
        <f t="shared" si="122"/>
        <v>50.464905000000002</v>
      </c>
      <c r="H2588" s="8">
        <f t="shared" si="120"/>
        <v>174.67739250414076</v>
      </c>
      <c r="I2588" s="42"/>
      <c r="K2588" s="69"/>
      <c r="L2588" s="69"/>
      <c r="M2588" s="69"/>
      <c r="O2588" s="63"/>
      <c r="P2588" s="63"/>
      <c r="Q2588" s="63"/>
    </row>
    <row r="2589" spans="1:17" customFormat="1" outlineLevel="1">
      <c r="A2589" s="6"/>
      <c r="B2589" s="20">
        <v>42666</v>
      </c>
      <c r="C2589" s="21">
        <v>0.66666666666666663</v>
      </c>
      <c r="D2589" s="13">
        <v>1.1184000000000001</v>
      </c>
      <c r="E2589" s="12">
        <v>52.18</v>
      </c>
      <c r="F2589" s="11">
        <f t="shared" si="121"/>
        <v>1.1180644800000001</v>
      </c>
      <c r="G2589" s="11">
        <f t="shared" si="122"/>
        <v>52.675710000000002</v>
      </c>
      <c r="H2589" s="8">
        <f t="shared" si="120"/>
        <v>149.0651529702192</v>
      </c>
      <c r="I2589" s="42"/>
      <c r="K2589" s="69"/>
      <c r="L2589" s="69"/>
      <c r="M2589" s="69"/>
      <c r="O2589" s="63"/>
      <c r="P2589" s="63"/>
      <c r="Q2589" s="63"/>
    </row>
    <row r="2590" spans="1:17" customFormat="1" outlineLevel="1">
      <c r="A2590" s="6"/>
      <c r="B2590" s="20">
        <v>42666</v>
      </c>
      <c r="C2590" s="21">
        <v>0.6875</v>
      </c>
      <c r="D2590" s="13">
        <v>0.86731999999999998</v>
      </c>
      <c r="E2590" s="12">
        <v>52.25</v>
      </c>
      <c r="F2590" s="11">
        <f t="shared" si="121"/>
        <v>0.86705980400000005</v>
      </c>
      <c r="G2590" s="11">
        <f t="shared" si="122"/>
        <v>52.746375</v>
      </c>
      <c r="H2590" s="8">
        <f t="shared" si="120"/>
        <v>115.53886197478951</v>
      </c>
      <c r="I2590" s="42"/>
      <c r="K2590" s="69"/>
      <c r="L2590" s="69"/>
      <c r="M2590" s="69"/>
      <c r="O2590" s="63"/>
      <c r="P2590" s="63"/>
      <c r="Q2590" s="63"/>
    </row>
    <row r="2591" spans="1:17" customFormat="1" outlineLevel="1">
      <c r="A2591" s="6"/>
      <c r="B2591" s="20">
        <v>42666</v>
      </c>
      <c r="C2591" s="21">
        <v>0.70833333333333337</v>
      </c>
      <c r="D2591" s="13">
        <v>0.57658600000000004</v>
      </c>
      <c r="E2591" s="12">
        <v>58.14</v>
      </c>
      <c r="F2591" s="11">
        <f t="shared" si="121"/>
        <v>0.57641302420000007</v>
      </c>
      <c r="G2591" s="11">
        <f t="shared" si="122"/>
        <v>58.692330000000005</v>
      </c>
      <c r="H2591" s="8">
        <f t="shared" si="120"/>
        <v>73.381799068555623</v>
      </c>
      <c r="I2591" s="42"/>
      <c r="K2591" s="69"/>
      <c r="L2591" s="69"/>
      <c r="M2591" s="69"/>
      <c r="O2591" s="63"/>
      <c r="P2591" s="63"/>
      <c r="Q2591" s="63"/>
    </row>
    <row r="2592" spans="1:17" customFormat="1" outlineLevel="1">
      <c r="A2592" s="6"/>
      <c r="B2592" s="20">
        <v>42666</v>
      </c>
      <c r="C2592" s="21">
        <v>0.72916666666666663</v>
      </c>
      <c r="D2592" s="13">
        <v>0.21992100000000001</v>
      </c>
      <c r="E2592" s="12">
        <v>59.49</v>
      </c>
      <c r="F2592" s="11">
        <f t="shared" si="121"/>
        <v>0.21985502370000001</v>
      </c>
      <c r="G2592" s="11">
        <f t="shared" si="122"/>
        <v>60.055155000000006</v>
      </c>
      <c r="H2592" s="8">
        <f t="shared" si="120"/>
        <v>27.689606882367826</v>
      </c>
      <c r="I2592" s="42"/>
      <c r="K2592" s="69"/>
      <c r="L2592" s="69"/>
      <c r="M2592" s="69"/>
      <c r="O2592" s="63"/>
      <c r="P2592" s="63"/>
      <c r="Q2592" s="63"/>
    </row>
    <row r="2593" spans="1:17" customFormat="1" outlineLevel="1">
      <c r="A2593" s="6"/>
      <c r="B2593" s="20">
        <v>42666</v>
      </c>
      <c r="C2593" s="21">
        <v>0.75</v>
      </c>
      <c r="D2593" s="13">
        <v>0.17327899999999999</v>
      </c>
      <c r="E2593" s="12">
        <v>68.77</v>
      </c>
      <c r="F2593" s="11">
        <f t="shared" si="121"/>
        <v>0.17322701629999998</v>
      </c>
      <c r="G2593" s="11">
        <f t="shared" si="122"/>
        <v>69.423315000000002</v>
      </c>
      <c r="H2593" s="8">
        <f t="shared" si="120"/>
        <v>20.194231312694964</v>
      </c>
      <c r="I2593" s="42"/>
      <c r="K2593" s="69"/>
      <c r="L2593" s="69"/>
      <c r="M2593" s="69"/>
      <c r="O2593" s="63"/>
      <c r="P2593" s="63"/>
      <c r="Q2593" s="63"/>
    </row>
    <row r="2594" spans="1:17" customFormat="1" outlineLevel="1">
      <c r="A2594" s="6"/>
      <c r="B2594" s="20">
        <v>42666</v>
      </c>
      <c r="C2594" s="21">
        <v>0.77083333333333337</v>
      </c>
      <c r="D2594" s="13">
        <v>1.1719E-2</v>
      </c>
      <c r="E2594" s="12">
        <v>81.3</v>
      </c>
      <c r="F2594" s="11">
        <f t="shared" si="121"/>
        <v>1.1715484300000001E-2</v>
      </c>
      <c r="G2594" s="11">
        <f t="shared" si="122"/>
        <v>82.07235</v>
      </c>
      <c r="H2594" s="8">
        <f t="shared" si="120"/>
        <v>1.2175627519108951</v>
      </c>
      <c r="I2594" s="42"/>
      <c r="K2594" s="69"/>
      <c r="L2594" s="69"/>
      <c r="M2594" s="69"/>
      <c r="O2594" s="63"/>
      <c r="P2594" s="63"/>
      <c r="Q2594" s="63"/>
    </row>
    <row r="2595" spans="1:17" customFormat="1" outlineLevel="1">
      <c r="A2595" s="6"/>
      <c r="B2595" s="20">
        <v>42666</v>
      </c>
      <c r="C2595" s="21">
        <v>0.79166666666666663</v>
      </c>
      <c r="D2595" s="13">
        <v>0</v>
      </c>
      <c r="E2595" s="12">
        <v>182.92</v>
      </c>
      <c r="F2595" s="11">
        <f t="shared" si="121"/>
        <v>0</v>
      </c>
      <c r="G2595" s="11">
        <f t="shared" si="122"/>
        <v>184.65773999999999</v>
      </c>
      <c r="H2595" s="8">
        <f t="shared" si="120"/>
        <v>0</v>
      </c>
      <c r="I2595" s="42"/>
      <c r="K2595" s="69"/>
      <c r="L2595" s="69"/>
      <c r="M2595" s="69"/>
      <c r="O2595" s="63"/>
      <c r="P2595" s="63"/>
      <c r="Q2595" s="63"/>
    </row>
    <row r="2596" spans="1:17" customFormat="1" outlineLevel="1">
      <c r="A2596" s="6"/>
      <c r="B2596" s="20">
        <v>42666</v>
      </c>
      <c r="C2596" s="21">
        <v>0.8125</v>
      </c>
      <c r="D2596" s="13">
        <v>0</v>
      </c>
      <c r="E2596" s="12">
        <v>188.44</v>
      </c>
      <c r="F2596" s="11">
        <f t="shared" si="121"/>
        <v>0</v>
      </c>
      <c r="G2596" s="11">
        <f t="shared" si="122"/>
        <v>190.23018000000002</v>
      </c>
      <c r="H2596" s="8">
        <f t="shared" si="120"/>
        <v>0</v>
      </c>
      <c r="I2596" s="42"/>
      <c r="K2596" s="69"/>
      <c r="L2596" s="69"/>
      <c r="M2596" s="69"/>
      <c r="O2596" s="63"/>
      <c r="P2596" s="63"/>
      <c r="Q2596" s="63"/>
    </row>
    <row r="2597" spans="1:17" customFormat="1" outlineLevel="1">
      <c r="A2597" s="6"/>
      <c r="B2597" s="20">
        <v>42666</v>
      </c>
      <c r="C2597" s="21">
        <v>0.83333333333333337</v>
      </c>
      <c r="D2597" s="13">
        <v>0</v>
      </c>
      <c r="E2597" s="12">
        <v>131.58000000000001</v>
      </c>
      <c r="F2597" s="11">
        <f t="shared" si="121"/>
        <v>0</v>
      </c>
      <c r="G2597" s="11">
        <f t="shared" si="122"/>
        <v>132.83001000000002</v>
      </c>
      <c r="H2597" s="8">
        <f t="shared" si="120"/>
        <v>0</v>
      </c>
      <c r="I2597" s="42"/>
      <c r="K2597" s="69"/>
      <c r="L2597" s="69"/>
      <c r="M2597" s="69"/>
      <c r="O2597" s="63"/>
      <c r="P2597" s="63"/>
      <c r="Q2597" s="63"/>
    </row>
    <row r="2598" spans="1:17" customFormat="1" outlineLevel="1">
      <c r="A2598" s="6"/>
      <c r="B2598" s="20">
        <v>42666</v>
      </c>
      <c r="C2598" s="21">
        <v>0.85416666666666663</v>
      </c>
      <c r="D2598" s="13">
        <v>0</v>
      </c>
      <c r="E2598" s="12">
        <v>93.22</v>
      </c>
      <c r="F2598" s="11">
        <f t="shared" si="121"/>
        <v>0</v>
      </c>
      <c r="G2598" s="11">
        <f t="shared" si="122"/>
        <v>94.105590000000007</v>
      </c>
      <c r="H2598" s="8">
        <f t="shared" si="120"/>
        <v>0</v>
      </c>
      <c r="I2598" s="42"/>
      <c r="K2598" s="69"/>
      <c r="L2598" s="69"/>
      <c r="M2598" s="69"/>
      <c r="O2598" s="63"/>
      <c r="P2598" s="63"/>
      <c r="Q2598" s="63"/>
    </row>
    <row r="2599" spans="1:17" customFormat="1" outlineLevel="1">
      <c r="A2599" s="6"/>
      <c r="B2599" s="20">
        <v>42666</v>
      </c>
      <c r="C2599" s="21">
        <v>0.875</v>
      </c>
      <c r="D2599" s="13">
        <v>0</v>
      </c>
      <c r="E2599" s="12">
        <v>77.069999999999993</v>
      </c>
      <c r="F2599" s="11">
        <f t="shared" si="121"/>
        <v>0</v>
      </c>
      <c r="G2599" s="11">
        <f t="shared" si="122"/>
        <v>77.802165000000002</v>
      </c>
      <c r="H2599" s="8">
        <f t="shared" si="120"/>
        <v>0</v>
      </c>
      <c r="I2599" s="42"/>
      <c r="K2599" s="69"/>
      <c r="L2599" s="69"/>
      <c r="M2599" s="69"/>
      <c r="O2599" s="63"/>
      <c r="P2599" s="63"/>
      <c r="Q2599" s="63"/>
    </row>
    <row r="2600" spans="1:17" customFormat="1" outlineLevel="1">
      <c r="A2600" s="6"/>
      <c r="B2600" s="20">
        <v>42666</v>
      </c>
      <c r="C2600" s="21">
        <v>0.89583333333333337</v>
      </c>
      <c r="D2600" s="13">
        <v>0</v>
      </c>
      <c r="E2600" s="12">
        <v>63.01</v>
      </c>
      <c r="F2600" s="11">
        <f t="shared" si="121"/>
        <v>0</v>
      </c>
      <c r="G2600" s="11">
        <f t="shared" si="122"/>
        <v>63.608595000000001</v>
      </c>
      <c r="H2600" s="8">
        <f t="shared" si="120"/>
        <v>0</v>
      </c>
      <c r="I2600" s="42"/>
      <c r="K2600" s="69"/>
      <c r="L2600" s="69"/>
      <c r="M2600" s="69"/>
      <c r="O2600" s="63"/>
      <c r="P2600" s="63"/>
      <c r="Q2600" s="63"/>
    </row>
    <row r="2601" spans="1:17" customFormat="1" outlineLevel="1">
      <c r="A2601" s="6"/>
      <c r="B2601" s="20">
        <v>42666</v>
      </c>
      <c r="C2601" s="21">
        <v>0.91666666666666663</v>
      </c>
      <c r="D2601" s="13">
        <v>0</v>
      </c>
      <c r="E2601" s="12">
        <v>58.41</v>
      </c>
      <c r="F2601" s="11">
        <f t="shared" si="121"/>
        <v>0</v>
      </c>
      <c r="G2601" s="11">
        <f t="shared" si="122"/>
        <v>58.964894999999999</v>
      </c>
      <c r="H2601" s="8">
        <f t="shared" si="120"/>
        <v>0</v>
      </c>
      <c r="I2601" s="42"/>
      <c r="K2601" s="69"/>
      <c r="L2601" s="69"/>
      <c r="M2601" s="69"/>
      <c r="O2601" s="63"/>
      <c r="P2601" s="63"/>
      <c r="Q2601" s="63"/>
    </row>
    <row r="2602" spans="1:17" customFormat="1" outlineLevel="1">
      <c r="A2602" s="6"/>
      <c r="B2602" s="20">
        <v>42666</v>
      </c>
      <c r="C2602" s="21">
        <v>0.9375</v>
      </c>
      <c r="D2602" s="13">
        <v>0</v>
      </c>
      <c r="E2602" s="12">
        <v>79.150000000000006</v>
      </c>
      <c r="F2602" s="11">
        <f t="shared" si="121"/>
        <v>0</v>
      </c>
      <c r="G2602" s="11">
        <f t="shared" si="122"/>
        <v>79.901925000000006</v>
      </c>
      <c r="H2602" s="8">
        <f t="shared" si="120"/>
        <v>0</v>
      </c>
      <c r="I2602" s="42"/>
      <c r="K2602" s="69"/>
      <c r="L2602" s="69"/>
      <c r="M2602" s="69"/>
      <c r="O2602" s="63"/>
      <c r="P2602" s="63"/>
      <c r="Q2602" s="63"/>
    </row>
    <row r="2603" spans="1:17" customFormat="1" outlineLevel="1">
      <c r="A2603" s="6"/>
      <c r="B2603" s="20">
        <v>42666</v>
      </c>
      <c r="C2603" s="21">
        <v>0.95833333333333337</v>
      </c>
      <c r="D2603" s="13">
        <v>0</v>
      </c>
      <c r="E2603" s="12">
        <v>78.13</v>
      </c>
      <c r="F2603" s="11">
        <f t="shared" si="121"/>
        <v>0</v>
      </c>
      <c r="G2603" s="11">
        <f t="shared" si="122"/>
        <v>78.872235000000003</v>
      </c>
      <c r="H2603" s="8">
        <f t="shared" si="120"/>
        <v>0</v>
      </c>
      <c r="I2603" s="42"/>
      <c r="K2603" s="69"/>
      <c r="L2603" s="69"/>
      <c r="M2603" s="69"/>
      <c r="O2603" s="63"/>
      <c r="P2603" s="63"/>
      <c r="Q2603" s="63"/>
    </row>
    <row r="2604" spans="1:17" customFormat="1" outlineLevel="1">
      <c r="A2604" s="6"/>
      <c r="B2604" s="20">
        <v>42666</v>
      </c>
      <c r="C2604" s="21">
        <v>0.97916666666666663</v>
      </c>
      <c r="D2604" s="13">
        <v>0</v>
      </c>
      <c r="E2604" s="12">
        <v>71.010000000000005</v>
      </c>
      <c r="F2604" s="11">
        <f t="shared" si="121"/>
        <v>0</v>
      </c>
      <c r="G2604" s="11">
        <f t="shared" si="122"/>
        <v>71.684595000000016</v>
      </c>
      <c r="H2604" s="8">
        <f t="shared" si="120"/>
        <v>0</v>
      </c>
      <c r="I2604" s="42"/>
      <c r="K2604" s="69"/>
      <c r="L2604" s="69"/>
      <c r="M2604" s="69"/>
      <c r="O2604" s="63"/>
      <c r="P2604" s="63"/>
      <c r="Q2604" s="63"/>
    </row>
    <row r="2605" spans="1:17" customFormat="1" outlineLevel="1">
      <c r="A2605" s="6"/>
      <c r="B2605" s="20">
        <v>42666</v>
      </c>
      <c r="C2605" s="21">
        <v>0</v>
      </c>
      <c r="D2605" s="13">
        <v>0</v>
      </c>
      <c r="E2605" s="12">
        <v>51.75</v>
      </c>
      <c r="F2605" s="11">
        <f t="shared" si="121"/>
        <v>0</v>
      </c>
      <c r="G2605" s="11">
        <f t="shared" si="122"/>
        <v>52.241625000000006</v>
      </c>
      <c r="H2605" s="8">
        <f t="shared" si="120"/>
        <v>0</v>
      </c>
      <c r="I2605" s="42"/>
      <c r="K2605" s="69"/>
      <c r="L2605" s="69"/>
      <c r="M2605" s="69"/>
      <c r="O2605" s="63"/>
      <c r="P2605" s="63"/>
      <c r="Q2605" s="63"/>
    </row>
    <row r="2606" spans="1:17" customFormat="1" outlineLevel="1">
      <c r="A2606" s="6"/>
      <c r="B2606" s="20">
        <v>42667</v>
      </c>
      <c r="C2606" s="21">
        <v>2.0833333333333332E-2</v>
      </c>
      <c r="D2606" s="13">
        <v>0</v>
      </c>
      <c r="E2606" s="12">
        <v>77.36</v>
      </c>
      <c r="F2606" s="11">
        <f t="shared" si="121"/>
        <v>0</v>
      </c>
      <c r="G2606" s="11">
        <f t="shared" si="122"/>
        <v>78.094920000000002</v>
      </c>
      <c r="H2606" s="8">
        <f t="shared" si="120"/>
        <v>0</v>
      </c>
      <c r="I2606" s="42"/>
      <c r="K2606" s="69"/>
      <c r="L2606" s="69"/>
      <c r="M2606" s="69"/>
      <c r="O2606" s="63"/>
      <c r="P2606" s="63"/>
      <c r="Q2606" s="63"/>
    </row>
    <row r="2607" spans="1:17" customFormat="1" outlineLevel="1">
      <c r="A2607" s="6"/>
      <c r="B2607" s="20">
        <v>42667</v>
      </c>
      <c r="C2607" s="21">
        <v>4.1666666666666664E-2</v>
      </c>
      <c r="D2607" s="13">
        <v>0</v>
      </c>
      <c r="E2607" s="12">
        <v>76.540000000000006</v>
      </c>
      <c r="F2607" s="11">
        <f t="shared" si="121"/>
        <v>0</v>
      </c>
      <c r="G2607" s="11">
        <f t="shared" si="122"/>
        <v>77.267130000000009</v>
      </c>
      <c r="H2607" s="8">
        <f t="shared" si="120"/>
        <v>0</v>
      </c>
      <c r="I2607" s="42"/>
      <c r="K2607" s="69"/>
      <c r="L2607" s="69"/>
      <c r="M2607" s="69"/>
      <c r="O2607" s="63"/>
      <c r="P2607" s="63"/>
      <c r="Q2607" s="63"/>
    </row>
    <row r="2608" spans="1:17" customFormat="1" outlineLevel="1">
      <c r="A2608" s="6"/>
      <c r="B2608" s="20">
        <v>42667</v>
      </c>
      <c r="C2608" s="21">
        <v>6.25E-2</v>
      </c>
      <c r="D2608" s="13">
        <v>0</v>
      </c>
      <c r="E2608" s="12">
        <v>69.98</v>
      </c>
      <c r="F2608" s="11">
        <f t="shared" si="121"/>
        <v>0</v>
      </c>
      <c r="G2608" s="11">
        <f t="shared" si="122"/>
        <v>70.644810000000007</v>
      </c>
      <c r="H2608" s="8">
        <f t="shared" si="120"/>
        <v>0</v>
      </c>
      <c r="I2608" s="42"/>
      <c r="K2608" s="69"/>
      <c r="L2608" s="69"/>
      <c r="M2608" s="69"/>
      <c r="O2608" s="63"/>
      <c r="P2608" s="63"/>
      <c r="Q2608" s="63"/>
    </row>
    <row r="2609" spans="1:17" customFormat="1" outlineLevel="1">
      <c r="A2609" s="6"/>
      <c r="B2609" s="20">
        <v>42667</v>
      </c>
      <c r="C2609" s="21">
        <v>8.3333333333333329E-2</v>
      </c>
      <c r="D2609" s="13">
        <v>0</v>
      </c>
      <c r="E2609" s="12">
        <v>74.33</v>
      </c>
      <c r="F2609" s="11">
        <f t="shared" si="121"/>
        <v>0</v>
      </c>
      <c r="G2609" s="11">
        <f t="shared" si="122"/>
        <v>75.036135000000002</v>
      </c>
      <c r="H2609" s="8">
        <f t="shared" si="120"/>
        <v>0</v>
      </c>
      <c r="I2609" s="42"/>
      <c r="K2609" s="69"/>
      <c r="L2609" s="69"/>
      <c r="M2609" s="69"/>
      <c r="O2609" s="63"/>
      <c r="P2609" s="63"/>
      <c r="Q2609" s="63"/>
    </row>
    <row r="2610" spans="1:17" customFormat="1" outlineLevel="1">
      <c r="A2610" s="6"/>
      <c r="B2610" s="20">
        <v>42667</v>
      </c>
      <c r="C2610" s="21">
        <v>0.10416666666666667</v>
      </c>
      <c r="D2610" s="13">
        <v>0</v>
      </c>
      <c r="E2610" s="12">
        <v>74.08</v>
      </c>
      <c r="F2610" s="11">
        <f t="shared" si="121"/>
        <v>0</v>
      </c>
      <c r="G2610" s="11">
        <f t="shared" si="122"/>
        <v>74.783760000000001</v>
      </c>
      <c r="H2610" s="8">
        <f t="shared" si="120"/>
        <v>0</v>
      </c>
      <c r="I2610" s="42"/>
      <c r="K2610" s="69"/>
      <c r="L2610" s="69"/>
      <c r="M2610" s="69"/>
      <c r="O2610" s="63"/>
      <c r="P2610" s="63"/>
      <c r="Q2610" s="63"/>
    </row>
    <row r="2611" spans="1:17" customFormat="1" outlineLevel="1">
      <c r="A2611" s="6"/>
      <c r="B2611" s="20">
        <v>42667</v>
      </c>
      <c r="C2611" s="21">
        <v>0.125</v>
      </c>
      <c r="D2611" s="13">
        <v>0</v>
      </c>
      <c r="E2611" s="12">
        <v>74.12</v>
      </c>
      <c r="F2611" s="11">
        <f t="shared" si="121"/>
        <v>0</v>
      </c>
      <c r="G2611" s="11">
        <f t="shared" si="122"/>
        <v>74.824140000000014</v>
      </c>
      <c r="H2611" s="8">
        <f t="shared" si="120"/>
        <v>0</v>
      </c>
      <c r="I2611" s="42"/>
      <c r="K2611" s="69"/>
      <c r="L2611" s="69"/>
      <c r="M2611" s="69"/>
      <c r="O2611" s="63"/>
      <c r="P2611" s="63"/>
      <c r="Q2611" s="63"/>
    </row>
    <row r="2612" spans="1:17" customFormat="1" outlineLevel="1">
      <c r="A2612" s="6"/>
      <c r="B2612" s="20">
        <v>42667</v>
      </c>
      <c r="C2612" s="21">
        <v>0.14583333333333334</v>
      </c>
      <c r="D2612" s="13">
        <v>0</v>
      </c>
      <c r="E2612" s="12">
        <v>65.97</v>
      </c>
      <c r="F2612" s="11">
        <f t="shared" si="121"/>
        <v>0</v>
      </c>
      <c r="G2612" s="11">
        <f t="shared" si="122"/>
        <v>66.596715000000003</v>
      </c>
      <c r="H2612" s="8">
        <f t="shared" si="120"/>
        <v>0</v>
      </c>
      <c r="I2612" s="42"/>
      <c r="K2612" s="69"/>
      <c r="L2612" s="69"/>
      <c r="M2612" s="69"/>
      <c r="O2612" s="63"/>
      <c r="P2612" s="63"/>
      <c r="Q2612" s="63"/>
    </row>
    <row r="2613" spans="1:17" customFormat="1" outlineLevel="1">
      <c r="A2613" s="6"/>
      <c r="B2613" s="20">
        <v>42667</v>
      </c>
      <c r="C2613" s="21">
        <v>0.16666666666666666</v>
      </c>
      <c r="D2613" s="13">
        <v>0</v>
      </c>
      <c r="E2613" s="12">
        <v>62.31</v>
      </c>
      <c r="F2613" s="11">
        <f t="shared" si="121"/>
        <v>0</v>
      </c>
      <c r="G2613" s="11">
        <f t="shared" si="122"/>
        <v>62.901945000000005</v>
      </c>
      <c r="H2613" s="8">
        <f t="shared" si="120"/>
        <v>0</v>
      </c>
      <c r="I2613" s="42"/>
      <c r="K2613" s="69"/>
      <c r="L2613" s="69"/>
      <c r="M2613" s="69"/>
      <c r="O2613" s="63"/>
      <c r="P2613" s="63"/>
      <c r="Q2613" s="63"/>
    </row>
    <row r="2614" spans="1:17" customFormat="1" outlineLevel="1">
      <c r="A2614" s="6"/>
      <c r="B2614" s="20">
        <v>42667</v>
      </c>
      <c r="C2614" s="21">
        <v>0.1875</v>
      </c>
      <c r="D2614" s="13">
        <v>0</v>
      </c>
      <c r="E2614" s="12">
        <v>65.06</v>
      </c>
      <c r="F2614" s="11">
        <f t="shared" si="121"/>
        <v>0</v>
      </c>
      <c r="G2614" s="11">
        <f t="shared" si="122"/>
        <v>65.678070000000005</v>
      </c>
      <c r="H2614" s="8">
        <f t="shared" si="120"/>
        <v>0</v>
      </c>
      <c r="I2614" s="42"/>
      <c r="K2614" s="69"/>
      <c r="L2614" s="69"/>
      <c r="M2614" s="69"/>
      <c r="O2614" s="63"/>
      <c r="P2614" s="63"/>
      <c r="Q2614" s="63"/>
    </row>
    <row r="2615" spans="1:17" customFormat="1" outlineLevel="1">
      <c r="A2615" s="6"/>
      <c r="B2615" s="20">
        <v>42667</v>
      </c>
      <c r="C2615" s="21">
        <v>0.20833333333333334</v>
      </c>
      <c r="D2615" s="13">
        <v>0</v>
      </c>
      <c r="E2615" s="12">
        <v>73.61</v>
      </c>
      <c r="F2615" s="11">
        <f t="shared" si="121"/>
        <v>0</v>
      </c>
      <c r="G2615" s="11">
        <f t="shared" si="122"/>
        <v>74.309295000000006</v>
      </c>
      <c r="H2615" s="8">
        <f t="shared" si="120"/>
        <v>0</v>
      </c>
      <c r="I2615" s="42"/>
      <c r="K2615" s="69"/>
      <c r="L2615" s="69"/>
      <c r="M2615" s="69"/>
      <c r="O2615" s="63"/>
      <c r="P2615" s="63"/>
      <c r="Q2615" s="63"/>
    </row>
    <row r="2616" spans="1:17" customFormat="1" outlineLevel="1">
      <c r="A2616" s="6"/>
      <c r="B2616" s="20">
        <v>42667</v>
      </c>
      <c r="C2616" s="21">
        <v>0.22916666666666666</v>
      </c>
      <c r="D2616" s="13">
        <v>1.2794E-2</v>
      </c>
      <c r="E2616" s="12">
        <v>103.05</v>
      </c>
      <c r="F2616" s="11">
        <f t="shared" si="121"/>
        <v>1.27901618E-2</v>
      </c>
      <c r="G2616" s="11">
        <f t="shared" si="122"/>
        <v>104.028975</v>
      </c>
      <c r="H2616" s="8">
        <f t="shared" si="120"/>
        <v>1.0484226726618449</v>
      </c>
      <c r="I2616" s="42"/>
      <c r="K2616" s="69"/>
      <c r="L2616" s="69"/>
      <c r="M2616" s="69"/>
      <c r="O2616" s="63"/>
      <c r="P2616" s="63"/>
      <c r="Q2616" s="63"/>
    </row>
    <row r="2617" spans="1:17" customFormat="1" outlineLevel="1">
      <c r="A2617" s="6"/>
      <c r="B2617" s="20">
        <v>42667</v>
      </c>
      <c r="C2617" s="21">
        <v>0.25</v>
      </c>
      <c r="D2617" s="13">
        <v>0.161215</v>
      </c>
      <c r="E2617" s="12">
        <v>177.29</v>
      </c>
      <c r="F2617" s="11">
        <f t="shared" si="121"/>
        <v>0.16116663550000002</v>
      </c>
      <c r="G2617" s="11">
        <f t="shared" si="122"/>
        <v>178.974255</v>
      </c>
      <c r="H2617" s="8">
        <f t="shared" si="120"/>
        <v>1.1323156835309478</v>
      </c>
      <c r="I2617" s="42"/>
      <c r="K2617" s="69"/>
      <c r="L2617" s="69"/>
      <c r="M2617" s="69"/>
      <c r="O2617" s="63"/>
      <c r="P2617" s="63"/>
      <c r="Q2617" s="63"/>
    </row>
    <row r="2618" spans="1:17" customFormat="1" outlineLevel="1">
      <c r="A2618" s="6"/>
      <c r="B2618" s="20">
        <v>42667</v>
      </c>
      <c r="C2618" s="21">
        <v>0.27083333333333331</v>
      </c>
      <c r="D2618" s="13">
        <v>0.64649500000000004</v>
      </c>
      <c r="E2618" s="12">
        <v>185.08</v>
      </c>
      <c r="F2618" s="11">
        <f t="shared" si="121"/>
        <v>0.64630105150000006</v>
      </c>
      <c r="G2618" s="11">
        <f t="shared" si="122"/>
        <v>186.83826000000002</v>
      </c>
      <c r="H2618" s="8">
        <f t="shared" si="120"/>
        <v>-0.54176831943040271</v>
      </c>
      <c r="I2618" s="42"/>
      <c r="K2618" s="69"/>
      <c r="L2618" s="69"/>
      <c r="M2618" s="69"/>
      <c r="O2618" s="63"/>
      <c r="P2618" s="63"/>
      <c r="Q2618" s="63"/>
    </row>
    <row r="2619" spans="1:17" customFormat="1" outlineLevel="1">
      <c r="A2619" s="6"/>
      <c r="B2619" s="20">
        <v>42667</v>
      </c>
      <c r="C2619" s="21">
        <v>0.29166666666666669</v>
      </c>
      <c r="D2619" s="13">
        <v>1.4939250000000002</v>
      </c>
      <c r="E2619" s="12">
        <v>228.56</v>
      </c>
      <c r="F2619" s="11">
        <f t="shared" si="121"/>
        <v>1.4934768225000001</v>
      </c>
      <c r="G2619" s="11">
        <f t="shared" si="122"/>
        <v>230.73132000000001</v>
      </c>
      <c r="H2619" s="8">
        <f t="shared" si="120"/>
        <v>-66.805189659830717</v>
      </c>
      <c r="I2619" s="42"/>
      <c r="K2619" s="69"/>
      <c r="L2619" s="69"/>
      <c r="M2619" s="69"/>
      <c r="O2619" s="63"/>
      <c r="P2619" s="63"/>
      <c r="Q2619" s="63"/>
    </row>
    <row r="2620" spans="1:17" customFormat="1" outlineLevel="1">
      <c r="A2620" s="6"/>
      <c r="B2620" s="20">
        <v>42667</v>
      </c>
      <c r="C2620" s="21">
        <v>0.3125</v>
      </c>
      <c r="D2620" s="13">
        <v>2.3448169999999999</v>
      </c>
      <c r="E2620" s="12">
        <v>82.67</v>
      </c>
      <c r="F2620" s="11">
        <f t="shared" si="121"/>
        <v>2.3441135548999998</v>
      </c>
      <c r="G2620" s="11">
        <f t="shared" si="122"/>
        <v>83.455365</v>
      </c>
      <c r="H2620" s="8">
        <f t="shared" si="120"/>
        <v>240.37626888577293</v>
      </c>
      <c r="I2620" s="42"/>
      <c r="K2620" s="69"/>
      <c r="L2620" s="69"/>
      <c r="M2620" s="69"/>
      <c r="O2620" s="63"/>
      <c r="P2620" s="63"/>
      <c r="Q2620" s="63"/>
    </row>
    <row r="2621" spans="1:17" customFormat="1" outlineLevel="1">
      <c r="A2621" s="6"/>
      <c r="B2621" s="20">
        <v>42667</v>
      </c>
      <c r="C2621" s="21">
        <v>0.33333333333333331</v>
      </c>
      <c r="D2621" s="13">
        <v>3.0932200000000001</v>
      </c>
      <c r="E2621" s="12">
        <v>69.95</v>
      </c>
      <c r="F2621" s="11">
        <f t="shared" si="121"/>
        <v>3.0922920340000002</v>
      </c>
      <c r="G2621" s="11">
        <f t="shared" si="122"/>
        <v>70.614525</v>
      </c>
      <c r="H2621" s="8">
        <f t="shared" si="120"/>
        <v>356.80558518180618</v>
      </c>
      <c r="I2621" s="42"/>
      <c r="K2621" s="69"/>
      <c r="L2621" s="69"/>
      <c r="M2621" s="69"/>
      <c r="O2621" s="63"/>
      <c r="P2621" s="63"/>
      <c r="Q2621" s="63"/>
    </row>
    <row r="2622" spans="1:17" customFormat="1" outlineLevel="1">
      <c r="A2622" s="6"/>
      <c r="B2622" s="20">
        <v>42667</v>
      </c>
      <c r="C2622" s="21">
        <v>0.35416666666666669</v>
      </c>
      <c r="D2622" s="13">
        <v>3.7226210000000002</v>
      </c>
      <c r="E2622" s="12">
        <v>61.02</v>
      </c>
      <c r="F2622" s="11">
        <f t="shared" si="121"/>
        <v>3.7215042137000003</v>
      </c>
      <c r="G2622" s="11">
        <f t="shared" si="122"/>
        <v>61.59969000000001</v>
      </c>
      <c r="H2622" s="8">
        <f t="shared" si="120"/>
        <v>462.95627785058622</v>
      </c>
      <c r="I2622" s="42"/>
      <c r="K2622" s="69"/>
      <c r="L2622" s="69"/>
      <c r="M2622" s="69"/>
      <c r="O2622" s="63"/>
      <c r="P2622" s="63"/>
      <c r="Q2622" s="63"/>
    </row>
    <row r="2623" spans="1:17" customFormat="1" outlineLevel="1">
      <c r="A2623" s="6"/>
      <c r="B2623" s="20">
        <v>42667</v>
      </c>
      <c r="C2623" s="21">
        <v>0.375</v>
      </c>
      <c r="D2623" s="13">
        <v>4.224761</v>
      </c>
      <c r="E2623" s="12">
        <v>64.27</v>
      </c>
      <c r="F2623" s="11">
        <f t="shared" si="121"/>
        <v>4.2234935716999997</v>
      </c>
      <c r="G2623" s="11">
        <f t="shared" si="122"/>
        <v>64.880565000000004</v>
      </c>
      <c r="H2623" s="8">
        <f t="shared" si="120"/>
        <v>511.54715513043595</v>
      </c>
      <c r="I2623" s="42"/>
      <c r="K2623" s="69"/>
      <c r="L2623" s="69"/>
      <c r="M2623" s="69"/>
      <c r="O2623" s="63"/>
      <c r="P2623" s="63"/>
      <c r="Q2623" s="63"/>
    </row>
    <row r="2624" spans="1:17" customFormat="1" outlineLevel="1">
      <c r="A2624" s="6"/>
      <c r="B2624" s="20">
        <v>42667</v>
      </c>
      <c r="C2624" s="21">
        <v>0.39583333333333331</v>
      </c>
      <c r="D2624" s="13">
        <v>4.6233600000000008</v>
      </c>
      <c r="E2624" s="12">
        <v>66.959999999999994</v>
      </c>
      <c r="F2624" s="11">
        <f t="shared" si="121"/>
        <v>4.6219729920000008</v>
      </c>
      <c r="G2624" s="11">
        <f t="shared" si="122"/>
        <v>67.596119999999999</v>
      </c>
      <c r="H2624" s="8">
        <f t="shared" si="120"/>
        <v>547.25953550800909</v>
      </c>
      <c r="I2624" s="42"/>
      <c r="K2624" s="69"/>
      <c r="L2624" s="69"/>
      <c r="M2624" s="69"/>
      <c r="O2624" s="63"/>
      <c r="P2624" s="63"/>
      <c r="Q2624" s="63"/>
    </row>
    <row r="2625" spans="1:17" customFormat="1" outlineLevel="1">
      <c r="A2625" s="6"/>
      <c r="B2625" s="20">
        <v>42667</v>
      </c>
      <c r="C2625" s="21">
        <v>0.41666666666666669</v>
      </c>
      <c r="D2625" s="13">
        <v>4.8856229999999998</v>
      </c>
      <c r="E2625" s="12">
        <v>63.06</v>
      </c>
      <c r="F2625" s="11">
        <f t="shared" si="121"/>
        <v>4.8841573131000002</v>
      </c>
      <c r="G2625" s="11">
        <f t="shared" si="122"/>
        <v>63.659070000000007</v>
      </c>
      <c r="H2625" s="8">
        <f t="shared" si="120"/>
        <v>597.53234795095511</v>
      </c>
      <c r="I2625" s="42"/>
      <c r="K2625" s="69"/>
      <c r="L2625" s="69"/>
      <c r="M2625" s="69"/>
      <c r="O2625" s="63"/>
      <c r="P2625" s="63"/>
      <c r="Q2625" s="63"/>
    </row>
    <row r="2626" spans="1:17" customFormat="1" outlineLevel="1">
      <c r="A2626" s="6"/>
      <c r="B2626" s="20">
        <v>42667</v>
      </c>
      <c r="C2626" s="21">
        <v>0.4375</v>
      </c>
      <c r="D2626" s="13">
        <v>4.9668209999999995</v>
      </c>
      <c r="E2626" s="12">
        <v>61.31</v>
      </c>
      <c r="F2626" s="11">
        <f t="shared" si="121"/>
        <v>4.9653309536999997</v>
      </c>
      <c r="G2626" s="11">
        <f t="shared" si="122"/>
        <v>61.892445000000009</v>
      </c>
      <c r="H2626" s="8">
        <f t="shared" si="120"/>
        <v>616.23508442952516</v>
      </c>
      <c r="I2626" s="42"/>
      <c r="K2626" s="69"/>
      <c r="L2626" s="69"/>
      <c r="M2626" s="69"/>
      <c r="O2626" s="63"/>
      <c r="P2626" s="63"/>
      <c r="Q2626" s="63"/>
    </row>
    <row r="2627" spans="1:17" customFormat="1" outlineLevel="1">
      <c r="A2627" s="6"/>
      <c r="B2627" s="20">
        <v>42667</v>
      </c>
      <c r="C2627" s="21">
        <v>0.45833333333333331</v>
      </c>
      <c r="D2627" s="13">
        <v>4.9688210000000002</v>
      </c>
      <c r="E2627" s="12">
        <v>61.77</v>
      </c>
      <c r="F2627" s="11">
        <f t="shared" si="121"/>
        <v>4.9673303537000004</v>
      </c>
      <c r="G2627" s="11">
        <f t="shared" si="122"/>
        <v>62.356815000000005</v>
      </c>
      <c r="H2627" s="8">
        <f t="shared" si="120"/>
        <v>614.17654587864456</v>
      </c>
      <c r="I2627" s="42"/>
      <c r="K2627" s="69"/>
      <c r="L2627" s="69"/>
      <c r="M2627" s="69"/>
      <c r="O2627" s="63"/>
      <c r="P2627" s="63"/>
      <c r="Q2627" s="63"/>
    </row>
    <row r="2628" spans="1:17" customFormat="1" outlineLevel="1">
      <c r="A2628" s="6"/>
      <c r="B2628" s="20">
        <v>42667</v>
      </c>
      <c r="C2628" s="21">
        <v>0.47916666666666669</v>
      </c>
      <c r="D2628" s="13">
        <v>4.9652520000000004</v>
      </c>
      <c r="E2628" s="12">
        <v>60.55</v>
      </c>
      <c r="F2628" s="11">
        <f t="shared" si="121"/>
        <v>4.9637624244000005</v>
      </c>
      <c r="G2628" s="11">
        <f t="shared" si="122"/>
        <v>61.125225</v>
      </c>
      <c r="H2628" s="8">
        <f t="shared" si="120"/>
        <v>619.84871590040461</v>
      </c>
      <c r="I2628" s="42"/>
      <c r="K2628" s="69"/>
      <c r="L2628" s="69"/>
      <c r="M2628" s="69"/>
      <c r="O2628" s="63"/>
      <c r="P2628" s="63"/>
      <c r="Q2628" s="63"/>
    </row>
    <row r="2629" spans="1:17" customFormat="1" outlineLevel="1">
      <c r="A2629" s="6"/>
      <c r="B2629" s="20">
        <v>42667</v>
      </c>
      <c r="C2629" s="21">
        <v>0.5</v>
      </c>
      <c r="D2629" s="13">
        <v>4.9610370000000001</v>
      </c>
      <c r="E2629" s="12">
        <v>59.62</v>
      </c>
      <c r="F2629" s="11">
        <f t="shared" si="121"/>
        <v>4.9595486889</v>
      </c>
      <c r="G2629" s="11">
        <f t="shared" si="122"/>
        <v>60.186390000000003</v>
      </c>
      <c r="H2629" s="8">
        <f t="shared" si="120"/>
        <v>623.97872452127592</v>
      </c>
      <c r="I2629" s="42"/>
      <c r="K2629" s="69"/>
      <c r="L2629" s="69"/>
      <c r="M2629" s="69"/>
      <c r="O2629" s="63"/>
      <c r="P2629" s="63"/>
      <c r="Q2629" s="63"/>
    </row>
    <row r="2630" spans="1:17" customFormat="1" outlineLevel="1">
      <c r="A2630" s="6"/>
      <c r="B2630" s="20">
        <v>42667</v>
      </c>
      <c r="C2630" s="21">
        <v>0.52083333333333337</v>
      </c>
      <c r="D2630" s="13">
        <v>4.9634670000000005</v>
      </c>
      <c r="E2630" s="12">
        <v>54.43</v>
      </c>
      <c r="F2630" s="11">
        <f t="shared" si="121"/>
        <v>4.9619779599000005</v>
      </c>
      <c r="G2630" s="11">
        <f t="shared" si="122"/>
        <v>54.947085000000001</v>
      </c>
      <c r="H2630" s="8">
        <f t="shared" si="120"/>
        <v>650.28167581064804</v>
      </c>
      <c r="I2630" s="42"/>
      <c r="K2630" s="69"/>
      <c r="L2630" s="69"/>
      <c r="M2630" s="69"/>
      <c r="O2630" s="63"/>
      <c r="P2630" s="63"/>
      <c r="Q2630" s="63"/>
    </row>
    <row r="2631" spans="1:17" customFormat="1" outlineLevel="1">
      <c r="A2631" s="6"/>
      <c r="B2631" s="20">
        <v>42667</v>
      </c>
      <c r="C2631" s="21">
        <v>0.54166666666666663</v>
      </c>
      <c r="D2631" s="13">
        <v>4.9554460000000002</v>
      </c>
      <c r="E2631" s="12">
        <v>49.96</v>
      </c>
      <c r="F2631" s="11">
        <f t="shared" si="121"/>
        <v>4.9539593662000003</v>
      </c>
      <c r="G2631" s="11">
        <f t="shared" si="122"/>
        <v>50.434620000000002</v>
      </c>
      <c r="H2631" s="8">
        <f t="shared" si="120"/>
        <v>671.58538398346218</v>
      </c>
      <c r="I2631" s="42"/>
      <c r="K2631" s="69"/>
      <c r="L2631" s="69"/>
      <c r="M2631" s="69"/>
      <c r="O2631" s="63"/>
      <c r="P2631" s="63"/>
      <c r="Q2631" s="63"/>
    </row>
    <row r="2632" spans="1:17" customFormat="1" outlineLevel="1">
      <c r="A2632" s="6"/>
      <c r="B2632" s="20">
        <v>42667</v>
      </c>
      <c r="C2632" s="21">
        <v>0.5625</v>
      </c>
      <c r="D2632" s="13">
        <v>4.8284650000000005</v>
      </c>
      <c r="E2632" s="12">
        <v>49.78</v>
      </c>
      <c r="F2632" s="11">
        <f t="shared" si="121"/>
        <v>4.8270164605000003</v>
      </c>
      <c r="G2632" s="11">
        <f t="shared" si="122"/>
        <v>50.252910000000007</v>
      </c>
      <c r="H2632" s="8">
        <f t="shared" si="120"/>
        <v>655.25343789497492</v>
      </c>
      <c r="I2632" s="42"/>
      <c r="K2632" s="69"/>
      <c r="L2632" s="69"/>
      <c r="M2632" s="69"/>
      <c r="O2632" s="63"/>
      <c r="P2632" s="63"/>
      <c r="Q2632" s="63"/>
    </row>
    <row r="2633" spans="1:17" customFormat="1" outlineLevel="1">
      <c r="A2633" s="6"/>
      <c r="B2633" s="20">
        <v>42667</v>
      </c>
      <c r="C2633" s="21">
        <v>0.58333333333333337</v>
      </c>
      <c r="D2633" s="13">
        <v>4.5727820000000001</v>
      </c>
      <c r="E2633" s="12">
        <v>49.87</v>
      </c>
      <c r="F2633" s="11">
        <f t="shared" si="121"/>
        <v>4.5714101654000006</v>
      </c>
      <c r="G2633" s="11">
        <f t="shared" si="122"/>
        <v>50.343764999999998</v>
      </c>
      <c r="H2633" s="8">
        <f t="shared" si="120"/>
        <v>620.14029167889134</v>
      </c>
      <c r="I2633" s="42"/>
      <c r="K2633" s="69"/>
      <c r="L2633" s="69"/>
      <c r="M2633" s="69"/>
      <c r="O2633" s="63"/>
      <c r="P2633" s="63"/>
      <c r="Q2633" s="63"/>
    </row>
    <row r="2634" spans="1:17" customFormat="1" outlineLevel="1">
      <c r="A2634" s="6"/>
      <c r="B2634" s="20">
        <v>42667</v>
      </c>
      <c r="C2634" s="21">
        <v>0.60416666666666663</v>
      </c>
      <c r="D2634" s="13">
        <v>4.2211059999999998</v>
      </c>
      <c r="E2634" s="12">
        <v>51.76</v>
      </c>
      <c r="F2634" s="11">
        <f t="shared" si="121"/>
        <v>4.2198396681999997</v>
      </c>
      <c r="G2634" s="11">
        <f t="shared" si="122"/>
        <v>52.251719999999999</v>
      </c>
      <c r="H2634" s="8">
        <f t="shared" si="120"/>
        <v>564.39629749752066</v>
      </c>
      <c r="I2634" s="42"/>
      <c r="K2634" s="69"/>
      <c r="L2634" s="69"/>
      <c r="M2634" s="69"/>
      <c r="O2634" s="63"/>
      <c r="P2634" s="63"/>
      <c r="Q2634" s="63"/>
    </row>
    <row r="2635" spans="1:17" customFormat="1" outlineLevel="1">
      <c r="A2635" s="6"/>
      <c r="B2635" s="20">
        <v>42667</v>
      </c>
      <c r="C2635" s="21">
        <v>0.625</v>
      </c>
      <c r="D2635" s="13">
        <v>3.7909610000000002</v>
      </c>
      <c r="E2635" s="12">
        <v>57.49</v>
      </c>
      <c r="F2635" s="11">
        <f t="shared" si="121"/>
        <v>3.7898237117000004</v>
      </c>
      <c r="G2635" s="11">
        <f t="shared" si="122"/>
        <v>58.036155000000008</v>
      </c>
      <c r="H2635" s="8">
        <f t="shared" si="120"/>
        <v>484.96041402130351</v>
      </c>
      <c r="I2635" s="42"/>
      <c r="K2635" s="69"/>
      <c r="L2635" s="69"/>
      <c r="M2635" s="69"/>
      <c r="O2635" s="63"/>
      <c r="P2635" s="63"/>
      <c r="Q2635" s="63"/>
    </row>
    <row r="2636" spans="1:17" customFormat="1" outlineLevel="1">
      <c r="A2636" s="6"/>
      <c r="B2636" s="20">
        <v>42667</v>
      </c>
      <c r="C2636" s="21">
        <v>0.64583333333333337</v>
      </c>
      <c r="D2636" s="13">
        <v>3.2499850000000001</v>
      </c>
      <c r="E2636" s="12">
        <v>61.55</v>
      </c>
      <c r="F2636" s="11">
        <f t="shared" si="121"/>
        <v>3.2490100045000001</v>
      </c>
      <c r="G2636" s="11">
        <f t="shared" si="122"/>
        <v>62.134725000000003</v>
      </c>
      <c r="H2636" s="8">
        <f t="shared" si="120"/>
        <v>402.43951768514376</v>
      </c>
      <c r="I2636" s="42"/>
      <c r="K2636" s="69"/>
      <c r="L2636" s="69"/>
      <c r="M2636" s="69"/>
      <c r="O2636" s="63"/>
      <c r="P2636" s="63"/>
      <c r="Q2636" s="63"/>
    </row>
    <row r="2637" spans="1:17" customFormat="1" outlineLevel="1">
      <c r="A2637" s="6"/>
      <c r="B2637" s="20">
        <v>42667</v>
      </c>
      <c r="C2637" s="21">
        <v>0.66666666666666663</v>
      </c>
      <c r="D2637" s="13">
        <v>2.6421950000000001</v>
      </c>
      <c r="E2637" s="12">
        <v>66.38</v>
      </c>
      <c r="F2637" s="11">
        <f t="shared" si="121"/>
        <v>2.6414023415000001</v>
      </c>
      <c r="G2637" s="11">
        <f t="shared" si="122"/>
        <v>67.01061</v>
      </c>
      <c r="H2637" s="8">
        <f t="shared" si="120"/>
        <v>314.29885335965668</v>
      </c>
      <c r="I2637" s="42"/>
      <c r="K2637" s="69"/>
      <c r="L2637" s="69"/>
      <c r="M2637" s="69"/>
      <c r="O2637" s="63"/>
      <c r="P2637" s="63"/>
      <c r="Q2637" s="63"/>
    </row>
    <row r="2638" spans="1:17" customFormat="1" outlineLevel="1">
      <c r="A2638" s="6"/>
      <c r="B2638" s="20">
        <v>42667</v>
      </c>
      <c r="C2638" s="21">
        <v>0.6875</v>
      </c>
      <c r="D2638" s="13">
        <v>1.9010819999999999</v>
      </c>
      <c r="E2638" s="12">
        <v>59.38</v>
      </c>
      <c r="F2638" s="11">
        <f t="shared" si="121"/>
        <v>1.9005116754</v>
      </c>
      <c r="G2638" s="11">
        <f t="shared" si="122"/>
        <v>59.944110000000009</v>
      </c>
      <c r="H2638" s="8">
        <f t="shared" si="120"/>
        <v>239.57069069793809</v>
      </c>
      <c r="I2638" s="42"/>
      <c r="K2638" s="69"/>
      <c r="L2638" s="69"/>
      <c r="M2638" s="69"/>
      <c r="O2638" s="63"/>
      <c r="P2638" s="63"/>
      <c r="Q2638" s="63"/>
    </row>
    <row r="2639" spans="1:17" customFormat="1" outlineLevel="1">
      <c r="A2639" s="6"/>
      <c r="B2639" s="20">
        <v>42667</v>
      </c>
      <c r="C2639" s="21">
        <v>0.70833333333333337</v>
      </c>
      <c r="D2639" s="13">
        <v>1.1040790000000003</v>
      </c>
      <c r="E2639" s="12">
        <v>63.47</v>
      </c>
      <c r="F2639" s="11">
        <f t="shared" si="121"/>
        <v>1.1037477763000003</v>
      </c>
      <c r="G2639" s="11">
        <f t="shared" si="122"/>
        <v>64.072964999999996</v>
      </c>
      <c r="H2639" s="8">
        <f t="shared" si="120"/>
        <v>134.5766937521023</v>
      </c>
      <c r="I2639" s="42"/>
      <c r="K2639" s="69"/>
      <c r="L2639" s="69"/>
      <c r="M2639" s="69"/>
      <c r="O2639" s="63"/>
      <c r="P2639" s="63"/>
      <c r="Q2639" s="63"/>
    </row>
    <row r="2640" spans="1:17" customFormat="1" outlineLevel="1">
      <c r="A2640" s="6"/>
      <c r="B2640" s="20">
        <v>42667</v>
      </c>
      <c r="C2640" s="21">
        <v>0.72916666666666663</v>
      </c>
      <c r="D2640" s="13">
        <v>0.45721699999999998</v>
      </c>
      <c r="E2640" s="12">
        <v>60.24</v>
      </c>
      <c r="F2640" s="11">
        <f t="shared" si="121"/>
        <v>0.45707983489999998</v>
      </c>
      <c r="G2640" s="11">
        <f t="shared" si="122"/>
        <v>60.812280000000008</v>
      </c>
      <c r="H2640" s="8">
        <f t="shared" ref="H2640:H2703" si="123">F2640*($B$8-G2640)</f>
        <v>57.22078238910742</v>
      </c>
      <c r="I2640" s="42"/>
      <c r="K2640" s="69"/>
      <c r="L2640" s="69"/>
      <c r="M2640" s="69"/>
      <c r="O2640" s="63"/>
      <c r="P2640" s="63"/>
      <c r="Q2640" s="63"/>
    </row>
    <row r="2641" spans="1:17" customFormat="1" outlineLevel="1">
      <c r="A2641" s="6"/>
      <c r="B2641" s="20">
        <v>42667</v>
      </c>
      <c r="C2641" s="21">
        <v>0.75</v>
      </c>
      <c r="D2641" s="13">
        <v>9.5477000000000006E-2</v>
      </c>
      <c r="E2641" s="12">
        <v>64.69</v>
      </c>
      <c r="F2641" s="11">
        <f t="shared" ref="F2641:F2704" si="124">IF($B$13="Electricity",$D2641*$B$9,$D2641*$B$10)</f>
        <v>9.5448356900000003E-2</v>
      </c>
      <c r="G2641" s="11">
        <f t="shared" ref="G2641:G2704" si="125">+E2641*$B$10</f>
        <v>65.304555000000008</v>
      </c>
      <c r="H2641" s="8">
        <f t="shared" si="123"/>
        <v>11.52018191056432</v>
      </c>
      <c r="I2641" s="42"/>
      <c r="K2641" s="69"/>
      <c r="L2641" s="69"/>
      <c r="M2641" s="69"/>
      <c r="O2641" s="63"/>
      <c r="P2641" s="63"/>
      <c r="Q2641" s="63"/>
    </row>
    <row r="2642" spans="1:17" customFormat="1" outlineLevel="1">
      <c r="A2642" s="6"/>
      <c r="B2642" s="20">
        <v>42667</v>
      </c>
      <c r="C2642" s="21">
        <v>0.77083333333333337</v>
      </c>
      <c r="D2642" s="13">
        <v>2.1073000000000001E-2</v>
      </c>
      <c r="E2642" s="12">
        <v>63.96</v>
      </c>
      <c r="F2642" s="11">
        <f t="shared" si="124"/>
        <v>2.1066678100000003E-2</v>
      </c>
      <c r="G2642" s="11">
        <f t="shared" si="125"/>
        <v>64.567620000000005</v>
      </c>
      <c r="H2642" s="8">
        <f t="shared" si="123"/>
        <v>2.5581768603768782</v>
      </c>
      <c r="I2642" s="42"/>
      <c r="K2642" s="69"/>
      <c r="L2642" s="69"/>
      <c r="M2642" s="69"/>
      <c r="O2642" s="63"/>
      <c r="P2642" s="63"/>
      <c r="Q2642" s="63"/>
    </row>
    <row r="2643" spans="1:17" customFormat="1" outlineLevel="1">
      <c r="A2643" s="6"/>
      <c r="B2643" s="20">
        <v>42667</v>
      </c>
      <c r="C2643" s="21">
        <v>0.79166666666666663</v>
      </c>
      <c r="D2643" s="13">
        <v>0</v>
      </c>
      <c r="E2643" s="12">
        <v>77.02</v>
      </c>
      <c r="F2643" s="11">
        <f t="shared" si="124"/>
        <v>0</v>
      </c>
      <c r="G2643" s="11">
        <f t="shared" si="125"/>
        <v>77.751689999999996</v>
      </c>
      <c r="H2643" s="8">
        <f t="shared" si="123"/>
        <v>0</v>
      </c>
      <c r="I2643" s="42"/>
      <c r="K2643" s="69"/>
      <c r="L2643" s="69"/>
      <c r="M2643" s="69"/>
      <c r="O2643" s="63"/>
      <c r="P2643" s="63"/>
      <c r="Q2643" s="63"/>
    </row>
    <row r="2644" spans="1:17" customFormat="1" outlineLevel="1">
      <c r="A2644" s="6"/>
      <c r="B2644" s="20">
        <v>42667</v>
      </c>
      <c r="C2644" s="21">
        <v>0.8125</v>
      </c>
      <c r="D2644" s="13">
        <v>0</v>
      </c>
      <c r="E2644" s="12">
        <v>70.22</v>
      </c>
      <c r="F2644" s="11">
        <f t="shared" si="124"/>
        <v>0</v>
      </c>
      <c r="G2644" s="11">
        <f t="shared" si="125"/>
        <v>70.887090000000001</v>
      </c>
      <c r="H2644" s="8">
        <f t="shared" si="123"/>
        <v>0</v>
      </c>
      <c r="I2644" s="42"/>
      <c r="K2644" s="69"/>
      <c r="L2644" s="69"/>
      <c r="M2644" s="69"/>
      <c r="O2644" s="63"/>
      <c r="P2644" s="63"/>
      <c r="Q2644" s="63"/>
    </row>
    <row r="2645" spans="1:17" customFormat="1" outlineLevel="1">
      <c r="A2645" s="6"/>
      <c r="B2645" s="20">
        <v>42667</v>
      </c>
      <c r="C2645" s="21">
        <v>0.83333333333333337</v>
      </c>
      <c r="D2645" s="13">
        <v>0</v>
      </c>
      <c r="E2645" s="12">
        <v>75.53</v>
      </c>
      <c r="F2645" s="11">
        <f t="shared" si="124"/>
        <v>0</v>
      </c>
      <c r="G2645" s="11">
        <f t="shared" si="125"/>
        <v>76.247534999999999</v>
      </c>
      <c r="H2645" s="8">
        <f t="shared" si="123"/>
        <v>0</v>
      </c>
      <c r="I2645" s="42"/>
      <c r="K2645" s="69"/>
      <c r="L2645" s="69"/>
      <c r="M2645" s="69"/>
      <c r="O2645" s="63"/>
      <c r="P2645" s="63"/>
      <c r="Q2645" s="63"/>
    </row>
    <row r="2646" spans="1:17" customFormat="1" outlineLevel="1">
      <c r="A2646" s="6"/>
      <c r="B2646" s="20">
        <v>42667</v>
      </c>
      <c r="C2646" s="21">
        <v>0.85416666666666663</v>
      </c>
      <c r="D2646" s="13">
        <v>0</v>
      </c>
      <c r="E2646" s="12">
        <v>67.38</v>
      </c>
      <c r="F2646" s="11">
        <f t="shared" si="124"/>
        <v>0</v>
      </c>
      <c r="G2646" s="11">
        <f t="shared" si="125"/>
        <v>68.020110000000003</v>
      </c>
      <c r="H2646" s="8">
        <f t="shared" si="123"/>
        <v>0</v>
      </c>
      <c r="I2646" s="42"/>
      <c r="K2646" s="69"/>
      <c r="L2646" s="69"/>
      <c r="M2646" s="69"/>
      <c r="O2646" s="63"/>
      <c r="P2646" s="63"/>
      <c r="Q2646" s="63"/>
    </row>
    <row r="2647" spans="1:17" customFormat="1" outlineLevel="1">
      <c r="A2647" s="6"/>
      <c r="B2647" s="20">
        <v>42667</v>
      </c>
      <c r="C2647" s="21">
        <v>0.875</v>
      </c>
      <c r="D2647" s="13">
        <v>0</v>
      </c>
      <c r="E2647" s="12">
        <v>60.6</v>
      </c>
      <c r="F2647" s="11">
        <f t="shared" si="124"/>
        <v>0</v>
      </c>
      <c r="G2647" s="11">
        <f t="shared" si="125"/>
        <v>61.175700000000006</v>
      </c>
      <c r="H2647" s="8">
        <f t="shared" si="123"/>
        <v>0</v>
      </c>
      <c r="I2647" s="42"/>
      <c r="K2647" s="69"/>
      <c r="L2647" s="69"/>
      <c r="M2647" s="69"/>
      <c r="O2647" s="63"/>
      <c r="P2647" s="63"/>
      <c r="Q2647" s="63"/>
    </row>
    <row r="2648" spans="1:17" customFormat="1" outlineLevel="1">
      <c r="A2648" s="6"/>
      <c r="B2648" s="20">
        <v>42667</v>
      </c>
      <c r="C2648" s="21">
        <v>0.89583333333333337</v>
      </c>
      <c r="D2648" s="13">
        <v>0</v>
      </c>
      <c r="E2648" s="12">
        <v>57.06</v>
      </c>
      <c r="F2648" s="11">
        <f t="shared" si="124"/>
        <v>0</v>
      </c>
      <c r="G2648" s="11">
        <f t="shared" si="125"/>
        <v>57.602070000000005</v>
      </c>
      <c r="H2648" s="8">
        <f t="shared" si="123"/>
        <v>0</v>
      </c>
      <c r="I2648" s="42"/>
      <c r="K2648" s="69"/>
      <c r="L2648" s="69"/>
      <c r="M2648" s="69"/>
      <c r="O2648" s="63"/>
      <c r="P2648" s="63"/>
      <c r="Q2648" s="63"/>
    </row>
    <row r="2649" spans="1:17" customFormat="1" outlineLevel="1">
      <c r="A2649" s="6"/>
      <c r="B2649" s="20">
        <v>42667</v>
      </c>
      <c r="C2649" s="21">
        <v>0.91666666666666663</v>
      </c>
      <c r="D2649" s="13">
        <v>0</v>
      </c>
      <c r="E2649" s="12">
        <v>50.38</v>
      </c>
      <c r="F2649" s="11">
        <f t="shared" si="124"/>
        <v>0</v>
      </c>
      <c r="G2649" s="11">
        <f t="shared" si="125"/>
        <v>50.858610000000006</v>
      </c>
      <c r="H2649" s="8">
        <f t="shared" si="123"/>
        <v>0</v>
      </c>
      <c r="I2649" s="42"/>
      <c r="K2649" s="69"/>
      <c r="L2649" s="69"/>
      <c r="M2649" s="69"/>
      <c r="O2649" s="63"/>
      <c r="P2649" s="63"/>
      <c r="Q2649" s="63"/>
    </row>
    <row r="2650" spans="1:17" customFormat="1" outlineLevel="1">
      <c r="A2650" s="6"/>
      <c r="B2650" s="20">
        <v>42667</v>
      </c>
      <c r="C2650" s="21">
        <v>0.9375</v>
      </c>
      <c r="D2650" s="13">
        <v>0</v>
      </c>
      <c r="E2650" s="12">
        <v>94.54</v>
      </c>
      <c r="F2650" s="11">
        <f t="shared" si="124"/>
        <v>0</v>
      </c>
      <c r="G2650" s="11">
        <f t="shared" si="125"/>
        <v>95.438130000000015</v>
      </c>
      <c r="H2650" s="8">
        <f t="shared" si="123"/>
        <v>0</v>
      </c>
      <c r="I2650" s="42"/>
      <c r="K2650" s="69"/>
      <c r="L2650" s="69"/>
      <c r="M2650" s="69"/>
      <c r="O2650" s="63"/>
      <c r="P2650" s="63"/>
      <c r="Q2650" s="63"/>
    </row>
    <row r="2651" spans="1:17" customFormat="1" outlineLevel="1">
      <c r="A2651" s="6"/>
      <c r="B2651" s="20">
        <v>42667</v>
      </c>
      <c r="C2651" s="21">
        <v>0.95833333333333337</v>
      </c>
      <c r="D2651" s="13">
        <v>0</v>
      </c>
      <c r="E2651" s="12">
        <v>85.2</v>
      </c>
      <c r="F2651" s="11">
        <f t="shared" si="124"/>
        <v>0</v>
      </c>
      <c r="G2651" s="11">
        <f t="shared" si="125"/>
        <v>86.009400000000014</v>
      </c>
      <c r="H2651" s="8">
        <f t="shared" si="123"/>
        <v>0</v>
      </c>
      <c r="I2651" s="42"/>
      <c r="K2651" s="69"/>
      <c r="L2651" s="69"/>
      <c r="M2651" s="69"/>
      <c r="O2651" s="63"/>
      <c r="P2651" s="63"/>
      <c r="Q2651" s="63"/>
    </row>
    <row r="2652" spans="1:17" customFormat="1" outlineLevel="1">
      <c r="A2652" s="6"/>
      <c r="B2652" s="20">
        <v>42667</v>
      </c>
      <c r="C2652" s="21">
        <v>0.97916666666666663</v>
      </c>
      <c r="D2652" s="13">
        <v>0</v>
      </c>
      <c r="E2652" s="12">
        <v>87.01</v>
      </c>
      <c r="F2652" s="11">
        <f t="shared" si="124"/>
        <v>0</v>
      </c>
      <c r="G2652" s="11">
        <f t="shared" si="125"/>
        <v>87.836595000000017</v>
      </c>
      <c r="H2652" s="8">
        <f t="shared" si="123"/>
        <v>0</v>
      </c>
      <c r="I2652" s="42"/>
      <c r="K2652" s="69"/>
      <c r="L2652" s="69"/>
      <c r="M2652" s="69"/>
      <c r="O2652" s="63"/>
      <c r="P2652" s="63"/>
      <c r="Q2652" s="63"/>
    </row>
    <row r="2653" spans="1:17" customFormat="1" outlineLevel="1">
      <c r="A2653" s="6"/>
      <c r="B2653" s="20">
        <v>42667</v>
      </c>
      <c r="C2653" s="21">
        <v>0</v>
      </c>
      <c r="D2653" s="13">
        <v>0</v>
      </c>
      <c r="E2653" s="12">
        <v>89.49</v>
      </c>
      <c r="F2653" s="11">
        <f t="shared" si="124"/>
        <v>0</v>
      </c>
      <c r="G2653" s="11">
        <f t="shared" si="125"/>
        <v>90.340154999999996</v>
      </c>
      <c r="H2653" s="8">
        <f t="shared" si="123"/>
        <v>0</v>
      </c>
      <c r="I2653" s="42"/>
      <c r="K2653" s="69"/>
      <c r="L2653" s="69"/>
      <c r="M2653" s="69"/>
      <c r="O2653" s="63"/>
      <c r="P2653" s="63"/>
      <c r="Q2653" s="63"/>
    </row>
    <row r="2654" spans="1:17" customFormat="1" outlineLevel="1">
      <c r="A2654" s="6"/>
      <c r="B2654" s="20">
        <v>42668</v>
      </c>
      <c r="C2654" s="21">
        <v>2.0833333333333332E-2</v>
      </c>
      <c r="D2654" s="13">
        <v>0</v>
      </c>
      <c r="E2654" s="12">
        <v>63.88</v>
      </c>
      <c r="F2654" s="11">
        <f t="shared" si="124"/>
        <v>0</v>
      </c>
      <c r="G2654" s="11">
        <f t="shared" si="125"/>
        <v>64.486860000000007</v>
      </c>
      <c r="H2654" s="8">
        <f t="shared" si="123"/>
        <v>0</v>
      </c>
      <c r="I2654" s="42"/>
      <c r="K2654" s="69"/>
      <c r="L2654" s="69"/>
      <c r="M2654" s="69"/>
      <c r="O2654" s="63"/>
      <c r="P2654" s="63"/>
      <c r="Q2654" s="63"/>
    </row>
    <row r="2655" spans="1:17" customFormat="1" outlineLevel="1">
      <c r="A2655" s="6"/>
      <c r="B2655" s="20">
        <v>42668</v>
      </c>
      <c r="C2655" s="21">
        <v>4.1666666666666664E-2</v>
      </c>
      <c r="D2655" s="13">
        <v>0</v>
      </c>
      <c r="E2655" s="12">
        <v>57.52</v>
      </c>
      <c r="F2655" s="11">
        <f t="shared" si="124"/>
        <v>0</v>
      </c>
      <c r="G2655" s="11">
        <f t="shared" si="125"/>
        <v>58.066440000000007</v>
      </c>
      <c r="H2655" s="8">
        <f t="shared" si="123"/>
        <v>0</v>
      </c>
      <c r="I2655" s="42"/>
      <c r="K2655" s="69"/>
      <c r="L2655" s="69"/>
      <c r="M2655" s="69"/>
      <c r="O2655" s="63"/>
      <c r="P2655" s="63"/>
      <c r="Q2655" s="63"/>
    </row>
    <row r="2656" spans="1:17" customFormat="1" outlineLevel="1">
      <c r="A2656" s="6"/>
      <c r="B2656" s="20">
        <v>42668</v>
      </c>
      <c r="C2656" s="21">
        <v>6.25E-2</v>
      </c>
      <c r="D2656" s="13">
        <v>0</v>
      </c>
      <c r="E2656" s="12">
        <v>53.73</v>
      </c>
      <c r="F2656" s="11">
        <f t="shared" si="124"/>
        <v>0</v>
      </c>
      <c r="G2656" s="11">
        <f t="shared" si="125"/>
        <v>54.240434999999998</v>
      </c>
      <c r="H2656" s="8">
        <f t="shared" si="123"/>
        <v>0</v>
      </c>
      <c r="I2656" s="42"/>
      <c r="K2656" s="69"/>
      <c r="L2656" s="69"/>
      <c r="M2656" s="69"/>
      <c r="O2656" s="63"/>
      <c r="P2656" s="63"/>
      <c r="Q2656" s="63"/>
    </row>
    <row r="2657" spans="1:17" customFormat="1" outlineLevel="1">
      <c r="A2657" s="6"/>
      <c r="B2657" s="20">
        <v>42668</v>
      </c>
      <c r="C2657" s="21">
        <v>8.3333333333333329E-2</v>
      </c>
      <c r="D2657" s="13">
        <v>0</v>
      </c>
      <c r="E2657" s="12">
        <v>47.12</v>
      </c>
      <c r="F2657" s="11">
        <f t="shared" si="124"/>
        <v>0</v>
      </c>
      <c r="G2657" s="11">
        <f t="shared" si="125"/>
        <v>47.567639999999997</v>
      </c>
      <c r="H2657" s="8">
        <f t="shared" si="123"/>
        <v>0</v>
      </c>
      <c r="I2657" s="42"/>
      <c r="K2657" s="69"/>
      <c r="L2657" s="69"/>
      <c r="M2657" s="69"/>
      <c r="O2657" s="63"/>
      <c r="P2657" s="63"/>
      <c r="Q2657" s="63"/>
    </row>
    <row r="2658" spans="1:17" customFormat="1" outlineLevel="1">
      <c r="A2658" s="6"/>
      <c r="B2658" s="20">
        <v>42668</v>
      </c>
      <c r="C2658" s="21">
        <v>0.10416666666666667</v>
      </c>
      <c r="D2658" s="13">
        <v>0</v>
      </c>
      <c r="E2658" s="12">
        <v>45.5</v>
      </c>
      <c r="F2658" s="11">
        <f t="shared" si="124"/>
        <v>0</v>
      </c>
      <c r="G2658" s="11">
        <f t="shared" si="125"/>
        <v>45.932250000000003</v>
      </c>
      <c r="H2658" s="8">
        <f t="shared" si="123"/>
        <v>0</v>
      </c>
      <c r="I2658" s="42"/>
      <c r="K2658" s="69"/>
      <c r="L2658" s="69"/>
      <c r="M2658" s="69"/>
      <c r="O2658" s="63"/>
      <c r="P2658" s="63"/>
      <c r="Q2658" s="63"/>
    </row>
    <row r="2659" spans="1:17" customFormat="1" outlineLevel="1">
      <c r="A2659" s="6"/>
      <c r="B2659" s="20">
        <v>42668</v>
      </c>
      <c r="C2659" s="21">
        <v>0.125</v>
      </c>
      <c r="D2659" s="13">
        <v>0</v>
      </c>
      <c r="E2659" s="12">
        <v>40.200000000000003</v>
      </c>
      <c r="F2659" s="11">
        <f t="shared" si="124"/>
        <v>0</v>
      </c>
      <c r="G2659" s="11">
        <f t="shared" si="125"/>
        <v>40.581900000000005</v>
      </c>
      <c r="H2659" s="8">
        <f t="shared" si="123"/>
        <v>0</v>
      </c>
      <c r="I2659" s="42"/>
      <c r="K2659" s="69"/>
      <c r="L2659" s="69"/>
      <c r="M2659" s="69"/>
      <c r="O2659" s="63"/>
      <c r="P2659" s="63"/>
      <c r="Q2659" s="63"/>
    </row>
    <row r="2660" spans="1:17" customFormat="1" outlineLevel="1">
      <c r="A2660" s="6"/>
      <c r="B2660" s="20">
        <v>42668</v>
      </c>
      <c r="C2660" s="21">
        <v>0.14583333333333334</v>
      </c>
      <c r="D2660" s="13">
        <v>0</v>
      </c>
      <c r="E2660" s="12">
        <v>42.93</v>
      </c>
      <c r="F2660" s="11">
        <f t="shared" si="124"/>
        <v>0</v>
      </c>
      <c r="G2660" s="11">
        <f t="shared" si="125"/>
        <v>43.337835000000005</v>
      </c>
      <c r="H2660" s="8">
        <f t="shared" si="123"/>
        <v>0</v>
      </c>
      <c r="I2660" s="42"/>
      <c r="K2660" s="69"/>
      <c r="L2660" s="69"/>
      <c r="M2660" s="69"/>
      <c r="O2660" s="63"/>
      <c r="P2660" s="63"/>
      <c r="Q2660" s="63"/>
    </row>
    <row r="2661" spans="1:17" customFormat="1" outlineLevel="1">
      <c r="A2661" s="6"/>
      <c r="B2661" s="20">
        <v>42668</v>
      </c>
      <c r="C2661" s="21">
        <v>0.16666666666666666</v>
      </c>
      <c r="D2661" s="13">
        <v>0</v>
      </c>
      <c r="E2661" s="12">
        <v>51.23</v>
      </c>
      <c r="F2661" s="11">
        <f t="shared" si="124"/>
        <v>0</v>
      </c>
      <c r="G2661" s="11">
        <f t="shared" si="125"/>
        <v>51.716684999999998</v>
      </c>
      <c r="H2661" s="8">
        <f t="shared" si="123"/>
        <v>0</v>
      </c>
      <c r="I2661" s="42"/>
      <c r="K2661" s="69"/>
      <c r="L2661" s="69"/>
      <c r="M2661" s="69"/>
      <c r="O2661" s="63"/>
      <c r="P2661" s="63"/>
      <c r="Q2661" s="63"/>
    </row>
    <row r="2662" spans="1:17" customFormat="1" outlineLevel="1">
      <c r="A2662" s="6"/>
      <c r="B2662" s="20">
        <v>42668</v>
      </c>
      <c r="C2662" s="21">
        <v>0.1875</v>
      </c>
      <c r="D2662" s="13">
        <v>0</v>
      </c>
      <c r="E2662" s="12">
        <v>52.67</v>
      </c>
      <c r="F2662" s="11">
        <f t="shared" si="124"/>
        <v>0</v>
      </c>
      <c r="G2662" s="11">
        <f t="shared" si="125"/>
        <v>53.170365000000004</v>
      </c>
      <c r="H2662" s="8">
        <f t="shared" si="123"/>
        <v>0</v>
      </c>
      <c r="I2662" s="42"/>
      <c r="K2662" s="69"/>
      <c r="L2662" s="69"/>
      <c r="M2662" s="69"/>
      <c r="O2662" s="63"/>
      <c r="P2662" s="63"/>
      <c r="Q2662" s="63"/>
    </row>
    <row r="2663" spans="1:17" customFormat="1" outlineLevel="1">
      <c r="A2663" s="6"/>
      <c r="B2663" s="20">
        <v>42668</v>
      </c>
      <c r="C2663" s="21">
        <v>0.20833333333333334</v>
      </c>
      <c r="D2663" s="13">
        <v>0</v>
      </c>
      <c r="E2663" s="12">
        <v>62.62</v>
      </c>
      <c r="F2663" s="11">
        <f t="shared" si="124"/>
        <v>0</v>
      </c>
      <c r="G2663" s="11">
        <f t="shared" si="125"/>
        <v>63.214890000000004</v>
      </c>
      <c r="H2663" s="8">
        <f t="shared" si="123"/>
        <v>0</v>
      </c>
      <c r="I2663" s="42"/>
      <c r="K2663" s="69"/>
      <c r="L2663" s="69"/>
      <c r="M2663" s="69"/>
      <c r="O2663" s="63"/>
      <c r="P2663" s="63"/>
      <c r="Q2663" s="63"/>
    </row>
    <row r="2664" spans="1:17" customFormat="1" outlineLevel="1">
      <c r="A2664" s="6"/>
      <c r="B2664" s="20">
        <v>42668</v>
      </c>
      <c r="C2664" s="21">
        <v>0.22916666666666666</v>
      </c>
      <c r="D2664" s="13">
        <v>3.2039999999999999E-2</v>
      </c>
      <c r="E2664" s="12">
        <v>74.36</v>
      </c>
      <c r="F2664" s="11">
        <f t="shared" si="124"/>
        <v>3.2030388E-2</v>
      </c>
      <c r="G2664" s="11">
        <f t="shared" si="125"/>
        <v>75.066420000000008</v>
      </c>
      <c r="H2664" s="8">
        <f t="shared" si="123"/>
        <v>3.5532456096290397</v>
      </c>
      <c r="I2664" s="42"/>
      <c r="K2664" s="69"/>
      <c r="L2664" s="69"/>
      <c r="M2664" s="69"/>
      <c r="O2664" s="63"/>
      <c r="P2664" s="63"/>
      <c r="Q2664" s="63"/>
    </row>
    <row r="2665" spans="1:17" customFormat="1" outlineLevel="1">
      <c r="A2665" s="6"/>
      <c r="B2665" s="20">
        <v>42668</v>
      </c>
      <c r="C2665" s="21">
        <v>0.25</v>
      </c>
      <c r="D2665" s="13">
        <v>0.29053999999999996</v>
      </c>
      <c r="E2665" s="12">
        <v>80.09</v>
      </c>
      <c r="F2665" s="11">
        <f t="shared" si="124"/>
        <v>0.29045283799999999</v>
      </c>
      <c r="G2665" s="11">
        <f t="shared" si="125"/>
        <v>80.85085500000001</v>
      </c>
      <c r="H2665" s="8">
        <f t="shared" si="123"/>
        <v>30.540867578523507</v>
      </c>
      <c r="I2665" s="42"/>
      <c r="K2665" s="69"/>
      <c r="L2665" s="69"/>
      <c r="M2665" s="69"/>
      <c r="O2665" s="63"/>
      <c r="P2665" s="63"/>
      <c r="Q2665" s="63"/>
    </row>
    <row r="2666" spans="1:17" customFormat="1" outlineLevel="1">
      <c r="A2666" s="6"/>
      <c r="B2666" s="20">
        <v>42668</v>
      </c>
      <c r="C2666" s="21">
        <v>0.27083333333333331</v>
      </c>
      <c r="D2666" s="13">
        <v>0.62060400000000004</v>
      </c>
      <c r="E2666" s="12">
        <v>60.33</v>
      </c>
      <c r="F2666" s="11">
        <f t="shared" si="124"/>
        <v>0.62041781880000002</v>
      </c>
      <c r="G2666" s="11">
        <f t="shared" si="125"/>
        <v>60.903134999999999</v>
      </c>
      <c r="H2666" s="8">
        <f t="shared" si="123"/>
        <v>77.612324122018066</v>
      </c>
      <c r="I2666" s="42"/>
      <c r="K2666" s="69"/>
      <c r="L2666" s="69"/>
      <c r="M2666" s="69"/>
      <c r="O2666" s="63"/>
      <c r="P2666" s="63"/>
      <c r="Q2666" s="63"/>
    </row>
    <row r="2667" spans="1:17" customFormat="1" outlineLevel="1">
      <c r="A2667" s="6"/>
      <c r="B2667" s="20">
        <v>42668</v>
      </c>
      <c r="C2667" s="21">
        <v>0.29166666666666669</v>
      </c>
      <c r="D2667" s="13">
        <v>1.306991</v>
      </c>
      <c r="E2667" s="12">
        <v>62.55</v>
      </c>
      <c r="F2667" s="11">
        <f t="shared" si="124"/>
        <v>1.3065989027</v>
      </c>
      <c r="G2667" s="11">
        <f t="shared" si="125"/>
        <v>63.144224999999999</v>
      </c>
      <c r="H2667" s="8">
        <f t="shared" si="123"/>
        <v>160.52322080535808</v>
      </c>
      <c r="I2667" s="42"/>
      <c r="K2667" s="69"/>
      <c r="L2667" s="69"/>
      <c r="M2667" s="69"/>
      <c r="O2667" s="63"/>
      <c r="P2667" s="63"/>
      <c r="Q2667" s="63"/>
    </row>
    <row r="2668" spans="1:17" customFormat="1" outlineLevel="1">
      <c r="A2668" s="6"/>
      <c r="B2668" s="20">
        <v>42668</v>
      </c>
      <c r="C2668" s="21">
        <v>0.3125</v>
      </c>
      <c r="D2668" s="13">
        <v>2.2123310000000003</v>
      </c>
      <c r="E2668" s="12">
        <v>44.94</v>
      </c>
      <c r="F2668" s="11">
        <f t="shared" si="124"/>
        <v>2.2116673007000003</v>
      </c>
      <c r="G2668" s="11">
        <f t="shared" si="125"/>
        <v>45.366930000000004</v>
      </c>
      <c r="H2668" s="8">
        <f t="shared" si="123"/>
        <v>311.0335623160542</v>
      </c>
      <c r="I2668" s="42"/>
      <c r="K2668" s="69"/>
      <c r="L2668" s="69"/>
      <c r="M2668" s="69"/>
      <c r="O2668" s="63"/>
      <c r="P2668" s="63"/>
      <c r="Q2668" s="63"/>
    </row>
    <row r="2669" spans="1:17" customFormat="1" outlineLevel="1">
      <c r="A2669" s="6"/>
      <c r="B2669" s="20">
        <v>42668</v>
      </c>
      <c r="C2669" s="21">
        <v>0.33333333333333331</v>
      </c>
      <c r="D2669" s="13">
        <v>2.8577300000000001</v>
      </c>
      <c r="E2669" s="12">
        <v>41.56</v>
      </c>
      <c r="F2669" s="11">
        <f t="shared" si="124"/>
        <v>2.856872681</v>
      </c>
      <c r="G2669" s="11">
        <f t="shared" si="125"/>
        <v>41.954820000000005</v>
      </c>
      <c r="H2669" s="8">
        <f t="shared" si="123"/>
        <v>411.51873957172756</v>
      </c>
      <c r="I2669" s="42"/>
      <c r="K2669" s="69"/>
      <c r="L2669" s="69"/>
      <c r="M2669" s="69"/>
      <c r="O2669" s="63"/>
      <c r="P2669" s="63"/>
      <c r="Q2669" s="63"/>
    </row>
    <row r="2670" spans="1:17" customFormat="1" outlineLevel="1">
      <c r="A2670" s="6"/>
      <c r="B2670" s="20">
        <v>42668</v>
      </c>
      <c r="C2670" s="21">
        <v>0.35416666666666669</v>
      </c>
      <c r="D2670" s="13">
        <v>3.6060479999999999</v>
      </c>
      <c r="E2670" s="12">
        <v>40.39</v>
      </c>
      <c r="F2670" s="11">
        <f t="shared" si="124"/>
        <v>3.6049661855999999</v>
      </c>
      <c r="G2670" s="11">
        <f t="shared" si="125"/>
        <v>40.773705</v>
      </c>
      <c r="H2670" s="8">
        <f t="shared" si="123"/>
        <v>523.5358827349703</v>
      </c>
      <c r="I2670" s="42"/>
      <c r="K2670" s="69"/>
      <c r="L2670" s="69"/>
      <c r="M2670" s="69"/>
      <c r="O2670" s="63"/>
      <c r="P2670" s="63"/>
      <c r="Q2670" s="63"/>
    </row>
    <row r="2671" spans="1:17" customFormat="1" outlineLevel="1">
      <c r="A2671" s="6"/>
      <c r="B2671" s="20">
        <v>42668</v>
      </c>
      <c r="C2671" s="21">
        <v>0.375</v>
      </c>
      <c r="D2671" s="13">
        <v>4.0958240000000004</v>
      </c>
      <c r="E2671" s="12">
        <v>53.84</v>
      </c>
      <c r="F2671" s="11">
        <f t="shared" si="124"/>
        <v>4.0945952528000005</v>
      </c>
      <c r="G2671" s="11">
        <f t="shared" si="125"/>
        <v>54.351480000000009</v>
      </c>
      <c r="H2671" s="8">
        <f t="shared" si="123"/>
        <v>539.04740503014591</v>
      </c>
      <c r="I2671" s="42"/>
      <c r="K2671" s="69"/>
      <c r="L2671" s="69"/>
      <c r="M2671" s="69"/>
      <c r="O2671" s="63"/>
      <c r="P2671" s="63"/>
      <c r="Q2671" s="63"/>
    </row>
    <row r="2672" spans="1:17" customFormat="1" outlineLevel="1">
      <c r="A2672" s="6"/>
      <c r="B2672" s="20">
        <v>42668</v>
      </c>
      <c r="C2672" s="21">
        <v>0.39583333333333331</v>
      </c>
      <c r="D2672" s="13">
        <v>4.4887230000000002</v>
      </c>
      <c r="E2672" s="12">
        <v>49.55</v>
      </c>
      <c r="F2672" s="11">
        <f t="shared" si="124"/>
        <v>4.4873763831</v>
      </c>
      <c r="G2672" s="11">
        <f t="shared" si="125"/>
        <v>50.020724999999999</v>
      </c>
      <c r="H2672" s="8">
        <f t="shared" si="123"/>
        <v>610.19018722606029</v>
      </c>
      <c r="I2672" s="42"/>
      <c r="K2672" s="69"/>
      <c r="L2672" s="69"/>
      <c r="M2672" s="69"/>
      <c r="O2672" s="63"/>
      <c r="P2672" s="63"/>
      <c r="Q2672" s="63"/>
    </row>
    <row r="2673" spans="1:17" customFormat="1" outlineLevel="1">
      <c r="A2673" s="6"/>
      <c r="B2673" s="20">
        <v>42668</v>
      </c>
      <c r="C2673" s="21">
        <v>0.41666666666666669</v>
      </c>
      <c r="D2673" s="13">
        <v>4.7913480000000002</v>
      </c>
      <c r="E2673" s="12">
        <v>49.8</v>
      </c>
      <c r="F2673" s="11">
        <f t="shared" si="124"/>
        <v>4.7899105956000003</v>
      </c>
      <c r="G2673" s="11">
        <f t="shared" si="125"/>
        <v>50.273099999999999</v>
      </c>
      <c r="H2673" s="8">
        <f t="shared" si="123"/>
        <v>650.11971641794173</v>
      </c>
      <c r="I2673" s="42"/>
      <c r="K2673" s="69"/>
      <c r="L2673" s="69"/>
      <c r="M2673" s="69"/>
      <c r="O2673" s="63"/>
      <c r="P2673" s="63"/>
      <c r="Q2673" s="63"/>
    </row>
    <row r="2674" spans="1:17" customFormat="1" outlineLevel="1">
      <c r="A2674" s="6"/>
      <c r="B2674" s="20">
        <v>42668</v>
      </c>
      <c r="C2674" s="21">
        <v>0.4375</v>
      </c>
      <c r="D2674" s="13">
        <v>4.9605419999999993</v>
      </c>
      <c r="E2674" s="12">
        <v>51.2</v>
      </c>
      <c r="F2674" s="11">
        <f t="shared" si="124"/>
        <v>4.9590538373999999</v>
      </c>
      <c r="G2674" s="11">
        <f t="shared" si="125"/>
        <v>51.686400000000006</v>
      </c>
      <c r="H2674" s="8">
        <f t="shared" si="123"/>
        <v>666.0683734950087</v>
      </c>
      <c r="I2674" s="42"/>
      <c r="K2674" s="69"/>
      <c r="L2674" s="69"/>
      <c r="M2674" s="69"/>
      <c r="O2674" s="63"/>
      <c r="P2674" s="63"/>
      <c r="Q2674" s="63"/>
    </row>
    <row r="2675" spans="1:17" customFormat="1" outlineLevel="1">
      <c r="A2675" s="6"/>
      <c r="B2675" s="20">
        <v>42668</v>
      </c>
      <c r="C2675" s="21">
        <v>0.45833333333333331</v>
      </c>
      <c r="D2675" s="13">
        <v>4.9648639999999995</v>
      </c>
      <c r="E2675" s="12">
        <v>50.82</v>
      </c>
      <c r="F2675" s="11">
        <f t="shared" si="124"/>
        <v>4.9633745407999994</v>
      </c>
      <c r="G2675" s="11">
        <f t="shared" si="125"/>
        <v>51.302790000000002</v>
      </c>
      <c r="H2675" s="8">
        <f t="shared" si="123"/>
        <v>668.55270283079096</v>
      </c>
      <c r="I2675" s="42"/>
      <c r="K2675" s="69"/>
      <c r="L2675" s="69"/>
      <c r="M2675" s="69"/>
      <c r="O2675" s="63"/>
      <c r="P2675" s="63"/>
      <c r="Q2675" s="63"/>
    </row>
    <row r="2676" spans="1:17" customFormat="1" outlineLevel="1">
      <c r="A2676" s="6"/>
      <c r="B2676" s="20">
        <v>42668</v>
      </c>
      <c r="C2676" s="21">
        <v>0.47916666666666669</v>
      </c>
      <c r="D2676" s="13">
        <v>4.9648219999999998</v>
      </c>
      <c r="E2676" s="12">
        <v>49.96</v>
      </c>
      <c r="F2676" s="11">
        <f t="shared" si="124"/>
        <v>4.9633325533999999</v>
      </c>
      <c r="G2676" s="11">
        <f t="shared" si="125"/>
        <v>50.434620000000002</v>
      </c>
      <c r="H2676" s="8">
        <f t="shared" si="123"/>
        <v>672.85606366804132</v>
      </c>
      <c r="I2676" s="42"/>
      <c r="K2676" s="69"/>
      <c r="L2676" s="69"/>
      <c r="M2676" s="69"/>
      <c r="O2676" s="63"/>
      <c r="P2676" s="63"/>
      <c r="Q2676" s="63"/>
    </row>
    <row r="2677" spans="1:17" customFormat="1" outlineLevel="1">
      <c r="A2677" s="6"/>
      <c r="B2677" s="20">
        <v>42668</v>
      </c>
      <c r="C2677" s="21">
        <v>0.5</v>
      </c>
      <c r="D2677" s="13">
        <v>4.1938599999999999</v>
      </c>
      <c r="E2677" s="12">
        <v>49.96</v>
      </c>
      <c r="F2677" s="11">
        <f t="shared" si="124"/>
        <v>4.1926018420000002</v>
      </c>
      <c r="G2677" s="11">
        <f t="shared" si="125"/>
        <v>50.434620000000002</v>
      </c>
      <c r="H2677" s="8">
        <f t="shared" si="123"/>
        <v>568.37166189943002</v>
      </c>
      <c r="I2677" s="42"/>
      <c r="K2677" s="69"/>
      <c r="L2677" s="69"/>
      <c r="M2677" s="69"/>
      <c r="O2677" s="63"/>
      <c r="P2677" s="63"/>
      <c r="Q2677" s="63"/>
    </row>
    <row r="2678" spans="1:17" customFormat="1" outlineLevel="1">
      <c r="A2678" s="6"/>
      <c r="B2678" s="20">
        <v>42668</v>
      </c>
      <c r="C2678" s="21">
        <v>0.52083333333333337</v>
      </c>
      <c r="D2678" s="13">
        <v>4.4399730000000002</v>
      </c>
      <c r="E2678" s="12">
        <v>53.83</v>
      </c>
      <c r="F2678" s="11">
        <f t="shared" si="124"/>
        <v>4.4386410081000003</v>
      </c>
      <c r="G2678" s="11">
        <f t="shared" si="125"/>
        <v>54.341385000000002</v>
      </c>
      <c r="H2678" s="8">
        <f t="shared" si="123"/>
        <v>584.38532760864985</v>
      </c>
      <c r="I2678" s="42"/>
      <c r="K2678" s="69"/>
      <c r="L2678" s="69"/>
      <c r="M2678" s="69"/>
      <c r="O2678" s="63"/>
      <c r="P2678" s="63"/>
      <c r="Q2678" s="63"/>
    </row>
    <row r="2679" spans="1:17" customFormat="1" outlineLevel="1">
      <c r="A2679" s="6"/>
      <c r="B2679" s="20">
        <v>42668</v>
      </c>
      <c r="C2679" s="21">
        <v>0.54166666666666663</v>
      </c>
      <c r="D2679" s="13">
        <v>4.8064020000000003</v>
      </c>
      <c r="E2679" s="12">
        <v>52.13</v>
      </c>
      <c r="F2679" s="11">
        <f t="shared" si="124"/>
        <v>4.8049600794000007</v>
      </c>
      <c r="G2679" s="11">
        <f t="shared" si="125"/>
        <v>52.625235000000004</v>
      </c>
      <c r="H2679" s="8">
        <f t="shared" si="123"/>
        <v>640.86042142435645</v>
      </c>
      <c r="I2679" s="42"/>
      <c r="K2679" s="69"/>
      <c r="L2679" s="69"/>
      <c r="M2679" s="69"/>
      <c r="O2679" s="63"/>
      <c r="P2679" s="63"/>
      <c r="Q2679" s="63"/>
    </row>
    <row r="2680" spans="1:17" customFormat="1" outlineLevel="1">
      <c r="A2680" s="6"/>
      <c r="B2680" s="20">
        <v>42668</v>
      </c>
      <c r="C2680" s="21">
        <v>0.5625</v>
      </c>
      <c r="D2680" s="13">
        <v>4.9043739999999998</v>
      </c>
      <c r="E2680" s="12">
        <v>50.42</v>
      </c>
      <c r="F2680" s="11">
        <f t="shared" si="124"/>
        <v>4.9029026878000002</v>
      </c>
      <c r="G2680" s="11">
        <f t="shared" si="125"/>
        <v>50.898990000000005</v>
      </c>
      <c r="H2680" s="8">
        <f t="shared" si="123"/>
        <v>662.38710505349468</v>
      </c>
      <c r="I2680" s="42"/>
      <c r="K2680" s="69"/>
      <c r="L2680" s="69"/>
      <c r="M2680" s="69"/>
      <c r="O2680" s="63"/>
      <c r="P2680" s="63"/>
      <c r="Q2680" s="63"/>
    </row>
    <row r="2681" spans="1:17" customFormat="1" outlineLevel="1">
      <c r="A2681" s="6"/>
      <c r="B2681" s="20">
        <v>42668</v>
      </c>
      <c r="C2681" s="21">
        <v>0.58333333333333337</v>
      </c>
      <c r="D2681" s="13">
        <v>4.6078340000000004</v>
      </c>
      <c r="E2681" s="12">
        <v>56.3</v>
      </c>
      <c r="F2681" s="11">
        <f t="shared" si="124"/>
        <v>4.6064516498000003</v>
      </c>
      <c r="G2681" s="11">
        <f t="shared" si="125"/>
        <v>56.834850000000003</v>
      </c>
      <c r="H2681" s="8">
        <f t="shared" si="123"/>
        <v>594.99301831416449</v>
      </c>
      <c r="I2681" s="42"/>
      <c r="K2681" s="69"/>
      <c r="L2681" s="69"/>
      <c r="M2681" s="69"/>
      <c r="O2681" s="63"/>
      <c r="P2681" s="63"/>
      <c r="Q2681" s="63"/>
    </row>
    <row r="2682" spans="1:17" customFormat="1" outlineLevel="1">
      <c r="A2682" s="6"/>
      <c r="B2682" s="20">
        <v>42668</v>
      </c>
      <c r="C2682" s="21">
        <v>0.60416666666666663</v>
      </c>
      <c r="D2682" s="13">
        <v>4.245857</v>
      </c>
      <c r="E2682" s="12">
        <v>55.76</v>
      </c>
      <c r="F2682" s="11">
        <f t="shared" si="124"/>
        <v>4.2445832429000001</v>
      </c>
      <c r="G2682" s="11">
        <f t="shared" si="125"/>
        <v>56.289720000000003</v>
      </c>
      <c r="H2682" s="8">
        <f t="shared" si="123"/>
        <v>550.56608091986709</v>
      </c>
      <c r="I2682" s="42"/>
      <c r="K2682" s="69"/>
      <c r="L2682" s="69"/>
      <c r="M2682" s="69"/>
      <c r="O2682" s="63"/>
      <c r="P2682" s="63"/>
      <c r="Q2682" s="63"/>
    </row>
    <row r="2683" spans="1:17" customFormat="1" outlineLevel="1">
      <c r="A2683" s="6"/>
      <c r="B2683" s="20">
        <v>42668</v>
      </c>
      <c r="C2683" s="21">
        <v>0.625</v>
      </c>
      <c r="D2683" s="13">
        <v>3.8197110000000003</v>
      </c>
      <c r="E2683" s="12">
        <v>57.77</v>
      </c>
      <c r="F2683" s="11">
        <f t="shared" si="124"/>
        <v>3.8185650867000005</v>
      </c>
      <c r="G2683" s="11">
        <f t="shared" si="125"/>
        <v>58.318815000000008</v>
      </c>
      <c r="H2683" s="8">
        <f t="shared" si="123"/>
        <v>487.5589152694838</v>
      </c>
      <c r="I2683" s="42"/>
      <c r="K2683" s="69"/>
      <c r="L2683" s="69"/>
      <c r="M2683" s="69"/>
      <c r="O2683" s="63"/>
      <c r="P2683" s="63"/>
      <c r="Q2683" s="63"/>
    </row>
    <row r="2684" spans="1:17" customFormat="1" outlineLevel="1">
      <c r="A2684" s="6"/>
      <c r="B2684" s="20">
        <v>42668</v>
      </c>
      <c r="C2684" s="21">
        <v>0.64583333333333337</v>
      </c>
      <c r="D2684" s="13">
        <v>3.3066040000000001</v>
      </c>
      <c r="E2684" s="12">
        <v>55.75</v>
      </c>
      <c r="F2684" s="11">
        <f t="shared" si="124"/>
        <v>3.3056120188000002</v>
      </c>
      <c r="G2684" s="11">
        <f t="shared" si="125"/>
        <v>56.279625000000003</v>
      </c>
      <c r="H2684" s="8">
        <f t="shared" si="123"/>
        <v>428.80523068324305</v>
      </c>
      <c r="I2684" s="42"/>
      <c r="K2684" s="69"/>
      <c r="L2684" s="69"/>
      <c r="M2684" s="69"/>
      <c r="O2684" s="63"/>
      <c r="P2684" s="63"/>
      <c r="Q2684" s="63"/>
    </row>
    <row r="2685" spans="1:17" customFormat="1" outlineLevel="1">
      <c r="A2685" s="6"/>
      <c r="B2685" s="20">
        <v>42668</v>
      </c>
      <c r="C2685" s="21">
        <v>0.66666666666666663</v>
      </c>
      <c r="D2685" s="13">
        <v>2.6847730000000003</v>
      </c>
      <c r="E2685" s="12">
        <v>62.39</v>
      </c>
      <c r="F2685" s="11">
        <f t="shared" si="124"/>
        <v>2.6839675681000004</v>
      </c>
      <c r="G2685" s="11">
        <f t="shared" si="125"/>
        <v>62.982705000000003</v>
      </c>
      <c r="H2685" s="8">
        <f t="shared" si="123"/>
        <v>330.17443009539033</v>
      </c>
      <c r="I2685" s="42"/>
      <c r="K2685" s="69"/>
      <c r="L2685" s="69"/>
      <c r="M2685" s="69"/>
      <c r="O2685" s="63"/>
      <c r="P2685" s="63"/>
      <c r="Q2685" s="63"/>
    </row>
    <row r="2686" spans="1:17" customFormat="1" outlineLevel="1">
      <c r="A2686" s="6"/>
      <c r="B2686" s="20">
        <v>42668</v>
      </c>
      <c r="C2686" s="21">
        <v>0.6875</v>
      </c>
      <c r="D2686" s="13">
        <v>1.9661959999999998</v>
      </c>
      <c r="E2686" s="12">
        <v>56.49</v>
      </c>
      <c r="F2686" s="11">
        <f t="shared" si="124"/>
        <v>1.9656061411999999</v>
      </c>
      <c r="G2686" s="11">
        <f t="shared" si="125"/>
        <v>57.026655000000005</v>
      </c>
      <c r="H2686" s="8">
        <f t="shared" si="123"/>
        <v>253.5107989831063</v>
      </c>
      <c r="I2686" s="42"/>
      <c r="K2686" s="69"/>
      <c r="L2686" s="69"/>
      <c r="M2686" s="69"/>
      <c r="O2686" s="63"/>
      <c r="P2686" s="63"/>
      <c r="Q2686" s="63"/>
    </row>
    <row r="2687" spans="1:17" customFormat="1" outlineLevel="1">
      <c r="A2687" s="6"/>
      <c r="B2687" s="20">
        <v>42668</v>
      </c>
      <c r="C2687" s="21">
        <v>0.70833333333333337</v>
      </c>
      <c r="D2687" s="13">
        <v>1.1713439999999999</v>
      </c>
      <c r="E2687" s="12">
        <v>60.83</v>
      </c>
      <c r="F2687" s="11">
        <f t="shared" si="124"/>
        <v>1.1709925967999999</v>
      </c>
      <c r="G2687" s="11">
        <f t="shared" si="125"/>
        <v>61.407885</v>
      </c>
      <c r="H2687" s="8">
        <f t="shared" si="123"/>
        <v>145.89644428465422</v>
      </c>
      <c r="I2687" s="42"/>
      <c r="K2687" s="69"/>
      <c r="L2687" s="69"/>
      <c r="M2687" s="69"/>
      <c r="O2687" s="63"/>
      <c r="P2687" s="63"/>
      <c r="Q2687" s="63"/>
    </row>
    <row r="2688" spans="1:17" customFormat="1" outlineLevel="1">
      <c r="A2688" s="6"/>
      <c r="B2688" s="20">
        <v>42668</v>
      </c>
      <c r="C2688" s="21">
        <v>0.72916666666666663</v>
      </c>
      <c r="D2688" s="13">
        <v>0.41683199999999998</v>
      </c>
      <c r="E2688" s="12">
        <v>61.15</v>
      </c>
      <c r="F2688" s="11">
        <f t="shared" si="124"/>
        <v>0.4167069504</v>
      </c>
      <c r="G2688" s="11">
        <f t="shared" si="125"/>
        <v>61.730924999999999</v>
      </c>
      <c r="H2688" s="8">
        <f t="shared" si="123"/>
        <v>51.783787272278879</v>
      </c>
      <c r="I2688" s="42"/>
      <c r="K2688" s="69"/>
      <c r="L2688" s="69"/>
      <c r="M2688" s="69"/>
      <c r="O2688" s="63"/>
      <c r="P2688" s="63"/>
      <c r="Q2688" s="63"/>
    </row>
    <row r="2689" spans="1:17" customFormat="1" outlineLevel="1">
      <c r="A2689" s="6"/>
      <c r="B2689" s="20">
        <v>42668</v>
      </c>
      <c r="C2689" s="21">
        <v>0.75</v>
      </c>
      <c r="D2689" s="13">
        <v>7.9027E-2</v>
      </c>
      <c r="E2689" s="12">
        <v>62.47</v>
      </c>
      <c r="F2689" s="11">
        <f t="shared" si="124"/>
        <v>7.9003291900000008E-2</v>
      </c>
      <c r="G2689" s="11">
        <f t="shared" si="125"/>
        <v>63.063465000000001</v>
      </c>
      <c r="H2689" s="8">
        <f t="shared" si="123"/>
        <v>9.712390959779567</v>
      </c>
      <c r="I2689" s="42"/>
      <c r="K2689" s="69"/>
      <c r="L2689" s="69"/>
      <c r="M2689" s="69"/>
      <c r="O2689" s="63"/>
      <c r="P2689" s="63"/>
      <c r="Q2689" s="63"/>
    </row>
    <row r="2690" spans="1:17" customFormat="1" outlineLevel="1">
      <c r="A2690" s="6"/>
      <c r="B2690" s="20">
        <v>42668</v>
      </c>
      <c r="C2690" s="21">
        <v>0.77083333333333337</v>
      </c>
      <c r="D2690" s="13">
        <v>1.5009E-2</v>
      </c>
      <c r="E2690" s="12">
        <v>69.239999999999995</v>
      </c>
      <c r="F2690" s="11">
        <f t="shared" si="124"/>
        <v>1.5004497300000001E-2</v>
      </c>
      <c r="G2690" s="11">
        <f t="shared" si="125"/>
        <v>69.897779999999997</v>
      </c>
      <c r="H2690" s="8">
        <f t="shared" si="123"/>
        <v>1.7420554465140061</v>
      </c>
      <c r="I2690" s="42"/>
      <c r="K2690" s="69"/>
      <c r="L2690" s="69"/>
      <c r="M2690" s="69"/>
      <c r="O2690" s="63"/>
      <c r="P2690" s="63"/>
      <c r="Q2690" s="63"/>
    </row>
    <row r="2691" spans="1:17" customFormat="1" outlineLevel="1">
      <c r="A2691" s="6"/>
      <c r="B2691" s="20">
        <v>42668</v>
      </c>
      <c r="C2691" s="21">
        <v>0.79166666666666663</v>
      </c>
      <c r="D2691" s="13">
        <v>0</v>
      </c>
      <c r="E2691" s="12">
        <v>96.11</v>
      </c>
      <c r="F2691" s="11">
        <f t="shared" si="124"/>
        <v>0</v>
      </c>
      <c r="G2691" s="11">
        <f t="shared" si="125"/>
        <v>97.02304500000001</v>
      </c>
      <c r="H2691" s="8">
        <f t="shared" si="123"/>
        <v>0</v>
      </c>
      <c r="I2691" s="42"/>
      <c r="K2691" s="69"/>
      <c r="L2691" s="69"/>
      <c r="M2691" s="69"/>
      <c r="O2691" s="63"/>
      <c r="P2691" s="63"/>
      <c r="Q2691" s="63"/>
    </row>
    <row r="2692" spans="1:17" customFormat="1" outlineLevel="1">
      <c r="A2692" s="6"/>
      <c r="B2692" s="20">
        <v>42668</v>
      </c>
      <c r="C2692" s="21">
        <v>0.8125</v>
      </c>
      <c r="D2692" s="13">
        <v>0</v>
      </c>
      <c r="E2692" s="12">
        <v>69.42</v>
      </c>
      <c r="F2692" s="11">
        <f t="shared" si="124"/>
        <v>0</v>
      </c>
      <c r="G2692" s="11">
        <f t="shared" si="125"/>
        <v>70.079490000000007</v>
      </c>
      <c r="H2692" s="8">
        <f t="shared" si="123"/>
        <v>0</v>
      </c>
      <c r="I2692" s="42"/>
      <c r="K2692" s="69"/>
      <c r="L2692" s="69"/>
      <c r="M2692" s="69"/>
      <c r="O2692" s="63"/>
      <c r="P2692" s="63"/>
      <c r="Q2692" s="63"/>
    </row>
    <row r="2693" spans="1:17" customFormat="1" outlineLevel="1">
      <c r="A2693" s="6"/>
      <c r="B2693" s="20">
        <v>42668</v>
      </c>
      <c r="C2693" s="21">
        <v>0.83333333333333337</v>
      </c>
      <c r="D2693" s="13">
        <v>0</v>
      </c>
      <c r="E2693" s="12">
        <v>55.23</v>
      </c>
      <c r="F2693" s="11">
        <f t="shared" si="124"/>
        <v>0</v>
      </c>
      <c r="G2693" s="11">
        <f t="shared" si="125"/>
        <v>55.754685000000002</v>
      </c>
      <c r="H2693" s="8">
        <f t="shared" si="123"/>
        <v>0</v>
      </c>
      <c r="I2693" s="42"/>
      <c r="K2693" s="69"/>
      <c r="L2693" s="69"/>
      <c r="M2693" s="69"/>
      <c r="O2693" s="63"/>
      <c r="P2693" s="63"/>
      <c r="Q2693" s="63"/>
    </row>
    <row r="2694" spans="1:17" customFormat="1" outlineLevel="1">
      <c r="A2694" s="6"/>
      <c r="B2694" s="20">
        <v>42668</v>
      </c>
      <c r="C2694" s="21">
        <v>0.85416666666666663</v>
      </c>
      <c r="D2694" s="13">
        <v>0</v>
      </c>
      <c r="E2694" s="12">
        <v>50.06</v>
      </c>
      <c r="F2694" s="11">
        <f t="shared" si="124"/>
        <v>0</v>
      </c>
      <c r="G2694" s="11">
        <f t="shared" si="125"/>
        <v>50.535570000000007</v>
      </c>
      <c r="H2694" s="8">
        <f t="shared" si="123"/>
        <v>0</v>
      </c>
      <c r="I2694" s="42"/>
      <c r="K2694" s="69"/>
      <c r="L2694" s="69"/>
      <c r="M2694" s="69"/>
      <c r="O2694" s="63"/>
      <c r="P2694" s="63"/>
      <c r="Q2694" s="63"/>
    </row>
    <row r="2695" spans="1:17" customFormat="1" outlineLevel="1">
      <c r="A2695" s="6"/>
      <c r="B2695" s="20">
        <v>42668</v>
      </c>
      <c r="C2695" s="21">
        <v>0.875</v>
      </c>
      <c r="D2695" s="13">
        <v>0</v>
      </c>
      <c r="E2695" s="12">
        <v>60.55</v>
      </c>
      <c r="F2695" s="11">
        <f t="shared" si="124"/>
        <v>0</v>
      </c>
      <c r="G2695" s="11">
        <f t="shared" si="125"/>
        <v>61.125225</v>
      </c>
      <c r="H2695" s="8">
        <f t="shared" si="123"/>
        <v>0</v>
      </c>
      <c r="I2695" s="42"/>
      <c r="K2695" s="69"/>
      <c r="L2695" s="69"/>
      <c r="M2695" s="69"/>
      <c r="O2695" s="63"/>
      <c r="P2695" s="63"/>
      <c r="Q2695" s="63"/>
    </row>
    <row r="2696" spans="1:17" customFormat="1" outlineLevel="1">
      <c r="A2696" s="6"/>
      <c r="B2696" s="20">
        <v>42668</v>
      </c>
      <c r="C2696" s="21">
        <v>0.89583333333333337</v>
      </c>
      <c r="D2696" s="13">
        <v>0</v>
      </c>
      <c r="E2696" s="12">
        <v>58.31</v>
      </c>
      <c r="F2696" s="11">
        <f t="shared" si="124"/>
        <v>0</v>
      </c>
      <c r="G2696" s="11">
        <f t="shared" si="125"/>
        <v>58.863945000000008</v>
      </c>
      <c r="H2696" s="8">
        <f t="shared" si="123"/>
        <v>0</v>
      </c>
      <c r="I2696" s="42"/>
      <c r="K2696" s="69"/>
      <c r="L2696" s="69"/>
      <c r="M2696" s="69"/>
      <c r="O2696" s="63"/>
      <c r="P2696" s="63"/>
      <c r="Q2696" s="63"/>
    </row>
    <row r="2697" spans="1:17" customFormat="1" outlineLevel="1">
      <c r="A2697" s="6"/>
      <c r="B2697" s="20">
        <v>42668</v>
      </c>
      <c r="C2697" s="21">
        <v>0.91666666666666663</v>
      </c>
      <c r="D2697" s="13">
        <v>0</v>
      </c>
      <c r="E2697" s="12">
        <v>48.1</v>
      </c>
      <c r="F2697" s="11">
        <f t="shared" si="124"/>
        <v>0</v>
      </c>
      <c r="G2697" s="11">
        <f t="shared" si="125"/>
        <v>48.556950000000008</v>
      </c>
      <c r="H2697" s="8">
        <f t="shared" si="123"/>
        <v>0</v>
      </c>
      <c r="I2697" s="42"/>
      <c r="K2697" s="69"/>
      <c r="L2697" s="69"/>
      <c r="M2697" s="69"/>
      <c r="O2697" s="63"/>
      <c r="P2697" s="63"/>
      <c r="Q2697" s="63"/>
    </row>
    <row r="2698" spans="1:17" customFormat="1" outlineLevel="1">
      <c r="A2698" s="6"/>
      <c r="B2698" s="20">
        <v>42668</v>
      </c>
      <c r="C2698" s="21">
        <v>0.9375</v>
      </c>
      <c r="D2698" s="13">
        <v>0</v>
      </c>
      <c r="E2698" s="12">
        <v>69.87</v>
      </c>
      <c r="F2698" s="11">
        <f t="shared" si="124"/>
        <v>0</v>
      </c>
      <c r="G2698" s="11">
        <f t="shared" si="125"/>
        <v>70.533765000000002</v>
      </c>
      <c r="H2698" s="8">
        <f t="shared" si="123"/>
        <v>0</v>
      </c>
      <c r="I2698" s="42"/>
      <c r="K2698" s="69"/>
      <c r="L2698" s="69"/>
      <c r="M2698" s="69"/>
      <c r="O2698" s="63"/>
      <c r="P2698" s="63"/>
      <c r="Q2698" s="63"/>
    </row>
    <row r="2699" spans="1:17" customFormat="1" outlineLevel="1">
      <c r="A2699" s="6"/>
      <c r="B2699" s="20">
        <v>42668</v>
      </c>
      <c r="C2699" s="21">
        <v>0.95833333333333337</v>
      </c>
      <c r="D2699" s="13">
        <v>0</v>
      </c>
      <c r="E2699" s="12">
        <v>76.39</v>
      </c>
      <c r="F2699" s="11">
        <f t="shared" si="124"/>
        <v>0</v>
      </c>
      <c r="G2699" s="11">
        <f t="shared" si="125"/>
        <v>77.115705000000005</v>
      </c>
      <c r="H2699" s="8">
        <f t="shared" si="123"/>
        <v>0</v>
      </c>
      <c r="I2699" s="42"/>
      <c r="K2699" s="69"/>
      <c r="L2699" s="69"/>
      <c r="M2699" s="69"/>
      <c r="O2699" s="63"/>
      <c r="P2699" s="63"/>
      <c r="Q2699" s="63"/>
    </row>
    <row r="2700" spans="1:17" customFormat="1" outlineLevel="1">
      <c r="A2700" s="6"/>
      <c r="B2700" s="20">
        <v>42668</v>
      </c>
      <c r="C2700" s="21">
        <v>0.97916666666666663</v>
      </c>
      <c r="D2700" s="13">
        <v>0</v>
      </c>
      <c r="E2700" s="12">
        <v>75.91</v>
      </c>
      <c r="F2700" s="11">
        <f t="shared" si="124"/>
        <v>0</v>
      </c>
      <c r="G2700" s="11">
        <f t="shared" si="125"/>
        <v>76.631145000000004</v>
      </c>
      <c r="H2700" s="8">
        <f t="shared" si="123"/>
        <v>0</v>
      </c>
      <c r="I2700" s="42"/>
      <c r="K2700" s="69"/>
      <c r="L2700" s="69"/>
      <c r="M2700" s="69"/>
      <c r="O2700" s="63"/>
      <c r="P2700" s="63"/>
      <c r="Q2700" s="63"/>
    </row>
    <row r="2701" spans="1:17" customFormat="1" outlineLevel="1">
      <c r="A2701" s="6"/>
      <c r="B2701" s="20">
        <v>42668</v>
      </c>
      <c r="C2701" s="21">
        <v>0</v>
      </c>
      <c r="D2701" s="13">
        <v>0</v>
      </c>
      <c r="E2701" s="12">
        <v>79.77</v>
      </c>
      <c r="F2701" s="11">
        <f t="shared" si="124"/>
        <v>0</v>
      </c>
      <c r="G2701" s="11">
        <f t="shared" si="125"/>
        <v>80.527815000000004</v>
      </c>
      <c r="H2701" s="8">
        <f t="shared" si="123"/>
        <v>0</v>
      </c>
      <c r="I2701" s="42"/>
      <c r="K2701" s="69"/>
      <c r="L2701" s="69"/>
      <c r="M2701" s="69"/>
      <c r="O2701" s="63"/>
      <c r="P2701" s="63"/>
      <c r="Q2701" s="63"/>
    </row>
    <row r="2702" spans="1:17" customFormat="1" outlineLevel="1">
      <c r="A2702" s="6"/>
      <c r="B2702" s="20">
        <v>42669</v>
      </c>
      <c r="C2702" s="21">
        <v>2.0833333333333332E-2</v>
      </c>
      <c r="D2702" s="13">
        <v>0</v>
      </c>
      <c r="E2702" s="12">
        <v>65.930000000000007</v>
      </c>
      <c r="F2702" s="11">
        <f t="shared" si="124"/>
        <v>0</v>
      </c>
      <c r="G2702" s="11">
        <f t="shared" si="125"/>
        <v>66.556335000000004</v>
      </c>
      <c r="H2702" s="8">
        <f t="shared" si="123"/>
        <v>0</v>
      </c>
      <c r="I2702" s="42"/>
      <c r="K2702" s="69"/>
      <c r="L2702" s="69"/>
      <c r="M2702" s="69"/>
      <c r="O2702" s="63"/>
      <c r="P2702" s="63"/>
      <c r="Q2702" s="63"/>
    </row>
    <row r="2703" spans="1:17" customFormat="1" outlineLevel="1">
      <c r="A2703" s="6"/>
      <c r="B2703" s="20">
        <v>42669</v>
      </c>
      <c r="C2703" s="21">
        <v>4.1666666666666664E-2</v>
      </c>
      <c r="D2703" s="13">
        <v>0</v>
      </c>
      <c r="E2703" s="12">
        <v>55.41</v>
      </c>
      <c r="F2703" s="11">
        <f t="shared" si="124"/>
        <v>0</v>
      </c>
      <c r="G2703" s="11">
        <f t="shared" si="125"/>
        <v>55.936394999999997</v>
      </c>
      <c r="H2703" s="8">
        <f t="shared" si="123"/>
        <v>0</v>
      </c>
      <c r="I2703" s="42"/>
      <c r="K2703" s="69"/>
      <c r="L2703" s="69"/>
      <c r="M2703" s="69"/>
      <c r="O2703" s="63"/>
      <c r="P2703" s="63"/>
      <c r="Q2703" s="63"/>
    </row>
    <row r="2704" spans="1:17" customFormat="1" outlineLevel="1">
      <c r="A2704" s="6"/>
      <c r="B2704" s="20">
        <v>42669</v>
      </c>
      <c r="C2704" s="21">
        <v>6.25E-2</v>
      </c>
      <c r="D2704" s="13">
        <v>0</v>
      </c>
      <c r="E2704" s="12">
        <v>51.22</v>
      </c>
      <c r="F2704" s="11">
        <f t="shared" si="124"/>
        <v>0</v>
      </c>
      <c r="G2704" s="11">
        <f t="shared" si="125"/>
        <v>51.706590000000006</v>
      </c>
      <c r="H2704" s="8">
        <f t="shared" ref="H2704:H2767" si="126">F2704*($B$8-G2704)</f>
        <v>0</v>
      </c>
      <c r="I2704" s="42"/>
      <c r="K2704" s="69"/>
      <c r="L2704" s="69"/>
      <c r="M2704" s="69"/>
      <c r="O2704" s="63"/>
      <c r="P2704" s="63"/>
      <c r="Q2704" s="63"/>
    </row>
    <row r="2705" spans="1:17" customFormat="1" outlineLevel="1">
      <c r="A2705" s="6"/>
      <c r="B2705" s="20">
        <v>42669</v>
      </c>
      <c r="C2705" s="21">
        <v>8.3333333333333329E-2</v>
      </c>
      <c r="D2705" s="13">
        <v>0</v>
      </c>
      <c r="E2705" s="12">
        <v>45.57</v>
      </c>
      <c r="F2705" s="11">
        <f t="shared" ref="F2705:F2768" si="127">IF($B$13="Electricity",$D2705*$B$9,$D2705*$B$10)</f>
        <v>0</v>
      </c>
      <c r="G2705" s="11">
        <f t="shared" ref="G2705:G2768" si="128">+E2705*$B$10</f>
        <v>46.002915000000002</v>
      </c>
      <c r="H2705" s="8">
        <f t="shared" si="126"/>
        <v>0</v>
      </c>
      <c r="I2705" s="42"/>
      <c r="K2705" s="69"/>
      <c r="L2705" s="69"/>
      <c r="M2705" s="69"/>
      <c r="O2705" s="63"/>
      <c r="P2705" s="63"/>
      <c r="Q2705" s="63"/>
    </row>
    <row r="2706" spans="1:17" customFormat="1" outlineLevel="1">
      <c r="A2706" s="6"/>
      <c r="B2706" s="20">
        <v>42669</v>
      </c>
      <c r="C2706" s="21">
        <v>0.10416666666666667</v>
      </c>
      <c r="D2706" s="13">
        <v>0</v>
      </c>
      <c r="E2706" s="12">
        <v>48.86</v>
      </c>
      <c r="F2706" s="11">
        <f t="shared" si="127"/>
        <v>0</v>
      </c>
      <c r="G2706" s="11">
        <f t="shared" si="128"/>
        <v>49.324170000000002</v>
      </c>
      <c r="H2706" s="8">
        <f t="shared" si="126"/>
        <v>0</v>
      </c>
      <c r="I2706" s="42"/>
      <c r="K2706" s="69"/>
      <c r="L2706" s="69"/>
      <c r="M2706" s="69"/>
      <c r="O2706" s="63"/>
      <c r="P2706" s="63"/>
      <c r="Q2706" s="63"/>
    </row>
    <row r="2707" spans="1:17" customFormat="1" outlineLevel="1">
      <c r="A2707" s="6"/>
      <c r="B2707" s="20">
        <v>42669</v>
      </c>
      <c r="C2707" s="21">
        <v>0.125</v>
      </c>
      <c r="D2707" s="13">
        <v>0</v>
      </c>
      <c r="E2707" s="12">
        <v>47.36</v>
      </c>
      <c r="F2707" s="11">
        <f t="shared" si="127"/>
        <v>0</v>
      </c>
      <c r="G2707" s="11">
        <f t="shared" si="128"/>
        <v>47.809920000000005</v>
      </c>
      <c r="H2707" s="8">
        <f t="shared" si="126"/>
        <v>0</v>
      </c>
      <c r="I2707" s="42"/>
      <c r="K2707" s="69"/>
      <c r="L2707" s="69"/>
      <c r="M2707" s="69"/>
      <c r="O2707" s="63"/>
      <c r="P2707" s="63"/>
      <c r="Q2707" s="63"/>
    </row>
    <row r="2708" spans="1:17" customFormat="1" outlineLevel="1">
      <c r="A2708" s="6"/>
      <c r="B2708" s="20">
        <v>42669</v>
      </c>
      <c r="C2708" s="21">
        <v>0.14583333333333334</v>
      </c>
      <c r="D2708" s="13">
        <v>0</v>
      </c>
      <c r="E2708" s="12">
        <v>47.43</v>
      </c>
      <c r="F2708" s="11">
        <f t="shared" si="127"/>
        <v>0</v>
      </c>
      <c r="G2708" s="11">
        <f t="shared" si="128"/>
        <v>47.880585000000004</v>
      </c>
      <c r="H2708" s="8">
        <f t="shared" si="126"/>
        <v>0</v>
      </c>
      <c r="I2708" s="42"/>
      <c r="K2708" s="69"/>
      <c r="L2708" s="69"/>
      <c r="M2708" s="69"/>
      <c r="O2708" s="63"/>
      <c r="P2708" s="63"/>
      <c r="Q2708" s="63"/>
    </row>
    <row r="2709" spans="1:17" customFormat="1" outlineLevel="1">
      <c r="A2709" s="6"/>
      <c r="B2709" s="20">
        <v>42669</v>
      </c>
      <c r="C2709" s="21">
        <v>0.16666666666666666</v>
      </c>
      <c r="D2709" s="13">
        <v>0</v>
      </c>
      <c r="E2709" s="12">
        <v>47.47</v>
      </c>
      <c r="F2709" s="11">
        <f t="shared" si="127"/>
        <v>0</v>
      </c>
      <c r="G2709" s="11">
        <f t="shared" si="128"/>
        <v>47.920965000000002</v>
      </c>
      <c r="H2709" s="8">
        <f t="shared" si="126"/>
        <v>0</v>
      </c>
      <c r="I2709" s="42"/>
      <c r="K2709" s="69"/>
      <c r="L2709" s="69"/>
      <c r="M2709" s="69"/>
      <c r="O2709" s="63"/>
      <c r="P2709" s="63"/>
      <c r="Q2709" s="63"/>
    </row>
    <row r="2710" spans="1:17" customFormat="1" outlineLevel="1">
      <c r="A2710" s="6"/>
      <c r="B2710" s="20">
        <v>42669</v>
      </c>
      <c r="C2710" s="21">
        <v>0.1875</v>
      </c>
      <c r="D2710" s="13">
        <v>0</v>
      </c>
      <c r="E2710" s="12">
        <v>57.97</v>
      </c>
      <c r="F2710" s="11">
        <f t="shared" si="127"/>
        <v>0</v>
      </c>
      <c r="G2710" s="11">
        <f t="shared" si="128"/>
        <v>58.520715000000003</v>
      </c>
      <c r="H2710" s="8">
        <f t="shared" si="126"/>
        <v>0</v>
      </c>
      <c r="I2710" s="42"/>
      <c r="K2710" s="69"/>
      <c r="L2710" s="69"/>
      <c r="M2710" s="69"/>
      <c r="O2710" s="63"/>
      <c r="P2710" s="63"/>
      <c r="Q2710" s="63"/>
    </row>
    <row r="2711" spans="1:17" customFormat="1" outlineLevel="1">
      <c r="A2711" s="6"/>
      <c r="B2711" s="20">
        <v>42669</v>
      </c>
      <c r="C2711" s="21">
        <v>0.20833333333333334</v>
      </c>
      <c r="D2711" s="13">
        <v>0</v>
      </c>
      <c r="E2711" s="12">
        <v>65.319999999999993</v>
      </c>
      <c r="F2711" s="11">
        <f t="shared" si="127"/>
        <v>0</v>
      </c>
      <c r="G2711" s="11">
        <f t="shared" si="128"/>
        <v>65.940539999999999</v>
      </c>
      <c r="H2711" s="8">
        <f t="shared" si="126"/>
        <v>0</v>
      </c>
      <c r="I2711" s="42"/>
      <c r="K2711" s="69"/>
      <c r="L2711" s="69"/>
      <c r="M2711" s="69"/>
      <c r="O2711" s="63"/>
      <c r="P2711" s="63"/>
      <c r="Q2711" s="63"/>
    </row>
    <row r="2712" spans="1:17" customFormat="1" outlineLevel="1">
      <c r="A2712" s="6"/>
      <c r="B2712" s="20">
        <v>42669</v>
      </c>
      <c r="C2712" s="21">
        <v>0.22916666666666666</v>
      </c>
      <c r="D2712" s="13">
        <v>8.1699999999999991E-4</v>
      </c>
      <c r="E2712" s="12">
        <v>82.07</v>
      </c>
      <c r="F2712" s="11">
        <f t="shared" si="127"/>
        <v>8.1675489999999992E-4</v>
      </c>
      <c r="G2712" s="11">
        <f t="shared" si="128"/>
        <v>82.849665000000002</v>
      </c>
      <c r="H2712" s="8">
        <f t="shared" si="126"/>
        <v>8.4248541547891492E-2</v>
      </c>
      <c r="I2712" s="42"/>
      <c r="K2712" s="69"/>
      <c r="L2712" s="69"/>
      <c r="M2712" s="69"/>
      <c r="O2712" s="63"/>
      <c r="P2712" s="63"/>
      <c r="Q2712" s="63"/>
    </row>
    <row r="2713" spans="1:17" customFormat="1" outlineLevel="1">
      <c r="A2713" s="6"/>
      <c r="B2713" s="20">
        <v>42669</v>
      </c>
      <c r="C2713" s="21">
        <v>0.25</v>
      </c>
      <c r="D2713" s="13">
        <v>0.123905</v>
      </c>
      <c r="E2713" s="12">
        <v>91.65</v>
      </c>
      <c r="F2713" s="11">
        <f t="shared" si="127"/>
        <v>0.1238678285</v>
      </c>
      <c r="G2713" s="11">
        <f t="shared" si="128"/>
        <v>92.520675000000011</v>
      </c>
      <c r="H2713" s="8">
        <f t="shared" si="126"/>
        <v>11.579080997395762</v>
      </c>
      <c r="I2713" s="42"/>
      <c r="K2713" s="69"/>
      <c r="L2713" s="69"/>
      <c r="M2713" s="69"/>
      <c r="O2713" s="63"/>
      <c r="P2713" s="63"/>
      <c r="Q2713" s="63"/>
    </row>
    <row r="2714" spans="1:17" customFormat="1" outlineLevel="1">
      <c r="A2714" s="6"/>
      <c r="B2714" s="20">
        <v>42669</v>
      </c>
      <c r="C2714" s="21">
        <v>0.27083333333333331</v>
      </c>
      <c r="D2714" s="13">
        <v>0.22484500000000002</v>
      </c>
      <c r="E2714" s="12">
        <v>95</v>
      </c>
      <c r="F2714" s="11">
        <f t="shared" si="127"/>
        <v>0.22477754650000004</v>
      </c>
      <c r="G2714" s="11">
        <f t="shared" si="128"/>
        <v>95.902500000000003</v>
      </c>
      <c r="H2714" s="8">
        <f t="shared" si="126"/>
        <v>20.251894995783754</v>
      </c>
      <c r="I2714" s="42"/>
      <c r="K2714" s="69"/>
      <c r="L2714" s="69"/>
      <c r="M2714" s="69"/>
      <c r="O2714" s="63"/>
      <c r="P2714" s="63"/>
      <c r="Q2714" s="63"/>
    </row>
    <row r="2715" spans="1:17" customFormat="1" outlineLevel="1">
      <c r="A2715" s="6"/>
      <c r="B2715" s="20">
        <v>42669</v>
      </c>
      <c r="C2715" s="21">
        <v>0.29166666666666669</v>
      </c>
      <c r="D2715" s="13">
        <v>0.5821130000000001</v>
      </c>
      <c r="E2715" s="12">
        <v>106.29</v>
      </c>
      <c r="F2715" s="11">
        <f t="shared" si="127"/>
        <v>0.58193836610000016</v>
      </c>
      <c r="G2715" s="11">
        <f t="shared" si="128"/>
        <v>107.29975500000002</v>
      </c>
      <c r="H2715" s="8">
        <f t="shared" si="126"/>
        <v>45.798691986969693</v>
      </c>
      <c r="I2715" s="42"/>
      <c r="K2715" s="69"/>
      <c r="L2715" s="69"/>
      <c r="M2715" s="69"/>
      <c r="O2715" s="63"/>
      <c r="P2715" s="63"/>
      <c r="Q2715" s="63"/>
    </row>
    <row r="2716" spans="1:17" customFormat="1" outlineLevel="1">
      <c r="A2716" s="6"/>
      <c r="B2716" s="20">
        <v>42669</v>
      </c>
      <c r="C2716" s="21">
        <v>0.3125</v>
      </c>
      <c r="D2716" s="13">
        <v>0.87314800000000004</v>
      </c>
      <c r="E2716" s="12">
        <v>68.58</v>
      </c>
      <c r="F2716" s="11">
        <f t="shared" si="127"/>
        <v>0.8728860556000001</v>
      </c>
      <c r="G2716" s="11">
        <f t="shared" si="128"/>
        <v>69.23151</v>
      </c>
      <c r="H2716" s="8">
        <f t="shared" si="126"/>
        <v>101.92558665446805</v>
      </c>
      <c r="I2716" s="42"/>
      <c r="K2716" s="69"/>
      <c r="L2716" s="69"/>
      <c r="M2716" s="69"/>
      <c r="O2716" s="63"/>
      <c r="P2716" s="63"/>
      <c r="Q2716" s="63"/>
    </row>
    <row r="2717" spans="1:17" customFormat="1" outlineLevel="1">
      <c r="A2717" s="6"/>
      <c r="B2717" s="20">
        <v>42669</v>
      </c>
      <c r="C2717" s="21">
        <v>0.33333333333333331</v>
      </c>
      <c r="D2717" s="13">
        <v>2.3750940000000003</v>
      </c>
      <c r="E2717" s="12">
        <v>66.989999999999995</v>
      </c>
      <c r="F2717" s="11">
        <f t="shared" si="127"/>
        <v>2.3743814718000005</v>
      </c>
      <c r="G2717" s="11">
        <f t="shared" si="128"/>
        <v>67.626405000000005</v>
      </c>
      <c r="H2717" s="8">
        <f t="shared" si="126"/>
        <v>281.06407071835719</v>
      </c>
      <c r="I2717" s="42"/>
      <c r="K2717" s="69"/>
      <c r="L2717" s="69"/>
      <c r="M2717" s="69"/>
      <c r="O2717" s="63"/>
      <c r="P2717" s="63"/>
      <c r="Q2717" s="63"/>
    </row>
    <row r="2718" spans="1:17" customFormat="1" outlineLevel="1">
      <c r="A2718" s="6"/>
      <c r="B2718" s="20">
        <v>42669</v>
      </c>
      <c r="C2718" s="21">
        <v>0.35416666666666669</v>
      </c>
      <c r="D2718" s="13">
        <v>1.7289430000000001</v>
      </c>
      <c r="E2718" s="12">
        <v>74.44</v>
      </c>
      <c r="F2718" s="11">
        <f t="shared" si="127"/>
        <v>1.7284243171000002</v>
      </c>
      <c r="G2718" s="11">
        <f t="shared" si="128"/>
        <v>75.147180000000006</v>
      </c>
      <c r="H2718" s="8">
        <f t="shared" si="126"/>
        <v>191.60070970710925</v>
      </c>
      <c r="I2718" s="42"/>
      <c r="K2718" s="69"/>
      <c r="L2718" s="69"/>
      <c r="M2718" s="69"/>
      <c r="O2718" s="63"/>
      <c r="P2718" s="63"/>
      <c r="Q2718" s="63"/>
    </row>
    <row r="2719" spans="1:17" customFormat="1" outlineLevel="1">
      <c r="A2719" s="6"/>
      <c r="B2719" s="20">
        <v>42669</v>
      </c>
      <c r="C2719" s="21">
        <v>0.375</v>
      </c>
      <c r="D2719" s="13">
        <v>1.1609780000000001</v>
      </c>
      <c r="E2719" s="12">
        <v>93.68</v>
      </c>
      <c r="F2719" s="11">
        <f t="shared" si="127"/>
        <v>1.1606297066000002</v>
      </c>
      <c r="G2719" s="11">
        <f t="shared" si="128"/>
        <v>94.569960000000009</v>
      </c>
      <c r="H2719" s="8">
        <f t="shared" si="126"/>
        <v>106.11642049962627</v>
      </c>
      <c r="I2719" s="42"/>
      <c r="K2719" s="69"/>
      <c r="L2719" s="69"/>
      <c r="M2719" s="69"/>
      <c r="O2719" s="63"/>
      <c r="P2719" s="63"/>
      <c r="Q2719" s="63"/>
    </row>
    <row r="2720" spans="1:17" customFormat="1" outlineLevel="1">
      <c r="A2720" s="6"/>
      <c r="B2720" s="20">
        <v>42669</v>
      </c>
      <c r="C2720" s="21">
        <v>0.39583333333333331</v>
      </c>
      <c r="D2720" s="13">
        <v>1.631723</v>
      </c>
      <c r="E2720" s="12">
        <v>87.46</v>
      </c>
      <c r="F2720" s="11">
        <f t="shared" si="127"/>
        <v>1.6312334831000002</v>
      </c>
      <c r="G2720" s="11">
        <f t="shared" si="128"/>
        <v>88.290869999999998</v>
      </c>
      <c r="H2720" s="8">
        <f t="shared" si="126"/>
        <v>159.38640446057073</v>
      </c>
      <c r="I2720" s="42"/>
      <c r="K2720" s="69"/>
      <c r="L2720" s="69"/>
      <c r="M2720" s="69"/>
      <c r="O2720" s="63"/>
      <c r="P2720" s="63"/>
      <c r="Q2720" s="63"/>
    </row>
    <row r="2721" spans="1:17" customFormat="1" outlineLevel="1">
      <c r="A2721" s="6"/>
      <c r="B2721" s="20">
        <v>42669</v>
      </c>
      <c r="C2721" s="21">
        <v>0.41666666666666669</v>
      </c>
      <c r="D2721" s="13">
        <v>3.4646370000000002</v>
      </c>
      <c r="E2721" s="12">
        <v>83.54</v>
      </c>
      <c r="F2721" s="11">
        <f t="shared" si="127"/>
        <v>3.4635976089000002</v>
      </c>
      <c r="G2721" s="11">
        <f t="shared" si="128"/>
        <v>84.333630000000014</v>
      </c>
      <c r="H2721" s="8">
        <f t="shared" si="126"/>
        <v>352.13139603754269</v>
      </c>
      <c r="I2721" s="42"/>
      <c r="K2721" s="69"/>
      <c r="L2721" s="69"/>
      <c r="M2721" s="69"/>
      <c r="O2721" s="63"/>
      <c r="P2721" s="63"/>
      <c r="Q2721" s="63"/>
    </row>
    <row r="2722" spans="1:17" customFormat="1" outlineLevel="1">
      <c r="A2722" s="6"/>
      <c r="B2722" s="20">
        <v>42669</v>
      </c>
      <c r="C2722" s="21">
        <v>0.4375</v>
      </c>
      <c r="D2722" s="13">
        <v>4.299423</v>
      </c>
      <c r="E2722" s="12">
        <v>76.59</v>
      </c>
      <c r="F2722" s="11">
        <f t="shared" si="127"/>
        <v>4.2981331731000001</v>
      </c>
      <c r="G2722" s="11">
        <f t="shared" si="128"/>
        <v>77.317605000000015</v>
      </c>
      <c r="H2722" s="8">
        <f t="shared" si="126"/>
        <v>467.13140728145754</v>
      </c>
      <c r="I2722" s="42"/>
      <c r="K2722" s="69"/>
      <c r="L2722" s="69"/>
      <c r="M2722" s="69"/>
      <c r="O2722" s="63"/>
      <c r="P2722" s="63"/>
      <c r="Q2722" s="63"/>
    </row>
    <row r="2723" spans="1:17" customFormat="1" outlineLevel="1">
      <c r="A2723" s="6"/>
      <c r="B2723" s="20">
        <v>42669</v>
      </c>
      <c r="C2723" s="21">
        <v>0.45833333333333331</v>
      </c>
      <c r="D2723" s="13">
        <v>4.2490390000000007</v>
      </c>
      <c r="E2723" s="12">
        <v>69.58</v>
      </c>
      <c r="F2723" s="11">
        <f t="shared" si="127"/>
        <v>4.2477642883000009</v>
      </c>
      <c r="G2723" s="11">
        <f t="shared" si="128"/>
        <v>70.241010000000003</v>
      </c>
      <c r="H2723" s="8">
        <f t="shared" si="126"/>
        <v>491.71690377167693</v>
      </c>
      <c r="I2723" s="42"/>
      <c r="K2723" s="69"/>
      <c r="L2723" s="69"/>
      <c r="M2723" s="69"/>
      <c r="O2723" s="63"/>
      <c r="P2723" s="63"/>
      <c r="Q2723" s="63"/>
    </row>
    <row r="2724" spans="1:17" customFormat="1" outlineLevel="1">
      <c r="A2724" s="6"/>
      <c r="B2724" s="20">
        <v>42669</v>
      </c>
      <c r="C2724" s="21">
        <v>0.47916666666666669</v>
      </c>
      <c r="D2724" s="13">
        <v>4.0413750000000004</v>
      </c>
      <c r="E2724" s="12">
        <v>69.83</v>
      </c>
      <c r="F2724" s="11">
        <f t="shared" si="127"/>
        <v>4.0401625875000002</v>
      </c>
      <c r="G2724" s="11">
        <f t="shared" si="128"/>
        <v>70.493385000000004</v>
      </c>
      <c r="H2724" s="8">
        <f t="shared" si="126"/>
        <v>466.66550453176632</v>
      </c>
      <c r="I2724" s="42"/>
      <c r="K2724" s="69"/>
      <c r="L2724" s="69"/>
      <c r="M2724" s="69"/>
      <c r="O2724" s="63"/>
      <c r="P2724" s="63"/>
      <c r="Q2724" s="63"/>
    </row>
    <row r="2725" spans="1:17" customFormat="1" outlineLevel="1">
      <c r="A2725" s="6"/>
      <c r="B2725" s="20">
        <v>42669</v>
      </c>
      <c r="C2725" s="21">
        <v>0.5</v>
      </c>
      <c r="D2725" s="13">
        <v>3.2556409999999998</v>
      </c>
      <c r="E2725" s="12">
        <v>68.930000000000007</v>
      </c>
      <c r="F2725" s="11">
        <f t="shared" si="127"/>
        <v>3.2546643076999997</v>
      </c>
      <c r="G2725" s="11">
        <f t="shared" si="128"/>
        <v>69.584835000000012</v>
      </c>
      <c r="H2725" s="8">
        <f t="shared" si="126"/>
        <v>378.89228240050619</v>
      </c>
      <c r="I2725" s="42"/>
      <c r="K2725" s="69"/>
      <c r="L2725" s="69"/>
      <c r="M2725" s="69"/>
      <c r="O2725" s="63"/>
      <c r="P2725" s="63"/>
      <c r="Q2725" s="63"/>
    </row>
    <row r="2726" spans="1:17" customFormat="1" outlineLevel="1">
      <c r="A2726" s="6"/>
      <c r="B2726" s="20">
        <v>42669</v>
      </c>
      <c r="C2726" s="21">
        <v>0.52083333333333337</v>
      </c>
      <c r="D2726" s="13">
        <v>4.1655179999999996</v>
      </c>
      <c r="E2726" s="12">
        <v>67.989999999999995</v>
      </c>
      <c r="F2726" s="11">
        <f t="shared" si="127"/>
        <v>4.1642683445999999</v>
      </c>
      <c r="G2726" s="11">
        <f t="shared" si="128"/>
        <v>68.635904999999994</v>
      </c>
      <c r="H2726" s="8">
        <f t="shared" si="126"/>
        <v>488.73558560112718</v>
      </c>
      <c r="I2726" s="42"/>
      <c r="K2726" s="69"/>
      <c r="L2726" s="69"/>
      <c r="M2726" s="69"/>
      <c r="O2726" s="63"/>
      <c r="P2726" s="63"/>
      <c r="Q2726" s="63"/>
    </row>
    <row r="2727" spans="1:17" customFormat="1" outlineLevel="1">
      <c r="A2727" s="6"/>
      <c r="B2727" s="20">
        <v>42669</v>
      </c>
      <c r="C2727" s="21">
        <v>0.54166666666666663</v>
      </c>
      <c r="D2727" s="13">
        <v>4.4658420000000003</v>
      </c>
      <c r="E2727" s="12">
        <v>69.040000000000006</v>
      </c>
      <c r="F2727" s="11">
        <f t="shared" si="127"/>
        <v>4.4645022474000005</v>
      </c>
      <c r="G2727" s="11">
        <f t="shared" si="128"/>
        <v>69.695880000000017</v>
      </c>
      <c r="H2727" s="8">
        <f t="shared" si="126"/>
        <v>519.24000512187922</v>
      </c>
      <c r="I2727" s="42"/>
      <c r="K2727" s="69"/>
      <c r="L2727" s="69"/>
      <c r="M2727" s="69"/>
      <c r="O2727" s="63"/>
      <c r="P2727" s="63"/>
      <c r="Q2727" s="63"/>
    </row>
    <row r="2728" spans="1:17" customFormat="1" outlineLevel="1">
      <c r="A2728" s="6"/>
      <c r="B2728" s="20">
        <v>42669</v>
      </c>
      <c r="C2728" s="21">
        <v>0.5625</v>
      </c>
      <c r="D2728" s="13">
        <v>4.7166010000000007</v>
      </c>
      <c r="E2728" s="12">
        <v>66.47</v>
      </c>
      <c r="F2728" s="11">
        <f t="shared" si="127"/>
        <v>4.7151860197000008</v>
      </c>
      <c r="G2728" s="11">
        <f t="shared" si="128"/>
        <v>67.101465000000005</v>
      </c>
      <c r="H2728" s="8">
        <f t="shared" si="126"/>
        <v>560.62870999481117</v>
      </c>
      <c r="I2728" s="42"/>
      <c r="K2728" s="69"/>
      <c r="L2728" s="69"/>
      <c r="M2728" s="69"/>
      <c r="O2728" s="63"/>
      <c r="P2728" s="63"/>
      <c r="Q2728" s="63"/>
    </row>
    <row r="2729" spans="1:17" customFormat="1" outlineLevel="1">
      <c r="A2729" s="6"/>
      <c r="B2729" s="20">
        <v>42669</v>
      </c>
      <c r="C2729" s="21">
        <v>0.58333333333333337</v>
      </c>
      <c r="D2729" s="13">
        <v>4.5698569999999998</v>
      </c>
      <c r="E2729" s="12">
        <v>77.239999999999995</v>
      </c>
      <c r="F2729" s="11">
        <f t="shared" si="127"/>
        <v>4.5684860429</v>
      </c>
      <c r="G2729" s="11">
        <f t="shared" si="128"/>
        <v>77.973780000000005</v>
      </c>
      <c r="H2729" s="8">
        <f t="shared" si="126"/>
        <v>493.51627833724484</v>
      </c>
      <c r="I2729" s="42"/>
      <c r="K2729" s="69"/>
      <c r="L2729" s="69"/>
      <c r="M2729" s="69"/>
      <c r="O2729" s="63"/>
      <c r="P2729" s="63"/>
      <c r="Q2729" s="63"/>
    </row>
    <row r="2730" spans="1:17" customFormat="1" outlineLevel="1">
      <c r="A2730" s="6"/>
      <c r="B2730" s="20">
        <v>42669</v>
      </c>
      <c r="C2730" s="21">
        <v>0.60416666666666663</v>
      </c>
      <c r="D2730" s="13">
        <v>3.5771250000000001</v>
      </c>
      <c r="E2730" s="12">
        <v>82.55</v>
      </c>
      <c r="F2730" s="11">
        <f t="shared" si="127"/>
        <v>3.5760518625000004</v>
      </c>
      <c r="G2730" s="11">
        <f t="shared" si="128"/>
        <v>83.334225000000004</v>
      </c>
      <c r="H2730" s="8">
        <f t="shared" si="126"/>
        <v>367.13813590375594</v>
      </c>
      <c r="I2730" s="42"/>
      <c r="K2730" s="69"/>
      <c r="L2730" s="69"/>
      <c r="M2730" s="69"/>
      <c r="O2730" s="63"/>
      <c r="P2730" s="63"/>
      <c r="Q2730" s="63"/>
    </row>
    <row r="2731" spans="1:17" customFormat="1" outlineLevel="1">
      <c r="A2731" s="6"/>
      <c r="B2731" s="20">
        <v>42669</v>
      </c>
      <c r="C2731" s="21">
        <v>0.625</v>
      </c>
      <c r="D2731" s="13">
        <v>1.9589490000000001</v>
      </c>
      <c r="E2731" s="12">
        <v>73.48</v>
      </c>
      <c r="F2731" s="11">
        <f t="shared" si="127"/>
        <v>1.9583613153000001</v>
      </c>
      <c r="G2731" s="11">
        <f t="shared" si="128"/>
        <v>74.178060000000002</v>
      </c>
      <c r="H2731" s="8">
        <f t="shared" si="126"/>
        <v>218.98776149779769</v>
      </c>
      <c r="I2731" s="42"/>
      <c r="K2731" s="69"/>
      <c r="L2731" s="69"/>
      <c r="M2731" s="69"/>
      <c r="O2731" s="63"/>
      <c r="P2731" s="63"/>
      <c r="Q2731" s="63"/>
    </row>
    <row r="2732" spans="1:17" customFormat="1" outlineLevel="1">
      <c r="A2732" s="6"/>
      <c r="B2732" s="20">
        <v>42669</v>
      </c>
      <c r="C2732" s="21">
        <v>0.64583333333333337</v>
      </c>
      <c r="D2732" s="13">
        <v>1.535987</v>
      </c>
      <c r="E2732" s="12">
        <v>50.94</v>
      </c>
      <c r="F2732" s="11">
        <f t="shared" si="127"/>
        <v>1.5355262038999999</v>
      </c>
      <c r="G2732" s="11">
        <f t="shared" si="128"/>
        <v>51.423929999999999</v>
      </c>
      <c r="H2732" s="8">
        <f t="shared" si="126"/>
        <v>206.64508190288069</v>
      </c>
      <c r="I2732" s="42"/>
      <c r="K2732" s="69"/>
      <c r="L2732" s="69"/>
      <c r="M2732" s="69"/>
      <c r="O2732" s="63"/>
      <c r="P2732" s="63"/>
      <c r="Q2732" s="63"/>
    </row>
    <row r="2733" spans="1:17" customFormat="1" outlineLevel="1">
      <c r="A2733" s="6"/>
      <c r="B2733" s="20">
        <v>42669</v>
      </c>
      <c r="C2733" s="21">
        <v>0.66666666666666663</v>
      </c>
      <c r="D2733" s="13">
        <v>1.12283</v>
      </c>
      <c r="E2733" s="12">
        <v>63.8</v>
      </c>
      <c r="F2733" s="11">
        <f t="shared" si="127"/>
        <v>1.122493151</v>
      </c>
      <c r="G2733" s="11">
        <f t="shared" si="128"/>
        <v>64.406099999999995</v>
      </c>
      <c r="H2733" s="8">
        <f t="shared" si="126"/>
        <v>136.48831995337892</v>
      </c>
      <c r="I2733" s="42"/>
      <c r="K2733" s="69"/>
      <c r="L2733" s="69"/>
      <c r="M2733" s="69"/>
      <c r="O2733" s="63"/>
      <c r="P2733" s="63"/>
      <c r="Q2733" s="63"/>
    </row>
    <row r="2734" spans="1:17" customFormat="1" outlineLevel="1">
      <c r="A2734" s="6"/>
      <c r="B2734" s="20">
        <v>42669</v>
      </c>
      <c r="C2734" s="21">
        <v>0.6875</v>
      </c>
      <c r="D2734" s="13">
        <v>1.4905920000000001</v>
      </c>
      <c r="E2734" s="12">
        <v>65.56</v>
      </c>
      <c r="F2734" s="11">
        <f t="shared" si="127"/>
        <v>1.4901448224000002</v>
      </c>
      <c r="G2734" s="11">
        <f t="shared" si="128"/>
        <v>66.182820000000007</v>
      </c>
      <c r="H2734" s="8">
        <f t="shared" si="126"/>
        <v>178.54495041156886</v>
      </c>
      <c r="I2734" s="42"/>
      <c r="K2734" s="69"/>
      <c r="L2734" s="69"/>
      <c r="M2734" s="69"/>
      <c r="O2734" s="63"/>
      <c r="P2734" s="63"/>
      <c r="Q2734" s="63"/>
    </row>
    <row r="2735" spans="1:17" customFormat="1" outlineLevel="1">
      <c r="A2735" s="6"/>
      <c r="B2735" s="20">
        <v>42669</v>
      </c>
      <c r="C2735" s="21">
        <v>0.70833333333333337</v>
      </c>
      <c r="D2735" s="13">
        <v>1.031288</v>
      </c>
      <c r="E2735" s="12">
        <v>65</v>
      </c>
      <c r="F2735" s="11">
        <f t="shared" si="127"/>
        <v>1.0309786136000001</v>
      </c>
      <c r="G2735" s="11">
        <f t="shared" si="128"/>
        <v>65.617500000000007</v>
      </c>
      <c r="H2735" s="8">
        <f t="shared" si="126"/>
        <v>124.11178295170201</v>
      </c>
      <c r="I2735" s="42"/>
      <c r="K2735" s="69"/>
      <c r="L2735" s="69"/>
      <c r="M2735" s="69"/>
      <c r="O2735" s="63"/>
      <c r="P2735" s="63"/>
      <c r="Q2735" s="63"/>
    </row>
    <row r="2736" spans="1:17" customFormat="1" outlineLevel="1">
      <c r="A2736" s="6"/>
      <c r="B2736" s="20">
        <v>42669</v>
      </c>
      <c r="C2736" s="21">
        <v>0.72916666666666663</v>
      </c>
      <c r="D2736" s="13">
        <v>0.53656700000000002</v>
      </c>
      <c r="E2736" s="12">
        <v>59.54</v>
      </c>
      <c r="F2736" s="11">
        <f t="shared" si="127"/>
        <v>0.53640602990000008</v>
      </c>
      <c r="G2736" s="11">
        <f t="shared" si="128"/>
        <v>60.105630000000005</v>
      </c>
      <c r="H2736" s="8">
        <f t="shared" si="126"/>
        <v>67.530499198461669</v>
      </c>
      <c r="I2736" s="42"/>
      <c r="K2736" s="69"/>
      <c r="L2736" s="69"/>
      <c r="M2736" s="69"/>
      <c r="O2736" s="63"/>
      <c r="P2736" s="63"/>
      <c r="Q2736" s="63"/>
    </row>
    <row r="2737" spans="1:17" customFormat="1" outlineLevel="1">
      <c r="A2737" s="6"/>
      <c r="B2737" s="20">
        <v>42669</v>
      </c>
      <c r="C2737" s="21">
        <v>0.75</v>
      </c>
      <c r="D2737" s="13">
        <v>0.11734600000000001</v>
      </c>
      <c r="E2737" s="12">
        <v>63.62</v>
      </c>
      <c r="F2737" s="11">
        <f t="shared" si="127"/>
        <v>0.11731079620000001</v>
      </c>
      <c r="G2737" s="11">
        <f t="shared" si="128"/>
        <v>64.22439</v>
      </c>
      <c r="H2737" s="8">
        <f t="shared" si="126"/>
        <v>14.285593766840684</v>
      </c>
      <c r="I2737" s="42"/>
      <c r="K2737" s="69"/>
      <c r="L2737" s="69"/>
      <c r="M2737" s="69"/>
      <c r="O2737" s="63"/>
      <c r="P2737" s="63"/>
      <c r="Q2737" s="63"/>
    </row>
    <row r="2738" spans="1:17" customFormat="1" outlineLevel="1">
      <c r="A2738" s="6"/>
      <c r="B2738" s="20">
        <v>42669</v>
      </c>
      <c r="C2738" s="21">
        <v>0.77083333333333337</v>
      </c>
      <c r="D2738" s="13">
        <v>1.6600999999999998E-2</v>
      </c>
      <c r="E2738" s="12">
        <v>61.37</v>
      </c>
      <c r="F2738" s="11">
        <f t="shared" si="127"/>
        <v>1.6596019699999999E-2</v>
      </c>
      <c r="G2738" s="11">
        <f t="shared" si="128"/>
        <v>61.953015000000001</v>
      </c>
      <c r="H2738" s="8">
        <f t="shared" si="126"/>
        <v>2.0586862067856044</v>
      </c>
      <c r="I2738" s="42"/>
      <c r="K2738" s="69"/>
      <c r="L2738" s="69"/>
      <c r="M2738" s="69"/>
      <c r="O2738" s="63"/>
      <c r="P2738" s="63"/>
      <c r="Q2738" s="63"/>
    </row>
    <row r="2739" spans="1:17" customFormat="1" outlineLevel="1">
      <c r="A2739" s="6"/>
      <c r="B2739" s="20">
        <v>42669</v>
      </c>
      <c r="C2739" s="21">
        <v>0.79166666666666663</v>
      </c>
      <c r="D2739" s="13">
        <v>0</v>
      </c>
      <c r="E2739" s="12">
        <v>82.49</v>
      </c>
      <c r="F2739" s="11">
        <f t="shared" si="127"/>
        <v>0</v>
      </c>
      <c r="G2739" s="11">
        <f t="shared" si="128"/>
        <v>83.273655000000005</v>
      </c>
      <c r="H2739" s="8">
        <f t="shared" si="126"/>
        <v>0</v>
      </c>
      <c r="I2739" s="42"/>
      <c r="K2739" s="69"/>
      <c r="L2739" s="69"/>
      <c r="M2739" s="69"/>
      <c r="O2739" s="63"/>
      <c r="P2739" s="63"/>
      <c r="Q2739" s="63"/>
    </row>
    <row r="2740" spans="1:17" customFormat="1" outlineLevel="1">
      <c r="A2740" s="6"/>
      <c r="B2740" s="20">
        <v>42669</v>
      </c>
      <c r="C2740" s="21">
        <v>0.8125</v>
      </c>
      <c r="D2740" s="13">
        <v>0</v>
      </c>
      <c r="E2740" s="12">
        <v>83.91</v>
      </c>
      <c r="F2740" s="11">
        <f t="shared" si="127"/>
        <v>0</v>
      </c>
      <c r="G2740" s="11">
        <f t="shared" si="128"/>
        <v>84.707144999999997</v>
      </c>
      <c r="H2740" s="8">
        <f t="shared" si="126"/>
        <v>0</v>
      </c>
      <c r="I2740" s="42"/>
      <c r="K2740" s="69"/>
      <c r="L2740" s="69"/>
      <c r="M2740" s="69"/>
      <c r="O2740" s="63"/>
      <c r="P2740" s="63"/>
      <c r="Q2740" s="63"/>
    </row>
    <row r="2741" spans="1:17" customFormat="1" outlineLevel="1">
      <c r="A2741" s="6"/>
      <c r="B2741" s="20">
        <v>42669</v>
      </c>
      <c r="C2741" s="21">
        <v>0.83333333333333337</v>
      </c>
      <c r="D2741" s="13">
        <v>0</v>
      </c>
      <c r="E2741" s="12">
        <v>65.83</v>
      </c>
      <c r="F2741" s="11">
        <f t="shared" si="127"/>
        <v>0</v>
      </c>
      <c r="G2741" s="11">
        <f t="shared" si="128"/>
        <v>66.455385000000007</v>
      </c>
      <c r="H2741" s="8">
        <f t="shared" si="126"/>
        <v>0</v>
      </c>
      <c r="I2741" s="42"/>
      <c r="K2741" s="69"/>
      <c r="L2741" s="69"/>
      <c r="M2741" s="69"/>
      <c r="O2741" s="63"/>
      <c r="P2741" s="63"/>
      <c r="Q2741" s="63"/>
    </row>
    <row r="2742" spans="1:17" customFormat="1" outlineLevel="1">
      <c r="A2742" s="6"/>
      <c r="B2742" s="20">
        <v>42669</v>
      </c>
      <c r="C2742" s="21">
        <v>0.85416666666666663</v>
      </c>
      <c r="D2742" s="13">
        <v>0</v>
      </c>
      <c r="E2742" s="12">
        <v>60.64</v>
      </c>
      <c r="F2742" s="11">
        <f t="shared" si="127"/>
        <v>0</v>
      </c>
      <c r="G2742" s="11">
        <f t="shared" si="128"/>
        <v>61.216080000000005</v>
      </c>
      <c r="H2742" s="8">
        <f t="shared" si="126"/>
        <v>0</v>
      </c>
      <c r="I2742" s="42"/>
      <c r="K2742" s="69"/>
      <c r="L2742" s="69"/>
      <c r="M2742" s="69"/>
      <c r="O2742" s="63"/>
      <c r="P2742" s="63"/>
      <c r="Q2742" s="63"/>
    </row>
    <row r="2743" spans="1:17" customFormat="1" outlineLevel="1">
      <c r="A2743" s="6"/>
      <c r="B2743" s="20">
        <v>42669</v>
      </c>
      <c r="C2743" s="21">
        <v>0.875</v>
      </c>
      <c r="D2743" s="13">
        <v>0</v>
      </c>
      <c r="E2743" s="12">
        <v>54.92</v>
      </c>
      <c r="F2743" s="11">
        <f t="shared" si="127"/>
        <v>0</v>
      </c>
      <c r="G2743" s="11">
        <f t="shared" si="128"/>
        <v>55.441740000000003</v>
      </c>
      <c r="H2743" s="8">
        <f t="shared" si="126"/>
        <v>0</v>
      </c>
      <c r="I2743" s="42"/>
      <c r="K2743" s="69"/>
      <c r="L2743" s="69"/>
      <c r="M2743" s="69"/>
      <c r="O2743" s="63"/>
      <c r="P2743" s="63"/>
      <c r="Q2743" s="63"/>
    </row>
    <row r="2744" spans="1:17" customFormat="1" outlineLevel="1">
      <c r="A2744" s="6"/>
      <c r="B2744" s="20">
        <v>42669</v>
      </c>
      <c r="C2744" s="21">
        <v>0.89583333333333337</v>
      </c>
      <c r="D2744" s="13">
        <v>0</v>
      </c>
      <c r="E2744" s="12">
        <v>51.11</v>
      </c>
      <c r="F2744" s="11">
        <f t="shared" si="127"/>
        <v>0</v>
      </c>
      <c r="G2744" s="11">
        <f t="shared" si="128"/>
        <v>51.595545000000001</v>
      </c>
      <c r="H2744" s="8">
        <f t="shared" si="126"/>
        <v>0</v>
      </c>
      <c r="I2744" s="42"/>
      <c r="K2744" s="69"/>
      <c r="L2744" s="69"/>
      <c r="M2744" s="69"/>
      <c r="O2744" s="63"/>
      <c r="P2744" s="63"/>
      <c r="Q2744" s="63"/>
    </row>
    <row r="2745" spans="1:17" customFormat="1" outlineLevel="1">
      <c r="A2745" s="6"/>
      <c r="B2745" s="20">
        <v>42669</v>
      </c>
      <c r="C2745" s="21">
        <v>0.91666666666666663</v>
      </c>
      <c r="D2745" s="13">
        <v>0</v>
      </c>
      <c r="E2745" s="12">
        <v>51.12</v>
      </c>
      <c r="F2745" s="11">
        <f t="shared" si="127"/>
        <v>0</v>
      </c>
      <c r="G2745" s="11">
        <f t="shared" si="128"/>
        <v>51.605640000000001</v>
      </c>
      <c r="H2745" s="8">
        <f t="shared" si="126"/>
        <v>0</v>
      </c>
      <c r="I2745" s="42"/>
      <c r="K2745" s="69"/>
      <c r="L2745" s="69"/>
      <c r="M2745" s="69"/>
      <c r="O2745" s="63"/>
      <c r="P2745" s="63"/>
      <c r="Q2745" s="63"/>
    </row>
    <row r="2746" spans="1:17" customFormat="1" outlineLevel="1">
      <c r="A2746" s="6"/>
      <c r="B2746" s="20">
        <v>42669</v>
      </c>
      <c r="C2746" s="21">
        <v>0.9375</v>
      </c>
      <c r="D2746" s="13">
        <v>0</v>
      </c>
      <c r="E2746" s="12">
        <v>108.42</v>
      </c>
      <c r="F2746" s="11">
        <f t="shared" si="127"/>
        <v>0</v>
      </c>
      <c r="G2746" s="11">
        <f t="shared" si="128"/>
        <v>109.44999000000001</v>
      </c>
      <c r="H2746" s="8">
        <f t="shared" si="126"/>
        <v>0</v>
      </c>
      <c r="I2746" s="42"/>
      <c r="K2746" s="69"/>
      <c r="L2746" s="69"/>
      <c r="M2746" s="69"/>
      <c r="O2746" s="63"/>
      <c r="P2746" s="63"/>
      <c r="Q2746" s="63"/>
    </row>
    <row r="2747" spans="1:17" customFormat="1" outlineLevel="1">
      <c r="A2747" s="6"/>
      <c r="B2747" s="20">
        <v>42669</v>
      </c>
      <c r="C2747" s="21">
        <v>0.95833333333333337</v>
      </c>
      <c r="D2747" s="13">
        <v>0</v>
      </c>
      <c r="E2747" s="12">
        <v>65.48</v>
      </c>
      <c r="F2747" s="11">
        <f t="shared" si="127"/>
        <v>0</v>
      </c>
      <c r="G2747" s="11">
        <f t="shared" si="128"/>
        <v>66.102060000000009</v>
      </c>
      <c r="H2747" s="8">
        <f t="shared" si="126"/>
        <v>0</v>
      </c>
      <c r="I2747" s="42"/>
      <c r="K2747" s="69"/>
      <c r="L2747" s="69"/>
      <c r="M2747" s="69"/>
      <c r="O2747" s="63"/>
      <c r="P2747" s="63"/>
      <c r="Q2747" s="63"/>
    </row>
    <row r="2748" spans="1:17" customFormat="1" outlineLevel="1">
      <c r="A2748" s="6"/>
      <c r="B2748" s="20">
        <v>42669</v>
      </c>
      <c r="C2748" s="21">
        <v>0.97916666666666663</v>
      </c>
      <c r="D2748" s="13">
        <v>0</v>
      </c>
      <c r="E2748" s="12">
        <v>57.16</v>
      </c>
      <c r="F2748" s="11">
        <f t="shared" si="127"/>
        <v>0</v>
      </c>
      <c r="G2748" s="11">
        <f t="shared" si="128"/>
        <v>57.703020000000002</v>
      </c>
      <c r="H2748" s="8">
        <f t="shared" si="126"/>
        <v>0</v>
      </c>
      <c r="I2748" s="42"/>
      <c r="K2748" s="69"/>
      <c r="L2748" s="69"/>
      <c r="M2748" s="69"/>
      <c r="O2748" s="63"/>
      <c r="P2748" s="63"/>
      <c r="Q2748" s="63"/>
    </row>
    <row r="2749" spans="1:17" customFormat="1" outlineLevel="1">
      <c r="A2749" s="6"/>
      <c r="B2749" s="20">
        <v>42669</v>
      </c>
      <c r="C2749" s="21">
        <v>0</v>
      </c>
      <c r="D2749" s="13">
        <v>0</v>
      </c>
      <c r="E2749" s="12">
        <v>67.8</v>
      </c>
      <c r="F2749" s="11">
        <f t="shared" si="127"/>
        <v>0</v>
      </c>
      <c r="G2749" s="11">
        <f t="shared" si="128"/>
        <v>68.444100000000006</v>
      </c>
      <c r="H2749" s="8">
        <f t="shared" si="126"/>
        <v>0</v>
      </c>
      <c r="I2749" s="42"/>
      <c r="K2749" s="69"/>
      <c r="L2749" s="69"/>
      <c r="M2749" s="69"/>
      <c r="O2749" s="63"/>
      <c r="P2749" s="63"/>
      <c r="Q2749" s="63"/>
    </row>
    <row r="2750" spans="1:17" customFormat="1" outlineLevel="1">
      <c r="A2750" s="6"/>
      <c r="B2750" s="20">
        <v>42670</v>
      </c>
      <c r="C2750" s="21">
        <v>2.0833333333333332E-2</v>
      </c>
      <c r="D2750" s="13">
        <v>0</v>
      </c>
      <c r="E2750" s="12">
        <v>56.12</v>
      </c>
      <c r="F2750" s="11">
        <f t="shared" si="127"/>
        <v>0</v>
      </c>
      <c r="G2750" s="11">
        <f t="shared" si="128"/>
        <v>56.65314</v>
      </c>
      <c r="H2750" s="8">
        <f t="shared" si="126"/>
        <v>0</v>
      </c>
      <c r="I2750" s="42"/>
      <c r="K2750" s="69"/>
      <c r="L2750" s="69"/>
      <c r="M2750" s="69"/>
      <c r="O2750" s="63"/>
      <c r="P2750" s="63"/>
      <c r="Q2750" s="63"/>
    </row>
    <row r="2751" spans="1:17" customFormat="1" outlineLevel="1">
      <c r="A2751" s="6"/>
      <c r="B2751" s="20">
        <v>42670</v>
      </c>
      <c r="C2751" s="21">
        <v>4.1666666666666664E-2</v>
      </c>
      <c r="D2751" s="13">
        <v>0</v>
      </c>
      <c r="E2751" s="12">
        <v>57.56</v>
      </c>
      <c r="F2751" s="11">
        <f t="shared" si="127"/>
        <v>0</v>
      </c>
      <c r="G2751" s="11">
        <f t="shared" si="128"/>
        <v>58.106820000000006</v>
      </c>
      <c r="H2751" s="8">
        <f t="shared" si="126"/>
        <v>0</v>
      </c>
      <c r="I2751" s="42"/>
      <c r="K2751" s="69"/>
      <c r="L2751" s="69"/>
      <c r="M2751" s="69"/>
      <c r="O2751" s="63"/>
      <c r="P2751" s="63"/>
      <c r="Q2751" s="63"/>
    </row>
    <row r="2752" spans="1:17" customFormat="1" outlineLevel="1">
      <c r="A2752" s="6"/>
      <c r="B2752" s="20">
        <v>42670</v>
      </c>
      <c r="C2752" s="21">
        <v>6.25E-2</v>
      </c>
      <c r="D2752" s="13">
        <v>0</v>
      </c>
      <c r="E2752" s="12">
        <v>46.57</v>
      </c>
      <c r="F2752" s="11">
        <f t="shared" si="127"/>
        <v>0</v>
      </c>
      <c r="G2752" s="11">
        <f t="shared" si="128"/>
        <v>47.012415000000004</v>
      </c>
      <c r="H2752" s="8">
        <f t="shared" si="126"/>
        <v>0</v>
      </c>
      <c r="I2752" s="42"/>
      <c r="K2752" s="69"/>
      <c r="L2752" s="69"/>
      <c r="M2752" s="69"/>
      <c r="O2752" s="63"/>
      <c r="P2752" s="63"/>
      <c r="Q2752" s="63"/>
    </row>
    <row r="2753" spans="1:17" customFormat="1" outlineLevel="1">
      <c r="A2753" s="6"/>
      <c r="B2753" s="20">
        <v>42670</v>
      </c>
      <c r="C2753" s="21">
        <v>8.3333333333333329E-2</v>
      </c>
      <c r="D2753" s="13">
        <v>0</v>
      </c>
      <c r="E2753" s="12">
        <v>48.32</v>
      </c>
      <c r="F2753" s="11">
        <f t="shared" si="127"/>
        <v>0</v>
      </c>
      <c r="G2753" s="11">
        <f t="shared" si="128"/>
        <v>48.779040000000002</v>
      </c>
      <c r="H2753" s="8">
        <f t="shared" si="126"/>
        <v>0</v>
      </c>
      <c r="I2753" s="42"/>
      <c r="K2753" s="69"/>
      <c r="L2753" s="69"/>
      <c r="M2753" s="69"/>
      <c r="O2753" s="63"/>
      <c r="P2753" s="63"/>
      <c r="Q2753" s="63"/>
    </row>
    <row r="2754" spans="1:17" customFormat="1" outlineLevel="1">
      <c r="A2754" s="6"/>
      <c r="B2754" s="20">
        <v>42670</v>
      </c>
      <c r="C2754" s="21">
        <v>0.10416666666666667</v>
      </c>
      <c r="D2754" s="13">
        <v>0</v>
      </c>
      <c r="E2754" s="12">
        <v>41.73</v>
      </c>
      <c r="F2754" s="11">
        <f t="shared" si="127"/>
        <v>0</v>
      </c>
      <c r="G2754" s="11">
        <f t="shared" si="128"/>
        <v>42.126435000000001</v>
      </c>
      <c r="H2754" s="8">
        <f t="shared" si="126"/>
        <v>0</v>
      </c>
      <c r="I2754" s="42"/>
      <c r="K2754" s="69"/>
      <c r="L2754" s="69"/>
      <c r="M2754" s="69"/>
      <c r="O2754" s="63"/>
      <c r="P2754" s="63"/>
      <c r="Q2754" s="63"/>
    </row>
    <row r="2755" spans="1:17" customFormat="1" outlineLevel="1">
      <c r="A2755" s="6"/>
      <c r="B2755" s="20">
        <v>42670</v>
      </c>
      <c r="C2755" s="21">
        <v>0.125</v>
      </c>
      <c r="D2755" s="13">
        <v>0</v>
      </c>
      <c r="E2755" s="12">
        <v>32.61</v>
      </c>
      <c r="F2755" s="11">
        <f t="shared" si="127"/>
        <v>0</v>
      </c>
      <c r="G2755" s="11">
        <f t="shared" si="128"/>
        <v>32.919795000000001</v>
      </c>
      <c r="H2755" s="8">
        <f t="shared" si="126"/>
        <v>0</v>
      </c>
      <c r="I2755" s="42"/>
      <c r="K2755" s="69"/>
      <c r="L2755" s="69"/>
      <c r="M2755" s="69"/>
      <c r="O2755" s="63"/>
      <c r="P2755" s="63"/>
      <c r="Q2755" s="63"/>
    </row>
    <row r="2756" spans="1:17" customFormat="1" outlineLevel="1">
      <c r="A2756" s="6"/>
      <c r="B2756" s="20">
        <v>42670</v>
      </c>
      <c r="C2756" s="21">
        <v>0.14583333333333334</v>
      </c>
      <c r="D2756" s="13">
        <v>0</v>
      </c>
      <c r="E2756" s="12">
        <v>32.549999999999997</v>
      </c>
      <c r="F2756" s="11">
        <f t="shared" si="127"/>
        <v>0</v>
      </c>
      <c r="G2756" s="11">
        <f t="shared" si="128"/>
        <v>32.859225000000002</v>
      </c>
      <c r="H2756" s="8">
        <f t="shared" si="126"/>
        <v>0</v>
      </c>
      <c r="I2756" s="42"/>
      <c r="K2756" s="69"/>
      <c r="L2756" s="69"/>
      <c r="M2756" s="69"/>
      <c r="O2756" s="63"/>
      <c r="P2756" s="63"/>
      <c r="Q2756" s="63"/>
    </row>
    <row r="2757" spans="1:17" customFormat="1" outlineLevel="1">
      <c r="A2757" s="6"/>
      <c r="B2757" s="20">
        <v>42670</v>
      </c>
      <c r="C2757" s="21">
        <v>0.16666666666666666</v>
      </c>
      <c r="D2757" s="13">
        <v>0</v>
      </c>
      <c r="E2757" s="12">
        <v>33.619999999999997</v>
      </c>
      <c r="F2757" s="11">
        <f t="shared" si="127"/>
        <v>0</v>
      </c>
      <c r="G2757" s="11">
        <f t="shared" si="128"/>
        <v>33.939390000000003</v>
      </c>
      <c r="H2757" s="8">
        <f t="shared" si="126"/>
        <v>0</v>
      </c>
      <c r="I2757" s="42"/>
      <c r="K2757" s="69"/>
      <c r="L2757" s="69"/>
      <c r="M2757" s="69"/>
      <c r="O2757" s="63"/>
      <c r="P2757" s="63"/>
      <c r="Q2757" s="63"/>
    </row>
    <row r="2758" spans="1:17" customFormat="1" outlineLevel="1">
      <c r="A2758" s="6"/>
      <c r="B2758" s="20">
        <v>42670</v>
      </c>
      <c r="C2758" s="21">
        <v>0.1875</v>
      </c>
      <c r="D2758" s="13">
        <v>0</v>
      </c>
      <c r="E2758" s="12">
        <v>51.18</v>
      </c>
      <c r="F2758" s="11">
        <f t="shared" si="127"/>
        <v>0</v>
      </c>
      <c r="G2758" s="11">
        <f t="shared" si="128"/>
        <v>51.66621</v>
      </c>
      <c r="H2758" s="8">
        <f t="shared" si="126"/>
        <v>0</v>
      </c>
      <c r="I2758" s="42"/>
      <c r="K2758" s="69"/>
      <c r="L2758" s="69"/>
      <c r="M2758" s="69"/>
      <c r="O2758" s="63"/>
      <c r="P2758" s="63"/>
      <c r="Q2758" s="63"/>
    </row>
    <row r="2759" spans="1:17" customFormat="1" outlineLevel="1">
      <c r="A2759" s="6"/>
      <c r="B2759" s="20">
        <v>42670</v>
      </c>
      <c r="C2759" s="21">
        <v>0.20833333333333334</v>
      </c>
      <c r="D2759" s="13">
        <v>0</v>
      </c>
      <c r="E2759" s="12">
        <v>63.3</v>
      </c>
      <c r="F2759" s="11">
        <f t="shared" si="127"/>
        <v>0</v>
      </c>
      <c r="G2759" s="11">
        <f t="shared" si="128"/>
        <v>63.901350000000001</v>
      </c>
      <c r="H2759" s="8">
        <f t="shared" si="126"/>
        <v>0</v>
      </c>
      <c r="I2759" s="42"/>
      <c r="K2759" s="69"/>
      <c r="L2759" s="69"/>
      <c r="M2759" s="69"/>
      <c r="O2759" s="63"/>
      <c r="P2759" s="63"/>
      <c r="Q2759" s="63"/>
    </row>
    <row r="2760" spans="1:17" customFormat="1" outlineLevel="1">
      <c r="A2760" s="6"/>
      <c r="B2760" s="20">
        <v>42670</v>
      </c>
      <c r="C2760" s="21">
        <v>0.22916666666666666</v>
      </c>
      <c r="D2760" s="13">
        <v>7.5259999999999997E-3</v>
      </c>
      <c r="E2760" s="12">
        <v>77.989999999999995</v>
      </c>
      <c r="F2760" s="11">
        <f t="shared" si="127"/>
        <v>7.5237422E-3</v>
      </c>
      <c r="G2760" s="11">
        <f t="shared" si="128"/>
        <v>78.730904999999993</v>
      </c>
      <c r="H2760" s="8">
        <f t="shared" si="126"/>
        <v>0.80706501680730902</v>
      </c>
      <c r="I2760" s="42"/>
      <c r="K2760" s="69"/>
      <c r="L2760" s="69"/>
      <c r="M2760" s="69"/>
      <c r="O2760" s="63"/>
      <c r="P2760" s="63"/>
      <c r="Q2760" s="63"/>
    </row>
    <row r="2761" spans="1:17" customFormat="1" outlineLevel="1">
      <c r="A2761" s="6"/>
      <c r="B2761" s="20">
        <v>42670</v>
      </c>
      <c r="C2761" s="21">
        <v>0.25</v>
      </c>
      <c r="D2761" s="13">
        <v>0.16087000000000001</v>
      </c>
      <c r="E2761" s="12">
        <v>87.28</v>
      </c>
      <c r="F2761" s="11">
        <f t="shared" si="127"/>
        <v>0.16082173900000002</v>
      </c>
      <c r="G2761" s="11">
        <f t="shared" si="128"/>
        <v>88.109160000000003</v>
      </c>
      <c r="H2761" s="8">
        <f t="shared" si="126"/>
        <v>15.742975120970762</v>
      </c>
      <c r="I2761" s="42"/>
      <c r="K2761" s="69"/>
      <c r="L2761" s="69"/>
      <c r="M2761" s="69"/>
      <c r="O2761" s="63"/>
      <c r="P2761" s="63"/>
      <c r="Q2761" s="63"/>
    </row>
    <row r="2762" spans="1:17" customFormat="1" outlineLevel="1">
      <c r="A2762" s="6"/>
      <c r="B2762" s="20">
        <v>42670</v>
      </c>
      <c r="C2762" s="21">
        <v>0.27083333333333331</v>
      </c>
      <c r="D2762" s="13">
        <v>0.63744199999999995</v>
      </c>
      <c r="E2762" s="12">
        <v>81.760000000000005</v>
      </c>
      <c r="F2762" s="11">
        <f t="shared" si="127"/>
        <v>0.63725076739999997</v>
      </c>
      <c r="G2762" s="11">
        <f t="shared" si="128"/>
        <v>82.536720000000017</v>
      </c>
      <c r="H2762" s="8">
        <f t="shared" si="126"/>
        <v>65.932054577721061</v>
      </c>
      <c r="I2762" s="42"/>
      <c r="K2762" s="69"/>
      <c r="L2762" s="69"/>
      <c r="M2762" s="69"/>
      <c r="O2762" s="63"/>
      <c r="P2762" s="63"/>
      <c r="Q2762" s="63"/>
    </row>
    <row r="2763" spans="1:17" customFormat="1" outlineLevel="1">
      <c r="A2763" s="6"/>
      <c r="B2763" s="20">
        <v>42670</v>
      </c>
      <c r="C2763" s="21">
        <v>0.29166666666666669</v>
      </c>
      <c r="D2763" s="13">
        <v>1.420811</v>
      </c>
      <c r="E2763" s="12">
        <v>108.72</v>
      </c>
      <c r="F2763" s="11">
        <f t="shared" si="127"/>
        <v>1.4203847567000001</v>
      </c>
      <c r="G2763" s="11">
        <f t="shared" si="128"/>
        <v>109.75284000000001</v>
      </c>
      <c r="H2763" s="8">
        <f t="shared" si="126"/>
        <v>108.30030380566598</v>
      </c>
      <c r="I2763" s="42"/>
      <c r="K2763" s="69"/>
      <c r="L2763" s="69"/>
      <c r="M2763" s="69"/>
      <c r="O2763" s="63"/>
      <c r="P2763" s="63"/>
      <c r="Q2763" s="63"/>
    </row>
    <row r="2764" spans="1:17" customFormat="1" outlineLevel="1">
      <c r="A2764" s="6"/>
      <c r="B2764" s="20">
        <v>42670</v>
      </c>
      <c r="C2764" s="21">
        <v>0.3125</v>
      </c>
      <c r="D2764" s="13">
        <v>2.2592300000000001</v>
      </c>
      <c r="E2764" s="12">
        <v>63.95</v>
      </c>
      <c r="F2764" s="11">
        <f t="shared" si="127"/>
        <v>2.2585522310000004</v>
      </c>
      <c r="G2764" s="11">
        <f t="shared" si="128"/>
        <v>64.557525000000012</v>
      </c>
      <c r="H2764" s="8">
        <f t="shared" si="126"/>
        <v>274.28417284941173</v>
      </c>
      <c r="I2764" s="42"/>
      <c r="K2764" s="69"/>
      <c r="L2764" s="69"/>
      <c r="M2764" s="69"/>
      <c r="O2764" s="63"/>
      <c r="P2764" s="63"/>
      <c r="Q2764" s="63"/>
    </row>
    <row r="2765" spans="1:17" customFormat="1" outlineLevel="1">
      <c r="A2765" s="6"/>
      <c r="B2765" s="20">
        <v>42670</v>
      </c>
      <c r="C2765" s="21">
        <v>0.33333333333333331</v>
      </c>
      <c r="D2765" s="13">
        <v>2.970561</v>
      </c>
      <c r="E2765" s="12">
        <v>78.459999999999994</v>
      </c>
      <c r="F2765" s="11">
        <f t="shared" si="127"/>
        <v>2.9696698317000001</v>
      </c>
      <c r="G2765" s="11">
        <f t="shared" si="128"/>
        <v>79.205370000000002</v>
      </c>
      <c r="H2765" s="8">
        <f t="shared" si="126"/>
        <v>317.14479089856377</v>
      </c>
      <c r="I2765" s="42"/>
      <c r="K2765" s="69"/>
      <c r="L2765" s="69"/>
      <c r="M2765" s="69"/>
      <c r="O2765" s="63"/>
      <c r="P2765" s="63"/>
      <c r="Q2765" s="63"/>
    </row>
    <row r="2766" spans="1:17" customFormat="1" outlineLevel="1">
      <c r="A2766" s="6"/>
      <c r="B2766" s="20">
        <v>42670</v>
      </c>
      <c r="C2766" s="21">
        <v>0.35416666666666669</v>
      </c>
      <c r="D2766" s="13">
        <v>3.6292719999999998</v>
      </c>
      <c r="E2766" s="12">
        <v>88.46</v>
      </c>
      <c r="F2766" s="11">
        <f t="shared" si="127"/>
        <v>3.6281832183999998</v>
      </c>
      <c r="G2766" s="11">
        <f t="shared" si="128"/>
        <v>89.300370000000001</v>
      </c>
      <c r="H2766" s="8">
        <f t="shared" si="126"/>
        <v>350.84397479148919</v>
      </c>
      <c r="I2766" s="42"/>
      <c r="K2766" s="69"/>
      <c r="L2766" s="69"/>
      <c r="M2766" s="69"/>
      <c r="O2766" s="63"/>
      <c r="P2766" s="63"/>
      <c r="Q2766" s="63"/>
    </row>
    <row r="2767" spans="1:17" customFormat="1" outlineLevel="1">
      <c r="A2767" s="6"/>
      <c r="B2767" s="20">
        <v>42670</v>
      </c>
      <c r="C2767" s="21">
        <v>0.375</v>
      </c>
      <c r="D2767" s="13">
        <v>4.1617540000000002</v>
      </c>
      <c r="E2767" s="12">
        <v>100.93</v>
      </c>
      <c r="F2767" s="11">
        <f t="shared" si="127"/>
        <v>4.1605054738000007</v>
      </c>
      <c r="G2767" s="11">
        <f t="shared" si="128"/>
        <v>101.88883500000001</v>
      </c>
      <c r="H2767" s="8">
        <f t="shared" si="126"/>
        <v>349.94496239019497</v>
      </c>
      <c r="I2767" s="42"/>
      <c r="K2767" s="69"/>
      <c r="L2767" s="69"/>
      <c r="M2767" s="69"/>
      <c r="O2767" s="63"/>
      <c r="P2767" s="63"/>
      <c r="Q2767" s="63"/>
    </row>
    <row r="2768" spans="1:17" customFormat="1" outlineLevel="1">
      <c r="A2768" s="6"/>
      <c r="B2768" s="20">
        <v>42670</v>
      </c>
      <c r="C2768" s="21">
        <v>0.39583333333333331</v>
      </c>
      <c r="D2768" s="13">
        <v>4.5514289999999997</v>
      </c>
      <c r="E2768" s="12">
        <v>76.95</v>
      </c>
      <c r="F2768" s="11">
        <f t="shared" si="127"/>
        <v>4.5500635712999999</v>
      </c>
      <c r="G2768" s="11">
        <f t="shared" si="128"/>
        <v>77.681025000000005</v>
      </c>
      <c r="H2768" s="8">
        <f t="shared" ref="H2768:H2831" si="129">F2768*($B$8-G2768)</f>
        <v>492.85822222805541</v>
      </c>
      <c r="I2768" s="42"/>
      <c r="K2768" s="69"/>
      <c r="L2768" s="69"/>
      <c r="M2768" s="69"/>
      <c r="O2768" s="63"/>
      <c r="P2768" s="63"/>
      <c r="Q2768" s="63"/>
    </row>
    <row r="2769" spans="1:17" customFormat="1" outlineLevel="1">
      <c r="A2769" s="6"/>
      <c r="B2769" s="20">
        <v>42670</v>
      </c>
      <c r="C2769" s="21">
        <v>0.41666666666666669</v>
      </c>
      <c r="D2769" s="13">
        <v>4.8212389999999994</v>
      </c>
      <c r="E2769" s="12">
        <v>61.98</v>
      </c>
      <c r="F2769" s="11">
        <f t="shared" ref="F2769:F2832" si="130">IF($B$13="Electricity",$D2769*$B$9,$D2769*$B$10)</f>
        <v>4.8197926282999992</v>
      </c>
      <c r="G2769" s="11">
        <f t="shared" ref="G2769:G2832" si="131">+E2769*$B$10</f>
        <v>62.568809999999999</v>
      </c>
      <c r="H2769" s="8">
        <f t="shared" si="129"/>
        <v>594.91273966429662</v>
      </c>
      <c r="I2769" s="42"/>
      <c r="K2769" s="69"/>
      <c r="L2769" s="69"/>
      <c r="M2769" s="69"/>
      <c r="O2769" s="63"/>
      <c r="P2769" s="63"/>
      <c r="Q2769" s="63"/>
    </row>
    <row r="2770" spans="1:17" customFormat="1" outlineLevel="1">
      <c r="A2770" s="6"/>
      <c r="B2770" s="20">
        <v>42670</v>
      </c>
      <c r="C2770" s="21">
        <v>0.4375</v>
      </c>
      <c r="D2770" s="13">
        <v>4.9610370000000001</v>
      </c>
      <c r="E2770" s="12">
        <v>65.66</v>
      </c>
      <c r="F2770" s="11">
        <f t="shared" si="130"/>
        <v>4.9595486889</v>
      </c>
      <c r="G2770" s="11">
        <f t="shared" si="131"/>
        <v>66.283770000000004</v>
      </c>
      <c r="H2770" s="8">
        <f t="shared" si="129"/>
        <v>593.73847153655083</v>
      </c>
      <c r="I2770" s="42"/>
      <c r="K2770" s="69"/>
      <c r="L2770" s="69"/>
      <c r="M2770" s="69"/>
      <c r="O2770" s="63"/>
      <c r="P2770" s="63"/>
      <c r="Q2770" s="63"/>
    </row>
    <row r="2771" spans="1:17" customFormat="1" outlineLevel="1">
      <c r="A2771" s="6"/>
      <c r="B2771" s="20">
        <v>42670</v>
      </c>
      <c r="C2771" s="21">
        <v>0.45833333333333331</v>
      </c>
      <c r="D2771" s="13">
        <v>4.9464140000000008</v>
      </c>
      <c r="E2771" s="12">
        <v>59.99</v>
      </c>
      <c r="F2771" s="11">
        <f t="shared" si="130"/>
        <v>4.9449300758000012</v>
      </c>
      <c r="G2771" s="11">
        <f t="shared" si="131"/>
        <v>60.559905000000008</v>
      </c>
      <c r="H2771" s="8">
        <f t="shared" si="129"/>
        <v>620.29249847670928</v>
      </c>
      <c r="I2771" s="42"/>
      <c r="K2771" s="69"/>
      <c r="L2771" s="69"/>
      <c r="M2771" s="69"/>
      <c r="O2771" s="63"/>
      <c r="P2771" s="63"/>
      <c r="Q2771" s="63"/>
    </row>
    <row r="2772" spans="1:17" customFormat="1" outlineLevel="1">
      <c r="A2772" s="6"/>
      <c r="B2772" s="20">
        <v>42670</v>
      </c>
      <c r="C2772" s="21">
        <v>0.47916666666666669</v>
      </c>
      <c r="D2772" s="13">
        <v>4.9604349999999995</v>
      </c>
      <c r="E2772" s="12">
        <v>62.17</v>
      </c>
      <c r="F2772" s="11">
        <f t="shared" si="130"/>
        <v>4.9589468695000001</v>
      </c>
      <c r="G2772" s="11">
        <f t="shared" si="131"/>
        <v>62.760615000000008</v>
      </c>
      <c r="H2772" s="8">
        <f t="shared" si="129"/>
        <v>611.13756244485523</v>
      </c>
      <c r="I2772" s="42"/>
      <c r="K2772" s="69"/>
      <c r="L2772" s="69"/>
      <c r="M2772" s="69"/>
      <c r="O2772" s="63"/>
      <c r="P2772" s="63"/>
      <c r="Q2772" s="63"/>
    </row>
    <row r="2773" spans="1:17" customFormat="1" outlineLevel="1">
      <c r="A2773" s="6"/>
      <c r="B2773" s="20">
        <v>42670</v>
      </c>
      <c r="C2773" s="21">
        <v>0.5</v>
      </c>
      <c r="D2773" s="13">
        <v>4.9602620000000011</v>
      </c>
      <c r="E2773" s="12">
        <v>64</v>
      </c>
      <c r="F2773" s="11">
        <f t="shared" si="130"/>
        <v>4.9587739214000015</v>
      </c>
      <c r="G2773" s="11">
        <f t="shared" si="131"/>
        <v>64.608000000000004</v>
      </c>
      <c r="H2773" s="8">
        <f t="shared" si="129"/>
        <v>601.95548386658891</v>
      </c>
      <c r="I2773" s="42"/>
      <c r="K2773" s="69"/>
      <c r="L2773" s="69"/>
      <c r="M2773" s="69"/>
      <c r="O2773" s="63"/>
      <c r="P2773" s="63"/>
      <c r="Q2773" s="63"/>
    </row>
    <row r="2774" spans="1:17" customFormat="1" outlineLevel="1">
      <c r="A2774" s="6"/>
      <c r="B2774" s="20">
        <v>42670</v>
      </c>
      <c r="C2774" s="21">
        <v>0.52083333333333337</v>
      </c>
      <c r="D2774" s="13">
        <v>4.8589790000000006</v>
      </c>
      <c r="E2774" s="12">
        <v>66.48</v>
      </c>
      <c r="F2774" s="11">
        <f t="shared" si="130"/>
        <v>4.8575213063000007</v>
      </c>
      <c r="G2774" s="11">
        <f t="shared" si="131"/>
        <v>67.111560000000011</v>
      </c>
      <c r="H2774" s="8">
        <f t="shared" si="129"/>
        <v>577.50313037276919</v>
      </c>
      <c r="I2774" s="42"/>
      <c r="K2774" s="69"/>
      <c r="L2774" s="69"/>
      <c r="M2774" s="69"/>
      <c r="O2774" s="63"/>
      <c r="P2774" s="63"/>
      <c r="Q2774" s="63"/>
    </row>
    <row r="2775" spans="1:17" customFormat="1" outlineLevel="1">
      <c r="A2775" s="6"/>
      <c r="B2775" s="20">
        <v>42670</v>
      </c>
      <c r="C2775" s="21">
        <v>0.54166666666666663</v>
      </c>
      <c r="D2775" s="13">
        <v>4.130509</v>
      </c>
      <c r="E2775" s="12">
        <v>75.63</v>
      </c>
      <c r="F2775" s="11">
        <f t="shared" si="130"/>
        <v>4.1292698472999998</v>
      </c>
      <c r="G2775" s="11">
        <f t="shared" si="131"/>
        <v>76.348484999999997</v>
      </c>
      <c r="H2775" s="8">
        <f t="shared" si="129"/>
        <v>452.78069460026364</v>
      </c>
      <c r="I2775" s="42"/>
      <c r="K2775" s="69"/>
      <c r="L2775" s="69"/>
      <c r="M2775" s="69"/>
      <c r="O2775" s="63"/>
      <c r="P2775" s="63"/>
      <c r="Q2775" s="63"/>
    </row>
    <row r="2776" spans="1:17" customFormat="1" outlineLevel="1">
      <c r="A2776" s="6"/>
      <c r="B2776" s="20">
        <v>42670</v>
      </c>
      <c r="C2776" s="21">
        <v>0.5625</v>
      </c>
      <c r="D2776" s="13">
        <v>4.7699949999999998</v>
      </c>
      <c r="E2776" s="12">
        <v>57.03</v>
      </c>
      <c r="F2776" s="11">
        <f t="shared" si="130"/>
        <v>4.7685640014999997</v>
      </c>
      <c r="G2776" s="11">
        <f t="shared" si="131"/>
        <v>57.571785000000006</v>
      </c>
      <c r="H2776" s="8">
        <f t="shared" si="129"/>
        <v>612.4181628259023</v>
      </c>
      <c r="I2776" s="42"/>
      <c r="K2776" s="69"/>
      <c r="L2776" s="69"/>
      <c r="M2776" s="69"/>
      <c r="O2776" s="63"/>
      <c r="P2776" s="63"/>
      <c r="Q2776" s="63"/>
    </row>
    <row r="2777" spans="1:17" customFormat="1" outlineLevel="1">
      <c r="A2777" s="6"/>
      <c r="B2777" s="20">
        <v>42670</v>
      </c>
      <c r="C2777" s="21">
        <v>0.58333333333333337</v>
      </c>
      <c r="D2777" s="13">
        <v>4.5340100000000003</v>
      </c>
      <c r="E2777" s="12">
        <v>54.26</v>
      </c>
      <c r="F2777" s="11">
        <f t="shared" si="130"/>
        <v>4.5326497970000004</v>
      </c>
      <c r="G2777" s="11">
        <f t="shared" si="131"/>
        <v>54.775469999999999</v>
      </c>
      <c r="H2777" s="8">
        <f t="shared" si="129"/>
        <v>594.79483926592047</v>
      </c>
      <c r="I2777" s="42"/>
      <c r="K2777" s="69"/>
      <c r="L2777" s="69"/>
      <c r="M2777" s="69"/>
      <c r="O2777" s="63"/>
      <c r="P2777" s="63"/>
      <c r="Q2777" s="63"/>
    </row>
    <row r="2778" spans="1:17" customFormat="1" outlineLevel="1">
      <c r="A2778" s="6"/>
      <c r="B2778" s="20">
        <v>42670</v>
      </c>
      <c r="C2778" s="21">
        <v>0.60416666666666663</v>
      </c>
      <c r="D2778" s="13">
        <v>4.2419650000000004</v>
      </c>
      <c r="E2778" s="12">
        <v>53.66</v>
      </c>
      <c r="F2778" s="11">
        <f t="shared" si="130"/>
        <v>4.2406924105000003</v>
      </c>
      <c r="G2778" s="11">
        <f t="shared" si="131"/>
        <v>54.16977</v>
      </c>
      <c r="H2778" s="8">
        <f t="shared" si="129"/>
        <v>559.05145583546948</v>
      </c>
      <c r="I2778" s="42"/>
      <c r="K2778" s="69"/>
      <c r="L2778" s="69"/>
      <c r="M2778" s="69"/>
      <c r="O2778" s="63"/>
      <c r="P2778" s="63"/>
      <c r="Q2778" s="63"/>
    </row>
    <row r="2779" spans="1:17" customFormat="1" outlineLevel="1">
      <c r="A2779" s="6"/>
      <c r="B2779" s="20">
        <v>42670</v>
      </c>
      <c r="C2779" s="21">
        <v>0.625</v>
      </c>
      <c r="D2779" s="13">
        <v>3.3735249999999994</v>
      </c>
      <c r="E2779" s="12">
        <v>53.69</v>
      </c>
      <c r="F2779" s="11">
        <f t="shared" si="130"/>
        <v>3.3725129424999993</v>
      </c>
      <c r="G2779" s="11">
        <f t="shared" si="131"/>
        <v>54.200054999999999</v>
      </c>
      <c r="H2779" s="8">
        <f t="shared" si="129"/>
        <v>444.49702033328811</v>
      </c>
      <c r="I2779" s="42"/>
      <c r="K2779" s="69"/>
      <c r="L2779" s="69"/>
      <c r="M2779" s="69"/>
      <c r="O2779" s="63"/>
      <c r="P2779" s="63"/>
      <c r="Q2779" s="63"/>
    </row>
    <row r="2780" spans="1:17" customFormat="1" outlineLevel="1">
      <c r="A2780" s="6"/>
      <c r="B2780" s="20">
        <v>42670</v>
      </c>
      <c r="C2780" s="21">
        <v>0.64583333333333337</v>
      </c>
      <c r="D2780" s="13">
        <v>3.2322660000000001</v>
      </c>
      <c r="E2780" s="12">
        <v>52.66</v>
      </c>
      <c r="F2780" s="11">
        <f t="shared" si="130"/>
        <v>3.2312963202000002</v>
      </c>
      <c r="G2780" s="11">
        <f t="shared" si="131"/>
        <v>53.160269999999997</v>
      </c>
      <c r="H2780" s="8">
        <f t="shared" si="129"/>
        <v>429.24453072536159</v>
      </c>
      <c r="I2780" s="42"/>
      <c r="K2780" s="69"/>
      <c r="L2780" s="69"/>
      <c r="M2780" s="69"/>
      <c r="O2780" s="63"/>
      <c r="P2780" s="63"/>
      <c r="Q2780" s="63"/>
    </row>
    <row r="2781" spans="1:17" customFormat="1" outlineLevel="1">
      <c r="A2781" s="6"/>
      <c r="B2781" s="20">
        <v>42670</v>
      </c>
      <c r="C2781" s="21">
        <v>0.66666666666666663</v>
      </c>
      <c r="D2781" s="13">
        <v>1.770187</v>
      </c>
      <c r="E2781" s="12">
        <v>59.21</v>
      </c>
      <c r="F2781" s="11">
        <f t="shared" si="130"/>
        <v>1.7696559438999999</v>
      </c>
      <c r="G2781" s="11">
        <f t="shared" si="131"/>
        <v>59.772495000000006</v>
      </c>
      <c r="H2781" s="8">
        <f t="shared" si="129"/>
        <v>223.37925450691694</v>
      </c>
      <c r="I2781" s="42"/>
      <c r="K2781" s="69"/>
      <c r="L2781" s="69"/>
      <c r="M2781" s="69"/>
      <c r="O2781" s="63"/>
      <c r="P2781" s="63"/>
      <c r="Q2781" s="63"/>
    </row>
    <row r="2782" spans="1:17" customFormat="1" outlineLevel="1">
      <c r="A2782" s="6"/>
      <c r="B2782" s="20">
        <v>42670</v>
      </c>
      <c r="C2782" s="21">
        <v>0.6875</v>
      </c>
      <c r="D2782" s="13">
        <v>1.206073</v>
      </c>
      <c r="E2782" s="12">
        <v>56.58</v>
      </c>
      <c r="F2782" s="11">
        <f t="shared" si="130"/>
        <v>1.2057111781000001</v>
      </c>
      <c r="G2782" s="11">
        <f t="shared" si="131"/>
        <v>57.117510000000003</v>
      </c>
      <c r="H2782" s="8">
        <f t="shared" si="129"/>
        <v>155.39505885436145</v>
      </c>
      <c r="I2782" s="42"/>
      <c r="K2782" s="69"/>
      <c r="L2782" s="69"/>
      <c r="M2782" s="69"/>
      <c r="O2782" s="63"/>
      <c r="P2782" s="63"/>
      <c r="Q2782" s="63"/>
    </row>
    <row r="2783" spans="1:17" customFormat="1" outlineLevel="1">
      <c r="A2783" s="6"/>
      <c r="B2783" s="20">
        <v>42670</v>
      </c>
      <c r="C2783" s="21">
        <v>0.70833333333333337</v>
      </c>
      <c r="D2783" s="13">
        <v>0.60494900000000007</v>
      </c>
      <c r="E2783" s="12">
        <v>116.31</v>
      </c>
      <c r="F2783" s="11">
        <f t="shared" si="130"/>
        <v>0.60476751530000006</v>
      </c>
      <c r="G2783" s="11">
        <f t="shared" si="131"/>
        <v>117.414945</v>
      </c>
      <c r="H2783" s="8">
        <f t="shared" si="129"/>
        <v>41.478013299063846</v>
      </c>
      <c r="I2783" s="42"/>
      <c r="K2783" s="69"/>
      <c r="L2783" s="69"/>
      <c r="M2783" s="69"/>
      <c r="O2783" s="63"/>
      <c r="P2783" s="63"/>
      <c r="Q2783" s="63"/>
    </row>
    <row r="2784" spans="1:17" customFormat="1" outlineLevel="1">
      <c r="A2784" s="6"/>
      <c r="B2784" s="20">
        <v>42670</v>
      </c>
      <c r="C2784" s="21">
        <v>0.72916666666666663</v>
      </c>
      <c r="D2784" s="13">
        <v>0.44119600000000003</v>
      </c>
      <c r="E2784" s="12">
        <v>58.03</v>
      </c>
      <c r="F2784" s="11">
        <f t="shared" si="130"/>
        <v>0.44106364120000002</v>
      </c>
      <c r="G2784" s="11">
        <f t="shared" si="131"/>
        <v>58.581285000000008</v>
      </c>
      <c r="H2784" s="8">
        <f t="shared" si="129"/>
        <v>56.19976239492506</v>
      </c>
      <c r="I2784" s="42"/>
      <c r="K2784" s="69"/>
      <c r="L2784" s="69"/>
      <c r="M2784" s="69"/>
      <c r="O2784" s="63"/>
      <c r="P2784" s="63"/>
      <c r="Q2784" s="63"/>
    </row>
    <row r="2785" spans="1:17" customFormat="1" outlineLevel="1">
      <c r="A2785" s="6"/>
      <c r="B2785" s="20">
        <v>42670</v>
      </c>
      <c r="C2785" s="21">
        <v>0.75</v>
      </c>
      <c r="D2785" s="13">
        <v>0.22920999999999997</v>
      </c>
      <c r="E2785" s="12">
        <v>70.239999999999995</v>
      </c>
      <c r="F2785" s="11">
        <f t="shared" si="130"/>
        <v>0.22914123699999997</v>
      </c>
      <c r="G2785" s="11">
        <f t="shared" si="131"/>
        <v>70.90728</v>
      </c>
      <c r="H2785" s="8">
        <f t="shared" si="129"/>
        <v>26.372488230494636</v>
      </c>
      <c r="I2785" s="42"/>
      <c r="K2785" s="69"/>
      <c r="L2785" s="69"/>
      <c r="M2785" s="69"/>
      <c r="O2785" s="63"/>
      <c r="P2785" s="63"/>
      <c r="Q2785" s="63"/>
    </row>
    <row r="2786" spans="1:17" customFormat="1" outlineLevel="1">
      <c r="A2786" s="6"/>
      <c r="B2786" s="20">
        <v>42670</v>
      </c>
      <c r="C2786" s="21">
        <v>0.77083333333333337</v>
      </c>
      <c r="D2786" s="13">
        <v>1.3933999999999998E-2</v>
      </c>
      <c r="E2786" s="12">
        <v>53.65</v>
      </c>
      <c r="F2786" s="11">
        <f t="shared" si="130"/>
        <v>1.3929819799999998E-2</v>
      </c>
      <c r="G2786" s="11">
        <f t="shared" si="131"/>
        <v>54.159675</v>
      </c>
      <c r="H2786" s="8">
        <f t="shared" si="129"/>
        <v>1.8365119696234349</v>
      </c>
      <c r="I2786" s="42"/>
      <c r="K2786" s="69"/>
      <c r="L2786" s="69"/>
      <c r="M2786" s="69"/>
      <c r="O2786" s="63"/>
      <c r="P2786" s="63"/>
      <c r="Q2786" s="63"/>
    </row>
    <row r="2787" spans="1:17" customFormat="1" outlineLevel="1">
      <c r="A2787" s="6"/>
      <c r="B2787" s="20">
        <v>42670</v>
      </c>
      <c r="C2787" s="21">
        <v>0.79166666666666663</v>
      </c>
      <c r="D2787" s="13">
        <v>0</v>
      </c>
      <c r="E2787" s="12">
        <v>68.44</v>
      </c>
      <c r="F2787" s="11">
        <f t="shared" si="130"/>
        <v>0</v>
      </c>
      <c r="G2787" s="11">
        <f t="shared" si="131"/>
        <v>69.090180000000004</v>
      </c>
      <c r="H2787" s="8">
        <f t="shared" si="129"/>
        <v>0</v>
      </c>
      <c r="I2787" s="42"/>
      <c r="K2787" s="69"/>
      <c r="L2787" s="69"/>
      <c r="M2787" s="69"/>
      <c r="O2787" s="63"/>
      <c r="P2787" s="63"/>
      <c r="Q2787" s="63"/>
    </row>
    <row r="2788" spans="1:17" customFormat="1" outlineLevel="1">
      <c r="A2788" s="6"/>
      <c r="B2788" s="20">
        <v>42670</v>
      </c>
      <c r="C2788" s="21">
        <v>0.8125</v>
      </c>
      <c r="D2788" s="13">
        <v>0</v>
      </c>
      <c r="E2788" s="12">
        <v>65.209999999999994</v>
      </c>
      <c r="F2788" s="11">
        <f t="shared" si="130"/>
        <v>0</v>
      </c>
      <c r="G2788" s="11">
        <f t="shared" si="131"/>
        <v>65.829494999999994</v>
      </c>
      <c r="H2788" s="8">
        <f t="shared" si="129"/>
        <v>0</v>
      </c>
      <c r="I2788" s="42"/>
      <c r="K2788" s="69"/>
      <c r="L2788" s="69"/>
      <c r="M2788" s="69"/>
      <c r="O2788" s="63"/>
      <c r="P2788" s="63"/>
      <c r="Q2788" s="63"/>
    </row>
    <row r="2789" spans="1:17" customFormat="1" outlineLevel="1">
      <c r="A2789" s="6"/>
      <c r="B2789" s="20">
        <v>42670</v>
      </c>
      <c r="C2789" s="21">
        <v>0.83333333333333337</v>
      </c>
      <c r="D2789" s="13">
        <v>0</v>
      </c>
      <c r="E2789" s="12">
        <v>53.95</v>
      </c>
      <c r="F2789" s="11">
        <f t="shared" si="130"/>
        <v>0</v>
      </c>
      <c r="G2789" s="11">
        <f t="shared" si="131"/>
        <v>54.462525000000007</v>
      </c>
      <c r="H2789" s="8">
        <f t="shared" si="129"/>
        <v>0</v>
      </c>
      <c r="I2789" s="42"/>
      <c r="K2789" s="69"/>
      <c r="L2789" s="69"/>
      <c r="M2789" s="69"/>
      <c r="O2789" s="63"/>
      <c r="P2789" s="63"/>
      <c r="Q2789" s="63"/>
    </row>
    <row r="2790" spans="1:17" customFormat="1" outlineLevel="1">
      <c r="A2790" s="6"/>
      <c r="B2790" s="20">
        <v>42670</v>
      </c>
      <c r="C2790" s="21">
        <v>0.85416666666666663</v>
      </c>
      <c r="D2790" s="13">
        <v>0</v>
      </c>
      <c r="E2790" s="12">
        <v>55.09</v>
      </c>
      <c r="F2790" s="11">
        <f t="shared" si="130"/>
        <v>0</v>
      </c>
      <c r="G2790" s="11">
        <f t="shared" si="131"/>
        <v>55.613355000000006</v>
      </c>
      <c r="H2790" s="8">
        <f t="shared" si="129"/>
        <v>0</v>
      </c>
      <c r="I2790" s="42"/>
      <c r="K2790" s="69"/>
      <c r="L2790" s="69"/>
      <c r="M2790" s="69"/>
      <c r="O2790" s="63"/>
      <c r="P2790" s="63"/>
      <c r="Q2790" s="63"/>
    </row>
    <row r="2791" spans="1:17" customFormat="1" outlineLevel="1">
      <c r="A2791" s="6"/>
      <c r="B2791" s="20">
        <v>42670</v>
      </c>
      <c r="C2791" s="21">
        <v>0.875</v>
      </c>
      <c r="D2791" s="13">
        <v>0</v>
      </c>
      <c r="E2791" s="12">
        <v>57.86</v>
      </c>
      <c r="F2791" s="11">
        <f t="shared" si="130"/>
        <v>0</v>
      </c>
      <c r="G2791" s="11">
        <f t="shared" si="131"/>
        <v>58.409670000000006</v>
      </c>
      <c r="H2791" s="8">
        <f t="shared" si="129"/>
        <v>0</v>
      </c>
      <c r="I2791" s="42"/>
      <c r="K2791" s="69"/>
      <c r="L2791" s="69"/>
      <c r="M2791" s="69"/>
      <c r="O2791" s="63"/>
      <c r="P2791" s="63"/>
      <c r="Q2791" s="63"/>
    </row>
    <row r="2792" spans="1:17" customFormat="1" outlineLevel="1">
      <c r="A2792" s="6"/>
      <c r="B2792" s="20">
        <v>42670</v>
      </c>
      <c r="C2792" s="21">
        <v>0.89583333333333337</v>
      </c>
      <c r="D2792" s="13">
        <v>0</v>
      </c>
      <c r="E2792" s="12">
        <v>53.32</v>
      </c>
      <c r="F2792" s="11">
        <f t="shared" si="130"/>
        <v>0</v>
      </c>
      <c r="G2792" s="11">
        <f t="shared" si="131"/>
        <v>53.826540000000001</v>
      </c>
      <c r="H2792" s="8">
        <f t="shared" si="129"/>
        <v>0</v>
      </c>
      <c r="I2792" s="42"/>
      <c r="K2792" s="69"/>
      <c r="L2792" s="69"/>
      <c r="M2792" s="69"/>
      <c r="O2792" s="63"/>
      <c r="P2792" s="63"/>
      <c r="Q2792" s="63"/>
    </row>
    <row r="2793" spans="1:17" customFormat="1" outlineLevel="1">
      <c r="A2793" s="6"/>
      <c r="B2793" s="20">
        <v>42670</v>
      </c>
      <c r="C2793" s="21">
        <v>0.91666666666666663</v>
      </c>
      <c r="D2793" s="13">
        <v>0</v>
      </c>
      <c r="E2793" s="12">
        <v>49.17</v>
      </c>
      <c r="F2793" s="11">
        <f t="shared" si="130"/>
        <v>0</v>
      </c>
      <c r="G2793" s="11">
        <f t="shared" si="131"/>
        <v>49.637115000000001</v>
      </c>
      <c r="H2793" s="8">
        <f t="shared" si="129"/>
        <v>0</v>
      </c>
      <c r="I2793" s="42"/>
      <c r="K2793" s="69"/>
      <c r="L2793" s="69"/>
      <c r="M2793" s="69"/>
      <c r="O2793" s="63"/>
      <c r="P2793" s="63"/>
      <c r="Q2793" s="63"/>
    </row>
    <row r="2794" spans="1:17" customFormat="1" outlineLevel="1">
      <c r="A2794" s="6"/>
      <c r="B2794" s="20">
        <v>42670</v>
      </c>
      <c r="C2794" s="21">
        <v>0.9375</v>
      </c>
      <c r="D2794" s="13">
        <v>0</v>
      </c>
      <c r="E2794" s="12">
        <v>97.07</v>
      </c>
      <c r="F2794" s="11">
        <f t="shared" si="130"/>
        <v>0</v>
      </c>
      <c r="G2794" s="11">
        <f t="shared" si="131"/>
        <v>97.992165</v>
      </c>
      <c r="H2794" s="8">
        <f t="shared" si="129"/>
        <v>0</v>
      </c>
      <c r="I2794" s="42"/>
      <c r="K2794" s="69"/>
      <c r="L2794" s="69"/>
      <c r="M2794" s="69"/>
      <c r="O2794" s="63"/>
      <c r="P2794" s="63"/>
      <c r="Q2794" s="63"/>
    </row>
    <row r="2795" spans="1:17" customFormat="1" outlineLevel="1">
      <c r="A2795" s="6"/>
      <c r="B2795" s="20">
        <v>42670</v>
      </c>
      <c r="C2795" s="21">
        <v>0.95833333333333337</v>
      </c>
      <c r="D2795" s="13">
        <v>0</v>
      </c>
      <c r="E2795" s="12">
        <v>60.37</v>
      </c>
      <c r="F2795" s="11">
        <f t="shared" si="130"/>
        <v>0</v>
      </c>
      <c r="G2795" s="11">
        <f t="shared" si="131"/>
        <v>60.943514999999998</v>
      </c>
      <c r="H2795" s="8">
        <f t="shared" si="129"/>
        <v>0</v>
      </c>
      <c r="I2795" s="42"/>
      <c r="K2795" s="69"/>
      <c r="L2795" s="69"/>
      <c r="M2795" s="69"/>
      <c r="O2795" s="63"/>
      <c r="P2795" s="63"/>
      <c r="Q2795" s="63"/>
    </row>
    <row r="2796" spans="1:17" customFormat="1" outlineLevel="1">
      <c r="A2796" s="6"/>
      <c r="B2796" s="20">
        <v>42670</v>
      </c>
      <c r="C2796" s="21">
        <v>0.97916666666666663</v>
      </c>
      <c r="D2796" s="13">
        <v>0</v>
      </c>
      <c r="E2796" s="12">
        <v>65.010000000000005</v>
      </c>
      <c r="F2796" s="11">
        <f t="shared" si="130"/>
        <v>0</v>
      </c>
      <c r="G2796" s="11">
        <f t="shared" si="131"/>
        <v>65.627595000000014</v>
      </c>
      <c r="H2796" s="8">
        <f t="shared" si="129"/>
        <v>0</v>
      </c>
      <c r="I2796" s="42"/>
      <c r="K2796" s="69"/>
      <c r="L2796" s="69"/>
      <c r="M2796" s="69"/>
      <c r="O2796" s="63"/>
      <c r="P2796" s="63"/>
      <c r="Q2796" s="63"/>
    </row>
    <row r="2797" spans="1:17" customFormat="1" outlineLevel="1">
      <c r="A2797" s="6"/>
      <c r="B2797" s="20">
        <v>42670</v>
      </c>
      <c r="C2797" s="21">
        <v>0</v>
      </c>
      <c r="D2797" s="13">
        <v>0</v>
      </c>
      <c r="E2797" s="12">
        <v>58.98</v>
      </c>
      <c r="F2797" s="11">
        <f t="shared" si="130"/>
        <v>0</v>
      </c>
      <c r="G2797" s="11">
        <f t="shared" si="131"/>
        <v>59.540309999999998</v>
      </c>
      <c r="H2797" s="8">
        <f t="shared" si="129"/>
        <v>0</v>
      </c>
      <c r="I2797" s="42"/>
      <c r="K2797" s="69"/>
      <c r="L2797" s="69"/>
      <c r="M2797" s="69"/>
      <c r="O2797" s="63"/>
      <c r="P2797" s="63"/>
      <c r="Q2797" s="63"/>
    </row>
    <row r="2798" spans="1:17" customFormat="1" outlineLevel="1">
      <c r="A2798" s="6"/>
      <c r="B2798" s="20">
        <v>42671</v>
      </c>
      <c r="C2798" s="21">
        <v>2.0833333333333332E-2</v>
      </c>
      <c r="D2798" s="13">
        <v>0</v>
      </c>
      <c r="E2798" s="12">
        <v>52.62</v>
      </c>
      <c r="F2798" s="11">
        <f t="shared" si="130"/>
        <v>0</v>
      </c>
      <c r="G2798" s="11">
        <f t="shared" si="131"/>
        <v>53.119889999999998</v>
      </c>
      <c r="H2798" s="8">
        <f t="shared" si="129"/>
        <v>0</v>
      </c>
      <c r="I2798" s="42"/>
      <c r="K2798" s="69"/>
      <c r="L2798" s="69"/>
      <c r="M2798" s="69"/>
      <c r="O2798" s="63"/>
      <c r="P2798" s="63"/>
      <c r="Q2798" s="63"/>
    </row>
    <row r="2799" spans="1:17" customFormat="1" outlineLevel="1">
      <c r="A2799" s="6"/>
      <c r="B2799" s="20">
        <v>42671</v>
      </c>
      <c r="C2799" s="21">
        <v>4.1666666666666664E-2</v>
      </c>
      <c r="D2799" s="13">
        <v>0</v>
      </c>
      <c r="E2799" s="12">
        <v>54.26</v>
      </c>
      <c r="F2799" s="11">
        <f t="shared" si="130"/>
        <v>0</v>
      </c>
      <c r="G2799" s="11">
        <f t="shared" si="131"/>
        <v>54.775469999999999</v>
      </c>
      <c r="H2799" s="8">
        <f t="shared" si="129"/>
        <v>0</v>
      </c>
      <c r="I2799" s="42"/>
      <c r="K2799" s="69"/>
      <c r="L2799" s="69"/>
      <c r="M2799" s="69"/>
      <c r="O2799" s="63"/>
      <c r="P2799" s="63"/>
      <c r="Q2799" s="63"/>
    </row>
    <row r="2800" spans="1:17" customFormat="1" outlineLevel="1">
      <c r="A2800" s="6"/>
      <c r="B2800" s="20">
        <v>42671</v>
      </c>
      <c r="C2800" s="21">
        <v>6.25E-2</v>
      </c>
      <c r="D2800" s="13">
        <v>0</v>
      </c>
      <c r="E2800" s="12">
        <v>48.14</v>
      </c>
      <c r="F2800" s="11">
        <f t="shared" si="130"/>
        <v>0</v>
      </c>
      <c r="G2800" s="11">
        <f t="shared" si="131"/>
        <v>48.597330000000007</v>
      </c>
      <c r="H2800" s="8">
        <f t="shared" si="129"/>
        <v>0</v>
      </c>
      <c r="I2800" s="42"/>
      <c r="K2800" s="69"/>
      <c r="L2800" s="69"/>
      <c r="M2800" s="69"/>
      <c r="O2800" s="63"/>
      <c r="P2800" s="63"/>
      <c r="Q2800" s="63"/>
    </row>
    <row r="2801" spans="1:17" customFormat="1" outlineLevel="1">
      <c r="A2801" s="6"/>
      <c r="B2801" s="20">
        <v>42671</v>
      </c>
      <c r="C2801" s="21">
        <v>8.3333333333333329E-2</v>
      </c>
      <c r="D2801" s="13">
        <v>0</v>
      </c>
      <c r="E2801" s="12">
        <v>46.4</v>
      </c>
      <c r="F2801" s="11">
        <f t="shared" si="130"/>
        <v>0</v>
      </c>
      <c r="G2801" s="11">
        <f t="shared" si="131"/>
        <v>46.840800000000002</v>
      </c>
      <c r="H2801" s="8">
        <f t="shared" si="129"/>
        <v>0</v>
      </c>
      <c r="I2801" s="42"/>
      <c r="K2801" s="69"/>
      <c r="L2801" s="69"/>
      <c r="M2801" s="69"/>
      <c r="O2801" s="63"/>
      <c r="P2801" s="63"/>
      <c r="Q2801" s="63"/>
    </row>
    <row r="2802" spans="1:17" customFormat="1" outlineLevel="1">
      <c r="A2802" s="6"/>
      <c r="B2802" s="20">
        <v>42671</v>
      </c>
      <c r="C2802" s="21">
        <v>0.10416666666666667</v>
      </c>
      <c r="D2802" s="13">
        <v>0</v>
      </c>
      <c r="E2802" s="12">
        <v>40.49</v>
      </c>
      <c r="F2802" s="11">
        <f t="shared" si="130"/>
        <v>0</v>
      </c>
      <c r="G2802" s="11">
        <f t="shared" si="131"/>
        <v>40.874655000000004</v>
      </c>
      <c r="H2802" s="8">
        <f t="shared" si="129"/>
        <v>0</v>
      </c>
      <c r="I2802" s="42"/>
      <c r="K2802" s="69"/>
      <c r="L2802" s="69"/>
      <c r="M2802" s="69"/>
      <c r="O2802" s="63"/>
      <c r="P2802" s="63"/>
      <c r="Q2802" s="63"/>
    </row>
    <row r="2803" spans="1:17" customFormat="1" outlineLevel="1">
      <c r="A2803" s="6"/>
      <c r="B2803" s="20">
        <v>42671</v>
      </c>
      <c r="C2803" s="21">
        <v>0.125</v>
      </c>
      <c r="D2803" s="13">
        <v>0</v>
      </c>
      <c r="E2803" s="12">
        <v>39.79</v>
      </c>
      <c r="F2803" s="11">
        <f t="shared" si="130"/>
        <v>0</v>
      </c>
      <c r="G2803" s="11">
        <f t="shared" si="131"/>
        <v>40.168005000000001</v>
      </c>
      <c r="H2803" s="8">
        <f t="shared" si="129"/>
        <v>0</v>
      </c>
      <c r="I2803" s="42"/>
      <c r="K2803" s="69"/>
      <c r="L2803" s="69"/>
      <c r="M2803" s="69"/>
      <c r="O2803" s="63"/>
      <c r="P2803" s="63"/>
      <c r="Q2803" s="63"/>
    </row>
    <row r="2804" spans="1:17" customFormat="1" outlineLevel="1">
      <c r="A2804" s="6"/>
      <c r="B2804" s="20">
        <v>42671</v>
      </c>
      <c r="C2804" s="21">
        <v>0.14583333333333334</v>
      </c>
      <c r="D2804" s="13">
        <v>0</v>
      </c>
      <c r="E2804" s="12">
        <v>38.04</v>
      </c>
      <c r="F2804" s="11">
        <f t="shared" si="130"/>
        <v>0</v>
      </c>
      <c r="G2804" s="11">
        <f t="shared" si="131"/>
        <v>38.401380000000003</v>
      </c>
      <c r="H2804" s="8">
        <f t="shared" si="129"/>
        <v>0</v>
      </c>
      <c r="I2804" s="42"/>
      <c r="K2804" s="69"/>
      <c r="L2804" s="69"/>
      <c r="M2804" s="69"/>
      <c r="O2804" s="63"/>
      <c r="P2804" s="63"/>
      <c r="Q2804" s="63"/>
    </row>
    <row r="2805" spans="1:17" customFormat="1" outlineLevel="1">
      <c r="A2805" s="6"/>
      <c r="B2805" s="20">
        <v>42671</v>
      </c>
      <c r="C2805" s="21">
        <v>0.16666666666666666</v>
      </c>
      <c r="D2805" s="13">
        <v>0</v>
      </c>
      <c r="E2805" s="12">
        <v>39.880000000000003</v>
      </c>
      <c r="F2805" s="11">
        <f t="shared" si="130"/>
        <v>0</v>
      </c>
      <c r="G2805" s="11">
        <f t="shared" si="131"/>
        <v>40.258860000000006</v>
      </c>
      <c r="H2805" s="8">
        <f t="shared" si="129"/>
        <v>0</v>
      </c>
      <c r="I2805" s="42"/>
      <c r="K2805" s="69"/>
      <c r="L2805" s="69"/>
      <c r="M2805" s="69"/>
      <c r="O2805" s="63"/>
      <c r="P2805" s="63"/>
      <c r="Q2805" s="63"/>
    </row>
    <row r="2806" spans="1:17" customFormat="1" outlineLevel="1">
      <c r="A2806" s="6"/>
      <c r="B2806" s="20">
        <v>42671</v>
      </c>
      <c r="C2806" s="21">
        <v>0.1875</v>
      </c>
      <c r="D2806" s="13">
        <v>0</v>
      </c>
      <c r="E2806" s="12">
        <v>43.58</v>
      </c>
      <c r="F2806" s="11">
        <f t="shared" si="130"/>
        <v>0</v>
      </c>
      <c r="G2806" s="11">
        <f t="shared" si="131"/>
        <v>43.994010000000003</v>
      </c>
      <c r="H2806" s="8">
        <f t="shared" si="129"/>
        <v>0</v>
      </c>
      <c r="I2806" s="42"/>
      <c r="K2806" s="69"/>
      <c r="L2806" s="69"/>
      <c r="M2806" s="69"/>
      <c r="O2806" s="63"/>
      <c r="P2806" s="63"/>
      <c r="Q2806" s="63"/>
    </row>
    <row r="2807" spans="1:17" customFormat="1" outlineLevel="1">
      <c r="A2807" s="6"/>
      <c r="B2807" s="20">
        <v>42671</v>
      </c>
      <c r="C2807" s="21">
        <v>0.20833333333333334</v>
      </c>
      <c r="D2807" s="13">
        <v>0</v>
      </c>
      <c r="E2807" s="12">
        <v>56.33</v>
      </c>
      <c r="F2807" s="11">
        <f t="shared" si="130"/>
        <v>0</v>
      </c>
      <c r="G2807" s="11">
        <f t="shared" si="131"/>
        <v>56.865135000000002</v>
      </c>
      <c r="H2807" s="8">
        <f t="shared" si="129"/>
        <v>0</v>
      </c>
      <c r="I2807" s="42"/>
      <c r="K2807" s="69"/>
      <c r="L2807" s="69"/>
      <c r="M2807" s="69"/>
      <c r="O2807" s="63"/>
      <c r="P2807" s="63"/>
      <c r="Q2807" s="63"/>
    </row>
    <row r="2808" spans="1:17" customFormat="1" outlineLevel="1">
      <c r="A2808" s="6"/>
      <c r="B2808" s="20">
        <v>42671</v>
      </c>
      <c r="C2808" s="21">
        <v>0.22916666666666666</v>
      </c>
      <c r="D2808" s="13">
        <v>6.2359999999999994E-3</v>
      </c>
      <c r="E2808" s="12">
        <v>65.22</v>
      </c>
      <c r="F2808" s="11">
        <f t="shared" si="130"/>
        <v>6.2341291999999998E-3</v>
      </c>
      <c r="G2808" s="11">
        <f t="shared" si="131"/>
        <v>65.839590000000001</v>
      </c>
      <c r="H2808" s="8">
        <f t="shared" si="129"/>
        <v>0.74909552066497198</v>
      </c>
      <c r="I2808" s="42"/>
      <c r="K2808" s="69"/>
      <c r="L2808" s="69"/>
      <c r="M2808" s="69"/>
      <c r="O2808" s="63"/>
      <c r="P2808" s="63"/>
      <c r="Q2808" s="63"/>
    </row>
    <row r="2809" spans="1:17" customFormat="1" outlineLevel="1">
      <c r="A2809" s="6"/>
      <c r="B2809" s="20">
        <v>42671</v>
      </c>
      <c r="C2809" s="21">
        <v>0.25</v>
      </c>
      <c r="D2809" s="13">
        <v>0.117024</v>
      </c>
      <c r="E2809" s="12">
        <v>99.02</v>
      </c>
      <c r="F2809" s="11">
        <f t="shared" si="130"/>
        <v>0.11698889280000001</v>
      </c>
      <c r="G2809" s="11">
        <f t="shared" si="131"/>
        <v>99.96069</v>
      </c>
      <c r="H2809" s="8">
        <f t="shared" si="129"/>
        <v>10.065643614175968</v>
      </c>
      <c r="I2809" s="42"/>
      <c r="K2809" s="69"/>
      <c r="L2809" s="69"/>
      <c r="M2809" s="69"/>
      <c r="O2809" s="63"/>
      <c r="P2809" s="63"/>
      <c r="Q2809" s="63"/>
    </row>
    <row r="2810" spans="1:17" customFormat="1" outlineLevel="1">
      <c r="A2810" s="6"/>
      <c r="B2810" s="20">
        <v>42671</v>
      </c>
      <c r="C2810" s="21">
        <v>0.27083333333333331</v>
      </c>
      <c r="D2810" s="13">
        <v>0.27368100000000001</v>
      </c>
      <c r="E2810" s="12">
        <v>103.98</v>
      </c>
      <c r="F2810" s="11">
        <f t="shared" si="130"/>
        <v>0.27359889570000001</v>
      </c>
      <c r="G2810" s="11">
        <f t="shared" si="131"/>
        <v>104.96781000000001</v>
      </c>
      <c r="H2810" s="8">
        <f t="shared" si="129"/>
        <v>22.17031770015258</v>
      </c>
      <c r="I2810" s="42"/>
      <c r="K2810" s="69"/>
      <c r="L2810" s="69"/>
      <c r="M2810" s="69"/>
      <c r="O2810" s="63"/>
      <c r="P2810" s="63"/>
      <c r="Q2810" s="63"/>
    </row>
    <row r="2811" spans="1:17" customFormat="1" outlineLevel="1">
      <c r="A2811" s="6"/>
      <c r="B2811" s="20">
        <v>42671</v>
      </c>
      <c r="C2811" s="21">
        <v>0.29166666666666669</v>
      </c>
      <c r="D2811" s="13">
        <v>0.426423</v>
      </c>
      <c r="E2811" s="12">
        <v>294.83999999999997</v>
      </c>
      <c r="F2811" s="11">
        <f t="shared" si="130"/>
        <v>0.42629507310000003</v>
      </c>
      <c r="G2811" s="11">
        <f t="shared" si="131"/>
        <v>297.64098000000001</v>
      </c>
      <c r="H2811" s="8">
        <f t="shared" si="129"/>
        <v>-47.591999730055647</v>
      </c>
      <c r="I2811" s="42"/>
      <c r="K2811" s="69"/>
      <c r="L2811" s="69"/>
      <c r="M2811" s="69"/>
      <c r="O2811" s="63"/>
      <c r="P2811" s="63"/>
      <c r="Q2811" s="63"/>
    </row>
    <row r="2812" spans="1:17" customFormat="1" outlineLevel="1">
      <c r="A2812" s="6"/>
      <c r="B2812" s="20">
        <v>42671</v>
      </c>
      <c r="C2812" s="21">
        <v>0.3125</v>
      </c>
      <c r="D2812" s="13">
        <v>0.51299800000000007</v>
      </c>
      <c r="E2812" s="12">
        <v>67.97</v>
      </c>
      <c r="F2812" s="11">
        <f t="shared" si="130"/>
        <v>0.51284410060000007</v>
      </c>
      <c r="G2812" s="11">
        <f t="shared" si="131"/>
        <v>68.615715000000009</v>
      </c>
      <c r="H2812" s="8">
        <f t="shared" si="129"/>
        <v>60.199838065399078</v>
      </c>
      <c r="I2812" s="42"/>
      <c r="K2812" s="69"/>
      <c r="L2812" s="69"/>
      <c r="M2812" s="69"/>
      <c r="O2812" s="63"/>
      <c r="P2812" s="63"/>
      <c r="Q2812" s="63"/>
    </row>
    <row r="2813" spans="1:17" customFormat="1" outlineLevel="1">
      <c r="A2813" s="6"/>
      <c r="B2813" s="20">
        <v>42671</v>
      </c>
      <c r="C2813" s="21">
        <v>0.33333333333333331</v>
      </c>
      <c r="D2813" s="13">
        <v>0.74636000000000002</v>
      </c>
      <c r="E2813" s="12">
        <v>72.349999999999994</v>
      </c>
      <c r="F2813" s="11">
        <f t="shared" si="130"/>
        <v>0.74613609200000008</v>
      </c>
      <c r="G2813" s="11">
        <f t="shared" si="131"/>
        <v>73.037324999999996</v>
      </c>
      <c r="H2813" s="8">
        <f t="shared" si="129"/>
        <v>84.285528866366107</v>
      </c>
      <c r="I2813" s="42"/>
      <c r="K2813" s="69"/>
      <c r="L2813" s="69"/>
      <c r="M2813" s="69"/>
      <c r="O2813" s="63"/>
      <c r="P2813" s="63"/>
      <c r="Q2813" s="63"/>
    </row>
    <row r="2814" spans="1:17" customFormat="1" outlineLevel="1">
      <c r="A2814" s="6"/>
      <c r="B2814" s="20">
        <v>42671</v>
      </c>
      <c r="C2814" s="21">
        <v>0.35416666666666669</v>
      </c>
      <c r="D2814" s="13">
        <v>0.91168199999999999</v>
      </c>
      <c r="E2814" s="12">
        <v>75.760000000000005</v>
      </c>
      <c r="F2814" s="11">
        <f t="shared" si="130"/>
        <v>0.91140849540000002</v>
      </c>
      <c r="G2814" s="11">
        <f t="shared" si="131"/>
        <v>76.479720000000015</v>
      </c>
      <c r="H2814" s="8">
        <f t="shared" si="129"/>
        <v>99.817713610586708</v>
      </c>
      <c r="I2814" s="42"/>
      <c r="K2814" s="69"/>
      <c r="L2814" s="69"/>
      <c r="M2814" s="69"/>
      <c r="O2814" s="63"/>
      <c r="P2814" s="63"/>
      <c r="Q2814" s="63"/>
    </row>
    <row r="2815" spans="1:17" customFormat="1" outlineLevel="1">
      <c r="A2815" s="6"/>
      <c r="B2815" s="20">
        <v>42671</v>
      </c>
      <c r="C2815" s="21">
        <v>0.375</v>
      </c>
      <c r="D2815" s="13">
        <v>1.0539099999999999</v>
      </c>
      <c r="E2815" s="12">
        <v>81.83</v>
      </c>
      <c r="F2815" s="11">
        <f t="shared" si="130"/>
        <v>1.053593827</v>
      </c>
      <c r="G2815" s="11">
        <f t="shared" si="131"/>
        <v>82.607385000000008</v>
      </c>
      <c r="H2815" s="8">
        <f t="shared" si="129"/>
        <v>108.93382092138761</v>
      </c>
      <c r="I2815" s="42"/>
      <c r="K2815" s="69"/>
      <c r="L2815" s="69"/>
      <c r="M2815" s="69"/>
      <c r="O2815" s="63"/>
      <c r="P2815" s="63"/>
      <c r="Q2815" s="63"/>
    </row>
    <row r="2816" spans="1:17" customFormat="1" outlineLevel="1">
      <c r="A2816" s="6"/>
      <c r="B2816" s="20">
        <v>42671</v>
      </c>
      <c r="C2816" s="21">
        <v>0.39583333333333331</v>
      </c>
      <c r="D2816" s="13">
        <v>0.97387200000000007</v>
      </c>
      <c r="E2816" s="12">
        <v>78.83</v>
      </c>
      <c r="F2816" s="11">
        <f t="shared" si="130"/>
        <v>0.97357983840000006</v>
      </c>
      <c r="G2816" s="11">
        <f t="shared" si="131"/>
        <v>79.578885</v>
      </c>
      <c r="H2816" s="8">
        <f t="shared" si="129"/>
        <v>103.60945194404782</v>
      </c>
      <c r="I2816" s="42"/>
      <c r="K2816" s="69"/>
      <c r="L2816" s="69"/>
      <c r="M2816" s="69"/>
      <c r="O2816" s="63"/>
      <c r="P2816" s="63"/>
      <c r="Q2816" s="63"/>
    </row>
    <row r="2817" spans="1:17" customFormat="1" outlineLevel="1">
      <c r="A2817" s="6"/>
      <c r="B2817" s="20">
        <v>42671</v>
      </c>
      <c r="C2817" s="21">
        <v>0.41666666666666669</v>
      </c>
      <c r="D2817" s="13">
        <v>1.2204809999999999</v>
      </c>
      <c r="E2817" s="12">
        <v>67.59</v>
      </c>
      <c r="F2817" s="11">
        <f t="shared" si="130"/>
        <v>1.2201148556999999</v>
      </c>
      <c r="G2817" s="11">
        <f t="shared" si="131"/>
        <v>68.232105000000004</v>
      </c>
      <c r="H2817" s="8">
        <f t="shared" si="129"/>
        <v>143.69035821401772</v>
      </c>
      <c r="I2817" s="42"/>
      <c r="K2817" s="69"/>
      <c r="L2817" s="69"/>
      <c r="M2817" s="69"/>
      <c r="O2817" s="63"/>
      <c r="P2817" s="63"/>
      <c r="Q2817" s="63"/>
    </row>
    <row r="2818" spans="1:17" customFormat="1" outlineLevel="1">
      <c r="A2818" s="6"/>
      <c r="B2818" s="20">
        <v>42671</v>
      </c>
      <c r="C2818" s="21">
        <v>0.4375</v>
      </c>
      <c r="D2818" s="13">
        <v>1.374879</v>
      </c>
      <c r="E2818" s="12">
        <v>61.96</v>
      </c>
      <c r="F2818" s="11">
        <f t="shared" si="130"/>
        <v>1.3744665362999999</v>
      </c>
      <c r="G2818" s="11">
        <f t="shared" si="131"/>
        <v>62.548620000000007</v>
      </c>
      <c r="H2818" s="8">
        <f t="shared" si="129"/>
        <v>169.6797906700551</v>
      </c>
      <c r="I2818" s="42"/>
      <c r="K2818" s="69"/>
      <c r="L2818" s="69"/>
      <c r="M2818" s="69"/>
      <c r="O2818" s="63"/>
      <c r="P2818" s="63"/>
      <c r="Q2818" s="63"/>
    </row>
    <row r="2819" spans="1:17" customFormat="1" outlineLevel="1">
      <c r="A2819" s="6"/>
      <c r="B2819" s="20">
        <v>42671</v>
      </c>
      <c r="C2819" s="21">
        <v>0.45833333333333331</v>
      </c>
      <c r="D2819" s="13">
        <v>1.6177239999999999</v>
      </c>
      <c r="E2819" s="12">
        <v>62.45</v>
      </c>
      <c r="F2819" s="11">
        <f t="shared" si="130"/>
        <v>1.6172386828</v>
      </c>
      <c r="G2819" s="11">
        <f t="shared" si="131"/>
        <v>63.043275000000008</v>
      </c>
      <c r="H2819" s="8">
        <f t="shared" si="129"/>
        <v>198.85037198040183</v>
      </c>
      <c r="I2819" s="42"/>
      <c r="K2819" s="69"/>
      <c r="L2819" s="69"/>
      <c r="M2819" s="69"/>
      <c r="O2819" s="63"/>
      <c r="P2819" s="63"/>
      <c r="Q2819" s="63"/>
    </row>
    <row r="2820" spans="1:17" customFormat="1" outlineLevel="1">
      <c r="A2820" s="6"/>
      <c r="B2820" s="20">
        <v>42671</v>
      </c>
      <c r="C2820" s="21">
        <v>0.47916666666666669</v>
      </c>
      <c r="D2820" s="13">
        <v>1.796486</v>
      </c>
      <c r="E2820" s="12">
        <v>61.72</v>
      </c>
      <c r="F2820" s="11">
        <f t="shared" si="130"/>
        <v>1.7959470542</v>
      </c>
      <c r="G2820" s="11">
        <f t="shared" si="131"/>
        <v>62.306340000000006</v>
      </c>
      <c r="H2820" s="8">
        <f t="shared" si="129"/>
        <v>222.14726430021636</v>
      </c>
      <c r="I2820" s="42"/>
      <c r="K2820" s="69"/>
      <c r="L2820" s="69"/>
      <c r="M2820" s="69"/>
      <c r="O2820" s="63"/>
      <c r="P2820" s="63"/>
      <c r="Q2820" s="63"/>
    </row>
    <row r="2821" spans="1:17" customFormat="1" outlineLevel="1">
      <c r="A2821" s="6"/>
      <c r="B2821" s="20">
        <v>42671</v>
      </c>
      <c r="C2821" s="21">
        <v>0.5</v>
      </c>
      <c r="D2821" s="13">
        <v>2.1985680000000003</v>
      </c>
      <c r="E2821" s="12">
        <v>67.59</v>
      </c>
      <c r="F2821" s="11">
        <f t="shared" si="130"/>
        <v>2.1979084296000004</v>
      </c>
      <c r="G2821" s="11">
        <f t="shared" si="131"/>
        <v>68.232105000000004</v>
      </c>
      <c r="H2821" s="8">
        <f t="shared" si="129"/>
        <v>258.84304915674772</v>
      </c>
      <c r="I2821" s="42"/>
      <c r="K2821" s="69"/>
      <c r="L2821" s="69"/>
      <c r="M2821" s="69"/>
      <c r="O2821" s="63"/>
      <c r="P2821" s="63"/>
      <c r="Q2821" s="63"/>
    </row>
    <row r="2822" spans="1:17" customFormat="1" outlineLevel="1">
      <c r="A2822" s="6"/>
      <c r="B2822" s="20">
        <v>42671</v>
      </c>
      <c r="C2822" s="21">
        <v>0.52083333333333337</v>
      </c>
      <c r="D2822" s="13">
        <v>1.7292649999999998</v>
      </c>
      <c r="E2822" s="12">
        <v>69.989999999999995</v>
      </c>
      <c r="F2822" s="11">
        <f t="shared" si="130"/>
        <v>1.7287462204999999</v>
      </c>
      <c r="G2822" s="11">
        <f t="shared" si="131"/>
        <v>70.654904999999999</v>
      </c>
      <c r="H2822" s="8">
        <f t="shared" si="129"/>
        <v>199.40239703446343</v>
      </c>
      <c r="I2822" s="42"/>
      <c r="K2822" s="69"/>
      <c r="L2822" s="69"/>
      <c r="M2822" s="69"/>
      <c r="O2822" s="63"/>
      <c r="P2822" s="63"/>
      <c r="Q2822" s="63"/>
    </row>
    <row r="2823" spans="1:17" customFormat="1" outlineLevel="1">
      <c r="A2823" s="6"/>
      <c r="B2823" s="20">
        <v>42671</v>
      </c>
      <c r="C2823" s="21">
        <v>0.54166666666666663</v>
      </c>
      <c r="D2823" s="13">
        <v>1.7059980000000001</v>
      </c>
      <c r="E2823" s="12">
        <v>82</v>
      </c>
      <c r="F2823" s="11">
        <f t="shared" si="130"/>
        <v>1.7054862006000002</v>
      </c>
      <c r="G2823" s="11">
        <f t="shared" si="131"/>
        <v>82.779000000000011</v>
      </c>
      <c r="H2823" s="8">
        <f t="shared" si="129"/>
        <v>176.04199111213259</v>
      </c>
      <c r="I2823" s="42"/>
      <c r="K2823" s="69"/>
      <c r="L2823" s="69"/>
      <c r="M2823" s="69"/>
      <c r="O2823" s="63"/>
      <c r="P2823" s="63"/>
      <c r="Q2823" s="63"/>
    </row>
    <row r="2824" spans="1:17" customFormat="1" outlineLevel="1">
      <c r="A2824" s="6"/>
      <c r="B2824" s="20">
        <v>42671</v>
      </c>
      <c r="C2824" s="21">
        <v>0.5625</v>
      </c>
      <c r="D2824" s="13">
        <v>1.8157759999999998</v>
      </c>
      <c r="E2824" s="12">
        <v>56.99</v>
      </c>
      <c r="F2824" s="11">
        <f t="shared" si="130"/>
        <v>1.8152312671999999</v>
      </c>
      <c r="G2824" s="11">
        <f t="shared" si="131"/>
        <v>57.531405000000007</v>
      </c>
      <c r="H2824" s="8">
        <f t="shared" si="129"/>
        <v>233.20021049725355</v>
      </c>
      <c r="I2824" s="42"/>
      <c r="K2824" s="69"/>
      <c r="L2824" s="69"/>
      <c r="M2824" s="69"/>
      <c r="O2824" s="63"/>
      <c r="P2824" s="63"/>
      <c r="Q2824" s="63"/>
    </row>
    <row r="2825" spans="1:17" customFormat="1" outlineLevel="1">
      <c r="A2825" s="6"/>
      <c r="B2825" s="20">
        <v>42671</v>
      </c>
      <c r="C2825" s="21">
        <v>0.58333333333333337</v>
      </c>
      <c r="D2825" s="13">
        <v>2.0847899999999999</v>
      </c>
      <c r="E2825" s="12">
        <v>66.63</v>
      </c>
      <c r="F2825" s="11">
        <f t="shared" si="130"/>
        <v>2.0841645629999999</v>
      </c>
      <c r="G2825" s="11">
        <f t="shared" si="131"/>
        <v>67.262985</v>
      </c>
      <c r="H2825" s="8">
        <f t="shared" si="129"/>
        <v>247.46747897939943</v>
      </c>
      <c r="I2825" s="42"/>
      <c r="K2825" s="69"/>
      <c r="L2825" s="69"/>
      <c r="M2825" s="69"/>
      <c r="O2825" s="63"/>
      <c r="P2825" s="63"/>
      <c r="Q2825" s="63"/>
    </row>
    <row r="2826" spans="1:17" customFormat="1" outlineLevel="1">
      <c r="A2826" s="6"/>
      <c r="B2826" s="20">
        <v>42671</v>
      </c>
      <c r="C2826" s="21">
        <v>0.60416666666666663</v>
      </c>
      <c r="D2826" s="13">
        <v>2.4085109999999998</v>
      </c>
      <c r="E2826" s="12">
        <v>63.62</v>
      </c>
      <c r="F2826" s="11">
        <f t="shared" si="130"/>
        <v>2.4077884467000001</v>
      </c>
      <c r="G2826" s="11">
        <f t="shared" si="131"/>
        <v>64.22439</v>
      </c>
      <c r="H2826" s="8">
        <f t="shared" si="129"/>
        <v>293.20990684784499</v>
      </c>
      <c r="I2826" s="42"/>
      <c r="K2826" s="69"/>
      <c r="L2826" s="69"/>
      <c r="M2826" s="69"/>
      <c r="O2826" s="63"/>
      <c r="P2826" s="63"/>
      <c r="Q2826" s="63"/>
    </row>
    <row r="2827" spans="1:17" customFormat="1" outlineLevel="1">
      <c r="A2827" s="6"/>
      <c r="B2827" s="20">
        <v>42671</v>
      </c>
      <c r="C2827" s="21">
        <v>0.625</v>
      </c>
      <c r="D2827" s="13">
        <v>1.95882</v>
      </c>
      <c r="E2827" s="12">
        <v>56.75</v>
      </c>
      <c r="F2827" s="11">
        <f t="shared" si="130"/>
        <v>1.9582323540000002</v>
      </c>
      <c r="G2827" s="11">
        <f t="shared" si="131"/>
        <v>57.289125000000006</v>
      </c>
      <c r="H2827" s="8">
        <f t="shared" si="129"/>
        <v>252.04579973664974</v>
      </c>
      <c r="I2827" s="42"/>
      <c r="K2827" s="69"/>
      <c r="L2827" s="69"/>
      <c r="M2827" s="69"/>
      <c r="O2827" s="63"/>
      <c r="P2827" s="63"/>
      <c r="Q2827" s="63"/>
    </row>
    <row r="2828" spans="1:17" customFormat="1" outlineLevel="1">
      <c r="A2828" s="6"/>
      <c r="B2828" s="20">
        <v>42671</v>
      </c>
      <c r="C2828" s="21">
        <v>0.64583333333333337</v>
      </c>
      <c r="D2828" s="13">
        <v>2.3843199999999998</v>
      </c>
      <c r="E2828" s="12">
        <v>100.52</v>
      </c>
      <c r="F2828" s="11">
        <f t="shared" si="130"/>
        <v>2.3836047039999997</v>
      </c>
      <c r="G2828" s="11">
        <f t="shared" si="131"/>
        <v>101.47494</v>
      </c>
      <c r="H2828" s="8">
        <f t="shared" si="129"/>
        <v>201.47433062188222</v>
      </c>
      <c r="I2828" s="42"/>
      <c r="K2828" s="69"/>
      <c r="L2828" s="69"/>
      <c r="M2828" s="69"/>
      <c r="O2828" s="63"/>
      <c r="P2828" s="63"/>
      <c r="Q2828" s="63"/>
    </row>
    <row r="2829" spans="1:17" customFormat="1" outlineLevel="1">
      <c r="A2829" s="6"/>
      <c r="B2829" s="20">
        <v>42671</v>
      </c>
      <c r="C2829" s="21">
        <v>0.66666666666666663</v>
      </c>
      <c r="D2829" s="13">
        <v>2.9478749999999998</v>
      </c>
      <c r="E2829" s="12">
        <v>73.650000000000006</v>
      </c>
      <c r="F2829" s="11">
        <f t="shared" si="130"/>
        <v>2.9469906374999999</v>
      </c>
      <c r="G2829" s="11">
        <f t="shared" si="131"/>
        <v>74.349675000000005</v>
      </c>
      <c r="H2829" s="8">
        <f t="shared" si="129"/>
        <v>329.03246244883218</v>
      </c>
      <c r="I2829" s="42"/>
      <c r="K2829" s="69"/>
      <c r="L2829" s="69"/>
      <c r="M2829" s="69"/>
      <c r="O2829" s="63"/>
      <c r="P2829" s="63"/>
      <c r="Q2829" s="63"/>
    </row>
    <row r="2830" spans="1:17" customFormat="1" outlineLevel="1">
      <c r="A2830" s="6"/>
      <c r="B2830" s="20">
        <v>42671</v>
      </c>
      <c r="C2830" s="21">
        <v>0.6875</v>
      </c>
      <c r="D2830" s="13">
        <v>2.0587710000000001</v>
      </c>
      <c r="E2830" s="12">
        <v>59.65</v>
      </c>
      <c r="F2830" s="11">
        <f t="shared" si="130"/>
        <v>2.0581533687000002</v>
      </c>
      <c r="G2830" s="11">
        <f t="shared" si="131"/>
        <v>60.216675000000002</v>
      </c>
      <c r="H2830" s="8">
        <f t="shared" si="129"/>
        <v>258.88137407503694</v>
      </c>
      <c r="I2830" s="42"/>
      <c r="K2830" s="69"/>
      <c r="L2830" s="69"/>
      <c r="M2830" s="69"/>
      <c r="O2830" s="63"/>
      <c r="P2830" s="63"/>
      <c r="Q2830" s="63"/>
    </row>
    <row r="2831" spans="1:17" customFormat="1" outlineLevel="1">
      <c r="A2831" s="6"/>
      <c r="B2831" s="20">
        <v>42671</v>
      </c>
      <c r="C2831" s="21">
        <v>0.70833333333333337</v>
      </c>
      <c r="D2831" s="13">
        <v>0.84626800000000002</v>
      </c>
      <c r="E2831" s="12">
        <v>61.67</v>
      </c>
      <c r="F2831" s="11">
        <f t="shared" si="130"/>
        <v>0.84601411960000006</v>
      </c>
      <c r="G2831" s="11">
        <f t="shared" si="131"/>
        <v>62.255865000000007</v>
      </c>
      <c r="H2831" s="8">
        <f t="shared" si="129"/>
        <v>104.68928542768856</v>
      </c>
      <c r="I2831" s="42"/>
      <c r="K2831" s="69"/>
      <c r="L2831" s="69"/>
      <c r="M2831" s="69"/>
      <c r="O2831" s="63"/>
      <c r="P2831" s="63"/>
      <c r="Q2831" s="63"/>
    </row>
    <row r="2832" spans="1:17" customFormat="1" outlineLevel="1">
      <c r="A2832" s="6"/>
      <c r="B2832" s="20">
        <v>42671</v>
      </c>
      <c r="C2832" s="21">
        <v>0.72916666666666663</v>
      </c>
      <c r="D2832" s="13">
        <v>0.58503700000000003</v>
      </c>
      <c r="E2832" s="12">
        <v>70.010000000000005</v>
      </c>
      <c r="F2832" s="11">
        <f t="shared" si="130"/>
        <v>0.5848614889</v>
      </c>
      <c r="G2832" s="11">
        <f t="shared" si="131"/>
        <v>70.675095000000013</v>
      </c>
      <c r="H2832" s="8">
        <f t="shared" ref="H2832:H2895" si="132">F2832*($B$8-G2832)</f>
        <v>67.449095645551054</v>
      </c>
      <c r="I2832" s="42"/>
      <c r="K2832" s="69"/>
      <c r="L2832" s="69"/>
      <c r="M2832" s="69"/>
      <c r="O2832" s="63"/>
      <c r="P2832" s="63"/>
      <c r="Q2832" s="63"/>
    </row>
    <row r="2833" spans="1:17" customFormat="1" outlineLevel="1">
      <c r="A2833" s="6"/>
      <c r="B2833" s="20">
        <v>42671</v>
      </c>
      <c r="C2833" s="21">
        <v>0.75</v>
      </c>
      <c r="D2833" s="13">
        <v>0.29535600000000001</v>
      </c>
      <c r="E2833" s="12">
        <v>51.38</v>
      </c>
      <c r="F2833" s="11">
        <f t="shared" ref="F2833:F2896" si="133">IF($B$13="Electricity",$D2833*$B$9,$D2833*$B$10)</f>
        <v>0.29526739320000001</v>
      </c>
      <c r="G2833" s="11">
        <f t="shared" ref="G2833:G2896" si="134">+E2833*$B$10</f>
        <v>51.868110000000009</v>
      </c>
      <c r="H2833" s="8">
        <f t="shared" si="132"/>
        <v>39.604773505289145</v>
      </c>
      <c r="I2833" s="42"/>
      <c r="K2833" s="69"/>
      <c r="L2833" s="69"/>
      <c r="M2833" s="69"/>
      <c r="O2833" s="63"/>
      <c r="P2833" s="63"/>
      <c r="Q2833" s="63"/>
    </row>
    <row r="2834" spans="1:17" customFormat="1" outlineLevel="1">
      <c r="A2834" s="6"/>
      <c r="B2834" s="20">
        <v>42671</v>
      </c>
      <c r="C2834" s="21">
        <v>0.77083333333333337</v>
      </c>
      <c r="D2834" s="13">
        <v>1.2579E-2</v>
      </c>
      <c r="E2834" s="12">
        <v>49.93</v>
      </c>
      <c r="F2834" s="11">
        <f t="shared" si="133"/>
        <v>1.2575226300000001E-2</v>
      </c>
      <c r="G2834" s="11">
        <f t="shared" si="134"/>
        <v>50.404335000000003</v>
      </c>
      <c r="H2834" s="8">
        <f t="shared" si="132"/>
        <v>1.7051461726739896</v>
      </c>
      <c r="I2834" s="42"/>
      <c r="K2834" s="69"/>
      <c r="L2834" s="69"/>
      <c r="M2834" s="69"/>
      <c r="O2834" s="63"/>
      <c r="P2834" s="63"/>
      <c r="Q2834" s="63"/>
    </row>
    <row r="2835" spans="1:17" customFormat="1" outlineLevel="1">
      <c r="A2835" s="6"/>
      <c r="B2835" s="20">
        <v>42671</v>
      </c>
      <c r="C2835" s="21">
        <v>0.79166666666666663</v>
      </c>
      <c r="D2835" s="13">
        <v>0</v>
      </c>
      <c r="E2835" s="12">
        <v>61.4</v>
      </c>
      <c r="F2835" s="11">
        <f t="shared" si="133"/>
        <v>0</v>
      </c>
      <c r="G2835" s="11">
        <f t="shared" si="134"/>
        <v>61.9833</v>
      </c>
      <c r="H2835" s="8">
        <f t="shared" si="132"/>
        <v>0</v>
      </c>
      <c r="I2835" s="42"/>
      <c r="K2835" s="69"/>
      <c r="L2835" s="69"/>
      <c r="M2835" s="69"/>
      <c r="O2835" s="63"/>
      <c r="P2835" s="63"/>
      <c r="Q2835" s="63"/>
    </row>
    <row r="2836" spans="1:17" customFormat="1" outlineLevel="1">
      <c r="A2836" s="6"/>
      <c r="B2836" s="20">
        <v>42671</v>
      </c>
      <c r="C2836" s="21">
        <v>0.8125</v>
      </c>
      <c r="D2836" s="13">
        <v>0</v>
      </c>
      <c r="E2836" s="12">
        <v>55.91</v>
      </c>
      <c r="F2836" s="11">
        <f t="shared" si="133"/>
        <v>0</v>
      </c>
      <c r="G2836" s="11">
        <f t="shared" si="134"/>
        <v>56.441144999999999</v>
      </c>
      <c r="H2836" s="8">
        <f t="shared" si="132"/>
        <v>0</v>
      </c>
      <c r="I2836" s="42"/>
      <c r="K2836" s="69"/>
      <c r="L2836" s="69"/>
      <c r="M2836" s="69"/>
      <c r="O2836" s="63"/>
      <c r="P2836" s="63"/>
      <c r="Q2836" s="63"/>
    </row>
    <row r="2837" spans="1:17" customFormat="1" outlineLevel="1">
      <c r="A2837" s="6"/>
      <c r="B2837" s="20">
        <v>42671</v>
      </c>
      <c r="C2837" s="21">
        <v>0.83333333333333337</v>
      </c>
      <c r="D2837" s="13">
        <v>0</v>
      </c>
      <c r="E2837" s="12">
        <v>53.96</v>
      </c>
      <c r="F2837" s="11">
        <f t="shared" si="133"/>
        <v>0</v>
      </c>
      <c r="G2837" s="11">
        <f t="shared" si="134"/>
        <v>54.472620000000006</v>
      </c>
      <c r="H2837" s="8">
        <f t="shared" si="132"/>
        <v>0</v>
      </c>
      <c r="I2837" s="42"/>
      <c r="K2837" s="69"/>
      <c r="L2837" s="69"/>
      <c r="M2837" s="69"/>
      <c r="O2837" s="63"/>
      <c r="P2837" s="63"/>
      <c r="Q2837" s="63"/>
    </row>
    <row r="2838" spans="1:17" customFormat="1" outlineLevel="1">
      <c r="A2838" s="6"/>
      <c r="B2838" s="20">
        <v>42671</v>
      </c>
      <c r="C2838" s="21">
        <v>0.85416666666666663</v>
      </c>
      <c r="D2838" s="13">
        <v>0</v>
      </c>
      <c r="E2838" s="12">
        <v>53.15</v>
      </c>
      <c r="F2838" s="11">
        <f t="shared" si="133"/>
        <v>0</v>
      </c>
      <c r="G2838" s="11">
        <f t="shared" si="134"/>
        <v>53.654924999999999</v>
      </c>
      <c r="H2838" s="8">
        <f t="shared" si="132"/>
        <v>0</v>
      </c>
      <c r="I2838" s="42"/>
      <c r="K2838" s="69"/>
      <c r="L2838" s="69"/>
      <c r="M2838" s="69"/>
      <c r="O2838" s="63"/>
      <c r="P2838" s="63"/>
      <c r="Q2838" s="63"/>
    </row>
    <row r="2839" spans="1:17" customFormat="1" outlineLevel="1">
      <c r="A2839" s="6"/>
      <c r="B2839" s="20">
        <v>42671</v>
      </c>
      <c r="C2839" s="21">
        <v>0.875</v>
      </c>
      <c r="D2839" s="13">
        <v>0</v>
      </c>
      <c r="E2839" s="12">
        <v>53.68</v>
      </c>
      <c r="F2839" s="11">
        <f t="shared" si="133"/>
        <v>0</v>
      </c>
      <c r="G2839" s="11">
        <f t="shared" si="134"/>
        <v>54.189960000000006</v>
      </c>
      <c r="H2839" s="8">
        <f t="shared" si="132"/>
        <v>0</v>
      </c>
      <c r="I2839" s="42"/>
      <c r="K2839" s="69"/>
      <c r="L2839" s="69"/>
      <c r="M2839" s="69"/>
      <c r="O2839" s="63"/>
      <c r="P2839" s="63"/>
      <c r="Q2839" s="63"/>
    </row>
    <row r="2840" spans="1:17" customFormat="1" outlineLevel="1">
      <c r="A2840" s="6"/>
      <c r="B2840" s="20">
        <v>42671</v>
      </c>
      <c r="C2840" s="21">
        <v>0.89583333333333337</v>
      </c>
      <c r="D2840" s="13">
        <v>0</v>
      </c>
      <c r="E2840" s="12">
        <v>50</v>
      </c>
      <c r="F2840" s="11">
        <f t="shared" si="133"/>
        <v>0</v>
      </c>
      <c r="G2840" s="11">
        <f t="shared" si="134"/>
        <v>50.475000000000001</v>
      </c>
      <c r="H2840" s="8">
        <f t="shared" si="132"/>
        <v>0</v>
      </c>
      <c r="I2840" s="42"/>
      <c r="K2840" s="69"/>
      <c r="L2840" s="69"/>
      <c r="M2840" s="69"/>
      <c r="O2840" s="63"/>
      <c r="P2840" s="63"/>
      <c r="Q2840" s="63"/>
    </row>
    <row r="2841" spans="1:17" customFormat="1" outlineLevel="1">
      <c r="A2841" s="6"/>
      <c r="B2841" s="20">
        <v>42671</v>
      </c>
      <c r="C2841" s="21">
        <v>0.91666666666666663</v>
      </c>
      <c r="D2841" s="13">
        <v>0</v>
      </c>
      <c r="E2841" s="12">
        <v>45.44</v>
      </c>
      <c r="F2841" s="11">
        <f t="shared" si="133"/>
        <v>0</v>
      </c>
      <c r="G2841" s="11">
        <f t="shared" si="134"/>
        <v>45.871679999999998</v>
      </c>
      <c r="H2841" s="8">
        <f t="shared" si="132"/>
        <v>0</v>
      </c>
      <c r="I2841" s="42"/>
      <c r="K2841" s="69"/>
      <c r="L2841" s="69"/>
      <c r="M2841" s="69"/>
      <c r="O2841" s="63"/>
      <c r="P2841" s="63"/>
      <c r="Q2841" s="63"/>
    </row>
    <row r="2842" spans="1:17" customFormat="1" outlineLevel="1">
      <c r="A2842" s="6"/>
      <c r="B2842" s="20">
        <v>42671</v>
      </c>
      <c r="C2842" s="21">
        <v>0.9375</v>
      </c>
      <c r="D2842" s="13">
        <v>0</v>
      </c>
      <c r="E2842" s="12">
        <v>122.52</v>
      </c>
      <c r="F2842" s="11">
        <f t="shared" si="133"/>
        <v>0</v>
      </c>
      <c r="G2842" s="11">
        <f t="shared" si="134"/>
        <v>123.68394000000001</v>
      </c>
      <c r="H2842" s="8">
        <f t="shared" si="132"/>
        <v>0</v>
      </c>
      <c r="I2842" s="42"/>
      <c r="K2842" s="69"/>
      <c r="L2842" s="69"/>
      <c r="M2842" s="69"/>
      <c r="O2842" s="63"/>
      <c r="P2842" s="63"/>
      <c r="Q2842" s="63"/>
    </row>
    <row r="2843" spans="1:17" customFormat="1" outlineLevel="1">
      <c r="A2843" s="6"/>
      <c r="B2843" s="20">
        <v>42671</v>
      </c>
      <c r="C2843" s="21">
        <v>0.95833333333333337</v>
      </c>
      <c r="D2843" s="13">
        <v>0</v>
      </c>
      <c r="E2843" s="12">
        <v>89.49</v>
      </c>
      <c r="F2843" s="11">
        <f t="shared" si="133"/>
        <v>0</v>
      </c>
      <c r="G2843" s="11">
        <f t="shared" si="134"/>
        <v>90.340154999999996</v>
      </c>
      <c r="H2843" s="8">
        <f t="shared" si="132"/>
        <v>0</v>
      </c>
      <c r="I2843" s="42"/>
      <c r="K2843" s="69"/>
      <c r="L2843" s="69"/>
      <c r="M2843" s="69"/>
      <c r="O2843" s="63"/>
      <c r="P2843" s="63"/>
      <c r="Q2843" s="63"/>
    </row>
    <row r="2844" spans="1:17" customFormat="1" outlineLevel="1">
      <c r="A2844" s="6"/>
      <c r="B2844" s="20">
        <v>42671</v>
      </c>
      <c r="C2844" s="21">
        <v>0.97916666666666663</v>
      </c>
      <c r="D2844" s="13">
        <v>0</v>
      </c>
      <c r="E2844" s="12">
        <v>65.89</v>
      </c>
      <c r="F2844" s="11">
        <f t="shared" si="133"/>
        <v>0</v>
      </c>
      <c r="G2844" s="11">
        <f t="shared" si="134"/>
        <v>66.515955000000005</v>
      </c>
      <c r="H2844" s="8">
        <f t="shared" si="132"/>
        <v>0</v>
      </c>
      <c r="I2844" s="42"/>
      <c r="K2844" s="69"/>
      <c r="L2844" s="69"/>
      <c r="M2844" s="69"/>
      <c r="O2844" s="63"/>
      <c r="P2844" s="63"/>
      <c r="Q2844" s="63"/>
    </row>
    <row r="2845" spans="1:17" customFormat="1" outlineLevel="1">
      <c r="A2845" s="6"/>
      <c r="B2845" s="20">
        <v>42671</v>
      </c>
      <c r="C2845" s="21">
        <v>0</v>
      </c>
      <c r="D2845" s="13">
        <v>0</v>
      </c>
      <c r="E2845" s="12">
        <v>52.23</v>
      </c>
      <c r="F2845" s="11">
        <f t="shared" si="133"/>
        <v>0</v>
      </c>
      <c r="G2845" s="11">
        <f t="shared" si="134"/>
        <v>52.726185000000001</v>
      </c>
      <c r="H2845" s="8">
        <f t="shared" si="132"/>
        <v>0</v>
      </c>
      <c r="I2845" s="42"/>
      <c r="K2845" s="69"/>
      <c r="L2845" s="69"/>
      <c r="M2845" s="69"/>
      <c r="O2845" s="63"/>
      <c r="P2845" s="63"/>
      <c r="Q2845" s="63"/>
    </row>
    <row r="2846" spans="1:17" customFormat="1" outlineLevel="1">
      <c r="A2846" s="6"/>
      <c r="B2846" s="20">
        <v>42672</v>
      </c>
      <c r="C2846" s="21">
        <v>2.0833333333333332E-2</v>
      </c>
      <c r="D2846" s="13">
        <v>0</v>
      </c>
      <c r="E2846" s="12">
        <v>44.18</v>
      </c>
      <c r="F2846" s="11">
        <f t="shared" si="133"/>
        <v>0</v>
      </c>
      <c r="G2846" s="11">
        <f t="shared" si="134"/>
        <v>44.599710000000002</v>
      </c>
      <c r="H2846" s="8">
        <f t="shared" si="132"/>
        <v>0</v>
      </c>
      <c r="I2846" s="42"/>
      <c r="K2846" s="69"/>
      <c r="L2846" s="69"/>
      <c r="M2846" s="69"/>
      <c r="O2846" s="63"/>
      <c r="P2846" s="63"/>
      <c r="Q2846" s="63"/>
    </row>
    <row r="2847" spans="1:17" customFormat="1" outlineLevel="1">
      <c r="A2847" s="6"/>
      <c r="B2847" s="20">
        <v>42672</v>
      </c>
      <c r="C2847" s="21">
        <v>4.1666666666666664E-2</v>
      </c>
      <c r="D2847" s="13">
        <v>0</v>
      </c>
      <c r="E2847" s="12">
        <v>45.22</v>
      </c>
      <c r="F2847" s="11">
        <f t="shared" si="133"/>
        <v>0</v>
      </c>
      <c r="G2847" s="11">
        <f t="shared" si="134"/>
        <v>45.649590000000003</v>
      </c>
      <c r="H2847" s="8">
        <f t="shared" si="132"/>
        <v>0</v>
      </c>
      <c r="I2847" s="42"/>
      <c r="K2847" s="69"/>
      <c r="L2847" s="69"/>
      <c r="M2847" s="69"/>
      <c r="O2847" s="63"/>
      <c r="P2847" s="63"/>
      <c r="Q2847" s="63"/>
    </row>
    <row r="2848" spans="1:17" customFormat="1" outlineLevel="1">
      <c r="A2848" s="6"/>
      <c r="B2848" s="20">
        <v>42672</v>
      </c>
      <c r="C2848" s="21">
        <v>6.25E-2</v>
      </c>
      <c r="D2848" s="13">
        <v>0</v>
      </c>
      <c r="E2848" s="12">
        <v>37.89</v>
      </c>
      <c r="F2848" s="11">
        <f t="shared" si="133"/>
        <v>0</v>
      </c>
      <c r="G2848" s="11">
        <f t="shared" si="134"/>
        <v>38.249955</v>
      </c>
      <c r="H2848" s="8">
        <f t="shared" si="132"/>
        <v>0</v>
      </c>
      <c r="I2848" s="42"/>
      <c r="K2848" s="69"/>
      <c r="L2848" s="69"/>
      <c r="M2848" s="69"/>
      <c r="O2848" s="63"/>
      <c r="P2848" s="63"/>
      <c r="Q2848" s="63"/>
    </row>
    <row r="2849" spans="1:17" customFormat="1" outlineLevel="1">
      <c r="A2849" s="6"/>
      <c r="B2849" s="20">
        <v>42672</v>
      </c>
      <c r="C2849" s="21">
        <v>8.3333333333333329E-2</v>
      </c>
      <c r="D2849" s="13">
        <v>0</v>
      </c>
      <c r="E2849" s="12">
        <v>46.48</v>
      </c>
      <c r="F2849" s="11">
        <f t="shared" si="133"/>
        <v>0</v>
      </c>
      <c r="G2849" s="11">
        <f t="shared" si="134"/>
        <v>46.921559999999999</v>
      </c>
      <c r="H2849" s="8">
        <f t="shared" si="132"/>
        <v>0</v>
      </c>
      <c r="I2849" s="42"/>
      <c r="K2849" s="69"/>
      <c r="L2849" s="69"/>
      <c r="M2849" s="69"/>
      <c r="O2849" s="63"/>
      <c r="P2849" s="63"/>
      <c r="Q2849" s="63"/>
    </row>
    <row r="2850" spans="1:17" customFormat="1" outlineLevel="1">
      <c r="A2850" s="6"/>
      <c r="B2850" s="20">
        <v>42672</v>
      </c>
      <c r="C2850" s="21">
        <v>0.10416666666666667</v>
      </c>
      <c r="D2850" s="13">
        <v>0</v>
      </c>
      <c r="E2850" s="12">
        <v>39.71</v>
      </c>
      <c r="F2850" s="11">
        <f t="shared" si="133"/>
        <v>0</v>
      </c>
      <c r="G2850" s="11">
        <f t="shared" si="134"/>
        <v>40.087245000000003</v>
      </c>
      <c r="H2850" s="8">
        <f t="shared" si="132"/>
        <v>0</v>
      </c>
      <c r="I2850" s="42"/>
      <c r="K2850" s="69"/>
      <c r="L2850" s="69"/>
      <c r="M2850" s="69"/>
      <c r="O2850" s="63"/>
      <c r="P2850" s="63"/>
      <c r="Q2850" s="63"/>
    </row>
    <row r="2851" spans="1:17" customFormat="1" outlineLevel="1">
      <c r="A2851" s="6"/>
      <c r="B2851" s="20">
        <v>42672</v>
      </c>
      <c r="C2851" s="21">
        <v>0.125</v>
      </c>
      <c r="D2851" s="13">
        <v>0</v>
      </c>
      <c r="E2851" s="12">
        <v>43.46</v>
      </c>
      <c r="F2851" s="11">
        <f t="shared" si="133"/>
        <v>0</v>
      </c>
      <c r="G2851" s="11">
        <f t="shared" si="134"/>
        <v>43.872870000000006</v>
      </c>
      <c r="H2851" s="8">
        <f t="shared" si="132"/>
        <v>0</v>
      </c>
      <c r="I2851" s="42"/>
      <c r="K2851" s="69"/>
      <c r="L2851" s="69"/>
      <c r="M2851" s="69"/>
      <c r="O2851" s="63"/>
      <c r="P2851" s="63"/>
      <c r="Q2851" s="63"/>
    </row>
    <row r="2852" spans="1:17" customFormat="1" outlineLevel="1">
      <c r="A2852" s="6"/>
      <c r="B2852" s="20">
        <v>42672</v>
      </c>
      <c r="C2852" s="21">
        <v>0.14583333333333334</v>
      </c>
      <c r="D2852" s="13">
        <v>0</v>
      </c>
      <c r="E2852" s="12">
        <v>38.86</v>
      </c>
      <c r="F2852" s="11">
        <f t="shared" si="133"/>
        <v>0</v>
      </c>
      <c r="G2852" s="11">
        <f t="shared" si="134"/>
        <v>39.229170000000003</v>
      </c>
      <c r="H2852" s="8">
        <f t="shared" si="132"/>
        <v>0</v>
      </c>
      <c r="I2852" s="42"/>
      <c r="K2852" s="69"/>
      <c r="L2852" s="69"/>
      <c r="M2852" s="69"/>
      <c r="O2852" s="63"/>
      <c r="P2852" s="63"/>
      <c r="Q2852" s="63"/>
    </row>
    <row r="2853" spans="1:17" customFormat="1" outlineLevel="1">
      <c r="A2853" s="6"/>
      <c r="B2853" s="20">
        <v>42672</v>
      </c>
      <c r="C2853" s="21">
        <v>0.16666666666666666</v>
      </c>
      <c r="D2853" s="13">
        <v>0</v>
      </c>
      <c r="E2853" s="12">
        <v>37.19</v>
      </c>
      <c r="F2853" s="11">
        <f t="shared" si="133"/>
        <v>0</v>
      </c>
      <c r="G2853" s="11">
        <f t="shared" si="134"/>
        <v>37.543304999999997</v>
      </c>
      <c r="H2853" s="8">
        <f t="shared" si="132"/>
        <v>0</v>
      </c>
      <c r="I2853" s="42"/>
      <c r="K2853" s="69"/>
      <c r="L2853" s="69"/>
      <c r="M2853" s="69"/>
      <c r="O2853" s="63"/>
      <c r="P2853" s="63"/>
      <c r="Q2853" s="63"/>
    </row>
    <row r="2854" spans="1:17" customFormat="1" outlineLevel="1">
      <c r="A2854" s="6"/>
      <c r="B2854" s="20">
        <v>42672</v>
      </c>
      <c r="C2854" s="21">
        <v>0.1875</v>
      </c>
      <c r="D2854" s="13">
        <v>0</v>
      </c>
      <c r="E2854" s="12">
        <v>35.56</v>
      </c>
      <c r="F2854" s="11">
        <f t="shared" si="133"/>
        <v>0</v>
      </c>
      <c r="G2854" s="11">
        <f t="shared" si="134"/>
        <v>35.897820000000003</v>
      </c>
      <c r="H2854" s="8">
        <f t="shared" si="132"/>
        <v>0</v>
      </c>
      <c r="I2854" s="42"/>
      <c r="K2854" s="69"/>
      <c r="L2854" s="69"/>
      <c r="M2854" s="69"/>
      <c r="O2854" s="63"/>
      <c r="P2854" s="63"/>
      <c r="Q2854" s="63"/>
    </row>
    <row r="2855" spans="1:17" customFormat="1" outlineLevel="1">
      <c r="A2855" s="6"/>
      <c r="B2855" s="20">
        <v>42672</v>
      </c>
      <c r="C2855" s="21">
        <v>0.20833333333333334</v>
      </c>
      <c r="D2855" s="13">
        <v>0</v>
      </c>
      <c r="E2855" s="12">
        <v>43.16</v>
      </c>
      <c r="F2855" s="11">
        <f t="shared" si="133"/>
        <v>0</v>
      </c>
      <c r="G2855" s="11">
        <f t="shared" si="134"/>
        <v>43.57002</v>
      </c>
      <c r="H2855" s="8">
        <f t="shared" si="132"/>
        <v>0</v>
      </c>
      <c r="I2855" s="42"/>
      <c r="K2855" s="69"/>
      <c r="L2855" s="69"/>
      <c r="M2855" s="69"/>
      <c r="O2855" s="63"/>
      <c r="P2855" s="63"/>
      <c r="Q2855" s="63"/>
    </row>
    <row r="2856" spans="1:17" customFormat="1" outlineLevel="1">
      <c r="A2856" s="6"/>
      <c r="B2856" s="20">
        <v>42672</v>
      </c>
      <c r="C2856" s="21">
        <v>0.22916666666666666</v>
      </c>
      <c r="D2856" s="13">
        <v>0</v>
      </c>
      <c r="E2856" s="12">
        <v>38.159999999999997</v>
      </c>
      <c r="F2856" s="11">
        <f t="shared" si="133"/>
        <v>0</v>
      </c>
      <c r="G2856" s="11">
        <f t="shared" si="134"/>
        <v>38.52252</v>
      </c>
      <c r="H2856" s="8">
        <f t="shared" si="132"/>
        <v>0</v>
      </c>
      <c r="I2856" s="42"/>
      <c r="K2856" s="69"/>
      <c r="L2856" s="69"/>
      <c r="M2856" s="69"/>
      <c r="O2856" s="63"/>
      <c r="P2856" s="63"/>
      <c r="Q2856" s="63"/>
    </row>
    <row r="2857" spans="1:17" customFormat="1" outlineLevel="1">
      <c r="A2857" s="6"/>
      <c r="B2857" s="20">
        <v>42672</v>
      </c>
      <c r="C2857" s="21">
        <v>0.25</v>
      </c>
      <c r="D2857" s="13">
        <v>3.6770999999999998E-2</v>
      </c>
      <c r="E2857" s="12">
        <v>43.72</v>
      </c>
      <c r="F2857" s="11">
        <f t="shared" si="133"/>
        <v>3.6759968699999999E-2</v>
      </c>
      <c r="G2857" s="11">
        <f t="shared" si="134"/>
        <v>44.135339999999999</v>
      </c>
      <c r="H2857" s="8">
        <f t="shared" si="132"/>
        <v>5.2149404612361421</v>
      </c>
      <c r="I2857" s="42"/>
      <c r="K2857" s="69"/>
      <c r="L2857" s="69"/>
      <c r="M2857" s="69"/>
      <c r="O2857" s="63"/>
      <c r="P2857" s="63"/>
      <c r="Q2857" s="63"/>
    </row>
    <row r="2858" spans="1:17" customFormat="1" outlineLevel="1">
      <c r="A2858" s="6"/>
      <c r="B2858" s="20">
        <v>42672</v>
      </c>
      <c r="C2858" s="21">
        <v>0.27083333333333331</v>
      </c>
      <c r="D2858" s="13">
        <v>0.13996799999999998</v>
      </c>
      <c r="E2858" s="12">
        <v>56.03</v>
      </c>
      <c r="F2858" s="11">
        <f t="shared" si="133"/>
        <v>0.13992600959999998</v>
      </c>
      <c r="G2858" s="11">
        <f t="shared" si="134"/>
        <v>56.562285000000003</v>
      </c>
      <c r="H2858" s="8">
        <f t="shared" si="132"/>
        <v>18.111702951692063</v>
      </c>
      <c r="I2858" s="42"/>
      <c r="K2858" s="69"/>
      <c r="L2858" s="69"/>
      <c r="M2858" s="69"/>
      <c r="O2858" s="63"/>
      <c r="P2858" s="63"/>
      <c r="Q2858" s="63"/>
    </row>
    <row r="2859" spans="1:17" customFormat="1" outlineLevel="1">
      <c r="A2859" s="6"/>
      <c r="B2859" s="20">
        <v>42672</v>
      </c>
      <c r="C2859" s="21">
        <v>0.29166666666666669</v>
      </c>
      <c r="D2859" s="13">
        <v>0.16304199999999999</v>
      </c>
      <c r="E2859" s="12">
        <v>56.48</v>
      </c>
      <c r="F2859" s="11">
        <f t="shared" si="133"/>
        <v>0.16299308739999999</v>
      </c>
      <c r="G2859" s="11">
        <f t="shared" si="134"/>
        <v>57.016559999999998</v>
      </c>
      <c r="H2859" s="8">
        <f t="shared" si="132"/>
        <v>21.023409109072656</v>
      </c>
      <c r="I2859" s="42"/>
      <c r="K2859" s="69"/>
      <c r="L2859" s="69"/>
      <c r="M2859" s="69"/>
      <c r="O2859" s="63"/>
      <c r="P2859" s="63"/>
      <c r="Q2859" s="63"/>
    </row>
    <row r="2860" spans="1:17" customFormat="1" outlineLevel="1">
      <c r="A2860" s="6"/>
      <c r="B2860" s="20">
        <v>42672</v>
      </c>
      <c r="C2860" s="21">
        <v>0.3125</v>
      </c>
      <c r="D2860" s="13">
        <v>0.28254000000000001</v>
      </c>
      <c r="E2860" s="12">
        <v>52.5</v>
      </c>
      <c r="F2860" s="11">
        <f t="shared" si="133"/>
        <v>0.282455238</v>
      </c>
      <c r="G2860" s="11">
        <f t="shared" si="134"/>
        <v>52.998750000000001</v>
      </c>
      <c r="H2860" s="8">
        <f t="shared" si="132"/>
        <v>37.566899723047499</v>
      </c>
      <c r="I2860" s="42"/>
      <c r="K2860" s="69"/>
      <c r="L2860" s="69"/>
      <c r="M2860" s="69"/>
      <c r="O2860" s="63"/>
      <c r="P2860" s="63"/>
      <c r="Q2860" s="63"/>
    </row>
    <row r="2861" spans="1:17" customFormat="1" outlineLevel="1">
      <c r="A2861" s="6"/>
      <c r="B2861" s="20">
        <v>42672</v>
      </c>
      <c r="C2861" s="21">
        <v>0.33333333333333331</v>
      </c>
      <c r="D2861" s="13">
        <v>0.37053499999999995</v>
      </c>
      <c r="E2861" s="12">
        <v>59.1</v>
      </c>
      <c r="F2861" s="11">
        <f t="shared" si="133"/>
        <v>0.37042383949999996</v>
      </c>
      <c r="G2861" s="11">
        <f t="shared" si="134"/>
        <v>59.661450000000002</v>
      </c>
      <c r="H2861" s="8">
        <f t="shared" si="132"/>
        <v>46.798810767862719</v>
      </c>
      <c r="I2861" s="42"/>
      <c r="K2861" s="69"/>
      <c r="L2861" s="69"/>
      <c r="M2861" s="69"/>
      <c r="O2861" s="63"/>
      <c r="P2861" s="63"/>
      <c r="Q2861" s="63"/>
    </row>
    <row r="2862" spans="1:17" customFormat="1" outlineLevel="1">
      <c r="A2862" s="6"/>
      <c r="B2862" s="20">
        <v>42672</v>
      </c>
      <c r="C2862" s="21">
        <v>0.35416666666666669</v>
      </c>
      <c r="D2862" s="13">
        <v>0.53620199999999996</v>
      </c>
      <c r="E2862" s="12">
        <v>56.87</v>
      </c>
      <c r="F2862" s="11">
        <f t="shared" si="133"/>
        <v>0.53604113939999998</v>
      </c>
      <c r="G2862" s="11">
        <f t="shared" si="134"/>
        <v>57.410265000000003</v>
      </c>
      <c r="H2862" s="8">
        <f t="shared" si="132"/>
        <v>68.929388064544057</v>
      </c>
      <c r="I2862" s="42"/>
      <c r="K2862" s="69"/>
      <c r="L2862" s="69"/>
      <c r="M2862" s="69"/>
      <c r="O2862" s="63"/>
      <c r="P2862" s="63"/>
      <c r="Q2862" s="63"/>
    </row>
    <row r="2863" spans="1:17" customFormat="1" outlineLevel="1">
      <c r="A2863" s="6"/>
      <c r="B2863" s="20">
        <v>42672</v>
      </c>
      <c r="C2863" s="21">
        <v>0.375</v>
      </c>
      <c r="D2863" s="13">
        <v>1.1723330000000001</v>
      </c>
      <c r="E2863" s="12">
        <v>55.21</v>
      </c>
      <c r="F2863" s="11">
        <f t="shared" si="133"/>
        <v>1.1719813001000001</v>
      </c>
      <c r="G2863" s="11">
        <f t="shared" si="134"/>
        <v>55.734495000000003</v>
      </c>
      <c r="H2863" s="8">
        <f t="shared" si="132"/>
        <v>152.66873590808305</v>
      </c>
      <c r="I2863" s="42"/>
      <c r="K2863" s="69"/>
      <c r="L2863" s="69"/>
      <c r="M2863" s="69"/>
      <c r="O2863" s="63"/>
      <c r="P2863" s="63"/>
      <c r="Q2863" s="63"/>
    </row>
    <row r="2864" spans="1:17" customFormat="1" outlineLevel="1">
      <c r="A2864" s="6"/>
      <c r="B2864" s="20">
        <v>42672</v>
      </c>
      <c r="C2864" s="21">
        <v>0.39583333333333331</v>
      </c>
      <c r="D2864" s="13">
        <v>0.81816200000000006</v>
      </c>
      <c r="E2864" s="12">
        <v>53.77</v>
      </c>
      <c r="F2864" s="11">
        <f t="shared" si="133"/>
        <v>0.81791655140000008</v>
      </c>
      <c r="G2864" s="11">
        <f t="shared" si="134"/>
        <v>54.280815000000004</v>
      </c>
      <c r="H2864" s="8">
        <f t="shared" si="132"/>
        <v>107.7353015484186</v>
      </c>
      <c r="I2864" s="42"/>
      <c r="K2864" s="69"/>
      <c r="L2864" s="69"/>
      <c r="M2864" s="69"/>
      <c r="O2864" s="63"/>
      <c r="P2864" s="63"/>
      <c r="Q2864" s="63"/>
    </row>
    <row r="2865" spans="1:17" customFormat="1" outlineLevel="1">
      <c r="A2865" s="6"/>
      <c r="B2865" s="20">
        <v>42672</v>
      </c>
      <c r="C2865" s="21">
        <v>0.41666666666666669</v>
      </c>
      <c r="D2865" s="13">
        <v>0.97189300000000001</v>
      </c>
      <c r="E2865" s="12">
        <v>46.5</v>
      </c>
      <c r="F2865" s="11">
        <f t="shared" si="133"/>
        <v>0.97160143210000005</v>
      </c>
      <c r="G2865" s="11">
        <f t="shared" si="134"/>
        <v>46.941750000000006</v>
      </c>
      <c r="H2865" s="8">
        <f t="shared" si="132"/>
        <v>135.10919484531982</v>
      </c>
      <c r="I2865" s="42"/>
      <c r="K2865" s="69"/>
      <c r="L2865" s="69"/>
      <c r="M2865" s="69"/>
      <c r="O2865" s="63"/>
      <c r="P2865" s="63"/>
      <c r="Q2865" s="63"/>
    </row>
    <row r="2866" spans="1:17" customFormat="1" outlineLevel="1">
      <c r="A2866" s="6"/>
      <c r="B2866" s="20">
        <v>42672</v>
      </c>
      <c r="C2866" s="21">
        <v>0.4375</v>
      </c>
      <c r="D2866" s="13">
        <v>1.3845779999999999</v>
      </c>
      <c r="E2866" s="12">
        <v>35.590000000000003</v>
      </c>
      <c r="F2866" s="11">
        <f t="shared" si="133"/>
        <v>1.3841626266</v>
      </c>
      <c r="G2866" s="11">
        <f t="shared" si="134"/>
        <v>35.928105000000002</v>
      </c>
      <c r="H2866" s="8">
        <f t="shared" si="132"/>
        <v>207.7239083620394</v>
      </c>
      <c r="I2866" s="42"/>
      <c r="K2866" s="69"/>
      <c r="L2866" s="69"/>
      <c r="M2866" s="69"/>
      <c r="O2866" s="63"/>
      <c r="P2866" s="63"/>
      <c r="Q2866" s="63"/>
    </row>
    <row r="2867" spans="1:17" customFormat="1" outlineLevel="1">
      <c r="A2867" s="6"/>
      <c r="B2867" s="20">
        <v>42672</v>
      </c>
      <c r="C2867" s="21">
        <v>0.45833333333333331</v>
      </c>
      <c r="D2867" s="13">
        <v>1.5146120000000001</v>
      </c>
      <c r="E2867" s="12">
        <v>39.729999999999997</v>
      </c>
      <c r="F2867" s="11">
        <f t="shared" si="133"/>
        <v>1.5141576164000001</v>
      </c>
      <c r="G2867" s="11">
        <f t="shared" si="134"/>
        <v>40.107435000000002</v>
      </c>
      <c r="H2867" s="8">
        <f t="shared" si="132"/>
        <v>220.90433847088207</v>
      </c>
      <c r="I2867" s="42"/>
      <c r="K2867" s="69"/>
      <c r="L2867" s="69"/>
      <c r="M2867" s="69"/>
      <c r="O2867" s="63"/>
      <c r="P2867" s="63"/>
      <c r="Q2867" s="63"/>
    </row>
    <row r="2868" spans="1:17" customFormat="1" outlineLevel="1">
      <c r="A2868" s="6"/>
      <c r="B2868" s="20">
        <v>42672</v>
      </c>
      <c r="C2868" s="21">
        <v>0.47916666666666669</v>
      </c>
      <c r="D2868" s="13">
        <v>1.477819</v>
      </c>
      <c r="E2868" s="12">
        <v>38.04</v>
      </c>
      <c r="F2868" s="11">
        <f t="shared" si="133"/>
        <v>1.4773756543000001</v>
      </c>
      <c r="G2868" s="11">
        <f t="shared" si="134"/>
        <v>38.401380000000003</v>
      </c>
      <c r="H2868" s="8">
        <f t="shared" si="132"/>
        <v>218.05860779627704</v>
      </c>
      <c r="I2868" s="42"/>
      <c r="K2868" s="69"/>
      <c r="L2868" s="69"/>
      <c r="M2868" s="69"/>
      <c r="O2868" s="63"/>
      <c r="P2868" s="63"/>
      <c r="Q2868" s="63"/>
    </row>
    <row r="2869" spans="1:17" customFormat="1" outlineLevel="1">
      <c r="A2869" s="6"/>
      <c r="B2869" s="20">
        <v>42672</v>
      </c>
      <c r="C2869" s="21">
        <v>0.5</v>
      </c>
      <c r="D2869" s="13">
        <v>2.4849579999999998</v>
      </c>
      <c r="E2869" s="12">
        <v>38.130000000000003</v>
      </c>
      <c r="F2869" s="11">
        <f t="shared" si="133"/>
        <v>2.4842125125999996</v>
      </c>
      <c r="G2869" s="11">
        <f t="shared" si="134"/>
        <v>38.492235000000008</v>
      </c>
      <c r="H2869" s="8">
        <f t="shared" si="132"/>
        <v>366.44063551866032</v>
      </c>
      <c r="I2869" s="42"/>
      <c r="K2869" s="69"/>
      <c r="L2869" s="69"/>
      <c r="M2869" s="69"/>
      <c r="O2869" s="63"/>
      <c r="P2869" s="63"/>
      <c r="Q2869" s="63"/>
    </row>
    <row r="2870" spans="1:17" customFormat="1" outlineLevel="1">
      <c r="A2870" s="6"/>
      <c r="B2870" s="20">
        <v>42672</v>
      </c>
      <c r="C2870" s="21">
        <v>0.52083333333333337</v>
      </c>
      <c r="D2870" s="13">
        <v>3.6193810000000002</v>
      </c>
      <c r="E2870" s="12">
        <v>39.200000000000003</v>
      </c>
      <c r="F2870" s="11">
        <f t="shared" si="133"/>
        <v>3.6182951857000001</v>
      </c>
      <c r="G2870" s="11">
        <f t="shared" si="134"/>
        <v>39.572400000000009</v>
      </c>
      <c r="H2870" s="8">
        <f t="shared" si="132"/>
        <v>529.8182801336053</v>
      </c>
      <c r="I2870" s="42"/>
      <c r="K2870" s="69"/>
      <c r="L2870" s="69"/>
      <c r="M2870" s="69"/>
      <c r="O2870" s="63"/>
      <c r="P2870" s="63"/>
      <c r="Q2870" s="63"/>
    </row>
    <row r="2871" spans="1:17" customFormat="1" outlineLevel="1">
      <c r="A2871" s="6"/>
      <c r="B2871" s="20">
        <v>42672</v>
      </c>
      <c r="C2871" s="21">
        <v>0.54166666666666663</v>
      </c>
      <c r="D2871" s="13">
        <v>2.393329</v>
      </c>
      <c r="E2871" s="12">
        <v>41.68</v>
      </c>
      <c r="F2871" s="11">
        <f t="shared" si="133"/>
        <v>2.3926110013000002</v>
      </c>
      <c r="G2871" s="11">
        <f t="shared" si="134"/>
        <v>42.075960000000002</v>
      </c>
      <c r="H2871" s="8">
        <f t="shared" si="132"/>
        <v>344.35424145554123</v>
      </c>
      <c r="I2871" s="42"/>
      <c r="K2871" s="69"/>
      <c r="L2871" s="69"/>
      <c r="M2871" s="69"/>
      <c r="O2871" s="63"/>
      <c r="P2871" s="63"/>
      <c r="Q2871" s="63"/>
    </row>
    <row r="2872" spans="1:17" customFormat="1" outlineLevel="1">
      <c r="A2872" s="6"/>
      <c r="B2872" s="20">
        <v>42672</v>
      </c>
      <c r="C2872" s="21">
        <v>0.5625</v>
      </c>
      <c r="D2872" s="13">
        <v>2.7297169999999999</v>
      </c>
      <c r="E2872" s="12">
        <v>42.56</v>
      </c>
      <c r="F2872" s="11">
        <f t="shared" si="133"/>
        <v>2.7288980849</v>
      </c>
      <c r="G2872" s="11">
        <f t="shared" si="134"/>
        <v>42.964320000000008</v>
      </c>
      <c r="H2872" s="8">
        <f t="shared" si="132"/>
        <v>390.32979322436921</v>
      </c>
      <c r="I2872" s="42"/>
      <c r="K2872" s="69"/>
      <c r="L2872" s="69"/>
      <c r="M2872" s="69"/>
      <c r="O2872" s="63"/>
      <c r="P2872" s="63"/>
      <c r="Q2872" s="63"/>
    </row>
    <row r="2873" spans="1:17" customFormat="1" outlineLevel="1">
      <c r="A2873" s="6"/>
      <c r="B2873" s="20">
        <v>42672</v>
      </c>
      <c r="C2873" s="21">
        <v>0.58333333333333337</v>
      </c>
      <c r="D2873" s="13">
        <v>2.049696</v>
      </c>
      <c r="E2873" s="12">
        <v>46.99</v>
      </c>
      <c r="F2873" s="11">
        <f t="shared" si="133"/>
        <v>2.0490810912000001</v>
      </c>
      <c r="G2873" s="11">
        <f t="shared" si="134"/>
        <v>47.436405000000008</v>
      </c>
      <c r="H2873" s="8">
        <f t="shared" si="132"/>
        <v>283.92804244319484</v>
      </c>
      <c r="I2873" s="42"/>
      <c r="K2873" s="69"/>
      <c r="L2873" s="69"/>
      <c r="M2873" s="69"/>
      <c r="O2873" s="63"/>
      <c r="P2873" s="63"/>
      <c r="Q2873" s="63"/>
    </row>
    <row r="2874" spans="1:17" customFormat="1" outlineLevel="1">
      <c r="A2874" s="6"/>
      <c r="B2874" s="20">
        <v>42672</v>
      </c>
      <c r="C2874" s="21">
        <v>0.60416666666666663</v>
      </c>
      <c r="D2874" s="13">
        <v>2.5166770000000001</v>
      </c>
      <c r="E2874" s="12">
        <v>49.26</v>
      </c>
      <c r="F2874" s="11">
        <f t="shared" si="133"/>
        <v>2.5159219969</v>
      </c>
      <c r="G2874" s="11">
        <f t="shared" si="134"/>
        <v>49.727969999999999</v>
      </c>
      <c r="H2874" s="8">
        <f t="shared" si="132"/>
        <v>342.84979783921671</v>
      </c>
      <c r="I2874" s="42"/>
      <c r="K2874" s="69"/>
      <c r="L2874" s="69"/>
      <c r="M2874" s="69"/>
      <c r="O2874" s="63"/>
      <c r="P2874" s="63"/>
      <c r="Q2874" s="63"/>
    </row>
    <row r="2875" spans="1:17" customFormat="1" outlineLevel="1">
      <c r="A2875" s="6"/>
      <c r="B2875" s="20">
        <v>42672</v>
      </c>
      <c r="C2875" s="21">
        <v>0.625</v>
      </c>
      <c r="D2875" s="13">
        <v>1.0134829999999999</v>
      </c>
      <c r="E2875" s="12">
        <v>54.98</v>
      </c>
      <c r="F2875" s="11">
        <f t="shared" si="133"/>
        <v>1.0131789550999999</v>
      </c>
      <c r="G2875" s="11">
        <f t="shared" si="134"/>
        <v>55.502310000000001</v>
      </c>
      <c r="H2875" s="8">
        <f t="shared" si="132"/>
        <v>132.2175131971637</v>
      </c>
      <c r="I2875" s="42"/>
      <c r="K2875" s="69"/>
      <c r="L2875" s="69"/>
      <c r="M2875" s="69"/>
      <c r="O2875" s="63"/>
      <c r="P2875" s="63"/>
      <c r="Q2875" s="63"/>
    </row>
    <row r="2876" spans="1:17" customFormat="1" outlineLevel="1">
      <c r="A2876" s="6"/>
      <c r="B2876" s="20">
        <v>42672</v>
      </c>
      <c r="C2876" s="21">
        <v>0.64583333333333337</v>
      </c>
      <c r="D2876" s="13">
        <v>1.3450309999999999</v>
      </c>
      <c r="E2876" s="12">
        <v>56.25</v>
      </c>
      <c r="F2876" s="11">
        <f t="shared" si="133"/>
        <v>1.3446274907</v>
      </c>
      <c r="G2876" s="11">
        <f t="shared" si="134"/>
        <v>56.784375000000004</v>
      </c>
      <c r="H2876" s="8">
        <f t="shared" si="132"/>
        <v>173.74688160298217</v>
      </c>
      <c r="I2876" s="42"/>
      <c r="K2876" s="69"/>
      <c r="L2876" s="69"/>
      <c r="M2876" s="69"/>
      <c r="O2876" s="63"/>
      <c r="P2876" s="63"/>
      <c r="Q2876" s="63"/>
    </row>
    <row r="2877" spans="1:17" customFormat="1" outlineLevel="1">
      <c r="A2877" s="6"/>
      <c r="B2877" s="20">
        <v>42672</v>
      </c>
      <c r="C2877" s="21">
        <v>0.66666666666666663</v>
      </c>
      <c r="D2877" s="13">
        <v>1.3769859999999998</v>
      </c>
      <c r="E2877" s="12">
        <v>56.8</v>
      </c>
      <c r="F2877" s="11">
        <f t="shared" si="133"/>
        <v>1.3765729041999999</v>
      </c>
      <c r="G2877" s="11">
        <f t="shared" si="134"/>
        <v>57.339599999999997</v>
      </c>
      <c r="H2877" s="8">
        <f t="shared" si="132"/>
        <v>177.11042048353369</v>
      </c>
      <c r="I2877" s="42"/>
      <c r="K2877" s="69"/>
      <c r="L2877" s="69"/>
      <c r="M2877" s="69"/>
      <c r="O2877" s="63"/>
      <c r="P2877" s="63"/>
      <c r="Q2877" s="63"/>
    </row>
    <row r="2878" spans="1:17" customFormat="1" outlineLevel="1">
      <c r="A2878" s="6"/>
      <c r="B2878" s="20">
        <v>42672</v>
      </c>
      <c r="C2878" s="21">
        <v>0.6875</v>
      </c>
      <c r="D2878" s="13">
        <v>1.696321</v>
      </c>
      <c r="E2878" s="12">
        <v>54.68</v>
      </c>
      <c r="F2878" s="11">
        <f t="shared" si="133"/>
        <v>1.6958121037</v>
      </c>
      <c r="G2878" s="11">
        <f t="shared" si="134"/>
        <v>55.199460000000002</v>
      </c>
      <c r="H2878" s="8">
        <f t="shared" si="132"/>
        <v>221.81313890249601</v>
      </c>
      <c r="I2878" s="42"/>
      <c r="K2878" s="69"/>
      <c r="L2878" s="69"/>
      <c r="M2878" s="69"/>
      <c r="O2878" s="63"/>
      <c r="P2878" s="63"/>
      <c r="Q2878" s="63"/>
    </row>
    <row r="2879" spans="1:17" customFormat="1" outlineLevel="1">
      <c r="A2879" s="6"/>
      <c r="B2879" s="20">
        <v>42672</v>
      </c>
      <c r="C2879" s="21">
        <v>0.70833333333333337</v>
      </c>
      <c r="D2879" s="13">
        <v>0.67245100000000002</v>
      </c>
      <c r="E2879" s="12">
        <v>53.99</v>
      </c>
      <c r="F2879" s="11">
        <f t="shared" si="133"/>
        <v>0.67224926470000002</v>
      </c>
      <c r="G2879" s="11">
        <f t="shared" si="134"/>
        <v>54.502905000000005</v>
      </c>
      <c r="H2879" s="8">
        <f t="shared" si="132"/>
        <v>88.398825423936046</v>
      </c>
      <c r="I2879" s="42"/>
      <c r="K2879" s="69"/>
      <c r="L2879" s="69"/>
      <c r="M2879" s="69"/>
      <c r="O2879" s="63"/>
      <c r="P2879" s="63"/>
      <c r="Q2879" s="63"/>
    </row>
    <row r="2880" spans="1:17" customFormat="1" outlineLevel="1">
      <c r="A2880" s="6"/>
      <c r="B2880" s="20">
        <v>42672</v>
      </c>
      <c r="C2880" s="21">
        <v>0.72916666666666663</v>
      </c>
      <c r="D2880" s="13">
        <v>0.34144000000000002</v>
      </c>
      <c r="E2880" s="12">
        <v>55.05</v>
      </c>
      <c r="F2880" s="11">
        <f t="shared" si="133"/>
        <v>0.34133756800000004</v>
      </c>
      <c r="G2880" s="11">
        <f t="shared" si="134"/>
        <v>55.572975</v>
      </c>
      <c r="H2880" s="8">
        <f t="shared" si="132"/>
        <v>44.519643514975208</v>
      </c>
      <c r="I2880" s="42"/>
      <c r="K2880" s="69"/>
      <c r="L2880" s="69"/>
      <c r="M2880" s="69"/>
      <c r="O2880" s="63"/>
      <c r="P2880" s="63"/>
      <c r="Q2880" s="63"/>
    </row>
    <row r="2881" spans="1:17" customFormat="1" outlineLevel="1">
      <c r="A2881" s="6"/>
      <c r="B2881" s="20">
        <v>42672</v>
      </c>
      <c r="C2881" s="21">
        <v>0.75</v>
      </c>
      <c r="D2881" s="13">
        <v>0.29363599999999995</v>
      </c>
      <c r="E2881" s="12">
        <v>51.04</v>
      </c>
      <c r="F2881" s="11">
        <f t="shared" si="133"/>
        <v>0.29354790919999996</v>
      </c>
      <c r="G2881" s="11">
        <f t="shared" si="134"/>
        <v>51.524880000000003</v>
      </c>
      <c r="H2881" s="8">
        <f t="shared" si="132"/>
        <v>39.474890315419103</v>
      </c>
      <c r="I2881" s="42"/>
      <c r="K2881" s="69"/>
      <c r="L2881" s="69"/>
      <c r="M2881" s="69"/>
      <c r="O2881" s="63"/>
      <c r="P2881" s="63"/>
      <c r="Q2881" s="63"/>
    </row>
    <row r="2882" spans="1:17" customFormat="1" outlineLevel="1">
      <c r="A2882" s="6"/>
      <c r="B2882" s="20">
        <v>42672</v>
      </c>
      <c r="C2882" s="21">
        <v>0.77083333333333337</v>
      </c>
      <c r="D2882" s="13">
        <v>4.7607999999999998E-2</v>
      </c>
      <c r="E2882" s="12">
        <v>50.54</v>
      </c>
      <c r="F2882" s="11">
        <f t="shared" si="133"/>
        <v>4.7593717600000002E-2</v>
      </c>
      <c r="G2882" s="11">
        <f t="shared" si="134"/>
        <v>51.020130000000002</v>
      </c>
      <c r="H2882" s="8">
        <f t="shared" si="132"/>
        <v>6.4241938144647124</v>
      </c>
      <c r="I2882" s="42"/>
      <c r="K2882" s="69"/>
      <c r="L2882" s="69"/>
      <c r="M2882" s="69"/>
      <c r="O2882" s="63"/>
      <c r="P2882" s="63"/>
      <c r="Q2882" s="63"/>
    </row>
    <row r="2883" spans="1:17" customFormat="1" outlineLevel="1">
      <c r="A2883" s="6"/>
      <c r="B2883" s="20">
        <v>42672</v>
      </c>
      <c r="C2883" s="21">
        <v>0.79166666666666663</v>
      </c>
      <c r="D2883" s="13">
        <v>0</v>
      </c>
      <c r="E2883" s="12">
        <v>55.68</v>
      </c>
      <c r="F2883" s="11">
        <f t="shared" si="133"/>
        <v>0</v>
      </c>
      <c r="G2883" s="11">
        <f t="shared" si="134"/>
        <v>56.208960000000005</v>
      </c>
      <c r="H2883" s="8">
        <f t="shared" si="132"/>
        <v>0</v>
      </c>
      <c r="I2883" s="42"/>
      <c r="K2883" s="69"/>
      <c r="L2883" s="69"/>
      <c r="M2883" s="69"/>
      <c r="O2883" s="63"/>
      <c r="P2883" s="63"/>
      <c r="Q2883" s="63"/>
    </row>
    <row r="2884" spans="1:17" customFormat="1" outlineLevel="1">
      <c r="A2884" s="6"/>
      <c r="B2884" s="20">
        <v>42672</v>
      </c>
      <c r="C2884" s="21">
        <v>0.8125</v>
      </c>
      <c r="D2884" s="13">
        <v>0</v>
      </c>
      <c r="E2884" s="12">
        <v>49.76</v>
      </c>
      <c r="F2884" s="11">
        <f t="shared" si="133"/>
        <v>0</v>
      </c>
      <c r="G2884" s="11">
        <f t="shared" si="134"/>
        <v>50.23272</v>
      </c>
      <c r="H2884" s="8">
        <f t="shared" si="132"/>
        <v>0</v>
      </c>
      <c r="I2884" s="42"/>
      <c r="K2884" s="69"/>
      <c r="L2884" s="69"/>
      <c r="M2884" s="69"/>
      <c r="O2884" s="63"/>
      <c r="P2884" s="63"/>
      <c r="Q2884" s="63"/>
    </row>
    <row r="2885" spans="1:17" customFormat="1" outlineLevel="1">
      <c r="A2885" s="6"/>
      <c r="B2885" s="20">
        <v>42672</v>
      </c>
      <c r="C2885" s="21">
        <v>0.83333333333333337</v>
      </c>
      <c r="D2885" s="13">
        <v>0</v>
      </c>
      <c r="E2885" s="12">
        <v>51.07</v>
      </c>
      <c r="F2885" s="11">
        <f t="shared" si="133"/>
        <v>0</v>
      </c>
      <c r="G2885" s="11">
        <f t="shared" si="134"/>
        <v>51.555165000000002</v>
      </c>
      <c r="H2885" s="8">
        <f t="shared" si="132"/>
        <v>0</v>
      </c>
      <c r="I2885" s="42"/>
      <c r="K2885" s="69"/>
      <c r="L2885" s="69"/>
      <c r="M2885" s="69"/>
      <c r="O2885" s="63"/>
      <c r="P2885" s="63"/>
      <c r="Q2885" s="63"/>
    </row>
    <row r="2886" spans="1:17" customFormat="1" outlineLevel="1">
      <c r="A2886" s="6"/>
      <c r="B2886" s="20">
        <v>42672</v>
      </c>
      <c r="C2886" s="21">
        <v>0.85416666666666663</v>
      </c>
      <c r="D2886" s="13">
        <v>0</v>
      </c>
      <c r="E2886" s="12">
        <v>48.45</v>
      </c>
      <c r="F2886" s="11">
        <f t="shared" si="133"/>
        <v>0</v>
      </c>
      <c r="G2886" s="11">
        <f t="shared" si="134"/>
        <v>48.910275000000006</v>
      </c>
      <c r="H2886" s="8">
        <f t="shared" si="132"/>
        <v>0</v>
      </c>
      <c r="I2886" s="42"/>
      <c r="K2886" s="69"/>
      <c r="L2886" s="69"/>
      <c r="M2886" s="69"/>
      <c r="O2886" s="63"/>
      <c r="P2886" s="63"/>
      <c r="Q2886" s="63"/>
    </row>
    <row r="2887" spans="1:17" customFormat="1" outlineLevel="1">
      <c r="A2887" s="6"/>
      <c r="B2887" s="20">
        <v>42672</v>
      </c>
      <c r="C2887" s="21">
        <v>0.875</v>
      </c>
      <c r="D2887" s="13">
        <v>0</v>
      </c>
      <c r="E2887" s="12">
        <v>44.73</v>
      </c>
      <c r="F2887" s="11">
        <f t="shared" si="133"/>
        <v>0</v>
      </c>
      <c r="G2887" s="11">
        <f t="shared" si="134"/>
        <v>45.154935000000002</v>
      </c>
      <c r="H2887" s="8">
        <f t="shared" si="132"/>
        <v>0</v>
      </c>
      <c r="I2887" s="42"/>
      <c r="K2887" s="69"/>
      <c r="L2887" s="69"/>
      <c r="M2887" s="69"/>
      <c r="O2887" s="63"/>
      <c r="P2887" s="63"/>
      <c r="Q2887" s="63"/>
    </row>
    <row r="2888" spans="1:17" customFormat="1" outlineLevel="1">
      <c r="A2888" s="6"/>
      <c r="B2888" s="20">
        <v>42672</v>
      </c>
      <c r="C2888" s="21">
        <v>0.89583333333333337</v>
      </c>
      <c r="D2888" s="13">
        <v>0</v>
      </c>
      <c r="E2888" s="12">
        <v>46.96</v>
      </c>
      <c r="F2888" s="11">
        <f t="shared" si="133"/>
        <v>0</v>
      </c>
      <c r="G2888" s="11">
        <f t="shared" si="134"/>
        <v>47.406120000000001</v>
      </c>
      <c r="H2888" s="8">
        <f t="shared" si="132"/>
        <v>0</v>
      </c>
      <c r="I2888" s="42"/>
      <c r="K2888" s="69"/>
      <c r="L2888" s="69"/>
      <c r="M2888" s="69"/>
      <c r="O2888" s="63"/>
      <c r="P2888" s="63"/>
      <c r="Q2888" s="63"/>
    </row>
    <row r="2889" spans="1:17" customFormat="1" outlineLevel="1">
      <c r="A2889" s="6"/>
      <c r="B2889" s="20">
        <v>42672</v>
      </c>
      <c r="C2889" s="21">
        <v>0.91666666666666663</v>
      </c>
      <c r="D2889" s="13">
        <v>0</v>
      </c>
      <c r="E2889" s="12">
        <v>35.81</v>
      </c>
      <c r="F2889" s="11">
        <f t="shared" si="133"/>
        <v>0</v>
      </c>
      <c r="G2889" s="11">
        <f t="shared" si="134"/>
        <v>36.150195000000004</v>
      </c>
      <c r="H2889" s="8">
        <f t="shared" si="132"/>
        <v>0</v>
      </c>
      <c r="I2889" s="42"/>
      <c r="K2889" s="69"/>
      <c r="L2889" s="69"/>
      <c r="M2889" s="69"/>
      <c r="O2889" s="63"/>
      <c r="P2889" s="63"/>
      <c r="Q2889" s="63"/>
    </row>
    <row r="2890" spans="1:17" customFormat="1" outlineLevel="1">
      <c r="A2890" s="6"/>
      <c r="B2890" s="20">
        <v>42672</v>
      </c>
      <c r="C2890" s="21">
        <v>0.9375</v>
      </c>
      <c r="D2890" s="13">
        <v>0</v>
      </c>
      <c r="E2890" s="12">
        <v>91.38</v>
      </c>
      <c r="F2890" s="11">
        <f t="shared" si="133"/>
        <v>0</v>
      </c>
      <c r="G2890" s="11">
        <f t="shared" si="134"/>
        <v>92.248109999999997</v>
      </c>
      <c r="H2890" s="8">
        <f t="shared" si="132"/>
        <v>0</v>
      </c>
      <c r="I2890" s="42"/>
      <c r="K2890" s="69"/>
      <c r="L2890" s="69"/>
      <c r="M2890" s="69"/>
      <c r="O2890" s="63"/>
      <c r="P2890" s="63"/>
      <c r="Q2890" s="63"/>
    </row>
    <row r="2891" spans="1:17" customFormat="1" outlineLevel="1">
      <c r="A2891" s="6"/>
      <c r="B2891" s="20">
        <v>42672</v>
      </c>
      <c r="C2891" s="21">
        <v>0.95833333333333337</v>
      </c>
      <c r="D2891" s="13">
        <v>0</v>
      </c>
      <c r="E2891" s="12">
        <v>57.62</v>
      </c>
      <c r="F2891" s="11">
        <f t="shared" si="133"/>
        <v>0</v>
      </c>
      <c r="G2891" s="11">
        <f t="shared" si="134"/>
        <v>58.167390000000005</v>
      </c>
      <c r="H2891" s="8">
        <f t="shared" si="132"/>
        <v>0</v>
      </c>
      <c r="I2891" s="42"/>
      <c r="K2891" s="69"/>
      <c r="L2891" s="69"/>
      <c r="M2891" s="69"/>
      <c r="O2891" s="63"/>
      <c r="P2891" s="63"/>
      <c r="Q2891" s="63"/>
    </row>
    <row r="2892" spans="1:17" customFormat="1" outlineLevel="1">
      <c r="A2892" s="6"/>
      <c r="B2892" s="20">
        <v>42672</v>
      </c>
      <c r="C2892" s="21">
        <v>0.97916666666666663</v>
      </c>
      <c r="D2892" s="13">
        <v>0</v>
      </c>
      <c r="E2892" s="12">
        <v>51.68</v>
      </c>
      <c r="F2892" s="11">
        <f t="shared" si="133"/>
        <v>0</v>
      </c>
      <c r="G2892" s="11">
        <f t="shared" si="134"/>
        <v>52.170960000000001</v>
      </c>
      <c r="H2892" s="8">
        <f t="shared" si="132"/>
        <v>0</v>
      </c>
      <c r="I2892" s="42"/>
      <c r="K2892" s="69"/>
      <c r="L2892" s="69"/>
      <c r="M2892" s="69"/>
      <c r="O2892" s="63"/>
      <c r="P2892" s="63"/>
      <c r="Q2892" s="63"/>
    </row>
    <row r="2893" spans="1:17" customFormat="1" outlineLevel="1">
      <c r="A2893" s="6"/>
      <c r="B2893" s="20">
        <v>42672</v>
      </c>
      <c r="C2893" s="21">
        <v>0</v>
      </c>
      <c r="D2893" s="13">
        <v>0</v>
      </c>
      <c r="E2893" s="12">
        <v>52.29</v>
      </c>
      <c r="F2893" s="11">
        <f t="shared" si="133"/>
        <v>0</v>
      </c>
      <c r="G2893" s="11">
        <f t="shared" si="134"/>
        <v>52.786754999999999</v>
      </c>
      <c r="H2893" s="8">
        <f t="shared" si="132"/>
        <v>0</v>
      </c>
      <c r="I2893" s="42"/>
      <c r="K2893" s="69"/>
      <c r="L2893" s="69"/>
      <c r="M2893" s="69"/>
      <c r="O2893" s="63"/>
      <c r="P2893" s="63"/>
      <c r="Q2893" s="63"/>
    </row>
    <row r="2894" spans="1:17" customFormat="1" outlineLevel="1">
      <c r="A2894" s="6"/>
      <c r="B2894" s="20">
        <v>42673</v>
      </c>
      <c r="C2894" s="21">
        <v>2.0833333333333332E-2</v>
      </c>
      <c r="D2894" s="13">
        <v>0</v>
      </c>
      <c r="E2894" s="12">
        <v>39.43</v>
      </c>
      <c r="F2894" s="11">
        <f t="shared" si="133"/>
        <v>0</v>
      </c>
      <c r="G2894" s="11">
        <f t="shared" si="134"/>
        <v>39.804585000000003</v>
      </c>
      <c r="H2894" s="8">
        <f t="shared" si="132"/>
        <v>0</v>
      </c>
      <c r="I2894" s="42"/>
      <c r="K2894" s="69"/>
      <c r="L2894" s="69"/>
      <c r="M2894" s="69"/>
      <c r="O2894" s="63"/>
      <c r="P2894" s="63"/>
      <c r="Q2894" s="63"/>
    </row>
    <row r="2895" spans="1:17" customFormat="1" outlineLevel="1">
      <c r="A2895" s="6"/>
      <c r="B2895" s="20">
        <v>42673</v>
      </c>
      <c r="C2895" s="21">
        <v>4.1666666666666664E-2</v>
      </c>
      <c r="D2895" s="13">
        <v>0</v>
      </c>
      <c r="E2895" s="12">
        <v>47.23</v>
      </c>
      <c r="F2895" s="11">
        <f t="shared" si="133"/>
        <v>0</v>
      </c>
      <c r="G2895" s="11">
        <f t="shared" si="134"/>
        <v>47.678685000000002</v>
      </c>
      <c r="H2895" s="8">
        <f t="shared" si="132"/>
        <v>0</v>
      </c>
      <c r="I2895" s="42"/>
      <c r="K2895" s="69"/>
      <c r="L2895" s="69"/>
      <c r="M2895" s="69"/>
      <c r="O2895" s="63"/>
      <c r="P2895" s="63"/>
      <c r="Q2895" s="63"/>
    </row>
    <row r="2896" spans="1:17" customFormat="1" outlineLevel="1">
      <c r="A2896" s="6"/>
      <c r="B2896" s="20">
        <v>42673</v>
      </c>
      <c r="C2896" s="21">
        <v>6.25E-2</v>
      </c>
      <c r="D2896" s="13">
        <v>0</v>
      </c>
      <c r="E2896" s="12">
        <v>34.61</v>
      </c>
      <c r="F2896" s="11">
        <f t="shared" si="133"/>
        <v>0</v>
      </c>
      <c r="G2896" s="11">
        <f t="shared" si="134"/>
        <v>34.938794999999999</v>
      </c>
      <c r="H2896" s="8">
        <f t="shared" ref="H2896:H2959" si="135">F2896*($B$8-G2896)</f>
        <v>0</v>
      </c>
      <c r="I2896" s="42"/>
      <c r="K2896" s="69"/>
      <c r="L2896" s="69"/>
      <c r="M2896" s="69"/>
      <c r="O2896" s="63"/>
      <c r="P2896" s="63"/>
      <c r="Q2896" s="63"/>
    </row>
    <row r="2897" spans="1:17" customFormat="1" outlineLevel="1">
      <c r="A2897" s="6"/>
      <c r="B2897" s="20">
        <v>42673</v>
      </c>
      <c r="C2897" s="21">
        <v>8.3333333333333329E-2</v>
      </c>
      <c r="D2897" s="13">
        <v>0</v>
      </c>
      <c r="E2897" s="12">
        <v>31.81</v>
      </c>
      <c r="F2897" s="11">
        <f t="shared" ref="F2897:F2960" si="136">IF($B$13="Electricity",$D2897*$B$9,$D2897*$B$10)</f>
        <v>0</v>
      </c>
      <c r="G2897" s="11">
        <f t="shared" ref="G2897:G2960" si="137">+E2897*$B$10</f>
        <v>32.112195</v>
      </c>
      <c r="H2897" s="8">
        <f t="shared" si="135"/>
        <v>0</v>
      </c>
      <c r="I2897" s="42"/>
      <c r="K2897" s="69"/>
      <c r="L2897" s="69"/>
      <c r="M2897" s="69"/>
      <c r="O2897" s="63"/>
      <c r="P2897" s="63"/>
      <c r="Q2897" s="63"/>
    </row>
    <row r="2898" spans="1:17" customFormat="1" outlineLevel="1">
      <c r="A2898" s="6"/>
      <c r="B2898" s="20">
        <v>42673</v>
      </c>
      <c r="C2898" s="21">
        <v>0.10416666666666667</v>
      </c>
      <c r="D2898" s="13">
        <v>0</v>
      </c>
      <c r="E2898" s="12">
        <v>31.96</v>
      </c>
      <c r="F2898" s="11">
        <f t="shared" si="136"/>
        <v>0</v>
      </c>
      <c r="G2898" s="11">
        <f t="shared" si="137"/>
        <v>32.263620000000003</v>
      </c>
      <c r="H2898" s="8">
        <f t="shared" si="135"/>
        <v>0</v>
      </c>
      <c r="I2898" s="42"/>
      <c r="K2898" s="69"/>
      <c r="L2898" s="69"/>
      <c r="M2898" s="69"/>
      <c r="O2898" s="63"/>
      <c r="P2898" s="63"/>
      <c r="Q2898" s="63"/>
    </row>
    <row r="2899" spans="1:17" customFormat="1" outlineLevel="1">
      <c r="A2899" s="6"/>
      <c r="B2899" s="20">
        <v>42673</v>
      </c>
      <c r="C2899" s="21">
        <v>0.125</v>
      </c>
      <c r="D2899" s="13">
        <v>0</v>
      </c>
      <c r="E2899" s="12">
        <v>32.01</v>
      </c>
      <c r="F2899" s="11">
        <f t="shared" si="136"/>
        <v>0</v>
      </c>
      <c r="G2899" s="11">
        <f t="shared" si="137"/>
        <v>32.314095000000002</v>
      </c>
      <c r="H2899" s="8">
        <f t="shared" si="135"/>
        <v>0</v>
      </c>
      <c r="I2899" s="42"/>
      <c r="K2899" s="69"/>
      <c r="L2899" s="69"/>
      <c r="M2899" s="69"/>
      <c r="O2899" s="63"/>
      <c r="P2899" s="63"/>
      <c r="Q2899" s="63"/>
    </row>
    <row r="2900" spans="1:17" customFormat="1" outlineLevel="1">
      <c r="A2900" s="6"/>
      <c r="B2900" s="20">
        <v>42673</v>
      </c>
      <c r="C2900" s="21">
        <v>0.14583333333333334</v>
      </c>
      <c r="D2900" s="13">
        <v>0</v>
      </c>
      <c r="E2900" s="12">
        <v>32.54</v>
      </c>
      <c r="F2900" s="11">
        <f t="shared" si="136"/>
        <v>0</v>
      </c>
      <c r="G2900" s="11">
        <f t="shared" si="137"/>
        <v>32.849130000000002</v>
      </c>
      <c r="H2900" s="8">
        <f t="shared" si="135"/>
        <v>0</v>
      </c>
      <c r="I2900" s="42"/>
      <c r="K2900" s="69"/>
      <c r="L2900" s="69"/>
      <c r="M2900" s="69"/>
      <c r="O2900" s="63"/>
      <c r="P2900" s="63"/>
      <c r="Q2900" s="63"/>
    </row>
    <row r="2901" spans="1:17" customFormat="1" outlineLevel="1">
      <c r="A2901" s="6"/>
      <c r="B2901" s="20">
        <v>42673</v>
      </c>
      <c r="C2901" s="21">
        <v>0.16666666666666666</v>
      </c>
      <c r="D2901" s="13">
        <v>0</v>
      </c>
      <c r="E2901" s="12">
        <v>30.34</v>
      </c>
      <c r="F2901" s="11">
        <f t="shared" si="136"/>
        <v>0</v>
      </c>
      <c r="G2901" s="11">
        <f t="shared" si="137"/>
        <v>30.628230000000002</v>
      </c>
      <c r="H2901" s="8">
        <f t="shared" si="135"/>
        <v>0</v>
      </c>
      <c r="I2901" s="42"/>
      <c r="K2901" s="69"/>
      <c r="L2901" s="69"/>
      <c r="M2901" s="69"/>
      <c r="O2901" s="63"/>
      <c r="P2901" s="63"/>
      <c r="Q2901" s="63"/>
    </row>
    <row r="2902" spans="1:17" customFormat="1" outlineLevel="1">
      <c r="A2902" s="6"/>
      <c r="B2902" s="20">
        <v>42673</v>
      </c>
      <c r="C2902" s="21">
        <v>0.1875</v>
      </c>
      <c r="D2902" s="13">
        <v>0</v>
      </c>
      <c r="E2902" s="12">
        <v>32.61</v>
      </c>
      <c r="F2902" s="11">
        <f t="shared" si="136"/>
        <v>0</v>
      </c>
      <c r="G2902" s="11">
        <f t="shared" si="137"/>
        <v>32.919795000000001</v>
      </c>
      <c r="H2902" s="8">
        <f t="shared" si="135"/>
        <v>0</v>
      </c>
      <c r="I2902" s="42"/>
      <c r="K2902" s="69"/>
      <c r="L2902" s="69"/>
      <c r="M2902" s="69"/>
      <c r="O2902" s="63"/>
      <c r="P2902" s="63"/>
      <c r="Q2902" s="63"/>
    </row>
    <row r="2903" spans="1:17" customFormat="1" outlineLevel="1">
      <c r="A2903" s="6"/>
      <c r="B2903" s="20">
        <v>42673</v>
      </c>
      <c r="C2903" s="21">
        <v>0.20833333333333334</v>
      </c>
      <c r="D2903" s="13">
        <v>0</v>
      </c>
      <c r="E2903" s="12">
        <v>22.47</v>
      </c>
      <c r="F2903" s="11">
        <f t="shared" si="136"/>
        <v>0</v>
      </c>
      <c r="G2903" s="11">
        <f t="shared" si="137"/>
        <v>22.683465000000002</v>
      </c>
      <c r="H2903" s="8">
        <f t="shared" si="135"/>
        <v>0</v>
      </c>
      <c r="I2903" s="42"/>
      <c r="K2903" s="69"/>
      <c r="L2903" s="69"/>
      <c r="M2903" s="69"/>
      <c r="O2903" s="63"/>
      <c r="P2903" s="63"/>
      <c r="Q2903" s="63"/>
    </row>
    <row r="2904" spans="1:17" customFormat="1" outlineLevel="1">
      <c r="A2904" s="6"/>
      <c r="B2904" s="20">
        <v>42673</v>
      </c>
      <c r="C2904" s="21">
        <v>0.22916666666666666</v>
      </c>
      <c r="D2904" s="13">
        <v>0</v>
      </c>
      <c r="E2904" s="12">
        <v>28.32</v>
      </c>
      <c r="F2904" s="11">
        <f t="shared" si="136"/>
        <v>0</v>
      </c>
      <c r="G2904" s="11">
        <f t="shared" si="137"/>
        <v>28.589040000000001</v>
      </c>
      <c r="H2904" s="8">
        <f t="shared" si="135"/>
        <v>0</v>
      </c>
      <c r="I2904" s="42"/>
      <c r="K2904" s="69"/>
      <c r="L2904" s="69"/>
      <c r="M2904" s="69"/>
      <c r="O2904" s="63"/>
      <c r="P2904" s="63"/>
      <c r="Q2904" s="63"/>
    </row>
    <row r="2905" spans="1:17" customFormat="1" outlineLevel="1">
      <c r="A2905" s="6"/>
      <c r="B2905" s="20">
        <v>42673</v>
      </c>
      <c r="C2905" s="21">
        <v>0.25</v>
      </c>
      <c r="D2905" s="13">
        <v>0.12829199999999999</v>
      </c>
      <c r="E2905" s="12">
        <v>28.14</v>
      </c>
      <c r="F2905" s="11">
        <f t="shared" si="136"/>
        <v>0.12825351239999999</v>
      </c>
      <c r="G2905" s="11">
        <f t="shared" si="137"/>
        <v>28.407330000000002</v>
      </c>
      <c r="H2905" s="8">
        <f t="shared" si="135"/>
        <v>20.211813455994108</v>
      </c>
      <c r="I2905" s="42"/>
      <c r="K2905" s="69"/>
      <c r="L2905" s="69"/>
      <c r="M2905" s="69"/>
      <c r="O2905" s="63"/>
      <c r="P2905" s="63"/>
      <c r="Q2905" s="63"/>
    </row>
    <row r="2906" spans="1:17" customFormat="1" outlineLevel="1">
      <c r="A2906" s="6"/>
      <c r="B2906" s="20">
        <v>42673</v>
      </c>
      <c r="C2906" s="21">
        <v>0.27083333333333331</v>
      </c>
      <c r="D2906" s="13">
        <v>0.70924299999999996</v>
      </c>
      <c r="E2906" s="12">
        <v>35.5</v>
      </c>
      <c r="F2906" s="11">
        <f t="shared" si="136"/>
        <v>0.70903022709999997</v>
      </c>
      <c r="G2906" s="11">
        <f t="shared" si="137"/>
        <v>35.837250000000004</v>
      </c>
      <c r="H2906" s="8">
        <f t="shared" si="135"/>
        <v>106.46992873446051</v>
      </c>
      <c r="I2906" s="42"/>
      <c r="K2906" s="69"/>
      <c r="L2906" s="69"/>
      <c r="M2906" s="69"/>
      <c r="O2906" s="63"/>
      <c r="P2906" s="63"/>
      <c r="Q2906" s="63"/>
    </row>
    <row r="2907" spans="1:17" customFormat="1" outlineLevel="1">
      <c r="A2907" s="6"/>
      <c r="B2907" s="20">
        <v>42673</v>
      </c>
      <c r="C2907" s="21">
        <v>0.29166666666666669</v>
      </c>
      <c r="D2907" s="13">
        <v>1.2028899999999998</v>
      </c>
      <c r="E2907" s="12">
        <v>39.630000000000003</v>
      </c>
      <c r="F2907" s="11">
        <f t="shared" si="136"/>
        <v>1.2025291329999999</v>
      </c>
      <c r="G2907" s="11">
        <f t="shared" si="137"/>
        <v>40.006485000000005</v>
      </c>
      <c r="H2907" s="8">
        <f t="shared" si="135"/>
        <v>175.56145501657247</v>
      </c>
      <c r="I2907" s="42"/>
      <c r="K2907" s="69"/>
      <c r="L2907" s="69"/>
      <c r="M2907" s="69"/>
      <c r="O2907" s="63"/>
      <c r="P2907" s="63"/>
      <c r="Q2907" s="63"/>
    </row>
    <row r="2908" spans="1:17" customFormat="1" outlineLevel="1">
      <c r="A2908" s="6"/>
      <c r="B2908" s="20">
        <v>42673</v>
      </c>
      <c r="C2908" s="21">
        <v>0.3125</v>
      </c>
      <c r="D2908" s="13">
        <v>1.2196629999999999</v>
      </c>
      <c r="E2908" s="12">
        <v>36.53</v>
      </c>
      <c r="F2908" s="11">
        <f t="shared" si="136"/>
        <v>1.2192971011</v>
      </c>
      <c r="G2908" s="11">
        <f t="shared" si="137"/>
        <v>36.877035000000006</v>
      </c>
      <c r="H2908" s="8">
        <f t="shared" si="135"/>
        <v>181.82519893193677</v>
      </c>
      <c r="I2908" s="42"/>
      <c r="K2908" s="69"/>
      <c r="L2908" s="69"/>
      <c r="M2908" s="69"/>
      <c r="O2908" s="63"/>
      <c r="P2908" s="63"/>
      <c r="Q2908" s="63"/>
    </row>
    <row r="2909" spans="1:17" customFormat="1" outlineLevel="1">
      <c r="A2909" s="6"/>
      <c r="B2909" s="20">
        <v>42673</v>
      </c>
      <c r="C2909" s="21">
        <v>0.33333333333333331</v>
      </c>
      <c r="D2909" s="13">
        <v>1.2196849999999999</v>
      </c>
      <c r="E2909" s="12">
        <v>39.17</v>
      </c>
      <c r="F2909" s="11">
        <f t="shared" si="136"/>
        <v>1.2193190944999999</v>
      </c>
      <c r="G2909" s="11">
        <f t="shared" si="137"/>
        <v>39.542115000000003</v>
      </c>
      <c r="H2909" s="8">
        <f t="shared" si="135"/>
        <v>178.57889572058511</v>
      </c>
      <c r="I2909" s="42"/>
      <c r="K2909" s="69"/>
      <c r="L2909" s="69"/>
      <c r="M2909" s="69"/>
      <c r="O2909" s="63"/>
      <c r="P2909" s="63"/>
      <c r="Q2909" s="63"/>
    </row>
    <row r="2910" spans="1:17" customFormat="1" outlineLevel="1">
      <c r="A2910" s="6"/>
      <c r="B2910" s="20">
        <v>42673</v>
      </c>
      <c r="C2910" s="21">
        <v>0.35416666666666669</v>
      </c>
      <c r="D2910" s="13">
        <v>1.6911590000000001</v>
      </c>
      <c r="E2910" s="12">
        <v>46</v>
      </c>
      <c r="F2910" s="11">
        <f t="shared" si="136"/>
        <v>1.6906516523000001</v>
      </c>
      <c r="G2910" s="11">
        <f t="shared" si="137"/>
        <v>46.437000000000005</v>
      </c>
      <c r="H2910" s="8">
        <f t="shared" si="135"/>
        <v>235.9524165499449</v>
      </c>
      <c r="I2910" s="42"/>
      <c r="K2910" s="69"/>
      <c r="L2910" s="69"/>
      <c r="M2910" s="69"/>
      <c r="O2910" s="63"/>
      <c r="P2910" s="63"/>
      <c r="Q2910" s="63"/>
    </row>
    <row r="2911" spans="1:17" customFormat="1" outlineLevel="1">
      <c r="A2911" s="6"/>
      <c r="B2911" s="20">
        <v>42673</v>
      </c>
      <c r="C2911" s="21">
        <v>0.375</v>
      </c>
      <c r="D2911" s="13">
        <v>2.5856190000000003</v>
      </c>
      <c r="E2911" s="12">
        <v>39.549999999999997</v>
      </c>
      <c r="F2911" s="11">
        <f t="shared" si="136"/>
        <v>2.5848433143000005</v>
      </c>
      <c r="G2911" s="11">
        <f t="shared" si="137"/>
        <v>39.925725</v>
      </c>
      <c r="H2911" s="8">
        <f t="shared" si="135"/>
        <v>377.57911312496969</v>
      </c>
      <c r="I2911" s="42"/>
      <c r="K2911" s="69"/>
      <c r="L2911" s="69"/>
      <c r="M2911" s="69"/>
      <c r="O2911" s="63"/>
      <c r="P2911" s="63"/>
      <c r="Q2911" s="63"/>
    </row>
    <row r="2912" spans="1:17" customFormat="1" outlineLevel="1">
      <c r="A2912" s="6"/>
      <c r="B2912" s="20">
        <v>42673</v>
      </c>
      <c r="C2912" s="21">
        <v>0.39583333333333331</v>
      </c>
      <c r="D2912" s="13">
        <v>2.5670610000000003</v>
      </c>
      <c r="E2912" s="12">
        <v>48.11</v>
      </c>
      <c r="F2912" s="11">
        <f t="shared" si="136"/>
        <v>2.5662908817000005</v>
      </c>
      <c r="G2912" s="11">
        <f t="shared" si="137"/>
        <v>48.567045</v>
      </c>
      <c r="H2912" s="8">
        <f t="shared" si="135"/>
        <v>352.6929392615865</v>
      </c>
      <c r="I2912" s="42"/>
      <c r="K2912" s="69"/>
      <c r="L2912" s="69"/>
      <c r="M2912" s="69"/>
      <c r="O2912" s="63"/>
      <c r="P2912" s="63"/>
      <c r="Q2912" s="63"/>
    </row>
    <row r="2913" spans="1:17" customFormat="1" outlineLevel="1">
      <c r="A2913" s="6"/>
      <c r="B2913" s="20">
        <v>42673</v>
      </c>
      <c r="C2913" s="21">
        <v>0.41666666666666669</v>
      </c>
      <c r="D2913" s="13">
        <v>1.9885599999999999</v>
      </c>
      <c r="E2913" s="12">
        <v>38.380000000000003</v>
      </c>
      <c r="F2913" s="11">
        <f t="shared" si="136"/>
        <v>1.9879634319999999</v>
      </c>
      <c r="G2913" s="11">
        <f t="shared" si="137"/>
        <v>38.744610000000002</v>
      </c>
      <c r="H2913" s="8">
        <f t="shared" si="135"/>
        <v>292.73833048489848</v>
      </c>
      <c r="I2913" s="42"/>
      <c r="K2913" s="69"/>
      <c r="L2913" s="69"/>
      <c r="M2913" s="69"/>
      <c r="O2913" s="63"/>
      <c r="P2913" s="63"/>
      <c r="Q2913" s="63"/>
    </row>
    <row r="2914" spans="1:17" customFormat="1" outlineLevel="1">
      <c r="A2914" s="6"/>
      <c r="B2914" s="20">
        <v>42673</v>
      </c>
      <c r="C2914" s="21">
        <v>0.4375</v>
      </c>
      <c r="D2914" s="13">
        <v>1.5154510000000001</v>
      </c>
      <c r="E2914" s="12">
        <v>40.49</v>
      </c>
      <c r="F2914" s="11">
        <f t="shared" si="136"/>
        <v>1.5149963647000002</v>
      </c>
      <c r="G2914" s="11">
        <f t="shared" si="137"/>
        <v>40.874655000000004</v>
      </c>
      <c r="H2914" s="8">
        <f t="shared" si="135"/>
        <v>219.86437010083333</v>
      </c>
      <c r="I2914" s="42"/>
      <c r="K2914" s="69"/>
      <c r="L2914" s="69"/>
      <c r="M2914" s="69"/>
      <c r="O2914" s="63"/>
      <c r="P2914" s="63"/>
      <c r="Q2914" s="63"/>
    </row>
    <row r="2915" spans="1:17" customFormat="1" outlineLevel="1">
      <c r="A2915" s="6"/>
      <c r="B2915" s="20">
        <v>42673</v>
      </c>
      <c r="C2915" s="21">
        <v>0.45833333333333331</v>
      </c>
      <c r="D2915" s="13">
        <v>2.300948</v>
      </c>
      <c r="E2915" s="12">
        <v>38.200000000000003</v>
      </c>
      <c r="F2915" s="11">
        <f t="shared" si="136"/>
        <v>2.3002577155999999</v>
      </c>
      <c r="G2915" s="11">
        <f t="shared" si="137"/>
        <v>38.562900000000006</v>
      </c>
      <c r="H2915" s="8">
        <f t="shared" si="135"/>
        <v>339.1433268406887</v>
      </c>
      <c r="I2915" s="42"/>
      <c r="K2915" s="69"/>
      <c r="L2915" s="69"/>
      <c r="M2915" s="69"/>
      <c r="O2915" s="63"/>
      <c r="P2915" s="63"/>
      <c r="Q2915" s="63"/>
    </row>
    <row r="2916" spans="1:17" customFormat="1" outlineLevel="1">
      <c r="A2916" s="6"/>
      <c r="B2916" s="20">
        <v>42673</v>
      </c>
      <c r="C2916" s="21">
        <v>0.47916666666666669</v>
      </c>
      <c r="D2916" s="13">
        <v>2.4363379999999997</v>
      </c>
      <c r="E2916" s="12">
        <v>36.89</v>
      </c>
      <c r="F2916" s="11">
        <f t="shared" si="136"/>
        <v>2.4356070985999998</v>
      </c>
      <c r="G2916" s="11">
        <f t="shared" si="137"/>
        <v>37.240455000000004</v>
      </c>
      <c r="H2916" s="8">
        <f t="shared" si="135"/>
        <v>362.3198037865061</v>
      </c>
      <c r="I2916" s="42"/>
      <c r="K2916" s="69"/>
      <c r="L2916" s="69"/>
      <c r="M2916" s="69"/>
      <c r="O2916" s="63"/>
      <c r="P2916" s="63"/>
      <c r="Q2916" s="63"/>
    </row>
    <row r="2917" spans="1:17" customFormat="1" outlineLevel="1">
      <c r="A2917" s="6"/>
      <c r="B2917" s="20">
        <v>42673</v>
      </c>
      <c r="C2917" s="21">
        <v>0.5</v>
      </c>
      <c r="D2917" s="13">
        <v>2.0893490000000003</v>
      </c>
      <c r="E2917" s="12">
        <v>36.79</v>
      </c>
      <c r="F2917" s="11">
        <f t="shared" si="136"/>
        <v>2.0887221953000004</v>
      </c>
      <c r="G2917" s="11">
        <f t="shared" si="137"/>
        <v>37.139505</v>
      </c>
      <c r="H2917" s="8">
        <f t="shared" si="135"/>
        <v>310.92821990984476</v>
      </c>
      <c r="I2917" s="42"/>
      <c r="K2917" s="69"/>
      <c r="L2917" s="69"/>
      <c r="M2917" s="69"/>
      <c r="O2917" s="63"/>
      <c r="P2917" s="63"/>
      <c r="Q2917" s="63"/>
    </row>
    <row r="2918" spans="1:17" customFormat="1" outlineLevel="1">
      <c r="A2918" s="6"/>
      <c r="B2918" s="20">
        <v>42673</v>
      </c>
      <c r="C2918" s="21">
        <v>0.52083333333333337</v>
      </c>
      <c r="D2918" s="13">
        <v>1.7537799999999999</v>
      </c>
      <c r="E2918" s="12">
        <v>37.72</v>
      </c>
      <c r="F2918" s="11">
        <f t="shared" si="136"/>
        <v>1.7532538659999999</v>
      </c>
      <c r="G2918" s="11">
        <f t="shared" si="137"/>
        <v>38.078340000000004</v>
      </c>
      <c r="H2918" s="8">
        <f t="shared" si="135"/>
        <v>259.34422226013754</v>
      </c>
      <c r="I2918" s="42"/>
      <c r="K2918" s="69"/>
      <c r="L2918" s="69"/>
      <c r="M2918" s="69"/>
      <c r="O2918" s="63"/>
      <c r="P2918" s="63"/>
      <c r="Q2918" s="63"/>
    </row>
    <row r="2919" spans="1:17" customFormat="1" outlineLevel="1">
      <c r="A2919" s="6"/>
      <c r="B2919" s="20">
        <v>42673</v>
      </c>
      <c r="C2919" s="21">
        <v>0.54166666666666663</v>
      </c>
      <c r="D2919" s="13">
        <v>0.97258199999999984</v>
      </c>
      <c r="E2919" s="12">
        <v>35.97</v>
      </c>
      <c r="F2919" s="11">
        <f t="shared" si="136"/>
        <v>0.97229022539999987</v>
      </c>
      <c r="G2919" s="11">
        <f t="shared" si="137"/>
        <v>36.311715</v>
      </c>
      <c r="H2919" s="8">
        <f t="shared" si="135"/>
        <v>145.54045636238942</v>
      </c>
      <c r="I2919" s="42"/>
      <c r="K2919" s="69"/>
      <c r="L2919" s="69"/>
      <c r="M2919" s="69"/>
      <c r="O2919" s="63"/>
      <c r="P2919" s="63"/>
      <c r="Q2919" s="63"/>
    </row>
    <row r="2920" spans="1:17" customFormat="1" outlineLevel="1">
      <c r="A2920" s="6"/>
      <c r="B2920" s="20">
        <v>42673</v>
      </c>
      <c r="C2920" s="21">
        <v>0.5625</v>
      </c>
      <c r="D2920" s="13">
        <v>1.3976089999999999</v>
      </c>
      <c r="E2920" s="12">
        <v>39.450000000000003</v>
      </c>
      <c r="F2920" s="11">
        <f t="shared" si="136"/>
        <v>1.3971897172999999</v>
      </c>
      <c r="G2920" s="11">
        <f t="shared" si="137"/>
        <v>39.824775000000002</v>
      </c>
      <c r="H2920" s="8">
        <f t="shared" si="135"/>
        <v>204.23452129401389</v>
      </c>
      <c r="I2920" s="42"/>
      <c r="K2920" s="69"/>
      <c r="L2920" s="69"/>
      <c r="M2920" s="69"/>
      <c r="O2920" s="63"/>
      <c r="P2920" s="63"/>
      <c r="Q2920" s="63"/>
    </row>
    <row r="2921" spans="1:17" customFormat="1" outlineLevel="1">
      <c r="A2921" s="6"/>
      <c r="B2921" s="20">
        <v>42673</v>
      </c>
      <c r="C2921" s="21">
        <v>0.58333333333333337</v>
      </c>
      <c r="D2921" s="13">
        <v>1.6599789999999999</v>
      </c>
      <c r="E2921" s="12">
        <v>42.19</v>
      </c>
      <c r="F2921" s="11">
        <f t="shared" si="136"/>
        <v>1.6594810062999998</v>
      </c>
      <c r="G2921" s="11">
        <f t="shared" si="137"/>
        <v>42.590805000000003</v>
      </c>
      <c r="H2921" s="8">
        <f t="shared" si="135"/>
        <v>237.98483523127291</v>
      </c>
      <c r="I2921" s="42"/>
      <c r="K2921" s="69"/>
      <c r="L2921" s="69"/>
      <c r="M2921" s="69"/>
      <c r="O2921" s="63"/>
      <c r="P2921" s="63"/>
      <c r="Q2921" s="63"/>
    </row>
    <row r="2922" spans="1:17" customFormat="1" outlineLevel="1">
      <c r="A2922" s="6"/>
      <c r="B2922" s="20">
        <v>42673</v>
      </c>
      <c r="C2922" s="21">
        <v>0.60416666666666663</v>
      </c>
      <c r="D2922" s="13">
        <v>1.4872590000000001</v>
      </c>
      <c r="E2922" s="12">
        <v>37.1</v>
      </c>
      <c r="F2922" s="11">
        <f t="shared" si="136"/>
        <v>1.4868128223000001</v>
      </c>
      <c r="G2922" s="11">
        <f t="shared" si="137"/>
        <v>37.452450000000006</v>
      </c>
      <c r="H2922" s="8">
        <f t="shared" si="135"/>
        <v>220.86240206125038</v>
      </c>
      <c r="I2922" s="42"/>
      <c r="K2922" s="69"/>
      <c r="L2922" s="69"/>
      <c r="M2922" s="69"/>
      <c r="O2922" s="63"/>
      <c r="P2922" s="63"/>
      <c r="Q2922" s="63"/>
    </row>
    <row r="2923" spans="1:17" customFormat="1" outlineLevel="1">
      <c r="A2923" s="6"/>
      <c r="B2923" s="20">
        <v>42673</v>
      </c>
      <c r="C2923" s="21">
        <v>0.625</v>
      </c>
      <c r="D2923" s="13">
        <v>0.94546499999999989</v>
      </c>
      <c r="E2923" s="12">
        <v>45.31</v>
      </c>
      <c r="F2923" s="11">
        <f t="shared" si="136"/>
        <v>0.9451813604999999</v>
      </c>
      <c r="G2923" s="11">
        <f t="shared" si="137"/>
        <v>45.740445000000008</v>
      </c>
      <c r="H2923" s="8">
        <f t="shared" si="135"/>
        <v>132.57071701802454</v>
      </c>
      <c r="I2923" s="42"/>
      <c r="K2923" s="69"/>
      <c r="L2923" s="69"/>
      <c r="M2923" s="69"/>
      <c r="O2923" s="63"/>
      <c r="P2923" s="63"/>
      <c r="Q2923" s="63"/>
    </row>
    <row r="2924" spans="1:17" customFormat="1" outlineLevel="1">
      <c r="A2924" s="6"/>
      <c r="B2924" s="20">
        <v>42673</v>
      </c>
      <c r="C2924" s="21">
        <v>0.64583333333333337</v>
      </c>
      <c r="D2924" s="13">
        <v>1.204008</v>
      </c>
      <c r="E2924" s="12">
        <v>46.87</v>
      </c>
      <c r="F2924" s="11">
        <f t="shared" si="136"/>
        <v>1.2036467976</v>
      </c>
      <c r="G2924" s="11">
        <f t="shared" si="137"/>
        <v>47.315265000000004</v>
      </c>
      <c r="H2924" s="8">
        <f t="shared" si="135"/>
        <v>166.92743715875463</v>
      </c>
      <c r="I2924" s="42"/>
      <c r="K2924" s="69"/>
      <c r="L2924" s="69"/>
      <c r="M2924" s="69"/>
      <c r="O2924" s="63"/>
      <c r="P2924" s="63"/>
      <c r="Q2924" s="63"/>
    </row>
    <row r="2925" spans="1:17" customFormat="1" outlineLevel="1">
      <c r="A2925" s="6"/>
      <c r="B2925" s="20">
        <v>42673</v>
      </c>
      <c r="C2925" s="21">
        <v>0.66666666666666663</v>
      </c>
      <c r="D2925" s="13">
        <v>1.186482</v>
      </c>
      <c r="E2925" s="12">
        <v>50.55</v>
      </c>
      <c r="F2925" s="11">
        <f t="shared" si="136"/>
        <v>1.1861260554000002</v>
      </c>
      <c r="G2925" s="11">
        <f t="shared" si="137"/>
        <v>51.030225000000002</v>
      </c>
      <c r="H2925" s="8">
        <f t="shared" si="135"/>
        <v>160.09116681897555</v>
      </c>
      <c r="I2925" s="42"/>
      <c r="K2925" s="69"/>
      <c r="L2925" s="69"/>
      <c r="M2925" s="69"/>
      <c r="O2925" s="63"/>
      <c r="P2925" s="63"/>
      <c r="Q2925" s="63"/>
    </row>
    <row r="2926" spans="1:17" customFormat="1" outlineLevel="1">
      <c r="A2926" s="6"/>
      <c r="B2926" s="20">
        <v>42673</v>
      </c>
      <c r="C2926" s="21">
        <v>0.6875</v>
      </c>
      <c r="D2926" s="13">
        <v>0.93013299999999999</v>
      </c>
      <c r="E2926" s="12">
        <v>53.14</v>
      </c>
      <c r="F2926" s="11">
        <f t="shared" si="136"/>
        <v>0.92985396009999999</v>
      </c>
      <c r="G2926" s="11">
        <f t="shared" si="137"/>
        <v>53.644830000000006</v>
      </c>
      <c r="H2926" s="8">
        <f t="shared" si="135"/>
        <v>123.07097896420871</v>
      </c>
      <c r="I2926" s="42"/>
      <c r="K2926" s="69"/>
      <c r="L2926" s="69"/>
      <c r="M2926" s="69"/>
      <c r="O2926" s="63"/>
      <c r="P2926" s="63"/>
      <c r="Q2926" s="63"/>
    </row>
    <row r="2927" spans="1:17" customFormat="1" outlineLevel="1">
      <c r="A2927" s="6"/>
      <c r="B2927" s="20">
        <v>42673</v>
      </c>
      <c r="C2927" s="21">
        <v>0.70833333333333337</v>
      </c>
      <c r="D2927" s="13">
        <v>0.65821499999999999</v>
      </c>
      <c r="E2927" s="12">
        <v>60.97</v>
      </c>
      <c r="F2927" s="11">
        <f t="shared" si="136"/>
        <v>0.65801753549999997</v>
      </c>
      <c r="G2927" s="11">
        <f t="shared" si="137"/>
        <v>61.549215000000004</v>
      </c>
      <c r="H2927" s="8">
        <f t="shared" si="135"/>
        <v>81.890798836740359</v>
      </c>
      <c r="I2927" s="42"/>
      <c r="K2927" s="69"/>
      <c r="L2927" s="69"/>
      <c r="M2927" s="69"/>
      <c r="O2927" s="63"/>
      <c r="P2927" s="63"/>
      <c r="Q2927" s="63"/>
    </row>
    <row r="2928" spans="1:17" customFormat="1" outlineLevel="1">
      <c r="A2928" s="6"/>
      <c r="B2928" s="20">
        <v>42673</v>
      </c>
      <c r="C2928" s="21">
        <v>0.72916666666666663</v>
      </c>
      <c r="D2928" s="13">
        <v>0.38646900000000001</v>
      </c>
      <c r="E2928" s="12">
        <v>60.07</v>
      </c>
      <c r="F2928" s="11">
        <f t="shared" si="136"/>
        <v>0.38635305930000002</v>
      </c>
      <c r="G2928" s="11">
        <f t="shared" si="137"/>
        <v>60.640665000000006</v>
      </c>
      <c r="H2928" s="8">
        <f t="shared" si="135"/>
        <v>48.432962589063564</v>
      </c>
      <c r="I2928" s="42"/>
      <c r="K2928" s="69"/>
      <c r="L2928" s="69"/>
      <c r="M2928" s="69"/>
      <c r="O2928" s="63"/>
      <c r="P2928" s="63"/>
      <c r="Q2928" s="63"/>
    </row>
    <row r="2929" spans="1:17" customFormat="1" outlineLevel="1">
      <c r="A2929" s="6"/>
      <c r="B2929" s="20">
        <v>42673</v>
      </c>
      <c r="C2929" s="21">
        <v>0.75</v>
      </c>
      <c r="D2929" s="13">
        <v>0.12685099999999999</v>
      </c>
      <c r="E2929" s="12">
        <v>51.29</v>
      </c>
      <c r="F2929" s="11">
        <f t="shared" si="136"/>
        <v>0.12681294469999999</v>
      </c>
      <c r="G2929" s="11">
        <f t="shared" si="137"/>
        <v>51.777255000000004</v>
      </c>
      <c r="H2929" s="8">
        <f t="shared" si="135"/>
        <v>17.021181539167198</v>
      </c>
      <c r="I2929" s="42"/>
      <c r="K2929" s="69"/>
      <c r="L2929" s="69"/>
      <c r="M2929" s="69"/>
      <c r="O2929" s="63"/>
      <c r="P2929" s="63"/>
      <c r="Q2929" s="63"/>
    </row>
    <row r="2930" spans="1:17" customFormat="1" outlineLevel="1">
      <c r="A2930" s="6"/>
      <c r="B2930" s="20">
        <v>42673</v>
      </c>
      <c r="C2930" s="21">
        <v>0.77083333333333337</v>
      </c>
      <c r="D2930" s="13">
        <v>1.591E-3</v>
      </c>
      <c r="E2930" s="12">
        <v>53.5</v>
      </c>
      <c r="F2930" s="11">
        <f t="shared" si="136"/>
        <v>1.5905227000000001E-3</v>
      </c>
      <c r="G2930" s="11">
        <f t="shared" si="137"/>
        <v>54.008250000000004</v>
      </c>
      <c r="H2930" s="8">
        <f t="shared" si="135"/>
        <v>0.209935874587725</v>
      </c>
      <c r="I2930" s="42"/>
      <c r="K2930" s="69"/>
      <c r="L2930" s="69"/>
      <c r="M2930" s="69"/>
      <c r="O2930" s="63"/>
      <c r="P2930" s="63"/>
      <c r="Q2930" s="63"/>
    </row>
    <row r="2931" spans="1:17" customFormat="1" outlineLevel="1">
      <c r="A2931" s="6"/>
      <c r="B2931" s="20">
        <v>42673</v>
      </c>
      <c r="C2931" s="21">
        <v>0.79166666666666663</v>
      </c>
      <c r="D2931" s="13">
        <v>0</v>
      </c>
      <c r="E2931" s="12">
        <v>53.32</v>
      </c>
      <c r="F2931" s="11">
        <f t="shared" si="136"/>
        <v>0</v>
      </c>
      <c r="G2931" s="11">
        <f t="shared" si="137"/>
        <v>53.826540000000001</v>
      </c>
      <c r="H2931" s="8">
        <f t="shared" si="135"/>
        <v>0</v>
      </c>
      <c r="I2931" s="42"/>
      <c r="K2931" s="69"/>
      <c r="L2931" s="69"/>
      <c r="M2931" s="69"/>
      <c r="O2931" s="63"/>
      <c r="P2931" s="63"/>
      <c r="Q2931" s="63"/>
    </row>
    <row r="2932" spans="1:17" customFormat="1" outlineLevel="1">
      <c r="A2932" s="6"/>
      <c r="B2932" s="20">
        <v>42673</v>
      </c>
      <c r="C2932" s="21">
        <v>0.8125</v>
      </c>
      <c r="D2932" s="13">
        <v>0</v>
      </c>
      <c r="E2932" s="12">
        <v>49.53</v>
      </c>
      <c r="F2932" s="11">
        <f t="shared" si="136"/>
        <v>0</v>
      </c>
      <c r="G2932" s="11">
        <f t="shared" si="137"/>
        <v>50.000535000000006</v>
      </c>
      <c r="H2932" s="8">
        <f t="shared" si="135"/>
        <v>0</v>
      </c>
      <c r="I2932" s="42"/>
      <c r="K2932" s="69"/>
      <c r="L2932" s="69"/>
      <c r="M2932" s="69"/>
      <c r="O2932" s="63"/>
      <c r="P2932" s="63"/>
      <c r="Q2932" s="63"/>
    </row>
    <row r="2933" spans="1:17" customFormat="1" outlineLevel="1">
      <c r="A2933" s="6"/>
      <c r="B2933" s="20">
        <v>42673</v>
      </c>
      <c r="C2933" s="21">
        <v>0.83333333333333337</v>
      </c>
      <c r="D2933" s="13">
        <v>0</v>
      </c>
      <c r="E2933" s="12">
        <v>48.64</v>
      </c>
      <c r="F2933" s="11">
        <f t="shared" si="136"/>
        <v>0</v>
      </c>
      <c r="G2933" s="11">
        <f t="shared" si="137"/>
        <v>49.102080000000001</v>
      </c>
      <c r="H2933" s="8">
        <f t="shared" si="135"/>
        <v>0</v>
      </c>
      <c r="I2933" s="42"/>
      <c r="K2933" s="69"/>
      <c r="L2933" s="69"/>
      <c r="M2933" s="69"/>
      <c r="O2933" s="63"/>
      <c r="P2933" s="63"/>
      <c r="Q2933" s="63"/>
    </row>
    <row r="2934" spans="1:17" customFormat="1" outlineLevel="1">
      <c r="A2934" s="6"/>
      <c r="B2934" s="20">
        <v>42673</v>
      </c>
      <c r="C2934" s="21">
        <v>0.85416666666666663</v>
      </c>
      <c r="D2934" s="13">
        <v>0</v>
      </c>
      <c r="E2934" s="12">
        <v>44.85</v>
      </c>
      <c r="F2934" s="11">
        <f t="shared" si="136"/>
        <v>0</v>
      </c>
      <c r="G2934" s="11">
        <f t="shared" si="137"/>
        <v>45.276075000000006</v>
      </c>
      <c r="H2934" s="8">
        <f t="shared" si="135"/>
        <v>0</v>
      </c>
      <c r="I2934" s="42"/>
      <c r="K2934" s="69"/>
      <c r="L2934" s="69"/>
      <c r="M2934" s="69"/>
      <c r="O2934" s="63"/>
      <c r="P2934" s="63"/>
      <c r="Q2934" s="63"/>
    </row>
    <row r="2935" spans="1:17" customFormat="1" outlineLevel="1">
      <c r="A2935" s="6"/>
      <c r="B2935" s="20">
        <v>42673</v>
      </c>
      <c r="C2935" s="21">
        <v>0.875</v>
      </c>
      <c r="D2935" s="13">
        <v>0</v>
      </c>
      <c r="E2935" s="12">
        <v>40.96</v>
      </c>
      <c r="F2935" s="11">
        <f t="shared" si="136"/>
        <v>0</v>
      </c>
      <c r="G2935" s="11">
        <f t="shared" si="137"/>
        <v>41.349120000000006</v>
      </c>
      <c r="H2935" s="8">
        <f t="shared" si="135"/>
        <v>0</v>
      </c>
      <c r="I2935" s="42"/>
      <c r="K2935" s="69"/>
      <c r="L2935" s="69"/>
      <c r="M2935" s="69"/>
      <c r="O2935" s="63"/>
      <c r="P2935" s="63"/>
      <c r="Q2935" s="63"/>
    </row>
    <row r="2936" spans="1:17" customFormat="1" outlineLevel="1">
      <c r="A2936" s="6"/>
      <c r="B2936" s="20">
        <v>42673</v>
      </c>
      <c r="C2936" s="21">
        <v>0.89583333333333337</v>
      </c>
      <c r="D2936" s="13">
        <v>0</v>
      </c>
      <c r="E2936" s="12">
        <v>41.4</v>
      </c>
      <c r="F2936" s="11">
        <f t="shared" si="136"/>
        <v>0</v>
      </c>
      <c r="G2936" s="11">
        <f t="shared" si="137"/>
        <v>41.793300000000002</v>
      </c>
      <c r="H2936" s="8">
        <f t="shared" si="135"/>
        <v>0</v>
      </c>
      <c r="I2936" s="42"/>
      <c r="K2936" s="69"/>
      <c r="L2936" s="69"/>
      <c r="M2936" s="69"/>
      <c r="O2936" s="63"/>
      <c r="P2936" s="63"/>
      <c r="Q2936" s="63"/>
    </row>
    <row r="2937" spans="1:17" customFormat="1" outlineLevel="1">
      <c r="A2937" s="6"/>
      <c r="B2937" s="20">
        <v>42673</v>
      </c>
      <c r="C2937" s="21">
        <v>0.91666666666666663</v>
      </c>
      <c r="D2937" s="13">
        <v>0</v>
      </c>
      <c r="E2937" s="12">
        <v>32.44</v>
      </c>
      <c r="F2937" s="11">
        <f t="shared" si="136"/>
        <v>0</v>
      </c>
      <c r="G2937" s="11">
        <f t="shared" si="137"/>
        <v>32.748179999999998</v>
      </c>
      <c r="H2937" s="8">
        <f t="shared" si="135"/>
        <v>0</v>
      </c>
      <c r="I2937" s="42"/>
      <c r="K2937" s="69"/>
      <c r="L2937" s="69"/>
      <c r="M2937" s="69"/>
      <c r="O2937" s="63"/>
      <c r="P2937" s="63"/>
      <c r="Q2937" s="63"/>
    </row>
    <row r="2938" spans="1:17" customFormat="1" outlineLevel="1">
      <c r="A2938" s="6"/>
      <c r="B2938" s="20">
        <v>42673</v>
      </c>
      <c r="C2938" s="21">
        <v>0.9375</v>
      </c>
      <c r="D2938" s="13">
        <v>0</v>
      </c>
      <c r="E2938" s="12">
        <v>59.28</v>
      </c>
      <c r="F2938" s="11">
        <f t="shared" si="136"/>
        <v>0</v>
      </c>
      <c r="G2938" s="11">
        <f t="shared" si="137"/>
        <v>59.843160000000005</v>
      </c>
      <c r="H2938" s="8">
        <f t="shared" si="135"/>
        <v>0</v>
      </c>
      <c r="I2938" s="42"/>
      <c r="K2938" s="69"/>
      <c r="L2938" s="69"/>
      <c r="M2938" s="69"/>
      <c r="O2938" s="63"/>
      <c r="P2938" s="63"/>
      <c r="Q2938" s="63"/>
    </row>
    <row r="2939" spans="1:17" customFormat="1" outlineLevel="1">
      <c r="A2939" s="6"/>
      <c r="B2939" s="20">
        <v>42673</v>
      </c>
      <c r="C2939" s="21">
        <v>0.95833333333333337</v>
      </c>
      <c r="D2939" s="13">
        <v>0</v>
      </c>
      <c r="E2939" s="12">
        <v>50.85</v>
      </c>
      <c r="F2939" s="11">
        <f t="shared" si="136"/>
        <v>0</v>
      </c>
      <c r="G2939" s="11">
        <f t="shared" si="137"/>
        <v>51.333075000000008</v>
      </c>
      <c r="H2939" s="8">
        <f t="shared" si="135"/>
        <v>0</v>
      </c>
      <c r="I2939" s="42"/>
      <c r="K2939" s="69"/>
      <c r="L2939" s="69"/>
      <c r="M2939" s="69"/>
      <c r="O2939" s="63"/>
      <c r="P2939" s="63"/>
      <c r="Q2939" s="63"/>
    </row>
    <row r="2940" spans="1:17" customFormat="1" outlineLevel="1">
      <c r="A2940" s="6"/>
      <c r="B2940" s="20">
        <v>42673</v>
      </c>
      <c r="C2940" s="21">
        <v>0.97916666666666663</v>
      </c>
      <c r="D2940" s="13">
        <v>0</v>
      </c>
      <c r="E2940" s="12">
        <v>44.58</v>
      </c>
      <c r="F2940" s="11">
        <f t="shared" si="136"/>
        <v>0</v>
      </c>
      <c r="G2940" s="11">
        <f t="shared" si="137"/>
        <v>45.003509999999999</v>
      </c>
      <c r="H2940" s="8">
        <f t="shared" si="135"/>
        <v>0</v>
      </c>
      <c r="I2940" s="42"/>
      <c r="K2940" s="69"/>
      <c r="L2940" s="69"/>
      <c r="M2940" s="69"/>
      <c r="O2940" s="63"/>
      <c r="P2940" s="63"/>
      <c r="Q2940" s="63"/>
    </row>
    <row r="2941" spans="1:17" customFormat="1" outlineLevel="1">
      <c r="A2941" s="6"/>
      <c r="B2941" s="20">
        <v>42673</v>
      </c>
      <c r="C2941" s="21">
        <v>0</v>
      </c>
      <c r="D2941" s="13">
        <v>0</v>
      </c>
      <c r="E2941" s="12">
        <v>42.46</v>
      </c>
      <c r="F2941" s="11">
        <f t="shared" si="136"/>
        <v>0</v>
      </c>
      <c r="G2941" s="11">
        <f t="shared" si="137"/>
        <v>42.863370000000003</v>
      </c>
      <c r="H2941" s="8">
        <f t="shared" si="135"/>
        <v>0</v>
      </c>
      <c r="I2941" s="42"/>
      <c r="K2941" s="69"/>
      <c r="L2941" s="69"/>
      <c r="M2941" s="69"/>
      <c r="O2941" s="63"/>
      <c r="P2941" s="63"/>
      <c r="Q2941" s="63"/>
    </row>
    <row r="2942" spans="1:17" customFormat="1" outlineLevel="1">
      <c r="A2942" s="6"/>
      <c r="B2942" s="20">
        <v>42674</v>
      </c>
      <c r="C2942" s="21">
        <v>2.0833333333333332E-2</v>
      </c>
      <c r="D2942" s="13">
        <v>0</v>
      </c>
      <c r="E2942" s="12">
        <v>30.87</v>
      </c>
      <c r="F2942" s="11">
        <f t="shared" si="136"/>
        <v>0</v>
      </c>
      <c r="G2942" s="11">
        <f t="shared" si="137"/>
        <v>31.163265000000003</v>
      </c>
      <c r="H2942" s="8">
        <f t="shared" si="135"/>
        <v>0</v>
      </c>
      <c r="I2942" s="42"/>
      <c r="K2942" s="69"/>
      <c r="L2942" s="69"/>
      <c r="M2942" s="69"/>
      <c r="O2942" s="63"/>
      <c r="P2942" s="63"/>
      <c r="Q2942" s="63"/>
    </row>
    <row r="2943" spans="1:17" customFormat="1" outlineLevel="1">
      <c r="A2943" s="6"/>
      <c r="B2943" s="20">
        <v>42674</v>
      </c>
      <c r="C2943" s="21">
        <v>4.1666666666666664E-2</v>
      </c>
      <c r="D2943" s="13">
        <v>0</v>
      </c>
      <c r="E2943" s="12">
        <v>45.06</v>
      </c>
      <c r="F2943" s="11">
        <f t="shared" si="136"/>
        <v>0</v>
      </c>
      <c r="G2943" s="11">
        <f t="shared" si="137"/>
        <v>45.488070000000008</v>
      </c>
      <c r="H2943" s="8">
        <f t="shared" si="135"/>
        <v>0</v>
      </c>
      <c r="I2943" s="42"/>
      <c r="K2943" s="69"/>
      <c r="L2943" s="69"/>
      <c r="M2943" s="69"/>
      <c r="O2943" s="63"/>
      <c r="P2943" s="63"/>
      <c r="Q2943" s="63"/>
    </row>
    <row r="2944" spans="1:17" customFormat="1" outlineLevel="1">
      <c r="A2944" s="6"/>
      <c r="B2944" s="20">
        <v>42674</v>
      </c>
      <c r="C2944" s="21">
        <v>6.25E-2</v>
      </c>
      <c r="D2944" s="13">
        <v>0</v>
      </c>
      <c r="E2944" s="12">
        <v>29.86</v>
      </c>
      <c r="F2944" s="11">
        <f t="shared" si="136"/>
        <v>0</v>
      </c>
      <c r="G2944" s="11">
        <f t="shared" si="137"/>
        <v>30.14367</v>
      </c>
      <c r="H2944" s="8">
        <f t="shared" si="135"/>
        <v>0</v>
      </c>
      <c r="I2944" s="42"/>
      <c r="K2944" s="69"/>
      <c r="L2944" s="69"/>
      <c r="M2944" s="69"/>
      <c r="O2944" s="63"/>
      <c r="P2944" s="63"/>
      <c r="Q2944" s="63"/>
    </row>
    <row r="2945" spans="1:17" customFormat="1" outlineLevel="1">
      <c r="A2945" s="6"/>
      <c r="B2945" s="20">
        <v>42674</v>
      </c>
      <c r="C2945" s="21">
        <v>8.3333333333333329E-2</v>
      </c>
      <c r="D2945" s="13">
        <v>0</v>
      </c>
      <c r="E2945" s="12">
        <v>31.48</v>
      </c>
      <c r="F2945" s="11">
        <f t="shared" si="136"/>
        <v>0</v>
      </c>
      <c r="G2945" s="11">
        <f t="shared" si="137"/>
        <v>31.779060000000001</v>
      </c>
      <c r="H2945" s="8">
        <f t="shared" si="135"/>
        <v>0</v>
      </c>
      <c r="I2945" s="42"/>
      <c r="K2945" s="69"/>
      <c r="L2945" s="69"/>
      <c r="M2945" s="69"/>
      <c r="O2945" s="63"/>
      <c r="P2945" s="63"/>
      <c r="Q2945" s="63"/>
    </row>
    <row r="2946" spans="1:17" customFormat="1" outlineLevel="1">
      <c r="A2946" s="6"/>
      <c r="B2946" s="20">
        <v>42674</v>
      </c>
      <c r="C2946" s="21">
        <v>0.10416666666666667</v>
      </c>
      <c r="D2946" s="13">
        <v>0</v>
      </c>
      <c r="E2946" s="12">
        <v>29.62</v>
      </c>
      <c r="F2946" s="11">
        <f t="shared" si="136"/>
        <v>0</v>
      </c>
      <c r="G2946" s="11">
        <f t="shared" si="137"/>
        <v>29.901390000000003</v>
      </c>
      <c r="H2946" s="8">
        <f t="shared" si="135"/>
        <v>0</v>
      </c>
      <c r="I2946" s="42"/>
      <c r="K2946" s="69"/>
      <c r="L2946" s="69"/>
      <c r="M2946" s="69"/>
      <c r="O2946" s="63"/>
      <c r="P2946" s="63"/>
      <c r="Q2946" s="63"/>
    </row>
    <row r="2947" spans="1:17" customFormat="1" outlineLevel="1">
      <c r="A2947" s="6"/>
      <c r="B2947" s="20">
        <v>42674</v>
      </c>
      <c r="C2947" s="21">
        <v>0.125</v>
      </c>
      <c r="D2947" s="13">
        <v>0</v>
      </c>
      <c r="E2947" s="12">
        <v>26.93</v>
      </c>
      <c r="F2947" s="11">
        <f t="shared" si="136"/>
        <v>0</v>
      </c>
      <c r="G2947" s="11">
        <f t="shared" si="137"/>
        <v>27.185835000000001</v>
      </c>
      <c r="H2947" s="8">
        <f t="shared" si="135"/>
        <v>0</v>
      </c>
      <c r="I2947" s="42"/>
      <c r="K2947" s="69"/>
      <c r="L2947" s="69"/>
      <c r="M2947" s="69"/>
      <c r="O2947" s="63"/>
      <c r="P2947" s="63"/>
      <c r="Q2947" s="63"/>
    </row>
    <row r="2948" spans="1:17" customFormat="1" outlineLevel="1">
      <c r="A2948" s="6"/>
      <c r="B2948" s="20">
        <v>42674</v>
      </c>
      <c r="C2948" s="21">
        <v>0.14583333333333334</v>
      </c>
      <c r="D2948" s="13">
        <v>0</v>
      </c>
      <c r="E2948" s="12">
        <v>24.94</v>
      </c>
      <c r="F2948" s="11">
        <f t="shared" si="136"/>
        <v>0</v>
      </c>
      <c r="G2948" s="11">
        <f t="shared" si="137"/>
        <v>25.176930000000002</v>
      </c>
      <c r="H2948" s="8">
        <f t="shared" si="135"/>
        <v>0</v>
      </c>
      <c r="I2948" s="42"/>
      <c r="K2948" s="69"/>
      <c r="L2948" s="69"/>
      <c r="M2948" s="69"/>
      <c r="O2948" s="63"/>
      <c r="P2948" s="63"/>
      <c r="Q2948" s="63"/>
    </row>
    <row r="2949" spans="1:17" customFormat="1" outlineLevel="1">
      <c r="A2949" s="6"/>
      <c r="B2949" s="20">
        <v>42674</v>
      </c>
      <c r="C2949" s="21">
        <v>0.16666666666666666</v>
      </c>
      <c r="D2949" s="13">
        <v>0</v>
      </c>
      <c r="E2949" s="12">
        <v>31.62</v>
      </c>
      <c r="F2949" s="11">
        <f t="shared" si="136"/>
        <v>0</v>
      </c>
      <c r="G2949" s="11">
        <f t="shared" si="137"/>
        <v>31.920390000000005</v>
      </c>
      <c r="H2949" s="8">
        <f t="shared" si="135"/>
        <v>0</v>
      </c>
      <c r="I2949" s="42"/>
      <c r="K2949" s="69"/>
      <c r="L2949" s="69"/>
      <c r="M2949" s="69"/>
      <c r="O2949" s="63"/>
      <c r="P2949" s="63"/>
      <c r="Q2949" s="63"/>
    </row>
    <row r="2950" spans="1:17" customFormat="1" outlineLevel="1">
      <c r="A2950" s="6"/>
      <c r="B2950" s="20">
        <v>42674</v>
      </c>
      <c r="C2950" s="21">
        <v>0.1875</v>
      </c>
      <c r="D2950" s="13">
        <v>0</v>
      </c>
      <c r="E2950" s="12">
        <v>37.83</v>
      </c>
      <c r="F2950" s="11">
        <f t="shared" si="136"/>
        <v>0</v>
      </c>
      <c r="G2950" s="11">
        <f t="shared" si="137"/>
        <v>38.189385000000001</v>
      </c>
      <c r="H2950" s="8">
        <f t="shared" si="135"/>
        <v>0</v>
      </c>
      <c r="I2950" s="42"/>
      <c r="K2950" s="69"/>
      <c r="L2950" s="69"/>
      <c r="M2950" s="69"/>
      <c r="O2950" s="63"/>
      <c r="P2950" s="63"/>
      <c r="Q2950" s="63"/>
    </row>
    <row r="2951" spans="1:17" customFormat="1" outlineLevel="1">
      <c r="A2951" s="6"/>
      <c r="B2951" s="20">
        <v>42674</v>
      </c>
      <c r="C2951" s="21">
        <v>0.20833333333333334</v>
      </c>
      <c r="D2951" s="13">
        <v>0</v>
      </c>
      <c r="E2951" s="12">
        <v>41.12</v>
      </c>
      <c r="F2951" s="11">
        <f t="shared" si="136"/>
        <v>0</v>
      </c>
      <c r="G2951" s="11">
        <f t="shared" si="137"/>
        <v>41.510640000000002</v>
      </c>
      <c r="H2951" s="8">
        <f t="shared" si="135"/>
        <v>0</v>
      </c>
      <c r="I2951" s="42"/>
      <c r="K2951" s="69"/>
      <c r="L2951" s="69"/>
      <c r="M2951" s="69"/>
      <c r="O2951" s="63"/>
      <c r="P2951" s="63"/>
      <c r="Q2951" s="63"/>
    </row>
    <row r="2952" spans="1:17" customFormat="1" outlineLevel="1">
      <c r="A2952" s="6"/>
      <c r="B2952" s="20">
        <v>42674</v>
      </c>
      <c r="C2952" s="21">
        <v>0.22916666666666666</v>
      </c>
      <c r="D2952" s="13">
        <v>2.2169999999999999E-2</v>
      </c>
      <c r="E2952" s="12">
        <v>47</v>
      </c>
      <c r="F2952" s="11">
        <f t="shared" si="136"/>
        <v>2.2163348999999999E-2</v>
      </c>
      <c r="G2952" s="11">
        <f t="shared" si="137"/>
        <v>47.4465</v>
      </c>
      <c r="H2952" s="8">
        <f t="shared" si="135"/>
        <v>3.0708095756714995</v>
      </c>
      <c r="I2952" s="42"/>
      <c r="K2952" s="69"/>
      <c r="L2952" s="69"/>
      <c r="M2952" s="69"/>
      <c r="O2952" s="63"/>
      <c r="P2952" s="63"/>
      <c r="Q2952" s="63"/>
    </row>
    <row r="2953" spans="1:17" customFormat="1" outlineLevel="1">
      <c r="A2953" s="6"/>
      <c r="B2953" s="20">
        <v>42674</v>
      </c>
      <c r="C2953" s="21">
        <v>0.25</v>
      </c>
      <c r="D2953" s="13">
        <v>0.185664</v>
      </c>
      <c r="E2953" s="12">
        <v>54.44</v>
      </c>
      <c r="F2953" s="11">
        <f t="shared" si="136"/>
        <v>0.18560830080000001</v>
      </c>
      <c r="G2953" s="11">
        <f t="shared" si="137"/>
        <v>54.957180000000001</v>
      </c>
      <c r="H2953" s="8">
        <f t="shared" si="135"/>
        <v>24.32263515224026</v>
      </c>
      <c r="I2953" s="42"/>
      <c r="K2953" s="69"/>
      <c r="L2953" s="69"/>
      <c r="M2953" s="69"/>
      <c r="O2953" s="63"/>
      <c r="P2953" s="63"/>
      <c r="Q2953" s="63"/>
    </row>
    <row r="2954" spans="1:17" customFormat="1" outlineLevel="1">
      <c r="A2954" s="6"/>
      <c r="B2954" s="20">
        <v>42674</v>
      </c>
      <c r="C2954" s="21">
        <v>0.27083333333333331</v>
      </c>
      <c r="D2954" s="13">
        <v>0.72726400000000002</v>
      </c>
      <c r="E2954" s="12">
        <v>70.66</v>
      </c>
      <c r="F2954" s="11">
        <f t="shared" si="136"/>
        <v>0.72704582080000002</v>
      </c>
      <c r="G2954" s="11">
        <f t="shared" si="137"/>
        <v>71.331270000000004</v>
      </c>
      <c r="H2954" s="8">
        <f t="shared" si="135"/>
        <v>83.36942092294359</v>
      </c>
      <c r="I2954" s="42"/>
      <c r="K2954" s="69"/>
      <c r="L2954" s="69"/>
      <c r="M2954" s="69"/>
      <c r="O2954" s="63"/>
      <c r="P2954" s="63"/>
      <c r="Q2954" s="63"/>
    </row>
    <row r="2955" spans="1:17" customFormat="1" outlineLevel="1">
      <c r="A2955" s="6"/>
      <c r="B2955" s="20">
        <v>42674</v>
      </c>
      <c r="C2955" s="21">
        <v>0.29166666666666669</v>
      </c>
      <c r="D2955" s="13">
        <v>1.5484380000000002</v>
      </c>
      <c r="E2955" s="12">
        <v>88.21</v>
      </c>
      <c r="F2955" s="11">
        <f t="shared" si="136"/>
        <v>1.5479734686000002</v>
      </c>
      <c r="G2955" s="11">
        <f t="shared" si="137"/>
        <v>89.047995</v>
      </c>
      <c r="H2955" s="8">
        <f t="shared" si="135"/>
        <v>150.07913146757457</v>
      </c>
      <c r="I2955" s="42"/>
      <c r="K2955" s="69"/>
      <c r="L2955" s="69"/>
      <c r="M2955" s="69"/>
      <c r="O2955" s="63"/>
      <c r="P2955" s="63"/>
      <c r="Q2955" s="63"/>
    </row>
    <row r="2956" spans="1:17" customFormat="1" outlineLevel="1">
      <c r="A2956" s="6"/>
      <c r="B2956" s="20">
        <v>42674</v>
      </c>
      <c r="C2956" s="21">
        <v>0.3125</v>
      </c>
      <c r="D2956" s="13">
        <v>2.3725350000000001</v>
      </c>
      <c r="E2956" s="12">
        <v>65.39</v>
      </c>
      <c r="F2956" s="11">
        <f t="shared" si="136"/>
        <v>2.3718232395000003</v>
      </c>
      <c r="G2956" s="11">
        <f t="shared" si="137"/>
        <v>66.011205000000004</v>
      </c>
      <c r="H2956" s="8">
        <f t="shared" si="135"/>
        <v>284.59221246060144</v>
      </c>
      <c r="I2956" s="42"/>
      <c r="K2956" s="69"/>
      <c r="L2956" s="69"/>
      <c r="M2956" s="69"/>
      <c r="O2956" s="63"/>
      <c r="P2956" s="63"/>
      <c r="Q2956" s="63"/>
    </row>
    <row r="2957" spans="1:17" customFormat="1" outlineLevel="1">
      <c r="A2957" s="6"/>
      <c r="B2957" s="20">
        <v>42674</v>
      </c>
      <c r="C2957" s="21">
        <v>0.33333333333333331</v>
      </c>
      <c r="D2957" s="13">
        <v>3.088425</v>
      </c>
      <c r="E2957" s="12">
        <v>69.650000000000006</v>
      </c>
      <c r="F2957" s="11">
        <f t="shared" si="136"/>
        <v>3.0874984725000001</v>
      </c>
      <c r="G2957" s="11">
        <f t="shared" si="137"/>
        <v>70.311675000000008</v>
      </c>
      <c r="H2957" s="8">
        <f t="shared" si="135"/>
        <v>357.18752672358357</v>
      </c>
      <c r="I2957" s="42"/>
      <c r="K2957" s="69"/>
      <c r="L2957" s="69"/>
      <c r="M2957" s="69"/>
      <c r="O2957" s="63"/>
      <c r="P2957" s="63"/>
      <c r="Q2957" s="63"/>
    </row>
    <row r="2958" spans="1:17" customFormat="1" outlineLevel="1">
      <c r="A2958" s="6"/>
      <c r="B2958" s="20">
        <v>42674</v>
      </c>
      <c r="C2958" s="21">
        <v>0.35416666666666669</v>
      </c>
      <c r="D2958" s="13">
        <v>3.7220839999999997</v>
      </c>
      <c r="E2958" s="12">
        <v>70.790000000000006</v>
      </c>
      <c r="F2958" s="11">
        <f t="shared" si="136"/>
        <v>3.7209673747999998</v>
      </c>
      <c r="G2958" s="11">
        <f t="shared" si="137"/>
        <v>71.462505000000007</v>
      </c>
      <c r="H2958" s="8">
        <f t="shared" si="135"/>
        <v>426.19028208631806</v>
      </c>
      <c r="I2958" s="42"/>
      <c r="K2958" s="69"/>
      <c r="L2958" s="69"/>
      <c r="M2958" s="69"/>
      <c r="O2958" s="63"/>
      <c r="P2958" s="63"/>
      <c r="Q2958" s="63"/>
    </row>
    <row r="2959" spans="1:17" customFormat="1" outlineLevel="1">
      <c r="A2959" s="6"/>
      <c r="B2959" s="20">
        <v>42674</v>
      </c>
      <c r="C2959" s="21">
        <v>0.375</v>
      </c>
      <c r="D2959" s="13">
        <v>4.2955740000000002</v>
      </c>
      <c r="E2959" s="12">
        <v>61.78</v>
      </c>
      <c r="F2959" s="11">
        <f t="shared" si="136"/>
        <v>4.2942853277999999</v>
      </c>
      <c r="G2959" s="11">
        <f t="shared" si="137"/>
        <v>62.366910000000004</v>
      </c>
      <c r="H2959" s="8">
        <f t="shared" si="135"/>
        <v>530.91576441757684</v>
      </c>
      <c r="I2959" s="42"/>
      <c r="K2959" s="69"/>
      <c r="L2959" s="69"/>
      <c r="M2959" s="69"/>
      <c r="O2959" s="63"/>
      <c r="P2959" s="63"/>
      <c r="Q2959" s="63"/>
    </row>
    <row r="2960" spans="1:17" customFormat="1" outlineLevel="1">
      <c r="A2960" s="6"/>
      <c r="B2960" s="20">
        <v>42674</v>
      </c>
      <c r="C2960" s="21">
        <v>0.39583333333333331</v>
      </c>
      <c r="D2960" s="13">
        <v>4.6666040000000004</v>
      </c>
      <c r="E2960" s="12">
        <v>58.65</v>
      </c>
      <c r="F2960" s="11">
        <f t="shared" si="136"/>
        <v>4.6652040188000008</v>
      </c>
      <c r="G2960" s="11">
        <f t="shared" si="137"/>
        <v>59.207174999999999</v>
      </c>
      <c r="H2960" s="8">
        <f t="shared" ref="H2960:H2990" si="138">F2960*($B$8-G2960)</f>
        <v>591.51439674500523</v>
      </c>
      <c r="I2960" s="42"/>
      <c r="K2960" s="69"/>
      <c r="L2960" s="69"/>
      <c r="M2960" s="69"/>
      <c r="O2960" s="63"/>
      <c r="P2960" s="63"/>
      <c r="Q2960" s="63"/>
    </row>
    <row r="2961" spans="1:17" customFormat="1" outlineLevel="1">
      <c r="A2961" s="6"/>
      <c r="B2961" s="20">
        <v>42674</v>
      </c>
      <c r="C2961" s="21">
        <v>0.41666666666666669</v>
      </c>
      <c r="D2961" s="13">
        <v>4.9307800000000004</v>
      </c>
      <c r="E2961" s="12">
        <v>51.86</v>
      </c>
      <c r="F2961" s="11">
        <f t="shared" ref="F2961:F3024" si="139">IF($B$13="Electricity",$D2961*$B$9,$D2961*$B$10)</f>
        <v>4.9293007660000008</v>
      </c>
      <c r="G2961" s="11">
        <f t="shared" ref="G2961:G3024" si="140">+E2961*$B$10</f>
        <v>52.352670000000003</v>
      </c>
      <c r="H2961" s="8">
        <f t="shared" si="138"/>
        <v>658.78788614285497</v>
      </c>
      <c r="I2961" s="42"/>
      <c r="K2961" s="69"/>
      <c r="L2961" s="69"/>
      <c r="M2961" s="69"/>
      <c r="O2961" s="63"/>
      <c r="P2961" s="63"/>
      <c r="Q2961" s="63"/>
    </row>
    <row r="2962" spans="1:17" customFormat="1" outlineLevel="1">
      <c r="A2962" s="6"/>
      <c r="B2962" s="20">
        <v>42674</v>
      </c>
      <c r="C2962" s="21">
        <v>0.4375</v>
      </c>
      <c r="D2962" s="13">
        <v>4.9672290000000006</v>
      </c>
      <c r="E2962" s="12">
        <v>48.13</v>
      </c>
      <c r="F2962" s="11">
        <f t="shared" si="139"/>
        <v>4.9657388313000004</v>
      </c>
      <c r="G2962" s="11">
        <f t="shared" si="140"/>
        <v>48.587235000000007</v>
      </c>
      <c r="H2962" s="8">
        <f t="shared" si="138"/>
        <v>682.3559030768015</v>
      </c>
      <c r="I2962" s="42"/>
      <c r="K2962" s="69"/>
      <c r="L2962" s="69"/>
      <c r="M2962" s="69"/>
      <c r="O2962" s="63"/>
      <c r="P2962" s="63"/>
      <c r="Q2962" s="63"/>
    </row>
    <row r="2963" spans="1:17" customFormat="1" outlineLevel="1">
      <c r="A2963" s="6"/>
      <c r="B2963" s="20">
        <v>42674</v>
      </c>
      <c r="C2963" s="21">
        <v>0.45833333333333331</v>
      </c>
      <c r="D2963" s="13">
        <v>4.9644769999999996</v>
      </c>
      <c r="E2963" s="12">
        <v>50.21</v>
      </c>
      <c r="F2963" s="11">
        <f t="shared" si="139"/>
        <v>4.9629876568999993</v>
      </c>
      <c r="G2963" s="11">
        <f t="shared" si="140"/>
        <v>50.686995000000003</v>
      </c>
      <c r="H2963" s="8">
        <f t="shared" si="138"/>
        <v>671.5567736330479</v>
      </c>
      <c r="I2963" s="42"/>
      <c r="K2963" s="69"/>
      <c r="L2963" s="69"/>
      <c r="M2963" s="69"/>
      <c r="O2963" s="63"/>
      <c r="P2963" s="63"/>
      <c r="Q2963" s="63"/>
    </row>
    <row r="2964" spans="1:17" customFormat="1" outlineLevel="1">
      <c r="A2964" s="6"/>
      <c r="B2964" s="20">
        <v>42674</v>
      </c>
      <c r="C2964" s="21">
        <v>0.47916666666666669</v>
      </c>
      <c r="D2964" s="13">
        <v>4.9612730000000003</v>
      </c>
      <c r="E2964" s="12">
        <v>47.78</v>
      </c>
      <c r="F2964" s="11">
        <f t="shared" si="139"/>
        <v>4.9597846181000005</v>
      </c>
      <c r="G2964" s="11">
        <f t="shared" si="140"/>
        <v>48.233910000000002</v>
      </c>
      <c r="H2964" s="8">
        <f t="shared" si="138"/>
        <v>683.29013407778029</v>
      </c>
      <c r="I2964" s="42"/>
      <c r="K2964" s="69"/>
      <c r="L2964" s="69"/>
      <c r="M2964" s="69"/>
      <c r="O2964" s="63"/>
      <c r="P2964" s="63"/>
      <c r="Q2964" s="63"/>
    </row>
    <row r="2965" spans="1:17" customFormat="1" outlineLevel="1">
      <c r="A2965" s="6"/>
      <c r="B2965" s="20">
        <v>42674</v>
      </c>
      <c r="C2965" s="21">
        <v>0.5</v>
      </c>
      <c r="D2965" s="13">
        <v>4.968928</v>
      </c>
      <c r="E2965" s="12">
        <v>48.27</v>
      </c>
      <c r="F2965" s="11">
        <f t="shared" si="139"/>
        <v>4.9674373216000003</v>
      </c>
      <c r="G2965" s="11">
        <f t="shared" si="140"/>
        <v>48.728565000000003</v>
      </c>
      <c r="H2965" s="8">
        <f t="shared" si="138"/>
        <v>681.88724940858856</v>
      </c>
      <c r="I2965" s="42"/>
      <c r="K2965" s="69"/>
      <c r="L2965" s="69"/>
      <c r="M2965" s="69"/>
      <c r="O2965" s="63"/>
      <c r="P2965" s="63"/>
      <c r="Q2965" s="63"/>
    </row>
    <row r="2966" spans="1:17" customFormat="1" outlineLevel="1">
      <c r="A2966" s="6"/>
      <c r="B2966" s="20">
        <v>42674</v>
      </c>
      <c r="C2966" s="21">
        <v>0.52083333333333337</v>
      </c>
      <c r="D2966" s="13">
        <v>4.9631660000000002</v>
      </c>
      <c r="E2966" s="12">
        <v>50.07</v>
      </c>
      <c r="F2966" s="11">
        <f t="shared" si="139"/>
        <v>4.9616770502000005</v>
      </c>
      <c r="G2966" s="11">
        <f t="shared" si="140"/>
        <v>50.545665000000007</v>
      </c>
      <c r="H2966" s="8">
        <f t="shared" si="138"/>
        <v>672.08066531960264</v>
      </c>
      <c r="I2966" s="42"/>
      <c r="K2966" s="69"/>
      <c r="L2966" s="69"/>
      <c r="M2966" s="69"/>
      <c r="O2966" s="63"/>
      <c r="P2966" s="63"/>
      <c r="Q2966" s="63"/>
    </row>
    <row r="2967" spans="1:17" customFormat="1" outlineLevel="1">
      <c r="A2967" s="6"/>
      <c r="B2967" s="20">
        <v>42674</v>
      </c>
      <c r="C2967" s="21">
        <v>0.54166666666666663</v>
      </c>
      <c r="D2967" s="13">
        <v>4.9639179999999996</v>
      </c>
      <c r="E2967" s="12">
        <v>49.96</v>
      </c>
      <c r="F2967" s="11">
        <f t="shared" si="139"/>
        <v>4.9624288245999999</v>
      </c>
      <c r="G2967" s="11">
        <f t="shared" si="140"/>
        <v>50.434620000000002</v>
      </c>
      <c r="H2967" s="8">
        <f t="shared" si="138"/>
        <v>672.73354932985239</v>
      </c>
      <c r="I2967" s="42"/>
      <c r="K2967" s="69"/>
      <c r="L2967" s="69"/>
      <c r="M2967" s="69"/>
      <c r="O2967" s="63"/>
      <c r="P2967" s="63"/>
      <c r="Q2967" s="63"/>
    </row>
    <row r="2968" spans="1:17" customFormat="1" outlineLevel="1">
      <c r="A2968" s="6"/>
      <c r="B2968" s="20">
        <v>42674</v>
      </c>
      <c r="C2968" s="21">
        <v>0.5625</v>
      </c>
      <c r="D2968" s="13">
        <v>4.9551229999999995</v>
      </c>
      <c r="E2968" s="12">
        <v>45.89</v>
      </c>
      <c r="F2968" s="11">
        <f t="shared" si="139"/>
        <v>4.9536364630999996</v>
      </c>
      <c r="G2968" s="11">
        <f t="shared" si="140"/>
        <v>46.325955</v>
      </c>
      <c r="H2968" s="8">
        <f t="shared" si="138"/>
        <v>691.89444226067019</v>
      </c>
      <c r="I2968" s="42"/>
      <c r="K2968" s="69"/>
      <c r="L2968" s="69"/>
      <c r="M2968" s="69"/>
      <c r="O2968" s="63"/>
      <c r="P2968" s="63"/>
      <c r="Q2968" s="63"/>
    </row>
    <row r="2969" spans="1:17" customFormat="1" outlineLevel="1">
      <c r="A2969" s="6"/>
      <c r="B2969" s="20">
        <v>42674</v>
      </c>
      <c r="C2969" s="21">
        <v>0.58333333333333337</v>
      </c>
      <c r="D2969" s="13">
        <v>4.711246</v>
      </c>
      <c r="E2969" s="12">
        <v>47.08</v>
      </c>
      <c r="F2969" s="11">
        <f t="shared" si="139"/>
        <v>4.7098326261999999</v>
      </c>
      <c r="G2969" s="11">
        <f t="shared" si="140"/>
        <v>47.527259999999998</v>
      </c>
      <c r="H2969" s="8">
        <f t="shared" si="138"/>
        <v>652.1834286913097</v>
      </c>
      <c r="I2969" s="42"/>
      <c r="K2969" s="69"/>
      <c r="L2969" s="69"/>
      <c r="M2969" s="69"/>
      <c r="O2969" s="63"/>
      <c r="P2969" s="63"/>
      <c r="Q2969" s="63"/>
    </row>
    <row r="2970" spans="1:17" customFormat="1" outlineLevel="1">
      <c r="A2970" s="6"/>
      <c r="B2970" s="20">
        <v>42674</v>
      </c>
      <c r="C2970" s="21">
        <v>0.60416666666666663</v>
      </c>
      <c r="D2970" s="13">
        <v>4.383483</v>
      </c>
      <c r="E2970" s="12">
        <v>43.79</v>
      </c>
      <c r="F2970" s="11">
        <f t="shared" si="139"/>
        <v>4.3821679550999999</v>
      </c>
      <c r="G2970" s="11">
        <f t="shared" si="140"/>
        <v>44.206005000000005</v>
      </c>
      <c r="H2970" s="8">
        <f t="shared" si="138"/>
        <v>621.36510111460962</v>
      </c>
      <c r="I2970" s="42"/>
      <c r="K2970" s="69"/>
      <c r="L2970" s="69"/>
      <c r="M2970" s="69"/>
      <c r="O2970" s="63"/>
      <c r="P2970" s="63"/>
      <c r="Q2970" s="63"/>
    </row>
    <row r="2971" spans="1:17" customFormat="1" outlineLevel="1">
      <c r="A2971" s="6"/>
      <c r="B2971" s="20">
        <v>42674</v>
      </c>
      <c r="C2971" s="21">
        <v>0.625</v>
      </c>
      <c r="D2971" s="13">
        <v>3.9866260000000002</v>
      </c>
      <c r="E2971" s="12">
        <v>49.38</v>
      </c>
      <c r="F2971" s="11">
        <f t="shared" si="139"/>
        <v>3.9854300122000001</v>
      </c>
      <c r="G2971" s="11">
        <f t="shared" si="140"/>
        <v>49.849110000000003</v>
      </c>
      <c r="H2971" s="8">
        <f t="shared" si="138"/>
        <v>542.61984319374085</v>
      </c>
      <c r="I2971" s="42"/>
      <c r="K2971" s="69"/>
      <c r="L2971" s="69"/>
      <c r="M2971" s="69"/>
      <c r="O2971" s="63"/>
      <c r="P2971" s="63"/>
      <c r="Q2971" s="63"/>
    </row>
    <row r="2972" spans="1:17" customFormat="1" outlineLevel="1">
      <c r="A2972" s="6"/>
      <c r="B2972" s="20">
        <v>42674</v>
      </c>
      <c r="C2972" s="21">
        <v>0.64583333333333337</v>
      </c>
      <c r="D2972" s="13">
        <v>3.4157159999999998</v>
      </c>
      <c r="E2972" s="12">
        <v>49.1</v>
      </c>
      <c r="F2972" s="11">
        <f t="shared" si="139"/>
        <v>3.4146912852</v>
      </c>
      <c r="G2972" s="11">
        <f t="shared" si="140"/>
        <v>49.566450000000003</v>
      </c>
      <c r="H2972" s="8">
        <f t="shared" si="138"/>
        <v>465.87845419389845</v>
      </c>
      <c r="I2972" s="42"/>
      <c r="K2972" s="69"/>
      <c r="L2972" s="69"/>
      <c r="M2972" s="69"/>
      <c r="O2972" s="63"/>
      <c r="P2972" s="63"/>
      <c r="Q2972" s="63"/>
    </row>
    <row r="2973" spans="1:17" customFormat="1" outlineLevel="1">
      <c r="A2973" s="6"/>
      <c r="B2973" s="20">
        <v>42674</v>
      </c>
      <c r="C2973" s="21">
        <v>0.66666666666666663</v>
      </c>
      <c r="D2973" s="13">
        <v>2.8429789999999997</v>
      </c>
      <c r="E2973" s="12">
        <v>50.03</v>
      </c>
      <c r="F2973" s="11">
        <f t="shared" si="139"/>
        <v>2.8421261062999998</v>
      </c>
      <c r="G2973" s="11">
        <f t="shared" si="140"/>
        <v>50.505285000000008</v>
      </c>
      <c r="H2973" s="8">
        <f t="shared" si="138"/>
        <v>385.09306676717813</v>
      </c>
      <c r="I2973" s="42"/>
      <c r="K2973" s="69"/>
      <c r="L2973" s="69"/>
      <c r="M2973" s="69"/>
      <c r="O2973" s="63"/>
      <c r="P2973" s="63"/>
      <c r="Q2973" s="63"/>
    </row>
    <row r="2974" spans="1:17" customFormat="1" outlineLevel="1">
      <c r="A2974" s="6"/>
      <c r="B2974" s="20">
        <v>42674</v>
      </c>
      <c r="C2974" s="21">
        <v>0.6875</v>
      </c>
      <c r="D2974" s="13">
        <v>2.0887899999999999</v>
      </c>
      <c r="E2974" s="12">
        <v>46.58</v>
      </c>
      <c r="F2974" s="11">
        <f t="shared" si="139"/>
        <v>2.0881633630000001</v>
      </c>
      <c r="G2974" s="11">
        <f t="shared" si="140"/>
        <v>47.022510000000004</v>
      </c>
      <c r="H2974" s="8">
        <f t="shared" si="138"/>
        <v>290.20770289969886</v>
      </c>
      <c r="I2974" s="42"/>
      <c r="K2974" s="69"/>
      <c r="L2974" s="69"/>
      <c r="M2974" s="69"/>
      <c r="O2974" s="63"/>
      <c r="P2974" s="63"/>
      <c r="Q2974" s="63"/>
    </row>
    <row r="2975" spans="1:17" customFormat="1" outlineLevel="1">
      <c r="A2975" s="6"/>
      <c r="B2975" s="20">
        <v>42674</v>
      </c>
      <c r="C2975" s="21">
        <v>0.70833333333333337</v>
      </c>
      <c r="D2975" s="13">
        <v>1.2606280000000001</v>
      </c>
      <c r="E2975" s="12">
        <v>49.96</v>
      </c>
      <c r="F2975" s="11">
        <f t="shared" si="139"/>
        <v>1.2602498116</v>
      </c>
      <c r="G2975" s="11">
        <f t="shared" si="140"/>
        <v>50.434620000000002</v>
      </c>
      <c r="H2975" s="8">
        <f t="shared" si="138"/>
        <v>170.84624460448242</v>
      </c>
      <c r="I2975" s="42"/>
      <c r="K2975" s="69"/>
      <c r="L2975" s="69"/>
      <c r="M2975" s="69"/>
      <c r="O2975" s="63"/>
      <c r="P2975" s="63"/>
      <c r="Q2975" s="63"/>
    </row>
    <row r="2976" spans="1:17" customFormat="1" outlineLevel="1">
      <c r="A2976" s="6"/>
      <c r="B2976" s="20">
        <v>42674</v>
      </c>
      <c r="C2976" s="21">
        <v>0.72916666666666663</v>
      </c>
      <c r="D2976" s="13">
        <v>0.47700099999999995</v>
      </c>
      <c r="E2976" s="12">
        <v>49.3</v>
      </c>
      <c r="F2976" s="11">
        <f t="shared" si="139"/>
        <v>0.47685789969999998</v>
      </c>
      <c r="G2976" s="11">
        <f t="shared" si="140"/>
        <v>49.768349999999998</v>
      </c>
      <c r="H2976" s="8">
        <f t="shared" si="138"/>
        <v>64.963138491665504</v>
      </c>
      <c r="I2976" s="42"/>
      <c r="K2976" s="69"/>
      <c r="L2976" s="69"/>
      <c r="M2976" s="69"/>
      <c r="O2976" s="63"/>
      <c r="P2976" s="63"/>
      <c r="Q2976" s="63"/>
    </row>
    <row r="2977" spans="1:17" customFormat="1" outlineLevel="1">
      <c r="A2977" s="6"/>
      <c r="B2977" s="20">
        <v>42674</v>
      </c>
      <c r="C2977" s="21">
        <v>0.75</v>
      </c>
      <c r="D2977" s="13">
        <v>9.3756000000000006E-2</v>
      </c>
      <c r="E2977" s="12">
        <v>48.89</v>
      </c>
      <c r="F2977" s="11">
        <f t="shared" si="139"/>
        <v>9.3727873200000006E-2</v>
      </c>
      <c r="G2977" s="11">
        <f t="shared" si="140"/>
        <v>49.354455000000002</v>
      </c>
      <c r="H2977" s="8">
        <f t="shared" si="138"/>
        <v>12.807496315104896</v>
      </c>
      <c r="I2977" s="42"/>
      <c r="K2977" s="69"/>
      <c r="L2977" s="69"/>
      <c r="M2977" s="69"/>
      <c r="O2977" s="63"/>
      <c r="P2977" s="63"/>
      <c r="Q2977" s="63"/>
    </row>
    <row r="2978" spans="1:17" customFormat="1" outlineLevel="1">
      <c r="A2978" s="6"/>
      <c r="B2978" s="20">
        <v>42674</v>
      </c>
      <c r="C2978" s="21">
        <v>0.77083333333333337</v>
      </c>
      <c r="D2978" s="13">
        <v>3.0512999999999998E-2</v>
      </c>
      <c r="E2978" s="12">
        <v>44.91</v>
      </c>
      <c r="F2978" s="11">
        <f t="shared" si="139"/>
        <v>3.0503846099999999E-2</v>
      </c>
      <c r="G2978" s="11">
        <f t="shared" si="140"/>
        <v>45.336644999999997</v>
      </c>
      <c r="H2978" s="8">
        <f t="shared" si="138"/>
        <v>4.2907733328296649</v>
      </c>
      <c r="I2978" s="42"/>
      <c r="K2978" s="69"/>
      <c r="L2978" s="69"/>
      <c r="M2978" s="69"/>
      <c r="O2978" s="63"/>
      <c r="P2978" s="63"/>
      <c r="Q2978" s="63"/>
    </row>
    <row r="2979" spans="1:17" customFormat="1" outlineLevel="1">
      <c r="A2979" s="6"/>
      <c r="B2979" s="20">
        <v>42674</v>
      </c>
      <c r="C2979" s="21">
        <v>0.79166666666666663</v>
      </c>
      <c r="D2979" s="13">
        <v>0</v>
      </c>
      <c r="E2979" s="12">
        <v>94.97</v>
      </c>
      <c r="F2979" s="11">
        <f t="shared" si="139"/>
        <v>0</v>
      </c>
      <c r="G2979" s="11">
        <f t="shared" si="140"/>
        <v>95.872215000000011</v>
      </c>
      <c r="H2979" s="8">
        <f t="shared" si="138"/>
        <v>0</v>
      </c>
      <c r="I2979" s="42"/>
      <c r="K2979" s="69"/>
      <c r="L2979" s="69"/>
      <c r="M2979" s="69"/>
      <c r="O2979" s="63"/>
      <c r="P2979" s="63"/>
      <c r="Q2979" s="63"/>
    </row>
    <row r="2980" spans="1:17" customFormat="1" outlineLevel="1">
      <c r="A2980" s="6"/>
      <c r="B2980" s="20">
        <v>42674</v>
      </c>
      <c r="C2980" s="21">
        <v>0.8125</v>
      </c>
      <c r="D2980" s="13">
        <v>0</v>
      </c>
      <c r="E2980" s="12">
        <v>62.56</v>
      </c>
      <c r="F2980" s="11">
        <f t="shared" si="139"/>
        <v>0</v>
      </c>
      <c r="G2980" s="11">
        <f t="shared" si="140"/>
        <v>63.154320000000006</v>
      </c>
      <c r="H2980" s="8">
        <f t="shared" si="138"/>
        <v>0</v>
      </c>
      <c r="I2980" s="42"/>
      <c r="K2980" s="69"/>
      <c r="L2980" s="69"/>
      <c r="M2980" s="69"/>
      <c r="O2980" s="63"/>
      <c r="P2980" s="63"/>
      <c r="Q2980" s="63"/>
    </row>
    <row r="2981" spans="1:17" customFormat="1" outlineLevel="1">
      <c r="A2981" s="6"/>
      <c r="B2981" s="20">
        <v>42674</v>
      </c>
      <c r="C2981" s="21">
        <v>0.83333333333333337</v>
      </c>
      <c r="D2981" s="13">
        <v>0</v>
      </c>
      <c r="E2981" s="12">
        <v>53.54</v>
      </c>
      <c r="F2981" s="11">
        <f t="shared" si="139"/>
        <v>0</v>
      </c>
      <c r="G2981" s="11">
        <f t="shared" si="140"/>
        <v>54.048630000000003</v>
      </c>
      <c r="H2981" s="8">
        <f t="shared" si="138"/>
        <v>0</v>
      </c>
      <c r="I2981" s="42"/>
      <c r="K2981" s="69"/>
      <c r="L2981" s="69"/>
      <c r="M2981" s="69"/>
      <c r="O2981" s="63"/>
      <c r="P2981" s="63"/>
      <c r="Q2981" s="63"/>
    </row>
    <row r="2982" spans="1:17" customFormat="1" outlineLevel="1">
      <c r="A2982" s="6"/>
      <c r="B2982" s="20">
        <v>42674</v>
      </c>
      <c r="C2982" s="21">
        <v>0.85416666666666663</v>
      </c>
      <c r="D2982" s="13">
        <v>0</v>
      </c>
      <c r="E2982" s="12">
        <v>54.83</v>
      </c>
      <c r="F2982" s="11">
        <f t="shared" si="139"/>
        <v>0</v>
      </c>
      <c r="G2982" s="11">
        <f t="shared" si="140"/>
        <v>55.350885000000005</v>
      </c>
      <c r="H2982" s="8">
        <f t="shared" si="138"/>
        <v>0</v>
      </c>
      <c r="I2982" s="42"/>
      <c r="K2982" s="69"/>
      <c r="L2982" s="69"/>
      <c r="M2982" s="69"/>
      <c r="O2982" s="63"/>
      <c r="P2982" s="63"/>
      <c r="Q2982" s="63"/>
    </row>
    <row r="2983" spans="1:17" customFormat="1" outlineLevel="1">
      <c r="A2983" s="6"/>
      <c r="B2983" s="20">
        <v>42674</v>
      </c>
      <c r="C2983" s="21">
        <v>0.875</v>
      </c>
      <c r="D2983" s="13">
        <v>0</v>
      </c>
      <c r="E2983" s="12">
        <v>51.37</v>
      </c>
      <c r="F2983" s="11">
        <f t="shared" si="139"/>
        <v>0</v>
      </c>
      <c r="G2983" s="11">
        <f t="shared" si="140"/>
        <v>51.858015000000002</v>
      </c>
      <c r="H2983" s="8">
        <f t="shared" si="138"/>
        <v>0</v>
      </c>
      <c r="I2983" s="42"/>
      <c r="K2983" s="69"/>
      <c r="L2983" s="69"/>
      <c r="M2983" s="69"/>
      <c r="O2983" s="63"/>
      <c r="P2983" s="63"/>
      <c r="Q2983" s="63"/>
    </row>
    <row r="2984" spans="1:17" customFormat="1" outlineLevel="1">
      <c r="A2984" s="6"/>
      <c r="B2984" s="20">
        <v>42674</v>
      </c>
      <c r="C2984" s="21">
        <v>0.89583333333333337</v>
      </c>
      <c r="D2984" s="13">
        <v>0</v>
      </c>
      <c r="E2984" s="12">
        <v>47.87</v>
      </c>
      <c r="F2984" s="11">
        <f t="shared" si="139"/>
        <v>0</v>
      </c>
      <c r="G2984" s="11">
        <f t="shared" si="140"/>
        <v>48.324764999999999</v>
      </c>
      <c r="H2984" s="8">
        <f t="shared" si="138"/>
        <v>0</v>
      </c>
      <c r="I2984" s="42"/>
      <c r="K2984" s="69"/>
      <c r="L2984" s="69"/>
      <c r="M2984" s="69"/>
      <c r="O2984" s="63"/>
      <c r="P2984" s="63"/>
      <c r="Q2984" s="63"/>
    </row>
    <row r="2985" spans="1:17" customFormat="1" outlineLevel="1">
      <c r="A2985" s="6"/>
      <c r="B2985" s="20">
        <v>42674</v>
      </c>
      <c r="C2985" s="21">
        <v>0.91666666666666663</v>
      </c>
      <c r="D2985" s="13">
        <v>0</v>
      </c>
      <c r="E2985" s="12">
        <v>39.479999999999997</v>
      </c>
      <c r="F2985" s="11">
        <f t="shared" si="139"/>
        <v>0</v>
      </c>
      <c r="G2985" s="11">
        <f t="shared" si="140"/>
        <v>39.855060000000002</v>
      </c>
      <c r="H2985" s="8">
        <f t="shared" si="138"/>
        <v>0</v>
      </c>
      <c r="I2985" s="42"/>
      <c r="K2985" s="69"/>
      <c r="L2985" s="69"/>
      <c r="M2985" s="69"/>
      <c r="O2985" s="63"/>
      <c r="P2985" s="63"/>
      <c r="Q2985" s="63"/>
    </row>
    <row r="2986" spans="1:17" customFormat="1" outlineLevel="1">
      <c r="A2986" s="6"/>
      <c r="B2986" s="20">
        <v>42674</v>
      </c>
      <c r="C2986" s="21">
        <v>0.9375</v>
      </c>
      <c r="D2986" s="13">
        <v>0</v>
      </c>
      <c r="E2986" s="12">
        <v>133.63</v>
      </c>
      <c r="F2986" s="11">
        <f t="shared" si="139"/>
        <v>0</v>
      </c>
      <c r="G2986" s="11">
        <f t="shared" si="140"/>
        <v>134.899485</v>
      </c>
      <c r="H2986" s="8">
        <f t="shared" si="138"/>
        <v>0</v>
      </c>
      <c r="I2986" s="42"/>
      <c r="K2986" s="69"/>
      <c r="L2986" s="69"/>
      <c r="M2986" s="69"/>
      <c r="O2986" s="63"/>
      <c r="P2986" s="63"/>
      <c r="Q2986" s="63"/>
    </row>
    <row r="2987" spans="1:17" customFormat="1" outlineLevel="1">
      <c r="A2987" s="6"/>
      <c r="B2987" s="20">
        <v>42674</v>
      </c>
      <c r="C2987" s="21">
        <v>0.95833333333333337</v>
      </c>
      <c r="D2987" s="13">
        <v>0</v>
      </c>
      <c r="E2987" s="12">
        <v>86.31</v>
      </c>
      <c r="F2987" s="11">
        <f t="shared" si="139"/>
        <v>0</v>
      </c>
      <c r="G2987" s="11">
        <f t="shared" si="140"/>
        <v>87.129945000000006</v>
      </c>
      <c r="H2987" s="8">
        <f t="shared" si="138"/>
        <v>0</v>
      </c>
      <c r="I2987" s="42"/>
      <c r="K2987" s="69"/>
      <c r="L2987" s="69"/>
      <c r="M2987" s="69"/>
      <c r="O2987" s="63"/>
      <c r="P2987" s="63"/>
      <c r="Q2987" s="63"/>
    </row>
    <row r="2988" spans="1:17" customFormat="1" outlineLevel="1">
      <c r="A2988" s="6"/>
      <c r="B2988" s="20">
        <v>42674</v>
      </c>
      <c r="C2988" s="21">
        <v>0.97916666666666663</v>
      </c>
      <c r="D2988" s="13">
        <v>0</v>
      </c>
      <c r="E2988" s="12">
        <v>77.790000000000006</v>
      </c>
      <c r="F2988" s="11">
        <f t="shared" si="139"/>
        <v>0</v>
      </c>
      <c r="G2988" s="11">
        <f t="shared" si="140"/>
        <v>78.529005000000012</v>
      </c>
      <c r="H2988" s="8">
        <f t="shared" si="138"/>
        <v>0</v>
      </c>
      <c r="I2988" s="42"/>
      <c r="K2988" s="69"/>
      <c r="L2988" s="69"/>
      <c r="M2988" s="69"/>
      <c r="O2988" s="63"/>
      <c r="P2988" s="63"/>
      <c r="Q2988" s="63"/>
    </row>
    <row r="2989" spans="1:17" customFormat="1" outlineLevel="1">
      <c r="A2989" s="6"/>
      <c r="B2989" s="20">
        <v>42674</v>
      </c>
      <c r="C2989" s="21">
        <v>0</v>
      </c>
      <c r="D2989" s="13">
        <v>0</v>
      </c>
      <c r="E2989" s="12">
        <v>34.200000000000003</v>
      </c>
      <c r="F2989" s="11">
        <f t="shared" si="139"/>
        <v>0</v>
      </c>
      <c r="G2989" s="11">
        <f t="shared" si="140"/>
        <v>34.524900000000002</v>
      </c>
      <c r="H2989" s="8">
        <f t="shared" si="138"/>
        <v>0</v>
      </c>
      <c r="I2989" s="42"/>
      <c r="K2989" s="69"/>
      <c r="L2989" s="69"/>
      <c r="M2989" s="69"/>
      <c r="O2989" s="63"/>
      <c r="P2989" s="63"/>
      <c r="Q2989" s="63"/>
    </row>
    <row r="2990" spans="1:17" outlineLevel="1">
      <c r="A2990" s="6"/>
      <c r="B2990" s="20">
        <v>42675</v>
      </c>
      <c r="C2990" s="21">
        <v>2.0833333333333332E-2</v>
      </c>
      <c r="D2990" s="13">
        <v>0</v>
      </c>
      <c r="E2990" s="13">
        <v>61.65</v>
      </c>
      <c r="F2990" s="11">
        <f t="shared" si="139"/>
        <v>0</v>
      </c>
      <c r="G2990" s="11">
        <f t="shared" si="140"/>
        <v>62.235675000000001</v>
      </c>
      <c r="H2990" s="8">
        <f t="shared" si="138"/>
        <v>0</v>
      </c>
      <c r="K2990" s="69"/>
      <c r="L2990" s="69"/>
      <c r="M2990" s="69"/>
      <c r="O2990" s="63"/>
      <c r="P2990" s="63"/>
      <c r="Q2990" s="63"/>
    </row>
    <row r="2991" spans="1:17" outlineLevel="1">
      <c r="A2991" s="6"/>
      <c r="B2991" s="20">
        <v>42675</v>
      </c>
      <c r="C2991" s="21">
        <v>4.1666666666666664E-2</v>
      </c>
      <c r="D2991" s="13">
        <v>0</v>
      </c>
      <c r="E2991" s="13">
        <v>59.59</v>
      </c>
      <c r="F2991" s="11">
        <f t="shared" si="139"/>
        <v>0</v>
      </c>
      <c r="G2991" s="11">
        <f t="shared" si="140"/>
        <v>60.156105000000004</v>
      </c>
      <c r="H2991" s="8">
        <f t="shared" ref="H2991:H3054" si="141">F2991*($B$8-G2991)</f>
        <v>0</v>
      </c>
      <c r="J2991" s="43"/>
      <c r="K2991" s="69"/>
      <c r="L2991" s="69"/>
      <c r="M2991" s="69"/>
      <c r="O2991" s="63"/>
      <c r="P2991" s="63"/>
      <c r="Q2991" s="63"/>
    </row>
    <row r="2992" spans="1:17" outlineLevel="1">
      <c r="A2992" s="6"/>
      <c r="B2992" s="20">
        <v>42675</v>
      </c>
      <c r="C2992" s="21">
        <v>6.25E-2</v>
      </c>
      <c r="D2992" s="13">
        <v>0</v>
      </c>
      <c r="E2992" s="13">
        <v>56.84</v>
      </c>
      <c r="F2992" s="11">
        <f t="shared" si="139"/>
        <v>0</v>
      </c>
      <c r="G2992" s="11">
        <f t="shared" si="140"/>
        <v>57.37998000000001</v>
      </c>
      <c r="H2992" s="8">
        <f t="shared" si="141"/>
        <v>0</v>
      </c>
      <c r="K2992" s="69"/>
      <c r="L2992" s="69"/>
      <c r="M2992" s="69"/>
      <c r="O2992" s="63"/>
      <c r="P2992" s="63"/>
      <c r="Q2992" s="63"/>
    </row>
    <row r="2993" spans="1:17" outlineLevel="1">
      <c r="A2993" s="6"/>
      <c r="B2993" s="20">
        <v>42675</v>
      </c>
      <c r="C2993" s="21">
        <v>8.3333333333333329E-2</v>
      </c>
      <c r="D2993" s="13">
        <v>0</v>
      </c>
      <c r="E2993" s="13">
        <v>53.83</v>
      </c>
      <c r="F2993" s="11">
        <f t="shared" si="139"/>
        <v>0</v>
      </c>
      <c r="G2993" s="11">
        <f t="shared" si="140"/>
        <v>54.341385000000002</v>
      </c>
      <c r="H2993" s="8">
        <f t="shared" si="141"/>
        <v>0</v>
      </c>
      <c r="K2993" s="69"/>
      <c r="L2993" s="69"/>
      <c r="M2993" s="69"/>
      <c r="O2993" s="63"/>
      <c r="P2993" s="63"/>
      <c r="Q2993" s="63"/>
    </row>
    <row r="2994" spans="1:17" outlineLevel="1">
      <c r="A2994" s="6"/>
      <c r="B2994" s="20">
        <v>42675</v>
      </c>
      <c r="C2994" s="21">
        <v>0.10416666666666667</v>
      </c>
      <c r="D2994" s="13">
        <v>0</v>
      </c>
      <c r="E2994" s="13">
        <v>49.95</v>
      </c>
      <c r="F2994" s="11">
        <f t="shared" si="139"/>
        <v>0</v>
      </c>
      <c r="G2994" s="11">
        <f t="shared" si="140"/>
        <v>50.424525000000003</v>
      </c>
      <c r="H2994" s="8">
        <f t="shared" si="141"/>
        <v>0</v>
      </c>
      <c r="K2994" s="69"/>
      <c r="L2994" s="69"/>
      <c r="M2994" s="69"/>
      <c r="O2994" s="63"/>
      <c r="P2994" s="63"/>
      <c r="Q2994" s="63"/>
    </row>
    <row r="2995" spans="1:17" outlineLevel="1">
      <c r="A2995" s="6"/>
      <c r="B2995" s="20">
        <v>42675</v>
      </c>
      <c r="C2995" s="21">
        <v>0.125</v>
      </c>
      <c r="D2995" s="13">
        <v>0</v>
      </c>
      <c r="E2995" s="13">
        <v>49.64</v>
      </c>
      <c r="F2995" s="11">
        <f t="shared" si="139"/>
        <v>0</v>
      </c>
      <c r="G2995" s="11">
        <f t="shared" si="140"/>
        <v>50.111580000000004</v>
      </c>
      <c r="H2995" s="8">
        <f t="shared" si="141"/>
        <v>0</v>
      </c>
      <c r="K2995" s="69"/>
      <c r="L2995" s="69"/>
      <c r="M2995" s="69"/>
      <c r="O2995" s="63"/>
      <c r="P2995" s="63"/>
      <c r="Q2995" s="63"/>
    </row>
    <row r="2996" spans="1:17" outlineLevel="1">
      <c r="A2996" s="6"/>
      <c r="B2996" s="20">
        <v>42675</v>
      </c>
      <c r="C2996" s="21">
        <v>0.14583333333333334</v>
      </c>
      <c r="D2996" s="13">
        <v>0</v>
      </c>
      <c r="E2996" s="13">
        <v>49</v>
      </c>
      <c r="F2996" s="11">
        <f t="shared" si="139"/>
        <v>0</v>
      </c>
      <c r="G2996" s="11">
        <f t="shared" si="140"/>
        <v>49.465500000000006</v>
      </c>
      <c r="H2996" s="8">
        <f t="shared" si="141"/>
        <v>0</v>
      </c>
      <c r="K2996" s="69"/>
      <c r="L2996" s="69"/>
      <c r="M2996" s="69"/>
      <c r="O2996" s="63"/>
      <c r="P2996" s="63"/>
      <c r="Q2996" s="63"/>
    </row>
    <row r="2997" spans="1:17" outlineLevel="1">
      <c r="A2997" s="6"/>
      <c r="B2997" s="20">
        <v>42675</v>
      </c>
      <c r="C2997" s="21">
        <v>0.16666666666666666</v>
      </c>
      <c r="D2997" s="13">
        <v>0</v>
      </c>
      <c r="E2997" s="13">
        <v>50.98</v>
      </c>
      <c r="F2997" s="11">
        <f t="shared" si="139"/>
        <v>0</v>
      </c>
      <c r="G2997" s="11">
        <f t="shared" si="140"/>
        <v>51.464309999999998</v>
      </c>
      <c r="H2997" s="8">
        <f t="shared" si="141"/>
        <v>0</v>
      </c>
      <c r="K2997" s="69"/>
      <c r="L2997" s="69"/>
      <c r="M2997" s="69"/>
      <c r="O2997" s="63"/>
      <c r="P2997" s="63"/>
      <c r="Q2997" s="63"/>
    </row>
    <row r="2998" spans="1:17" outlineLevel="1">
      <c r="A2998" s="6"/>
      <c r="B2998" s="20">
        <v>42675</v>
      </c>
      <c r="C2998" s="21">
        <v>0.1875</v>
      </c>
      <c r="D2998" s="13">
        <v>0</v>
      </c>
      <c r="E2998" s="13">
        <v>45.62</v>
      </c>
      <c r="F2998" s="11">
        <f t="shared" si="139"/>
        <v>0</v>
      </c>
      <c r="G2998" s="11">
        <f t="shared" si="140"/>
        <v>46.05339</v>
      </c>
      <c r="H2998" s="8">
        <f t="shared" si="141"/>
        <v>0</v>
      </c>
      <c r="K2998" s="69"/>
      <c r="L2998" s="69"/>
      <c r="M2998" s="69"/>
      <c r="O2998" s="63"/>
      <c r="P2998" s="63"/>
      <c r="Q2998" s="63"/>
    </row>
    <row r="2999" spans="1:17" outlineLevel="1">
      <c r="A2999" s="6"/>
      <c r="B2999" s="20">
        <v>42675</v>
      </c>
      <c r="C2999" s="21">
        <v>0.20833333333333334</v>
      </c>
      <c r="D2999" s="13">
        <v>0</v>
      </c>
      <c r="E2999" s="13">
        <v>50.19</v>
      </c>
      <c r="F2999" s="11">
        <f t="shared" si="139"/>
        <v>0</v>
      </c>
      <c r="G2999" s="11">
        <f t="shared" si="140"/>
        <v>50.666805000000004</v>
      </c>
      <c r="H2999" s="8">
        <f t="shared" si="141"/>
        <v>0</v>
      </c>
      <c r="K2999" s="69"/>
      <c r="L2999" s="69"/>
      <c r="M2999" s="69"/>
      <c r="O2999" s="63"/>
      <c r="P2999" s="63"/>
      <c r="Q2999" s="63"/>
    </row>
    <row r="3000" spans="1:17" outlineLevel="1">
      <c r="A3000" s="6"/>
      <c r="B3000" s="20">
        <v>42675</v>
      </c>
      <c r="C3000" s="21">
        <v>0.22916666666666666</v>
      </c>
      <c r="D3000" s="13">
        <v>4.2663E-2</v>
      </c>
      <c r="E3000" s="13">
        <v>63.96</v>
      </c>
      <c r="F3000" s="48">
        <f t="shared" si="139"/>
        <v>4.26502011E-2</v>
      </c>
      <c r="G3000" s="11">
        <f t="shared" si="140"/>
        <v>64.567620000000005</v>
      </c>
      <c r="H3000" s="8">
        <f t="shared" si="141"/>
        <v>5.1791154270516175</v>
      </c>
      <c r="K3000" s="69"/>
      <c r="L3000" s="69"/>
      <c r="M3000" s="69"/>
      <c r="O3000" s="63"/>
      <c r="P3000" s="63"/>
      <c r="Q3000" s="63"/>
    </row>
    <row r="3001" spans="1:17" outlineLevel="1">
      <c r="A3001" s="6"/>
      <c r="B3001" s="20">
        <v>42675</v>
      </c>
      <c r="C3001" s="21">
        <v>0.25</v>
      </c>
      <c r="D3001" s="13">
        <v>0.237209</v>
      </c>
      <c r="E3001" s="13">
        <v>78.459999999999994</v>
      </c>
      <c r="F3001" s="11">
        <f t="shared" si="139"/>
        <v>0.23713783730000002</v>
      </c>
      <c r="G3001" s="11">
        <f t="shared" si="140"/>
        <v>79.205370000000002</v>
      </c>
      <c r="H3001" s="8">
        <f t="shared" si="141"/>
        <v>25.3250475934537</v>
      </c>
      <c r="J3001" s="16"/>
      <c r="K3001" s="69"/>
      <c r="L3001" s="69"/>
      <c r="M3001" s="69"/>
      <c r="O3001" s="63"/>
      <c r="P3001" s="63"/>
      <c r="Q3001" s="63"/>
    </row>
    <row r="3002" spans="1:17" outlineLevel="1">
      <c r="A3002" s="6"/>
      <c r="B3002" s="20">
        <v>42675</v>
      </c>
      <c r="C3002" s="21">
        <v>0.27083333333333331</v>
      </c>
      <c r="D3002" s="13">
        <v>0.71373800000000009</v>
      </c>
      <c r="E3002" s="13">
        <v>75.3</v>
      </c>
      <c r="F3002" s="11">
        <f t="shared" si="139"/>
        <v>0.71352387860000011</v>
      </c>
      <c r="G3002" s="11">
        <f t="shared" si="140"/>
        <v>76.015349999999998</v>
      </c>
      <c r="H3002" s="8">
        <f t="shared" si="141"/>
        <v>78.476674054463501</v>
      </c>
      <c r="J3002" s="44"/>
      <c r="K3002" s="69"/>
      <c r="L3002" s="69"/>
      <c r="M3002" s="69"/>
      <c r="O3002" s="63"/>
      <c r="P3002" s="63"/>
      <c r="Q3002" s="63"/>
    </row>
    <row r="3003" spans="1:17" outlineLevel="1">
      <c r="A3003" s="6"/>
      <c r="B3003" s="20">
        <v>42675</v>
      </c>
      <c r="C3003" s="21">
        <v>0.29166666666666669</v>
      </c>
      <c r="D3003" s="13">
        <v>1.5320079999999998</v>
      </c>
      <c r="E3003" s="13">
        <v>78.95</v>
      </c>
      <c r="F3003" s="11">
        <f t="shared" si="139"/>
        <v>1.5315483975999999</v>
      </c>
      <c r="G3003" s="11">
        <f t="shared" si="140"/>
        <v>79.700025000000011</v>
      </c>
      <c r="H3003" s="8">
        <f t="shared" si="141"/>
        <v>162.80355637617004</v>
      </c>
      <c r="J3003" s="44"/>
      <c r="K3003" s="69"/>
      <c r="L3003" s="69"/>
      <c r="M3003" s="69"/>
      <c r="N3003" s="45"/>
      <c r="O3003" s="63"/>
      <c r="P3003" s="63"/>
      <c r="Q3003" s="63"/>
    </row>
    <row r="3004" spans="1:17" outlineLevel="1">
      <c r="A3004" s="6"/>
      <c r="B3004" s="20">
        <v>42675</v>
      </c>
      <c r="C3004" s="21">
        <v>0.3125</v>
      </c>
      <c r="D3004" s="13">
        <v>2.3572030000000006</v>
      </c>
      <c r="E3004" s="13">
        <v>93.08</v>
      </c>
      <c r="F3004" s="11">
        <f t="shared" si="139"/>
        <v>2.3564958391000008</v>
      </c>
      <c r="G3004" s="11">
        <f t="shared" si="140"/>
        <v>93.96426000000001</v>
      </c>
      <c r="H3004" s="8">
        <f t="shared" si="141"/>
        <v>216.88183835848949</v>
      </c>
      <c r="J3004" s="44"/>
      <c r="K3004" s="69"/>
      <c r="L3004" s="69"/>
      <c r="M3004" s="69"/>
      <c r="O3004" s="63"/>
      <c r="P3004" s="63"/>
      <c r="Q3004" s="63"/>
    </row>
    <row r="3005" spans="1:17" outlineLevel="1">
      <c r="A3005" s="6"/>
      <c r="B3005" s="20">
        <v>42675</v>
      </c>
      <c r="C3005" s="21">
        <v>0.33333333333333331</v>
      </c>
      <c r="D3005" s="13">
        <v>3.0831360000000001</v>
      </c>
      <c r="E3005" s="13">
        <v>79.25</v>
      </c>
      <c r="F3005" s="11">
        <f t="shared" si="139"/>
        <v>3.0822110592</v>
      </c>
      <c r="G3005" s="11">
        <f t="shared" si="140"/>
        <v>80.002875000000003</v>
      </c>
      <c r="H3005" s="8">
        <f t="shared" si="141"/>
        <v>326.7055109184048</v>
      </c>
      <c r="J3005" s="44"/>
      <c r="K3005" s="69"/>
      <c r="L3005" s="69"/>
      <c r="M3005" s="69"/>
      <c r="O3005" s="63"/>
      <c r="P3005" s="63"/>
      <c r="Q3005" s="63"/>
    </row>
    <row r="3006" spans="1:17" outlineLevel="1">
      <c r="A3006" s="6"/>
      <c r="B3006" s="20">
        <v>42675</v>
      </c>
      <c r="C3006" s="21">
        <v>0.35416666666666669</v>
      </c>
      <c r="D3006" s="13">
        <v>3.6829679999999998</v>
      </c>
      <c r="E3006" s="13">
        <v>184.45</v>
      </c>
      <c r="F3006" s="11">
        <f t="shared" si="139"/>
        <v>3.6818631096000001</v>
      </c>
      <c r="G3006" s="11">
        <f t="shared" si="140"/>
        <v>186.20227500000001</v>
      </c>
      <c r="H3006" s="8">
        <f t="shared" si="141"/>
        <v>-0.74474886049439304</v>
      </c>
      <c r="J3006" s="44"/>
      <c r="K3006" s="69"/>
      <c r="L3006" s="69"/>
      <c r="M3006" s="69"/>
      <c r="O3006" s="63"/>
      <c r="P3006" s="63"/>
      <c r="Q3006" s="63"/>
    </row>
    <row r="3007" spans="1:17" outlineLevel="1">
      <c r="A3007" s="6"/>
      <c r="B3007" s="20">
        <v>42675</v>
      </c>
      <c r="C3007" s="21">
        <v>0.375</v>
      </c>
      <c r="D3007" s="13">
        <v>3.7473510000000001</v>
      </c>
      <c r="E3007" s="13">
        <v>166.95</v>
      </c>
      <c r="F3007" s="11">
        <f t="shared" si="139"/>
        <v>3.7462267947000001</v>
      </c>
      <c r="G3007" s="11">
        <f t="shared" si="140"/>
        <v>168.536025</v>
      </c>
      <c r="H3007" s="8">
        <f t="shared" si="141"/>
        <v>65.42401108697095</v>
      </c>
      <c r="J3007" s="44"/>
      <c r="K3007" s="69"/>
      <c r="L3007" s="69"/>
      <c r="M3007" s="69"/>
      <c r="O3007" s="63"/>
      <c r="P3007" s="63"/>
      <c r="Q3007" s="63"/>
    </row>
    <row r="3008" spans="1:17" outlineLevel="1">
      <c r="A3008" s="6"/>
      <c r="B3008" s="20">
        <v>42675</v>
      </c>
      <c r="C3008" s="21">
        <v>0.39583333333333331</v>
      </c>
      <c r="D3008" s="13">
        <v>3.134938</v>
      </c>
      <c r="E3008" s="13">
        <v>137.62</v>
      </c>
      <c r="F3008" s="11">
        <f t="shared" si="139"/>
        <v>3.1339975186000002</v>
      </c>
      <c r="G3008" s="11">
        <f t="shared" si="140"/>
        <v>138.92739</v>
      </c>
      <c r="H3008" s="8">
        <f t="shared" si="141"/>
        <v>147.52544293402553</v>
      </c>
      <c r="J3008" s="44"/>
      <c r="K3008" s="69"/>
      <c r="L3008" s="69"/>
      <c r="M3008" s="69"/>
      <c r="O3008" s="63"/>
      <c r="P3008" s="63"/>
      <c r="Q3008" s="63"/>
    </row>
    <row r="3009" spans="1:17" outlineLevel="1">
      <c r="A3009" s="6"/>
      <c r="B3009" s="20">
        <v>42675</v>
      </c>
      <c r="C3009" s="21">
        <v>0.41666666666666669</v>
      </c>
      <c r="D3009" s="13">
        <v>4.0371600000000001</v>
      </c>
      <c r="E3009" s="13">
        <v>96.6</v>
      </c>
      <c r="F3009" s="11">
        <f t="shared" si="139"/>
        <v>4.0359488520000006</v>
      </c>
      <c r="G3009" s="11">
        <f t="shared" si="140"/>
        <v>97.517700000000005</v>
      </c>
      <c r="H3009" s="8">
        <f t="shared" si="141"/>
        <v>357.11003710731961</v>
      </c>
      <c r="J3009" s="44"/>
      <c r="K3009" s="69"/>
      <c r="L3009" s="69"/>
      <c r="M3009" s="69"/>
      <c r="O3009" s="63"/>
      <c r="P3009" s="63"/>
      <c r="Q3009" s="63"/>
    </row>
    <row r="3010" spans="1:17" outlineLevel="1">
      <c r="A3010" s="6"/>
      <c r="B3010" s="20">
        <v>42675</v>
      </c>
      <c r="C3010" s="21">
        <v>0.4375</v>
      </c>
      <c r="D3010" s="13">
        <v>4.2734459999999999</v>
      </c>
      <c r="E3010" s="13">
        <v>82.8</v>
      </c>
      <c r="F3010" s="11">
        <f t="shared" si="139"/>
        <v>4.2721639661999999</v>
      </c>
      <c r="G3010" s="11">
        <f t="shared" si="140"/>
        <v>83.586600000000004</v>
      </c>
      <c r="H3010" s="8">
        <f t="shared" si="141"/>
        <v>437.52683713602704</v>
      </c>
      <c r="J3010" s="44"/>
      <c r="K3010" s="69"/>
      <c r="L3010" s="69"/>
      <c r="M3010" s="69"/>
      <c r="O3010" s="63"/>
      <c r="P3010" s="63"/>
      <c r="Q3010" s="63"/>
    </row>
    <row r="3011" spans="1:17" outlineLevel="1">
      <c r="A3011" s="6"/>
      <c r="B3011" s="20">
        <v>42675</v>
      </c>
      <c r="C3011" s="21">
        <v>0.45833333333333331</v>
      </c>
      <c r="D3011" s="13">
        <v>3.961036</v>
      </c>
      <c r="E3011" s="13">
        <v>63.5</v>
      </c>
      <c r="F3011" s="11">
        <f t="shared" si="139"/>
        <v>3.9598476892000001</v>
      </c>
      <c r="G3011" s="11">
        <f t="shared" si="140"/>
        <v>64.103250000000003</v>
      </c>
      <c r="H3011" s="8">
        <f t="shared" si="141"/>
        <v>482.69256380849009</v>
      </c>
      <c r="J3011" s="44"/>
      <c r="K3011" s="69"/>
      <c r="L3011" s="69"/>
      <c r="M3011" s="69"/>
      <c r="O3011" s="63"/>
      <c r="P3011" s="63"/>
      <c r="Q3011" s="63"/>
    </row>
    <row r="3012" spans="1:17" outlineLevel="1">
      <c r="A3012" s="6"/>
      <c r="B3012" s="20">
        <v>42675</v>
      </c>
      <c r="C3012" s="21">
        <v>0.47916666666666669</v>
      </c>
      <c r="D3012" s="13">
        <v>2.8553649999999999</v>
      </c>
      <c r="E3012" s="13">
        <v>62.31</v>
      </c>
      <c r="F3012" s="11">
        <f t="shared" si="139"/>
        <v>2.8545083904999999</v>
      </c>
      <c r="G3012" s="11">
        <f t="shared" si="140"/>
        <v>62.901945000000005</v>
      </c>
      <c r="H3012" s="8">
        <f t="shared" si="141"/>
        <v>351.38443085173043</v>
      </c>
      <c r="J3012" s="44"/>
      <c r="K3012" s="69"/>
      <c r="L3012" s="69"/>
      <c r="M3012" s="69"/>
      <c r="O3012" s="63"/>
      <c r="P3012" s="63"/>
      <c r="Q3012" s="63"/>
    </row>
    <row r="3013" spans="1:17" outlineLevel="1">
      <c r="A3013" s="6"/>
      <c r="B3013" s="20">
        <v>42675</v>
      </c>
      <c r="C3013" s="21">
        <v>0.5</v>
      </c>
      <c r="D3013" s="13">
        <v>4.4069859999999998</v>
      </c>
      <c r="E3013" s="13">
        <v>60.96</v>
      </c>
      <c r="F3013" s="11">
        <f t="shared" si="139"/>
        <v>4.4056639041999999</v>
      </c>
      <c r="G3013" s="11">
        <f t="shared" si="140"/>
        <v>61.539120000000004</v>
      </c>
      <c r="H3013" s="8">
        <f t="shared" si="141"/>
        <v>548.33280650096765</v>
      </c>
      <c r="J3013" s="44"/>
      <c r="K3013" s="69"/>
      <c r="L3013" s="69"/>
      <c r="M3013" s="69"/>
      <c r="O3013" s="63"/>
      <c r="P3013" s="63"/>
      <c r="Q3013" s="63"/>
    </row>
    <row r="3014" spans="1:17" outlineLevel="1">
      <c r="A3014" s="6"/>
      <c r="B3014" s="20">
        <v>42675</v>
      </c>
      <c r="C3014" s="21">
        <v>0.52083333333333337</v>
      </c>
      <c r="D3014" s="13">
        <v>4.9658959999999999</v>
      </c>
      <c r="E3014" s="13">
        <v>60.39</v>
      </c>
      <c r="F3014" s="11">
        <f t="shared" si="139"/>
        <v>4.9644062311999999</v>
      </c>
      <c r="G3014" s="11">
        <f t="shared" si="140"/>
        <v>60.963705000000004</v>
      </c>
      <c r="H3014" s="8">
        <f t="shared" si="141"/>
        <v>620.73096202416139</v>
      </c>
      <c r="J3014" s="44"/>
      <c r="K3014" s="69"/>
      <c r="L3014" s="69"/>
      <c r="M3014" s="69"/>
      <c r="O3014" s="63"/>
      <c r="P3014" s="63"/>
      <c r="Q3014" s="63"/>
    </row>
    <row r="3015" spans="1:17" outlineLevel="1">
      <c r="A3015" s="6"/>
      <c r="B3015" s="20">
        <v>42675</v>
      </c>
      <c r="C3015" s="21">
        <v>0.54166666666666663</v>
      </c>
      <c r="D3015" s="13">
        <v>4.805993</v>
      </c>
      <c r="E3015" s="13">
        <v>60.96</v>
      </c>
      <c r="F3015" s="11">
        <f t="shared" si="139"/>
        <v>4.8045512020999999</v>
      </c>
      <c r="G3015" s="11">
        <f t="shared" si="140"/>
        <v>61.539120000000004</v>
      </c>
      <c r="H3015" s="8">
        <f t="shared" si="141"/>
        <v>597.97867061842385</v>
      </c>
      <c r="J3015" s="44"/>
      <c r="K3015" s="69"/>
      <c r="L3015" s="69"/>
      <c r="M3015" s="69"/>
      <c r="O3015" s="63"/>
      <c r="P3015" s="63"/>
      <c r="Q3015" s="63"/>
    </row>
    <row r="3016" spans="1:17" outlineLevel="1">
      <c r="A3016" s="6"/>
      <c r="B3016" s="20">
        <v>42675</v>
      </c>
      <c r="C3016" s="21">
        <v>0.5625</v>
      </c>
      <c r="D3016" s="13">
        <v>3.822959</v>
      </c>
      <c r="E3016" s="13">
        <v>60.96</v>
      </c>
      <c r="F3016" s="11">
        <f t="shared" si="139"/>
        <v>3.8218121123</v>
      </c>
      <c r="G3016" s="11">
        <f t="shared" si="140"/>
        <v>61.539120000000004</v>
      </c>
      <c r="H3016" s="8">
        <f t="shared" si="141"/>
        <v>475.66609869151682</v>
      </c>
      <c r="J3016" s="44"/>
      <c r="K3016" s="69"/>
      <c r="L3016" s="69"/>
      <c r="M3016" s="69"/>
      <c r="O3016" s="63"/>
      <c r="P3016" s="63"/>
      <c r="Q3016" s="63"/>
    </row>
    <row r="3017" spans="1:17" outlineLevel="1">
      <c r="A3017" s="6"/>
      <c r="B3017" s="20">
        <v>42675</v>
      </c>
      <c r="C3017" s="21">
        <v>0.58333333333333337</v>
      </c>
      <c r="D3017" s="13">
        <v>3.878117</v>
      </c>
      <c r="E3017" s="13">
        <v>60.96</v>
      </c>
      <c r="F3017" s="11">
        <f t="shared" si="139"/>
        <v>3.8769535649</v>
      </c>
      <c r="G3017" s="11">
        <f t="shared" si="140"/>
        <v>61.539120000000004</v>
      </c>
      <c r="H3017" s="8">
        <f t="shared" si="141"/>
        <v>482.52905240659112</v>
      </c>
      <c r="J3017" s="44"/>
      <c r="K3017" s="69"/>
      <c r="L3017" s="69"/>
      <c r="M3017" s="69"/>
      <c r="O3017" s="63"/>
      <c r="P3017" s="63"/>
      <c r="Q3017" s="63"/>
    </row>
    <row r="3018" spans="1:17" outlineLevel="1">
      <c r="A3018" s="6"/>
      <c r="B3018" s="20">
        <v>42675</v>
      </c>
      <c r="C3018" s="21">
        <v>0.60416666666666663</v>
      </c>
      <c r="D3018" s="13">
        <v>4.6439390000000005</v>
      </c>
      <c r="E3018" s="13">
        <v>70</v>
      </c>
      <c r="F3018" s="11">
        <f t="shared" si="139"/>
        <v>4.6425458183000003</v>
      </c>
      <c r="G3018" s="11">
        <f t="shared" si="140"/>
        <v>70.665000000000006</v>
      </c>
      <c r="H3018" s="8">
        <f t="shared" si="141"/>
        <v>535.44802195363047</v>
      </c>
      <c r="J3018" s="44"/>
      <c r="K3018" s="69"/>
      <c r="L3018" s="69"/>
      <c r="M3018" s="69"/>
      <c r="O3018" s="63"/>
      <c r="P3018" s="63"/>
      <c r="Q3018" s="63"/>
    </row>
    <row r="3019" spans="1:17" outlineLevel="1">
      <c r="A3019" s="6"/>
      <c r="B3019" s="20">
        <v>42675</v>
      </c>
      <c r="C3019" s="21">
        <v>0.625</v>
      </c>
      <c r="D3019" s="13">
        <v>4.1380569999999999</v>
      </c>
      <c r="E3019" s="13">
        <v>77.599999999999994</v>
      </c>
      <c r="F3019" s="11">
        <f t="shared" si="139"/>
        <v>4.1368155828999997</v>
      </c>
      <c r="G3019" s="11">
        <f t="shared" si="140"/>
        <v>78.337199999999996</v>
      </c>
      <c r="H3019" s="8">
        <f t="shared" si="141"/>
        <v>445.38114873864612</v>
      </c>
      <c r="J3019" s="44"/>
      <c r="K3019" s="69"/>
      <c r="L3019" s="69"/>
      <c r="M3019" s="69"/>
      <c r="O3019" s="63"/>
      <c r="P3019" s="63"/>
      <c r="Q3019" s="63"/>
    </row>
    <row r="3020" spans="1:17" outlineLevel="1">
      <c r="A3020" s="6"/>
      <c r="B3020" s="20">
        <v>42675</v>
      </c>
      <c r="C3020" s="21">
        <v>0.64583333333333337</v>
      </c>
      <c r="D3020" s="13">
        <v>2.9424989999999998</v>
      </c>
      <c r="E3020" s="13">
        <v>81.39</v>
      </c>
      <c r="F3020" s="11">
        <f t="shared" si="139"/>
        <v>2.9416162503000001</v>
      </c>
      <c r="G3020" s="11">
        <f t="shared" si="140"/>
        <v>82.163205000000005</v>
      </c>
      <c r="H3020" s="8">
        <f t="shared" si="141"/>
        <v>305.4480035510698</v>
      </c>
      <c r="J3020" s="44"/>
      <c r="K3020" s="69"/>
      <c r="L3020" s="69"/>
      <c r="M3020" s="69"/>
      <c r="O3020" s="63"/>
      <c r="P3020" s="63"/>
      <c r="Q3020" s="63"/>
    </row>
    <row r="3021" spans="1:17" outlineLevel="1">
      <c r="A3021" s="6"/>
      <c r="B3021" s="20">
        <v>42675</v>
      </c>
      <c r="C3021" s="21">
        <v>0.66666666666666663</v>
      </c>
      <c r="D3021" s="13">
        <v>1.0981869999999998</v>
      </c>
      <c r="E3021" s="13">
        <v>70.66</v>
      </c>
      <c r="F3021" s="11">
        <f t="shared" si="139"/>
        <v>1.0978575438999998</v>
      </c>
      <c r="G3021" s="11">
        <f t="shared" si="140"/>
        <v>71.331270000000004</v>
      </c>
      <c r="H3021" s="8">
        <f t="shared" si="141"/>
        <v>125.88993027993222</v>
      </c>
      <c r="J3021" s="44"/>
      <c r="K3021" s="69"/>
      <c r="L3021" s="69"/>
      <c r="M3021" s="69"/>
      <c r="O3021" s="63"/>
      <c r="P3021" s="63"/>
      <c r="Q3021" s="63"/>
    </row>
    <row r="3022" spans="1:17" outlineLevel="1">
      <c r="A3022" s="6"/>
      <c r="B3022" s="20">
        <v>42675</v>
      </c>
      <c r="C3022" s="21">
        <v>0.6875</v>
      </c>
      <c r="D3022" s="13">
        <v>0.55480200000000002</v>
      </c>
      <c r="E3022" s="13">
        <v>86.76</v>
      </c>
      <c r="F3022" s="11">
        <f t="shared" si="139"/>
        <v>0.55463555940000009</v>
      </c>
      <c r="G3022" s="11">
        <f t="shared" si="140"/>
        <v>87.584220000000016</v>
      </c>
      <c r="H3022" s="8">
        <f t="shared" si="141"/>
        <v>54.584891194087334</v>
      </c>
      <c r="J3022" s="44"/>
      <c r="K3022" s="69"/>
      <c r="L3022" s="69"/>
      <c r="M3022" s="69"/>
      <c r="O3022" s="63"/>
      <c r="P3022" s="63"/>
      <c r="Q3022" s="63"/>
    </row>
    <row r="3023" spans="1:17" outlineLevel="1">
      <c r="A3023" s="6"/>
      <c r="B3023" s="20">
        <v>42675</v>
      </c>
      <c r="C3023" s="21">
        <v>0.70833333333333337</v>
      </c>
      <c r="D3023" s="13">
        <v>0.525729</v>
      </c>
      <c r="E3023" s="13">
        <v>75.23</v>
      </c>
      <c r="F3023" s="11">
        <f t="shared" si="139"/>
        <v>0.52557128129999997</v>
      </c>
      <c r="G3023" s="11">
        <f t="shared" si="140"/>
        <v>75.944685000000007</v>
      </c>
      <c r="H3023" s="8">
        <f t="shared" si="141"/>
        <v>57.841912918425102</v>
      </c>
      <c r="J3023" s="44"/>
      <c r="K3023" s="69"/>
      <c r="L3023" s="69"/>
      <c r="M3023" s="69"/>
      <c r="O3023" s="63"/>
      <c r="P3023" s="63"/>
      <c r="Q3023" s="63"/>
    </row>
    <row r="3024" spans="1:17" outlineLevel="1">
      <c r="A3024" s="6"/>
      <c r="B3024" s="20">
        <v>42675</v>
      </c>
      <c r="C3024" s="21">
        <v>0.72916666666666663</v>
      </c>
      <c r="D3024" s="13">
        <v>0.42580000000000001</v>
      </c>
      <c r="E3024" s="13">
        <v>60.98</v>
      </c>
      <c r="F3024" s="11">
        <f t="shared" si="139"/>
        <v>0.42567226000000002</v>
      </c>
      <c r="G3024" s="11">
        <f t="shared" si="140"/>
        <v>61.559310000000004</v>
      </c>
      <c r="H3024" s="8">
        <f t="shared" si="141"/>
        <v>52.9709497482594</v>
      </c>
      <c r="J3024" s="44"/>
      <c r="K3024" s="69"/>
      <c r="L3024" s="69"/>
      <c r="M3024" s="69"/>
      <c r="O3024" s="63"/>
      <c r="P3024" s="63"/>
      <c r="Q3024" s="63"/>
    </row>
    <row r="3025" spans="1:17" outlineLevel="1">
      <c r="A3025" s="6"/>
      <c r="B3025" s="20">
        <v>42675</v>
      </c>
      <c r="C3025" s="21">
        <v>0.75</v>
      </c>
      <c r="D3025" s="13">
        <v>0.160355</v>
      </c>
      <c r="E3025" s="13">
        <v>62.3</v>
      </c>
      <c r="F3025" s="11">
        <f t="shared" ref="F3025:F3088" si="142">IF($B$13="Electricity",$D3025*$B$9,$D3025*$B$10)</f>
        <v>0.16030689349999999</v>
      </c>
      <c r="G3025" s="11">
        <f t="shared" ref="G3025:G3088" si="143">+E3025*$B$10</f>
        <v>62.891849999999998</v>
      </c>
      <c r="H3025" s="8">
        <f t="shared" si="141"/>
        <v>19.735085091032023</v>
      </c>
      <c r="J3025" s="44"/>
      <c r="K3025" s="69"/>
      <c r="L3025" s="69"/>
      <c r="M3025" s="69"/>
      <c r="O3025" s="63"/>
      <c r="P3025" s="63"/>
      <c r="Q3025" s="63"/>
    </row>
    <row r="3026" spans="1:17" outlineLevel="1">
      <c r="A3026" s="6"/>
      <c r="B3026" s="20">
        <v>42675</v>
      </c>
      <c r="C3026" s="21">
        <v>0.77083333333333337</v>
      </c>
      <c r="D3026" s="13">
        <v>3.3996999999999999E-2</v>
      </c>
      <c r="E3026" s="13">
        <v>57.18</v>
      </c>
      <c r="F3026" s="11">
        <f t="shared" si="142"/>
        <v>3.3986800900000003E-2</v>
      </c>
      <c r="G3026" s="11">
        <f t="shared" si="143"/>
        <v>57.723210000000002</v>
      </c>
      <c r="H3026" s="8">
        <f t="shared" si="141"/>
        <v>4.3597177218211112</v>
      </c>
      <c r="J3026" s="44"/>
      <c r="K3026" s="69"/>
      <c r="L3026" s="69"/>
      <c r="M3026" s="69"/>
      <c r="O3026" s="63"/>
      <c r="P3026" s="63"/>
      <c r="Q3026" s="63"/>
    </row>
    <row r="3027" spans="1:17" outlineLevel="1">
      <c r="A3027" s="6"/>
      <c r="B3027" s="20">
        <v>42675</v>
      </c>
      <c r="C3027" s="21">
        <v>0.79166666666666663</v>
      </c>
      <c r="D3027" s="13">
        <v>0</v>
      </c>
      <c r="E3027" s="13">
        <v>96.55</v>
      </c>
      <c r="F3027" s="11">
        <f t="shared" si="142"/>
        <v>0</v>
      </c>
      <c r="G3027" s="11">
        <f t="shared" si="143"/>
        <v>97.467224999999999</v>
      </c>
      <c r="H3027" s="8">
        <f t="shared" si="141"/>
        <v>0</v>
      </c>
      <c r="J3027" s="44"/>
      <c r="K3027" s="69"/>
      <c r="L3027" s="69"/>
      <c r="M3027" s="69"/>
      <c r="O3027" s="63"/>
      <c r="P3027" s="63"/>
      <c r="Q3027" s="63"/>
    </row>
    <row r="3028" spans="1:17" outlineLevel="1">
      <c r="A3028" s="6"/>
      <c r="B3028" s="20">
        <v>42675</v>
      </c>
      <c r="C3028" s="21">
        <v>0.8125</v>
      </c>
      <c r="D3028" s="13">
        <v>0</v>
      </c>
      <c r="E3028" s="13">
        <v>66.97</v>
      </c>
      <c r="F3028" s="11">
        <f t="shared" si="142"/>
        <v>0</v>
      </c>
      <c r="G3028" s="11">
        <f t="shared" si="143"/>
        <v>67.606215000000006</v>
      </c>
      <c r="H3028" s="8">
        <f t="shared" si="141"/>
        <v>0</v>
      </c>
      <c r="J3028" s="44"/>
      <c r="K3028" s="69"/>
      <c r="L3028" s="69"/>
      <c r="M3028" s="69"/>
      <c r="O3028" s="63"/>
      <c r="P3028" s="63"/>
      <c r="Q3028" s="63"/>
    </row>
    <row r="3029" spans="1:17" outlineLevel="1">
      <c r="A3029" s="6"/>
      <c r="B3029" s="20">
        <v>42675</v>
      </c>
      <c r="C3029" s="21">
        <v>0.83333333333333337</v>
      </c>
      <c r="D3029" s="13">
        <v>0</v>
      </c>
      <c r="E3029" s="13">
        <v>64.489999999999995</v>
      </c>
      <c r="F3029" s="11">
        <f t="shared" si="142"/>
        <v>0</v>
      </c>
      <c r="G3029" s="11">
        <f t="shared" si="143"/>
        <v>65.102654999999999</v>
      </c>
      <c r="H3029" s="8">
        <f t="shared" si="141"/>
        <v>0</v>
      </c>
      <c r="J3029" s="44"/>
      <c r="K3029" s="69"/>
      <c r="L3029" s="69"/>
      <c r="M3029" s="69"/>
      <c r="O3029" s="63"/>
      <c r="P3029" s="63"/>
      <c r="Q3029" s="63"/>
    </row>
    <row r="3030" spans="1:17" outlineLevel="1">
      <c r="A3030" s="6"/>
      <c r="B3030" s="20">
        <v>42675</v>
      </c>
      <c r="C3030" s="21">
        <v>0.85416666666666663</v>
      </c>
      <c r="D3030" s="13">
        <v>0</v>
      </c>
      <c r="E3030" s="13">
        <v>57.04</v>
      </c>
      <c r="F3030" s="11">
        <f t="shared" si="142"/>
        <v>0</v>
      </c>
      <c r="G3030" s="11">
        <f t="shared" si="143"/>
        <v>57.581880000000005</v>
      </c>
      <c r="H3030" s="8">
        <f t="shared" si="141"/>
        <v>0</v>
      </c>
      <c r="J3030" s="44"/>
      <c r="K3030" s="69"/>
      <c r="L3030" s="69"/>
      <c r="M3030" s="69"/>
      <c r="O3030" s="63"/>
      <c r="P3030" s="63"/>
      <c r="Q3030" s="63"/>
    </row>
    <row r="3031" spans="1:17" outlineLevel="1">
      <c r="A3031" s="6"/>
      <c r="B3031" s="20">
        <v>42675</v>
      </c>
      <c r="C3031" s="21">
        <v>0.875</v>
      </c>
      <c r="D3031" s="13">
        <v>0</v>
      </c>
      <c r="E3031" s="13">
        <v>53.59</v>
      </c>
      <c r="F3031" s="11">
        <f t="shared" si="142"/>
        <v>0</v>
      </c>
      <c r="G3031" s="11">
        <f t="shared" si="143"/>
        <v>54.099105000000009</v>
      </c>
      <c r="H3031" s="8">
        <f t="shared" si="141"/>
        <v>0</v>
      </c>
      <c r="J3031" s="44"/>
      <c r="K3031" s="69"/>
      <c r="L3031" s="69"/>
      <c r="M3031" s="69"/>
      <c r="O3031" s="63"/>
      <c r="P3031" s="63"/>
      <c r="Q3031" s="63"/>
    </row>
    <row r="3032" spans="1:17" outlineLevel="1">
      <c r="A3032" s="6"/>
      <c r="B3032" s="20">
        <v>42675</v>
      </c>
      <c r="C3032" s="21">
        <v>0.89583333333333337</v>
      </c>
      <c r="D3032" s="13">
        <v>0</v>
      </c>
      <c r="E3032" s="13">
        <v>55.37</v>
      </c>
      <c r="F3032" s="11">
        <f t="shared" si="142"/>
        <v>0</v>
      </c>
      <c r="G3032" s="11">
        <f t="shared" si="143"/>
        <v>55.896014999999998</v>
      </c>
      <c r="H3032" s="8">
        <f t="shared" si="141"/>
        <v>0</v>
      </c>
      <c r="J3032" s="44"/>
      <c r="K3032" s="69"/>
      <c r="L3032" s="69"/>
      <c r="M3032" s="69"/>
      <c r="O3032" s="63"/>
      <c r="P3032" s="63"/>
      <c r="Q3032" s="63"/>
    </row>
    <row r="3033" spans="1:17" outlineLevel="1">
      <c r="A3033" s="6"/>
      <c r="B3033" s="20">
        <v>42675</v>
      </c>
      <c r="C3033" s="21">
        <v>0.91666666666666663</v>
      </c>
      <c r="D3033" s="13">
        <v>0</v>
      </c>
      <c r="E3033" s="13">
        <v>43.31</v>
      </c>
      <c r="F3033" s="11">
        <f t="shared" si="142"/>
        <v>0</v>
      </c>
      <c r="G3033" s="11">
        <f t="shared" si="143"/>
        <v>43.721445000000003</v>
      </c>
      <c r="H3033" s="8">
        <f t="shared" si="141"/>
        <v>0</v>
      </c>
      <c r="J3033" s="44"/>
      <c r="K3033" s="69"/>
      <c r="L3033" s="69"/>
      <c r="M3033" s="69"/>
      <c r="O3033" s="63"/>
      <c r="P3033" s="63"/>
      <c r="Q3033" s="63"/>
    </row>
    <row r="3034" spans="1:17" outlineLevel="1">
      <c r="A3034" s="6"/>
      <c r="B3034" s="20">
        <v>42675</v>
      </c>
      <c r="C3034" s="21">
        <v>0.9375</v>
      </c>
      <c r="D3034" s="13">
        <v>0</v>
      </c>
      <c r="E3034" s="13">
        <v>51.29</v>
      </c>
      <c r="F3034" s="11">
        <f t="shared" si="142"/>
        <v>0</v>
      </c>
      <c r="G3034" s="11">
        <f t="shared" si="143"/>
        <v>51.777255000000004</v>
      </c>
      <c r="H3034" s="8">
        <f t="shared" si="141"/>
        <v>0</v>
      </c>
      <c r="J3034" s="44"/>
      <c r="K3034" s="69"/>
      <c r="L3034" s="69"/>
      <c r="M3034" s="69"/>
      <c r="O3034" s="63"/>
      <c r="P3034" s="63"/>
      <c r="Q3034" s="63"/>
    </row>
    <row r="3035" spans="1:17" outlineLevel="1">
      <c r="A3035" s="6"/>
      <c r="B3035" s="20">
        <v>42675</v>
      </c>
      <c r="C3035" s="21">
        <v>0.95833333333333337</v>
      </c>
      <c r="D3035" s="13">
        <v>0</v>
      </c>
      <c r="E3035" s="13">
        <v>56.78</v>
      </c>
      <c r="F3035" s="11">
        <f t="shared" si="142"/>
        <v>0</v>
      </c>
      <c r="G3035" s="11">
        <f t="shared" si="143"/>
        <v>57.319410000000005</v>
      </c>
      <c r="H3035" s="8">
        <f t="shared" si="141"/>
        <v>0</v>
      </c>
      <c r="J3035" s="44"/>
      <c r="K3035" s="69"/>
      <c r="L3035" s="69"/>
      <c r="M3035" s="69"/>
      <c r="O3035" s="63"/>
      <c r="P3035" s="63"/>
      <c r="Q3035" s="63"/>
    </row>
    <row r="3036" spans="1:17" outlineLevel="1">
      <c r="A3036" s="6"/>
      <c r="B3036" s="20">
        <v>42675</v>
      </c>
      <c r="C3036" s="21">
        <v>0.97916666666666663</v>
      </c>
      <c r="D3036" s="13">
        <v>0</v>
      </c>
      <c r="E3036" s="13">
        <v>54.95</v>
      </c>
      <c r="F3036" s="11">
        <f t="shared" si="142"/>
        <v>0</v>
      </c>
      <c r="G3036" s="11">
        <f t="shared" si="143"/>
        <v>55.472025000000009</v>
      </c>
      <c r="H3036" s="8">
        <f t="shared" si="141"/>
        <v>0</v>
      </c>
      <c r="J3036" s="44"/>
      <c r="K3036" s="69"/>
      <c r="L3036" s="69"/>
      <c r="M3036" s="69"/>
      <c r="O3036" s="63"/>
      <c r="P3036" s="63"/>
      <c r="Q3036" s="63"/>
    </row>
    <row r="3037" spans="1:17" outlineLevel="1">
      <c r="A3037" s="6"/>
      <c r="B3037" s="20">
        <v>42676</v>
      </c>
      <c r="C3037" s="21">
        <v>2.0833333333333332E-2</v>
      </c>
      <c r="D3037" s="13">
        <v>0</v>
      </c>
      <c r="E3037" s="13">
        <v>56.36</v>
      </c>
      <c r="F3037" s="11">
        <f t="shared" si="142"/>
        <v>0</v>
      </c>
      <c r="G3037" s="11">
        <f t="shared" si="143"/>
        <v>56.895420000000001</v>
      </c>
      <c r="H3037" s="8">
        <f t="shared" si="141"/>
        <v>0</v>
      </c>
      <c r="J3037" s="44"/>
      <c r="K3037" s="69"/>
      <c r="L3037" s="69"/>
      <c r="M3037" s="69"/>
      <c r="O3037" s="63"/>
      <c r="P3037" s="63"/>
      <c r="Q3037" s="63"/>
    </row>
    <row r="3038" spans="1:17" outlineLevel="1">
      <c r="A3038" s="6"/>
      <c r="B3038" s="20">
        <v>42676</v>
      </c>
      <c r="C3038" s="21">
        <v>4.1666666666666664E-2</v>
      </c>
      <c r="D3038" s="13">
        <v>0</v>
      </c>
      <c r="E3038" s="13">
        <v>54.27</v>
      </c>
      <c r="F3038" s="11">
        <f t="shared" si="142"/>
        <v>0</v>
      </c>
      <c r="G3038" s="11">
        <f t="shared" si="143"/>
        <v>54.785565000000005</v>
      </c>
      <c r="H3038" s="8">
        <f t="shared" si="141"/>
        <v>0</v>
      </c>
      <c r="J3038" s="44"/>
      <c r="K3038" s="69"/>
      <c r="L3038" s="69"/>
      <c r="M3038" s="69"/>
      <c r="O3038" s="63"/>
      <c r="P3038" s="63"/>
      <c r="Q3038" s="63"/>
    </row>
    <row r="3039" spans="1:17" outlineLevel="1">
      <c r="A3039" s="6"/>
      <c r="B3039" s="20">
        <v>42676</v>
      </c>
      <c r="C3039" s="21">
        <v>6.25E-2</v>
      </c>
      <c r="D3039" s="13">
        <v>0</v>
      </c>
      <c r="E3039" s="13">
        <v>46.78</v>
      </c>
      <c r="F3039" s="11">
        <f t="shared" si="142"/>
        <v>0</v>
      </c>
      <c r="G3039" s="11">
        <f t="shared" si="143"/>
        <v>47.224410000000006</v>
      </c>
      <c r="H3039" s="8">
        <f t="shared" si="141"/>
        <v>0</v>
      </c>
      <c r="J3039" s="44"/>
      <c r="K3039" s="69"/>
      <c r="L3039" s="69"/>
      <c r="M3039" s="69"/>
      <c r="O3039" s="63"/>
      <c r="P3039" s="63"/>
      <c r="Q3039" s="63"/>
    </row>
    <row r="3040" spans="1:17" outlineLevel="1">
      <c r="A3040" s="6"/>
      <c r="B3040" s="20">
        <v>42676</v>
      </c>
      <c r="C3040" s="21">
        <v>8.3333333333333329E-2</v>
      </c>
      <c r="D3040" s="13">
        <v>0</v>
      </c>
      <c r="E3040" s="13">
        <v>40.54</v>
      </c>
      <c r="F3040" s="11">
        <f t="shared" si="142"/>
        <v>0</v>
      </c>
      <c r="G3040" s="11">
        <f t="shared" si="143"/>
        <v>40.925130000000003</v>
      </c>
      <c r="H3040" s="8">
        <f t="shared" si="141"/>
        <v>0</v>
      </c>
      <c r="J3040" s="44"/>
      <c r="K3040" s="69"/>
      <c r="L3040" s="69"/>
      <c r="M3040" s="69"/>
      <c r="O3040" s="63"/>
      <c r="P3040" s="63"/>
      <c r="Q3040" s="63"/>
    </row>
    <row r="3041" spans="1:17" outlineLevel="1">
      <c r="A3041" s="6"/>
      <c r="B3041" s="20">
        <v>42676</v>
      </c>
      <c r="C3041" s="21">
        <v>0.10416666666666667</v>
      </c>
      <c r="D3041" s="13">
        <v>0</v>
      </c>
      <c r="E3041" s="13">
        <v>39.75</v>
      </c>
      <c r="F3041" s="11">
        <f t="shared" si="142"/>
        <v>0</v>
      </c>
      <c r="G3041" s="11">
        <f t="shared" si="143"/>
        <v>40.127625000000002</v>
      </c>
      <c r="H3041" s="8">
        <f t="shared" si="141"/>
        <v>0</v>
      </c>
      <c r="J3041" s="44"/>
      <c r="K3041" s="69"/>
      <c r="L3041" s="69"/>
      <c r="M3041" s="69"/>
      <c r="O3041" s="63"/>
      <c r="P3041" s="63"/>
      <c r="Q3041" s="63"/>
    </row>
    <row r="3042" spans="1:17" outlineLevel="1">
      <c r="A3042" s="6"/>
      <c r="B3042" s="20">
        <v>42676</v>
      </c>
      <c r="C3042" s="21">
        <v>0.125</v>
      </c>
      <c r="D3042" s="13">
        <v>0</v>
      </c>
      <c r="E3042" s="13">
        <v>38.94</v>
      </c>
      <c r="F3042" s="11">
        <f t="shared" si="142"/>
        <v>0</v>
      </c>
      <c r="G3042" s="11">
        <f t="shared" si="143"/>
        <v>39.309930000000001</v>
      </c>
      <c r="H3042" s="8">
        <f t="shared" si="141"/>
        <v>0</v>
      </c>
      <c r="J3042" s="44"/>
      <c r="K3042" s="69"/>
      <c r="L3042" s="69"/>
      <c r="M3042" s="69"/>
      <c r="O3042" s="63"/>
      <c r="P3042" s="63"/>
      <c r="Q3042" s="63"/>
    </row>
    <row r="3043" spans="1:17" outlineLevel="1">
      <c r="A3043" s="6"/>
      <c r="B3043" s="20">
        <v>42676</v>
      </c>
      <c r="C3043" s="21">
        <v>0.14583333333333334</v>
      </c>
      <c r="D3043" s="13">
        <v>0</v>
      </c>
      <c r="E3043" s="13">
        <v>39.75</v>
      </c>
      <c r="F3043" s="11">
        <f t="shared" si="142"/>
        <v>0</v>
      </c>
      <c r="G3043" s="11">
        <f t="shared" si="143"/>
        <v>40.127625000000002</v>
      </c>
      <c r="H3043" s="8">
        <f t="shared" si="141"/>
        <v>0</v>
      </c>
      <c r="J3043" s="44"/>
      <c r="K3043" s="69"/>
      <c r="L3043" s="69"/>
      <c r="M3043" s="69"/>
      <c r="O3043" s="63"/>
      <c r="P3043" s="63"/>
      <c r="Q3043" s="63"/>
    </row>
    <row r="3044" spans="1:17" outlineLevel="1">
      <c r="A3044" s="6"/>
      <c r="B3044" s="20">
        <v>42676</v>
      </c>
      <c r="C3044" s="21">
        <v>0.16666666666666666</v>
      </c>
      <c r="D3044" s="13">
        <v>0</v>
      </c>
      <c r="E3044" s="13">
        <v>43.17</v>
      </c>
      <c r="F3044" s="11">
        <f t="shared" si="142"/>
        <v>0</v>
      </c>
      <c r="G3044" s="11">
        <f t="shared" si="143"/>
        <v>43.580115000000006</v>
      </c>
      <c r="H3044" s="8">
        <f t="shared" si="141"/>
        <v>0</v>
      </c>
      <c r="J3044" s="44"/>
      <c r="K3044" s="69"/>
      <c r="L3044" s="69"/>
      <c r="M3044" s="69"/>
      <c r="O3044" s="63"/>
      <c r="P3044" s="63"/>
      <c r="Q3044" s="63"/>
    </row>
    <row r="3045" spans="1:17" outlineLevel="1">
      <c r="A3045" s="6"/>
      <c r="B3045" s="20">
        <v>42676</v>
      </c>
      <c r="C3045" s="21">
        <v>0.1875</v>
      </c>
      <c r="D3045" s="13">
        <v>0</v>
      </c>
      <c r="E3045" s="13">
        <v>38.799999999999997</v>
      </c>
      <c r="F3045" s="11">
        <f t="shared" si="142"/>
        <v>0</v>
      </c>
      <c r="G3045" s="11">
        <f t="shared" si="143"/>
        <v>39.168599999999998</v>
      </c>
      <c r="H3045" s="8">
        <f t="shared" si="141"/>
        <v>0</v>
      </c>
      <c r="J3045" s="44"/>
      <c r="K3045" s="69"/>
      <c r="L3045" s="69"/>
      <c r="M3045" s="69"/>
      <c r="O3045" s="63"/>
      <c r="P3045" s="63"/>
      <c r="Q3045" s="63"/>
    </row>
    <row r="3046" spans="1:17" outlineLevel="1">
      <c r="A3046" s="6"/>
      <c r="B3046" s="20">
        <v>42676</v>
      </c>
      <c r="C3046" s="21">
        <v>0.20833333333333334</v>
      </c>
      <c r="D3046" s="13">
        <v>0</v>
      </c>
      <c r="E3046" s="13">
        <v>49.89</v>
      </c>
      <c r="F3046" s="11">
        <f t="shared" si="142"/>
        <v>0</v>
      </c>
      <c r="G3046" s="11">
        <f t="shared" si="143"/>
        <v>50.363955000000004</v>
      </c>
      <c r="H3046" s="8">
        <f t="shared" si="141"/>
        <v>0</v>
      </c>
      <c r="J3046" s="44"/>
      <c r="K3046" s="69"/>
      <c r="L3046" s="69"/>
      <c r="M3046" s="69"/>
      <c r="O3046" s="63"/>
      <c r="P3046" s="63"/>
      <c r="Q3046" s="63"/>
    </row>
    <row r="3047" spans="1:17" outlineLevel="1">
      <c r="A3047" s="6"/>
      <c r="B3047" s="20">
        <v>42676</v>
      </c>
      <c r="C3047" s="21">
        <v>0.22916666666666666</v>
      </c>
      <c r="D3047" s="13">
        <v>3.0943000000000002E-2</v>
      </c>
      <c r="E3047" s="13">
        <v>56.19</v>
      </c>
      <c r="F3047" s="11">
        <f t="shared" si="142"/>
        <v>3.0933717100000004E-2</v>
      </c>
      <c r="G3047" s="11">
        <f t="shared" si="143"/>
        <v>56.723804999999999</v>
      </c>
      <c r="H3047" s="8">
        <f t="shared" si="141"/>
        <v>3.9989932438944349</v>
      </c>
      <c r="J3047" s="44"/>
      <c r="K3047" s="69"/>
      <c r="L3047" s="69"/>
      <c r="M3047" s="69"/>
      <c r="O3047" s="63"/>
      <c r="P3047" s="63"/>
      <c r="Q3047" s="63"/>
    </row>
    <row r="3048" spans="1:17" outlineLevel="1">
      <c r="A3048" s="6"/>
      <c r="B3048" s="20">
        <v>42676</v>
      </c>
      <c r="C3048" s="21">
        <v>0.25</v>
      </c>
      <c r="D3048" s="13">
        <v>0.193772</v>
      </c>
      <c r="E3048" s="13">
        <v>58.58</v>
      </c>
      <c r="F3048" s="11">
        <f t="shared" si="142"/>
        <v>0.19371386840000002</v>
      </c>
      <c r="G3048" s="11">
        <f t="shared" si="143"/>
        <v>59.136510000000001</v>
      </c>
      <c r="H3048" s="8">
        <f t="shared" si="141"/>
        <v>24.575217406624716</v>
      </c>
      <c r="J3048" s="44"/>
      <c r="K3048" s="69"/>
      <c r="L3048" s="69"/>
      <c r="M3048" s="69"/>
      <c r="O3048" s="63"/>
      <c r="P3048" s="63"/>
      <c r="Q3048" s="63"/>
    </row>
    <row r="3049" spans="1:17" outlineLevel="1">
      <c r="A3049" s="6"/>
      <c r="B3049" s="20">
        <v>42676</v>
      </c>
      <c r="C3049" s="21">
        <v>0.27083333333333331</v>
      </c>
      <c r="D3049" s="13">
        <v>0.70442700000000003</v>
      </c>
      <c r="E3049" s="13">
        <v>60.5</v>
      </c>
      <c r="F3049" s="11">
        <f t="shared" si="142"/>
        <v>0.70421567190000001</v>
      </c>
      <c r="G3049" s="11">
        <f t="shared" si="143"/>
        <v>61.074750000000002</v>
      </c>
      <c r="H3049" s="8">
        <f t="shared" si="141"/>
        <v>87.974318866025484</v>
      </c>
      <c r="J3049" s="44"/>
      <c r="K3049" s="69"/>
      <c r="L3049" s="69"/>
      <c r="M3049" s="69"/>
      <c r="O3049" s="63"/>
      <c r="P3049" s="63"/>
      <c r="Q3049" s="63"/>
    </row>
    <row r="3050" spans="1:17" outlineLevel="1">
      <c r="A3050" s="6"/>
      <c r="B3050" s="20">
        <v>42676</v>
      </c>
      <c r="C3050" s="21">
        <v>0.29166666666666669</v>
      </c>
      <c r="D3050" s="13">
        <v>1.5251060000000001</v>
      </c>
      <c r="E3050" s="13">
        <v>66.069999999999993</v>
      </c>
      <c r="F3050" s="11">
        <f t="shared" si="142"/>
        <v>1.5246484682000001</v>
      </c>
      <c r="G3050" s="11">
        <f t="shared" si="143"/>
        <v>66.697665000000001</v>
      </c>
      <c r="H3050" s="8">
        <f t="shared" si="141"/>
        <v>181.89412231043326</v>
      </c>
      <c r="J3050" s="44"/>
      <c r="K3050" s="69"/>
      <c r="L3050" s="69"/>
      <c r="M3050" s="69"/>
      <c r="O3050" s="63"/>
      <c r="P3050" s="63"/>
      <c r="Q3050" s="63"/>
    </row>
    <row r="3051" spans="1:17" outlineLevel="1">
      <c r="A3051" s="6"/>
      <c r="B3051" s="20">
        <v>42676</v>
      </c>
      <c r="C3051" s="21">
        <v>0.3125</v>
      </c>
      <c r="D3051" s="13">
        <v>2.317399</v>
      </c>
      <c r="E3051" s="13">
        <v>59.44</v>
      </c>
      <c r="F3051" s="11">
        <f t="shared" si="142"/>
        <v>2.3167037803000001</v>
      </c>
      <c r="G3051" s="11">
        <f t="shared" si="143"/>
        <v>60.00468</v>
      </c>
      <c r="H3051" s="8">
        <f t="shared" si="141"/>
        <v>291.89383414410821</v>
      </c>
      <c r="J3051" s="44"/>
      <c r="K3051" s="69"/>
      <c r="L3051" s="69"/>
      <c r="M3051" s="69"/>
      <c r="O3051" s="63"/>
      <c r="P3051" s="63"/>
      <c r="Q3051" s="63"/>
    </row>
    <row r="3052" spans="1:17" outlineLevel="1">
      <c r="A3052" s="6"/>
      <c r="B3052" s="20">
        <v>42676</v>
      </c>
      <c r="C3052" s="21">
        <v>0.33333333333333331</v>
      </c>
      <c r="D3052" s="13">
        <v>3.018688</v>
      </c>
      <c r="E3052" s="13">
        <v>58.65</v>
      </c>
      <c r="F3052" s="11">
        <f t="shared" si="142"/>
        <v>3.0177823936000001</v>
      </c>
      <c r="G3052" s="11">
        <f t="shared" si="143"/>
        <v>59.207174999999999</v>
      </c>
      <c r="H3052" s="8">
        <f t="shared" si="141"/>
        <v>382.63315491980592</v>
      </c>
      <c r="J3052" s="44"/>
      <c r="K3052" s="69"/>
      <c r="L3052" s="69"/>
      <c r="M3052" s="69"/>
      <c r="O3052" s="63"/>
      <c r="P3052" s="63"/>
      <c r="Q3052" s="63"/>
    </row>
    <row r="3053" spans="1:17" outlineLevel="1">
      <c r="A3053" s="6"/>
      <c r="B3053" s="20">
        <v>42676</v>
      </c>
      <c r="C3053" s="21">
        <v>0.35416666666666669</v>
      </c>
      <c r="D3053" s="13">
        <v>3.619853</v>
      </c>
      <c r="E3053" s="13">
        <v>58.07</v>
      </c>
      <c r="F3053" s="11">
        <f t="shared" si="142"/>
        <v>3.6187670441000002</v>
      </c>
      <c r="G3053" s="11">
        <f t="shared" si="143"/>
        <v>58.621665000000007</v>
      </c>
      <c r="H3053" s="8">
        <f t="shared" si="141"/>
        <v>460.95252083032955</v>
      </c>
      <c r="J3053" s="44"/>
      <c r="K3053" s="69"/>
      <c r="L3053" s="69"/>
      <c r="M3053" s="69"/>
      <c r="O3053" s="63"/>
      <c r="P3053" s="63"/>
      <c r="Q3053" s="63"/>
    </row>
    <row r="3054" spans="1:17" outlineLevel="1">
      <c r="A3054" s="6"/>
      <c r="B3054" s="20">
        <v>42676</v>
      </c>
      <c r="C3054" s="21">
        <v>0.375</v>
      </c>
      <c r="D3054" s="13">
        <v>4.0832429999999995</v>
      </c>
      <c r="E3054" s="13">
        <v>59.43</v>
      </c>
      <c r="F3054" s="11">
        <f t="shared" si="142"/>
        <v>4.0820180270999993</v>
      </c>
      <c r="G3054" s="11">
        <f t="shared" si="143"/>
        <v>59.994585000000001</v>
      </c>
      <c r="H3054" s="8">
        <f t="shared" si="141"/>
        <v>514.3563755422166</v>
      </c>
      <c r="J3054" s="44"/>
      <c r="K3054" s="69"/>
      <c r="L3054" s="69"/>
      <c r="M3054" s="69"/>
      <c r="O3054" s="63"/>
      <c r="P3054" s="63"/>
      <c r="Q3054" s="63"/>
    </row>
    <row r="3055" spans="1:17" outlineLevel="1">
      <c r="A3055" s="6"/>
      <c r="B3055" s="20">
        <v>42676</v>
      </c>
      <c r="C3055" s="21">
        <v>0.39583333333333331</v>
      </c>
      <c r="D3055" s="13">
        <v>4.4511129999999994</v>
      </c>
      <c r="E3055" s="13">
        <v>56.4</v>
      </c>
      <c r="F3055" s="11">
        <f t="shared" si="142"/>
        <v>4.4497776660999993</v>
      </c>
      <c r="G3055" s="11">
        <f t="shared" si="143"/>
        <v>56.9358</v>
      </c>
      <c r="H3055" s="8">
        <f t="shared" ref="H3055:H3118" si="144">F3055*($B$8-G3055)</f>
        <v>574.3069946530635</v>
      </c>
      <c r="J3055" s="44"/>
      <c r="K3055" s="69"/>
      <c r="L3055" s="69"/>
      <c r="M3055" s="69"/>
      <c r="O3055" s="63"/>
      <c r="P3055" s="63"/>
      <c r="Q3055" s="63"/>
    </row>
    <row r="3056" spans="1:17" outlineLevel="1">
      <c r="A3056" s="6"/>
      <c r="B3056" s="20">
        <v>42676</v>
      </c>
      <c r="C3056" s="21">
        <v>0.41666666666666669</v>
      </c>
      <c r="D3056" s="13">
        <v>4.7486420000000003</v>
      </c>
      <c r="E3056" s="13">
        <v>60.46</v>
      </c>
      <c r="F3056" s="11">
        <f t="shared" si="142"/>
        <v>4.7472174074</v>
      </c>
      <c r="G3056" s="11">
        <f t="shared" si="143"/>
        <v>61.034370000000003</v>
      </c>
      <c r="H3056" s="8">
        <f t="shared" si="144"/>
        <v>593.23901406270772</v>
      </c>
      <c r="J3056" s="44"/>
      <c r="K3056" s="69"/>
      <c r="L3056" s="69"/>
      <c r="M3056" s="69"/>
      <c r="O3056" s="63"/>
      <c r="P3056" s="63"/>
      <c r="Q3056" s="63"/>
    </row>
    <row r="3057" spans="1:17" outlineLevel="1">
      <c r="A3057" s="6"/>
      <c r="B3057" s="20">
        <v>42676</v>
      </c>
      <c r="C3057" s="21">
        <v>0.4375</v>
      </c>
      <c r="D3057" s="13">
        <v>4.9411450000000006</v>
      </c>
      <c r="E3057" s="13">
        <v>60.22</v>
      </c>
      <c r="F3057" s="11">
        <f t="shared" si="142"/>
        <v>4.9396626565000004</v>
      </c>
      <c r="G3057" s="11">
        <f t="shared" si="143"/>
        <v>60.792090000000002</v>
      </c>
      <c r="H3057" s="8">
        <f t="shared" si="144"/>
        <v>618.48483732541297</v>
      </c>
      <c r="J3057" s="44"/>
      <c r="K3057" s="69"/>
      <c r="L3057" s="69"/>
      <c r="M3057" s="69"/>
      <c r="O3057" s="63"/>
      <c r="P3057" s="63"/>
      <c r="Q3057" s="63"/>
    </row>
    <row r="3058" spans="1:17" outlineLevel="1">
      <c r="A3058" s="6"/>
      <c r="B3058" s="20">
        <v>42676</v>
      </c>
      <c r="C3058" s="21">
        <v>0.45833333333333331</v>
      </c>
      <c r="D3058" s="13">
        <v>4.9672730000000005</v>
      </c>
      <c r="E3058" s="13">
        <v>58.09</v>
      </c>
      <c r="F3058" s="11">
        <f t="shared" si="142"/>
        <v>4.965782818100001</v>
      </c>
      <c r="G3058" s="11">
        <f t="shared" si="143"/>
        <v>58.641855000000007</v>
      </c>
      <c r="H3058" s="8">
        <f t="shared" si="144"/>
        <v>632.43288818608846</v>
      </c>
      <c r="J3058" s="44"/>
      <c r="K3058" s="69"/>
      <c r="L3058" s="69"/>
      <c r="M3058" s="69"/>
      <c r="O3058" s="63"/>
      <c r="P3058" s="63"/>
      <c r="Q3058" s="63"/>
    </row>
    <row r="3059" spans="1:17" outlineLevel="1">
      <c r="A3059" s="6"/>
      <c r="B3059" s="20">
        <v>42676</v>
      </c>
      <c r="C3059" s="21">
        <v>0.47916666666666669</v>
      </c>
      <c r="D3059" s="13">
        <v>4.9674019999999999</v>
      </c>
      <c r="E3059" s="13">
        <v>49.18</v>
      </c>
      <c r="F3059" s="11">
        <f t="shared" si="142"/>
        <v>4.9659117793999998</v>
      </c>
      <c r="G3059" s="11">
        <f t="shared" si="143"/>
        <v>49.647210000000001</v>
      </c>
      <c r="H3059" s="8">
        <f t="shared" si="144"/>
        <v>677.11592601505447</v>
      </c>
      <c r="J3059" s="44"/>
      <c r="K3059" s="69"/>
      <c r="L3059" s="69"/>
      <c r="M3059" s="69"/>
      <c r="O3059" s="63"/>
      <c r="P3059" s="63"/>
      <c r="Q3059" s="63"/>
    </row>
    <row r="3060" spans="1:17" outlineLevel="1">
      <c r="A3060" s="6"/>
      <c r="B3060" s="20">
        <v>42676</v>
      </c>
      <c r="C3060" s="21">
        <v>0.5</v>
      </c>
      <c r="D3060" s="13">
        <v>4.9680470000000003</v>
      </c>
      <c r="E3060" s="13">
        <v>70.510000000000005</v>
      </c>
      <c r="F3060" s="11">
        <f t="shared" si="142"/>
        <v>4.9665565859000003</v>
      </c>
      <c r="G3060" s="11">
        <f t="shared" si="143"/>
        <v>71.179845000000014</v>
      </c>
      <c r="H3060" s="8">
        <f t="shared" si="144"/>
        <v>570.26079700930882</v>
      </c>
      <c r="J3060" s="44"/>
      <c r="K3060" s="69"/>
      <c r="L3060" s="69"/>
      <c r="M3060" s="69"/>
      <c r="O3060" s="63"/>
      <c r="P3060" s="63"/>
      <c r="Q3060" s="63"/>
    </row>
    <row r="3061" spans="1:17" outlineLevel="1">
      <c r="A3061" s="6"/>
      <c r="B3061" s="20">
        <v>42676</v>
      </c>
      <c r="C3061" s="21">
        <v>0.52083333333333337</v>
      </c>
      <c r="D3061" s="13">
        <v>4.9669290000000004</v>
      </c>
      <c r="E3061" s="13">
        <v>59.9</v>
      </c>
      <c r="F3061" s="11">
        <f t="shared" si="142"/>
        <v>4.9654389213000005</v>
      </c>
      <c r="G3061" s="11">
        <f t="shared" si="143"/>
        <v>60.469050000000003</v>
      </c>
      <c r="H3061" s="8">
        <f t="shared" si="144"/>
        <v>623.31626495776425</v>
      </c>
      <c r="J3061" s="44"/>
      <c r="K3061" s="69"/>
      <c r="L3061" s="69"/>
      <c r="M3061" s="69"/>
      <c r="O3061" s="63"/>
      <c r="P3061" s="63"/>
      <c r="Q3061" s="63"/>
    </row>
    <row r="3062" spans="1:17" outlineLevel="1">
      <c r="A3062" s="6"/>
      <c r="B3062" s="20">
        <v>42676</v>
      </c>
      <c r="C3062" s="21">
        <v>0.54166666666666663</v>
      </c>
      <c r="D3062" s="13">
        <v>4.9642400000000002</v>
      </c>
      <c r="E3062" s="13">
        <v>54.53</v>
      </c>
      <c r="F3062" s="11">
        <f t="shared" si="142"/>
        <v>4.9627507280000005</v>
      </c>
      <c r="G3062" s="11">
        <f t="shared" si="143"/>
        <v>55.048035000000006</v>
      </c>
      <c r="H3062" s="8">
        <f t="shared" si="144"/>
        <v>649.88195963678061</v>
      </c>
      <c r="J3062" s="44"/>
      <c r="K3062" s="69"/>
      <c r="L3062" s="69"/>
      <c r="M3062" s="69"/>
      <c r="O3062" s="63"/>
      <c r="P3062" s="63"/>
      <c r="Q3062" s="63"/>
    </row>
    <row r="3063" spans="1:17" outlineLevel="1">
      <c r="A3063" s="6"/>
      <c r="B3063" s="20">
        <v>42676</v>
      </c>
      <c r="C3063" s="21">
        <v>0.5625</v>
      </c>
      <c r="D3063" s="13">
        <v>4.923082</v>
      </c>
      <c r="E3063" s="13">
        <v>51.9</v>
      </c>
      <c r="F3063" s="11">
        <f t="shared" si="142"/>
        <v>4.9216050754000005</v>
      </c>
      <c r="G3063" s="11">
        <f t="shared" si="143"/>
        <v>52.393050000000002</v>
      </c>
      <c r="H3063" s="8">
        <f t="shared" si="144"/>
        <v>657.56064322871396</v>
      </c>
      <c r="J3063" s="44"/>
      <c r="K3063" s="69"/>
      <c r="L3063" s="69"/>
      <c r="M3063" s="69"/>
      <c r="O3063" s="63"/>
      <c r="P3063" s="63"/>
      <c r="Q3063" s="63"/>
    </row>
    <row r="3064" spans="1:17" outlineLevel="1">
      <c r="A3064" s="6"/>
      <c r="B3064" s="20">
        <v>42676</v>
      </c>
      <c r="C3064" s="21">
        <v>0.58333333333333337</v>
      </c>
      <c r="D3064" s="13">
        <v>4.6564320000000006</v>
      </c>
      <c r="E3064" s="13">
        <v>51.27</v>
      </c>
      <c r="F3064" s="11">
        <f t="shared" si="142"/>
        <v>4.6550350704000003</v>
      </c>
      <c r="G3064" s="11">
        <f t="shared" si="143"/>
        <v>51.757065000000004</v>
      </c>
      <c r="H3064" s="8">
        <f t="shared" si="144"/>
        <v>624.90557037842757</v>
      </c>
      <c r="J3064" s="44"/>
      <c r="K3064" s="69"/>
      <c r="L3064" s="69"/>
      <c r="M3064" s="69"/>
      <c r="O3064" s="63"/>
      <c r="P3064" s="63"/>
      <c r="Q3064" s="63"/>
    </row>
    <row r="3065" spans="1:17" outlineLevel="1">
      <c r="A3065" s="6"/>
      <c r="B3065" s="20">
        <v>42676</v>
      </c>
      <c r="C3065" s="21">
        <v>0.60416666666666663</v>
      </c>
      <c r="D3065" s="13">
        <v>4.2958320000000008</v>
      </c>
      <c r="E3065" s="13">
        <v>49.18</v>
      </c>
      <c r="F3065" s="11">
        <f t="shared" si="142"/>
        <v>4.2945432504000012</v>
      </c>
      <c r="G3065" s="11">
        <f t="shared" si="143"/>
        <v>49.647210000000001</v>
      </c>
      <c r="H3065" s="8">
        <f t="shared" si="144"/>
        <v>585.57295396770883</v>
      </c>
      <c r="J3065" s="44"/>
      <c r="K3065" s="69"/>
      <c r="L3065" s="69"/>
      <c r="M3065" s="69"/>
      <c r="O3065" s="63"/>
      <c r="P3065" s="63"/>
      <c r="Q3065" s="63"/>
    </row>
    <row r="3066" spans="1:17" outlineLevel="1">
      <c r="A3066" s="6"/>
      <c r="B3066" s="20">
        <v>42676</v>
      </c>
      <c r="C3066" s="21">
        <v>0.625</v>
      </c>
      <c r="D3066" s="13">
        <v>3.8659449999999995</v>
      </c>
      <c r="E3066" s="13">
        <v>56.47</v>
      </c>
      <c r="F3066" s="11">
        <f t="shared" si="142"/>
        <v>3.8647852164999996</v>
      </c>
      <c r="G3066" s="11">
        <f t="shared" si="143"/>
        <v>57.006465000000006</v>
      </c>
      <c r="H3066" s="8">
        <f t="shared" si="144"/>
        <v>498.53230709207531</v>
      </c>
      <c r="J3066" s="44"/>
      <c r="K3066" s="69"/>
      <c r="L3066" s="69"/>
      <c r="M3066" s="69"/>
      <c r="O3066" s="63"/>
      <c r="P3066" s="63"/>
      <c r="Q3066" s="63"/>
    </row>
    <row r="3067" spans="1:17" outlineLevel="1">
      <c r="A3067" s="6"/>
      <c r="B3067" s="20">
        <v>42676</v>
      </c>
      <c r="C3067" s="21">
        <v>0.64583333333333337</v>
      </c>
      <c r="D3067" s="13">
        <v>3.338603</v>
      </c>
      <c r="E3067" s="13">
        <v>50.36</v>
      </c>
      <c r="F3067" s="11">
        <f t="shared" si="142"/>
        <v>3.3376014191000003</v>
      </c>
      <c r="G3067" s="11">
        <f t="shared" si="143"/>
        <v>50.838419999999999</v>
      </c>
      <c r="H3067" s="8">
        <f t="shared" si="144"/>
        <v>451.11548121579824</v>
      </c>
      <c r="J3067" s="44"/>
      <c r="K3067" s="69"/>
      <c r="L3067" s="69"/>
      <c r="M3067" s="69"/>
      <c r="O3067" s="63"/>
      <c r="P3067" s="63"/>
      <c r="Q3067" s="63"/>
    </row>
    <row r="3068" spans="1:17" outlineLevel="1">
      <c r="A3068" s="6"/>
      <c r="B3068" s="20">
        <v>42676</v>
      </c>
      <c r="C3068" s="21">
        <v>0.66666666666666663</v>
      </c>
      <c r="D3068" s="13">
        <v>2.720815</v>
      </c>
      <c r="E3068" s="13">
        <v>54.41</v>
      </c>
      <c r="F3068" s="11">
        <f t="shared" si="142"/>
        <v>2.7199987555000003</v>
      </c>
      <c r="G3068" s="11">
        <f t="shared" si="143"/>
        <v>54.926895000000002</v>
      </c>
      <c r="H3068" s="8">
        <f t="shared" si="144"/>
        <v>356.51868247952086</v>
      </c>
      <c r="J3068" s="44"/>
      <c r="K3068" s="69"/>
      <c r="L3068" s="69"/>
      <c r="M3068" s="69"/>
      <c r="O3068" s="63"/>
      <c r="P3068" s="63"/>
      <c r="Q3068" s="63"/>
    </row>
    <row r="3069" spans="1:17" outlineLevel="1">
      <c r="A3069" s="6"/>
      <c r="B3069" s="20">
        <v>42676</v>
      </c>
      <c r="C3069" s="21">
        <v>0.6875</v>
      </c>
      <c r="D3069" s="13">
        <v>2.0014629999999998</v>
      </c>
      <c r="E3069" s="13">
        <v>71.53</v>
      </c>
      <c r="F3069" s="11">
        <f t="shared" si="142"/>
        <v>2.0008625610999999</v>
      </c>
      <c r="G3069" s="11">
        <f t="shared" si="143"/>
        <v>72.209535000000002</v>
      </c>
      <c r="H3069" s="8">
        <f t="shared" si="144"/>
        <v>227.6790812286599</v>
      </c>
      <c r="J3069" s="44"/>
      <c r="K3069" s="69"/>
      <c r="L3069" s="69"/>
      <c r="M3069" s="69"/>
      <c r="O3069" s="63"/>
      <c r="P3069" s="63"/>
      <c r="Q3069" s="63"/>
    </row>
    <row r="3070" spans="1:17" outlineLevel="1">
      <c r="A3070" s="6"/>
      <c r="B3070" s="20">
        <v>42676</v>
      </c>
      <c r="C3070" s="21">
        <v>0.70833333333333337</v>
      </c>
      <c r="D3070" s="13">
        <v>1.202869</v>
      </c>
      <c r="E3070" s="13">
        <v>66.02</v>
      </c>
      <c r="F3070" s="11">
        <f t="shared" si="142"/>
        <v>1.2025081393000001</v>
      </c>
      <c r="G3070" s="11">
        <f t="shared" si="143"/>
        <v>66.647189999999995</v>
      </c>
      <c r="H3070" s="8">
        <f t="shared" si="144"/>
        <v>143.52272547332646</v>
      </c>
      <c r="J3070" s="44"/>
      <c r="K3070" s="69"/>
      <c r="L3070" s="69"/>
      <c r="M3070" s="69"/>
      <c r="O3070" s="63"/>
      <c r="P3070" s="63"/>
      <c r="Q3070" s="63"/>
    </row>
    <row r="3071" spans="1:17" outlineLevel="1">
      <c r="A3071" s="6"/>
      <c r="B3071" s="20">
        <v>42676</v>
      </c>
      <c r="C3071" s="21">
        <v>0.72916666666666663</v>
      </c>
      <c r="D3071" s="13">
        <v>0.48452699999999999</v>
      </c>
      <c r="E3071" s="13">
        <v>66.91</v>
      </c>
      <c r="F3071" s="11">
        <f t="shared" si="142"/>
        <v>0.48438164189999999</v>
      </c>
      <c r="G3071" s="11">
        <f t="shared" si="143"/>
        <v>67.545645000000007</v>
      </c>
      <c r="H3071" s="8">
        <f t="shared" si="144"/>
        <v>57.37711496510547</v>
      </c>
      <c r="J3071" s="44"/>
      <c r="K3071" s="69"/>
      <c r="L3071" s="69"/>
      <c r="M3071" s="69"/>
      <c r="O3071" s="63"/>
      <c r="P3071" s="63"/>
      <c r="Q3071" s="63"/>
    </row>
    <row r="3072" spans="1:17" outlineLevel="1">
      <c r="A3072" s="6"/>
      <c r="B3072" s="20">
        <v>42676</v>
      </c>
      <c r="C3072" s="21">
        <v>0.75</v>
      </c>
      <c r="D3072" s="13">
        <v>0.10865900000000001</v>
      </c>
      <c r="E3072" s="13">
        <v>64.180000000000007</v>
      </c>
      <c r="F3072" s="11">
        <f t="shared" si="142"/>
        <v>0.10862640230000001</v>
      </c>
      <c r="G3072" s="11">
        <f t="shared" si="143"/>
        <v>64.789710000000014</v>
      </c>
      <c r="H3072" s="8">
        <f t="shared" si="144"/>
        <v>13.166637724439667</v>
      </c>
      <c r="J3072" s="44"/>
      <c r="K3072" s="69"/>
      <c r="L3072" s="69"/>
      <c r="M3072" s="69"/>
      <c r="O3072" s="63"/>
      <c r="P3072" s="63"/>
      <c r="Q3072" s="63"/>
    </row>
    <row r="3073" spans="1:17" outlineLevel="1">
      <c r="A3073" s="6"/>
      <c r="B3073" s="20">
        <v>42676</v>
      </c>
      <c r="C3073" s="21">
        <v>0.77083333333333337</v>
      </c>
      <c r="D3073" s="13">
        <v>2.9717E-2</v>
      </c>
      <c r="E3073" s="13">
        <v>59.82</v>
      </c>
      <c r="F3073" s="11">
        <f t="shared" si="142"/>
        <v>2.9708084900000001E-2</v>
      </c>
      <c r="G3073" s="11">
        <f t="shared" si="143"/>
        <v>60.388290000000005</v>
      </c>
      <c r="H3073" s="8">
        <f t="shared" si="144"/>
        <v>3.7316833451141789</v>
      </c>
      <c r="J3073" s="44"/>
      <c r="K3073" s="69"/>
      <c r="L3073" s="69"/>
      <c r="M3073" s="69"/>
      <c r="O3073" s="63"/>
      <c r="P3073" s="63"/>
      <c r="Q3073" s="63"/>
    </row>
    <row r="3074" spans="1:17" outlineLevel="1">
      <c r="A3074" s="6"/>
      <c r="B3074" s="20">
        <v>42676</v>
      </c>
      <c r="C3074" s="21">
        <v>0.79166666666666663</v>
      </c>
      <c r="D3074" s="13">
        <v>0</v>
      </c>
      <c r="E3074" s="13">
        <v>112.35</v>
      </c>
      <c r="F3074" s="11">
        <f t="shared" si="142"/>
        <v>0</v>
      </c>
      <c r="G3074" s="11">
        <f t="shared" si="143"/>
        <v>113.41732500000001</v>
      </c>
      <c r="H3074" s="8">
        <f t="shared" si="144"/>
        <v>0</v>
      </c>
      <c r="J3074" s="44"/>
      <c r="K3074" s="69"/>
      <c r="L3074" s="69"/>
      <c r="M3074" s="69"/>
      <c r="O3074" s="63"/>
      <c r="P3074" s="63"/>
      <c r="Q3074" s="63"/>
    </row>
    <row r="3075" spans="1:17" outlineLevel="1">
      <c r="A3075" s="6"/>
      <c r="B3075" s="20">
        <v>42676</v>
      </c>
      <c r="C3075" s="21">
        <v>0.8125</v>
      </c>
      <c r="D3075" s="13">
        <v>0</v>
      </c>
      <c r="E3075" s="13">
        <v>127.93</v>
      </c>
      <c r="F3075" s="11">
        <f t="shared" si="142"/>
        <v>0</v>
      </c>
      <c r="G3075" s="11">
        <f t="shared" si="143"/>
        <v>129.14533500000002</v>
      </c>
      <c r="H3075" s="8">
        <f t="shared" si="144"/>
        <v>0</v>
      </c>
      <c r="J3075" s="44"/>
      <c r="K3075" s="69"/>
      <c r="L3075" s="69"/>
      <c r="M3075" s="69"/>
      <c r="O3075" s="63"/>
      <c r="P3075" s="63"/>
      <c r="Q3075" s="63"/>
    </row>
    <row r="3076" spans="1:17" outlineLevel="1">
      <c r="A3076" s="6"/>
      <c r="B3076" s="20">
        <v>42676</v>
      </c>
      <c r="C3076" s="21">
        <v>0.83333333333333337</v>
      </c>
      <c r="D3076" s="13">
        <v>0</v>
      </c>
      <c r="E3076" s="13">
        <v>87.78</v>
      </c>
      <c r="F3076" s="11">
        <f t="shared" si="142"/>
        <v>0</v>
      </c>
      <c r="G3076" s="11">
        <f t="shared" si="143"/>
        <v>88.613910000000004</v>
      </c>
      <c r="H3076" s="8">
        <f t="shared" si="144"/>
        <v>0</v>
      </c>
      <c r="J3076" s="44"/>
      <c r="K3076" s="69"/>
      <c r="L3076" s="69"/>
      <c r="M3076" s="69"/>
      <c r="O3076" s="63"/>
      <c r="P3076" s="63"/>
      <c r="Q3076" s="63"/>
    </row>
    <row r="3077" spans="1:17" outlineLevel="1">
      <c r="A3077" s="6"/>
      <c r="B3077" s="20">
        <v>42676</v>
      </c>
      <c r="C3077" s="21">
        <v>0.85416666666666663</v>
      </c>
      <c r="D3077" s="13">
        <v>0</v>
      </c>
      <c r="E3077" s="13">
        <v>70.05</v>
      </c>
      <c r="F3077" s="11">
        <f t="shared" si="142"/>
        <v>0</v>
      </c>
      <c r="G3077" s="11">
        <f t="shared" si="143"/>
        <v>70.715474999999998</v>
      </c>
      <c r="H3077" s="8">
        <f t="shared" si="144"/>
        <v>0</v>
      </c>
      <c r="J3077" s="44"/>
      <c r="K3077" s="69"/>
      <c r="L3077" s="69"/>
      <c r="M3077" s="69"/>
      <c r="O3077" s="63"/>
      <c r="P3077" s="63"/>
      <c r="Q3077" s="63"/>
    </row>
    <row r="3078" spans="1:17" outlineLevel="1">
      <c r="A3078" s="6"/>
      <c r="B3078" s="20">
        <v>42676</v>
      </c>
      <c r="C3078" s="21">
        <v>0.875</v>
      </c>
      <c r="D3078" s="13">
        <v>0</v>
      </c>
      <c r="E3078" s="13">
        <v>57.13</v>
      </c>
      <c r="F3078" s="11">
        <f t="shared" si="142"/>
        <v>0</v>
      </c>
      <c r="G3078" s="11">
        <f t="shared" si="143"/>
        <v>57.672735000000003</v>
      </c>
      <c r="H3078" s="8">
        <f t="shared" si="144"/>
        <v>0</v>
      </c>
      <c r="J3078" s="44"/>
      <c r="K3078" s="69"/>
      <c r="L3078" s="69"/>
      <c r="M3078" s="69"/>
      <c r="O3078" s="63"/>
      <c r="P3078" s="63"/>
      <c r="Q3078" s="63"/>
    </row>
    <row r="3079" spans="1:17" outlineLevel="1">
      <c r="A3079" s="6"/>
      <c r="B3079" s="20">
        <v>42676</v>
      </c>
      <c r="C3079" s="21">
        <v>0.89583333333333337</v>
      </c>
      <c r="D3079" s="13">
        <v>0</v>
      </c>
      <c r="E3079" s="13">
        <v>55.51</v>
      </c>
      <c r="F3079" s="11">
        <f t="shared" si="142"/>
        <v>0</v>
      </c>
      <c r="G3079" s="11">
        <f t="shared" si="143"/>
        <v>56.037345000000002</v>
      </c>
      <c r="H3079" s="8">
        <f t="shared" si="144"/>
        <v>0</v>
      </c>
      <c r="J3079" s="44"/>
      <c r="K3079" s="69"/>
      <c r="L3079" s="69"/>
      <c r="M3079" s="69"/>
      <c r="O3079" s="63"/>
      <c r="P3079" s="63"/>
      <c r="Q3079" s="63"/>
    </row>
    <row r="3080" spans="1:17" outlineLevel="1">
      <c r="A3080" s="6"/>
      <c r="B3080" s="20">
        <v>42676</v>
      </c>
      <c r="C3080" s="21">
        <v>0.91666666666666663</v>
      </c>
      <c r="D3080" s="13">
        <v>0</v>
      </c>
      <c r="E3080" s="13">
        <v>51.4</v>
      </c>
      <c r="F3080" s="11">
        <f t="shared" si="142"/>
        <v>0</v>
      </c>
      <c r="G3080" s="11">
        <f t="shared" si="143"/>
        <v>51.888300000000001</v>
      </c>
      <c r="H3080" s="8">
        <f t="shared" si="144"/>
        <v>0</v>
      </c>
      <c r="J3080" s="44"/>
      <c r="K3080" s="69"/>
      <c r="L3080" s="69"/>
      <c r="M3080" s="69"/>
      <c r="O3080" s="63"/>
      <c r="P3080" s="63"/>
      <c r="Q3080" s="63"/>
    </row>
    <row r="3081" spans="1:17" outlineLevel="1">
      <c r="A3081" s="6"/>
      <c r="B3081" s="20">
        <v>42676</v>
      </c>
      <c r="C3081" s="21">
        <v>0.9375</v>
      </c>
      <c r="D3081" s="13">
        <v>0</v>
      </c>
      <c r="E3081" s="13">
        <v>77.12</v>
      </c>
      <c r="F3081" s="11">
        <f t="shared" si="142"/>
        <v>0</v>
      </c>
      <c r="G3081" s="11">
        <f t="shared" si="143"/>
        <v>77.852640000000008</v>
      </c>
      <c r="H3081" s="8">
        <f t="shared" si="144"/>
        <v>0</v>
      </c>
      <c r="J3081" s="44"/>
      <c r="K3081" s="69"/>
      <c r="L3081" s="69"/>
      <c r="M3081" s="69"/>
      <c r="O3081" s="63"/>
      <c r="P3081" s="63"/>
      <c r="Q3081" s="63"/>
    </row>
    <row r="3082" spans="1:17" outlineLevel="1">
      <c r="A3082" s="6"/>
      <c r="B3082" s="20">
        <v>42676</v>
      </c>
      <c r="C3082" s="21">
        <v>0.95833333333333337</v>
      </c>
      <c r="D3082" s="13">
        <v>0</v>
      </c>
      <c r="E3082" s="13">
        <v>88.16</v>
      </c>
      <c r="F3082" s="11">
        <f t="shared" si="142"/>
        <v>0</v>
      </c>
      <c r="G3082" s="11">
        <f t="shared" si="143"/>
        <v>88.997520000000009</v>
      </c>
      <c r="H3082" s="8">
        <f t="shared" si="144"/>
        <v>0</v>
      </c>
      <c r="J3082" s="44"/>
      <c r="K3082" s="69"/>
      <c r="L3082" s="69"/>
      <c r="M3082" s="69"/>
      <c r="O3082" s="63"/>
      <c r="P3082" s="63"/>
      <c r="Q3082" s="63"/>
    </row>
    <row r="3083" spans="1:17" outlineLevel="1">
      <c r="A3083" s="6"/>
      <c r="B3083" s="20">
        <v>42676</v>
      </c>
      <c r="C3083" s="21">
        <v>0.97916666666666663</v>
      </c>
      <c r="D3083" s="13">
        <v>0</v>
      </c>
      <c r="E3083" s="13">
        <v>82.08</v>
      </c>
      <c r="F3083" s="11">
        <f t="shared" si="142"/>
        <v>0</v>
      </c>
      <c r="G3083" s="11">
        <f t="shared" si="143"/>
        <v>82.859760000000009</v>
      </c>
      <c r="H3083" s="8">
        <f t="shared" si="144"/>
        <v>0</v>
      </c>
      <c r="J3083" s="44"/>
      <c r="K3083" s="69"/>
      <c r="L3083" s="69"/>
      <c r="M3083" s="69"/>
      <c r="O3083" s="63"/>
      <c r="P3083" s="63"/>
      <c r="Q3083" s="63"/>
    </row>
    <row r="3084" spans="1:17" outlineLevel="1">
      <c r="A3084" s="6"/>
      <c r="B3084" s="20">
        <v>42676</v>
      </c>
      <c r="C3084" s="21">
        <v>0</v>
      </c>
      <c r="D3084" s="13">
        <v>0</v>
      </c>
      <c r="E3084" s="13">
        <v>53.4</v>
      </c>
      <c r="F3084" s="11">
        <f t="shared" si="142"/>
        <v>0</v>
      </c>
      <c r="G3084" s="11">
        <f t="shared" si="143"/>
        <v>53.907299999999999</v>
      </c>
      <c r="H3084" s="8">
        <f t="shared" si="144"/>
        <v>0</v>
      </c>
      <c r="J3084" s="44"/>
      <c r="K3084" s="69"/>
      <c r="L3084" s="69"/>
      <c r="M3084" s="69"/>
      <c r="O3084" s="63"/>
      <c r="P3084" s="63"/>
      <c r="Q3084" s="63"/>
    </row>
    <row r="3085" spans="1:17" outlineLevel="1">
      <c r="A3085" s="6"/>
      <c r="B3085" s="20">
        <v>42677</v>
      </c>
      <c r="C3085" s="21">
        <v>2.0833333333333332E-2</v>
      </c>
      <c r="D3085" s="13">
        <v>0</v>
      </c>
      <c r="E3085" s="13">
        <v>56.08</v>
      </c>
      <c r="F3085" s="11">
        <f t="shared" si="142"/>
        <v>0</v>
      </c>
      <c r="G3085" s="11">
        <f t="shared" si="143"/>
        <v>56.612760000000002</v>
      </c>
      <c r="H3085" s="8">
        <f t="shared" si="144"/>
        <v>0</v>
      </c>
      <c r="J3085" s="44"/>
      <c r="K3085" s="69"/>
      <c r="L3085" s="69"/>
      <c r="M3085" s="69"/>
      <c r="O3085" s="63"/>
      <c r="P3085" s="63"/>
      <c r="Q3085" s="63"/>
    </row>
    <row r="3086" spans="1:17" outlineLevel="1">
      <c r="A3086" s="6"/>
      <c r="B3086" s="20">
        <v>42677</v>
      </c>
      <c r="C3086" s="21">
        <v>4.1666666666666664E-2</v>
      </c>
      <c r="D3086" s="13">
        <v>0</v>
      </c>
      <c r="E3086" s="13">
        <v>58.59</v>
      </c>
      <c r="F3086" s="11">
        <f t="shared" si="142"/>
        <v>0</v>
      </c>
      <c r="G3086" s="11">
        <f t="shared" si="143"/>
        <v>59.146605000000008</v>
      </c>
      <c r="H3086" s="8">
        <f t="shared" si="144"/>
        <v>0</v>
      </c>
      <c r="J3086" s="44"/>
      <c r="K3086" s="69"/>
      <c r="L3086" s="69"/>
      <c r="M3086" s="69"/>
      <c r="O3086" s="63"/>
      <c r="P3086" s="63"/>
      <c r="Q3086" s="63"/>
    </row>
    <row r="3087" spans="1:17" outlineLevel="1">
      <c r="A3087" s="6"/>
      <c r="B3087" s="20">
        <v>42677</v>
      </c>
      <c r="C3087" s="21">
        <v>6.25E-2</v>
      </c>
      <c r="D3087" s="13">
        <v>0</v>
      </c>
      <c r="E3087" s="13">
        <v>54.11</v>
      </c>
      <c r="F3087" s="11">
        <f t="shared" si="142"/>
        <v>0</v>
      </c>
      <c r="G3087" s="11">
        <f t="shared" si="143"/>
        <v>54.624045000000002</v>
      </c>
      <c r="H3087" s="8">
        <f t="shared" si="144"/>
        <v>0</v>
      </c>
      <c r="J3087" s="44"/>
      <c r="K3087" s="69"/>
      <c r="L3087" s="69"/>
      <c r="M3087" s="69"/>
      <c r="O3087" s="63"/>
      <c r="P3087" s="63"/>
      <c r="Q3087" s="63"/>
    </row>
    <row r="3088" spans="1:17" outlineLevel="1">
      <c r="A3088" s="6"/>
      <c r="B3088" s="20">
        <v>42677</v>
      </c>
      <c r="C3088" s="21">
        <v>8.3333333333333329E-2</v>
      </c>
      <c r="D3088" s="13">
        <v>0</v>
      </c>
      <c r="E3088" s="13">
        <v>54.72</v>
      </c>
      <c r="F3088" s="11">
        <f t="shared" si="142"/>
        <v>0</v>
      </c>
      <c r="G3088" s="11">
        <f t="shared" si="143"/>
        <v>55.239840000000001</v>
      </c>
      <c r="H3088" s="8">
        <f t="shared" si="144"/>
        <v>0</v>
      </c>
      <c r="J3088" s="44"/>
      <c r="K3088" s="69"/>
      <c r="L3088" s="69"/>
      <c r="M3088" s="69"/>
      <c r="O3088" s="63"/>
      <c r="P3088" s="63"/>
      <c r="Q3088" s="63"/>
    </row>
    <row r="3089" spans="1:17" outlineLevel="1">
      <c r="A3089" s="6"/>
      <c r="B3089" s="20">
        <v>42677</v>
      </c>
      <c r="C3089" s="21">
        <v>0.10416666666666667</v>
      </c>
      <c r="D3089" s="13">
        <v>0</v>
      </c>
      <c r="E3089" s="13">
        <v>54.38</v>
      </c>
      <c r="F3089" s="11">
        <f t="shared" ref="F3089:F3152" si="145">IF($B$13="Electricity",$D3089*$B$9,$D3089*$B$10)</f>
        <v>0</v>
      </c>
      <c r="G3089" s="11">
        <f t="shared" ref="G3089:G3152" si="146">+E3089*$B$10</f>
        <v>54.896610000000003</v>
      </c>
      <c r="H3089" s="8">
        <f t="shared" si="144"/>
        <v>0</v>
      </c>
      <c r="J3089" s="44"/>
      <c r="K3089" s="69"/>
      <c r="L3089" s="69"/>
      <c r="M3089" s="69"/>
      <c r="O3089" s="63"/>
      <c r="P3089" s="63"/>
      <c r="Q3089" s="63"/>
    </row>
    <row r="3090" spans="1:17" outlineLevel="1">
      <c r="A3090" s="6"/>
      <c r="B3090" s="20">
        <v>42677</v>
      </c>
      <c r="C3090" s="21">
        <v>0.125</v>
      </c>
      <c r="D3090" s="13">
        <v>0</v>
      </c>
      <c r="E3090" s="13">
        <v>49.37</v>
      </c>
      <c r="F3090" s="11">
        <f t="shared" si="145"/>
        <v>0</v>
      </c>
      <c r="G3090" s="11">
        <f t="shared" si="146"/>
        <v>49.839015000000003</v>
      </c>
      <c r="H3090" s="8">
        <f t="shared" si="144"/>
        <v>0</v>
      </c>
      <c r="J3090" s="44"/>
      <c r="K3090" s="69"/>
      <c r="L3090" s="69"/>
      <c r="M3090" s="69"/>
      <c r="O3090" s="63"/>
      <c r="P3090" s="63"/>
      <c r="Q3090" s="63"/>
    </row>
    <row r="3091" spans="1:17" outlineLevel="1">
      <c r="A3091" s="6"/>
      <c r="B3091" s="20">
        <v>42677</v>
      </c>
      <c r="C3091" s="21">
        <v>0.14583333333333334</v>
      </c>
      <c r="D3091" s="13">
        <v>0</v>
      </c>
      <c r="E3091" s="13">
        <v>51.54</v>
      </c>
      <c r="F3091" s="11">
        <f t="shared" si="145"/>
        <v>0</v>
      </c>
      <c r="G3091" s="11">
        <f t="shared" si="146"/>
        <v>52.029630000000004</v>
      </c>
      <c r="H3091" s="8">
        <f t="shared" si="144"/>
        <v>0</v>
      </c>
      <c r="J3091" s="44"/>
      <c r="K3091" s="69"/>
      <c r="L3091" s="69"/>
      <c r="M3091" s="69"/>
      <c r="O3091" s="63"/>
      <c r="P3091" s="63"/>
      <c r="Q3091" s="63"/>
    </row>
    <row r="3092" spans="1:17" outlineLevel="1">
      <c r="A3092" s="6"/>
      <c r="B3092" s="20">
        <v>42677</v>
      </c>
      <c r="C3092" s="21">
        <v>0.16666666666666666</v>
      </c>
      <c r="D3092" s="13">
        <v>0</v>
      </c>
      <c r="E3092" s="13">
        <v>54.76</v>
      </c>
      <c r="F3092" s="11">
        <f t="shared" si="145"/>
        <v>0</v>
      </c>
      <c r="G3092" s="11">
        <f t="shared" si="146"/>
        <v>55.28022</v>
      </c>
      <c r="H3092" s="8">
        <f t="shared" si="144"/>
        <v>0</v>
      </c>
      <c r="J3092" s="44"/>
      <c r="K3092" s="69"/>
      <c r="L3092" s="69"/>
      <c r="M3092" s="69"/>
      <c r="O3092" s="63"/>
      <c r="P3092" s="63"/>
      <c r="Q3092" s="63"/>
    </row>
    <row r="3093" spans="1:17" outlineLevel="1">
      <c r="A3093" s="6"/>
      <c r="B3093" s="20">
        <v>42677</v>
      </c>
      <c r="C3093" s="21">
        <v>0.1875</v>
      </c>
      <c r="D3093" s="13">
        <v>0</v>
      </c>
      <c r="E3093" s="13">
        <v>61.09</v>
      </c>
      <c r="F3093" s="11">
        <f t="shared" si="145"/>
        <v>0</v>
      </c>
      <c r="G3093" s="11">
        <f t="shared" si="146"/>
        <v>61.670355000000008</v>
      </c>
      <c r="H3093" s="8">
        <f t="shared" si="144"/>
        <v>0</v>
      </c>
      <c r="J3093" s="44"/>
      <c r="K3093" s="69"/>
      <c r="L3093" s="69"/>
      <c r="M3093" s="69"/>
      <c r="O3093" s="63"/>
      <c r="P3093" s="63"/>
      <c r="Q3093" s="63"/>
    </row>
    <row r="3094" spans="1:17" outlineLevel="1">
      <c r="A3094" s="6"/>
      <c r="B3094" s="20">
        <v>42677</v>
      </c>
      <c r="C3094" s="21">
        <v>0.20833333333333334</v>
      </c>
      <c r="D3094" s="13">
        <v>0</v>
      </c>
      <c r="E3094" s="13">
        <v>64.55</v>
      </c>
      <c r="F3094" s="11">
        <f t="shared" si="145"/>
        <v>0</v>
      </c>
      <c r="G3094" s="11">
        <f t="shared" si="146"/>
        <v>65.163224999999997</v>
      </c>
      <c r="H3094" s="8">
        <f t="shared" si="144"/>
        <v>0</v>
      </c>
      <c r="J3094" s="44"/>
      <c r="K3094" s="69"/>
      <c r="L3094" s="69"/>
      <c r="M3094" s="69"/>
      <c r="O3094" s="63"/>
      <c r="P3094" s="63"/>
      <c r="Q3094" s="63"/>
    </row>
    <row r="3095" spans="1:17" outlineLevel="1">
      <c r="A3095" s="6"/>
      <c r="B3095" s="20">
        <v>42677</v>
      </c>
      <c r="C3095" s="21">
        <v>0.22916666666666666</v>
      </c>
      <c r="D3095" s="13">
        <v>3.2384000000000003E-2</v>
      </c>
      <c r="E3095" s="13">
        <v>110.46</v>
      </c>
      <c r="F3095" s="11">
        <f t="shared" si="145"/>
        <v>3.2374284800000007E-2</v>
      </c>
      <c r="G3095" s="11">
        <f t="shared" si="146"/>
        <v>111.50937</v>
      </c>
      <c r="H3095" s="8">
        <f t="shared" si="144"/>
        <v>2.4115808705514246</v>
      </c>
      <c r="J3095" s="44"/>
      <c r="K3095" s="69"/>
      <c r="L3095" s="69"/>
      <c r="M3095" s="69"/>
      <c r="O3095" s="63"/>
      <c r="P3095" s="63"/>
      <c r="Q3095" s="63"/>
    </row>
    <row r="3096" spans="1:17" outlineLevel="1">
      <c r="A3096" s="6"/>
      <c r="B3096" s="20">
        <v>42677</v>
      </c>
      <c r="C3096" s="21">
        <v>0.25</v>
      </c>
      <c r="D3096" s="13">
        <v>0.19747100000000001</v>
      </c>
      <c r="E3096" s="13">
        <v>64.849999999999994</v>
      </c>
      <c r="F3096" s="11">
        <f t="shared" si="145"/>
        <v>0.19741175870000002</v>
      </c>
      <c r="G3096" s="11">
        <f t="shared" si="146"/>
        <v>65.466075000000004</v>
      </c>
      <c r="H3096" s="8">
        <f t="shared" si="144"/>
        <v>23.7948141172639</v>
      </c>
      <c r="J3096" s="44"/>
      <c r="K3096" s="69"/>
      <c r="L3096" s="69"/>
      <c r="M3096" s="69"/>
      <c r="O3096" s="63"/>
      <c r="P3096" s="63"/>
      <c r="Q3096" s="63"/>
    </row>
    <row r="3097" spans="1:17" outlineLevel="1">
      <c r="A3097" s="6"/>
      <c r="B3097" s="20">
        <v>42677</v>
      </c>
      <c r="C3097" s="21">
        <v>0.27083333333333331</v>
      </c>
      <c r="D3097" s="13">
        <v>0.70775999999999994</v>
      </c>
      <c r="E3097" s="13">
        <v>67.150000000000006</v>
      </c>
      <c r="F3097" s="11">
        <f t="shared" si="145"/>
        <v>0.70754767200000002</v>
      </c>
      <c r="G3097" s="11">
        <f t="shared" si="146"/>
        <v>67.787925000000016</v>
      </c>
      <c r="H3097" s="8">
        <f t="shared" si="144"/>
        <v>83.640678468539392</v>
      </c>
      <c r="J3097" s="44"/>
      <c r="K3097" s="69"/>
      <c r="L3097" s="69"/>
      <c r="M3097" s="69"/>
      <c r="O3097" s="63"/>
      <c r="P3097" s="63"/>
      <c r="Q3097" s="63"/>
    </row>
    <row r="3098" spans="1:17" outlineLevel="1">
      <c r="A3098" s="6"/>
      <c r="B3098" s="20">
        <v>42677</v>
      </c>
      <c r="C3098" s="21">
        <v>0.29166666666666669</v>
      </c>
      <c r="D3098" s="13">
        <v>1.5223959999999999</v>
      </c>
      <c r="E3098" s="13">
        <v>86.12</v>
      </c>
      <c r="F3098" s="11">
        <f t="shared" si="145"/>
        <v>1.5219392811999999</v>
      </c>
      <c r="G3098" s="11">
        <f t="shared" si="146"/>
        <v>86.938140000000004</v>
      </c>
      <c r="H3098" s="8">
        <f t="shared" si="144"/>
        <v>150.76613600273501</v>
      </c>
      <c r="J3098" s="44"/>
      <c r="K3098" s="69"/>
      <c r="L3098" s="69"/>
      <c r="M3098" s="69"/>
      <c r="O3098" s="63"/>
      <c r="P3098" s="63"/>
      <c r="Q3098" s="63"/>
    </row>
    <row r="3099" spans="1:17" outlineLevel="1">
      <c r="A3099" s="6"/>
      <c r="B3099" s="20">
        <v>42677</v>
      </c>
      <c r="C3099" s="21">
        <v>0.3125</v>
      </c>
      <c r="D3099" s="13">
        <v>2.3400429999999997</v>
      </c>
      <c r="E3099" s="13">
        <v>60.87</v>
      </c>
      <c r="F3099" s="11">
        <f t="shared" si="145"/>
        <v>2.3393409870999999</v>
      </c>
      <c r="G3099" s="11">
        <f t="shared" si="146"/>
        <v>61.448264999999999</v>
      </c>
      <c r="H3099" s="8">
        <f t="shared" si="144"/>
        <v>291.36897869991765</v>
      </c>
      <c r="J3099" s="44"/>
      <c r="K3099" s="69"/>
      <c r="L3099" s="69"/>
      <c r="M3099" s="69"/>
      <c r="O3099" s="63"/>
      <c r="P3099" s="63"/>
      <c r="Q3099" s="63"/>
    </row>
    <row r="3100" spans="1:17" outlineLevel="1">
      <c r="A3100" s="6"/>
      <c r="B3100" s="20">
        <v>42677</v>
      </c>
      <c r="C3100" s="21">
        <v>0.33333333333333331</v>
      </c>
      <c r="D3100" s="13">
        <v>3.0184290000000003</v>
      </c>
      <c r="E3100" s="13">
        <v>60.96</v>
      </c>
      <c r="F3100" s="11">
        <f t="shared" si="145"/>
        <v>3.0175234713000005</v>
      </c>
      <c r="G3100" s="11">
        <f t="shared" si="146"/>
        <v>61.539120000000004</v>
      </c>
      <c r="H3100" s="8">
        <f t="shared" si="144"/>
        <v>375.56362665865282</v>
      </c>
      <c r="J3100" s="44"/>
      <c r="K3100" s="69"/>
      <c r="L3100" s="69"/>
      <c r="M3100" s="69"/>
      <c r="O3100" s="63"/>
      <c r="P3100" s="63"/>
      <c r="Q3100" s="63"/>
    </row>
    <row r="3101" spans="1:17" outlineLevel="1">
      <c r="A3101" s="6"/>
      <c r="B3101" s="20">
        <v>42677</v>
      </c>
      <c r="C3101" s="21">
        <v>0.35416666666666669</v>
      </c>
      <c r="D3101" s="13">
        <v>3.5815770000000002</v>
      </c>
      <c r="E3101" s="13">
        <v>61.13</v>
      </c>
      <c r="F3101" s="11">
        <f t="shared" si="145"/>
        <v>3.5805025269000001</v>
      </c>
      <c r="G3101" s="11">
        <f t="shared" si="146"/>
        <v>61.710735000000007</v>
      </c>
      <c r="H3101" s="8">
        <f t="shared" si="144"/>
        <v>445.01802739904377</v>
      </c>
      <c r="J3101" s="44"/>
      <c r="K3101" s="69"/>
      <c r="L3101" s="69"/>
      <c r="M3101" s="69"/>
      <c r="O3101" s="63"/>
      <c r="P3101" s="63"/>
      <c r="Q3101" s="63"/>
    </row>
    <row r="3102" spans="1:17" outlineLevel="1">
      <c r="A3102" s="6"/>
      <c r="B3102" s="20">
        <v>42677</v>
      </c>
      <c r="C3102" s="21">
        <v>0.375</v>
      </c>
      <c r="D3102" s="13">
        <v>4.0642329999999998</v>
      </c>
      <c r="E3102" s="13">
        <v>61.48</v>
      </c>
      <c r="F3102" s="11">
        <f t="shared" si="145"/>
        <v>4.0630137300999998</v>
      </c>
      <c r="G3102" s="11">
        <f t="shared" si="146"/>
        <v>62.064059999999998</v>
      </c>
      <c r="H3102" s="8">
        <f t="shared" si="144"/>
        <v>503.5534258728498</v>
      </c>
      <c r="J3102" s="44"/>
      <c r="K3102" s="69"/>
      <c r="L3102" s="69"/>
      <c r="M3102" s="69"/>
      <c r="O3102" s="63"/>
      <c r="P3102" s="63"/>
      <c r="Q3102" s="63"/>
    </row>
    <row r="3103" spans="1:17" outlineLevel="1">
      <c r="A3103" s="6"/>
      <c r="B3103" s="20">
        <v>42677</v>
      </c>
      <c r="C3103" s="21">
        <v>0.39583333333333331</v>
      </c>
      <c r="D3103" s="13">
        <v>4.4369840000000007</v>
      </c>
      <c r="E3103" s="13">
        <v>60.96</v>
      </c>
      <c r="F3103" s="11">
        <f t="shared" si="145"/>
        <v>4.4356529048000013</v>
      </c>
      <c r="G3103" s="11">
        <f t="shared" si="146"/>
        <v>61.539120000000004</v>
      </c>
      <c r="H3103" s="8">
        <f t="shared" si="144"/>
        <v>552.06526390596434</v>
      </c>
      <c r="J3103" s="44"/>
      <c r="K3103" s="69"/>
      <c r="L3103" s="69"/>
      <c r="M3103" s="69"/>
      <c r="O3103" s="63"/>
      <c r="P3103" s="63"/>
      <c r="Q3103" s="63"/>
    </row>
    <row r="3104" spans="1:17" outlineLevel="1">
      <c r="A3104" s="6"/>
      <c r="B3104" s="20">
        <v>42677</v>
      </c>
      <c r="C3104" s="21">
        <v>0.41666666666666669</v>
      </c>
      <c r="D3104" s="13">
        <v>4.7133540000000007</v>
      </c>
      <c r="E3104" s="13">
        <v>62.68</v>
      </c>
      <c r="F3104" s="11">
        <f t="shared" si="145"/>
        <v>4.7119399938000006</v>
      </c>
      <c r="G3104" s="11">
        <f t="shared" si="146"/>
        <v>63.275460000000002</v>
      </c>
      <c r="H3104" s="8">
        <f t="shared" si="144"/>
        <v>578.27066824670783</v>
      </c>
      <c r="J3104" s="44"/>
      <c r="K3104" s="69"/>
      <c r="L3104" s="69"/>
      <c r="M3104" s="69"/>
      <c r="O3104" s="63"/>
      <c r="P3104" s="63"/>
      <c r="Q3104" s="63"/>
    </row>
    <row r="3105" spans="1:17" outlineLevel="1">
      <c r="A3105" s="6"/>
      <c r="B3105" s="20">
        <v>42677</v>
      </c>
      <c r="C3105" s="21">
        <v>0.4375</v>
      </c>
      <c r="D3105" s="13">
        <v>4.9321779999999995</v>
      </c>
      <c r="E3105" s="13">
        <v>64.400000000000006</v>
      </c>
      <c r="F3105" s="11">
        <f t="shared" si="145"/>
        <v>4.9306983465999998</v>
      </c>
      <c r="G3105" s="11">
        <f t="shared" si="146"/>
        <v>65.011800000000008</v>
      </c>
      <c r="H3105" s="8">
        <f t="shared" si="144"/>
        <v>596.55631769811009</v>
      </c>
      <c r="J3105" s="44"/>
      <c r="K3105" s="69"/>
      <c r="L3105" s="69"/>
      <c r="M3105" s="69"/>
      <c r="O3105" s="63"/>
      <c r="P3105" s="63"/>
      <c r="Q3105" s="63"/>
    </row>
    <row r="3106" spans="1:17" outlineLevel="1">
      <c r="A3106" s="6"/>
      <c r="B3106" s="20">
        <v>42677</v>
      </c>
      <c r="C3106" s="21">
        <v>0.45833333333333331</v>
      </c>
      <c r="D3106" s="13">
        <v>4.9683909999999996</v>
      </c>
      <c r="E3106" s="13">
        <v>62.43</v>
      </c>
      <c r="F3106" s="11">
        <f t="shared" si="145"/>
        <v>4.9669004826999998</v>
      </c>
      <c r="G3106" s="11">
        <f t="shared" si="146"/>
        <v>63.023085000000002</v>
      </c>
      <c r="H3106" s="8">
        <f t="shared" si="144"/>
        <v>610.81409847445684</v>
      </c>
      <c r="J3106" s="44"/>
      <c r="K3106" s="69"/>
      <c r="L3106" s="69"/>
      <c r="M3106" s="69"/>
      <c r="O3106" s="63"/>
      <c r="P3106" s="63"/>
      <c r="Q3106" s="63"/>
    </row>
    <row r="3107" spans="1:17" outlineLevel="1">
      <c r="A3107" s="6"/>
      <c r="B3107" s="20">
        <v>42677</v>
      </c>
      <c r="C3107" s="21">
        <v>0.47916666666666669</v>
      </c>
      <c r="D3107" s="13">
        <v>4.9678750000000003</v>
      </c>
      <c r="E3107" s="13">
        <v>66.099999999999994</v>
      </c>
      <c r="F3107" s="11">
        <f t="shared" si="145"/>
        <v>4.9663846375</v>
      </c>
      <c r="G3107" s="11">
        <f t="shared" si="146"/>
        <v>66.727949999999993</v>
      </c>
      <c r="H3107" s="8">
        <f t="shared" si="144"/>
        <v>592.35087680313188</v>
      </c>
      <c r="J3107" s="44"/>
      <c r="K3107" s="69"/>
      <c r="L3107" s="69"/>
      <c r="M3107" s="69"/>
      <c r="O3107" s="63"/>
      <c r="P3107" s="63"/>
      <c r="Q3107" s="63"/>
    </row>
    <row r="3108" spans="1:17" outlineLevel="1">
      <c r="A3108" s="6"/>
      <c r="B3108" s="20">
        <v>42677</v>
      </c>
      <c r="C3108" s="21">
        <v>0.5</v>
      </c>
      <c r="D3108" s="13">
        <v>4.9599820000000001</v>
      </c>
      <c r="E3108" s="13">
        <v>72.92</v>
      </c>
      <c r="F3108" s="11">
        <f t="shared" si="145"/>
        <v>4.9584940054000004</v>
      </c>
      <c r="G3108" s="11">
        <f t="shared" si="146"/>
        <v>73.612740000000002</v>
      </c>
      <c r="H3108" s="8">
        <f t="shared" si="144"/>
        <v>557.27155499333128</v>
      </c>
      <c r="J3108" s="44"/>
      <c r="K3108" s="69"/>
      <c r="L3108" s="69"/>
      <c r="M3108" s="69"/>
      <c r="O3108" s="63"/>
      <c r="P3108" s="63"/>
      <c r="Q3108" s="63"/>
    </row>
    <row r="3109" spans="1:17" outlineLevel="1">
      <c r="A3109" s="6"/>
      <c r="B3109" s="20">
        <v>42677</v>
      </c>
      <c r="C3109" s="21">
        <v>0.52083333333333337</v>
      </c>
      <c r="D3109" s="13">
        <v>4.6337029999999997</v>
      </c>
      <c r="E3109" s="13">
        <v>71.819999999999993</v>
      </c>
      <c r="F3109" s="11">
        <f t="shared" si="145"/>
        <v>4.6323128890999996</v>
      </c>
      <c r="G3109" s="11">
        <f t="shared" si="146"/>
        <v>72.502290000000002</v>
      </c>
      <c r="H3109" s="8">
        <f t="shared" si="144"/>
        <v>525.75690491633395</v>
      </c>
      <c r="J3109" s="44"/>
      <c r="K3109" s="69"/>
      <c r="L3109" s="69"/>
      <c r="M3109" s="69"/>
      <c r="O3109" s="63"/>
      <c r="P3109" s="63"/>
      <c r="Q3109" s="63"/>
    </row>
    <row r="3110" spans="1:17" outlineLevel="1">
      <c r="A3110" s="6"/>
      <c r="B3110" s="20">
        <v>42677</v>
      </c>
      <c r="C3110" s="21">
        <v>0.54166666666666663</v>
      </c>
      <c r="D3110" s="13">
        <v>4.1916450000000003</v>
      </c>
      <c r="E3110" s="13">
        <v>73.8</v>
      </c>
      <c r="F3110" s="11">
        <f t="shared" si="145"/>
        <v>4.1903875065000005</v>
      </c>
      <c r="G3110" s="11">
        <f t="shared" si="146"/>
        <v>74.501100000000008</v>
      </c>
      <c r="H3110" s="8">
        <f t="shared" si="144"/>
        <v>467.22359754849288</v>
      </c>
      <c r="J3110" s="44"/>
      <c r="K3110" s="69"/>
      <c r="L3110" s="69"/>
      <c r="M3110" s="69"/>
      <c r="O3110" s="63"/>
      <c r="P3110" s="63"/>
      <c r="Q3110" s="63"/>
    </row>
    <row r="3111" spans="1:17" outlineLevel="1">
      <c r="A3111" s="6"/>
      <c r="B3111" s="20">
        <v>42677</v>
      </c>
      <c r="C3111" s="21">
        <v>0.5625</v>
      </c>
      <c r="D3111" s="13">
        <v>4.7556520000000004</v>
      </c>
      <c r="E3111" s="13">
        <v>72.16</v>
      </c>
      <c r="F3111" s="11">
        <f t="shared" si="145"/>
        <v>4.7542253044000002</v>
      </c>
      <c r="G3111" s="11">
        <f t="shared" si="146"/>
        <v>72.845520000000008</v>
      </c>
      <c r="H3111" s="8">
        <f t="shared" si="144"/>
        <v>537.96189212222373</v>
      </c>
      <c r="J3111" s="44"/>
      <c r="K3111" s="69"/>
      <c r="L3111" s="69"/>
      <c r="M3111" s="69"/>
      <c r="O3111" s="63"/>
      <c r="P3111" s="63"/>
      <c r="Q3111" s="63"/>
    </row>
    <row r="3112" spans="1:17" outlineLevel="1">
      <c r="A3112" s="6"/>
      <c r="B3112" s="20">
        <v>42677</v>
      </c>
      <c r="C3112" s="21">
        <v>0.58333333333333337</v>
      </c>
      <c r="D3112" s="13">
        <v>4.3227760000000002</v>
      </c>
      <c r="E3112" s="13">
        <v>61.34</v>
      </c>
      <c r="F3112" s="11">
        <f t="shared" si="145"/>
        <v>4.3214791672000006</v>
      </c>
      <c r="G3112" s="11">
        <f t="shared" si="146"/>
        <v>61.922730000000008</v>
      </c>
      <c r="H3112" s="8">
        <f t="shared" si="144"/>
        <v>536.19733742804965</v>
      </c>
      <c r="J3112" s="44"/>
      <c r="K3112" s="69"/>
      <c r="L3112" s="69"/>
      <c r="M3112" s="69"/>
      <c r="O3112" s="63"/>
      <c r="P3112" s="63"/>
      <c r="Q3112" s="63"/>
    </row>
    <row r="3113" spans="1:17" outlineLevel="1">
      <c r="A3113" s="6"/>
      <c r="B3113" s="20">
        <v>42677</v>
      </c>
      <c r="C3113" s="21">
        <v>0.60416666666666663</v>
      </c>
      <c r="D3113" s="13">
        <v>4.3719340000000004</v>
      </c>
      <c r="E3113" s="13">
        <v>61.02</v>
      </c>
      <c r="F3113" s="11">
        <f t="shared" si="145"/>
        <v>4.370622419800001</v>
      </c>
      <c r="G3113" s="11">
        <f t="shared" si="146"/>
        <v>61.59969000000001</v>
      </c>
      <c r="H3113" s="8">
        <f t="shared" si="144"/>
        <v>543.70678391607021</v>
      </c>
      <c r="J3113" s="44"/>
      <c r="K3113" s="69"/>
      <c r="L3113" s="69"/>
      <c r="M3113" s="69"/>
      <c r="O3113" s="63"/>
      <c r="P3113" s="63"/>
      <c r="Q3113" s="63"/>
    </row>
    <row r="3114" spans="1:17" outlineLevel="1">
      <c r="A3114" s="6"/>
      <c r="B3114" s="20">
        <v>42677</v>
      </c>
      <c r="C3114" s="21">
        <v>0.625</v>
      </c>
      <c r="D3114" s="13">
        <v>3.9109319999999999</v>
      </c>
      <c r="E3114" s="13">
        <v>61.05</v>
      </c>
      <c r="F3114" s="11">
        <f t="shared" si="145"/>
        <v>3.9097587204000002</v>
      </c>
      <c r="G3114" s="11">
        <f t="shared" si="146"/>
        <v>61.629975000000002</v>
      </c>
      <c r="H3114" s="8">
        <f t="shared" si="144"/>
        <v>486.256789800116</v>
      </c>
      <c r="J3114" s="44"/>
      <c r="K3114" s="69"/>
      <c r="L3114" s="69"/>
      <c r="M3114" s="69"/>
      <c r="O3114" s="63"/>
      <c r="P3114" s="63"/>
      <c r="Q3114" s="63"/>
    </row>
    <row r="3115" spans="1:17" outlineLevel="1">
      <c r="A3115" s="6"/>
      <c r="B3115" s="20">
        <v>42677</v>
      </c>
      <c r="C3115" s="21">
        <v>0.64583333333333337</v>
      </c>
      <c r="D3115" s="13">
        <v>2.3178719999999999</v>
      </c>
      <c r="E3115" s="13">
        <v>70.47</v>
      </c>
      <c r="F3115" s="11">
        <f t="shared" si="145"/>
        <v>2.3171766383999999</v>
      </c>
      <c r="G3115" s="11">
        <f t="shared" si="146"/>
        <v>71.139465000000001</v>
      </c>
      <c r="H3115" s="8">
        <f t="shared" si="144"/>
        <v>266.15214837612552</v>
      </c>
      <c r="J3115" s="44"/>
      <c r="K3115" s="69"/>
      <c r="L3115" s="69"/>
      <c r="M3115" s="69"/>
      <c r="O3115" s="63"/>
      <c r="P3115" s="63"/>
      <c r="Q3115" s="63"/>
    </row>
    <row r="3116" spans="1:17" outlineLevel="1">
      <c r="A3116" s="6"/>
      <c r="B3116" s="20">
        <v>42677</v>
      </c>
      <c r="C3116" s="21">
        <v>0.66666666666666663</v>
      </c>
      <c r="D3116" s="13">
        <v>2.5075370000000001</v>
      </c>
      <c r="E3116" s="13">
        <v>74.64</v>
      </c>
      <c r="F3116" s="11">
        <f t="shared" si="145"/>
        <v>2.5067847389000004</v>
      </c>
      <c r="G3116" s="11">
        <f t="shared" si="146"/>
        <v>75.349080000000001</v>
      </c>
      <c r="H3116" s="8">
        <f t="shared" si="144"/>
        <v>277.37803760124484</v>
      </c>
      <c r="J3116" s="44"/>
      <c r="K3116" s="69"/>
      <c r="L3116" s="69"/>
      <c r="M3116" s="69"/>
      <c r="O3116" s="63"/>
      <c r="P3116" s="63"/>
      <c r="Q3116" s="63"/>
    </row>
    <row r="3117" spans="1:17" outlineLevel="1">
      <c r="A3117" s="6"/>
      <c r="B3117" s="20">
        <v>42677</v>
      </c>
      <c r="C3117" s="21">
        <v>0.6875</v>
      </c>
      <c r="D3117" s="13">
        <v>1.9832480000000001</v>
      </c>
      <c r="E3117" s="13">
        <v>76.86</v>
      </c>
      <c r="F3117" s="11">
        <f t="shared" si="145"/>
        <v>1.9826530256000001</v>
      </c>
      <c r="G3117" s="11">
        <f t="shared" si="146"/>
        <v>77.590170000000001</v>
      </c>
      <c r="H3117" s="8">
        <f t="shared" si="144"/>
        <v>214.93907745428166</v>
      </c>
      <c r="J3117" s="44"/>
      <c r="K3117" s="69"/>
      <c r="L3117" s="69"/>
      <c r="M3117" s="69"/>
      <c r="O3117" s="63"/>
      <c r="P3117" s="63"/>
      <c r="Q3117" s="63"/>
    </row>
    <row r="3118" spans="1:17" outlineLevel="1">
      <c r="A3118" s="6"/>
      <c r="B3118" s="20">
        <v>42677</v>
      </c>
      <c r="C3118" s="21">
        <v>0.70833333333333337</v>
      </c>
      <c r="D3118" s="13">
        <v>1.244694</v>
      </c>
      <c r="E3118" s="13">
        <v>98.82</v>
      </c>
      <c r="F3118" s="11">
        <f t="shared" si="145"/>
        <v>1.2443205918</v>
      </c>
      <c r="G3118" s="11">
        <f t="shared" si="146"/>
        <v>99.758790000000005</v>
      </c>
      <c r="H3118" s="8">
        <f t="shared" si="144"/>
        <v>107.31171346474807</v>
      </c>
      <c r="J3118" s="44"/>
      <c r="K3118" s="69"/>
      <c r="L3118" s="69"/>
      <c r="M3118" s="69"/>
      <c r="O3118" s="63"/>
      <c r="P3118" s="63"/>
      <c r="Q3118" s="63"/>
    </row>
    <row r="3119" spans="1:17" outlineLevel="1">
      <c r="A3119" s="6"/>
      <c r="B3119" s="20">
        <v>42677</v>
      </c>
      <c r="C3119" s="21">
        <v>0.72916666666666663</v>
      </c>
      <c r="D3119" s="13">
        <v>0.49106500000000003</v>
      </c>
      <c r="E3119" s="13">
        <v>80.900000000000006</v>
      </c>
      <c r="F3119" s="11">
        <f t="shared" si="145"/>
        <v>0.49091768050000006</v>
      </c>
      <c r="G3119" s="11">
        <f t="shared" si="146"/>
        <v>81.66855000000001</v>
      </c>
      <c r="H3119" s="8">
        <f t="shared" ref="H3119:H3182" si="147">F3119*($B$8-G3119)</f>
        <v>51.218153437201728</v>
      </c>
      <c r="J3119" s="44"/>
      <c r="K3119" s="69"/>
      <c r="L3119" s="69"/>
      <c r="M3119" s="69"/>
      <c r="O3119" s="63"/>
      <c r="P3119" s="63"/>
      <c r="Q3119" s="63"/>
    </row>
    <row r="3120" spans="1:17" outlineLevel="1">
      <c r="A3120" s="6"/>
      <c r="B3120" s="20">
        <v>42677</v>
      </c>
      <c r="C3120" s="21">
        <v>0.75</v>
      </c>
      <c r="D3120" s="13">
        <v>0.117368</v>
      </c>
      <c r="E3120" s="13">
        <v>76.37</v>
      </c>
      <c r="F3120" s="11">
        <f t="shared" si="145"/>
        <v>0.1173327896</v>
      </c>
      <c r="G3120" s="11">
        <f t="shared" si="146"/>
        <v>77.095515000000006</v>
      </c>
      <c r="H3120" s="8">
        <f t="shared" si="147"/>
        <v>12.778067025001356</v>
      </c>
      <c r="J3120" s="44"/>
      <c r="K3120" s="69"/>
      <c r="L3120" s="69"/>
      <c r="M3120" s="69"/>
      <c r="O3120" s="63"/>
      <c r="P3120" s="63"/>
      <c r="Q3120" s="63"/>
    </row>
    <row r="3121" spans="1:17" outlineLevel="1">
      <c r="A3121" s="6"/>
      <c r="B3121" s="20">
        <v>42677</v>
      </c>
      <c r="C3121" s="21">
        <v>0.77083333333333337</v>
      </c>
      <c r="D3121" s="13">
        <v>3.3523999999999998E-2</v>
      </c>
      <c r="E3121" s="13">
        <v>65.61</v>
      </c>
      <c r="F3121" s="11">
        <f t="shared" si="145"/>
        <v>3.3513942800000002E-2</v>
      </c>
      <c r="G3121" s="11">
        <f t="shared" si="146"/>
        <v>66.233294999999998</v>
      </c>
      <c r="H3121" s="8">
        <f t="shared" si="147"/>
        <v>4.0138545007144746</v>
      </c>
      <c r="J3121" s="44"/>
      <c r="K3121" s="69"/>
      <c r="L3121" s="69"/>
      <c r="M3121" s="69"/>
      <c r="O3121" s="63"/>
      <c r="P3121" s="63"/>
      <c r="Q3121" s="63"/>
    </row>
    <row r="3122" spans="1:17" outlineLevel="1">
      <c r="A3122" s="6"/>
      <c r="B3122" s="20">
        <v>42677</v>
      </c>
      <c r="C3122" s="21">
        <v>0.79166666666666663</v>
      </c>
      <c r="D3122" s="13">
        <v>0</v>
      </c>
      <c r="E3122" s="13">
        <v>97.43</v>
      </c>
      <c r="F3122" s="11">
        <f t="shared" si="145"/>
        <v>0</v>
      </c>
      <c r="G3122" s="11">
        <f t="shared" si="146"/>
        <v>98.355585000000019</v>
      </c>
      <c r="H3122" s="8">
        <f t="shared" si="147"/>
        <v>0</v>
      </c>
      <c r="J3122" s="44"/>
      <c r="K3122" s="69"/>
      <c r="L3122" s="69"/>
      <c r="M3122" s="69"/>
      <c r="O3122" s="63"/>
      <c r="P3122" s="63"/>
      <c r="Q3122" s="63"/>
    </row>
    <row r="3123" spans="1:17" outlineLevel="1">
      <c r="A3123" s="6"/>
      <c r="B3123" s="20">
        <v>42677</v>
      </c>
      <c r="C3123" s="21">
        <v>0.8125</v>
      </c>
      <c r="D3123" s="13">
        <v>0</v>
      </c>
      <c r="E3123" s="13">
        <v>137.71</v>
      </c>
      <c r="F3123" s="11">
        <f t="shared" si="145"/>
        <v>0</v>
      </c>
      <c r="G3123" s="11">
        <f t="shared" si="146"/>
        <v>139.01824500000001</v>
      </c>
      <c r="H3123" s="8">
        <f t="shared" si="147"/>
        <v>0</v>
      </c>
      <c r="J3123" s="44"/>
      <c r="K3123" s="69"/>
      <c r="L3123" s="69"/>
      <c r="M3123" s="69"/>
      <c r="O3123" s="63"/>
      <c r="P3123" s="63"/>
      <c r="Q3123" s="63"/>
    </row>
    <row r="3124" spans="1:17" outlineLevel="1">
      <c r="A3124" s="6"/>
      <c r="B3124" s="20">
        <v>42677</v>
      </c>
      <c r="C3124" s="21">
        <v>0.83333333333333337</v>
      </c>
      <c r="D3124" s="13">
        <v>0</v>
      </c>
      <c r="E3124" s="13">
        <v>99.02</v>
      </c>
      <c r="F3124" s="11">
        <f t="shared" si="145"/>
        <v>0</v>
      </c>
      <c r="G3124" s="11">
        <f t="shared" si="146"/>
        <v>99.96069</v>
      </c>
      <c r="H3124" s="8">
        <f t="shared" si="147"/>
        <v>0</v>
      </c>
      <c r="J3124" s="44"/>
      <c r="K3124" s="69"/>
      <c r="L3124" s="69"/>
      <c r="M3124" s="69"/>
      <c r="O3124" s="63"/>
      <c r="P3124" s="63"/>
      <c r="Q3124" s="63"/>
    </row>
    <row r="3125" spans="1:17" outlineLevel="1">
      <c r="A3125" s="6"/>
      <c r="B3125" s="20">
        <v>42677</v>
      </c>
      <c r="C3125" s="21">
        <v>0.85416666666666663</v>
      </c>
      <c r="D3125" s="13">
        <v>0</v>
      </c>
      <c r="E3125" s="13">
        <v>83.85</v>
      </c>
      <c r="F3125" s="11">
        <f t="shared" si="145"/>
        <v>0</v>
      </c>
      <c r="G3125" s="11">
        <f t="shared" si="146"/>
        <v>84.646574999999999</v>
      </c>
      <c r="H3125" s="8">
        <f t="shared" si="147"/>
        <v>0</v>
      </c>
      <c r="J3125" s="44"/>
      <c r="K3125" s="69"/>
      <c r="L3125" s="69"/>
      <c r="M3125" s="69"/>
      <c r="O3125" s="63"/>
      <c r="P3125" s="63"/>
      <c r="Q3125" s="63"/>
    </row>
    <row r="3126" spans="1:17" outlineLevel="1">
      <c r="A3126" s="6"/>
      <c r="B3126" s="20">
        <v>42677</v>
      </c>
      <c r="C3126" s="21">
        <v>0.875</v>
      </c>
      <c r="D3126" s="13">
        <v>0</v>
      </c>
      <c r="E3126" s="13">
        <v>62.23</v>
      </c>
      <c r="F3126" s="11">
        <f t="shared" si="145"/>
        <v>0</v>
      </c>
      <c r="G3126" s="11">
        <f t="shared" si="146"/>
        <v>62.821185</v>
      </c>
      <c r="H3126" s="8">
        <f t="shared" si="147"/>
        <v>0</v>
      </c>
      <c r="J3126" s="44"/>
      <c r="K3126" s="69"/>
      <c r="L3126" s="69"/>
      <c r="M3126" s="69"/>
      <c r="O3126" s="63"/>
      <c r="P3126" s="63"/>
      <c r="Q3126" s="63"/>
    </row>
    <row r="3127" spans="1:17" outlineLevel="1">
      <c r="A3127" s="6"/>
      <c r="B3127" s="20">
        <v>42677</v>
      </c>
      <c r="C3127" s="21">
        <v>0.89583333333333337</v>
      </c>
      <c r="D3127" s="13">
        <v>0</v>
      </c>
      <c r="E3127" s="13">
        <v>58.35</v>
      </c>
      <c r="F3127" s="11">
        <f t="shared" si="145"/>
        <v>0</v>
      </c>
      <c r="G3127" s="11">
        <f t="shared" si="146"/>
        <v>58.904325000000007</v>
      </c>
      <c r="H3127" s="8">
        <f t="shared" si="147"/>
        <v>0</v>
      </c>
      <c r="J3127" s="44"/>
      <c r="K3127" s="69"/>
      <c r="L3127" s="69"/>
      <c r="M3127" s="69"/>
      <c r="O3127" s="63"/>
      <c r="P3127" s="63"/>
      <c r="Q3127" s="63"/>
    </row>
    <row r="3128" spans="1:17" outlineLevel="1">
      <c r="A3128" s="6"/>
      <c r="B3128" s="20">
        <v>42677</v>
      </c>
      <c r="C3128" s="21">
        <v>0.91666666666666663</v>
      </c>
      <c r="D3128" s="13">
        <v>0</v>
      </c>
      <c r="E3128" s="13">
        <v>54.51</v>
      </c>
      <c r="F3128" s="11">
        <f t="shared" si="145"/>
        <v>0</v>
      </c>
      <c r="G3128" s="11">
        <f t="shared" si="146"/>
        <v>55.027844999999999</v>
      </c>
      <c r="H3128" s="8">
        <f t="shared" si="147"/>
        <v>0</v>
      </c>
      <c r="J3128" s="44"/>
      <c r="K3128" s="69"/>
      <c r="L3128" s="69"/>
      <c r="M3128" s="69"/>
      <c r="O3128" s="63"/>
      <c r="P3128" s="63"/>
      <c r="Q3128" s="63"/>
    </row>
    <row r="3129" spans="1:17" outlineLevel="1">
      <c r="A3129" s="6"/>
      <c r="B3129" s="20">
        <v>42677</v>
      </c>
      <c r="C3129" s="21">
        <v>0.9375</v>
      </c>
      <c r="D3129" s="13">
        <v>0</v>
      </c>
      <c r="E3129" s="13">
        <v>60.99</v>
      </c>
      <c r="F3129" s="11">
        <f t="shared" si="145"/>
        <v>0</v>
      </c>
      <c r="G3129" s="11">
        <f t="shared" si="146"/>
        <v>61.569405000000003</v>
      </c>
      <c r="H3129" s="8">
        <f t="shared" si="147"/>
        <v>0</v>
      </c>
      <c r="J3129" s="44"/>
      <c r="K3129" s="69"/>
      <c r="L3129" s="69"/>
      <c r="M3129" s="69"/>
      <c r="O3129" s="63"/>
      <c r="P3129" s="63"/>
      <c r="Q3129" s="63"/>
    </row>
    <row r="3130" spans="1:17" outlineLevel="1">
      <c r="A3130" s="6"/>
      <c r="B3130" s="20">
        <v>42677</v>
      </c>
      <c r="C3130" s="21">
        <v>0.95833333333333337</v>
      </c>
      <c r="D3130" s="13">
        <v>0</v>
      </c>
      <c r="E3130" s="13">
        <v>63.21</v>
      </c>
      <c r="F3130" s="11">
        <f t="shared" si="145"/>
        <v>0</v>
      </c>
      <c r="G3130" s="11">
        <f t="shared" si="146"/>
        <v>63.810495000000003</v>
      </c>
      <c r="H3130" s="8">
        <f t="shared" si="147"/>
        <v>0</v>
      </c>
      <c r="J3130" s="44"/>
      <c r="K3130" s="69"/>
      <c r="L3130" s="69"/>
      <c r="M3130" s="69"/>
      <c r="O3130" s="63"/>
      <c r="P3130" s="63"/>
      <c r="Q3130" s="63"/>
    </row>
    <row r="3131" spans="1:17" outlineLevel="1">
      <c r="A3131" s="6"/>
      <c r="B3131" s="20">
        <v>42677</v>
      </c>
      <c r="C3131" s="21">
        <v>0.97916666666666663</v>
      </c>
      <c r="D3131" s="13">
        <v>0</v>
      </c>
      <c r="E3131" s="13">
        <v>66.81</v>
      </c>
      <c r="F3131" s="11">
        <f t="shared" si="145"/>
        <v>0</v>
      </c>
      <c r="G3131" s="11">
        <f t="shared" si="146"/>
        <v>67.44469500000001</v>
      </c>
      <c r="H3131" s="8">
        <f t="shared" si="147"/>
        <v>0</v>
      </c>
      <c r="J3131" s="44"/>
      <c r="K3131" s="69"/>
      <c r="L3131" s="69"/>
      <c r="M3131" s="69"/>
      <c r="O3131" s="63"/>
      <c r="P3131" s="63"/>
      <c r="Q3131" s="63"/>
    </row>
    <row r="3132" spans="1:17" outlineLevel="1">
      <c r="A3132" s="6"/>
      <c r="B3132" s="20">
        <v>42677</v>
      </c>
      <c r="C3132" s="21">
        <v>0</v>
      </c>
      <c r="D3132" s="13">
        <v>0</v>
      </c>
      <c r="E3132" s="13">
        <v>112.3</v>
      </c>
      <c r="F3132" s="11">
        <f t="shared" si="145"/>
        <v>0</v>
      </c>
      <c r="G3132" s="11">
        <f t="shared" si="146"/>
        <v>113.36685</v>
      </c>
      <c r="H3132" s="8">
        <f t="shared" si="147"/>
        <v>0</v>
      </c>
      <c r="J3132" s="44"/>
      <c r="K3132" s="69"/>
      <c r="L3132" s="69"/>
      <c r="M3132" s="69"/>
      <c r="O3132" s="63"/>
      <c r="P3132" s="63"/>
      <c r="Q3132" s="63"/>
    </row>
    <row r="3133" spans="1:17" outlineLevel="1">
      <c r="A3133" s="6"/>
      <c r="B3133" s="20">
        <v>42678</v>
      </c>
      <c r="C3133" s="21">
        <v>2.0833333333333332E-2</v>
      </c>
      <c r="D3133" s="13">
        <v>0</v>
      </c>
      <c r="E3133" s="13">
        <v>63.2</v>
      </c>
      <c r="F3133" s="11">
        <f t="shared" si="145"/>
        <v>0</v>
      </c>
      <c r="G3133" s="11">
        <f t="shared" si="146"/>
        <v>63.80040000000001</v>
      </c>
      <c r="H3133" s="8">
        <f t="shared" si="147"/>
        <v>0</v>
      </c>
      <c r="J3133" s="44"/>
      <c r="K3133" s="69"/>
      <c r="L3133" s="69"/>
      <c r="M3133" s="69"/>
      <c r="O3133" s="63"/>
      <c r="P3133" s="63"/>
      <c r="Q3133" s="63"/>
    </row>
    <row r="3134" spans="1:17" outlineLevel="1">
      <c r="A3134" s="6"/>
      <c r="B3134" s="20">
        <v>42678</v>
      </c>
      <c r="C3134" s="21">
        <v>4.1666666666666664E-2</v>
      </c>
      <c r="D3134" s="13">
        <v>0</v>
      </c>
      <c r="E3134" s="13">
        <v>62.33</v>
      </c>
      <c r="F3134" s="11">
        <f t="shared" si="145"/>
        <v>0</v>
      </c>
      <c r="G3134" s="11">
        <f t="shared" si="146"/>
        <v>62.922135000000004</v>
      </c>
      <c r="H3134" s="8">
        <f t="shared" si="147"/>
        <v>0</v>
      </c>
      <c r="J3134" s="44"/>
      <c r="K3134" s="69"/>
      <c r="L3134" s="69"/>
      <c r="M3134" s="69"/>
      <c r="O3134" s="63"/>
      <c r="P3134" s="63"/>
      <c r="Q3134" s="63"/>
    </row>
    <row r="3135" spans="1:17" outlineLevel="1">
      <c r="A3135" s="6"/>
      <c r="B3135" s="20">
        <v>42678</v>
      </c>
      <c r="C3135" s="21">
        <v>6.25E-2</v>
      </c>
      <c r="D3135" s="13">
        <v>0</v>
      </c>
      <c r="E3135" s="13">
        <v>51.83</v>
      </c>
      <c r="F3135" s="11">
        <f t="shared" si="145"/>
        <v>0</v>
      </c>
      <c r="G3135" s="11">
        <f t="shared" si="146"/>
        <v>52.322385000000004</v>
      </c>
      <c r="H3135" s="8">
        <f t="shared" si="147"/>
        <v>0</v>
      </c>
      <c r="J3135" s="44"/>
      <c r="K3135" s="69"/>
      <c r="L3135" s="69"/>
      <c r="M3135" s="69"/>
      <c r="O3135" s="63"/>
      <c r="P3135" s="63"/>
      <c r="Q3135" s="63"/>
    </row>
    <row r="3136" spans="1:17" outlineLevel="1">
      <c r="A3136" s="6"/>
      <c r="B3136" s="20">
        <v>42678</v>
      </c>
      <c r="C3136" s="21">
        <v>8.3333333333333329E-2</v>
      </c>
      <c r="D3136" s="13">
        <v>0</v>
      </c>
      <c r="E3136" s="13">
        <v>49.97</v>
      </c>
      <c r="F3136" s="11">
        <f t="shared" si="145"/>
        <v>0</v>
      </c>
      <c r="G3136" s="11">
        <f t="shared" si="146"/>
        <v>50.444715000000002</v>
      </c>
      <c r="H3136" s="8">
        <f t="shared" si="147"/>
        <v>0</v>
      </c>
      <c r="J3136" s="44"/>
      <c r="K3136" s="69"/>
      <c r="L3136" s="69"/>
      <c r="M3136" s="69"/>
      <c r="O3136" s="63"/>
      <c r="P3136" s="63"/>
      <c r="Q3136" s="63"/>
    </row>
    <row r="3137" spans="1:17" outlineLevel="1">
      <c r="A3137" s="6"/>
      <c r="B3137" s="20">
        <v>42678</v>
      </c>
      <c r="C3137" s="21">
        <v>0.10416666666666667</v>
      </c>
      <c r="D3137" s="13">
        <v>0</v>
      </c>
      <c r="E3137" s="13">
        <v>38.630000000000003</v>
      </c>
      <c r="F3137" s="11">
        <f t="shared" si="145"/>
        <v>0</v>
      </c>
      <c r="G3137" s="11">
        <f t="shared" si="146"/>
        <v>38.996985000000002</v>
      </c>
      <c r="H3137" s="8">
        <f t="shared" si="147"/>
        <v>0</v>
      </c>
      <c r="J3137" s="44"/>
      <c r="K3137" s="69"/>
      <c r="L3137" s="69"/>
      <c r="M3137" s="69"/>
      <c r="O3137" s="63"/>
      <c r="P3137" s="63"/>
      <c r="Q3137" s="63"/>
    </row>
    <row r="3138" spans="1:17" outlineLevel="1">
      <c r="A3138" s="6"/>
      <c r="B3138" s="20">
        <v>42678</v>
      </c>
      <c r="C3138" s="21">
        <v>0.125</v>
      </c>
      <c r="D3138" s="13">
        <v>0</v>
      </c>
      <c r="E3138" s="13">
        <v>46.12</v>
      </c>
      <c r="F3138" s="11">
        <f t="shared" si="145"/>
        <v>0</v>
      </c>
      <c r="G3138" s="11">
        <f t="shared" si="146"/>
        <v>46.558140000000002</v>
      </c>
      <c r="H3138" s="8">
        <f t="shared" si="147"/>
        <v>0</v>
      </c>
      <c r="J3138" s="44"/>
      <c r="K3138" s="69"/>
      <c r="L3138" s="69"/>
      <c r="M3138" s="69"/>
      <c r="O3138" s="63"/>
      <c r="P3138" s="63"/>
      <c r="Q3138" s="63"/>
    </row>
    <row r="3139" spans="1:17" outlineLevel="1">
      <c r="A3139" s="6"/>
      <c r="B3139" s="20">
        <v>42678</v>
      </c>
      <c r="C3139" s="21">
        <v>0.14583333333333334</v>
      </c>
      <c r="D3139" s="13">
        <v>0</v>
      </c>
      <c r="E3139" s="13">
        <v>57.71</v>
      </c>
      <c r="F3139" s="11">
        <f t="shared" si="145"/>
        <v>0</v>
      </c>
      <c r="G3139" s="11">
        <f t="shared" si="146"/>
        <v>58.258245000000002</v>
      </c>
      <c r="H3139" s="8">
        <f t="shared" si="147"/>
        <v>0</v>
      </c>
      <c r="J3139" s="44"/>
      <c r="K3139" s="69"/>
      <c r="L3139" s="69"/>
      <c r="M3139" s="69"/>
      <c r="O3139" s="63"/>
      <c r="P3139" s="63"/>
      <c r="Q3139" s="63"/>
    </row>
    <row r="3140" spans="1:17" outlineLevel="1">
      <c r="A3140" s="6"/>
      <c r="B3140" s="20">
        <v>42678</v>
      </c>
      <c r="C3140" s="21">
        <v>0.16666666666666666</v>
      </c>
      <c r="D3140" s="13">
        <v>0</v>
      </c>
      <c r="E3140" s="13">
        <v>38.880000000000003</v>
      </c>
      <c r="F3140" s="11">
        <f t="shared" si="145"/>
        <v>0</v>
      </c>
      <c r="G3140" s="11">
        <f t="shared" si="146"/>
        <v>39.249360000000003</v>
      </c>
      <c r="H3140" s="8">
        <f t="shared" si="147"/>
        <v>0</v>
      </c>
      <c r="J3140" s="44"/>
      <c r="K3140" s="69"/>
      <c r="L3140" s="69"/>
      <c r="M3140" s="69"/>
      <c r="O3140" s="63"/>
      <c r="P3140" s="63"/>
      <c r="Q3140" s="63"/>
    </row>
    <row r="3141" spans="1:17" outlineLevel="1">
      <c r="A3141" s="6"/>
      <c r="B3141" s="20">
        <v>42678</v>
      </c>
      <c r="C3141" s="21">
        <v>0.1875</v>
      </c>
      <c r="D3141" s="13">
        <v>0</v>
      </c>
      <c r="E3141" s="13">
        <v>49.46</v>
      </c>
      <c r="F3141" s="11">
        <f t="shared" si="145"/>
        <v>0</v>
      </c>
      <c r="G3141" s="11">
        <f t="shared" si="146"/>
        <v>49.929870000000001</v>
      </c>
      <c r="H3141" s="8">
        <f t="shared" si="147"/>
        <v>0</v>
      </c>
      <c r="J3141" s="44"/>
      <c r="K3141" s="69"/>
      <c r="L3141" s="69"/>
      <c r="M3141" s="69"/>
      <c r="O3141" s="63"/>
      <c r="P3141" s="63"/>
      <c r="Q3141" s="63"/>
    </row>
    <row r="3142" spans="1:17" outlineLevel="1">
      <c r="A3142" s="6"/>
      <c r="B3142" s="20">
        <v>42678</v>
      </c>
      <c r="C3142" s="21">
        <v>0.20833333333333334</v>
      </c>
      <c r="D3142" s="13">
        <v>0</v>
      </c>
      <c r="E3142" s="13">
        <v>51.63</v>
      </c>
      <c r="F3142" s="11">
        <f t="shared" si="145"/>
        <v>0</v>
      </c>
      <c r="G3142" s="11">
        <f t="shared" si="146"/>
        <v>52.120485000000009</v>
      </c>
      <c r="H3142" s="8">
        <f t="shared" si="147"/>
        <v>0</v>
      </c>
      <c r="J3142" s="44"/>
      <c r="K3142" s="69"/>
      <c r="L3142" s="69"/>
      <c r="M3142" s="69"/>
      <c r="O3142" s="63"/>
      <c r="P3142" s="63"/>
      <c r="Q3142" s="63"/>
    </row>
    <row r="3143" spans="1:17" outlineLevel="1">
      <c r="A3143" s="6"/>
      <c r="B3143" s="20">
        <v>42678</v>
      </c>
      <c r="C3143" s="21">
        <v>0.22916666666666666</v>
      </c>
      <c r="D3143" s="13">
        <v>3.8275999999999998E-2</v>
      </c>
      <c r="E3143" s="13">
        <v>58.88</v>
      </c>
      <c r="F3143" s="11">
        <f t="shared" si="145"/>
        <v>3.8264517200000001E-2</v>
      </c>
      <c r="G3143" s="11">
        <f t="shared" si="146"/>
        <v>59.439360000000008</v>
      </c>
      <c r="H3143" s="8">
        <f t="shared" si="147"/>
        <v>4.842781786123008</v>
      </c>
      <c r="J3143" s="44"/>
      <c r="K3143" s="69"/>
      <c r="L3143" s="69"/>
      <c r="M3143" s="69"/>
      <c r="O3143" s="63"/>
      <c r="P3143" s="63"/>
      <c r="Q3143" s="63"/>
    </row>
    <row r="3144" spans="1:17" outlineLevel="1">
      <c r="A3144" s="6"/>
      <c r="B3144" s="20">
        <v>42678</v>
      </c>
      <c r="C3144" s="21">
        <v>0.25</v>
      </c>
      <c r="D3144" s="13">
        <v>0.23004899999999998</v>
      </c>
      <c r="E3144" s="13">
        <v>65.27</v>
      </c>
      <c r="F3144" s="11">
        <f t="shared" si="145"/>
        <v>0.22997998529999999</v>
      </c>
      <c r="G3144" s="11">
        <f t="shared" si="146"/>
        <v>65.890065000000007</v>
      </c>
      <c r="H3144" s="8">
        <f t="shared" si="147"/>
        <v>27.622881085683954</v>
      </c>
      <c r="J3144" s="44"/>
      <c r="K3144" s="69"/>
      <c r="L3144" s="69"/>
      <c r="M3144" s="69"/>
      <c r="O3144" s="63"/>
      <c r="P3144" s="63"/>
      <c r="Q3144" s="63"/>
    </row>
    <row r="3145" spans="1:17" outlineLevel="1">
      <c r="A3145" s="6"/>
      <c r="B3145" s="20">
        <v>42678</v>
      </c>
      <c r="C3145" s="21">
        <v>0.27083333333333331</v>
      </c>
      <c r="D3145" s="13">
        <v>0.68606200000000006</v>
      </c>
      <c r="E3145" s="13">
        <v>64.47</v>
      </c>
      <c r="F3145" s="11">
        <f t="shared" si="145"/>
        <v>0.68585618140000004</v>
      </c>
      <c r="G3145" s="11">
        <f t="shared" si="146"/>
        <v>65.082464999999999</v>
      </c>
      <c r="H3145" s="8">
        <f t="shared" si="147"/>
        <v>82.932038819400859</v>
      </c>
      <c r="J3145" s="44"/>
      <c r="K3145" s="69"/>
      <c r="L3145" s="69"/>
      <c r="M3145" s="69"/>
      <c r="O3145" s="63"/>
      <c r="P3145" s="63"/>
      <c r="Q3145" s="63"/>
    </row>
    <row r="3146" spans="1:17" outlineLevel="1">
      <c r="A3146" s="6"/>
      <c r="B3146" s="20">
        <v>42678</v>
      </c>
      <c r="C3146" s="21">
        <v>0.29166666666666669</v>
      </c>
      <c r="D3146" s="13">
        <v>1.5474270000000001</v>
      </c>
      <c r="E3146" s="13">
        <v>77.650000000000006</v>
      </c>
      <c r="F3146" s="11">
        <f t="shared" si="145"/>
        <v>1.5469627719000001</v>
      </c>
      <c r="G3146" s="11">
        <f t="shared" si="146"/>
        <v>78.387675000000016</v>
      </c>
      <c r="H3146" s="8">
        <f t="shared" si="147"/>
        <v>166.47226057260366</v>
      </c>
      <c r="J3146" s="44"/>
      <c r="K3146" s="69"/>
      <c r="L3146" s="69"/>
      <c r="M3146" s="69"/>
      <c r="O3146" s="63"/>
      <c r="P3146" s="63"/>
      <c r="Q3146" s="63"/>
    </row>
    <row r="3147" spans="1:17" outlineLevel="1">
      <c r="A3147" s="6"/>
      <c r="B3147" s="20">
        <v>42678</v>
      </c>
      <c r="C3147" s="21">
        <v>0.3125</v>
      </c>
      <c r="D3147" s="13">
        <v>2.3589229999999999</v>
      </c>
      <c r="E3147" s="13">
        <v>57.81</v>
      </c>
      <c r="F3147" s="11">
        <f t="shared" si="145"/>
        <v>2.3582153231</v>
      </c>
      <c r="G3147" s="11">
        <f t="shared" si="146"/>
        <v>58.359195000000007</v>
      </c>
      <c r="H3147" s="8">
        <f t="shared" si="147"/>
        <v>301.00450220381913</v>
      </c>
      <c r="J3147" s="44"/>
      <c r="K3147" s="69"/>
      <c r="L3147" s="69"/>
      <c r="M3147" s="69"/>
      <c r="O3147" s="63"/>
      <c r="P3147" s="63"/>
      <c r="Q3147" s="63"/>
    </row>
    <row r="3148" spans="1:17" outlineLevel="1">
      <c r="A3148" s="6"/>
      <c r="B3148" s="20">
        <v>42678</v>
      </c>
      <c r="C3148" s="21">
        <v>0.33333333333333331</v>
      </c>
      <c r="D3148" s="13">
        <v>3.0705770000000001</v>
      </c>
      <c r="E3148" s="13">
        <v>61.49</v>
      </c>
      <c r="F3148" s="11">
        <f t="shared" si="145"/>
        <v>3.0696558269000001</v>
      </c>
      <c r="G3148" s="11">
        <f t="shared" si="146"/>
        <v>62.074155000000005</v>
      </c>
      <c r="H3148" s="8">
        <f t="shared" si="147"/>
        <v>380.40969220775622</v>
      </c>
      <c r="J3148" s="44"/>
      <c r="K3148" s="69"/>
      <c r="L3148" s="69"/>
      <c r="M3148" s="69"/>
      <c r="O3148" s="63"/>
      <c r="P3148" s="63"/>
      <c r="Q3148" s="63"/>
    </row>
    <row r="3149" spans="1:17" outlineLevel="1">
      <c r="A3149" s="6"/>
      <c r="B3149" s="20">
        <v>42678</v>
      </c>
      <c r="C3149" s="21">
        <v>0.35416666666666669</v>
      </c>
      <c r="D3149" s="13">
        <v>3.6274649999999999</v>
      </c>
      <c r="E3149" s="13">
        <v>61.49</v>
      </c>
      <c r="F3149" s="11">
        <f t="shared" si="145"/>
        <v>3.6263767604999999</v>
      </c>
      <c r="G3149" s="11">
        <f t="shared" si="146"/>
        <v>62.074155000000005</v>
      </c>
      <c r="H3149" s="8">
        <f t="shared" si="147"/>
        <v>449.40180433332512</v>
      </c>
      <c r="J3149" s="44"/>
      <c r="K3149" s="69"/>
      <c r="L3149" s="69"/>
      <c r="M3149" s="69"/>
      <c r="O3149" s="63"/>
      <c r="P3149" s="63"/>
      <c r="Q3149" s="63"/>
    </row>
    <row r="3150" spans="1:17" outlineLevel="1">
      <c r="A3150" s="6"/>
      <c r="B3150" s="20">
        <v>42678</v>
      </c>
      <c r="C3150" s="21">
        <v>0.375</v>
      </c>
      <c r="D3150" s="13">
        <v>4.0723630000000002</v>
      </c>
      <c r="E3150" s="13">
        <v>60.47</v>
      </c>
      <c r="F3150" s="11">
        <f t="shared" si="145"/>
        <v>4.0711412911</v>
      </c>
      <c r="G3150" s="11">
        <f t="shared" si="146"/>
        <v>61.044465000000002</v>
      </c>
      <c r="H3150" s="8">
        <f t="shared" si="147"/>
        <v>508.71163808999125</v>
      </c>
      <c r="J3150" s="44"/>
      <c r="K3150" s="69"/>
      <c r="L3150" s="69"/>
      <c r="M3150" s="69"/>
      <c r="O3150" s="63"/>
      <c r="P3150" s="63"/>
      <c r="Q3150" s="63"/>
    </row>
    <row r="3151" spans="1:17" outlineLevel="1">
      <c r="A3151" s="6"/>
      <c r="B3151" s="20">
        <v>42678</v>
      </c>
      <c r="C3151" s="21">
        <v>0.39583333333333331</v>
      </c>
      <c r="D3151" s="13">
        <v>4.4440380000000008</v>
      </c>
      <c r="E3151" s="13">
        <v>59.7</v>
      </c>
      <c r="F3151" s="11">
        <f t="shared" si="145"/>
        <v>4.4427047886000013</v>
      </c>
      <c r="G3151" s="11">
        <f t="shared" si="146"/>
        <v>60.267150000000008</v>
      </c>
      <c r="H3151" s="8">
        <f t="shared" si="147"/>
        <v>558.59393477932565</v>
      </c>
      <c r="J3151" s="44"/>
      <c r="K3151" s="69"/>
      <c r="L3151" s="69"/>
      <c r="M3151" s="69"/>
      <c r="O3151" s="63"/>
      <c r="P3151" s="63"/>
      <c r="Q3151" s="63"/>
    </row>
    <row r="3152" spans="1:17" outlineLevel="1">
      <c r="A3152" s="6"/>
      <c r="B3152" s="20">
        <v>42678</v>
      </c>
      <c r="C3152" s="21">
        <v>0.41666666666666669</v>
      </c>
      <c r="D3152" s="13">
        <v>4.7083219999999999</v>
      </c>
      <c r="E3152" s="13">
        <v>58.12</v>
      </c>
      <c r="F3152" s="11">
        <f t="shared" si="145"/>
        <v>4.7069095034000004</v>
      </c>
      <c r="G3152" s="11">
        <f t="shared" si="146"/>
        <v>58.672139999999999</v>
      </c>
      <c r="H3152" s="8">
        <f t="shared" si="147"/>
        <v>599.32071428158474</v>
      </c>
      <c r="J3152" s="44"/>
      <c r="K3152" s="69"/>
      <c r="L3152" s="69"/>
      <c r="M3152" s="69"/>
      <c r="O3152" s="63"/>
      <c r="P3152" s="63"/>
      <c r="Q3152" s="63"/>
    </row>
    <row r="3153" spans="1:17" outlineLevel="1">
      <c r="A3153" s="6"/>
      <c r="B3153" s="20">
        <v>42678</v>
      </c>
      <c r="C3153" s="21">
        <v>0.4375</v>
      </c>
      <c r="D3153" s="13">
        <v>4.9255550000000001</v>
      </c>
      <c r="E3153" s="13">
        <v>58.14</v>
      </c>
      <c r="F3153" s="11">
        <f t="shared" ref="F3153:F3216" si="148">IF($B$13="Electricity",$D3153*$B$9,$D3153*$B$10)</f>
        <v>4.9240773335000005</v>
      </c>
      <c r="G3153" s="11">
        <f t="shared" ref="G3153:G3216" si="149">+E3153*$B$10</f>
        <v>58.692330000000005</v>
      </c>
      <c r="H3153" s="8">
        <f t="shared" si="147"/>
        <v>626.87281222769798</v>
      </c>
      <c r="J3153" s="44"/>
      <c r="K3153" s="69"/>
      <c r="L3153" s="69"/>
      <c r="M3153" s="69"/>
      <c r="O3153" s="63"/>
      <c r="P3153" s="63"/>
      <c r="Q3153" s="63"/>
    </row>
    <row r="3154" spans="1:17" outlineLevel="1">
      <c r="A3154" s="6"/>
      <c r="B3154" s="20">
        <v>42678</v>
      </c>
      <c r="C3154" s="21">
        <v>0.45833333333333331</v>
      </c>
      <c r="D3154" s="13">
        <v>4.9654449999999999</v>
      </c>
      <c r="E3154" s="13">
        <v>64.989999999999995</v>
      </c>
      <c r="F3154" s="11">
        <f t="shared" si="148"/>
        <v>4.9639553665000005</v>
      </c>
      <c r="G3154" s="11">
        <f t="shared" si="149"/>
        <v>65.607405</v>
      </c>
      <c r="H3154" s="8">
        <f t="shared" si="147"/>
        <v>597.62346803711114</v>
      </c>
      <c r="J3154" s="44"/>
      <c r="K3154" s="69"/>
      <c r="L3154" s="69"/>
      <c r="M3154" s="69"/>
      <c r="O3154" s="63"/>
      <c r="P3154" s="63"/>
      <c r="Q3154" s="63"/>
    </row>
    <row r="3155" spans="1:17" outlineLevel="1">
      <c r="A3155" s="6"/>
      <c r="B3155" s="20">
        <v>42678</v>
      </c>
      <c r="C3155" s="21">
        <v>0.47916666666666669</v>
      </c>
      <c r="D3155" s="13">
        <v>4.9684989999999996</v>
      </c>
      <c r="E3155" s="13">
        <v>60.31</v>
      </c>
      <c r="F3155" s="11">
        <f t="shared" si="148"/>
        <v>4.9670084502999998</v>
      </c>
      <c r="G3155" s="11">
        <f t="shared" si="149"/>
        <v>60.882945000000007</v>
      </c>
      <c r="H3155" s="8">
        <f t="shared" si="147"/>
        <v>621.45746946164979</v>
      </c>
      <c r="J3155" s="44"/>
      <c r="K3155" s="69"/>
      <c r="L3155" s="69"/>
      <c r="M3155" s="69"/>
      <c r="O3155" s="63"/>
      <c r="P3155" s="63"/>
      <c r="Q3155" s="63"/>
    </row>
    <row r="3156" spans="1:17" outlineLevel="1">
      <c r="A3156" s="6"/>
      <c r="B3156" s="20">
        <v>42678</v>
      </c>
      <c r="C3156" s="21">
        <v>0.5</v>
      </c>
      <c r="D3156" s="13">
        <v>4.9645640000000002</v>
      </c>
      <c r="E3156" s="13">
        <v>67.19</v>
      </c>
      <c r="F3156" s="11">
        <f t="shared" si="148"/>
        <v>4.9630746308000004</v>
      </c>
      <c r="G3156" s="11">
        <f t="shared" si="149"/>
        <v>67.828305</v>
      </c>
      <c r="H3156" s="8">
        <f t="shared" si="147"/>
        <v>586.49494153313526</v>
      </c>
      <c r="J3156" s="44"/>
      <c r="K3156" s="69"/>
      <c r="L3156" s="69"/>
      <c r="M3156" s="69"/>
      <c r="O3156" s="63"/>
      <c r="P3156" s="63"/>
      <c r="Q3156" s="63"/>
    </row>
    <row r="3157" spans="1:17" outlineLevel="1">
      <c r="A3157" s="6"/>
      <c r="B3157" s="20">
        <v>42678</v>
      </c>
      <c r="C3157" s="21">
        <v>0.52083333333333337</v>
      </c>
      <c r="D3157" s="13">
        <v>4.9650149999999993</v>
      </c>
      <c r="E3157" s="13">
        <v>72.34</v>
      </c>
      <c r="F3157" s="11">
        <f t="shared" si="148"/>
        <v>4.9635254954999999</v>
      </c>
      <c r="G3157" s="11">
        <f t="shared" si="149"/>
        <v>73.027230000000003</v>
      </c>
      <c r="H3157" s="8">
        <f t="shared" si="147"/>
        <v>560.74322419225746</v>
      </c>
      <c r="J3157" s="44"/>
      <c r="K3157" s="69"/>
      <c r="L3157" s="69"/>
      <c r="M3157" s="69"/>
      <c r="O3157" s="63"/>
      <c r="P3157" s="63"/>
      <c r="Q3157" s="63"/>
    </row>
    <row r="3158" spans="1:17" outlineLevel="1">
      <c r="A3158" s="6"/>
      <c r="B3158" s="20">
        <v>42678</v>
      </c>
      <c r="C3158" s="21">
        <v>0.54166666666666663</v>
      </c>
      <c r="D3158" s="13">
        <v>4.9627140000000001</v>
      </c>
      <c r="E3158" s="13">
        <v>65.28</v>
      </c>
      <c r="F3158" s="11">
        <f t="shared" si="148"/>
        <v>4.9612251858</v>
      </c>
      <c r="G3158" s="11">
        <f t="shared" si="149"/>
        <v>65.90016</v>
      </c>
      <c r="H3158" s="8">
        <f t="shared" si="147"/>
        <v>595.84235101855029</v>
      </c>
      <c r="J3158" s="44"/>
      <c r="K3158" s="69"/>
      <c r="L3158" s="69"/>
      <c r="M3158" s="69"/>
      <c r="O3158" s="63"/>
      <c r="P3158" s="63"/>
      <c r="Q3158" s="63"/>
    </row>
    <row r="3159" spans="1:17" outlineLevel="1">
      <c r="A3159" s="6"/>
      <c r="B3159" s="20">
        <v>42678</v>
      </c>
      <c r="C3159" s="21">
        <v>0.5625</v>
      </c>
      <c r="D3159" s="13">
        <v>4.8588709999999997</v>
      </c>
      <c r="E3159" s="13">
        <v>61.05</v>
      </c>
      <c r="F3159" s="11">
        <f t="shared" si="148"/>
        <v>4.8574133386999998</v>
      </c>
      <c r="G3159" s="11">
        <f t="shared" si="149"/>
        <v>61.629975000000002</v>
      </c>
      <c r="H3159" s="8">
        <f t="shared" si="147"/>
        <v>604.11661836945245</v>
      </c>
      <c r="J3159" s="44"/>
      <c r="K3159" s="69"/>
      <c r="L3159" s="69"/>
      <c r="M3159" s="69"/>
      <c r="O3159" s="63"/>
      <c r="P3159" s="63"/>
      <c r="Q3159" s="63"/>
    </row>
    <row r="3160" spans="1:17" outlineLevel="1">
      <c r="A3160" s="6"/>
      <c r="B3160" s="20">
        <v>42678</v>
      </c>
      <c r="C3160" s="21">
        <v>0.58333333333333337</v>
      </c>
      <c r="D3160" s="13">
        <v>4.6220689999999998</v>
      </c>
      <c r="E3160" s="13">
        <v>67.05</v>
      </c>
      <c r="F3160" s="11">
        <f t="shared" si="148"/>
        <v>4.6206823792999998</v>
      </c>
      <c r="G3160" s="11">
        <f t="shared" si="149"/>
        <v>67.686975000000004</v>
      </c>
      <c r="H3160" s="8">
        <f t="shared" si="147"/>
        <v>546.68690985918033</v>
      </c>
      <c r="J3160" s="44"/>
      <c r="K3160" s="69"/>
      <c r="L3160" s="69"/>
      <c r="M3160" s="69"/>
      <c r="O3160" s="63"/>
      <c r="P3160" s="63"/>
      <c r="Q3160" s="63"/>
    </row>
    <row r="3161" spans="1:17" outlineLevel="1">
      <c r="A3161" s="6"/>
      <c r="B3161" s="20">
        <v>42678</v>
      </c>
      <c r="C3161" s="21">
        <v>0.60416666666666663</v>
      </c>
      <c r="D3161" s="13">
        <v>4.303337</v>
      </c>
      <c r="E3161" s="13">
        <v>66.209999999999994</v>
      </c>
      <c r="F3161" s="11">
        <f t="shared" si="148"/>
        <v>4.3020459988999997</v>
      </c>
      <c r="G3161" s="11">
        <f t="shared" si="149"/>
        <v>66.838994999999997</v>
      </c>
      <c r="H3161" s="8">
        <f t="shared" si="147"/>
        <v>512.6361247851529</v>
      </c>
      <c r="J3161" s="44"/>
      <c r="K3161" s="69"/>
      <c r="L3161" s="69"/>
      <c r="M3161" s="69"/>
      <c r="O3161" s="63"/>
      <c r="P3161" s="63"/>
      <c r="Q3161" s="63"/>
    </row>
    <row r="3162" spans="1:17" outlineLevel="1">
      <c r="A3162" s="6"/>
      <c r="B3162" s="20">
        <v>42678</v>
      </c>
      <c r="C3162" s="21">
        <v>0.625</v>
      </c>
      <c r="D3162" s="13">
        <v>3.8410649999999995</v>
      </c>
      <c r="E3162" s="13">
        <v>63.54</v>
      </c>
      <c r="F3162" s="11">
        <f t="shared" si="148"/>
        <v>3.8399126804999995</v>
      </c>
      <c r="G3162" s="11">
        <f t="shared" si="149"/>
        <v>64.143630000000002</v>
      </c>
      <c r="H3162" s="8">
        <f t="shared" si="147"/>
        <v>467.91782036269973</v>
      </c>
      <c r="J3162" s="44"/>
      <c r="K3162" s="69"/>
      <c r="L3162" s="69"/>
      <c r="M3162" s="69"/>
      <c r="O3162" s="63"/>
      <c r="P3162" s="63"/>
      <c r="Q3162" s="63"/>
    </row>
    <row r="3163" spans="1:17" outlineLevel="1">
      <c r="A3163" s="6"/>
      <c r="B3163" s="20">
        <v>42678</v>
      </c>
      <c r="C3163" s="21">
        <v>0.64583333333333337</v>
      </c>
      <c r="D3163" s="13">
        <v>3.3146689999999999</v>
      </c>
      <c r="E3163" s="13">
        <v>83.32</v>
      </c>
      <c r="F3163" s="11">
        <f t="shared" si="148"/>
        <v>3.3136745993000001</v>
      </c>
      <c r="G3163" s="11">
        <f t="shared" si="149"/>
        <v>84.111540000000005</v>
      </c>
      <c r="H3163" s="8">
        <f t="shared" si="147"/>
        <v>337.62520186379408</v>
      </c>
      <c r="J3163" s="44"/>
      <c r="K3163" s="69"/>
      <c r="L3163" s="69"/>
      <c r="M3163" s="69"/>
      <c r="O3163" s="63"/>
      <c r="P3163" s="63"/>
      <c r="Q3163" s="63"/>
    </row>
    <row r="3164" spans="1:17" outlineLevel="1">
      <c r="A3164" s="6"/>
      <c r="B3164" s="20">
        <v>42678</v>
      </c>
      <c r="C3164" s="21">
        <v>0.66666666666666663</v>
      </c>
      <c r="D3164" s="13">
        <v>2.662839</v>
      </c>
      <c r="E3164" s="13">
        <v>136.59</v>
      </c>
      <c r="F3164" s="11">
        <f t="shared" si="148"/>
        <v>2.6620401483</v>
      </c>
      <c r="G3164" s="11">
        <f t="shared" si="149"/>
        <v>137.88760500000001</v>
      </c>
      <c r="H3164" s="8">
        <f t="shared" si="147"/>
        <v>128.07712712086817</v>
      </c>
      <c r="J3164" s="44"/>
      <c r="K3164" s="69"/>
      <c r="L3164" s="69"/>
      <c r="M3164" s="69"/>
      <c r="O3164" s="63"/>
      <c r="P3164" s="63"/>
      <c r="Q3164" s="63"/>
    </row>
    <row r="3165" spans="1:17" outlineLevel="1">
      <c r="A3165" s="6"/>
      <c r="B3165" s="20">
        <v>42678</v>
      </c>
      <c r="C3165" s="21">
        <v>0.6875</v>
      </c>
      <c r="D3165" s="13">
        <v>1.9538740000000003</v>
      </c>
      <c r="E3165" s="13">
        <v>91.8</v>
      </c>
      <c r="F3165" s="11">
        <f t="shared" si="148"/>
        <v>1.9532878378000005</v>
      </c>
      <c r="G3165" s="11">
        <f t="shared" si="149"/>
        <v>92.6721</v>
      </c>
      <c r="H3165" s="8">
        <f t="shared" si="147"/>
        <v>182.29625199741466</v>
      </c>
      <c r="J3165" s="44"/>
      <c r="K3165" s="69"/>
      <c r="L3165" s="69"/>
      <c r="M3165" s="69"/>
      <c r="O3165" s="63"/>
      <c r="P3165" s="63"/>
      <c r="Q3165" s="63"/>
    </row>
    <row r="3166" spans="1:17" outlineLevel="1">
      <c r="A3166" s="6"/>
      <c r="B3166" s="20">
        <v>42678</v>
      </c>
      <c r="C3166" s="21">
        <v>0.70833333333333337</v>
      </c>
      <c r="D3166" s="13">
        <v>1.2070399999999999</v>
      </c>
      <c r="E3166" s="13">
        <v>61.43</v>
      </c>
      <c r="F3166" s="11">
        <f t="shared" si="148"/>
        <v>1.206677888</v>
      </c>
      <c r="G3166" s="11">
        <f t="shared" si="149"/>
        <v>62.013585000000006</v>
      </c>
      <c r="H3166" s="8">
        <f t="shared" si="147"/>
        <v>149.6116653928915</v>
      </c>
      <c r="J3166" s="44"/>
      <c r="K3166" s="69"/>
      <c r="L3166" s="69"/>
      <c r="M3166" s="69"/>
      <c r="O3166" s="63"/>
      <c r="P3166" s="63"/>
      <c r="Q3166" s="63"/>
    </row>
    <row r="3167" spans="1:17" outlineLevel="1">
      <c r="A3167" s="6"/>
      <c r="B3167" s="20">
        <v>42678</v>
      </c>
      <c r="C3167" s="21">
        <v>0.72916666666666663</v>
      </c>
      <c r="D3167" s="13">
        <v>0.43087500000000001</v>
      </c>
      <c r="E3167" s="13">
        <v>61.43</v>
      </c>
      <c r="F3167" s="11">
        <f t="shared" si="148"/>
        <v>0.4307457375</v>
      </c>
      <c r="G3167" s="11">
        <f t="shared" si="149"/>
        <v>62.013585000000006</v>
      </c>
      <c r="H3167" s="8">
        <f t="shared" si="147"/>
        <v>53.406619769156059</v>
      </c>
      <c r="J3167" s="44"/>
      <c r="K3167" s="69"/>
      <c r="L3167" s="69"/>
      <c r="M3167" s="69"/>
      <c r="O3167" s="63"/>
      <c r="P3167" s="63"/>
      <c r="Q3167" s="63"/>
    </row>
    <row r="3168" spans="1:17" outlineLevel="1">
      <c r="A3168" s="6"/>
      <c r="B3168" s="20">
        <v>42678</v>
      </c>
      <c r="C3168" s="21">
        <v>0.75</v>
      </c>
      <c r="D3168" s="13">
        <v>0.21224400000000002</v>
      </c>
      <c r="E3168" s="13">
        <v>53.75</v>
      </c>
      <c r="F3168" s="11">
        <f t="shared" si="148"/>
        <v>0.21218032680000001</v>
      </c>
      <c r="G3168" s="11">
        <f t="shared" si="149"/>
        <v>54.260625000000005</v>
      </c>
      <c r="H3168" s="8">
        <f t="shared" si="147"/>
        <v>27.952503639927752</v>
      </c>
      <c r="J3168" s="44"/>
      <c r="K3168" s="69"/>
      <c r="L3168" s="69"/>
      <c r="M3168" s="69"/>
      <c r="O3168" s="63"/>
      <c r="P3168" s="63"/>
      <c r="Q3168" s="63"/>
    </row>
    <row r="3169" spans="1:17" outlineLevel="1">
      <c r="A3169" s="6"/>
      <c r="B3169" s="20">
        <v>42678</v>
      </c>
      <c r="C3169" s="21">
        <v>0.77083333333333337</v>
      </c>
      <c r="D3169" s="13">
        <v>4.9566000000000006E-2</v>
      </c>
      <c r="E3169" s="13">
        <v>49.44</v>
      </c>
      <c r="F3169" s="11">
        <f t="shared" si="148"/>
        <v>4.9551130200000008E-2</v>
      </c>
      <c r="G3169" s="11">
        <f t="shared" si="149"/>
        <v>49.909680000000002</v>
      </c>
      <c r="H3169" s="8">
        <f t="shared" si="147"/>
        <v>6.7434291652796645</v>
      </c>
      <c r="J3169" s="44"/>
      <c r="K3169" s="69"/>
      <c r="L3169" s="69"/>
      <c r="M3169" s="69"/>
      <c r="O3169" s="63"/>
      <c r="P3169" s="63"/>
      <c r="Q3169" s="63"/>
    </row>
    <row r="3170" spans="1:17" outlineLevel="1">
      <c r="A3170" s="6"/>
      <c r="B3170" s="20">
        <v>42678</v>
      </c>
      <c r="C3170" s="21">
        <v>0.79166666666666663</v>
      </c>
      <c r="D3170" s="13">
        <v>0</v>
      </c>
      <c r="E3170" s="13">
        <v>81.77</v>
      </c>
      <c r="F3170" s="11">
        <f t="shared" si="148"/>
        <v>0</v>
      </c>
      <c r="G3170" s="11">
        <f t="shared" si="149"/>
        <v>82.546814999999995</v>
      </c>
      <c r="H3170" s="8">
        <f t="shared" si="147"/>
        <v>0</v>
      </c>
      <c r="J3170" s="44"/>
      <c r="K3170" s="69"/>
      <c r="L3170" s="69"/>
      <c r="M3170" s="69"/>
      <c r="O3170" s="63"/>
      <c r="P3170" s="63"/>
      <c r="Q3170" s="63"/>
    </row>
    <row r="3171" spans="1:17" outlineLevel="1">
      <c r="A3171" s="6"/>
      <c r="B3171" s="20">
        <v>42678</v>
      </c>
      <c r="C3171" s="21">
        <v>0.8125</v>
      </c>
      <c r="D3171" s="13">
        <v>0</v>
      </c>
      <c r="E3171" s="13">
        <v>59.95</v>
      </c>
      <c r="F3171" s="11">
        <f t="shared" si="148"/>
        <v>0</v>
      </c>
      <c r="G3171" s="11">
        <f t="shared" si="149"/>
        <v>60.519525000000009</v>
      </c>
      <c r="H3171" s="8">
        <f t="shared" si="147"/>
        <v>0</v>
      </c>
      <c r="J3171" s="44"/>
      <c r="K3171" s="69"/>
      <c r="L3171" s="69"/>
      <c r="M3171" s="69"/>
      <c r="O3171" s="63"/>
      <c r="P3171" s="63"/>
      <c r="Q3171" s="63"/>
    </row>
    <row r="3172" spans="1:17" outlineLevel="1">
      <c r="A3172" s="6"/>
      <c r="B3172" s="20">
        <v>42678</v>
      </c>
      <c r="C3172" s="21">
        <v>0.83333333333333337</v>
      </c>
      <c r="D3172" s="13">
        <v>0</v>
      </c>
      <c r="E3172" s="13">
        <v>60.96</v>
      </c>
      <c r="F3172" s="11">
        <f t="shared" si="148"/>
        <v>0</v>
      </c>
      <c r="G3172" s="11">
        <f t="shared" si="149"/>
        <v>61.539120000000004</v>
      </c>
      <c r="H3172" s="8">
        <f t="shared" si="147"/>
        <v>0</v>
      </c>
      <c r="J3172" s="44"/>
      <c r="K3172" s="69"/>
      <c r="L3172" s="69"/>
      <c r="M3172" s="69"/>
      <c r="O3172" s="63"/>
      <c r="P3172" s="63"/>
      <c r="Q3172" s="63"/>
    </row>
    <row r="3173" spans="1:17" outlineLevel="1">
      <c r="A3173" s="6"/>
      <c r="B3173" s="20">
        <v>42678</v>
      </c>
      <c r="C3173" s="21">
        <v>0.85416666666666663</v>
      </c>
      <c r="D3173" s="13">
        <v>0</v>
      </c>
      <c r="E3173" s="13">
        <v>53.89</v>
      </c>
      <c r="F3173" s="11">
        <f t="shared" si="148"/>
        <v>0</v>
      </c>
      <c r="G3173" s="11">
        <f t="shared" si="149"/>
        <v>54.401955000000001</v>
      </c>
      <c r="H3173" s="8">
        <f t="shared" si="147"/>
        <v>0</v>
      </c>
      <c r="J3173" s="44"/>
      <c r="K3173" s="69"/>
      <c r="L3173" s="69"/>
      <c r="M3173" s="69"/>
      <c r="O3173" s="63"/>
      <c r="P3173" s="63"/>
      <c r="Q3173" s="63"/>
    </row>
    <row r="3174" spans="1:17" outlineLevel="1">
      <c r="A3174" s="6"/>
      <c r="B3174" s="20">
        <v>42678</v>
      </c>
      <c r="C3174" s="21">
        <v>0.875</v>
      </c>
      <c r="D3174" s="13">
        <v>0</v>
      </c>
      <c r="E3174" s="13">
        <v>48.14</v>
      </c>
      <c r="F3174" s="11">
        <f t="shared" si="148"/>
        <v>0</v>
      </c>
      <c r="G3174" s="11">
        <f t="shared" si="149"/>
        <v>48.597330000000007</v>
      </c>
      <c r="H3174" s="8">
        <f t="shared" si="147"/>
        <v>0</v>
      </c>
      <c r="J3174" s="44"/>
      <c r="K3174" s="69"/>
      <c r="L3174" s="69"/>
      <c r="M3174" s="69"/>
      <c r="O3174" s="63"/>
      <c r="P3174" s="63"/>
      <c r="Q3174" s="63"/>
    </row>
    <row r="3175" spans="1:17" outlineLevel="1">
      <c r="A3175" s="6"/>
      <c r="B3175" s="20">
        <v>42678</v>
      </c>
      <c r="C3175" s="21">
        <v>0.89583333333333337</v>
      </c>
      <c r="D3175" s="13">
        <v>0</v>
      </c>
      <c r="E3175" s="13">
        <v>42.85</v>
      </c>
      <c r="F3175" s="11">
        <f t="shared" si="148"/>
        <v>0</v>
      </c>
      <c r="G3175" s="11">
        <f t="shared" si="149"/>
        <v>43.257075000000007</v>
      </c>
      <c r="H3175" s="8">
        <f t="shared" si="147"/>
        <v>0</v>
      </c>
      <c r="J3175" s="44"/>
      <c r="K3175" s="69"/>
      <c r="L3175" s="69"/>
      <c r="M3175" s="69"/>
      <c r="O3175" s="63"/>
      <c r="P3175" s="63"/>
      <c r="Q3175" s="63"/>
    </row>
    <row r="3176" spans="1:17" outlineLevel="1">
      <c r="A3176" s="6"/>
      <c r="B3176" s="20">
        <v>42678</v>
      </c>
      <c r="C3176" s="21">
        <v>0.91666666666666663</v>
      </c>
      <c r="D3176" s="13">
        <v>0</v>
      </c>
      <c r="E3176" s="13">
        <v>30.48</v>
      </c>
      <c r="F3176" s="11">
        <f t="shared" si="148"/>
        <v>0</v>
      </c>
      <c r="G3176" s="11">
        <f t="shared" si="149"/>
        <v>30.769560000000002</v>
      </c>
      <c r="H3176" s="8">
        <f t="shared" si="147"/>
        <v>0</v>
      </c>
      <c r="J3176" s="44"/>
      <c r="K3176" s="69"/>
      <c r="L3176" s="69"/>
      <c r="M3176" s="69"/>
      <c r="O3176" s="63"/>
      <c r="P3176" s="63"/>
      <c r="Q3176" s="63"/>
    </row>
    <row r="3177" spans="1:17" outlineLevel="1">
      <c r="A3177" s="6"/>
      <c r="B3177" s="20">
        <v>42678</v>
      </c>
      <c r="C3177" s="21">
        <v>0.9375</v>
      </c>
      <c r="D3177" s="13">
        <v>0</v>
      </c>
      <c r="E3177" s="13">
        <v>54.85</v>
      </c>
      <c r="F3177" s="11">
        <f t="shared" si="148"/>
        <v>0</v>
      </c>
      <c r="G3177" s="11">
        <f t="shared" si="149"/>
        <v>55.371075000000005</v>
      </c>
      <c r="H3177" s="8">
        <f t="shared" si="147"/>
        <v>0</v>
      </c>
      <c r="J3177" s="44"/>
      <c r="K3177" s="69"/>
      <c r="L3177" s="69"/>
      <c r="M3177" s="69"/>
      <c r="O3177" s="63"/>
      <c r="P3177" s="63"/>
      <c r="Q3177" s="63"/>
    </row>
    <row r="3178" spans="1:17" outlineLevel="1">
      <c r="A3178" s="6"/>
      <c r="B3178" s="20">
        <v>42678</v>
      </c>
      <c r="C3178" s="21">
        <v>0.95833333333333337</v>
      </c>
      <c r="D3178" s="13">
        <v>0</v>
      </c>
      <c r="E3178" s="13">
        <v>86.36</v>
      </c>
      <c r="F3178" s="11">
        <f t="shared" si="148"/>
        <v>0</v>
      </c>
      <c r="G3178" s="11">
        <f t="shared" si="149"/>
        <v>87.180419999999998</v>
      </c>
      <c r="H3178" s="8">
        <f t="shared" si="147"/>
        <v>0</v>
      </c>
      <c r="J3178" s="44"/>
      <c r="K3178" s="69"/>
      <c r="L3178" s="69"/>
      <c r="M3178" s="69"/>
      <c r="O3178" s="63"/>
      <c r="P3178" s="63"/>
      <c r="Q3178" s="63"/>
    </row>
    <row r="3179" spans="1:17" outlineLevel="1">
      <c r="A3179" s="6"/>
      <c r="B3179" s="20">
        <v>42678</v>
      </c>
      <c r="C3179" s="21">
        <v>0.97916666666666663</v>
      </c>
      <c r="D3179" s="13">
        <v>0</v>
      </c>
      <c r="E3179" s="13">
        <v>44.99</v>
      </c>
      <c r="F3179" s="11">
        <f t="shared" si="148"/>
        <v>0</v>
      </c>
      <c r="G3179" s="11">
        <f t="shared" si="149"/>
        <v>45.417405000000002</v>
      </c>
      <c r="H3179" s="8">
        <f t="shared" si="147"/>
        <v>0</v>
      </c>
      <c r="J3179" s="44"/>
      <c r="K3179" s="69"/>
      <c r="L3179" s="69"/>
      <c r="M3179" s="69"/>
      <c r="O3179" s="63"/>
      <c r="P3179" s="63"/>
      <c r="Q3179" s="63"/>
    </row>
    <row r="3180" spans="1:17" outlineLevel="1">
      <c r="A3180" s="6"/>
      <c r="B3180" s="20">
        <v>42678</v>
      </c>
      <c r="C3180" s="21">
        <v>0</v>
      </c>
      <c r="D3180" s="13">
        <v>0</v>
      </c>
      <c r="E3180" s="13">
        <v>69.12</v>
      </c>
      <c r="F3180" s="11">
        <f t="shared" si="148"/>
        <v>0</v>
      </c>
      <c r="G3180" s="11">
        <f t="shared" si="149"/>
        <v>69.776640000000015</v>
      </c>
      <c r="H3180" s="8">
        <f t="shared" si="147"/>
        <v>0</v>
      </c>
      <c r="J3180" s="44"/>
      <c r="K3180" s="69"/>
      <c r="L3180" s="69"/>
      <c r="M3180" s="69"/>
      <c r="O3180" s="63"/>
      <c r="P3180" s="63"/>
      <c r="Q3180" s="63"/>
    </row>
    <row r="3181" spans="1:17" outlineLevel="1">
      <c r="A3181" s="6"/>
      <c r="B3181" s="20">
        <v>42679</v>
      </c>
      <c r="C3181" s="21">
        <v>2.0833333333333332E-2</v>
      </c>
      <c r="D3181" s="13">
        <v>0</v>
      </c>
      <c r="E3181" s="13">
        <v>45.5</v>
      </c>
      <c r="F3181" s="11">
        <f t="shared" si="148"/>
        <v>0</v>
      </c>
      <c r="G3181" s="11">
        <f t="shared" si="149"/>
        <v>45.932250000000003</v>
      </c>
      <c r="H3181" s="8">
        <f t="shared" si="147"/>
        <v>0</v>
      </c>
      <c r="J3181" s="44"/>
      <c r="K3181" s="69"/>
      <c r="L3181" s="69"/>
      <c r="M3181" s="69"/>
      <c r="O3181" s="63"/>
      <c r="P3181" s="63"/>
      <c r="Q3181" s="63"/>
    </row>
    <row r="3182" spans="1:17" outlineLevel="1">
      <c r="A3182" s="6"/>
      <c r="B3182" s="20">
        <v>42679</v>
      </c>
      <c r="C3182" s="21">
        <v>4.1666666666666664E-2</v>
      </c>
      <c r="D3182" s="13">
        <v>0</v>
      </c>
      <c r="E3182" s="13">
        <v>40.56</v>
      </c>
      <c r="F3182" s="11">
        <f t="shared" si="148"/>
        <v>0</v>
      </c>
      <c r="G3182" s="11">
        <f t="shared" si="149"/>
        <v>40.945320000000002</v>
      </c>
      <c r="H3182" s="8">
        <f t="shared" si="147"/>
        <v>0</v>
      </c>
      <c r="J3182" s="44"/>
      <c r="K3182" s="69"/>
      <c r="L3182" s="69"/>
      <c r="M3182" s="69"/>
      <c r="O3182" s="63"/>
      <c r="P3182" s="63"/>
      <c r="Q3182" s="63"/>
    </row>
    <row r="3183" spans="1:17" outlineLevel="1">
      <c r="A3183" s="6"/>
      <c r="B3183" s="20">
        <v>42679</v>
      </c>
      <c r="C3183" s="21">
        <v>6.25E-2</v>
      </c>
      <c r="D3183" s="13">
        <v>0</v>
      </c>
      <c r="E3183" s="13">
        <v>32.49</v>
      </c>
      <c r="F3183" s="11">
        <f t="shared" si="148"/>
        <v>0</v>
      </c>
      <c r="G3183" s="11">
        <f t="shared" si="149"/>
        <v>32.798655000000004</v>
      </c>
      <c r="H3183" s="8">
        <f t="shared" ref="H3183:H3246" si="150">F3183*($B$8-G3183)</f>
        <v>0</v>
      </c>
      <c r="J3183" s="44"/>
      <c r="K3183" s="69"/>
      <c r="L3183" s="69"/>
      <c r="M3183" s="69"/>
      <c r="O3183" s="63"/>
      <c r="P3183" s="63"/>
      <c r="Q3183" s="63"/>
    </row>
    <row r="3184" spans="1:17" outlineLevel="1">
      <c r="A3184" s="6"/>
      <c r="B3184" s="20">
        <v>42679</v>
      </c>
      <c r="C3184" s="21">
        <v>8.3333333333333329E-2</v>
      </c>
      <c r="D3184" s="13">
        <v>0</v>
      </c>
      <c r="E3184" s="13">
        <v>29.96</v>
      </c>
      <c r="F3184" s="11">
        <f t="shared" si="148"/>
        <v>0</v>
      </c>
      <c r="G3184" s="11">
        <f t="shared" si="149"/>
        <v>30.244620000000001</v>
      </c>
      <c r="H3184" s="8">
        <f t="shared" si="150"/>
        <v>0</v>
      </c>
      <c r="J3184" s="44"/>
      <c r="K3184" s="69"/>
      <c r="L3184" s="69"/>
      <c r="M3184" s="69"/>
      <c r="O3184" s="63"/>
      <c r="P3184" s="63"/>
      <c r="Q3184" s="63"/>
    </row>
    <row r="3185" spans="1:17" outlineLevel="1">
      <c r="A3185" s="6"/>
      <c r="B3185" s="20">
        <v>42679</v>
      </c>
      <c r="C3185" s="21">
        <v>0.10416666666666667</v>
      </c>
      <c r="D3185" s="13">
        <v>0</v>
      </c>
      <c r="E3185" s="13">
        <v>30.18</v>
      </c>
      <c r="F3185" s="11">
        <f t="shared" si="148"/>
        <v>0</v>
      </c>
      <c r="G3185" s="11">
        <f t="shared" si="149"/>
        <v>30.466710000000003</v>
      </c>
      <c r="H3185" s="8">
        <f t="shared" si="150"/>
        <v>0</v>
      </c>
      <c r="J3185" s="44"/>
      <c r="K3185" s="69"/>
      <c r="L3185" s="69"/>
      <c r="M3185" s="69"/>
      <c r="O3185" s="63"/>
      <c r="P3185" s="63"/>
      <c r="Q3185" s="63"/>
    </row>
    <row r="3186" spans="1:17" outlineLevel="1">
      <c r="A3186" s="6"/>
      <c r="B3186" s="20">
        <v>42679</v>
      </c>
      <c r="C3186" s="21">
        <v>0.125</v>
      </c>
      <c r="D3186" s="13">
        <v>0</v>
      </c>
      <c r="E3186" s="13">
        <v>29.55</v>
      </c>
      <c r="F3186" s="11">
        <f t="shared" si="148"/>
        <v>0</v>
      </c>
      <c r="G3186" s="11">
        <f t="shared" si="149"/>
        <v>29.830725000000001</v>
      </c>
      <c r="H3186" s="8">
        <f t="shared" si="150"/>
        <v>0</v>
      </c>
      <c r="J3186" s="44"/>
      <c r="K3186" s="69"/>
      <c r="L3186" s="69"/>
      <c r="M3186" s="69"/>
      <c r="O3186" s="63"/>
      <c r="P3186" s="63"/>
      <c r="Q3186" s="63"/>
    </row>
    <row r="3187" spans="1:17" outlineLevel="1">
      <c r="A3187" s="6"/>
      <c r="B3187" s="20">
        <v>42679</v>
      </c>
      <c r="C3187" s="21">
        <v>0.14583333333333334</v>
      </c>
      <c r="D3187" s="13">
        <v>0</v>
      </c>
      <c r="E3187" s="13">
        <v>30.09</v>
      </c>
      <c r="F3187" s="11">
        <f t="shared" si="148"/>
        <v>0</v>
      </c>
      <c r="G3187" s="11">
        <f t="shared" si="149"/>
        <v>30.375855000000001</v>
      </c>
      <c r="H3187" s="8">
        <f t="shared" si="150"/>
        <v>0</v>
      </c>
      <c r="J3187" s="44"/>
      <c r="K3187" s="69"/>
      <c r="L3187" s="69"/>
      <c r="M3187" s="69"/>
      <c r="O3187" s="63"/>
      <c r="P3187" s="63"/>
      <c r="Q3187" s="63"/>
    </row>
    <row r="3188" spans="1:17" outlineLevel="1">
      <c r="A3188" s="6"/>
      <c r="B3188" s="20">
        <v>42679</v>
      </c>
      <c r="C3188" s="21">
        <v>0.16666666666666666</v>
      </c>
      <c r="D3188" s="13">
        <v>0</v>
      </c>
      <c r="E3188" s="13">
        <v>33.119999999999997</v>
      </c>
      <c r="F3188" s="11">
        <f t="shared" si="148"/>
        <v>0</v>
      </c>
      <c r="G3188" s="11">
        <f t="shared" si="149"/>
        <v>33.434640000000002</v>
      </c>
      <c r="H3188" s="8">
        <f t="shared" si="150"/>
        <v>0</v>
      </c>
      <c r="J3188" s="44"/>
      <c r="K3188" s="69"/>
      <c r="L3188" s="69"/>
      <c r="M3188" s="69"/>
      <c r="O3188" s="63"/>
      <c r="P3188" s="63"/>
      <c r="Q3188" s="63"/>
    </row>
    <row r="3189" spans="1:17" outlineLevel="1">
      <c r="A3189" s="6"/>
      <c r="B3189" s="20">
        <v>42679</v>
      </c>
      <c r="C3189" s="21">
        <v>0.1875</v>
      </c>
      <c r="D3189" s="13">
        <v>0</v>
      </c>
      <c r="E3189" s="13">
        <v>42.75</v>
      </c>
      <c r="F3189" s="11">
        <f t="shared" si="148"/>
        <v>0</v>
      </c>
      <c r="G3189" s="11">
        <f t="shared" si="149"/>
        <v>43.156125000000003</v>
      </c>
      <c r="H3189" s="8">
        <f t="shared" si="150"/>
        <v>0</v>
      </c>
      <c r="J3189" s="44"/>
      <c r="K3189" s="69"/>
      <c r="L3189" s="69"/>
      <c r="M3189" s="69"/>
      <c r="O3189" s="63"/>
      <c r="P3189" s="63"/>
      <c r="Q3189" s="63"/>
    </row>
    <row r="3190" spans="1:17" outlineLevel="1">
      <c r="A3190" s="6"/>
      <c r="B3190" s="20">
        <v>42679</v>
      </c>
      <c r="C3190" s="21">
        <v>0.20833333333333334</v>
      </c>
      <c r="D3190" s="13">
        <v>0</v>
      </c>
      <c r="E3190" s="13">
        <v>42.51</v>
      </c>
      <c r="F3190" s="11">
        <f t="shared" si="148"/>
        <v>0</v>
      </c>
      <c r="G3190" s="11">
        <f t="shared" si="149"/>
        <v>42.913845000000002</v>
      </c>
      <c r="H3190" s="8">
        <f t="shared" si="150"/>
        <v>0</v>
      </c>
      <c r="J3190" s="44"/>
      <c r="K3190" s="69"/>
      <c r="L3190" s="69"/>
      <c r="M3190" s="69"/>
      <c r="O3190" s="63"/>
      <c r="P3190" s="63"/>
      <c r="Q3190" s="63"/>
    </row>
    <row r="3191" spans="1:17" outlineLevel="1">
      <c r="A3191" s="6"/>
      <c r="B3191" s="20">
        <v>42679</v>
      </c>
      <c r="C3191" s="21">
        <v>0.22916666666666666</v>
      </c>
      <c r="D3191" s="13">
        <v>3.7738000000000001E-2</v>
      </c>
      <c r="E3191" s="13">
        <v>47.5</v>
      </c>
      <c r="F3191" s="11">
        <f t="shared" si="148"/>
        <v>3.7726678600000001E-2</v>
      </c>
      <c r="G3191" s="11">
        <f t="shared" si="149"/>
        <v>47.951250000000002</v>
      </c>
      <c r="H3191" s="8">
        <f t="shared" si="150"/>
        <v>5.2081208223817494</v>
      </c>
      <c r="J3191" s="44"/>
      <c r="K3191" s="69"/>
      <c r="L3191" s="69"/>
      <c r="M3191" s="69"/>
      <c r="O3191" s="63"/>
      <c r="P3191" s="63"/>
      <c r="Q3191" s="63"/>
    </row>
    <row r="3192" spans="1:17" outlineLevel="1">
      <c r="A3192" s="6"/>
      <c r="B3192" s="20">
        <v>42679</v>
      </c>
      <c r="C3192" s="21">
        <v>0.25</v>
      </c>
      <c r="D3192" s="13">
        <v>0.20353399999999999</v>
      </c>
      <c r="E3192" s="13">
        <v>49.51</v>
      </c>
      <c r="F3192" s="11">
        <f t="shared" si="148"/>
        <v>0.2034729398</v>
      </c>
      <c r="G3192" s="11">
        <f t="shared" si="149"/>
        <v>49.980345</v>
      </c>
      <c r="H3192" s="8">
        <f t="shared" si="150"/>
        <v>27.67631907343177</v>
      </c>
      <c r="J3192" s="44"/>
      <c r="K3192" s="69"/>
      <c r="L3192" s="69"/>
      <c r="M3192" s="69"/>
      <c r="O3192" s="63"/>
      <c r="P3192" s="63"/>
      <c r="Q3192" s="63"/>
    </row>
    <row r="3193" spans="1:17" outlineLevel="1">
      <c r="A3193" s="6"/>
      <c r="B3193" s="20">
        <v>42679</v>
      </c>
      <c r="C3193" s="21">
        <v>0.27083333333333331</v>
      </c>
      <c r="D3193" s="13">
        <v>0.74977899999999997</v>
      </c>
      <c r="E3193" s="13">
        <v>44.76</v>
      </c>
      <c r="F3193" s="11">
        <f t="shared" si="148"/>
        <v>0.74955406629999999</v>
      </c>
      <c r="G3193" s="11">
        <f t="shared" si="149"/>
        <v>45.185220000000001</v>
      </c>
      <c r="H3193" s="8">
        <f t="shared" si="150"/>
        <v>105.54829094413991</v>
      </c>
      <c r="J3193" s="44"/>
      <c r="K3193" s="69"/>
      <c r="L3193" s="69"/>
      <c r="M3193" s="69"/>
      <c r="O3193" s="63"/>
      <c r="P3193" s="63"/>
      <c r="Q3193" s="63"/>
    </row>
    <row r="3194" spans="1:17" outlineLevel="1">
      <c r="A3194" s="6"/>
      <c r="B3194" s="20">
        <v>42679</v>
      </c>
      <c r="C3194" s="21">
        <v>0.29166666666666669</v>
      </c>
      <c r="D3194" s="13">
        <v>1.574587</v>
      </c>
      <c r="E3194" s="13">
        <v>55.94</v>
      </c>
      <c r="F3194" s="11">
        <f t="shared" si="148"/>
        <v>1.5741146239000001</v>
      </c>
      <c r="G3194" s="11">
        <f t="shared" si="149"/>
        <v>56.471429999999998</v>
      </c>
      <c r="H3194" s="8">
        <f t="shared" si="150"/>
        <v>203.89281624985483</v>
      </c>
      <c r="J3194" s="44"/>
      <c r="K3194" s="69"/>
      <c r="L3194" s="69"/>
      <c r="M3194" s="69"/>
      <c r="O3194" s="63"/>
      <c r="P3194" s="63"/>
      <c r="Q3194" s="63"/>
    </row>
    <row r="3195" spans="1:17" outlineLevel="1">
      <c r="A3195" s="6"/>
      <c r="B3195" s="20">
        <v>42679</v>
      </c>
      <c r="C3195" s="21">
        <v>0.3125</v>
      </c>
      <c r="D3195" s="13">
        <v>2.3967489999999998</v>
      </c>
      <c r="E3195" s="13">
        <v>60.16</v>
      </c>
      <c r="F3195" s="11">
        <f t="shared" si="148"/>
        <v>2.3960299752999998</v>
      </c>
      <c r="G3195" s="11">
        <f t="shared" si="149"/>
        <v>60.731520000000003</v>
      </c>
      <c r="H3195" s="8">
        <f t="shared" si="150"/>
        <v>300.14703304026852</v>
      </c>
      <c r="J3195" s="44"/>
      <c r="K3195" s="69"/>
      <c r="L3195" s="69"/>
      <c r="M3195" s="69"/>
      <c r="O3195" s="63"/>
      <c r="P3195" s="63"/>
      <c r="Q3195" s="63"/>
    </row>
    <row r="3196" spans="1:17" outlineLevel="1">
      <c r="A3196" s="6"/>
      <c r="B3196" s="20">
        <v>42679</v>
      </c>
      <c r="C3196" s="21">
        <v>0.33333333333333331</v>
      </c>
      <c r="D3196" s="13">
        <v>3.1052849999999999</v>
      </c>
      <c r="E3196" s="13">
        <v>56.22</v>
      </c>
      <c r="F3196" s="11">
        <f t="shared" si="148"/>
        <v>3.1043534144999998</v>
      </c>
      <c r="G3196" s="11">
        <f t="shared" si="149"/>
        <v>56.754090000000005</v>
      </c>
      <c r="H3196" s="8">
        <f t="shared" si="150"/>
        <v>401.2249820186596</v>
      </c>
      <c r="J3196" s="44"/>
      <c r="K3196" s="69"/>
      <c r="L3196" s="69"/>
      <c r="M3196" s="69"/>
      <c r="O3196" s="63"/>
      <c r="P3196" s="63"/>
      <c r="Q3196" s="63"/>
    </row>
    <row r="3197" spans="1:17" outlineLevel="1">
      <c r="A3197" s="6"/>
      <c r="B3197" s="20">
        <v>42679</v>
      </c>
      <c r="C3197" s="21">
        <v>0.35416666666666669</v>
      </c>
      <c r="D3197" s="13">
        <v>3.7521890000000004</v>
      </c>
      <c r="E3197" s="13">
        <v>59.96</v>
      </c>
      <c r="F3197" s="11">
        <f t="shared" si="148"/>
        <v>3.7510633433000007</v>
      </c>
      <c r="G3197" s="11">
        <f t="shared" si="149"/>
        <v>60.529620000000001</v>
      </c>
      <c r="H3197" s="8">
        <f t="shared" si="150"/>
        <v>470.64734308792157</v>
      </c>
      <c r="J3197" s="44"/>
      <c r="K3197" s="69"/>
      <c r="L3197" s="69"/>
      <c r="M3197" s="69"/>
      <c r="O3197" s="63"/>
      <c r="P3197" s="63"/>
      <c r="Q3197" s="63"/>
    </row>
    <row r="3198" spans="1:17" outlineLevel="1">
      <c r="A3198" s="6"/>
      <c r="B3198" s="20">
        <v>42679</v>
      </c>
      <c r="C3198" s="21">
        <v>0.375</v>
      </c>
      <c r="D3198" s="13">
        <v>4.2700490000000002</v>
      </c>
      <c r="E3198" s="13">
        <v>53.54</v>
      </c>
      <c r="F3198" s="11">
        <f t="shared" si="148"/>
        <v>4.2687679853000002</v>
      </c>
      <c r="G3198" s="11">
        <f t="shared" si="149"/>
        <v>54.048630000000003</v>
      </c>
      <c r="H3198" s="8">
        <f t="shared" si="150"/>
        <v>563.26978387247493</v>
      </c>
      <c r="J3198" s="44"/>
      <c r="K3198" s="69"/>
      <c r="L3198" s="69"/>
      <c r="M3198" s="69"/>
      <c r="O3198" s="63"/>
      <c r="P3198" s="63"/>
      <c r="Q3198" s="63"/>
    </row>
    <row r="3199" spans="1:17" outlineLevel="1">
      <c r="A3199" s="6"/>
      <c r="B3199" s="20">
        <v>42679</v>
      </c>
      <c r="C3199" s="21">
        <v>0.39583333333333331</v>
      </c>
      <c r="D3199" s="13">
        <v>4.63009</v>
      </c>
      <c r="E3199" s="13">
        <v>53.86</v>
      </c>
      <c r="F3199" s="11">
        <f t="shared" si="148"/>
        <v>4.6287009729999999</v>
      </c>
      <c r="G3199" s="11">
        <f t="shared" si="149"/>
        <v>54.371670000000002</v>
      </c>
      <c r="H3199" s="8">
        <f t="shared" si="150"/>
        <v>609.26817914536514</v>
      </c>
      <c r="J3199" s="44"/>
      <c r="K3199" s="69"/>
      <c r="L3199" s="69"/>
      <c r="M3199" s="69"/>
      <c r="O3199" s="63"/>
      <c r="P3199" s="63"/>
      <c r="Q3199" s="63"/>
    </row>
    <row r="3200" spans="1:17" outlineLevel="1">
      <c r="A3200" s="6"/>
      <c r="B3200" s="20">
        <v>42679</v>
      </c>
      <c r="C3200" s="21">
        <v>0.41666666666666669</v>
      </c>
      <c r="D3200" s="13">
        <v>4.893707</v>
      </c>
      <c r="E3200" s="13">
        <v>50</v>
      </c>
      <c r="F3200" s="11">
        <f t="shared" si="148"/>
        <v>4.8922388879000005</v>
      </c>
      <c r="G3200" s="11">
        <f t="shared" si="149"/>
        <v>50.475000000000001</v>
      </c>
      <c r="H3200" s="8">
        <f t="shared" si="150"/>
        <v>663.02067528264763</v>
      </c>
      <c r="J3200" s="44"/>
      <c r="K3200" s="69"/>
      <c r="L3200" s="69"/>
      <c r="M3200" s="69"/>
      <c r="O3200" s="63"/>
      <c r="P3200" s="63"/>
      <c r="Q3200" s="63"/>
    </row>
    <row r="3201" spans="1:17" outlineLevel="1">
      <c r="A3201" s="6"/>
      <c r="B3201" s="20">
        <v>42679</v>
      </c>
      <c r="C3201" s="21">
        <v>0.4375</v>
      </c>
      <c r="D3201" s="13">
        <v>4.9693369999999994</v>
      </c>
      <c r="E3201" s="13">
        <v>48.64</v>
      </c>
      <c r="F3201" s="11">
        <f t="shared" si="148"/>
        <v>4.9678461988999993</v>
      </c>
      <c r="G3201" s="11">
        <f t="shared" si="149"/>
        <v>49.102080000000001</v>
      </c>
      <c r="H3201" s="8">
        <f t="shared" si="150"/>
        <v>680.08781150931623</v>
      </c>
      <c r="J3201" s="44"/>
      <c r="K3201" s="69"/>
      <c r="L3201" s="69"/>
      <c r="M3201" s="69"/>
      <c r="O3201" s="63"/>
      <c r="P3201" s="63"/>
      <c r="Q3201" s="63"/>
    </row>
    <row r="3202" spans="1:17" outlineLevel="1">
      <c r="A3202" s="6"/>
      <c r="B3202" s="20">
        <v>42679</v>
      </c>
      <c r="C3202" s="21">
        <v>0.45833333333333331</v>
      </c>
      <c r="D3202" s="13">
        <v>4.9674449999999997</v>
      </c>
      <c r="E3202" s="13">
        <v>49.66</v>
      </c>
      <c r="F3202" s="11">
        <f t="shared" si="148"/>
        <v>4.9659547664999995</v>
      </c>
      <c r="G3202" s="11">
        <f t="shared" si="149"/>
        <v>50.131770000000003</v>
      </c>
      <c r="H3202" s="8">
        <f t="shared" si="150"/>
        <v>674.71548438441812</v>
      </c>
      <c r="J3202" s="44"/>
      <c r="K3202" s="69"/>
      <c r="L3202" s="69"/>
      <c r="M3202" s="69"/>
      <c r="O3202" s="63"/>
      <c r="P3202" s="63"/>
      <c r="Q3202" s="63"/>
    </row>
    <row r="3203" spans="1:17" outlineLevel="1">
      <c r="A3203" s="6"/>
      <c r="B3203" s="20">
        <v>42679</v>
      </c>
      <c r="C3203" s="21">
        <v>0.47916666666666669</v>
      </c>
      <c r="D3203" s="13">
        <v>4.9665420000000005</v>
      </c>
      <c r="E3203" s="13">
        <v>49.43</v>
      </c>
      <c r="F3203" s="11">
        <f t="shared" si="148"/>
        <v>4.9650520374000005</v>
      </c>
      <c r="G3203" s="11">
        <f t="shared" si="149"/>
        <v>49.899585000000002</v>
      </c>
      <c r="H3203" s="8">
        <f t="shared" si="150"/>
        <v>675.74564278673563</v>
      </c>
      <c r="J3203" s="44"/>
      <c r="K3203" s="69"/>
      <c r="L3203" s="69"/>
      <c r="M3203" s="69"/>
      <c r="O3203" s="63"/>
      <c r="P3203" s="63"/>
      <c r="Q3203" s="63"/>
    </row>
    <row r="3204" spans="1:17" outlineLevel="1">
      <c r="A3204" s="6"/>
      <c r="B3204" s="20">
        <v>42679</v>
      </c>
      <c r="C3204" s="21">
        <v>0.5</v>
      </c>
      <c r="D3204" s="13">
        <v>4.9668420000000006</v>
      </c>
      <c r="E3204" s="13">
        <v>49.26</v>
      </c>
      <c r="F3204" s="11">
        <f t="shared" si="148"/>
        <v>4.9653519474000012</v>
      </c>
      <c r="G3204" s="11">
        <f t="shared" si="149"/>
        <v>49.727969999999999</v>
      </c>
      <c r="H3204" s="8">
        <f t="shared" si="150"/>
        <v>676.63858953665135</v>
      </c>
      <c r="J3204" s="44"/>
      <c r="K3204" s="69"/>
      <c r="L3204" s="69"/>
      <c r="M3204" s="69"/>
      <c r="O3204" s="63"/>
      <c r="P3204" s="63"/>
      <c r="Q3204" s="63"/>
    </row>
    <row r="3205" spans="1:17" outlineLevel="1">
      <c r="A3205" s="6"/>
      <c r="B3205" s="20">
        <v>42679</v>
      </c>
      <c r="C3205" s="21">
        <v>0.52083333333333337</v>
      </c>
      <c r="D3205" s="13">
        <v>4.9662199999999999</v>
      </c>
      <c r="E3205" s="13">
        <v>48.62</v>
      </c>
      <c r="F3205" s="11">
        <f t="shared" si="148"/>
        <v>4.9647301339999999</v>
      </c>
      <c r="G3205" s="11">
        <f t="shared" si="149"/>
        <v>49.081890000000001</v>
      </c>
      <c r="H3205" s="8">
        <f t="shared" si="150"/>
        <v>679.76146660732684</v>
      </c>
      <c r="J3205" s="44"/>
      <c r="K3205" s="69"/>
      <c r="L3205" s="69"/>
      <c r="M3205" s="69"/>
      <c r="O3205" s="63"/>
      <c r="P3205" s="63"/>
      <c r="Q3205" s="63"/>
    </row>
    <row r="3206" spans="1:17" outlineLevel="1">
      <c r="A3206" s="6"/>
      <c r="B3206" s="20">
        <v>42679</v>
      </c>
      <c r="C3206" s="21">
        <v>0.54166666666666663</v>
      </c>
      <c r="D3206" s="13">
        <v>4.9686490000000001</v>
      </c>
      <c r="E3206" s="13">
        <v>49.33</v>
      </c>
      <c r="F3206" s="11">
        <f t="shared" si="148"/>
        <v>4.9671584053000002</v>
      </c>
      <c r="G3206" s="11">
        <f t="shared" si="149"/>
        <v>49.798635000000004</v>
      </c>
      <c r="H3206" s="8">
        <f t="shared" si="150"/>
        <v>676.53375497308332</v>
      </c>
      <c r="J3206" s="44"/>
      <c r="K3206" s="69"/>
      <c r="L3206" s="69"/>
      <c r="M3206" s="69"/>
      <c r="O3206" s="63"/>
      <c r="P3206" s="63"/>
      <c r="Q3206" s="63"/>
    </row>
    <row r="3207" spans="1:17" outlineLevel="1">
      <c r="A3207" s="6"/>
      <c r="B3207" s="20">
        <v>42679</v>
      </c>
      <c r="C3207" s="21">
        <v>0.5625</v>
      </c>
      <c r="D3207" s="13">
        <v>4.9594449999999997</v>
      </c>
      <c r="E3207" s="13">
        <v>49.17</v>
      </c>
      <c r="F3207" s="11">
        <f t="shared" si="148"/>
        <v>4.9579571665</v>
      </c>
      <c r="G3207" s="11">
        <f t="shared" si="149"/>
        <v>49.637115000000001</v>
      </c>
      <c r="H3207" s="8">
        <f t="shared" si="150"/>
        <v>676.08134293036539</v>
      </c>
      <c r="J3207" s="44"/>
      <c r="K3207" s="69"/>
      <c r="L3207" s="69"/>
      <c r="M3207" s="69"/>
      <c r="O3207" s="63"/>
      <c r="P3207" s="63"/>
      <c r="Q3207" s="63"/>
    </row>
    <row r="3208" spans="1:17" outlineLevel="1">
      <c r="A3208" s="6"/>
      <c r="B3208" s="20">
        <v>42679</v>
      </c>
      <c r="C3208" s="21">
        <v>0.58333333333333337</v>
      </c>
      <c r="D3208" s="13">
        <v>4.7518889999999994</v>
      </c>
      <c r="E3208" s="13">
        <v>49.86</v>
      </c>
      <c r="F3208" s="11">
        <f t="shared" si="148"/>
        <v>4.7504634332999993</v>
      </c>
      <c r="G3208" s="11">
        <f t="shared" si="149"/>
        <v>50.333670000000005</v>
      </c>
      <c r="H3208" s="8">
        <f t="shared" si="150"/>
        <v>644.47793979501068</v>
      </c>
      <c r="J3208" s="44"/>
      <c r="K3208" s="69"/>
      <c r="L3208" s="69"/>
      <c r="M3208" s="69"/>
      <c r="O3208" s="63"/>
      <c r="P3208" s="63"/>
      <c r="Q3208" s="63"/>
    </row>
    <row r="3209" spans="1:17" outlineLevel="1">
      <c r="A3209" s="6"/>
      <c r="B3209" s="20">
        <v>42679</v>
      </c>
      <c r="C3209" s="21">
        <v>0.60416666666666663</v>
      </c>
      <c r="D3209" s="13">
        <v>4.3829009999999995</v>
      </c>
      <c r="E3209" s="13">
        <v>52</v>
      </c>
      <c r="F3209" s="11">
        <f t="shared" si="148"/>
        <v>4.3815861296999996</v>
      </c>
      <c r="G3209" s="11">
        <f t="shared" si="149"/>
        <v>52.494</v>
      </c>
      <c r="H3209" s="8">
        <f t="shared" si="150"/>
        <v>584.96803783172811</v>
      </c>
      <c r="J3209" s="44"/>
      <c r="K3209" s="69"/>
      <c r="L3209" s="69"/>
      <c r="M3209" s="69"/>
      <c r="O3209" s="63"/>
      <c r="P3209" s="63"/>
      <c r="Q3209" s="63"/>
    </row>
    <row r="3210" spans="1:17" outlineLevel="1">
      <c r="A3210" s="6"/>
      <c r="B3210" s="20">
        <v>42679</v>
      </c>
      <c r="C3210" s="21">
        <v>0.625</v>
      </c>
      <c r="D3210" s="13">
        <v>3.9655520000000002</v>
      </c>
      <c r="E3210" s="13">
        <v>50.18</v>
      </c>
      <c r="F3210" s="11">
        <f t="shared" si="148"/>
        <v>3.9643623344000005</v>
      </c>
      <c r="G3210" s="11">
        <f t="shared" si="149"/>
        <v>50.656710000000004</v>
      </c>
      <c r="H3210" s="8">
        <f t="shared" si="150"/>
        <v>536.54984108977624</v>
      </c>
      <c r="J3210" s="44"/>
      <c r="K3210" s="69"/>
      <c r="L3210" s="69"/>
      <c r="M3210" s="69"/>
      <c r="O3210" s="63"/>
      <c r="P3210" s="63"/>
      <c r="Q3210" s="63"/>
    </row>
    <row r="3211" spans="1:17" outlineLevel="1">
      <c r="A3211" s="6"/>
      <c r="B3211" s="20">
        <v>42679</v>
      </c>
      <c r="C3211" s="21">
        <v>0.64583333333333337</v>
      </c>
      <c r="D3211" s="13">
        <v>3.4507460000000001</v>
      </c>
      <c r="E3211" s="13">
        <v>53.34</v>
      </c>
      <c r="F3211" s="11">
        <f t="shared" si="148"/>
        <v>3.4497107762000003</v>
      </c>
      <c r="G3211" s="11">
        <f t="shared" si="149"/>
        <v>53.846730000000008</v>
      </c>
      <c r="H3211" s="8">
        <f t="shared" si="150"/>
        <v>455.89055962906821</v>
      </c>
      <c r="J3211" s="44"/>
      <c r="K3211" s="69"/>
      <c r="L3211" s="69"/>
      <c r="M3211" s="69"/>
      <c r="O3211" s="63"/>
      <c r="P3211" s="63"/>
      <c r="Q3211" s="63"/>
    </row>
    <row r="3212" spans="1:17" outlineLevel="1">
      <c r="A3212" s="6"/>
      <c r="B3212" s="20">
        <v>42679</v>
      </c>
      <c r="C3212" s="21">
        <v>0.66666666666666663</v>
      </c>
      <c r="D3212" s="13">
        <v>2.829904</v>
      </c>
      <c r="E3212" s="13">
        <v>60.77</v>
      </c>
      <c r="F3212" s="11">
        <f t="shared" si="148"/>
        <v>2.8290550288</v>
      </c>
      <c r="G3212" s="11">
        <f t="shared" si="149"/>
        <v>61.347315000000009</v>
      </c>
      <c r="H3212" s="8">
        <f t="shared" si="150"/>
        <v>352.64930535267229</v>
      </c>
      <c r="J3212" s="44"/>
      <c r="K3212" s="69"/>
      <c r="L3212" s="69"/>
      <c r="M3212" s="69"/>
      <c r="O3212" s="63"/>
      <c r="P3212" s="63"/>
      <c r="Q3212" s="63"/>
    </row>
    <row r="3213" spans="1:17" outlineLevel="1">
      <c r="A3213" s="6"/>
      <c r="B3213" s="20">
        <v>42679</v>
      </c>
      <c r="C3213" s="21">
        <v>0.6875</v>
      </c>
      <c r="D3213" s="13">
        <v>2.1354760000000002</v>
      </c>
      <c r="E3213" s="13">
        <v>49.58</v>
      </c>
      <c r="F3213" s="11">
        <f t="shared" si="148"/>
        <v>2.1348353572000001</v>
      </c>
      <c r="G3213" s="11">
        <f t="shared" si="149"/>
        <v>50.051009999999998</v>
      </c>
      <c r="H3213" s="8">
        <f t="shared" si="150"/>
        <v>290.22871062762925</v>
      </c>
      <c r="J3213" s="44"/>
      <c r="K3213" s="69"/>
      <c r="L3213" s="69"/>
      <c r="M3213" s="69"/>
      <c r="O3213" s="63"/>
      <c r="P3213" s="63"/>
      <c r="Q3213" s="63"/>
    </row>
    <row r="3214" spans="1:17" outlineLevel="1">
      <c r="A3214" s="6"/>
      <c r="B3214" s="20">
        <v>42679</v>
      </c>
      <c r="C3214" s="21">
        <v>0.70833333333333337</v>
      </c>
      <c r="D3214" s="13">
        <v>1.3072060000000001</v>
      </c>
      <c r="E3214" s="13">
        <v>51.5</v>
      </c>
      <c r="F3214" s="11">
        <f t="shared" si="148"/>
        <v>1.3068138382000001</v>
      </c>
      <c r="G3214" s="11">
        <f t="shared" si="149"/>
        <v>51.989250000000006</v>
      </c>
      <c r="H3214" s="8">
        <f t="shared" si="150"/>
        <v>175.12710256756066</v>
      </c>
      <c r="J3214" s="44"/>
      <c r="K3214" s="69"/>
      <c r="L3214" s="69"/>
      <c r="M3214" s="69"/>
      <c r="O3214" s="63"/>
      <c r="P3214" s="63"/>
      <c r="Q3214" s="63"/>
    </row>
    <row r="3215" spans="1:17" outlineLevel="1">
      <c r="A3215" s="6"/>
      <c r="B3215" s="20">
        <v>42679</v>
      </c>
      <c r="C3215" s="21">
        <v>0.72916666666666663</v>
      </c>
      <c r="D3215" s="13">
        <v>0.6900409999999999</v>
      </c>
      <c r="E3215" s="13">
        <v>49.34</v>
      </c>
      <c r="F3215" s="11">
        <f t="shared" si="148"/>
        <v>0.68983398769999993</v>
      </c>
      <c r="G3215" s="11">
        <f t="shared" si="149"/>
        <v>49.808730000000004</v>
      </c>
      <c r="H3215" s="8">
        <f t="shared" si="150"/>
        <v>93.949366874027376</v>
      </c>
      <c r="J3215" s="44"/>
      <c r="K3215" s="69"/>
      <c r="L3215" s="69"/>
      <c r="M3215" s="69"/>
      <c r="O3215" s="63"/>
      <c r="P3215" s="63"/>
      <c r="Q3215" s="63"/>
    </row>
    <row r="3216" spans="1:17" outlineLevel="1">
      <c r="A3216" s="6"/>
      <c r="B3216" s="20">
        <v>42679</v>
      </c>
      <c r="C3216" s="21">
        <v>0.75</v>
      </c>
      <c r="D3216" s="13">
        <v>0.212201</v>
      </c>
      <c r="E3216" s="13">
        <v>53.29</v>
      </c>
      <c r="F3216" s="11">
        <f t="shared" si="148"/>
        <v>0.21213733970000001</v>
      </c>
      <c r="G3216" s="11">
        <f t="shared" si="149"/>
        <v>53.796255000000002</v>
      </c>
      <c r="H3216" s="8">
        <f t="shared" si="150"/>
        <v>28.045350762677177</v>
      </c>
      <c r="J3216" s="44"/>
      <c r="K3216" s="69"/>
      <c r="L3216" s="69"/>
      <c r="M3216" s="69"/>
      <c r="O3216" s="63"/>
      <c r="P3216" s="63"/>
      <c r="Q3216" s="63"/>
    </row>
    <row r="3217" spans="1:17" outlineLevel="1">
      <c r="A3217" s="6"/>
      <c r="B3217" s="20">
        <v>42679</v>
      </c>
      <c r="C3217" s="21">
        <v>0.77083333333333337</v>
      </c>
      <c r="D3217" s="13">
        <v>8.8466000000000003E-2</v>
      </c>
      <c r="E3217" s="13">
        <v>52.23</v>
      </c>
      <c r="F3217" s="11">
        <f t="shared" ref="F3217:F3280" si="151">IF($B$13="Electricity",$D3217*$B$9,$D3217*$B$10)</f>
        <v>8.84394602E-2</v>
      </c>
      <c r="G3217" s="11">
        <f t="shared" ref="G3217:G3280" si="152">+E3217*$B$10</f>
        <v>52.726185000000001</v>
      </c>
      <c r="H3217" s="8">
        <f t="shared" si="150"/>
        <v>11.786664257394664</v>
      </c>
      <c r="J3217" s="44"/>
      <c r="K3217" s="69"/>
      <c r="L3217" s="69"/>
      <c r="M3217" s="69"/>
      <c r="O3217" s="63"/>
      <c r="P3217" s="63"/>
      <c r="Q3217" s="63"/>
    </row>
    <row r="3218" spans="1:17" outlineLevel="1">
      <c r="A3218" s="6"/>
      <c r="B3218" s="20">
        <v>42679</v>
      </c>
      <c r="C3218" s="21">
        <v>0.79166666666666663</v>
      </c>
      <c r="D3218" s="13">
        <v>2.3599999999999999E-4</v>
      </c>
      <c r="E3218" s="13">
        <v>86.17</v>
      </c>
      <c r="F3218" s="11">
        <f t="shared" si="151"/>
        <v>2.359292E-4</v>
      </c>
      <c r="G3218" s="11">
        <f t="shared" si="152"/>
        <v>86.98861500000001</v>
      </c>
      <c r="H3218" s="8">
        <f t="shared" si="150"/>
        <v>2.3359676853941996E-2</v>
      </c>
      <c r="J3218" s="44"/>
      <c r="K3218" s="69"/>
      <c r="L3218" s="69"/>
      <c r="M3218" s="69"/>
      <c r="O3218" s="63"/>
      <c r="P3218" s="63"/>
      <c r="Q3218" s="63"/>
    </row>
    <row r="3219" spans="1:17" outlineLevel="1">
      <c r="A3219" s="6"/>
      <c r="B3219" s="20">
        <v>42679</v>
      </c>
      <c r="C3219" s="21">
        <v>0.8125</v>
      </c>
      <c r="D3219" s="13">
        <v>0</v>
      </c>
      <c r="E3219" s="13">
        <v>75.55</v>
      </c>
      <c r="F3219" s="11">
        <f t="shared" si="151"/>
        <v>0</v>
      </c>
      <c r="G3219" s="11">
        <f t="shared" si="152"/>
        <v>76.267724999999999</v>
      </c>
      <c r="H3219" s="8">
        <f t="shared" si="150"/>
        <v>0</v>
      </c>
      <c r="J3219" s="44"/>
      <c r="K3219" s="69"/>
      <c r="L3219" s="69"/>
      <c r="M3219" s="69"/>
      <c r="O3219" s="63"/>
      <c r="P3219" s="63"/>
      <c r="Q3219" s="63"/>
    </row>
    <row r="3220" spans="1:17" outlineLevel="1">
      <c r="A3220" s="6"/>
      <c r="B3220" s="20">
        <v>42679</v>
      </c>
      <c r="C3220" s="21">
        <v>0.83333333333333337</v>
      </c>
      <c r="D3220" s="13">
        <v>0</v>
      </c>
      <c r="E3220" s="13">
        <v>63.7</v>
      </c>
      <c r="F3220" s="11">
        <f t="shared" si="151"/>
        <v>0</v>
      </c>
      <c r="G3220" s="11">
        <f t="shared" si="152"/>
        <v>64.305150000000012</v>
      </c>
      <c r="H3220" s="8">
        <f t="shared" si="150"/>
        <v>0</v>
      </c>
      <c r="J3220" s="44"/>
      <c r="K3220" s="69"/>
      <c r="L3220" s="69"/>
      <c r="M3220" s="69"/>
      <c r="O3220" s="63"/>
      <c r="P3220" s="63"/>
      <c r="Q3220" s="63"/>
    </row>
    <row r="3221" spans="1:17" outlineLevel="1">
      <c r="A3221" s="6"/>
      <c r="B3221" s="20">
        <v>42679</v>
      </c>
      <c r="C3221" s="21">
        <v>0.85416666666666663</v>
      </c>
      <c r="D3221" s="13">
        <v>0</v>
      </c>
      <c r="E3221" s="13">
        <v>60.43</v>
      </c>
      <c r="F3221" s="11">
        <f t="shared" si="151"/>
        <v>0</v>
      </c>
      <c r="G3221" s="11">
        <f t="shared" si="152"/>
        <v>61.004085000000003</v>
      </c>
      <c r="H3221" s="8">
        <f t="shared" si="150"/>
        <v>0</v>
      </c>
      <c r="J3221" s="44"/>
      <c r="K3221" s="69"/>
      <c r="L3221" s="69"/>
      <c r="M3221" s="69"/>
      <c r="O3221" s="63"/>
      <c r="P3221" s="63"/>
      <c r="Q3221" s="63"/>
    </row>
    <row r="3222" spans="1:17" outlineLevel="1">
      <c r="A3222" s="6"/>
      <c r="B3222" s="20">
        <v>42679</v>
      </c>
      <c r="C3222" s="21">
        <v>0.875</v>
      </c>
      <c r="D3222" s="13">
        <v>0</v>
      </c>
      <c r="E3222" s="13">
        <v>59.98</v>
      </c>
      <c r="F3222" s="11">
        <f t="shared" si="151"/>
        <v>0</v>
      </c>
      <c r="G3222" s="11">
        <f t="shared" si="152"/>
        <v>60.549810000000001</v>
      </c>
      <c r="H3222" s="8">
        <f t="shared" si="150"/>
        <v>0</v>
      </c>
      <c r="J3222" s="44"/>
      <c r="K3222" s="69"/>
      <c r="L3222" s="69"/>
      <c r="M3222" s="69"/>
      <c r="O3222" s="63"/>
      <c r="P3222" s="63"/>
      <c r="Q3222" s="63"/>
    </row>
    <row r="3223" spans="1:17" outlineLevel="1">
      <c r="A3223" s="6"/>
      <c r="B3223" s="20">
        <v>42679</v>
      </c>
      <c r="C3223" s="21">
        <v>0.89583333333333337</v>
      </c>
      <c r="D3223" s="13">
        <v>0</v>
      </c>
      <c r="E3223" s="13">
        <v>60.97</v>
      </c>
      <c r="F3223" s="11">
        <f t="shared" si="151"/>
        <v>0</v>
      </c>
      <c r="G3223" s="11">
        <f t="shared" si="152"/>
        <v>61.549215000000004</v>
      </c>
      <c r="H3223" s="8">
        <f t="shared" si="150"/>
        <v>0</v>
      </c>
      <c r="J3223" s="44"/>
      <c r="K3223" s="69"/>
      <c r="L3223" s="69"/>
      <c r="M3223" s="69"/>
      <c r="O3223" s="63"/>
      <c r="P3223" s="63"/>
      <c r="Q3223" s="63"/>
    </row>
    <row r="3224" spans="1:17" outlineLevel="1">
      <c r="A3224" s="6"/>
      <c r="B3224" s="20">
        <v>42679</v>
      </c>
      <c r="C3224" s="21">
        <v>0.91666666666666663</v>
      </c>
      <c r="D3224" s="13">
        <v>0</v>
      </c>
      <c r="E3224" s="13">
        <v>55.87</v>
      </c>
      <c r="F3224" s="11">
        <f t="shared" si="151"/>
        <v>0</v>
      </c>
      <c r="G3224" s="11">
        <f t="shared" si="152"/>
        <v>56.400765</v>
      </c>
      <c r="H3224" s="8">
        <f t="shared" si="150"/>
        <v>0</v>
      </c>
      <c r="J3224" s="44"/>
      <c r="K3224" s="69"/>
      <c r="L3224" s="69"/>
      <c r="M3224" s="69"/>
      <c r="O3224" s="63"/>
      <c r="P3224" s="63"/>
      <c r="Q3224" s="63"/>
    </row>
    <row r="3225" spans="1:17" outlineLevel="1">
      <c r="A3225" s="6"/>
      <c r="B3225" s="20">
        <v>42679</v>
      </c>
      <c r="C3225" s="21">
        <v>0.9375</v>
      </c>
      <c r="D3225" s="13">
        <v>0</v>
      </c>
      <c r="E3225" s="13">
        <v>56.42</v>
      </c>
      <c r="F3225" s="11">
        <f t="shared" si="151"/>
        <v>0</v>
      </c>
      <c r="G3225" s="11">
        <f t="shared" si="152"/>
        <v>56.955990000000007</v>
      </c>
      <c r="H3225" s="8">
        <f t="shared" si="150"/>
        <v>0</v>
      </c>
      <c r="J3225" s="44"/>
      <c r="K3225" s="69"/>
      <c r="L3225" s="69"/>
      <c r="M3225" s="69"/>
      <c r="O3225" s="63"/>
      <c r="P3225" s="63"/>
      <c r="Q3225" s="63"/>
    </row>
    <row r="3226" spans="1:17" outlineLevel="1">
      <c r="A3226" s="6"/>
      <c r="B3226" s="20">
        <v>42679</v>
      </c>
      <c r="C3226" s="21">
        <v>0.95833333333333337</v>
      </c>
      <c r="D3226" s="13">
        <v>0</v>
      </c>
      <c r="E3226" s="13">
        <v>53.9</v>
      </c>
      <c r="F3226" s="11">
        <f t="shared" si="151"/>
        <v>0</v>
      </c>
      <c r="G3226" s="11">
        <f t="shared" si="152"/>
        <v>54.412050000000001</v>
      </c>
      <c r="H3226" s="8">
        <f t="shared" si="150"/>
        <v>0</v>
      </c>
      <c r="J3226" s="44"/>
      <c r="K3226" s="69"/>
      <c r="L3226" s="69"/>
      <c r="M3226" s="69"/>
      <c r="O3226" s="63"/>
      <c r="P3226" s="63"/>
      <c r="Q3226" s="63"/>
    </row>
    <row r="3227" spans="1:17" outlineLevel="1">
      <c r="A3227" s="6"/>
      <c r="B3227" s="20">
        <v>42679</v>
      </c>
      <c r="C3227" s="21">
        <v>0.97916666666666663</v>
      </c>
      <c r="D3227" s="13">
        <v>0</v>
      </c>
      <c r="E3227" s="13">
        <v>50.03</v>
      </c>
      <c r="F3227" s="11">
        <f t="shared" si="151"/>
        <v>0</v>
      </c>
      <c r="G3227" s="11">
        <f t="shared" si="152"/>
        <v>50.505285000000008</v>
      </c>
      <c r="H3227" s="8">
        <f t="shared" si="150"/>
        <v>0</v>
      </c>
      <c r="J3227" s="44"/>
      <c r="K3227" s="69"/>
      <c r="L3227" s="69"/>
      <c r="M3227" s="69"/>
      <c r="O3227" s="63"/>
      <c r="P3227" s="63"/>
      <c r="Q3227" s="63"/>
    </row>
    <row r="3228" spans="1:17" outlineLevel="1">
      <c r="A3228" s="6"/>
      <c r="B3228" s="20">
        <v>42679</v>
      </c>
      <c r="C3228" s="21">
        <v>0</v>
      </c>
      <c r="D3228" s="13">
        <v>0</v>
      </c>
      <c r="E3228" s="13">
        <v>32.65</v>
      </c>
      <c r="F3228" s="11">
        <f t="shared" si="151"/>
        <v>0</v>
      </c>
      <c r="G3228" s="11">
        <f t="shared" si="152"/>
        <v>32.960175</v>
      </c>
      <c r="H3228" s="8">
        <f t="shared" si="150"/>
        <v>0</v>
      </c>
      <c r="J3228" s="44"/>
      <c r="K3228" s="69"/>
      <c r="L3228" s="69"/>
      <c r="M3228" s="69"/>
      <c r="O3228" s="63"/>
      <c r="P3228" s="63"/>
      <c r="Q3228" s="63"/>
    </row>
    <row r="3229" spans="1:17" outlineLevel="1">
      <c r="A3229" s="6"/>
      <c r="B3229" s="20">
        <v>42680</v>
      </c>
      <c r="C3229" s="21">
        <v>2.0833333333333332E-2</v>
      </c>
      <c r="D3229" s="13">
        <v>0</v>
      </c>
      <c r="E3229" s="13">
        <v>49.28</v>
      </c>
      <c r="F3229" s="11">
        <f t="shared" si="151"/>
        <v>0</v>
      </c>
      <c r="G3229" s="11">
        <f t="shared" si="152"/>
        <v>49.748160000000006</v>
      </c>
      <c r="H3229" s="8">
        <f t="shared" si="150"/>
        <v>0</v>
      </c>
      <c r="J3229" s="44"/>
      <c r="K3229" s="69"/>
      <c r="L3229" s="69"/>
      <c r="M3229" s="69"/>
      <c r="O3229" s="63"/>
      <c r="P3229" s="63"/>
      <c r="Q3229" s="63"/>
    </row>
    <row r="3230" spans="1:17" outlineLevel="1">
      <c r="A3230" s="6"/>
      <c r="B3230" s="20">
        <v>42680</v>
      </c>
      <c r="C3230" s="21">
        <v>4.1666666666666664E-2</v>
      </c>
      <c r="D3230" s="13">
        <v>0</v>
      </c>
      <c r="E3230" s="13">
        <v>48.57</v>
      </c>
      <c r="F3230" s="11">
        <f t="shared" si="151"/>
        <v>0</v>
      </c>
      <c r="G3230" s="11">
        <f t="shared" si="152"/>
        <v>49.031415000000003</v>
      </c>
      <c r="H3230" s="8">
        <f t="shared" si="150"/>
        <v>0</v>
      </c>
      <c r="J3230" s="44"/>
      <c r="K3230" s="69"/>
      <c r="L3230" s="69"/>
      <c r="M3230" s="69"/>
      <c r="O3230" s="63"/>
      <c r="P3230" s="63"/>
      <c r="Q3230" s="63"/>
    </row>
    <row r="3231" spans="1:17" outlineLevel="1">
      <c r="A3231" s="6"/>
      <c r="B3231" s="20">
        <v>42680</v>
      </c>
      <c r="C3231" s="21">
        <v>6.25E-2</v>
      </c>
      <c r="D3231" s="13">
        <v>0</v>
      </c>
      <c r="E3231" s="13">
        <v>43.39</v>
      </c>
      <c r="F3231" s="11">
        <f t="shared" si="151"/>
        <v>0</v>
      </c>
      <c r="G3231" s="11">
        <f t="shared" si="152"/>
        <v>43.802205000000001</v>
      </c>
      <c r="H3231" s="8">
        <f t="shared" si="150"/>
        <v>0</v>
      </c>
      <c r="J3231" s="44"/>
      <c r="K3231" s="69"/>
      <c r="L3231" s="69"/>
      <c r="M3231" s="69"/>
      <c r="O3231" s="63"/>
      <c r="P3231" s="63"/>
      <c r="Q3231" s="63"/>
    </row>
    <row r="3232" spans="1:17" outlineLevel="1">
      <c r="A3232" s="6"/>
      <c r="B3232" s="20">
        <v>42680</v>
      </c>
      <c r="C3232" s="21">
        <v>8.3333333333333329E-2</v>
      </c>
      <c r="D3232" s="13">
        <v>0</v>
      </c>
      <c r="E3232" s="13">
        <v>42.73</v>
      </c>
      <c r="F3232" s="11">
        <f t="shared" si="151"/>
        <v>0</v>
      </c>
      <c r="G3232" s="11">
        <f t="shared" si="152"/>
        <v>43.135934999999996</v>
      </c>
      <c r="H3232" s="8">
        <f t="shared" si="150"/>
        <v>0</v>
      </c>
      <c r="J3232" s="44"/>
      <c r="K3232" s="69"/>
      <c r="L3232" s="69"/>
      <c r="M3232" s="69"/>
      <c r="O3232" s="63"/>
      <c r="P3232" s="63"/>
      <c r="Q3232" s="63"/>
    </row>
    <row r="3233" spans="1:17" outlineLevel="1">
      <c r="A3233" s="6"/>
      <c r="B3233" s="20">
        <v>42680</v>
      </c>
      <c r="C3233" s="21">
        <v>0.10416666666666667</v>
      </c>
      <c r="D3233" s="13">
        <v>0</v>
      </c>
      <c r="E3233" s="13">
        <v>32.68</v>
      </c>
      <c r="F3233" s="11">
        <f t="shared" si="151"/>
        <v>0</v>
      </c>
      <c r="G3233" s="11">
        <f t="shared" si="152"/>
        <v>32.990459999999999</v>
      </c>
      <c r="H3233" s="8">
        <f t="shared" si="150"/>
        <v>0</v>
      </c>
      <c r="J3233" s="44"/>
      <c r="K3233" s="69"/>
      <c r="L3233" s="69"/>
      <c r="M3233" s="69"/>
      <c r="O3233" s="63"/>
      <c r="P3233" s="63"/>
      <c r="Q3233" s="63"/>
    </row>
    <row r="3234" spans="1:17" outlineLevel="1">
      <c r="A3234" s="6"/>
      <c r="B3234" s="20">
        <v>42680</v>
      </c>
      <c r="C3234" s="21">
        <v>0.125</v>
      </c>
      <c r="D3234" s="13">
        <v>0</v>
      </c>
      <c r="E3234" s="13">
        <v>33.119999999999997</v>
      </c>
      <c r="F3234" s="11">
        <f t="shared" si="151"/>
        <v>0</v>
      </c>
      <c r="G3234" s="11">
        <f t="shared" si="152"/>
        <v>33.434640000000002</v>
      </c>
      <c r="H3234" s="8">
        <f t="shared" si="150"/>
        <v>0</v>
      </c>
      <c r="J3234" s="44"/>
      <c r="K3234" s="69"/>
      <c r="L3234" s="69"/>
      <c r="M3234" s="69"/>
      <c r="O3234" s="63"/>
      <c r="P3234" s="63"/>
      <c r="Q3234" s="63"/>
    </row>
    <row r="3235" spans="1:17" outlineLevel="1">
      <c r="A3235" s="6"/>
      <c r="B3235" s="20">
        <v>42680</v>
      </c>
      <c r="C3235" s="21">
        <v>0.14583333333333334</v>
      </c>
      <c r="D3235" s="13">
        <v>0</v>
      </c>
      <c r="E3235" s="13">
        <v>30.71</v>
      </c>
      <c r="F3235" s="11">
        <f t="shared" si="151"/>
        <v>0</v>
      </c>
      <c r="G3235" s="11">
        <f t="shared" si="152"/>
        <v>31.001745000000003</v>
      </c>
      <c r="H3235" s="8">
        <f t="shared" si="150"/>
        <v>0</v>
      </c>
      <c r="J3235" s="44"/>
      <c r="K3235" s="69"/>
      <c r="L3235" s="69"/>
      <c r="M3235" s="69"/>
      <c r="O3235" s="63"/>
      <c r="P3235" s="63"/>
      <c r="Q3235" s="63"/>
    </row>
    <row r="3236" spans="1:17" outlineLevel="1">
      <c r="A3236" s="6"/>
      <c r="B3236" s="20">
        <v>42680</v>
      </c>
      <c r="C3236" s="21">
        <v>0.16666666666666666</v>
      </c>
      <c r="D3236" s="13">
        <v>0</v>
      </c>
      <c r="E3236" s="13">
        <v>30.71</v>
      </c>
      <c r="F3236" s="11">
        <f t="shared" si="151"/>
        <v>0</v>
      </c>
      <c r="G3236" s="11">
        <f t="shared" si="152"/>
        <v>31.001745000000003</v>
      </c>
      <c r="H3236" s="8">
        <f t="shared" si="150"/>
        <v>0</v>
      </c>
      <c r="J3236" s="44"/>
      <c r="K3236" s="69"/>
      <c r="L3236" s="69"/>
      <c r="M3236" s="69"/>
      <c r="O3236" s="63"/>
      <c r="P3236" s="63"/>
      <c r="Q3236" s="63"/>
    </row>
    <row r="3237" spans="1:17" outlineLevel="1">
      <c r="A3237" s="6"/>
      <c r="B3237" s="20">
        <v>42680</v>
      </c>
      <c r="C3237" s="21">
        <v>0.1875</v>
      </c>
      <c r="D3237" s="13">
        <v>0</v>
      </c>
      <c r="E3237" s="13">
        <v>37.869999999999997</v>
      </c>
      <c r="F3237" s="11">
        <f t="shared" si="151"/>
        <v>0</v>
      </c>
      <c r="G3237" s="11">
        <f t="shared" si="152"/>
        <v>38.229765</v>
      </c>
      <c r="H3237" s="8">
        <f t="shared" si="150"/>
        <v>0</v>
      </c>
      <c r="J3237" s="44"/>
      <c r="K3237" s="69"/>
      <c r="L3237" s="69"/>
      <c r="M3237" s="69"/>
      <c r="O3237" s="63"/>
      <c r="P3237" s="63"/>
      <c r="Q3237" s="63"/>
    </row>
    <row r="3238" spans="1:17" outlineLevel="1">
      <c r="A3238" s="6"/>
      <c r="B3238" s="20">
        <v>42680</v>
      </c>
      <c r="C3238" s="21">
        <v>0.20833333333333334</v>
      </c>
      <c r="D3238" s="13">
        <v>0</v>
      </c>
      <c r="E3238" s="13">
        <v>35.19</v>
      </c>
      <c r="F3238" s="11">
        <f t="shared" si="151"/>
        <v>0</v>
      </c>
      <c r="G3238" s="11">
        <f t="shared" si="152"/>
        <v>35.524304999999998</v>
      </c>
      <c r="H3238" s="8">
        <f t="shared" si="150"/>
        <v>0</v>
      </c>
      <c r="J3238" s="44"/>
      <c r="K3238" s="69"/>
      <c r="L3238" s="69"/>
      <c r="M3238" s="69"/>
      <c r="O3238" s="63"/>
      <c r="P3238" s="63"/>
      <c r="Q3238" s="63"/>
    </row>
    <row r="3239" spans="1:17" outlineLevel="1">
      <c r="A3239" s="6"/>
      <c r="B3239" s="20">
        <v>42680</v>
      </c>
      <c r="C3239" s="21">
        <v>0.22916666666666666</v>
      </c>
      <c r="D3239" s="13">
        <v>5.5392999999999998E-2</v>
      </c>
      <c r="E3239" s="13">
        <v>39.049999999999997</v>
      </c>
      <c r="F3239" s="11">
        <f t="shared" si="151"/>
        <v>5.5376382099999996E-2</v>
      </c>
      <c r="G3239" s="11">
        <f t="shared" si="152"/>
        <v>39.420974999999999</v>
      </c>
      <c r="H3239" s="8">
        <f t="shared" si="150"/>
        <v>8.1170160962454521</v>
      </c>
      <c r="J3239" s="44"/>
      <c r="K3239" s="69"/>
      <c r="L3239" s="69"/>
      <c r="M3239" s="69"/>
      <c r="O3239" s="63"/>
      <c r="P3239" s="63"/>
      <c r="Q3239" s="63"/>
    </row>
    <row r="3240" spans="1:17" outlineLevel="1">
      <c r="A3240" s="6"/>
      <c r="B3240" s="20">
        <v>42680</v>
      </c>
      <c r="C3240" s="21">
        <v>0.25</v>
      </c>
      <c r="D3240" s="13">
        <v>0.224888</v>
      </c>
      <c r="E3240" s="13">
        <v>42.67</v>
      </c>
      <c r="F3240" s="11">
        <f t="shared" si="151"/>
        <v>0.22482053360000001</v>
      </c>
      <c r="G3240" s="11">
        <f t="shared" si="152"/>
        <v>43.075365000000005</v>
      </c>
      <c r="H3240" s="8">
        <f t="shared" si="150"/>
        <v>32.132392705285234</v>
      </c>
      <c r="J3240" s="44"/>
      <c r="K3240" s="69"/>
      <c r="L3240" s="69"/>
      <c r="M3240" s="69"/>
      <c r="O3240" s="63"/>
      <c r="P3240" s="63"/>
      <c r="Q3240" s="63"/>
    </row>
    <row r="3241" spans="1:17" outlineLevel="1">
      <c r="A3241" s="6"/>
      <c r="B3241" s="20">
        <v>42680</v>
      </c>
      <c r="C3241" s="21">
        <v>0.27083333333333331</v>
      </c>
      <c r="D3241" s="13">
        <v>0.73425299999999993</v>
      </c>
      <c r="E3241" s="13">
        <v>43.58</v>
      </c>
      <c r="F3241" s="11">
        <f t="shared" si="151"/>
        <v>0.73403272409999998</v>
      </c>
      <c r="G3241" s="11">
        <f t="shared" si="152"/>
        <v>43.994010000000003</v>
      </c>
      <c r="H3241" s="8">
        <f t="shared" si="150"/>
        <v>104.23704367821735</v>
      </c>
      <c r="J3241" s="44"/>
      <c r="K3241" s="69"/>
      <c r="L3241" s="69"/>
      <c r="M3241" s="69"/>
      <c r="O3241" s="63"/>
      <c r="P3241" s="63"/>
      <c r="Q3241" s="63"/>
    </row>
    <row r="3242" spans="1:17" outlineLevel="1">
      <c r="A3242" s="6"/>
      <c r="B3242" s="20">
        <v>42680</v>
      </c>
      <c r="C3242" s="21">
        <v>0.29166666666666669</v>
      </c>
      <c r="D3242" s="13">
        <v>1.5284819999999999</v>
      </c>
      <c r="E3242" s="13">
        <v>49.5</v>
      </c>
      <c r="F3242" s="11">
        <f t="shared" si="151"/>
        <v>1.5280234553999998</v>
      </c>
      <c r="G3242" s="11">
        <f t="shared" si="152"/>
        <v>49.97025</v>
      </c>
      <c r="H3242" s="8">
        <f t="shared" si="150"/>
        <v>207.85664863219813</v>
      </c>
      <c r="J3242" s="44"/>
      <c r="K3242" s="69"/>
      <c r="L3242" s="69"/>
      <c r="M3242" s="69"/>
      <c r="O3242" s="63"/>
      <c r="P3242" s="63"/>
      <c r="Q3242" s="63"/>
    </row>
    <row r="3243" spans="1:17" outlineLevel="1">
      <c r="A3243" s="6"/>
      <c r="B3243" s="20">
        <v>42680</v>
      </c>
      <c r="C3243" s="21">
        <v>0.3125</v>
      </c>
      <c r="D3243" s="13">
        <v>2.327807</v>
      </c>
      <c r="E3243" s="13">
        <v>49.13</v>
      </c>
      <c r="F3243" s="11">
        <f t="shared" si="151"/>
        <v>2.3271086579000002</v>
      </c>
      <c r="G3243" s="11">
        <f t="shared" si="152"/>
        <v>49.596735000000002</v>
      </c>
      <c r="H3243" s="8">
        <f t="shared" si="150"/>
        <v>317.42521894732806</v>
      </c>
      <c r="J3243" s="44"/>
      <c r="K3243" s="69"/>
      <c r="L3243" s="69"/>
      <c r="M3243" s="69"/>
      <c r="O3243" s="63"/>
      <c r="P3243" s="63"/>
      <c r="Q3243" s="63"/>
    </row>
    <row r="3244" spans="1:17" outlineLevel="1">
      <c r="A3244" s="6"/>
      <c r="B3244" s="20">
        <v>42680</v>
      </c>
      <c r="C3244" s="21">
        <v>0.33333333333333331</v>
      </c>
      <c r="D3244" s="13">
        <v>3.0511370000000002</v>
      </c>
      <c r="E3244" s="13">
        <v>49.59</v>
      </c>
      <c r="F3244" s="11">
        <f t="shared" si="151"/>
        <v>3.0502216589000004</v>
      </c>
      <c r="G3244" s="11">
        <f t="shared" si="152"/>
        <v>50.061105000000005</v>
      </c>
      <c r="H3244" s="8">
        <f t="shared" si="150"/>
        <v>414.64376181593298</v>
      </c>
      <c r="J3244" s="44"/>
      <c r="K3244" s="69"/>
      <c r="L3244" s="69"/>
      <c r="M3244" s="69"/>
      <c r="O3244" s="63"/>
      <c r="P3244" s="63"/>
      <c r="Q3244" s="63"/>
    </row>
    <row r="3245" spans="1:17" outlineLevel="1">
      <c r="A3245" s="6"/>
      <c r="B3245" s="20">
        <v>42680</v>
      </c>
      <c r="C3245" s="21">
        <v>0.35416666666666669</v>
      </c>
      <c r="D3245" s="13">
        <v>3.6740650000000001</v>
      </c>
      <c r="E3245" s="13">
        <v>49.43</v>
      </c>
      <c r="F3245" s="11">
        <f t="shared" si="151"/>
        <v>3.6729627805000002</v>
      </c>
      <c r="G3245" s="11">
        <f t="shared" si="152"/>
        <v>49.899585000000002</v>
      </c>
      <c r="H3245" s="8">
        <f t="shared" si="150"/>
        <v>499.89175870560393</v>
      </c>
      <c r="J3245" s="44"/>
      <c r="K3245" s="69"/>
      <c r="L3245" s="69"/>
      <c r="M3245" s="69"/>
      <c r="O3245" s="63"/>
      <c r="P3245" s="63"/>
      <c r="Q3245" s="63"/>
    </row>
    <row r="3246" spans="1:17" outlineLevel="1">
      <c r="A3246" s="6"/>
      <c r="B3246" s="20">
        <v>42680</v>
      </c>
      <c r="C3246" s="21">
        <v>0.375</v>
      </c>
      <c r="D3246" s="13">
        <v>4.1128339999999994</v>
      </c>
      <c r="E3246" s="13">
        <v>49.51</v>
      </c>
      <c r="F3246" s="11">
        <f t="shared" si="151"/>
        <v>4.1116001497999992</v>
      </c>
      <c r="G3246" s="11">
        <f t="shared" si="152"/>
        <v>49.980345</v>
      </c>
      <c r="H3246" s="8">
        <f t="shared" si="150"/>
        <v>559.25843387374425</v>
      </c>
      <c r="J3246" s="44"/>
      <c r="K3246" s="69"/>
      <c r="L3246" s="69"/>
      <c r="M3246" s="69"/>
      <c r="O3246" s="63"/>
      <c r="P3246" s="63"/>
      <c r="Q3246" s="63"/>
    </row>
    <row r="3247" spans="1:17" outlineLevel="1">
      <c r="A3247" s="6"/>
      <c r="B3247" s="20">
        <v>42680</v>
      </c>
      <c r="C3247" s="21">
        <v>0.39583333333333331</v>
      </c>
      <c r="D3247" s="13">
        <v>4.5251939999999999</v>
      </c>
      <c r="E3247" s="13">
        <v>49.51</v>
      </c>
      <c r="F3247" s="11">
        <f t="shared" si="151"/>
        <v>4.5238364418000003</v>
      </c>
      <c r="G3247" s="11">
        <f t="shared" si="152"/>
        <v>49.980345</v>
      </c>
      <c r="H3247" s="8">
        <f t="shared" ref="H3247:H3310" si="153">F3247*($B$8-G3247)</f>
        <v>615.33067209006367</v>
      </c>
      <c r="J3247" s="44"/>
      <c r="K3247" s="69"/>
      <c r="L3247" s="69"/>
      <c r="M3247" s="69"/>
      <c r="O3247" s="63"/>
      <c r="P3247" s="63"/>
      <c r="Q3247" s="63"/>
    </row>
    <row r="3248" spans="1:17" outlineLevel="1">
      <c r="A3248" s="6"/>
      <c r="B3248" s="20">
        <v>42680</v>
      </c>
      <c r="C3248" s="21">
        <v>0.41666666666666669</v>
      </c>
      <c r="D3248" s="13">
        <v>4.8352599999999999</v>
      </c>
      <c r="E3248" s="13">
        <v>49.66</v>
      </c>
      <c r="F3248" s="11">
        <f t="shared" si="151"/>
        <v>4.8338094219999999</v>
      </c>
      <c r="G3248" s="11">
        <f t="shared" si="152"/>
        <v>50.131770000000003</v>
      </c>
      <c r="H3248" s="8">
        <f t="shared" si="153"/>
        <v>656.76113032446301</v>
      </c>
      <c r="J3248" s="44"/>
      <c r="K3248" s="69"/>
      <c r="L3248" s="69"/>
      <c r="M3248" s="69"/>
      <c r="O3248" s="63"/>
      <c r="P3248" s="63"/>
      <c r="Q3248" s="63"/>
    </row>
    <row r="3249" spans="1:17" outlineLevel="1">
      <c r="A3249" s="6"/>
      <c r="B3249" s="20">
        <v>42680</v>
      </c>
      <c r="C3249" s="21">
        <v>0.4375</v>
      </c>
      <c r="D3249" s="13">
        <v>4.9702839999999995</v>
      </c>
      <c r="E3249" s="13">
        <v>49.51</v>
      </c>
      <c r="F3249" s="11">
        <f t="shared" si="151"/>
        <v>4.9687929147999998</v>
      </c>
      <c r="G3249" s="11">
        <f t="shared" si="152"/>
        <v>49.980345</v>
      </c>
      <c r="H3249" s="8">
        <f t="shared" si="153"/>
        <v>675.85349803754036</v>
      </c>
      <c r="J3249" s="44"/>
      <c r="K3249" s="69"/>
      <c r="L3249" s="69"/>
      <c r="M3249" s="69"/>
      <c r="O3249" s="63"/>
      <c r="P3249" s="63"/>
      <c r="Q3249" s="63"/>
    </row>
    <row r="3250" spans="1:17" outlineLevel="1">
      <c r="A3250" s="6"/>
      <c r="B3250" s="20">
        <v>42680</v>
      </c>
      <c r="C3250" s="21">
        <v>0.45833333333333331</v>
      </c>
      <c r="D3250" s="13">
        <v>4.9672299999999998</v>
      </c>
      <c r="E3250" s="13">
        <v>49.59</v>
      </c>
      <c r="F3250" s="11">
        <f t="shared" si="151"/>
        <v>4.9657398309999996</v>
      </c>
      <c r="G3250" s="11">
        <f t="shared" si="152"/>
        <v>50.061105000000005</v>
      </c>
      <c r="H3250" s="8">
        <f t="shared" si="153"/>
        <v>675.03718548362667</v>
      </c>
      <c r="J3250" s="44"/>
      <c r="K3250" s="69"/>
      <c r="L3250" s="69"/>
      <c r="M3250" s="69"/>
      <c r="O3250" s="63"/>
      <c r="P3250" s="63"/>
      <c r="Q3250" s="63"/>
    </row>
    <row r="3251" spans="1:17" outlineLevel="1">
      <c r="A3251" s="6"/>
      <c r="B3251" s="20">
        <v>42680</v>
      </c>
      <c r="C3251" s="21">
        <v>0.47916666666666669</v>
      </c>
      <c r="D3251" s="13">
        <v>4.9669509999999999</v>
      </c>
      <c r="E3251" s="13">
        <v>49.43</v>
      </c>
      <c r="F3251" s="11">
        <f t="shared" si="151"/>
        <v>4.9654609147000004</v>
      </c>
      <c r="G3251" s="11">
        <f t="shared" si="152"/>
        <v>49.899585000000002</v>
      </c>
      <c r="H3251" s="8">
        <f t="shared" si="153"/>
        <v>675.80129115694967</v>
      </c>
      <c r="J3251" s="44"/>
      <c r="K3251" s="69"/>
      <c r="L3251" s="69"/>
      <c r="M3251" s="69"/>
      <c r="O3251" s="63"/>
      <c r="P3251" s="63"/>
      <c r="Q3251" s="63"/>
    </row>
    <row r="3252" spans="1:17" outlineLevel="1">
      <c r="A3252" s="6"/>
      <c r="B3252" s="20">
        <v>42680</v>
      </c>
      <c r="C3252" s="21">
        <v>0.5</v>
      </c>
      <c r="D3252" s="13">
        <v>4.9680040000000005</v>
      </c>
      <c r="E3252" s="13">
        <v>45.39</v>
      </c>
      <c r="F3252" s="11">
        <f t="shared" si="151"/>
        <v>4.9665135988000007</v>
      </c>
      <c r="G3252" s="11">
        <f t="shared" si="152"/>
        <v>45.821205000000006</v>
      </c>
      <c r="H3252" s="8">
        <f t="shared" si="153"/>
        <v>696.19989163089747</v>
      </c>
      <c r="J3252" s="44"/>
      <c r="K3252" s="69"/>
      <c r="L3252" s="69"/>
      <c r="M3252" s="69"/>
      <c r="O3252" s="63"/>
      <c r="P3252" s="63"/>
      <c r="Q3252" s="63"/>
    </row>
    <row r="3253" spans="1:17" outlineLevel="1">
      <c r="A3253" s="6"/>
      <c r="B3253" s="20">
        <v>42680</v>
      </c>
      <c r="C3253" s="21">
        <v>0.52083333333333337</v>
      </c>
      <c r="D3253" s="13">
        <v>4.8815159999999995</v>
      </c>
      <c r="E3253" s="13">
        <v>49.51</v>
      </c>
      <c r="F3253" s="11">
        <f t="shared" si="151"/>
        <v>4.8800515451999997</v>
      </c>
      <c r="G3253" s="11">
        <f t="shared" si="152"/>
        <v>49.980345</v>
      </c>
      <c r="H3253" s="8">
        <f t="shared" si="153"/>
        <v>663.7829275603209</v>
      </c>
      <c r="J3253" s="44"/>
      <c r="K3253" s="69"/>
      <c r="L3253" s="69"/>
      <c r="M3253" s="69"/>
      <c r="O3253" s="63"/>
      <c r="P3253" s="63"/>
      <c r="Q3253" s="63"/>
    </row>
    <row r="3254" spans="1:17" outlineLevel="1">
      <c r="A3254" s="6"/>
      <c r="B3254" s="20">
        <v>42680</v>
      </c>
      <c r="C3254" s="21">
        <v>0.54166666666666663</v>
      </c>
      <c r="D3254" s="13">
        <v>4.8548939999999998</v>
      </c>
      <c r="E3254" s="13">
        <v>49.51</v>
      </c>
      <c r="F3254" s="11">
        <f t="shared" si="151"/>
        <v>4.8534375318</v>
      </c>
      <c r="G3254" s="11">
        <f t="shared" si="152"/>
        <v>49.980345</v>
      </c>
      <c r="H3254" s="8">
        <f t="shared" si="153"/>
        <v>660.16289863948748</v>
      </c>
      <c r="J3254" s="44"/>
      <c r="K3254" s="69"/>
      <c r="L3254" s="69"/>
      <c r="M3254" s="69"/>
      <c r="O3254" s="63"/>
      <c r="P3254" s="63"/>
      <c r="Q3254" s="63"/>
    </row>
    <row r="3255" spans="1:17" outlineLevel="1">
      <c r="A3255" s="6"/>
      <c r="B3255" s="20">
        <v>42680</v>
      </c>
      <c r="C3255" s="21">
        <v>0.5625</v>
      </c>
      <c r="D3255" s="13">
        <v>4.8517320000000002</v>
      </c>
      <c r="E3255" s="13">
        <v>47.59</v>
      </c>
      <c r="F3255" s="11">
        <f t="shared" si="151"/>
        <v>4.8502764804000007</v>
      </c>
      <c r="G3255" s="11">
        <f t="shared" si="152"/>
        <v>48.042105000000006</v>
      </c>
      <c r="H3255" s="8">
        <f t="shared" si="153"/>
        <v>669.13393340399284</v>
      </c>
      <c r="J3255" s="44"/>
      <c r="K3255" s="69"/>
      <c r="L3255" s="69"/>
      <c r="M3255" s="69"/>
      <c r="O3255" s="63"/>
      <c r="P3255" s="63"/>
      <c r="Q3255" s="63"/>
    </row>
    <row r="3256" spans="1:17" outlineLevel="1">
      <c r="A3256" s="6"/>
      <c r="B3256" s="20">
        <v>42680</v>
      </c>
      <c r="C3256" s="21">
        <v>0.58333333333333337</v>
      </c>
      <c r="D3256" s="13">
        <v>4.515753000000001</v>
      </c>
      <c r="E3256" s="13">
        <v>49.69</v>
      </c>
      <c r="F3256" s="11">
        <f t="shared" si="151"/>
        <v>4.5143982741000013</v>
      </c>
      <c r="G3256" s="11">
        <f t="shared" si="152"/>
        <v>50.162055000000002</v>
      </c>
      <c r="H3256" s="8">
        <f t="shared" si="153"/>
        <v>613.2265844652909</v>
      </c>
      <c r="J3256" s="44"/>
      <c r="K3256" s="69"/>
      <c r="L3256" s="69"/>
      <c r="M3256" s="69"/>
      <c r="O3256" s="63"/>
      <c r="P3256" s="63"/>
      <c r="Q3256" s="63"/>
    </row>
    <row r="3257" spans="1:17" outlineLevel="1">
      <c r="A3257" s="6"/>
      <c r="B3257" s="20">
        <v>42680</v>
      </c>
      <c r="C3257" s="21">
        <v>0.60416666666666663</v>
      </c>
      <c r="D3257" s="13">
        <v>4.2604369999999996</v>
      </c>
      <c r="E3257" s="13">
        <v>50.65</v>
      </c>
      <c r="F3257" s="11">
        <f t="shared" si="151"/>
        <v>4.2591588688999993</v>
      </c>
      <c r="G3257" s="11">
        <f t="shared" si="152"/>
        <v>51.131174999999999</v>
      </c>
      <c r="H3257" s="8">
        <f t="shared" si="153"/>
        <v>574.42775213687196</v>
      </c>
      <c r="J3257" s="44"/>
      <c r="K3257" s="69"/>
      <c r="L3257" s="69"/>
      <c r="M3257" s="69"/>
      <c r="O3257" s="63"/>
      <c r="P3257" s="63"/>
      <c r="Q3257" s="63"/>
    </row>
    <row r="3258" spans="1:17" outlineLevel="1">
      <c r="A3258" s="6"/>
      <c r="B3258" s="20">
        <v>42680</v>
      </c>
      <c r="C3258" s="21">
        <v>0.625</v>
      </c>
      <c r="D3258" s="13">
        <v>3.8371300000000002</v>
      </c>
      <c r="E3258" s="13">
        <v>51.34</v>
      </c>
      <c r="F3258" s="11">
        <f t="shared" si="151"/>
        <v>3.8359788610000001</v>
      </c>
      <c r="G3258" s="11">
        <f t="shared" si="152"/>
        <v>51.82773000000001</v>
      </c>
      <c r="H3258" s="8">
        <f t="shared" si="153"/>
        <v>514.68199145238452</v>
      </c>
      <c r="J3258" s="44"/>
      <c r="K3258" s="69"/>
      <c r="L3258" s="69"/>
      <c r="M3258" s="69"/>
      <c r="O3258" s="63"/>
      <c r="P3258" s="63"/>
      <c r="Q3258" s="63"/>
    </row>
    <row r="3259" spans="1:17" outlineLevel="1">
      <c r="A3259" s="6"/>
      <c r="B3259" s="20">
        <v>42680</v>
      </c>
      <c r="C3259" s="21">
        <v>0.64583333333333337</v>
      </c>
      <c r="D3259" s="13">
        <v>3.3128630000000001</v>
      </c>
      <c r="E3259" s="13">
        <v>50.59</v>
      </c>
      <c r="F3259" s="11">
        <f t="shared" si="151"/>
        <v>3.3118691411000003</v>
      </c>
      <c r="G3259" s="11">
        <f t="shared" si="152"/>
        <v>51.070605000000008</v>
      </c>
      <c r="H3259" s="8">
        <f t="shared" si="153"/>
        <v>446.86849952779266</v>
      </c>
      <c r="J3259" s="44"/>
      <c r="K3259" s="69"/>
      <c r="L3259" s="69"/>
      <c r="M3259" s="69"/>
      <c r="O3259" s="63"/>
      <c r="P3259" s="63"/>
      <c r="Q3259" s="63"/>
    </row>
    <row r="3260" spans="1:17" outlineLevel="1">
      <c r="A3260" s="6"/>
      <c r="B3260" s="20">
        <v>42680</v>
      </c>
      <c r="C3260" s="21">
        <v>0.66666666666666663</v>
      </c>
      <c r="D3260" s="13">
        <v>2.6192730000000002</v>
      </c>
      <c r="E3260" s="13">
        <v>49.59</v>
      </c>
      <c r="F3260" s="11">
        <f t="shared" si="151"/>
        <v>2.6184872181000003</v>
      </c>
      <c r="G3260" s="11">
        <f t="shared" si="152"/>
        <v>50.061105000000005</v>
      </c>
      <c r="H3260" s="8">
        <f t="shared" si="153"/>
        <v>355.95425900013805</v>
      </c>
      <c r="J3260" s="44"/>
      <c r="K3260" s="69"/>
      <c r="L3260" s="69"/>
      <c r="M3260" s="69"/>
      <c r="O3260" s="63"/>
      <c r="P3260" s="63"/>
      <c r="Q3260" s="63"/>
    </row>
    <row r="3261" spans="1:17" outlineLevel="1">
      <c r="A3261" s="6"/>
      <c r="B3261" s="20">
        <v>42680</v>
      </c>
      <c r="C3261" s="21">
        <v>0.6875</v>
      </c>
      <c r="D3261" s="13">
        <v>1.7637350000000001</v>
      </c>
      <c r="E3261" s="13">
        <v>49.47</v>
      </c>
      <c r="F3261" s="11">
        <f t="shared" si="151"/>
        <v>1.7632058795000001</v>
      </c>
      <c r="G3261" s="11">
        <f t="shared" si="152"/>
        <v>49.939965000000001</v>
      </c>
      <c r="H3261" s="8">
        <f t="shared" si="153"/>
        <v>239.9018536769758</v>
      </c>
      <c r="J3261" s="44"/>
      <c r="K3261" s="69"/>
      <c r="L3261" s="69"/>
      <c r="M3261" s="69"/>
      <c r="O3261" s="63"/>
      <c r="P3261" s="63"/>
      <c r="Q3261" s="63"/>
    </row>
    <row r="3262" spans="1:17" outlineLevel="1">
      <c r="A3262" s="6"/>
      <c r="B3262" s="20">
        <v>42680</v>
      </c>
      <c r="C3262" s="21">
        <v>0.70833333333333337</v>
      </c>
      <c r="D3262" s="13">
        <v>1.2222</v>
      </c>
      <c r="E3262" s="13">
        <v>49.18</v>
      </c>
      <c r="F3262" s="11">
        <f t="shared" si="151"/>
        <v>1.2218333400000001</v>
      </c>
      <c r="G3262" s="11">
        <f t="shared" si="152"/>
        <v>49.647210000000001</v>
      </c>
      <c r="H3262" s="8">
        <f t="shared" si="153"/>
        <v>166.60038482401862</v>
      </c>
      <c r="J3262" s="44"/>
      <c r="K3262" s="69"/>
      <c r="L3262" s="69"/>
      <c r="M3262" s="69"/>
      <c r="O3262" s="63"/>
      <c r="P3262" s="63"/>
      <c r="Q3262" s="63"/>
    </row>
    <row r="3263" spans="1:17" outlineLevel="1">
      <c r="A3263" s="6"/>
      <c r="B3263" s="20">
        <v>42680</v>
      </c>
      <c r="C3263" s="21">
        <v>0.72916666666666663</v>
      </c>
      <c r="D3263" s="13">
        <v>0.60957300000000003</v>
      </c>
      <c r="E3263" s="13">
        <v>49.43</v>
      </c>
      <c r="F3263" s="11">
        <f t="shared" si="151"/>
        <v>0.60939012810000004</v>
      </c>
      <c r="G3263" s="11">
        <f t="shared" si="152"/>
        <v>49.899585000000002</v>
      </c>
      <c r="H3263" s="8">
        <f t="shared" si="153"/>
        <v>82.938249331313159</v>
      </c>
      <c r="J3263" s="44"/>
      <c r="K3263" s="69"/>
      <c r="L3263" s="69"/>
      <c r="M3263" s="69"/>
      <c r="O3263" s="63"/>
      <c r="P3263" s="63"/>
      <c r="Q3263" s="63"/>
    </row>
    <row r="3264" spans="1:17" outlineLevel="1">
      <c r="A3264" s="6"/>
      <c r="B3264" s="20">
        <v>42680</v>
      </c>
      <c r="C3264" s="21">
        <v>0.75</v>
      </c>
      <c r="D3264" s="13">
        <v>0.33526800000000001</v>
      </c>
      <c r="E3264" s="13">
        <v>50.72</v>
      </c>
      <c r="F3264" s="11">
        <f t="shared" si="151"/>
        <v>0.33516741960000002</v>
      </c>
      <c r="G3264" s="11">
        <f t="shared" si="152"/>
        <v>51.201840000000004</v>
      </c>
      <c r="H3264" s="8">
        <f t="shared" si="153"/>
        <v>45.179951454027936</v>
      </c>
      <c r="J3264" s="44"/>
      <c r="K3264" s="69"/>
      <c r="L3264" s="69"/>
      <c r="M3264" s="69"/>
      <c r="O3264" s="63"/>
      <c r="P3264" s="63"/>
      <c r="Q3264" s="63"/>
    </row>
    <row r="3265" spans="1:17" outlineLevel="1">
      <c r="A3265" s="6"/>
      <c r="B3265" s="20">
        <v>42680</v>
      </c>
      <c r="C3265" s="21">
        <v>0.77083333333333337</v>
      </c>
      <c r="D3265" s="13">
        <v>6.4037999999999998E-2</v>
      </c>
      <c r="E3265" s="13">
        <v>59.03</v>
      </c>
      <c r="F3265" s="11">
        <f t="shared" si="151"/>
        <v>6.4018788600000001E-2</v>
      </c>
      <c r="G3265" s="11">
        <f t="shared" si="152"/>
        <v>59.590785000000004</v>
      </c>
      <c r="H3265" s="8">
        <f t="shared" si="153"/>
        <v>8.0925648121769491</v>
      </c>
      <c r="J3265" s="44"/>
      <c r="K3265" s="69"/>
      <c r="L3265" s="69"/>
      <c r="M3265" s="69"/>
      <c r="O3265" s="63"/>
      <c r="P3265" s="63"/>
      <c r="Q3265" s="63"/>
    </row>
    <row r="3266" spans="1:17" outlineLevel="1">
      <c r="A3266" s="6"/>
      <c r="B3266" s="20">
        <v>42680</v>
      </c>
      <c r="C3266" s="21">
        <v>0.79166666666666663</v>
      </c>
      <c r="D3266" s="13">
        <v>0</v>
      </c>
      <c r="E3266" s="13">
        <v>165.17</v>
      </c>
      <c r="F3266" s="11">
        <f t="shared" si="151"/>
        <v>0</v>
      </c>
      <c r="G3266" s="11">
        <f t="shared" si="152"/>
        <v>166.739115</v>
      </c>
      <c r="H3266" s="8">
        <f t="shared" si="153"/>
        <v>0</v>
      </c>
      <c r="J3266" s="44"/>
      <c r="K3266" s="69"/>
      <c r="L3266" s="69"/>
      <c r="M3266" s="69"/>
      <c r="O3266" s="63"/>
      <c r="P3266" s="63"/>
      <c r="Q3266" s="63"/>
    </row>
    <row r="3267" spans="1:17" outlineLevel="1">
      <c r="A3267" s="6"/>
      <c r="B3267" s="20">
        <v>42680</v>
      </c>
      <c r="C3267" s="21">
        <v>0.8125</v>
      </c>
      <c r="D3267" s="13">
        <v>0</v>
      </c>
      <c r="E3267" s="13">
        <v>71.540000000000006</v>
      </c>
      <c r="F3267" s="11">
        <f t="shared" si="151"/>
        <v>0</v>
      </c>
      <c r="G3267" s="11">
        <f t="shared" si="152"/>
        <v>72.219630000000009</v>
      </c>
      <c r="H3267" s="8">
        <f t="shared" si="153"/>
        <v>0</v>
      </c>
      <c r="J3267" s="44"/>
      <c r="K3267" s="69"/>
      <c r="L3267" s="69"/>
      <c r="M3267" s="69"/>
      <c r="O3267" s="63"/>
      <c r="P3267" s="63"/>
      <c r="Q3267" s="63"/>
    </row>
    <row r="3268" spans="1:17" outlineLevel="1">
      <c r="A3268" s="6"/>
      <c r="B3268" s="20">
        <v>42680</v>
      </c>
      <c r="C3268" s="21">
        <v>0.83333333333333337</v>
      </c>
      <c r="D3268" s="13">
        <v>0</v>
      </c>
      <c r="E3268" s="13">
        <v>89.56</v>
      </c>
      <c r="F3268" s="11">
        <f t="shared" si="151"/>
        <v>0</v>
      </c>
      <c r="G3268" s="11">
        <f t="shared" si="152"/>
        <v>90.410820000000001</v>
      </c>
      <c r="H3268" s="8">
        <f t="shared" si="153"/>
        <v>0</v>
      </c>
      <c r="J3268" s="44"/>
      <c r="K3268" s="69"/>
      <c r="L3268" s="69"/>
      <c r="M3268" s="69"/>
      <c r="O3268" s="63"/>
      <c r="P3268" s="63"/>
      <c r="Q3268" s="63"/>
    </row>
    <row r="3269" spans="1:17" outlineLevel="1">
      <c r="A3269" s="6"/>
      <c r="B3269" s="20">
        <v>42680</v>
      </c>
      <c r="C3269" s="21">
        <v>0.85416666666666663</v>
      </c>
      <c r="D3269" s="13">
        <v>0</v>
      </c>
      <c r="E3269" s="13">
        <v>61.46</v>
      </c>
      <c r="F3269" s="11">
        <f t="shared" si="151"/>
        <v>0</v>
      </c>
      <c r="G3269" s="11">
        <f t="shared" si="152"/>
        <v>62.043870000000005</v>
      </c>
      <c r="H3269" s="8">
        <f t="shared" si="153"/>
        <v>0</v>
      </c>
      <c r="J3269" s="44"/>
      <c r="K3269" s="69"/>
      <c r="L3269" s="69"/>
      <c r="M3269" s="69"/>
      <c r="O3269" s="63"/>
      <c r="P3269" s="63"/>
      <c r="Q3269" s="63"/>
    </row>
    <row r="3270" spans="1:17" outlineLevel="1">
      <c r="A3270" s="6"/>
      <c r="B3270" s="20">
        <v>42680</v>
      </c>
      <c r="C3270" s="21">
        <v>0.875</v>
      </c>
      <c r="D3270" s="13">
        <v>0</v>
      </c>
      <c r="E3270" s="13">
        <v>57.58</v>
      </c>
      <c r="F3270" s="11">
        <f t="shared" si="151"/>
        <v>0</v>
      </c>
      <c r="G3270" s="11">
        <f t="shared" si="152"/>
        <v>58.127009999999999</v>
      </c>
      <c r="H3270" s="8">
        <f t="shared" si="153"/>
        <v>0</v>
      </c>
      <c r="J3270" s="44"/>
      <c r="K3270" s="69"/>
      <c r="L3270" s="69"/>
      <c r="M3270" s="69"/>
      <c r="O3270" s="63"/>
      <c r="P3270" s="63"/>
      <c r="Q3270" s="63"/>
    </row>
    <row r="3271" spans="1:17" outlineLevel="1">
      <c r="A3271" s="6"/>
      <c r="B3271" s="20">
        <v>42680</v>
      </c>
      <c r="C3271" s="21">
        <v>0.89583333333333337</v>
      </c>
      <c r="D3271" s="13">
        <v>0</v>
      </c>
      <c r="E3271" s="13">
        <v>56.44</v>
      </c>
      <c r="F3271" s="11">
        <f t="shared" si="151"/>
        <v>0</v>
      </c>
      <c r="G3271" s="11">
        <f t="shared" si="152"/>
        <v>56.976179999999999</v>
      </c>
      <c r="H3271" s="8">
        <f t="shared" si="153"/>
        <v>0</v>
      </c>
      <c r="J3271" s="44"/>
      <c r="K3271" s="69"/>
      <c r="L3271" s="69"/>
      <c r="M3271" s="69"/>
      <c r="O3271" s="63"/>
      <c r="P3271" s="63"/>
      <c r="Q3271" s="63"/>
    </row>
    <row r="3272" spans="1:17" outlineLevel="1">
      <c r="A3272" s="6"/>
      <c r="B3272" s="20">
        <v>42680</v>
      </c>
      <c r="C3272" s="21">
        <v>0.91666666666666663</v>
      </c>
      <c r="D3272" s="13">
        <v>0</v>
      </c>
      <c r="E3272" s="13">
        <v>51.11</v>
      </c>
      <c r="F3272" s="11">
        <f t="shared" si="151"/>
        <v>0</v>
      </c>
      <c r="G3272" s="11">
        <f t="shared" si="152"/>
        <v>51.595545000000001</v>
      </c>
      <c r="H3272" s="8">
        <f t="shared" si="153"/>
        <v>0</v>
      </c>
      <c r="J3272" s="44"/>
      <c r="K3272" s="69"/>
      <c r="L3272" s="69"/>
      <c r="M3272" s="69"/>
      <c r="O3272" s="63"/>
      <c r="P3272" s="63"/>
      <c r="Q3272" s="63"/>
    </row>
    <row r="3273" spans="1:17" outlineLevel="1">
      <c r="A3273" s="6"/>
      <c r="B3273" s="20">
        <v>42680</v>
      </c>
      <c r="C3273" s="21">
        <v>0.9375</v>
      </c>
      <c r="D3273" s="13">
        <v>0</v>
      </c>
      <c r="E3273" s="13">
        <v>61.3</v>
      </c>
      <c r="F3273" s="11">
        <f t="shared" si="151"/>
        <v>0</v>
      </c>
      <c r="G3273" s="11">
        <f t="shared" si="152"/>
        <v>61.882350000000002</v>
      </c>
      <c r="H3273" s="8">
        <f t="shared" si="153"/>
        <v>0</v>
      </c>
      <c r="J3273" s="44"/>
      <c r="K3273" s="69"/>
      <c r="L3273" s="69"/>
      <c r="M3273" s="69"/>
      <c r="O3273" s="63"/>
      <c r="P3273" s="63"/>
      <c r="Q3273" s="63"/>
    </row>
    <row r="3274" spans="1:17" outlineLevel="1">
      <c r="A3274" s="6"/>
      <c r="B3274" s="20">
        <v>42680</v>
      </c>
      <c r="C3274" s="21">
        <v>0.95833333333333337</v>
      </c>
      <c r="D3274" s="13">
        <v>0</v>
      </c>
      <c r="E3274" s="13">
        <v>54.84</v>
      </c>
      <c r="F3274" s="11">
        <f t="shared" si="151"/>
        <v>0</v>
      </c>
      <c r="G3274" s="11">
        <f t="shared" si="152"/>
        <v>55.360980000000005</v>
      </c>
      <c r="H3274" s="8">
        <f t="shared" si="153"/>
        <v>0</v>
      </c>
      <c r="J3274" s="44"/>
      <c r="K3274" s="69"/>
      <c r="L3274" s="69"/>
      <c r="M3274" s="69"/>
      <c r="O3274" s="63"/>
      <c r="P3274" s="63"/>
      <c r="Q3274" s="63"/>
    </row>
    <row r="3275" spans="1:17" outlineLevel="1">
      <c r="A3275" s="6"/>
      <c r="B3275" s="20">
        <v>42680</v>
      </c>
      <c r="C3275" s="21">
        <v>0.97916666666666663</v>
      </c>
      <c r="D3275" s="13">
        <v>0</v>
      </c>
      <c r="E3275" s="13">
        <v>55.67</v>
      </c>
      <c r="F3275" s="11">
        <f t="shared" si="151"/>
        <v>0</v>
      </c>
      <c r="G3275" s="11">
        <f t="shared" si="152"/>
        <v>56.198865000000005</v>
      </c>
      <c r="H3275" s="8">
        <f t="shared" si="153"/>
        <v>0</v>
      </c>
      <c r="J3275" s="44"/>
      <c r="K3275" s="69"/>
      <c r="L3275" s="69"/>
      <c r="M3275" s="69"/>
      <c r="O3275" s="63"/>
      <c r="P3275" s="63"/>
      <c r="Q3275" s="63"/>
    </row>
    <row r="3276" spans="1:17" outlineLevel="1">
      <c r="A3276" s="6"/>
      <c r="B3276" s="20">
        <v>42680</v>
      </c>
      <c r="C3276" s="21">
        <v>0</v>
      </c>
      <c r="D3276" s="13">
        <v>0</v>
      </c>
      <c r="E3276" s="13">
        <v>49.78</v>
      </c>
      <c r="F3276" s="11">
        <f t="shared" si="151"/>
        <v>0</v>
      </c>
      <c r="G3276" s="11">
        <f t="shared" si="152"/>
        <v>50.252910000000007</v>
      </c>
      <c r="H3276" s="8">
        <f t="shared" si="153"/>
        <v>0</v>
      </c>
      <c r="J3276" s="44"/>
      <c r="K3276" s="69"/>
      <c r="L3276" s="69"/>
      <c r="M3276" s="69"/>
      <c r="O3276" s="63"/>
      <c r="P3276" s="63"/>
      <c r="Q3276" s="63"/>
    </row>
    <row r="3277" spans="1:17" outlineLevel="1">
      <c r="A3277" s="6"/>
      <c r="B3277" s="20">
        <v>42681</v>
      </c>
      <c r="C3277" s="21">
        <v>2.0833333333333332E-2</v>
      </c>
      <c r="D3277" s="13">
        <v>0</v>
      </c>
      <c r="E3277" s="13">
        <v>50.68</v>
      </c>
      <c r="F3277" s="11">
        <f t="shared" si="151"/>
        <v>0</v>
      </c>
      <c r="G3277" s="11">
        <f t="shared" si="152"/>
        <v>51.161460000000005</v>
      </c>
      <c r="H3277" s="8">
        <f t="shared" si="153"/>
        <v>0</v>
      </c>
      <c r="J3277" s="44"/>
      <c r="K3277" s="69"/>
      <c r="L3277" s="69"/>
      <c r="M3277" s="69"/>
      <c r="O3277" s="63"/>
      <c r="P3277" s="63"/>
      <c r="Q3277" s="63"/>
    </row>
    <row r="3278" spans="1:17" outlineLevel="1">
      <c r="A3278" s="6"/>
      <c r="B3278" s="20">
        <v>42681</v>
      </c>
      <c r="C3278" s="21">
        <v>4.1666666666666664E-2</v>
      </c>
      <c r="D3278" s="13">
        <v>0</v>
      </c>
      <c r="E3278" s="13">
        <v>42.09</v>
      </c>
      <c r="F3278" s="11">
        <f t="shared" si="151"/>
        <v>0</v>
      </c>
      <c r="G3278" s="11">
        <f t="shared" si="152"/>
        <v>42.489855000000006</v>
      </c>
      <c r="H3278" s="8">
        <f t="shared" si="153"/>
        <v>0</v>
      </c>
      <c r="J3278" s="44"/>
      <c r="K3278" s="69"/>
      <c r="L3278" s="69"/>
      <c r="M3278" s="69"/>
      <c r="O3278" s="63"/>
      <c r="P3278" s="63"/>
      <c r="Q3278" s="63"/>
    </row>
    <row r="3279" spans="1:17" outlineLevel="1">
      <c r="A3279" s="6"/>
      <c r="B3279" s="20">
        <v>42681</v>
      </c>
      <c r="C3279" s="21">
        <v>6.25E-2</v>
      </c>
      <c r="D3279" s="13">
        <v>0</v>
      </c>
      <c r="E3279" s="13">
        <v>47.08</v>
      </c>
      <c r="F3279" s="11">
        <f t="shared" si="151"/>
        <v>0</v>
      </c>
      <c r="G3279" s="11">
        <f t="shared" si="152"/>
        <v>47.527259999999998</v>
      </c>
      <c r="H3279" s="8">
        <f t="shared" si="153"/>
        <v>0</v>
      </c>
      <c r="J3279" s="44"/>
      <c r="K3279" s="69"/>
      <c r="L3279" s="69"/>
      <c r="M3279" s="69"/>
      <c r="O3279" s="63"/>
      <c r="P3279" s="63"/>
      <c r="Q3279" s="63"/>
    </row>
    <row r="3280" spans="1:17" outlineLevel="1">
      <c r="A3280" s="6"/>
      <c r="B3280" s="20">
        <v>42681</v>
      </c>
      <c r="C3280" s="21">
        <v>8.3333333333333329E-2</v>
      </c>
      <c r="D3280" s="13">
        <v>0</v>
      </c>
      <c r="E3280" s="13">
        <v>42.96</v>
      </c>
      <c r="F3280" s="11">
        <f t="shared" si="151"/>
        <v>0</v>
      </c>
      <c r="G3280" s="11">
        <f t="shared" si="152"/>
        <v>43.368120000000005</v>
      </c>
      <c r="H3280" s="8">
        <f t="shared" si="153"/>
        <v>0</v>
      </c>
      <c r="J3280" s="44"/>
      <c r="K3280" s="69"/>
      <c r="L3280" s="69"/>
      <c r="M3280" s="69"/>
      <c r="O3280" s="63"/>
      <c r="P3280" s="63"/>
      <c r="Q3280" s="63"/>
    </row>
    <row r="3281" spans="1:17" outlineLevel="1">
      <c r="A3281" s="6"/>
      <c r="B3281" s="20">
        <v>42681</v>
      </c>
      <c r="C3281" s="21">
        <v>0.10416666666666667</v>
      </c>
      <c r="D3281" s="13">
        <v>0</v>
      </c>
      <c r="E3281" s="13">
        <v>37.96</v>
      </c>
      <c r="F3281" s="11">
        <f t="shared" ref="F3281:F3344" si="154">IF($B$13="Electricity",$D3281*$B$9,$D3281*$B$10)</f>
        <v>0</v>
      </c>
      <c r="G3281" s="11">
        <f t="shared" ref="G3281:G3344" si="155">+E3281*$B$10</f>
        <v>38.320620000000005</v>
      </c>
      <c r="H3281" s="8">
        <f t="shared" si="153"/>
        <v>0</v>
      </c>
      <c r="J3281" s="44"/>
      <c r="K3281" s="69"/>
      <c r="L3281" s="69"/>
      <c r="M3281" s="69"/>
      <c r="O3281" s="63"/>
      <c r="P3281" s="63"/>
      <c r="Q3281" s="63"/>
    </row>
    <row r="3282" spans="1:17" outlineLevel="1">
      <c r="A3282" s="6"/>
      <c r="B3282" s="20">
        <v>42681</v>
      </c>
      <c r="C3282" s="21">
        <v>0.125</v>
      </c>
      <c r="D3282" s="13">
        <v>0</v>
      </c>
      <c r="E3282" s="13">
        <v>39.979999999999997</v>
      </c>
      <c r="F3282" s="11">
        <f t="shared" si="154"/>
        <v>0</v>
      </c>
      <c r="G3282" s="11">
        <f t="shared" si="155"/>
        <v>40.359809999999996</v>
      </c>
      <c r="H3282" s="8">
        <f t="shared" si="153"/>
        <v>0</v>
      </c>
      <c r="J3282" s="44"/>
      <c r="K3282" s="69"/>
      <c r="L3282" s="69"/>
      <c r="M3282" s="69"/>
      <c r="O3282" s="63"/>
      <c r="P3282" s="63"/>
      <c r="Q3282" s="63"/>
    </row>
    <row r="3283" spans="1:17" outlineLevel="1">
      <c r="A3283" s="6"/>
      <c r="B3283" s="20">
        <v>42681</v>
      </c>
      <c r="C3283" s="21">
        <v>0.14583333333333334</v>
      </c>
      <c r="D3283" s="13">
        <v>0</v>
      </c>
      <c r="E3283" s="13">
        <v>44.17</v>
      </c>
      <c r="F3283" s="11">
        <f t="shared" si="154"/>
        <v>0</v>
      </c>
      <c r="G3283" s="11">
        <f t="shared" si="155"/>
        <v>44.589615000000002</v>
      </c>
      <c r="H3283" s="8">
        <f t="shared" si="153"/>
        <v>0</v>
      </c>
      <c r="J3283" s="44"/>
      <c r="K3283" s="69"/>
      <c r="L3283" s="69"/>
      <c r="M3283" s="69"/>
      <c r="O3283" s="63"/>
      <c r="P3283" s="63"/>
      <c r="Q3283" s="63"/>
    </row>
    <row r="3284" spans="1:17" outlineLevel="1">
      <c r="A3284" s="6"/>
      <c r="B3284" s="20">
        <v>42681</v>
      </c>
      <c r="C3284" s="21">
        <v>0.16666666666666666</v>
      </c>
      <c r="D3284" s="13">
        <v>0</v>
      </c>
      <c r="E3284" s="13">
        <v>42.41</v>
      </c>
      <c r="F3284" s="11">
        <f t="shared" si="154"/>
        <v>0</v>
      </c>
      <c r="G3284" s="11">
        <f t="shared" si="155"/>
        <v>42.812894999999997</v>
      </c>
      <c r="H3284" s="8">
        <f t="shared" si="153"/>
        <v>0</v>
      </c>
      <c r="J3284" s="44"/>
      <c r="K3284" s="69"/>
      <c r="L3284" s="69"/>
      <c r="M3284" s="69"/>
      <c r="O3284" s="63"/>
      <c r="P3284" s="63"/>
      <c r="Q3284" s="63"/>
    </row>
    <row r="3285" spans="1:17" outlineLevel="1">
      <c r="A3285" s="6"/>
      <c r="B3285" s="20">
        <v>42681</v>
      </c>
      <c r="C3285" s="21">
        <v>0.1875</v>
      </c>
      <c r="D3285" s="13">
        <v>0</v>
      </c>
      <c r="E3285" s="13">
        <v>52.48</v>
      </c>
      <c r="F3285" s="11">
        <f t="shared" si="154"/>
        <v>0</v>
      </c>
      <c r="G3285" s="11">
        <f t="shared" si="155"/>
        <v>52.978560000000002</v>
      </c>
      <c r="H3285" s="8">
        <f t="shared" si="153"/>
        <v>0</v>
      </c>
      <c r="J3285" s="44"/>
      <c r="K3285" s="69"/>
      <c r="L3285" s="69"/>
      <c r="M3285" s="69"/>
      <c r="O3285" s="63"/>
      <c r="P3285" s="63"/>
      <c r="Q3285" s="63"/>
    </row>
    <row r="3286" spans="1:17" outlineLevel="1">
      <c r="A3286" s="6"/>
      <c r="B3286" s="20">
        <v>42681</v>
      </c>
      <c r="C3286" s="21">
        <v>0.20833333333333334</v>
      </c>
      <c r="D3286" s="13">
        <v>0</v>
      </c>
      <c r="E3286" s="13">
        <v>52.93</v>
      </c>
      <c r="F3286" s="11">
        <f t="shared" si="154"/>
        <v>0</v>
      </c>
      <c r="G3286" s="11">
        <f t="shared" si="155"/>
        <v>53.432835000000004</v>
      </c>
      <c r="H3286" s="8">
        <f t="shared" si="153"/>
        <v>0</v>
      </c>
      <c r="J3286" s="44"/>
      <c r="K3286" s="69"/>
      <c r="L3286" s="69"/>
      <c r="M3286" s="69"/>
      <c r="O3286" s="63"/>
      <c r="P3286" s="63"/>
      <c r="Q3286" s="63"/>
    </row>
    <row r="3287" spans="1:17" outlineLevel="1">
      <c r="A3287" s="6"/>
      <c r="B3287" s="20">
        <v>42681</v>
      </c>
      <c r="C3287" s="21">
        <v>0.22916666666666666</v>
      </c>
      <c r="D3287" s="13">
        <v>4.8253999999999998E-2</v>
      </c>
      <c r="E3287" s="13">
        <v>56.71</v>
      </c>
      <c r="F3287" s="11">
        <f t="shared" si="154"/>
        <v>4.8239523800000003E-2</v>
      </c>
      <c r="G3287" s="11">
        <f t="shared" si="155"/>
        <v>57.248745000000007</v>
      </c>
      <c r="H3287" s="8">
        <f t="shared" si="153"/>
        <v>6.2108992298523686</v>
      </c>
      <c r="J3287" s="44"/>
      <c r="K3287" s="69"/>
      <c r="L3287" s="69"/>
      <c r="M3287" s="69"/>
      <c r="O3287" s="63"/>
      <c r="P3287" s="63"/>
      <c r="Q3287" s="63"/>
    </row>
    <row r="3288" spans="1:17" outlineLevel="1">
      <c r="A3288" s="6"/>
      <c r="B3288" s="20">
        <v>42681</v>
      </c>
      <c r="C3288" s="21">
        <v>0.25</v>
      </c>
      <c r="D3288" s="13">
        <v>0.21276</v>
      </c>
      <c r="E3288" s="13">
        <v>54.08</v>
      </c>
      <c r="F3288" s="11">
        <f t="shared" si="154"/>
        <v>0.21269617200000002</v>
      </c>
      <c r="G3288" s="11">
        <f t="shared" si="155"/>
        <v>54.593760000000003</v>
      </c>
      <c r="H3288" s="8">
        <f t="shared" si="153"/>
        <v>27.94960422491328</v>
      </c>
      <c r="J3288" s="44"/>
      <c r="K3288" s="69"/>
      <c r="L3288" s="69"/>
      <c r="M3288" s="69"/>
      <c r="O3288" s="63"/>
      <c r="P3288" s="63"/>
      <c r="Q3288" s="63"/>
    </row>
    <row r="3289" spans="1:17" outlineLevel="1">
      <c r="A3289" s="6"/>
      <c r="B3289" s="20">
        <v>42681</v>
      </c>
      <c r="C3289" s="21">
        <v>0.27083333333333331</v>
      </c>
      <c r="D3289" s="13">
        <v>0.59331600000000007</v>
      </c>
      <c r="E3289" s="13">
        <v>63.19</v>
      </c>
      <c r="F3289" s="11">
        <f t="shared" si="154"/>
        <v>0.59313800520000004</v>
      </c>
      <c r="G3289" s="11">
        <f t="shared" si="155"/>
        <v>63.790305000000004</v>
      </c>
      <c r="H3289" s="8">
        <f t="shared" si="153"/>
        <v>72.487214708400415</v>
      </c>
      <c r="J3289" s="44"/>
      <c r="K3289" s="69"/>
      <c r="L3289" s="69"/>
      <c r="M3289" s="69"/>
      <c r="O3289" s="63"/>
      <c r="P3289" s="63"/>
      <c r="Q3289" s="63"/>
    </row>
    <row r="3290" spans="1:17" outlineLevel="1">
      <c r="A3290" s="6"/>
      <c r="B3290" s="20">
        <v>42681</v>
      </c>
      <c r="C3290" s="21">
        <v>0.29166666666666669</v>
      </c>
      <c r="D3290" s="13">
        <v>1.4302090000000001</v>
      </c>
      <c r="E3290" s="13">
        <v>63.7</v>
      </c>
      <c r="F3290" s="11">
        <f t="shared" si="154"/>
        <v>1.4297799373000002</v>
      </c>
      <c r="G3290" s="11">
        <f t="shared" si="155"/>
        <v>64.305150000000012</v>
      </c>
      <c r="H3290" s="8">
        <f t="shared" si="153"/>
        <v>173.9968550027329</v>
      </c>
      <c r="J3290" s="44"/>
      <c r="K3290" s="69"/>
      <c r="L3290" s="69"/>
      <c r="M3290" s="69"/>
      <c r="O3290" s="63"/>
      <c r="P3290" s="63"/>
      <c r="Q3290" s="63"/>
    </row>
    <row r="3291" spans="1:17" outlineLevel="1">
      <c r="A3291" s="6"/>
      <c r="B3291" s="20">
        <v>42681</v>
      </c>
      <c r="C3291" s="21">
        <v>0.3125</v>
      </c>
      <c r="D3291" s="13">
        <v>2.2091270000000001</v>
      </c>
      <c r="E3291" s="13">
        <v>75.78</v>
      </c>
      <c r="F3291" s="11">
        <f t="shared" si="154"/>
        <v>2.2084642619000001</v>
      </c>
      <c r="G3291" s="11">
        <f t="shared" si="155"/>
        <v>76.49991</v>
      </c>
      <c r="H3291" s="8">
        <f t="shared" si="153"/>
        <v>241.82703543983359</v>
      </c>
      <c r="J3291" s="44"/>
      <c r="K3291" s="69"/>
      <c r="L3291" s="69"/>
      <c r="M3291" s="69"/>
      <c r="O3291" s="63"/>
      <c r="P3291" s="63"/>
      <c r="Q3291" s="63"/>
    </row>
    <row r="3292" spans="1:17" outlineLevel="1">
      <c r="A3292" s="6"/>
      <c r="B3292" s="20">
        <v>42681</v>
      </c>
      <c r="C3292" s="21">
        <v>0.33333333333333331</v>
      </c>
      <c r="D3292" s="13">
        <v>2.9156620000000002</v>
      </c>
      <c r="E3292" s="13">
        <v>85.13</v>
      </c>
      <c r="F3292" s="11">
        <f t="shared" si="154"/>
        <v>2.9147873014000001</v>
      </c>
      <c r="G3292" s="11">
        <f t="shared" si="155"/>
        <v>85.938734999999994</v>
      </c>
      <c r="H3292" s="8">
        <f t="shared" si="153"/>
        <v>291.65730458402032</v>
      </c>
      <c r="J3292" s="44"/>
      <c r="K3292" s="69"/>
      <c r="L3292" s="69"/>
      <c r="M3292" s="69"/>
      <c r="O3292" s="63"/>
      <c r="P3292" s="63"/>
      <c r="Q3292" s="63"/>
    </row>
    <row r="3293" spans="1:17" outlineLevel="1">
      <c r="A3293" s="6"/>
      <c r="B3293" s="20">
        <v>42681</v>
      </c>
      <c r="C3293" s="21">
        <v>0.35416666666666669</v>
      </c>
      <c r="D3293" s="13">
        <v>3.5435140000000001</v>
      </c>
      <c r="E3293" s="13">
        <v>79.53</v>
      </c>
      <c r="F3293" s="11">
        <f t="shared" si="154"/>
        <v>3.5424509458000002</v>
      </c>
      <c r="G3293" s="11">
        <f t="shared" si="155"/>
        <v>80.28553500000001</v>
      </c>
      <c r="H3293" s="8">
        <f t="shared" si="153"/>
        <v>374.48830652399096</v>
      </c>
      <c r="J3293" s="44"/>
      <c r="K3293" s="69"/>
      <c r="L3293" s="69"/>
      <c r="M3293" s="69"/>
      <c r="O3293" s="63"/>
      <c r="P3293" s="63"/>
      <c r="Q3293" s="63"/>
    </row>
    <row r="3294" spans="1:17" outlineLevel="1">
      <c r="A3294" s="6"/>
      <c r="B3294" s="20">
        <v>42681</v>
      </c>
      <c r="C3294" s="21">
        <v>0.375</v>
      </c>
      <c r="D3294" s="13">
        <v>4.0141729999999995</v>
      </c>
      <c r="E3294" s="13">
        <v>81.13</v>
      </c>
      <c r="F3294" s="11">
        <f t="shared" si="154"/>
        <v>4.0129687480999996</v>
      </c>
      <c r="G3294" s="11">
        <f t="shared" si="155"/>
        <v>81.900734999999997</v>
      </c>
      <c r="H3294" s="8">
        <f t="shared" si="153"/>
        <v>417.74709714518013</v>
      </c>
      <c r="J3294" s="44"/>
      <c r="K3294" s="69"/>
      <c r="L3294" s="69"/>
      <c r="M3294" s="69"/>
      <c r="O3294" s="63"/>
      <c r="P3294" s="63"/>
      <c r="Q3294" s="63"/>
    </row>
    <row r="3295" spans="1:17" outlineLevel="1">
      <c r="A3295" s="6"/>
      <c r="B3295" s="20">
        <v>42681</v>
      </c>
      <c r="C3295" s="21">
        <v>0.39583333333333331</v>
      </c>
      <c r="D3295" s="13">
        <v>4.4083199999999998</v>
      </c>
      <c r="E3295" s="13">
        <v>85.62</v>
      </c>
      <c r="F3295" s="11">
        <f t="shared" si="154"/>
        <v>4.4069975039999996</v>
      </c>
      <c r="G3295" s="11">
        <f t="shared" si="155"/>
        <v>86.433390000000017</v>
      </c>
      <c r="H3295" s="8">
        <f t="shared" si="153"/>
        <v>438.78980175174132</v>
      </c>
      <c r="J3295" s="44"/>
      <c r="K3295" s="69"/>
      <c r="L3295" s="69"/>
      <c r="M3295" s="69"/>
      <c r="O3295" s="63"/>
      <c r="P3295" s="63"/>
      <c r="Q3295" s="63"/>
    </row>
    <row r="3296" spans="1:17" outlineLevel="1">
      <c r="A3296" s="6"/>
      <c r="B3296" s="20">
        <v>42681</v>
      </c>
      <c r="C3296" s="21">
        <v>0.41666666666666669</v>
      </c>
      <c r="D3296" s="13">
        <v>4.7200619999999995</v>
      </c>
      <c r="E3296" s="13">
        <v>81.900000000000006</v>
      </c>
      <c r="F3296" s="11">
        <f t="shared" si="154"/>
        <v>4.7186459813999999</v>
      </c>
      <c r="G3296" s="11">
        <f t="shared" si="155"/>
        <v>82.678050000000013</v>
      </c>
      <c r="H3296" s="8">
        <f t="shared" si="153"/>
        <v>487.53970415791167</v>
      </c>
      <c r="J3296" s="44"/>
      <c r="K3296" s="69"/>
      <c r="L3296" s="69"/>
      <c r="M3296" s="69"/>
      <c r="O3296" s="63"/>
      <c r="P3296" s="63"/>
      <c r="Q3296" s="63"/>
    </row>
    <row r="3297" spans="1:17" outlineLevel="1">
      <c r="A3297" s="6"/>
      <c r="B3297" s="20">
        <v>42681</v>
      </c>
      <c r="C3297" s="21">
        <v>0.4375</v>
      </c>
      <c r="D3297" s="13">
        <v>4.9226739999999998</v>
      </c>
      <c r="E3297" s="13">
        <v>69.55</v>
      </c>
      <c r="F3297" s="11">
        <f t="shared" si="154"/>
        <v>4.9211971977999998</v>
      </c>
      <c r="G3297" s="11">
        <f t="shared" si="155"/>
        <v>70.210724999999996</v>
      </c>
      <c r="H3297" s="8">
        <f t="shared" si="153"/>
        <v>569.82185566529358</v>
      </c>
      <c r="J3297" s="44"/>
      <c r="K3297" s="69"/>
      <c r="L3297" s="69"/>
      <c r="M3297" s="69"/>
      <c r="O3297" s="63"/>
      <c r="P3297" s="63"/>
      <c r="Q3297" s="63"/>
    </row>
    <row r="3298" spans="1:17" outlineLevel="1">
      <c r="A3298" s="6"/>
      <c r="B3298" s="20">
        <v>42681</v>
      </c>
      <c r="C3298" s="21">
        <v>0.45833333333333331</v>
      </c>
      <c r="D3298" s="13">
        <v>4.9663050000000002</v>
      </c>
      <c r="E3298" s="13">
        <v>82.06</v>
      </c>
      <c r="F3298" s="11">
        <f t="shared" si="154"/>
        <v>4.9648151085000007</v>
      </c>
      <c r="G3298" s="11">
        <f t="shared" si="155"/>
        <v>82.839570000000009</v>
      </c>
      <c r="H3298" s="8">
        <f t="shared" si="153"/>
        <v>512.17246146335674</v>
      </c>
      <c r="J3298" s="44"/>
      <c r="K3298" s="69"/>
      <c r="L3298" s="69"/>
      <c r="M3298" s="69"/>
      <c r="O3298" s="63"/>
      <c r="P3298" s="63"/>
      <c r="Q3298" s="63"/>
    </row>
    <row r="3299" spans="1:17" outlineLevel="1">
      <c r="A3299" s="6"/>
      <c r="B3299" s="20">
        <v>42681</v>
      </c>
      <c r="C3299" s="21">
        <v>0.47916666666666669</v>
      </c>
      <c r="D3299" s="13">
        <v>4.9650799999999995</v>
      </c>
      <c r="E3299" s="13">
        <v>79.09</v>
      </c>
      <c r="F3299" s="11">
        <f t="shared" si="154"/>
        <v>4.9635904759999994</v>
      </c>
      <c r="G3299" s="11">
        <f t="shared" si="155"/>
        <v>79.841355000000007</v>
      </c>
      <c r="H3299" s="8">
        <f t="shared" si="153"/>
        <v>526.92803926706495</v>
      </c>
      <c r="J3299" s="44"/>
      <c r="K3299" s="69"/>
      <c r="L3299" s="69"/>
      <c r="M3299" s="69"/>
      <c r="O3299" s="63"/>
      <c r="P3299" s="63"/>
      <c r="Q3299" s="63"/>
    </row>
    <row r="3300" spans="1:17" outlineLevel="1">
      <c r="A3300" s="6"/>
      <c r="B3300" s="20">
        <v>42681</v>
      </c>
      <c r="C3300" s="21">
        <v>0.5</v>
      </c>
      <c r="D3300" s="13">
        <v>4.9590159999999992</v>
      </c>
      <c r="E3300" s="13">
        <v>90.45</v>
      </c>
      <c r="F3300" s="11">
        <f t="shared" si="154"/>
        <v>4.9575282951999995</v>
      </c>
      <c r="G3300" s="11">
        <f t="shared" si="155"/>
        <v>91.309275000000014</v>
      </c>
      <c r="H3300" s="8">
        <f t="shared" si="153"/>
        <v>469.43194848050189</v>
      </c>
      <c r="J3300" s="44"/>
      <c r="K3300" s="69"/>
      <c r="L3300" s="69"/>
      <c r="M3300" s="69"/>
      <c r="O3300" s="63"/>
      <c r="P3300" s="63"/>
      <c r="Q3300" s="63"/>
    </row>
    <row r="3301" spans="1:17" outlineLevel="1">
      <c r="A3301" s="6"/>
      <c r="B3301" s="20">
        <v>42681</v>
      </c>
      <c r="C3301" s="21">
        <v>0.52083333333333337</v>
      </c>
      <c r="D3301" s="13">
        <v>4.9674009999999997</v>
      </c>
      <c r="E3301" s="13">
        <v>97.95</v>
      </c>
      <c r="F3301" s="11">
        <f t="shared" si="154"/>
        <v>4.9659107796999997</v>
      </c>
      <c r="G3301" s="11">
        <f t="shared" si="155"/>
        <v>98.880525000000006</v>
      </c>
      <c r="H3301" s="8">
        <f t="shared" si="153"/>
        <v>432.62754002430461</v>
      </c>
      <c r="J3301" s="44"/>
      <c r="K3301" s="69"/>
      <c r="L3301" s="69"/>
      <c r="M3301" s="69"/>
      <c r="O3301" s="63"/>
      <c r="P3301" s="63"/>
      <c r="Q3301" s="63"/>
    </row>
    <row r="3302" spans="1:17" outlineLevel="1">
      <c r="A3302" s="6"/>
      <c r="B3302" s="20">
        <v>42681</v>
      </c>
      <c r="C3302" s="21">
        <v>0.54166666666666663</v>
      </c>
      <c r="D3302" s="13">
        <v>4.7682320000000002</v>
      </c>
      <c r="E3302" s="13">
        <v>93.44</v>
      </c>
      <c r="F3302" s="11">
        <f t="shared" si="154"/>
        <v>4.7668015304000004</v>
      </c>
      <c r="G3302" s="11">
        <f t="shared" si="155"/>
        <v>94.327680000000001</v>
      </c>
      <c r="H3302" s="8">
        <f t="shared" si="153"/>
        <v>436.98375527131856</v>
      </c>
      <c r="J3302" s="44"/>
      <c r="K3302" s="69"/>
      <c r="L3302" s="69"/>
      <c r="M3302" s="69"/>
      <c r="O3302" s="63"/>
      <c r="P3302" s="63"/>
      <c r="Q3302" s="63"/>
    </row>
    <row r="3303" spans="1:17" outlineLevel="1">
      <c r="A3303" s="6"/>
      <c r="B3303" s="20">
        <v>42681</v>
      </c>
      <c r="C3303" s="21">
        <v>0.5625</v>
      </c>
      <c r="D3303" s="13">
        <v>4.8228950000000008</v>
      </c>
      <c r="E3303" s="13">
        <v>121.09</v>
      </c>
      <c r="F3303" s="11">
        <f t="shared" si="154"/>
        <v>4.8214481315000013</v>
      </c>
      <c r="G3303" s="11">
        <f t="shared" si="155"/>
        <v>122.24035500000001</v>
      </c>
      <c r="H3303" s="8">
        <f t="shared" si="153"/>
        <v>307.41382125035335</v>
      </c>
      <c r="J3303" s="44"/>
      <c r="K3303" s="69"/>
      <c r="L3303" s="69"/>
      <c r="M3303" s="69"/>
      <c r="O3303" s="63"/>
      <c r="P3303" s="63"/>
      <c r="Q3303" s="63"/>
    </row>
    <row r="3304" spans="1:17" outlineLevel="1">
      <c r="A3304" s="6"/>
      <c r="B3304" s="20">
        <v>42681</v>
      </c>
      <c r="C3304" s="21">
        <v>0.58333333333333337</v>
      </c>
      <c r="D3304" s="13">
        <v>4.592028</v>
      </c>
      <c r="E3304" s="13">
        <v>154.66</v>
      </c>
      <c r="F3304" s="11">
        <f t="shared" si="154"/>
        <v>4.5906503916000005</v>
      </c>
      <c r="G3304" s="11">
        <f t="shared" si="155"/>
        <v>156.12927000000002</v>
      </c>
      <c r="H3304" s="8">
        <f t="shared" si="153"/>
        <v>137.12607837187778</v>
      </c>
      <c r="J3304" s="44"/>
      <c r="K3304" s="69"/>
      <c r="L3304" s="69"/>
      <c r="M3304" s="69"/>
      <c r="O3304" s="63"/>
      <c r="P3304" s="63"/>
      <c r="Q3304" s="63"/>
    </row>
    <row r="3305" spans="1:17" outlineLevel="1">
      <c r="A3305" s="6"/>
      <c r="B3305" s="20">
        <v>42681</v>
      </c>
      <c r="C3305" s="21">
        <v>0.60416666666666663</v>
      </c>
      <c r="D3305" s="13">
        <v>4.0162579999999997</v>
      </c>
      <c r="E3305" s="13">
        <v>126.01</v>
      </c>
      <c r="F3305" s="11">
        <f t="shared" si="154"/>
        <v>4.0150531225999995</v>
      </c>
      <c r="G3305" s="11">
        <f t="shared" si="155"/>
        <v>127.20709500000001</v>
      </c>
      <c r="H3305" s="8">
        <f t="shared" si="153"/>
        <v>236.05663680697509</v>
      </c>
      <c r="J3305" s="44"/>
      <c r="K3305" s="69"/>
      <c r="L3305" s="69"/>
      <c r="M3305" s="69"/>
      <c r="O3305" s="63"/>
      <c r="P3305" s="63"/>
      <c r="Q3305" s="63"/>
    </row>
    <row r="3306" spans="1:17" outlineLevel="1">
      <c r="A3306" s="6"/>
      <c r="B3306" s="20">
        <v>42681</v>
      </c>
      <c r="C3306" s="21">
        <v>0.625</v>
      </c>
      <c r="D3306" s="13">
        <v>2.606306</v>
      </c>
      <c r="E3306" s="13">
        <v>148.91</v>
      </c>
      <c r="F3306" s="11">
        <f t="shared" si="154"/>
        <v>2.6055241082</v>
      </c>
      <c r="G3306" s="11">
        <f t="shared" si="155"/>
        <v>150.324645</v>
      </c>
      <c r="H3306" s="8">
        <f t="shared" si="153"/>
        <v>92.952997521093408</v>
      </c>
      <c r="J3306" s="44"/>
      <c r="K3306" s="69"/>
      <c r="L3306" s="69"/>
      <c r="M3306" s="69"/>
      <c r="O3306" s="63"/>
      <c r="P3306" s="63"/>
      <c r="Q3306" s="63"/>
    </row>
    <row r="3307" spans="1:17" outlineLevel="1">
      <c r="A3307" s="6"/>
      <c r="B3307" s="20">
        <v>42681</v>
      </c>
      <c r="C3307" s="21">
        <v>0.64583333333333337</v>
      </c>
      <c r="D3307" s="13">
        <v>3.2140299999999997</v>
      </c>
      <c r="E3307" s="13">
        <v>181.11</v>
      </c>
      <c r="F3307" s="11">
        <f t="shared" si="154"/>
        <v>3.213065791</v>
      </c>
      <c r="G3307" s="11">
        <f t="shared" si="155"/>
        <v>182.83054500000003</v>
      </c>
      <c r="H3307" s="8">
        <f t="shared" si="153"/>
        <v>10.183667436613812</v>
      </c>
      <c r="J3307" s="44"/>
      <c r="K3307" s="69"/>
      <c r="L3307" s="69"/>
      <c r="M3307" s="69"/>
      <c r="O3307" s="63"/>
      <c r="P3307" s="63"/>
      <c r="Q3307" s="63"/>
    </row>
    <row r="3308" spans="1:17" outlineLevel="1">
      <c r="A3308" s="6"/>
      <c r="B3308" s="20">
        <v>42681</v>
      </c>
      <c r="C3308" s="21">
        <v>0.66666666666666663</v>
      </c>
      <c r="D3308" s="13">
        <v>2.5758769999999998</v>
      </c>
      <c r="E3308" s="13">
        <v>167.6</v>
      </c>
      <c r="F3308" s="11">
        <f t="shared" si="154"/>
        <v>2.5751042368999997</v>
      </c>
      <c r="G3308" s="11">
        <f t="shared" si="155"/>
        <v>169.19220000000001</v>
      </c>
      <c r="H3308" s="8">
        <f t="shared" si="153"/>
        <v>43.281836992967776</v>
      </c>
      <c r="J3308" s="44"/>
      <c r="K3308" s="69"/>
      <c r="L3308" s="69"/>
      <c r="M3308" s="69"/>
      <c r="O3308" s="63"/>
      <c r="P3308" s="63"/>
      <c r="Q3308" s="63"/>
    </row>
    <row r="3309" spans="1:17" outlineLevel="1">
      <c r="A3309" s="6"/>
      <c r="B3309" s="20">
        <v>42681</v>
      </c>
      <c r="C3309" s="21">
        <v>0.6875</v>
      </c>
      <c r="D3309" s="13">
        <v>1.8208719999999998</v>
      </c>
      <c r="E3309" s="13">
        <v>167.35</v>
      </c>
      <c r="F3309" s="11">
        <f t="shared" si="154"/>
        <v>1.8203257383999998</v>
      </c>
      <c r="G3309" s="11">
        <f t="shared" si="155"/>
        <v>168.93982500000001</v>
      </c>
      <c r="H3309" s="8">
        <f t="shared" si="153"/>
        <v>31.055075654108194</v>
      </c>
      <c r="J3309" s="44"/>
      <c r="K3309" s="69"/>
      <c r="L3309" s="69"/>
      <c r="M3309" s="69"/>
      <c r="O3309" s="63"/>
      <c r="P3309" s="63"/>
      <c r="Q3309" s="63"/>
    </row>
    <row r="3310" spans="1:17" outlineLevel="1">
      <c r="A3310" s="6"/>
      <c r="B3310" s="20">
        <v>42681</v>
      </c>
      <c r="C3310" s="21">
        <v>0.70833333333333337</v>
      </c>
      <c r="D3310" s="13">
        <v>1.4088339999999999</v>
      </c>
      <c r="E3310" s="13">
        <v>188.21</v>
      </c>
      <c r="F3310" s="11">
        <f t="shared" si="154"/>
        <v>1.4084113497999999</v>
      </c>
      <c r="G3310" s="11">
        <f t="shared" si="155"/>
        <v>189.99799500000003</v>
      </c>
      <c r="H3310" s="8">
        <f t="shared" si="153"/>
        <v>-5.6308215344436947</v>
      </c>
      <c r="J3310" s="44"/>
      <c r="K3310" s="69"/>
      <c r="L3310" s="69"/>
      <c r="M3310" s="69"/>
      <c r="O3310" s="63"/>
      <c r="P3310" s="63"/>
      <c r="Q3310" s="63"/>
    </row>
    <row r="3311" spans="1:17" outlineLevel="1">
      <c r="A3311" s="6"/>
      <c r="B3311" s="20">
        <v>42681</v>
      </c>
      <c r="C3311" s="21">
        <v>0.72916666666666663</v>
      </c>
      <c r="D3311" s="13">
        <v>0.62144299999999997</v>
      </c>
      <c r="E3311" s="13">
        <v>111.18</v>
      </c>
      <c r="F3311" s="11">
        <f t="shared" si="154"/>
        <v>0.62125656709999999</v>
      </c>
      <c r="G3311" s="11">
        <f t="shared" si="155"/>
        <v>112.23621000000001</v>
      </c>
      <c r="H3311" s="8">
        <f t="shared" ref="H3311:H3374" si="156">F3311*($B$8-G3311)</f>
        <v>45.826238951685298</v>
      </c>
      <c r="J3311" s="44"/>
      <c r="K3311" s="69"/>
      <c r="L3311" s="69"/>
      <c r="M3311" s="69"/>
      <c r="O3311" s="63"/>
      <c r="P3311" s="63"/>
      <c r="Q3311" s="63"/>
    </row>
    <row r="3312" spans="1:17" outlineLevel="1">
      <c r="A3312" s="6"/>
      <c r="B3312" s="20">
        <v>42681</v>
      </c>
      <c r="C3312" s="21">
        <v>0.75</v>
      </c>
      <c r="D3312" s="13">
        <v>0.264519</v>
      </c>
      <c r="E3312" s="13">
        <v>126.7</v>
      </c>
      <c r="F3312" s="11">
        <f t="shared" si="154"/>
        <v>0.2644396443</v>
      </c>
      <c r="G3312" s="11">
        <f t="shared" si="155"/>
        <v>127.90365000000001</v>
      </c>
      <c r="H3312" s="8">
        <f t="shared" si="156"/>
        <v>15.362978129128301</v>
      </c>
      <c r="J3312" s="44"/>
      <c r="K3312" s="69"/>
      <c r="L3312" s="69"/>
      <c r="M3312" s="69"/>
      <c r="O3312" s="63"/>
      <c r="P3312" s="63"/>
      <c r="Q3312" s="63"/>
    </row>
    <row r="3313" spans="1:17" outlineLevel="1">
      <c r="A3313" s="6"/>
      <c r="B3313" s="20">
        <v>42681</v>
      </c>
      <c r="C3313" s="21">
        <v>0.77083333333333337</v>
      </c>
      <c r="D3313" s="13">
        <v>5.7307999999999991E-2</v>
      </c>
      <c r="E3313" s="13">
        <v>80.58</v>
      </c>
      <c r="F3313" s="11">
        <f t="shared" si="154"/>
        <v>5.7290807599999993E-2</v>
      </c>
      <c r="G3313" s="11">
        <f t="shared" si="155"/>
        <v>81.345510000000004</v>
      </c>
      <c r="H3313" s="8">
        <f t="shared" si="156"/>
        <v>5.9957402510661231</v>
      </c>
      <c r="J3313" s="44"/>
      <c r="K3313" s="69"/>
      <c r="L3313" s="69"/>
      <c r="M3313" s="69"/>
      <c r="O3313" s="63"/>
      <c r="P3313" s="63"/>
      <c r="Q3313" s="63"/>
    </row>
    <row r="3314" spans="1:17" outlineLevel="1">
      <c r="A3314" s="6"/>
      <c r="B3314" s="20">
        <v>42681</v>
      </c>
      <c r="C3314" s="21">
        <v>0.79166666666666663</v>
      </c>
      <c r="D3314" s="13">
        <v>0</v>
      </c>
      <c r="E3314" s="13">
        <v>101.52</v>
      </c>
      <c r="F3314" s="11">
        <f t="shared" si="154"/>
        <v>0</v>
      </c>
      <c r="G3314" s="11">
        <f t="shared" si="155"/>
        <v>102.48444000000001</v>
      </c>
      <c r="H3314" s="8">
        <f t="shared" si="156"/>
        <v>0</v>
      </c>
      <c r="J3314" s="44"/>
      <c r="K3314" s="69"/>
      <c r="L3314" s="69"/>
      <c r="M3314" s="69"/>
      <c r="O3314" s="63"/>
      <c r="P3314" s="63"/>
      <c r="Q3314" s="63"/>
    </row>
    <row r="3315" spans="1:17" outlineLevel="1">
      <c r="A3315" s="6"/>
      <c r="B3315" s="20">
        <v>42681</v>
      </c>
      <c r="C3315" s="21">
        <v>0.8125</v>
      </c>
      <c r="D3315" s="13">
        <v>0</v>
      </c>
      <c r="E3315" s="13">
        <v>96.54</v>
      </c>
      <c r="F3315" s="11">
        <f t="shared" si="154"/>
        <v>0</v>
      </c>
      <c r="G3315" s="11">
        <f t="shared" si="155"/>
        <v>97.457130000000006</v>
      </c>
      <c r="H3315" s="8">
        <f t="shared" si="156"/>
        <v>0</v>
      </c>
      <c r="J3315" s="44"/>
      <c r="K3315" s="69"/>
      <c r="L3315" s="69"/>
      <c r="M3315" s="69"/>
      <c r="O3315" s="63"/>
      <c r="P3315" s="63"/>
      <c r="Q3315" s="63"/>
    </row>
    <row r="3316" spans="1:17" outlineLevel="1">
      <c r="A3316" s="6"/>
      <c r="B3316" s="20">
        <v>42681</v>
      </c>
      <c r="C3316" s="21">
        <v>0.83333333333333337</v>
      </c>
      <c r="D3316" s="13">
        <v>0</v>
      </c>
      <c r="E3316" s="13">
        <v>86.42</v>
      </c>
      <c r="F3316" s="11">
        <f t="shared" si="154"/>
        <v>0</v>
      </c>
      <c r="G3316" s="11">
        <f t="shared" si="155"/>
        <v>87.240990000000011</v>
      </c>
      <c r="H3316" s="8">
        <f t="shared" si="156"/>
        <v>0</v>
      </c>
      <c r="J3316" s="44"/>
      <c r="K3316" s="69"/>
      <c r="L3316" s="69"/>
      <c r="M3316" s="69"/>
      <c r="O3316" s="63"/>
      <c r="P3316" s="63"/>
      <c r="Q3316" s="63"/>
    </row>
    <row r="3317" spans="1:17" outlineLevel="1">
      <c r="A3317" s="6"/>
      <c r="B3317" s="20">
        <v>42681</v>
      </c>
      <c r="C3317" s="21">
        <v>0.85416666666666663</v>
      </c>
      <c r="D3317" s="13">
        <v>0</v>
      </c>
      <c r="E3317" s="13">
        <v>94.41</v>
      </c>
      <c r="F3317" s="11">
        <f t="shared" si="154"/>
        <v>0</v>
      </c>
      <c r="G3317" s="11">
        <f t="shared" si="155"/>
        <v>95.306894999999997</v>
      </c>
      <c r="H3317" s="8">
        <f t="shared" si="156"/>
        <v>0</v>
      </c>
      <c r="J3317" s="44"/>
      <c r="K3317" s="69"/>
      <c r="L3317" s="69"/>
      <c r="M3317" s="69"/>
      <c r="O3317" s="63"/>
      <c r="P3317" s="63"/>
      <c r="Q3317" s="63"/>
    </row>
    <row r="3318" spans="1:17" outlineLevel="1">
      <c r="A3318" s="6"/>
      <c r="B3318" s="20">
        <v>42681</v>
      </c>
      <c r="C3318" s="21">
        <v>0.875</v>
      </c>
      <c r="D3318" s="13">
        <v>0</v>
      </c>
      <c r="E3318" s="13">
        <v>58.33</v>
      </c>
      <c r="F3318" s="11">
        <f t="shared" si="154"/>
        <v>0</v>
      </c>
      <c r="G3318" s="11">
        <f t="shared" si="155"/>
        <v>58.884135000000001</v>
      </c>
      <c r="H3318" s="8">
        <f t="shared" si="156"/>
        <v>0</v>
      </c>
      <c r="J3318" s="44"/>
      <c r="K3318" s="69"/>
      <c r="L3318" s="69"/>
      <c r="M3318" s="69"/>
      <c r="O3318" s="63"/>
      <c r="P3318" s="63"/>
      <c r="Q3318" s="63"/>
    </row>
    <row r="3319" spans="1:17" outlineLevel="1">
      <c r="A3319" s="6"/>
      <c r="B3319" s="20">
        <v>42681</v>
      </c>
      <c r="C3319" s="21">
        <v>0.89583333333333337</v>
      </c>
      <c r="D3319" s="13">
        <v>0</v>
      </c>
      <c r="E3319" s="13">
        <v>81.95</v>
      </c>
      <c r="F3319" s="11">
        <f t="shared" si="154"/>
        <v>0</v>
      </c>
      <c r="G3319" s="11">
        <f t="shared" si="155"/>
        <v>82.728525000000005</v>
      </c>
      <c r="H3319" s="8">
        <f t="shared" si="156"/>
        <v>0</v>
      </c>
      <c r="J3319" s="44"/>
      <c r="K3319" s="69"/>
      <c r="L3319" s="69"/>
      <c r="M3319" s="69"/>
      <c r="O3319" s="63"/>
      <c r="P3319" s="63"/>
      <c r="Q3319" s="63"/>
    </row>
    <row r="3320" spans="1:17" outlineLevel="1">
      <c r="A3320" s="6"/>
      <c r="B3320" s="20">
        <v>42681</v>
      </c>
      <c r="C3320" s="21">
        <v>0.91666666666666663</v>
      </c>
      <c r="D3320" s="13">
        <v>0</v>
      </c>
      <c r="E3320" s="13">
        <v>55.65</v>
      </c>
      <c r="F3320" s="11">
        <f t="shared" si="154"/>
        <v>0</v>
      </c>
      <c r="G3320" s="11">
        <f t="shared" si="155"/>
        <v>56.178675000000005</v>
      </c>
      <c r="H3320" s="8">
        <f t="shared" si="156"/>
        <v>0</v>
      </c>
      <c r="J3320" s="44"/>
      <c r="K3320" s="69"/>
      <c r="L3320" s="69"/>
      <c r="M3320" s="69"/>
      <c r="O3320" s="63"/>
      <c r="P3320" s="63"/>
      <c r="Q3320" s="63"/>
    </row>
    <row r="3321" spans="1:17" outlineLevel="1">
      <c r="A3321" s="6"/>
      <c r="B3321" s="20">
        <v>42681</v>
      </c>
      <c r="C3321" s="21">
        <v>0.9375</v>
      </c>
      <c r="D3321" s="13">
        <v>0</v>
      </c>
      <c r="E3321" s="13">
        <v>148.06</v>
      </c>
      <c r="F3321" s="11">
        <f t="shared" si="154"/>
        <v>0</v>
      </c>
      <c r="G3321" s="11">
        <f t="shared" si="155"/>
        <v>149.46657000000002</v>
      </c>
      <c r="H3321" s="8">
        <f t="shared" si="156"/>
        <v>0</v>
      </c>
      <c r="J3321" s="44"/>
      <c r="K3321" s="69"/>
      <c r="L3321" s="69"/>
      <c r="M3321" s="69"/>
      <c r="O3321" s="63"/>
      <c r="P3321" s="63"/>
      <c r="Q3321" s="63"/>
    </row>
    <row r="3322" spans="1:17" outlineLevel="1">
      <c r="A3322" s="6"/>
      <c r="B3322" s="20">
        <v>42681</v>
      </c>
      <c r="C3322" s="21">
        <v>0.95833333333333337</v>
      </c>
      <c r="D3322" s="13">
        <v>0</v>
      </c>
      <c r="E3322" s="13">
        <v>111.12</v>
      </c>
      <c r="F3322" s="11">
        <f t="shared" si="154"/>
        <v>0</v>
      </c>
      <c r="G3322" s="11">
        <f t="shared" si="155"/>
        <v>112.17564000000002</v>
      </c>
      <c r="H3322" s="8">
        <f t="shared" si="156"/>
        <v>0</v>
      </c>
      <c r="J3322" s="44"/>
      <c r="K3322" s="69"/>
      <c r="L3322" s="69"/>
      <c r="M3322" s="69"/>
      <c r="O3322" s="63"/>
      <c r="P3322" s="63"/>
      <c r="Q3322" s="63"/>
    </row>
    <row r="3323" spans="1:17" outlineLevel="1">
      <c r="A3323" s="6"/>
      <c r="B3323" s="20">
        <v>42681</v>
      </c>
      <c r="C3323" s="21">
        <v>0.97916666666666663</v>
      </c>
      <c r="D3323" s="13">
        <v>0</v>
      </c>
      <c r="E3323" s="13">
        <v>70.31</v>
      </c>
      <c r="F3323" s="11">
        <f t="shared" si="154"/>
        <v>0</v>
      </c>
      <c r="G3323" s="11">
        <f t="shared" si="155"/>
        <v>70.977945000000005</v>
      </c>
      <c r="H3323" s="8">
        <f t="shared" si="156"/>
        <v>0</v>
      </c>
      <c r="J3323" s="44"/>
      <c r="K3323" s="69"/>
      <c r="L3323" s="69"/>
      <c r="M3323" s="69"/>
      <c r="O3323" s="63"/>
      <c r="P3323" s="63"/>
      <c r="Q3323" s="63"/>
    </row>
    <row r="3324" spans="1:17" outlineLevel="1">
      <c r="A3324" s="6"/>
      <c r="B3324" s="20">
        <v>42681</v>
      </c>
      <c r="C3324" s="21">
        <v>0</v>
      </c>
      <c r="D3324" s="13">
        <v>0</v>
      </c>
      <c r="E3324" s="13">
        <v>54.07</v>
      </c>
      <c r="F3324" s="11">
        <f t="shared" si="154"/>
        <v>0</v>
      </c>
      <c r="G3324" s="11">
        <f t="shared" si="155"/>
        <v>54.583665000000003</v>
      </c>
      <c r="H3324" s="8">
        <f t="shared" si="156"/>
        <v>0</v>
      </c>
      <c r="J3324" s="44"/>
      <c r="K3324" s="69"/>
      <c r="L3324" s="69"/>
      <c r="M3324" s="69"/>
      <c r="O3324" s="63"/>
      <c r="P3324" s="63"/>
      <c r="Q3324" s="63"/>
    </row>
    <row r="3325" spans="1:17" outlineLevel="1">
      <c r="A3325" s="6"/>
      <c r="B3325" s="20">
        <v>42682</v>
      </c>
      <c r="C3325" s="21">
        <v>2.0833333333333332E-2</v>
      </c>
      <c r="D3325" s="13">
        <v>0</v>
      </c>
      <c r="E3325" s="13">
        <v>54.28</v>
      </c>
      <c r="F3325" s="11">
        <f t="shared" si="154"/>
        <v>0</v>
      </c>
      <c r="G3325" s="11">
        <f t="shared" si="155"/>
        <v>54.795660000000005</v>
      </c>
      <c r="H3325" s="8">
        <f t="shared" si="156"/>
        <v>0</v>
      </c>
      <c r="J3325" s="44"/>
      <c r="K3325" s="69"/>
      <c r="L3325" s="69"/>
      <c r="M3325" s="69"/>
      <c r="O3325" s="63"/>
      <c r="P3325" s="63"/>
      <c r="Q3325" s="63"/>
    </row>
    <row r="3326" spans="1:17" outlineLevel="1">
      <c r="A3326" s="6"/>
      <c r="B3326" s="20">
        <v>42682</v>
      </c>
      <c r="C3326" s="21">
        <v>4.1666666666666664E-2</v>
      </c>
      <c r="D3326" s="13">
        <v>0</v>
      </c>
      <c r="E3326" s="13">
        <v>54.79</v>
      </c>
      <c r="F3326" s="11">
        <f t="shared" si="154"/>
        <v>0</v>
      </c>
      <c r="G3326" s="11">
        <f t="shared" si="155"/>
        <v>55.310504999999999</v>
      </c>
      <c r="H3326" s="8">
        <f t="shared" si="156"/>
        <v>0</v>
      </c>
      <c r="J3326" s="44"/>
      <c r="K3326" s="69"/>
      <c r="L3326" s="69"/>
      <c r="M3326" s="69"/>
      <c r="O3326" s="63"/>
      <c r="P3326" s="63"/>
      <c r="Q3326" s="63"/>
    </row>
    <row r="3327" spans="1:17" outlineLevel="1">
      <c r="A3327" s="6"/>
      <c r="B3327" s="20">
        <v>42682</v>
      </c>
      <c r="C3327" s="21">
        <v>6.25E-2</v>
      </c>
      <c r="D3327" s="13">
        <v>0</v>
      </c>
      <c r="E3327" s="13">
        <v>46.48</v>
      </c>
      <c r="F3327" s="11">
        <f t="shared" si="154"/>
        <v>0</v>
      </c>
      <c r="G3327" s="11">
        <f t="shared" si="155"/>
        <v>46.921559999999999</v>
      </c>
      <c r="H3327" s="8">
        <f t="shared" si="156"/>
        <v>0</v>
      </c>
      <c r="J3327" s="44"/>
      <c r="K3327" s="69"/>
      <c r="L3327" s="69"/>
      <c r="M3327" s="69"/>
      <c r="O3327" s="63"/>
      <c r="P3327" s="63"/>
      <c r="Q3327" s="63"/>
    </row>
    <row r="3328" spans="1:17" outlineLevel="1">
      <c r="A3328" s="6"/>
      <c r="B3328" s="20">
        <v>42682</v>
      </c>
      <c r="C3328" s="21">
        <v>8.3333333333333329E-2</v>
      </c>
      <c r="D3328" s="13">
        <v>0</v>
      </c>
      <c r="E3328" s="13">
        <v>43.4</v>
      </c>
      <c r="F3328" s="11">
        <f t="shared" si="154"/>
        <v>0</v>
      </c>
      <c r="G3328" s="11">
        <f t="shared" si="155"/>
        <v>43.8123</v>
      </c>
      <c r="H3328" s="8">
        <f t="shared" si="156"/>
        <v>0</v>
      </c>
      <c r="J3328" s="44"/>
      <c r="K3328" s="69"/>
      <c r="L3328" s="69"/>
      <c r="M3328" s="69"/>
      <c r="O3328" s="63"/>
      <c r="P3328" s="63"/>
      <c r="Q3328" s="63"/>
    </row>
    <row r="3329" spans="1:17" outlineLevel="1">
      <c r="A3329" s="6"/>
      <c r="B3329" s="20">
        <v>42682</v>
      </c>
      <c r="C3329" s="21">
        <v>0.10416666666666667</v>
      </c>
      <c r="D3329" s="13">
        <v>0</v>
      </c>
      <c r="E3329" s="13">
        <v>38.619999999999997</v>
      </c>
      <c r="F3329" s="11">
        <f t="shared" si="154"/>
        <v>0</v>
      </c>
      <c r="G3329" s="11">
        <f t="shared" si="155"/>
        <v>38.986890000000002</v>
      </c>
      <c r="H3329" s="8">
        <f t="shared" si="156"/>
        <v>0</v>
      </c>
      <c r="J3329" s="44"/>
      <c r="K3329" s="69"/>
      <c r="L3329" s="69"/>
      <c r="M3329" s="69"/>
      <c r="O3329" s="63"/>
      <c r="P3329" s="63"/>
      <c r="Q3329" s="63"/>
    </row>
    <row r="3330" spans="1:17" outlineLevel="1">
      <c r="A3330" s="6"/>
      <c r="B3330" s="20">
        <v>42682</v>
      </c>
      <c r="C3330" s="21">
        <v>0.125</v>
      </c>
      <c r="D3330" s="13">
        <v>0</v>
      </c>
      <c r="E3330" s="13">
        <v>40.380000000000003</v>
      </c>
      <c r="F3330" s="11">
        <f t="shared" si="154"/>
        <v>0</v>
      </c>
      <c r="G3330" s="11">
        <f t="shared" si="155"/>
        <v>40.763610000000007</v>
      </c>
      <c r="H3330" s="8">
        <f t="shared" si="156"/>
        <v>0</v>
      </c>
      <c r="J3330" s="44"/>
      <c r="K3330" s="69"/>
      <c r="L3330" s="69"/>
      <c r="M3330" s="69"/>
      <c r="O3330" s="63"/>
      <c r="P3330" s="63"/>
      <c r="Q3330" s="63"/>
    </row>
    <row r="3331" spans="1:17" outlineLevel="1">
      <c r="A3331" s="6"/>
      <c r="B3331" s="20">
        <v>42682</v>
      </c>
      <c r="C3331" s="21">
        <v>0.14583333333333334</v>
      </c>
      <c r="D3331" s="13">
        <v>0</v>
      </c>
      <c r="E3331" s="13">
        <v>42.14</v>
      </c>
      <c r="F3331" s="11">
        <f t="shared" si="154"/>
        <v>0</v>
      </c>
      <c r="G3331" s="11">
        <f t="shared" si="155"/>
        <v>42.540330000000004</v>
      </c>
      <c r="H3331" s="8">
        <f t="shared" si="156"/>
        <v>0</v>
      </c>
      <c r="J3331" s="44"/>
      <c r="K3331" s="69"/>
      <c r="L3331" s="69"/>
      <c r="M3331" s="69"/>
      <c r="O3331" s="63"/>
      <c r="P3331" s="63"/>
      <c r="Q3331" s="63"/>
    </row>
    <row r="3332" spans="1:17" outlineLevel="1">
      <c r="A3332" s="6"/>
      <c r="B3332" s="20">
        <v>42682</v>
      </c>
      <c r="C3332" s="21">
        <v>0.16666666666666666</v>
      </c>
      <c r="D3332" s="13">
        <v>0</v>
      </c>
      <c r="E3332" s="13">
        <v>44.23</v>
      </c>
      <c r="F3332" s="11">
        <f t="shared" si="154"/>
        <v>0</v>
      </c>
      <c r="G3332" s="11">
        <f t="shared" si="155"/>
        <v>44.650185</v>
      </c>
      <c r="H3332" s="8">
        <f t="shared" si="156"/>
        <v>0</v>
      </c>
      <c r="J3332" s="44"/>
      <c r="K3332" s="69"/>
      <c r="L3332" s="69"/>
      <c r="M3332" s="69"/>
      <c r="O3332" s="63"/>
      <c r="P3332" s="63"/>
      <c r="Q3332" s="63"/>
    </row>
    <row r="3333" spans="1:17" outlineLevel="1">
      <c r="A3333" s="6"/>
      <c r="B3333" s="20">
        <v>42682</v>
      </c>
      <c r="C3333" s="21">
        <v>0.1875</v>
      </c>
      <c r="D3333" s="13">
        <v>0</v>
      </c>
      <c r="E3333" s="13">
        <v>61.28</v>
      </c>
      <c r="F3333" s="11">
        <f t="shared" si="154"/>
        <v>0</v>
      </c>
      <c r="G3333" s="11">
        <f t="shared" si="155"/>
        <v>61.862160000000003</v>
      </c>
      <c r="H3333" s="8">
        <f t="shared" si="156"/>
        <v>0</v>
      </c>
      <c r="J3333" s="44"/>
      <c r="K3333" s="69"/>
      <c r="L3333" s="69"/>
      <c r="M3333" s="69"/>
      <c r="O3333" s="63"/>
      <c r="P3333" s="63"/>
      <c r="Q3333" s="63"/>
    </row>
    <row r="3334" spans="1:17" outlineLevel="1">
      <c r="A3334" s="6"/>
      <c r="B3334" s="20">
        <v>42682</v>
      </c>
      <c r="C3334" s="21">
        <v>0.20833333333333334</v>
      </c>
      <c r="D3334" s="13">
        <v>0</v>
      </c>
      <c r="E3334" s="13">
        <v>68.92</v>
      </c>
      <c r="F3334" s="11">
        <f t="shared" si="154"/>
        <v>0</v>
      </c>
      <c r="G3334" s="11">
        <f t="shared" si="155"/>
        <v>69.574740000000006</v>
      </c>
      <c r="H3334" s="8">
        <f t="shared" si="156"/>
        <v>0</v>
      </c>
      <c r="J3334" s="44"/>
      <c r="K3334" s="69"/>
      <c r="L3334" s="69"/>
      <c r="M3334" s="69"/>
      <c r="O3334" s="63"/>
      <c r="P3334" s="63"/>
      <c r="Q3334" s="63"/>
    </row>
    <row r="3335" spans="1:17" outlineLevel="1">
      <c r="A3335" s="6"/>
      <c r="B3335" s="20">
        <v>42682</v>
      </c>
      <c r="C3335" s="21">
        <v>0.22916666666666666</v>
      </c>
      <c r="D3335" s="13">
        <v>3.7975000000000002E-2</v>
      </c>
      <c r="E3335" s="13">
        <v>110.14</v>
      </c>
      <c r="F3335" s="11">
        <f t="shared" si="154"/>
        <v>3.7963607500000003E-2</v>
      </c>
      <c r="G3335" s="11">
        <f t="shared" si="155"/>
        <v>111.18633000000001</v>
      </c>
      <c r="H3335" s="8">
        <f t="shared" si="156"/>
        <v>2.8401968035145249</v>
      </c>
      <c r="J3335" s="44"/>
      <c r="K3335" s="69"/>
      <c r="L3335" s="69"/>
      <c r="M3335" s="69"/>
      <c r="O3335" s="63"/>
      <c r="P3335" s="63"/>
      <c r="Q3335" s="63"/>
    </row>
    <row r="3336" spans="1:17" outlineLevel="1">
      <c r="A3336" s="6"/>
      <c r="B3336" s="20">
        <v>42682</v>
      </c>
      <c r="C3336" s="21">
        <v>0.25</v>
      </c>
      <c r="D3336" s="13">
        <v>0.22832799999999998</v>
      </c>
      <c r="E3336" s="13">
        <v>148.28</v>
      </c>
      <c r="F3336" s="11">
        <f t="shared" si="154"/>
        <v>0.22825950159999997</v>
      </c>
      <c r="G3336" s="11">
        <f t="shared" si="155"/>
        <v>149.68866</v>
      </c>
      <c r="H3336" s="8">
        <f t="shared" si="156"/>
        <v>8.2884083708281437</v>
      </c>
      <c r="J3336" s="44"/>
      <c r="K3336" s="69"/>
      <c r="L3336" s="69"/>
      <c r="M3336" s="69"/>
      <c r="O3336" s="63"/>
      <c r="P3336" s="63"/>
      <c r="Q3336" s="63"/>
    </row>
    <row r="3337" spans="1:17" outlineLevel="1">
      <c r="A3337" s="6"/>
      <c r="B3337" s="20">
        <v>42682</v>
      </c>
      <c r="C3337" s="21">
        <v>0.27083333333333331</v>
      </c>
      <c r="D3337" s="13">
        <v>0.78829199999999988</v>
      </c>
      <c r="E3337" s="13">
        <v>114.68</v>
      </c>
      <c r="F3337" s="11">
        <f t="shared" si="154"/>
        <v>0.78805551239999994</v>
      </c>
      <c r="G3337" s="11">
        <f t="shared" si="155"/>
        <v>115.76946000000001</v>
      </c>
      <c r="H3337" s="8">
        <f t="shared" si="156"/>
        <v>55.345564185828685</v>
      </c>
      <c r="J3337" s="44"/>
      <c r="K3337" s="69"/>
      <c r="L3337" s="69"/>
      <c r="M3337" s="69"/>
      <c r="O3337" s="63"/>
      <c r="P3337" s="63"/>
      <c r="Q3337" s="63"/>
    </row>
    <row r="3338" spans="1:17" outlineLevel="1">
      <c r="A3338" s="6"/>
      <c r="B3338" s="20">
        <v>42682</v>
      </c>
      <c r="C3338" s="21">
        <v>0.29166666666666669</v>
      </c>
      <c r="D3338" s="13">
        <v>0.91249999999999998</v>
      </c>
      <c r="E3338" s="13">
        <v>113.71</v>
      </c>
      <c r="F3338" s="11">
        <f t="shared" si="154"/>
        <v>0.91222625000000002</v>
      </c>
      <c r="G3338" s="11">
        <f t="shared" si="155"/>
        <v>114.790245</v>
      </c>
      <c r="H3338" s="8">
        <f t="shared" si="156"/>
        <v>64.959407767068754</v>
      </c>
      <c r="J3338" s="44"/>
      <c r="K3338" s="69"/>
      <c r="L3338" s="69"/>
      <c r="M3338" s="69"/>
      <c r="O3338" s="63"/>
      <c r="P3338" s="63"/>
      <c r="Q3338" s="63"/>
    </row>
    <row r="3339" spans="1:17" outlineLevel="1">
      <c r="A3339" s="6"/>
      <c r="B3339" s="20">
        <v>42682</v>
      </c>
      <c r="C3339" s="21">
        <v>0.3125</v>
      </c>
      <c r="D3339" s="13">
        <v>1.1450229999999999</v>
      </c>
      <c r="E3339" s="13">
        <v>105.98</v>
      </c>
      <c r="F3339" s="11">
        <f t="shared" si="154"/>
        <v>1.1446794930999999</v>
      </c>
      <c r="G3339" s="11">
        <f t="shared" si="155"/>
        <v>106.98681000000001</v>
      </c>
      <c r="H3339" s="8">
        <f t="shared" si="156"/>
        <v>90.444778277413974</v>
      </c>
      <c r="J3339" s="44"/>
      <c r="K3339" s="69"/>
      <c r="L3339" s="69"/>
      <c r="M3339" s="69"/>
      <c r="O3339" s="63"/>
      <c r="P3339" s="63"/>
      <c r="Q3339" s="63"/>
    </row>
    <row r="3340" spans="1:17" outlineLevel="1">
      <c r="A3340" s="6"/>
      <c r="B3340" s="20">
        <v>42682</v>
      </c>
      <c r="C3340" s="21">
        <v>0.33333333333333331</v>
      </c>
      <c r="D3340" s="13">
        <v>1.800292</v>
      </c>
      <c r="E3340" s="13">
        <v>154.06</v>
      </c>
      <c r="F3340" s="11">
        <f t="shared" si="154"/>
        <v>1.7997519124000001</v>
      </c>
      <c r="G3340" s="11">
        <f t="shared" si="155"/>
        <v>155.52357000000001</v>
      </c>
      <c r="H3340" s="8">
        <f t="shared" si="156"/>
        <v>54.850013175624724</v>
      </c>
      <c r="J3340" s="44"/>
      <c r="K3340" s="69"/>
      <c r="L3340" s="69"/>
      <c r="M3340" s="69"/>
      <c r="O3340" s="63"/>
      <c r="P3340" s="63"/>
      <c r="Q3340" s="63"/>
    </row>
    <row r="3341" spans="1:17" outlineLevel="1">
      <c r="A3341" s="6"/>
      <c r="B3341" s="20">
        <v>42682</v>
      </c>
      <c r="C3341" s="21">
        <v>0.35416666666666669</v>
      </c>
      <c r="D3341" s="13">
        <v>2.5898770000000004</v>
      </c>
      <c r="E3341" s="13">
        <v>109.17</v>
      </c>
      <c r="F3341" s="11">
        <f t="shared" si="154"/>
        <v>2.5891000369000006</v>
      </c>
      <c r="G3341" s="11">
        <f t="shared" si="155"/>
        <v>110.207115</v>
      </c>
      <c r="H3341" s="8">
        <f t="shared" si="156"/>
        <v>196.23536135025751</v>
      </c>
      <c r="J3341" s="44"/>
      <c r="K3341" s="69"/>
      <c r="L3341" s="69"/>
      <c r="M3341" s="69"/>
      <c r="O3341" s="63"/>
      <c r="P3341" s="63"/>
      <c r="Q3341" s="63"/>
    </row>
    <row r="3342" spans="1:17" outlineLevel="1">
      <c r="A3342" s="6"/>
      <c r="B3342" s="20">
        <v>42682</v>
      </c>
      <c r="C3342" s="21">
        <v>0.375</v>
      </c>
      <c r="D3342" s="13">
        <v>3.7571350000000003</v>
      </c>
      <c r="E3342" s="13">
        <v>97.13</v>
      </c>
      <c r="F3342" s="11">
        <f t="shared" si="154"/>
        <v>3.7560078595000004</v>
      </c>
      <c r="G3342" s="11">
        <f t="shared" si="155"/>
        <v>98.052734999999998</v>
      </c>
      <c r="H3342" s="8">
        <f t="shared" si="156"/>
        <v>330.33061856152932</v>
      </c>
      <c r="J3342" s="44"/>
      <c r="K3342" s="69"/>
      <c r="L3342" s="69"/>
      <c r="M3342" s="69"/>
      <c r="O3342" s="63"/>
      <c r="P3342" s="63"/>
      <c r="Q3342" s="63"/>
    </row>
    <row r="3343" spans="1:17" outlineLevel="1">
      <c r="A3343" s="6"/>
      <c r="B3343" s="20">
        <v>42682</v>
      </c>
      <c r="C3343" s="21">
        <v>0.39583333333333331</v>
      </c>
      <c r="D3343" s="13">
        <v>4.3018099999999997</v>
      </c>
      <c r="E3343" s="13">
        <v>133.16999999999999</v>
      </c>
      <c r="F3343" s="11">
        <f t="shared" si="154"/>
        <v>4.300519457</v>
      </c>
      <c r="G3343" s="11">
        <f t="shared" si="155"/>
        <v>134.435115</v>
      </c>
      <c r="H3343" s="8">
        <f t="shared" si="156"/>
        <v>221.75579124046746</v>
      </c>
      <c r="J3343" s="44"/>
      <c r="K3343" s="69"/>
      <c r="L3343" s="69"/>
      <c r="M3343" s="69"/>
      <c r="O3343" s="63"/>
      <c r="P3343" s="63"/>
      <c r="Q3343" s="63"/>
    </row>
    <row r="3344" spans="1:17" outlineLevel="1">
      <c r="A3344" s="6"/>
      <c r="B3344" s="20">
        <v>42682</v>
      </c>
      <c r="C3344" s="21">
        <v>0.41666666666666669</v>
      </c>
      <c r="D3344" s="13">
        <v>3.8819660000000002</v>
      </c>
      <c r="E3344" s="13">
        <v>176.94</v>
      </c>
      <c r="F3344" s="11">
        <f t="shared" si="154"/>
        <v>3.8808014102000006</v>
      </c>
      <c r="G3344" s="11">
        <f t="shared" si="155"/>
        <v>178.62093000000002</v>
      </c>
      <c r="H3344" s="8">
        <f t="shared" si="156"/>
        <v>28.636705261964458</v>
      </c>
      <c r="J3344" s="44"/>
      <c r="K3344" s="69"/>
      <c r="L3344" s="69"/>
      <c r="M3344" s="69"/>
      <c r="O3344" s="63"/>
      <c r="P3344" s="63"/>
      <c r="Q3344" s="63"/>
    </row>
    <row r="3345" spans="1:17" outlineLevel="1">
      <c r="A3345" s="6"/>
      <c r="B3345" s="20">
        <v>42682</v>
      </c>
      <c r="C3345" s="21">
        <v>0.4375</v>
      </c>
      <c r="D3345" s="13">
        <v>4.7907679999999999</v>
      </c>
      <c r="E3345" s="13">
        <v>104.23</v>
      </c>
      <c r="F3345" s="11">
        <f t="shared" ref="F3345:F3408" si="157">IF($B$13="Electricity",$D3345*$B$9,$D3345*$B$10)</f>
        <v>4.7893307696000003</v>
      </c>
      <c r="G3345" s="11">
        <f t="shared" ref="G3345:G3408" si="158">+E3345*$B$10</f>
        <v>105.22018500000001</v>
      </c>
      <c r="H3345" s="8">
        <f t="shared" si="156"/>
        <v>386.88125354209558</v>
      </c>
      <c r="J3345" s="44"/>
      <c r="K3345" s="69"/>
      <c r="L3345" s="69"/>
      <c r="M3345" s="69"/>
      <c r="O3345" s="63"/>
      <c r="P3345" s="63"/>
      <c r="Q3345" s="63"/>
    </row>
    <row r="3346" spans="1:17" outlineLevel="1">
      <c r="A3346" s="6"/>
      <c r="B3346" s="20">
        <v>42682</v>
      </c>
      <c r="C3346" s="21">
        <v>0.45833333333333331</v>
      </c>
      <c r="D3346" s="13">
        <v>3.8234749999999997</v>
      </c>
      <c r="E3346" s="13">
        <v>122.33</v>
      </c>
      <c r="F3346" s="11">
        <f t="shared" si="157"/>
        <v>3.8223279574999998</v>
      </c>
      <c r="G3346" s="11">
        <f t="shared" si="158"/>
        <v>123.492135</v>
      </c>
      <c r="H3346" s="8">
        <f t="shared" si="156"/>
        <v>238.92555995313572</v>
      </c>
      <c r="J3346" s="44"/>
      <c r="K3346" s="69"/>
      <c r="L3346" s="69"/>
      <c r="M3346" s="69"/>
      <c r="O3346" s="63"/>
      <c r="P3346" s="63"/>
      <c r="Q3346" s="63"/>
    </row>
    <row r="3347" spans="1:17" outlineLevel="1">
      <c r="A3347" s="6"/>
      <c r="B3347" s="20">
        <v>42682</v>
      </c>
      <c r="C3347" s="21">
        <v>0.47916666666666669</v>
      </c>
      <c r="D3347" s="13">
        <v>4.2839400000000003</v>
      </c>
      <c r="E3347" s="13">
        <v>118.13</v>
      </c>
      <c r="F3347" s="11">
        <f t="shared" si="157"/>
        <v>4.2826548180000001</v>
      </c>
      <c r="G3347" s="11">
        <f t="shared" si="158"/>
        <v>119.252235</v>
      </c>
      <c r="H3347" s="8">
        <f t="shared" si="156"/>
        <v>285.85763736798179</v>
      </c>
      <c r="J3347" s="44"/>
      <c r="K3347" s="69"/>
      <c r="L3347" s="69"/>
      <c r="M3347" s="69"/>
      <c r="O3347" s="63"/>
      <c r="P3347" s="63"/>
      <c r="Q3347" s="63"/>
    </row>
    <row r="3348" spans="1:17" outlineLevel="1">
      <c r="A3348" s="6"/>
      <c r="B3348" s="20">
        <v>42682</v>
      </c>
      <c r="C3348" s="21">
        <v>0.5</v>
      </c>
      <c r="D3348" s="13">
        <v>4.3865360000000004</v>
      </c>
      <c r="E3348" s="13">
        <v>171</v>
      </c>
      <c r="F3348" s="11">
        <f t="shared" si="157"/>
        <v>4.3852200392000009</v>
      </c>
      <c r="G3348" s="11">
        <f t="shared" si="158"/>
        <v>172.62450000000001</v>
      </c>
      <c r="H3348" s="8">
        <f t="shared" si="156"/>
        <v>58.654510634319557</v>
      </c>
      <c r="J3348" s="44"/>
      <c r="K3348" s="69"/>
      <c r="L3348" s="69"/>
      <c r="M3348" s="69"/>
      <c r="O3348" s="63"/>
      <c r="P3348" s="63"/>
      <c r="Q3348" s="63"/>
    </row>
    <row r="3349" spans="1:17" outlineLevel="1">
      <c r="A3349" s="6"/>
      <c r="B3349" s="20">
        <v>42682</v>
      </c>
      <c r="C3349" s="21">
        <v>0.52083333333333337</v>
      </c>
      <c r="D3349" s="13">
        <v>2.7192659999999997</v>
      </c>
      <c r="E3349" s="13">
        <v>129.88</v>
      </c>
      <c r="F3349" s="11">
        <f t="shared" si="157"/>
        <v>2.7184502201999998</v>
      </c>
      <c r="G3349" s="11">
        <f t="shared" si="158"/>
        <v>131.11386000000002</v>
      </c>
      <c r="H3349" s="8">
        <f t="shared" si="156"/>
        <v>149.20523936892798</v>
      </c>
      <c r="J3349" s="44"/>
      <c r="K3349" s="69"/>
      <c r="L3349" s="69"/>
      <c r="M3349" s="69"/>
      <c r="O3349" s="63"/>
      <c r="P3349" s="63"/>
      <c r="Q3349" s="63"/>
    </row>
    <row r="3350" spans="1:17" outlineLevel="1">
      <c r="A3350" s="6"/>
      <c r="B3350" s="20">
        <v>42682</v>
      </c>
      <c r="C3350" s="21">
        <v>0.54166666666666663</v>
      </c>
      <c r="D3350" s="13">
        <v>1.7713910000000002</v>
      </c>
      <c r="E3350" s="13">
        <v>190.79</v>
      </c>
      <c r="F3350" s="11">
        <f t="shared" si="157"/>
        <v>1.7708595827000002</v>
      </c>
      <c r="G3350" s="11">
        <f t="shared" si="158"/>
        <v>192.60250500000001</v>
      </c>
      <c r="H3350" s="8">
        <f t="shared" si="156"/>
        <v>-11.692109249074679</v>
      </c>
      <c r="J3350" s="44"/>
      <c r="K3350" s="69"/>
      <c r="L3350" s="69"/>
      <c r="M3350" s="69"/>
      <c r="O3350" s="63"/>
      <c r="P3350" s="63"/>
      <c r="Q3350" s="63"/>
    </row>
    <row r="3351" spans="1:17" outlineLevel="1">
      <c r="A3351" s="6"/>
      <c r="B3351" s="20">
        <v>42682</v>
      </c>
      <c r="C3351" s="21">
        <v>0.5625</v>
      </c>
      <c r="D3351" s="13">
        <v>1.6432709999999999</v>
      </c>
      <c r="E3351" s="13">
        <v>149.57</v>
      </c>
      <c r="F3351" s="11">
        <f t="shared" si="157"/>
        <v>1.6427780187000001</v>
      </c>
      <c r="G3351" s="11">
        <f t="shared" si="158"/>
        <v>150.990915</v>
      </c>
      <c r="H3351" s="8">
        <f t="shared" si="156"/>
        <v>57.512155292799889</v>
      </c>
      <c r="J3351" s="44"/>
      <c r="K3351" s="69"/>
      <c r="L3351" s="69"/>
      <c r="M3351" s="69"/>
      <c r="O3351" s="63"/>
      <c r="P3351" s="63"/>
      <c r="Q3351" s="63"/>
    </row>
    <row r="3352" spans="1:17" outlineLevel="1">
      <c r="A3352" s="6"/>
      <c r="B3352" s="20">
        <v>42682</v>
      </c>
      <c r="C3352" s="21">
        <v>0.58333333333333337</v>
      </c>
      <c r="D3352" s="13">
        <v>1.9854850000000002</v>
      </c>
      <c r="E3352" s="13">
        <v>157.85</v>
      </c>
      <c r="F3352" s="11">
        <f t="shared" si="157"/>
        <v>1.9848893545000001</v>
      </c>
      <c r="G3352" s="11">
        <f t="shared" si="158"/>
        <v>159.34957500000002</v>
      </c>
      <c r="H3352" s="8">
        <f t="shared" si="156"/>
        <v>52.898144875400632</v>
      </c>
      <c r="J3352" s="44"/>
      <c r="K3352" s="69"/>
      <c r="L3352" s="69"/>
      <c r="M3352" s="69"/>
      <c r="O3352" s="63"/>
      <c r="P3352" s="63"/>
      <c r="Q3352" s="63"/>
    </row>
    <row r="3353" spans="1:17" outlineLevel="1">
      <c r="A3353" s="6"/>
      <c r="B3353" s="20">
        <v>42682</v>
      </c>
      <c r="C3353" s="21">
        <v>0.60416666666666663</v>
      </c>
      <c r="D3353" s="13">
        <v>1.0449650000000001</v>
      </c>
      <c r="E3353" s="13">
        <v>158.82</v>
      </c>
      <c r="F3353" s="11">
        <f t="shared" si="157"/>
        <v>1.0446515105000003</v>
      </c>
      <c r="G3353" s="11">
        <f t="shared" si="158"/>
        <v>160.32879</v>
      </c>
      <c r="H3353" s="8">
        <f t="shared" si="156"/>
        <v>26.817468302862714</v>
      </c>
      <c r="J3353" s="44"/>
      <c r="K3353" s="69"/>
      <c r="L3353" s="69"/>
      <c r="M3353" s="69"/>
      <c r="O3353" s="63"/>
      <c r="P3353" s="63"/>
      <c r="Q3353" s="63"/>
    </row>
    <row r="3354" spans="1:17" outlineLevel="1">
      <c r="A3354" s="6"/>
      <c r="B3354" s="20">
        <v>42682</v>
      </c>
      <c r="C3354" s="21">
        <v>0.625</v>
      </c>
      <c r="D3354" s="13">
        <v>1.18588</v>
      </c>
      <c r="E3354" s="13">
        <v>626.77</v>
      </c>
      <c r="F3354" s="11">
        <f t="shared" si="157"/>
        <v>1.185524236</v>
      </c>
      <c r="G3354" s="11">
        <f t="shared" si="158"/>
        <v>632.72431500000005</v>
      </c>
      <c r="H3354" s="8">
        <f t="shared" si="156"/>
        <v>-529.60250224299841</v>
      </c>
      <c r="J3354" s="44"/>
      <c r="K3354" s="69"/>
      <c r="L3354" s="69"/>
      <c r="M3354" s="69"/>
      <c r="O3354" s="63"/>
      <c r="P3354" s="63"/>
      <c r="Q3354" s="63"/>
    </row>
    <row r="3355" spans="1:17" outlineLevel="1">
      <c r="A3355" s="6"/>
      <c r="B3355" s="20">
        <v>42682</v>
      </c>
      <c r="C3355" s="21">
        <v>0.64583333333333337</v>
      </c>
      <c r="D3355" s="13">
        <v>1.287099</v>
      </c>
      <c r="E3355" s="13">
        <v>2190.9899999999998</v>
      </c>
      <c r="F3355" s="11">
        <f t="shared" si="157"/>
        <v>1.2867128703000001</v>
      </c>
      <c r="G3355" s="11">
        <f t="shared" si="158"/>
        <v>2211.8044049999999</v>
      </c>
      <c r="H3355" s="8">
        <f t="shared" si="156"/>
        <v>-2606.6286006239338</v>
      </c>
      <c r="J3355" s="44"/>
      <c r="K3355" s="69"/>
      <c r="L3355" s="69"/>
      <c r="M3355" s="69"/>
      <c r="O3355" s="63"/>
      <c r="P3355" s="63"/>
      <c r="Q3355" s="63"/>
    </row>
    <row r="3356" spans="1:17" outlineLevel="1">
      <c r="A3356" s="6"/>
      <c r="B3356" s="20">
        <v>42682</v>
      </c>
      <c r="C3356" s="21">
        <v>0.66666666666666663</v>
      </c>
      <c r="D3356" s="13">
        <v>1.1628490000000002</v>
      </c>
      <c r="E3356" s="13">
        <v>64.73</v>
      </c>
      <c r="F3356" s="11">
        <f t="shared" si="157"/>
        <v>1.1625001453000003</v>
      </c>
      <c r="G3356" s="11">
        <f t="shared" si="158"/>
        <v>65.344935000000007</v>
      </c>
      <c r="H3356" s="8">
        <f t="shared" si="156"/>
        <v>140.26153059368099</v>
      </c>
      <c r="J3356" s="44"/>
      <c r="K3356" s="69"/>
      <c r="L3356" s="69"/>
      <c r="M3356" s="69"/>
      <c r="O3356" s="63"/>
      <c r="P3356" s="63"/>
      <c r="Q3356" s="63"/>
    </row>
    <row r="3357" spans="1:17" outlineLevel="1">
      <c r="A3357" s="6"/>
      <c r="B3357" s="20">
        <v>42682</v>
      </c>
      <c r="C3357" s="21">
        <v>0.6875</v>
      </c>
      <c r="D3357" s="13">
        <v>0.93503600000000009</v>
      </c>
      <c r="E3357" s="13">
        <v>65.97</v>
      </c>
      <c r="F3357" s="11">
        <f t="shared" si="157"/>
        <v>0.93475548920000007</v>
      </c>
      <c r="G3357" s="11">
        <f t="shared" si="158"/>
        <v>66.596715000000003</v>
      </c>
      <c r="H3357" s="8">
        <f t="shared" si="156"/>
        <v>111.61287608226203</v>
      </c>
      <c r="J3357" s="44"/>
      <c r="K3357" s="69"/>
      <c r="L3357" s="69"/>
      <c r="M3357" s="69"/>
      <c r="O3357" s="63"/>
      <c r="P3357" s="63"/>
      <c r="Q3357" s="63"/>
    </row>
    <row r="3358" spans="1:17" outlineLevel="1">
      <c r="A3358" s="6"/>
      <c r="B3358" s="20">
        <v>42682</v>
      </c>
      <c r="C3358" s="21">
        <v>0.70833333333333337</v>
      </c>
      <c r="D3358" s="13">
        <v>0.51480500000000007</v>
      </c>
      <c r="E3358" s="13">
        <v>64.5</v>
      </c>
      <c r="F3358" s="11">
        <f t="shared" si="157"/>
        <v>0.51465055850000008</v>
      </c>
      <c r="G3358" s="11">
        <f t="shared" si="158"/>
        <v>65.112750000000005</v>
      </c>
      <c r="H3358" s="8">
        <f t="shared" si="156"/>
        <v>62.214690728029133</v>
      </c>
      <c r="J3358" s="44"/>
      <c r="K3358" s="69"/>
      <c r="L3358" s="69"/>
      <c r="M3358" s="69"/>
      <c r="O3358" s="63"/>
      <c r="P3358" s="63"/>
      <c r="Q3358" s="63"/>
    </row>
    <row r="3359" spans="1:17" outlineLevel="1">
      <c r="A3359" s="6"/>
      <c r="B3359" s="20">
        <v>42682</v>
      </c>
      <c r="C3359" s="21">
        <v>0.72916666666666663</v>
      </c>
      <c r="D3359" s="13">
        <v>0.529084</v>
      </c>
      <c r="E3359" s="13">
        <v>53.69</v>
      </c>
      <c r="F3359" s="11">
        <f t="shared" si="157"/>
        <v>0.52892527480000007</v>
      </c>
      <c r="G3359" s="11">
        <f t="shared" si="158"/>
        <v>54.200054999999999</v>
      </c>
      <c r="H3359" s="8">
        <f t="shared" si="156"/>
        <v>69.7123221277499</v>
      </c>
      <c r="J3359" s="44"/>
      <c r="K3359" s="69"/>
      <c r="L3359" s="69"/>
      <c r="M3359" s="69"/>
      <c r="O3359" s="63"/>
      <c r="P3359" s="63"/>
      <c r="Q3359" s="63"/>
    </row>
    <row r="3360" spans="1:17" outlineLevel="1">
      <c r="A3360" s="6"/>
      <c r="B3360" s="20">
        <v>42682</v>
      </c>
      <c r="C3360" s="21">
        <v>0.75</v>
      </c>
      <c r="D3360" s="13">
        <v>0.26026199999999999</v>
      </c>
      <c r="E3360" s="13">
        <v>63.48</v>
      </c>
      <c r="F3360" s="11">
        <f t="shared" si="157"/>
        <v>0.26018392140000002</v>
      </c>
      <c r="G3360" s="11">
        <f t="shared" si="158"/>
        <v>64.083060000000003</v>
      </c>
      <c r="H3360" s="8">
        <f t="shared" si="156"/>
        <v>31.720827534288517</v>
      </c>
      <c r="J3360" s="44"/>
      <c r="K3360" s="69"/>
      <c r="L3360" s="69"/>
      <c r="M3360" s="69"/>
      <c r="O3360" s="63"/>
      <c r="P3360" s="63"/>
      <c r="Q3360" s="63"/>
    </row>
    <row r="3361" spans="1:17" outlineLevel="1">
      <c r="A3361" s="6"/>
      <c r="B3361" s="20">
        <v>42682</v>
      </c>
      <c r="C3361" s="21">
        <v>0.77083333333333337</v>
      </c>
      <c r="D3361" s="13">
        <v>2.15E-3</v>
      </c>
      <c r="E3361" s="13">
        <v>64.59</v>
      </c>
      <c r="F3361" s="11">
        <f t="shared" si="157"/>
        <v>2.1493549999999999E-3</v>
      </c>
      <c r="G3361" s="11">
        <f t="shared" si="158"/>
        <v>65.20360500000001</v>
      </c>
      <c r="H3361" s="8">
        <f t="shared" si="156"/>
        <v>0.25963433557522497</v>
      </c>
      <c r="J3361" s="44"/>
      <c r="K3361" s="69"/>
      <c r="L3361" s="69"/>
      <c r="M3361" s="69"/>
      <c r="O3361" s="63"/>
      <c r="P3361" s="63"/>
      <c r="Q3361" s="63"/>
    </row>
    <row r="3362" spans="1:17" outlineLevel="1">
      <c r="A3362" s="6"/>
      <c r="B3362" s="20">
        <v>42682</v>
      </c>
      <c r="C3362" s="21">
        <v>0.79166666666666663</v>
      </c>
      <c r="D3362" s="13">
        <v>0</v>
      </c>
      <c r="E3362" s="13">
        <v>75.83</v>
      </c>
      <c r="F3362" s="11">
        <f t="shared" si="157"/>
        <v>0</v>
      </c>
      <c r="G3362" s="11">
        <f t="shared" si="158"/>
        <v>76.550385000000006</v>
      </c>
      <c r="H3362" s="8">
        <f t="shared" si="156"/>
        <v>0</v>
      </c>
      <c r="J3362" s="44"/>
      <c r="K3362" s="69"/>
      <c r="L3362" s="69"/>
      <c r="M3362" s="69"/>
      <c r="O3362" s="63"/>
      <c r="P3362" s="63"/>
      <c r="Q3362" s="63"/>
    </row>
    <row r="3363" spans="1:17" outlineLevel="1">
      <c r="A3363" s="6"/>
      <c r="B3363" s="20">
        <v>42682</v>
      </c>
      <c r="C3363" s="21">
        <v>0.8125</v>
      </c>
      <c r="D3363" s="13">
        <v>0</v>
      </c>
      <c r="E3363" s="13">
        <v>65.63</v>
      </c>
      <c r="F3363" s="11">
        <f t="shared" si="157"/>
        <v>0</v>
      </c>
      <c r="G3363" s="11">
        <f t="shared" si="158"/>
        <v>66.253484999999998</v>
      </c>
      <c r="H3363" s="8">
        <f t="shared" si="156"/>
        <v>0</v>
      </c>
      <c r="J3363" s="44"/>
      <c r="K3363" s="69"/>
      <c r="L3363" s="69"/>
      <c r="M3363" s="69"/>
      <c r="O3363" s="63"/>
      <c r="P3363" s="63"/>
      <c r="Q3363" s="63"/>
    </row>
    <row r="3364" spans="1:17" outlineLevel="1">
      <c r="A3364" s="6"/>
      <c r="B3364" s="20">
        <v>42682</v>
      </c>
      <c r="C3364" s="21">
        <v>0.83333333333333337</v>
      </c>
      <c r="D3364" s="13">
        <v>0</v>
      </c>
      <c r="E3364" s="13">
        <v>84.71</v>
      </c>
      <c r="F3364" s="11">
        <f t="shared" si="157"/>
        <v>0</v>
      </c>
      <c r="G3364" s="11">
        <f t="shared" si="158"/>
        <v>85.514745000000005</v>
      </c>
      <c r="H3364" s="8">
        <f t="shared" si="156"/>
        <v>0</v>
      </c>
      <c r="J3364" s="44"/>
      <c r="K3364" s="69"/>
      <c r="L3364" s="69"/>
      <c r="M3364" s="69"/>
      <c r="O3364" s="63"/>
      <c r="P3364" s="63"/>
      <c r="Q3364" s="63"/>
    </row>
    <row r="3365" spans="1:17" outlineLevel="1">
      <c r="A3365" s="6"/>
      <c r="B3365" s="20">
        <v>42682</v>
      </c>
      <c r="C3365" s="21">
        <v>0.85416666666666663</v>
      </c>
      <c r="D3365" s="13">
        <v>0</v>
      </c>
      <c r="E3365" s="13">
        <v>88.21</v>
      </c>
      <c r="F3365" s="11">
        <f t="shared" si="157"/>
        <v>0</v>
      </c>
      <c r="G3365" s="11">
        <f t="shared" si="158"/>
        <v>89.047995</v>
      </c>
      <c r="H3365" s="8">
        <f t="shared" si="156"/>
        <v>0</v>
      </c>
      <c r="J3365" s="44"/>
      <c r="K3365" s="69"/>
      <c r="L3365" s="69"/>
      <c r="M3365" s="69"/>
      <c r="O3365" s="63"/>
      <c r="P3365" s="63"/>
      <c r="Q3365" s="63"/>
    </row>
    <row r="3366" spans="1:17" outlineLevel="1">
      <c r="A3366" s="6"/>
      <c r="B3366" s="20">
        <v>42682</v>
      </c>
      <c r="C3366" s="21">
        <v>0.875</v>
      </c>
      <c r="D3366" s="13">
        <v>0</v>
      </c>
      <c r="E3366" s="13">
        <v>62.23</v>
      </c>
      <c r="F3366" s="11">
        <f t="shared" si="157"/>
        <v>0</v>
      </c>
      <c r="G3366" s="11">
        <f t="shared" si="158"/>
        <v>62.821185</v>
      </c>
      <c r="H3366" s="8">
        <f t="shared" si="156"/>
        <v>0</v>
      </c>
      <c r="J3366" s="44"/>
      <c r="K3366" s="69"/>
      <c r="L3366" s="69"/>
      <c r="M3366" s="69"/>
      <c r="O3366" s="63"/>
      <c r="P3366" s="63"/>
      <c r="Q3366" s="63"/>
    </row>
    <row r="3367" spans="1:17" outlineLevel="1">
      <c r="A3367" s="6"/>
      <c r="B3367" s="20">
        <v>42682</v>
      </c>
      <c r="C3367" s="21">
        <v>0.89583333333333337</v>
      </c>
      <c r="D3367" s="13">
        <v>0</v>
      </c>
      <c r="E3367" s="13">
        <v>54.86</v>
      </c>
      <c r="F3367" s="11">
        <f t="shared" si="157"/>
        <v>0</v>
      </c>
      <c r="G3367" s="11">
        <f t="shared" si="158"/>
        <v>55.381170000000004</v>
      </c>
      <c r="H3367" s="8">
        <f t="shared" si="156"/>
        <v>0</v>
      </c>
      <c r="J3367" s="44"/>
      <c r="K3367" s="69"/>
      <c r="L3367" s="69"/>
      <c r="M3367" s="69"/>
      <c r="O3367" s="63"/>
      <c r="P3367" s="63"/>
      <c r="Q3367" s="63"/>
    </row>
    <row r="3368" spans="1:17" outlineLevel="1">
      <c r="A3368" s="6"/>
      <c r="B3368" s="20">
        <v>42682</v>
      </c>
      <c r="C3368" s="21">
        <v>0.91666666666666663</v>
      </c>
      <c r="D3368" s="13">
        <v>0</v>
      </c>
      <c r="E3368" s="13">
        <v>41.5</v>
      </c>
      <c r="F3368" s="11">
        <f t="shared" si="157"/>
        <v>0</v>
      </c>
      <c r="G3368" s="11">
        <f t="shared" si="158"/>
        <v>41.89425</v>
      </c>
      <c r="H3368" s="8">
        <f t="shared" si="156"/>
        <v>0</v>
      </c>
      <c r="J3368" s="44"/>
      <c r="K3368" s="69"/>
      <c r="L3368" s="69"/>
      <c r="M3368" s="69"/>
      <c r="O3368" s="63"/>
      <c r="P3368" s="63"/>
      <c r="Q3368" s="63"/>
    </row>
    <row r="3369" spans="1:17" outlineLevel="1">
      <c r="A3369" s="6"/>
      <c r="B3369" s="20">
        <v>42682</v>
      </c>
      <c r="C3369" s="21">
        <v>0.9375</v>
      </c>
      <c r="D3369" s="13">
        <v>0</v>
      </c>
      <c r="E3369" s="13">
        <v>90.06</v>
      </c>
      <c r="F3369" s="11">
        <f t="shared" si="157"/>
        <v>0</v>
      </c>
      <c r="G3369" s="11">
        <f t="shared" si="158"/>
        <v>90.915570000000002</v>
      </c>
      <c r="H3369" s="8">
        <f t="shared" si="156"/>
        <v>0</v>
      </c>
      <c r="J3369" s="44"/>
      <c r="K3369" s="69"/>
      <c r="L3369" s="69"/>
      <c r="M3369" s="69"/>
      <c r="O3369" s="63"/>
      <c r="P3369" s="63"/>
      <c r="Q3369" s="63"/>
    </row>
    <row r="3370" spans="1:17" outlineLevel="1">
      <c r="A3370" s="6"/>
      <c r="B3370" s="20">
        <v>42682</v>
      </c>
      <c r="C3370" s="21">
        <v>0.95833333333333337</v>
      </c>
      <c r="D3370" s="13">
        <v>0</v>
      </c>
      <c r="E3370" s="13">
        <v>58.78</v>
      </c>
      <c r="F3370" s="11">
        <f t="shared" si="157"/>
        <v>0</v>
      </c>
      <c r="G3370" s="11">
        <f t="shared" si="158"/>
        <v>59.338410000000003</v>
      </c>
      <c r="H3370" s="8">
        <f t="shared" si="156"/>
        <v>0</v>
      </c>
      <c r="J3370" s="44"/>
      <c r="K3370" s="69"/>
      <c r="L3370" s="69"/>
      <c r="M3370" s="69"/>
      <c r="O3370" s="63"/>
      <c r="P3370" s="63"/>
      <c r="Q3370" s="63"/>
    </row>
    <row r="3371" spans="1:17" outlineLevel="1">
      <c r="A3371" s="6"/>
      <c r="B3371" s="20">
        <v>42682</v>
      </c>
      <c r="C3371" s="21">
        <v>0.97916666666666663</v>
      </c>
      <c r="D3371" s="13">
        <v>0</v>
      </c>
      <c r="E3371" s="13">
        <v>55.9</v>
      </c>
      <c r="F3371" s="11">
        <f t="shared" si="157"/>
        <v>0</v>
      </c>
      <c r="G3371" s="11">
        <f t="shared" si="158"/>
        <v>56.431049999999999</v>
      </c>
      <c r="H3371" s="8">
        <f t="shared" si="156"/>
        <v>0</v>
      </c>
      <c r="J3371" s="44"/>
      <c r="K3371" s="69"/>
      <c r="L3371" s="69"/>
      <c r="M3371" s="69"/>
      <c r="O3371" s="63"/>
      <c r="P3371" s="63"/>
      <c r="Q3371" s="63"/>
    </row>
    <row r="3372" spans="1:17" outlineLevel="1">
      <c r="A3372" s="6"/>
      <c r="B3372" s="20">
        <v>42682</v>
      </c>
      <c r="C3372" s="21">
        <v>0</v>
      </c>
      <c r="D3372" s="13">
        <v>0</v>
      </c>
      <c r="E3372" s="13">
        <v>65.53</v>
      </c>
      <c r="F3372" s="11">
        <f t="shared" si="157"/>
        <v>0</v>
      </c>
      <c r="G3372" s="11">
        <f t="shared" si="158"/>
        <v>66.152535</v>
      </c>
      <c r="H3372" s="8">
        <f t="shared" si="156"/>
        <v>0</v>
      </c>
      <c r="J3372" s="44"/>
      <c r="K3372" s="69"/>
      <c r="L3372" s="69"/>
      <c r="M3372" s="69"/>
      <c r="O3372" s="63"/>
      <c r="P3372" s="63"/>
      <c r="Q3372" s="63"/>
    </row>
    <row r="3373" spans="1:17" outlineLevel="1">
      <c r="A3373" s="6"/>
      <c r="B3373" s="20">
        <v>42683</v>
      </c>
      <c r="C3373" s="21">
        <v>2.0833333333333332E-2</v>
      </c>
      <c r="D3373" s="13">
        <v>0</v>
      </c>
      <c r="E3373" s="13">
        <v>58.57</v>
      </c>
      <c r="F3373" s="11">
        <f t="shared" si="157"/>
        <v>0</v>
      </c>
      <c r="G3373" s="11">
        <f t="shared" si="158"/>
        <v>59.126415000000001</v>
      </c>
      <c r="H3373" s="8">
        <f t="shared" si="156"/>
        <v>0</v>
      </c>
      <c r="J3373" s="44"/>
      <c r="K3373" s="69"/>
      <c r="L3373" s="69"/>
      <c r="M3373" s="69"/>
      <c r="O3373" s="63"/>
      <c r="P3373" s="63"/>
      <c r="Q3373" s="63"/>
    </row>
    <row r="3374" spans="1:17" outlineLevel="1">
      <c r="A3374" s="6"/>
      <c r="B3374" s="20">
        <v>42683</v>
      </c>
      <c r="C3374" s="21">
        <v>4.1666666666666664E-2</v>
      </c>
      <c r="D3374" s="13">
        <v>0</v>
      </c>
      <c r="E3374" s="13">
        <v>57</v>
      </c>
      <c r="F3374" s="11">
        <f t="shared" si="157"/>
        <v>0</v>
      </c>
      <c r="G3374" s="11">
        <f t="shared" si="158"/>
        <v>57.541500000000006</v>
      </c>
      <c r="H3374" s="8">
        <f t="shared" si="156"/>
        <v>0</v>
      </c>
      <c r="J3374" s="44"/>
      <c r="K3374" s="69"/>
      <c r="L3374" s="69"/>
      <c r="M3374" s="69"/>
      <c r="O3374" s="63"/>
      <c r="P3374" s="63"/>
      <c r="Q3374" s="63"/>
    </row>
    <row r="3375" spans="1:17" outlineLevel="1">
      <c r="A3375" s="6"/>
      <c r="B3375" s="20">
        <v>42683</v>
      </c>
      <c r="C3375" s="21">
        <v>6.25E-2</v>
      </c>
      <c r="D3375" s="13">
        <v>0</v>
      </c>
      <c r="E3375" s="13">
        <v>53.28</v>
      </c>
      <c r="F3375" s="11">
        <f t="shared" si="157"/>
        <v>0</v>
      </c>
      <c r="G3375" s="11">
        <f t="shared" si="158"/>
        <v>53.786160000000002</v>
      </c>
      <c r="H3375" s="8">
        <f t="shared" ref="H3375:H3438" si="159">F3375*($B$8-G3375)</f>
        <v>0</v>
      </c>
      <c r="J3375" s="44"/>
      <c r="K3375" s="69"/>
      <c r="L3375" s="69"/>
      <c r="M3375" s="69"/>
      <c r="O3375" s="63"/>
      <c r="P3375" s="63"/>
      <c r="Q3375" s="63"/>
    </row>
    <row r="3376" spans="1:17" outlineLevel="1">
      <c r="A3376" s="6"/>
      <c r="B3376" s="20">
        <v>42683</v>
      </c>
      <c r="C3376" s="21">
        <v>8.3333333333333329E-2</v>
      </c>
      <c r="D3376" s="13">
        <v>0</v>
      </c>
      <c r="E3376" s="13">
        <v>51.74</v>
      </c>
      <c r="F3376" s="11">
        <f t="shared" si="157"/>
        <v>0</v>
      </c>
      <c r="G3376" s="11">
        <f t="shared" si="158"/>
        <v>52.231530000000006</v>
      </c>
      <c r="H3376" s="8">
        <f t="shared" si="159"/>
        <v>0</v>
      </c>
      <c r="J3376" s="44"/>
      <c r="K3376" s="69"/>
      <c r="L3376" s="69"/>
      <c r="M3376" s="69"/>
      <c r="O3376" s="63"/>
      <c r="P3376" s="63"/>
      <c r="Q3376" s="63"/>
    </row>
    <row r="3377" spans="1:17" outlineLevel="1">
      <c r="A3377" s="6"/>
      <c r="B3377" s="20">
        <v>42683</v>
      </c>
      <c r="C3377" s="21">
        <v>0.10416666666666667</v>
      </c>
      <c r="D3377" s="13">
        <v>0</v>
      </c>
      <c r="E3377" s="13">
        <v>56.86</v>
      </c>
      <c r="F3377" s="11">
        <f t="shared" si="157"/>
        <v>0</v>
      </c>
      <c r="G3377" s="11">
        <f t="shared" si="158"/>
        <v>57.400170000000003</v>
      </c>
      <c r="H3377" s="8">
        <f t="shared" si="159"/>
        <v>0</v>
      </c>
      <c r="J3377" s="44"/>
      <c r="K3377" s="69"/>
      <c r="L3377" s="69"/>
      <c r="M3377" s="69"/>
      <c r="O3377" s="63"/>
      <c r="P3377" s="63"/>
      <c r="Q3377" s="63"/>
    </row>
    <row r="3378" spans="1:17" outlineLevel="1">
      <c r="A3378" s="6"/>
      <c r="B3378" s="20">
        <v>42683</v>
      </c>
      <c r="C3378" s="21">
        <v>0.125</v>
      </c>
      <c r="D3378" s="13">
        <v>0</v>
      </c>
      <c r="E3378" s="13">
        <v>56.47</v>
      </c>
      <c r="F3378" s="11">
        <f t="shared" si="157"/>
        <v>0</v>
      </c>
      <c r="G3378" s="11">
        <f t="shared" si="158"/>
        <v>57.006465000000006</v>
      </c>
      <c r="H3378" s="8">
        <f t="shared" si="159"/>
        <v>0</v>
      </c>
      <c r="J3378" s="44"/>
      <c r="K3378" s="69"/>
      <c r="L3378" s="69"/>
      <c r="M3378" s="69"/>
      <c r="O3378" s="63"/>
      <c r="P3378" s="63"/>
      <c r="Q3378" s="63"/>
    </row>
    <row r="3379" spans="1:17" outlineLevel="1">
      <c r="A3379" s="6"/>
      <c r="B3379" s="20">
        <v>42683</v>
      </c>
      <c r="C3379" s="21">
        <v>0.14583333333333334</v>
      </c>
      <c r="D3379" s="13">
        <v>0</v>
      </c>
      <c r="E3379" s="13">
        <v>58.32</v>
      </c>
      <c r="F3379" s="11">
        <f t="shared" si="157"/>
        <v>0</v>
      </c>
      <c r="G3379" s="11">
        <f t="shared" si="158"/>
        <v>58.874040000000001</v>
      </c>
      <c r="H3379" s="8">
        <f t="shared" si="159"/>
        <v>0</v>
      </c>
      <c r="J3379" s="44"/>
      <c r="K3379" s="69"/>
      <c r="L3379" s="69"/>
      <c r="M3379" s="69"/>
      <c r="O3379" s="63"/>
      <c r="P3379" s="63"/>
      <c r="Q3379" s="63"/>
    </row>
    <row r="3380" spans="1:17" outlineLevel="1">
      <c r="A3380" s="6"/>
      <c r="B3380" s="20">
        <v>42683</v>
      </c>
      <c r="C3380" s="21">
        <v>0.16666666666666666</v>
      </c>
      <c r="D3380" s="13">
        <v>0</v>
      </c>
      <c r="E3380" s="13">
        <v>57.83</v>
      </c>
      <c r="F3380" s="11">
        <f t="shared" si="157"/>
        <v>0</v>
      </c>
      <c r="G3380" s="11">
        <f t="shared" si="158"/>
        <v>58.379384999999999</v>
      </c>
      <c r="H3380" s="8">
        <f t="shared" si="159"/>
        <v>0</v>
      </c>
      <c r="J3380" s="44"/>
      <c r="K3380" s="69"/>
      <c r="L3380" s="69"/>
      <c r="M3380" s="69"/>
      <c r="O3380" s="63"/>
      <c r="P3380" s="63"/>
      <c r="Q3380" s="63"/>
    </row>
    <row r="3381" spans="1:17" outlineLevel="1">
      <c r="A3381" s="6"/>
      <c r="B3381" s="20">
        <v>42683</v>
      </c>
      <c r="C3381" s="21">
        <v>0.1875</v>
      </c>
      <c r="D3381" s="13">
        <v>0</v>
      </c>
      <c r="E3381" s="13">
        <v>54.88</v>
      </c>
      <c r="F3381" s="11">
        <f t="shared" si="157"/>
        <v>0</v>
      </c>
      <c r="G3381" s="11">
        <f t="shared" si="158"/>
        <v>55.401360000000004</v>
      </c>
      <c r="H3381" s="8">
        <f t="shared" si="159"/>
        <v>0</v>
      </c>
      <c r="J3381" s="44"/>
      <c r="K3381" s="69"/>
      <c r="L3381" s="69"/>
      <c r="M3381" s="69"/>
      <c r="O3381" s="63"/>
      <c r="P3381" s="63"/>
      <c r="Q3381" s="63"/>
    </row>
    <row r="3382" spans="1:17" outlineLevel="1">
      <c r="A3382" s="6"/>
      <c r="B3382" s="20">
        <v>42683</v>
      </c>
      <c r="C3382" s="21">
        <v>0.20833333333333334</v>
      </c>
      <c r="D3382" s="13">
        <v>0</v>
      </c>
      <c r="E3382" s="13">
        <v>55.82</v>
      </c>
      <c r="F3382" s="11">
        <f t="shared" si="157"/>
        <v>0</v>
      </c>
      <c r="G3382" s="11">
        <f t="shared" si="158"/>
        <v>56.350290000000001</v>
      </c>
      <c r="H3382" s="8">
        <f t="shared" si="159"/>
        <v>0</v>
      </c>
      <c r="J3382" s="44"/>
      <c r="K3382" s="69"/>
      <c r="L3382" s="69"/>
      <c r="M3382" s="69"/>
      <c r="O3382" s="63"/>
      <c r="P3382" s="63"/>
      <c r="Q3382" s="63"/>
    </row>
    <row r="3383" spans="1:17" outlineLevel="1">
      <c r="A3383" s="6"/>
      <c r="B3383" s="20">
        <v>42683</v>
      </c>
      <c r="C3383" s="21">
        <v>0.22916666666666666</v>
      </c>
      <c r="D3383" s="13">
        <v>4.5149999999999999E-3</v>
      </c>
      <c r="E3383" s="13">
        <v>85.91</v>
      </c>
      <c r="F3383" s="11">
        <f t="shared" si="157"/>
        <v>4.5136454999999999E-3</v>
      </c>
      <c r="G3383" s="11">
        <f t="shared" si="158"/>
        <v>86.726145000000002</v>
      </c>
      <c r="H3383" s="8">
        <f t="shared" si="159"/>
        <v>0.44808698888840248</v>
      </c>
      <c r="J3383" s="44"/>
      <c r="K3383" s="69"/>
      <c r="L3383" s="69"/>
      <c r="M3383" s="69"/>
      <c r="O3383" s="63"/>
      <c r="P3383" s="63"/>
      <c r="Q3383" s="63"/>
    </row>
    <row r="3384" spans="1:17" outlineLevel="1">
      <c r="A3384" s="6"/>
      <c r="B3384" s="20">
        <v>42683</v>
      </c>
      <c r="C3384" s="21">
        <v>0.25</v>
      </c>
      <c r="D3384" s="13">
        <v>0.19387900000000002</v>
      </c>
      <c r="E3384" s="13">
        <v>100.7</v>
      </c>
      <c r="F3384" s="11">
        <f t="shared" si="157"/>
        <v>0.19382083630000002</v>
      </c>
      <c r="G3384" s="11">
        <f t="shared" si="158"/>
        <v>101.65665000000001</v>
      </c>
      <c r="H3384" s="8">
        <f t="shared" si="159"/>
        <v>16.347498633343605</v>
      </c>
      <c r="J3384" s="44"/>
      <c r="K3384" s="69"/>
      <c r="L3384" s="69"/>
      <c r="M3384" s="69"/>
      <c r="O3384" s="63"/>
      <c r="P3384" s="63"/>
      <c r="Q3384" s="63"/>
    </row>
    <row r="3385" spans="1:17" outlineLevel="1">
      <c r="A3385" s="6"/>
      <c r="B3385" s="20">
        <v>42683</v>
      </c>
      <c r="C3385" s="21">
        <v>0.27083333333333331</v>
      </c>
      <c r="D3385" s="13">
        <v>0.29413099999999998</v>
      </c>
      <c r="E3385" s="13">
        <v>111.94</v>
      </c>
      <c r="F3385" s="11">
        <f t="shared" si="157"/>
        <v>0.29404276069999996</v>
      </c>
      <c r="G3385" s="11">
        <f t="shared" si="158"/>
        <v>113.00343000000001</v>
      </c>
      <c r="H3385" s="8">
        <f t="shared" si="159"/>
        <v>21.464112964430793</v>
      </c>
      <c r="J3385" s="44"/>
      <c r="K3385" s="69"/>
      <c r="L3385" s="69"/>
      <c r="M3385" s="69"/>
      <c r="O3385" s="63"/>
      <c r="P3385" s="63"/>
      <c r="Q3385" s="63"/>
    </row>
    <row r="3386" spans="1:17" outlineLevel="1">
      <c r="A3386" s="6"/>
      <c r="B3386" s="20">
        <v>42683</v>
      </c>
      <c r="C3386" s="21">
        <v>0.29166666666666669</v>
      </c>
      <c r="D3386" s="13">
        <v>0.49996699999999999</v>
      </c>
      <c r="E3386" s="13">
        <v>112.74</v>
      </c>
      <c r="F3386" s="11">
        <f t="shared" si="157"/>
        <v>0.4998170099</v>
      </c>
      <c r="G3386" s="11">
        <f t="shared" si="158"/>
        <v>113.81103</v>
      </c>
      <c r="H3386" s="8">
        <f t="shared" si="159"/>
        <v>36.081275133160801</v>
      </c>
      <c r="J3386" s="44"/>
      <c r="K3386" s="69"/>
      <c r="L3386" s="69"/>
      <c r="M3386" s="69"/>
      <c r="O3386" s="63"/>
      <c r="P3386" s="63"/>
      <c r="Q3386" s="63"/>
    </row>
    <row r="3387" spans="1:17" outlineLevel="1">
      <c r="A3387" s="6"/>
      <c r="B3387" s="20">
        <v>42683</v>
      </c>
      <c r="C3387" s="21">
        <v>0.3125</v>
      </c>
      <c r="D3387" s="13">
        <v>0.74380099999999993</v>
      </c>
      <c r="E3387" s="13">
        <v>96.09</v>
      </c>
      <c r="F3387" s="11">
        <f t="shared" si="157"/>
        <v>0.74357785970000001</v>
      </c>
      <c r="G3387" s="11">
        <f t="shared" si="158"/>
        <v>97.002855000000011</v>
      </c>
      <c r="H3387" s="8">
        <f t="shared" si="159"/>
        <v>66.17630659851055</v>
      </c>
      <c r="J3387" s="44"/>
      <c r="K3387" s="69"/>
      <c r="L3387" s="69"/>
      <c r="M3387" s="69"/>
      <c r="O3387" s="63"/>
      <c r="P3387" s="63"/>
      <c r="Q3387" s="63"/>
    </row>
    <row r="3388" spans="1:17" outlineLevel="1">
      <c r="A3388" s="6"/>
      <c r="B3388" s="20">
        <v>42683</v>
      </c>
      <c r="C3388" s="21">
        <v>0.33333333333333331</v>
      </c>
      <c r="D3388" s="13">
        <v>0.71152300000000002</v>
      </c>
      <c r="E3388" s="13">
        <v>99.74</v>
      </c>
      <c r="F3388" s="11">
        <f t="shared" si="157"/>
        <v>0.71130954310000005</v>
      </c>
      <c r="G3388" s="11">
        <f t="shared" si="158"/>
        <v>100.68753</v>
      </c>
      <c r="H3388" s="8">
        <f t="shared" si="159"/>
        <v>60.683574056432462</v>
      </c>
      <c r="J3388" s="44"/>
      <c r="K3388" s="69"/>
      <c r="L3388" s="69"/>
      <c r="M3388" s="69"/>
      <c r="O3388" s="63"/>
      <c r="P3388" s="63"/>
      <c r="Q3388" s="63"/>
    </row>
    <row r="3389" spans="1:17" outlineLevel="1">
      <c r="A3389" s="6"/>
      <c r="B3389" s="20">
        <v>42683</v>
      </c>
      <c r="C3389" s="21">
        <v>0.35416666666666669</v>
      </c>
      <c r="D3389" s="13">
        <v>0.99473100000000003</v>
      </c>
      <c r="E3389" s="13">
        <v>125.27</v>
      </c>
      <c r="F3389" s="11">
        <f t="shared" si="157"/>
        <v>0.99443258070000007</v>
      </c>
      <c r="G3389" s="11">
        <f t="shared" si="158"/>
        <v>126.460065</v>
      </c>
      <c r="H3389" s="8">
        <f t="shared" si="159"/>
        <v>59.20845121676026</v>
      </c>
      <c r="J3389" s="44"/>
      <c r="K3389" s="69"/>
      <c r="L3389" s="69"/>
      <c r="M3389" s="69"/>
      <c r="O3389" s="63"/>
      <c r="P3389" s="63"/>
      <c r="Q3389" s="63"/>
    </row>
    <row r="3390" spans="1:17" outlineLevel="1">
      <c r="A3390" s="6"/>
      <c r="B3390" s="20">
        <v>42683</v>
      </c>
      <c r="C3390" s="21">
        <v>0.375</v>
      </c>
      <c r="D3390" s="13">
        <v>1.2541120000000001</v>
      </c>
      <c r="E3390" s="13">
        <v>97.59</v>
      </c>
      <c r="F3390" s="11">
        <f t="shared" si="157"/>
        <v>1.2537357664000002</v>
      </c>
      <c r="G3390" s="11">
        <f t="shared" si="158"/>
        <v>98.517105000000015</v>
      </c>
      <c r="H3390" s="8">
        <f t="shared" si="159"/>
        <v>109.68043440971573</v>
      </c>
      <c r="J3390" s="44"/>
      <c r="K3390" s="69"/>
      <c r="L3390" s="69"/>
      <c r="M3390" s="69"/>
      <c r="O3390" s="63"/>
      <c r="P3390" s="63"/>
      <c r="Q3390" s="63"/>
    </row>
    <row r="3391" spans="1:17" outlineLevel="1">
      <c r="A3391" s="6"/>
      <c r="B3391" s="20">
        <v>42683</v>
      </c>
      <c r="C3391" s="21">
        <v>0.39583333333333331</v>
      </c>
      <c r="D3391" s="13">
        <v>1.2614449999999999</v>
      </c>
      <c r="E3391" s="13">
        <v>100.9</v>
      </c>
      <c r="F3391" s="11">
        <f t="shared" si="157"/>
        <v>1.2610665665</v>
      </c>
      <c r="G3391" s="11">
        <f t="shared" si="158"/>
        <v>101.85855000000001</v>
      </c>
      <c r="H3391" s="8">
        <f t="shared" si="159"/>
        <v>106.10796945183142</v>
      </c>
      <c r="J3391" s="44"/>
      <c r="K3391" s="69"/>
      <c r="L3391" s="69"/>
      <c r="M3391" s="69"/>
      <c r="O3391" s="63"/>
      <c r="P3391" s="63"/>
      <c r="Q3391" s="63"/>
    </row>
    <row r="3392" spans="1:17" outlineLevel="1">
      <c r="A3392" s="6"/>
      <c r="B3392" s="20">
        <v>42683</v>
      </c>
      <c r="C3392" s="21">
        <v>0.41666666666666669</v>
      </c>
      <c r="D3392" s="13">
        <v>1.8910610000000001</v>
      </c>
      <c r="E3392" s="13">
        <v>206.86</v>
      </c>
      <c r="F3392" s="11">
        <f t="shared" si="157"/>
        <v>1.8904936817000002</v>
      </c>
      <c r="G3392" s="11">
        <f t="shared" si="158"/>
        <v>208.82517000000001</v>
      </c>
      <c r="H3392" s="8">
        <f t="shared" si="159"/>
        <v>-43.150839668728423</v>
      </c>
      <c r="J3392" s="44"/>
      <c r="K3392" s="69"/>
      <c r="L3392" s="69"/>
      <c r="M3392" s="69"/>
      <c r="O3392" s="63"/>
      <c r="P3392" s="63"/>
      <c r="Q3392" s="63"/>
    </row>
    <row r="3393" spans="1:17" outlineLevel="1">
      <c r="A3393" s="6"/>
      <c r="B3393" s="20">
        <v>42683</v>
      </c>
      <c r="C3393" s="21">
        <v>0.4375</v>
      </c>
      <c r="D3393" s="13">
        <v>2.9873999999999996</v>
      </c>
      <c r="E3393" s="13">
        <v>208.71</v>
      </c>
      <c r="F3393" s="11">
        <f t="shared" si="157"/>
        <v>2.9865037799999996</v>
      </c>
      <c r="G3393" s="11">
        <f t="shared" si="158"/>
        <v>210.69274500000003</v>
      </c>
      <c r="H3393" s="8">
        <f t="shared" si="159"/>
        <v>-73.744976281076177</v>
      </c>
      <c r="J3393" s="44"/>
      <c r="K3393" s="69"/>
      <c r="L3393" s="69"/>
      <c r="M3393" s="69"/>
      <c r="O3393" s="63"/>
      <c r="P3393" s="63"/>
      <c r="Q3393" s="63"/>
    </row>
    <row r="3394" spans="1:17" outlineLevel="1">
      <c r="A3394" s="6"/>
      <c r="B3394" s="20">
        <v>42683</v>
      </c>
      <c r="C3394" s="21">
        <v>0.45833333333333331</v>
      </c>
      <c r="D3394" s="13">
        <v>4.0228600000000005</v>
      </c>
      <c r="E3394" s="13">
        <v>113.57</v>
      </c>
      <c r="F3394" s="11">
        <f t="shared" si="157"/>
        <v>4.0216531420000008</v>
      </c>
      <c r="G3394" s="11">
        <f t="shared" si="158"/>
        <v>114.648915</v>
      </c>
      <c r="H3394" s="8">
        <f t="shared" si="159"/>
        <v>286.94931517535912</v>
      </c>
      <c r="J3394" s="44"/>
      <c r="K3394" s="69"/>
      <c r="L3394" s="69"/>
      <c r="M3394" s="69"/>
      <c r="O3394" s="63"/>
      <c r="P3394" s="63"/>
      <c r="Q3394" s="63"/>
    </row>
    <row r="3395" spans="1:17" outlineLevel="1">
      <c r="A3395" s="6"/>
      <c r="B3395" s="20">
        <v>42683</v>
      </c>
      <c r="C3395" s="21">
        <v>0.47916666666666669</v>
      </c>
      <c r="D3395" s="13">
        <v>3.3708590000000003</v>
      </c>
      <c r="E3395" s="13">
        <v>95.91</v>
      </c>
      <c r="F3395" s="11">
        <f t="shared" si="157"/>
        <v>3.3698477423000002</v>
      </c>
      <c r="G3395" s="11">
        <f t="shared" si="158"/>
        <v>96.821145000000001</v>
      </c>
      <c r="H3395" s="8">
        <f t="shared" si="159"/>
        <v>300.51916318264909</v>
      </c>
      <c r="J3395" s="44"/>
      <c r="K3395" s="69"/>
      <c r="L3395" s="69"/>
      <c r="M3395" s="69"/>
      <c r="O3395" s="63"/>
      <c r="P3395" s="63"/>
      <c r="Q3395" s="63"/>
    </row>
    <row r="3396" spans="1:17" outlineLevel="1">
      <c r="A3396" s="6"/>
      <c r="B3396" s="20">
        <v>42683</v>
      </c>
      <c r="C3396" s="21">
        <v>0.5</v>
      </c>
      <c r="D3396" s="13">
        <v>3.7699509999999998</v>
      </c>
      <c r="E3396" s="13">
        <v>96.35</v>
      </c>
      <c r="F3396" s="11">
        <f t="shared" si="157"/>
        <v>3.7688200147000002</v>
      </c>
      <c r="G3396" s="11">
        <f t="shared" si="158"/>
        <v>97.265325000000004</v>
      </c>
      <c r="H3396" s="8">
        <f t="shared" si="159"/>
        <v>334.42501913789971</v>
      </c>
      <c r="J3396" s="44"/>
      <c r="K3396" s="69"/>
      <c r="L3396" s="69"/>
      <c r="M3396" s="69"/>
      <c r="O3396" s="63"/>
      <c r="P3396" s="63"/>
      <c r="Q3396" s="63"/>
    </row>
    <row r="3397" spans="1:17" outlineLevel="1">
      <c r="A3397" s="6"/>
      <c r="B3397" s="20">
        <v>42683</v>
      </c>
      <c r="C3397" s="21">
        <v>0.52083333333333337</v>
      </c>
      <c r="D3397" s="13">
        <v>4.1576040000000001</v>
      </c>
      <c r="E3397" s="13">
        <v>101.01</v>
      </c>
      <c r="F3397" s="11">
        <f t="shared" si="157"/>
        <v>4.1563567188000006</v>
      </c>
      <c r="G3397" s="11">
        <f t="shared" si="158"/>
        <v>101.96959500000001</v>
      </c>
      <c r="H3397" s="8">
        <f t="shared" si="159"/>
        <v>349.26033840523513</v>
      </c>
      <c r="J3397" s="44"/>
      <c r="K3397" s="69"/>
      <c r="L3397" s="69"/>
      <c r="M3397" s="69"/>
      <c r="O3397" s="63"/>
      <c r="P3397" s="63"/>
      <c r="Q3397" s="63"/>
    </row>
    <row r="3398" spans="1:17" outlineLevel="1">
      <c r="A3398" s="6"/>
      <c r="B3398" s="20">
        <v>42683</v>
      </c>
      <c r="C3398" s="21">
        <v>0.54166666666666663</v>
      </c>
      <c r="D3398" s="13">
        <v>3.7698649999999998</v>
      </c>
      <c r="E3398" s="13">
        <v>91.35</v>
      </c>
      <c r="F3398" s="11">
        <f t="shared" si="157"/>
        <v>3.7687340405</v>
      </c>
      <c r="G3398" s="11">
        <f t="shared" si="158"/>
        <v>92.217825000000005</v>
      </c>
      <c r="H3398" s="8">
        <f t="shared" si="159"/>
        <v>353.44007531462807</v>
      </c>
      <c r="J3398" s="44"/>
      <c r="K3398" s="69"/>
      <c r="L3398" s="69"/>
      <c r="M3398" s="69"/>
      <c r="O3398" s="63"/>
      <c r="P3398" s="63"/>
      <c r="Q3398" s="63"/>
    </row>
    <row r="3399" spans="1:17" outlineLevel="1">
      <c r="A3399" s="6"/>
      <c r="B3399" s="20">
        <v>42683</v>
      </c>
      <c r="C3399" s="21">
        <v>0.5625</v>
      </c>
      <c r="D3399" s="13">
        <v>3.318282</v>
      </c>
      <c r="E3399" s="13">
        <v>94.23</v>
      </c>
      <c r="F3399" s="11">
        <f t="shared" si="157"/>
        <v>3.3172865154000002</v>
      </c>
      <c r="G3399" s="11">
        <f t="shared" si="158"/>
        <v>95.125185000000016</v>
      </c>
      <c r="H3399" s="8">
        <f t="shared" si="159"/>
        <v>301.45779838896959</v>
      </c>
      <c r="J3399" s="44"/>
      <c r="K3399" s="69"/>
      <c r="L3399" s="69"/>
      <c r="M3399" s="69"/>
      <c r="O3399" s="63"/>
      <c r="P3399" s="63"/>
      <c r="Q3399" s="63"/>
    </row>
    <row r="3400" spans="1:17" outlineLevel="1">
      <c r="A3400" s="6"/>
      <c r="B3400" s="20">
        <v>42683</v>
      </c>
      <c r="C3400" s="21">
        <v>0.58333333333333337</v>
      </c>
      <c r="D3400" s="13">
        <v>3.7923160000000005</v>
      </c>
      <c r="E3400" s="13">
        <v>104.36</v>
      </c>
      <c r="F3400" s="11">
        <f t="shared" si="157"/>
        <v>3.7911783052000008</v>
      </c>
      <c r="G3400" s="11">
        <f t="shared" si="158"/>
        <v>105.35142</v>
      </c>
      <c r="H3400" s="8">
        <f t="shared" si="159"/>
        <v>305.75314684118666</v>
      </c>
      <c r="J3400" s="44"/>
      <c r="K3400" s="69"/>
      <c r="L3400" s="69"/>
      <c r="M3400" s="69"/>
      <c r="O3400" s="63"/>
      <c r="P3400" s="63"/>
      <c r="Q3400" s="63"/>
    </row>
    <row r="3401" spans="1:17" outlineLevel="1">
      <c r="A3401" s="6"/>
      <c r="B3401" s="20">
        <v>42683</v>
      </c>
      <c r="C3401" s="21">
        <v>0.60416666666666663</v>
      </c>
      <c r="D3401" s="13">
        <v>2.369224</v>
      </c>
      <c r="E3401" s="13">
        <v>123.37</v>
      </c>
      <c r="F3401" s="11">
        <f t="shared" si="157"/>
        <v>2.3685132328000003</v>
      </c>
      <c r="G3401" s="11">
        <f t="shared" si="158"/>
        <v>124.54201500000001</v>
      </c>
      <c r="H3401" s="8">
        <f t="shared" si="159"/>
        <v>145.56405073372392</v>
      </c>
      <c r="J3401" s="44"/>
      <c r="K3401" s="69"/>
      <c r="L3401" s="69"/>
      <c r="M3401" s="69"/>
      <c r="O3401" s="63"/>
      <c r="P3401" s="63"/>
      <c r="Q3401" s="63"/>
    </row>
    <row r="3402" spans="1:17" outlineLevel="1">
      <c r="A3402" s="6"/>
      <c r="B3402" s="20">
        <v>42683</v>
      </c>
      <c r="C3402" s="21">
        <v>0.625</v>
      </c>
      <c r="D3402" s="13">
        <v>3.4803149999999996</v>
      </c>
      <c r="E3402" s="13">
        <v>146.11000000000001</v>
      </c>
      <c r="F3402" s="11">
        <f t="shared" si="157"/>
        <v>3.4792709054999995</v>
      </c>
      <c r="G3402" s="11">
        <f t="shared" si="158"/>
        <v>147.49804500000002</v>
      </c>
      <c r="H3402" s="8">
        <f t="shared" si="159"/>
        <v>133.95873183637016</v>
      </c>
      <c r="J3402" s="44"/>
      <c r="K3402" s="69"/>
      <c r="L3402" s="69"/>
      <c r="M3402" s="69"/>
      <c r="O3402" s="63"/>
      <c r="P3402" s="63"/>
      <c r="Q3402" s="63"/>
    </row>
    <row r="3403" spans="1:17" outlineLevel="1">
      <c r="A3403" s="6"/>
      <c r="B3403" s="20">
        <v>42683</v>
      </c>
      <c r="C3403" s="21">
        <v>0.64583333333333337</v>
      </c>
      <c r="D3403" s="13">
        <v>2.3373330000000001</v>
      </c>
      <c r="E3403" s="13">
        <v>156.31</v>
      </c>
      <c r="F3403" s="11">
        <f t="shared" si="157"/>
        <v>2.3366318001000002</v>
      </c>
      <c r="G3403" s="11">
        <f t="shared" si="158"/>
        <v>157.79494500000001</v>
      </c>
      <c r="H3403" s="8">
        <f t="shared" si="159"/>
        <v>65.904828436569474</v>
      </c>
      <c r="J3403" s="44"/>
      <c r="K3403" s="69"/>
      <c r="L3403" s="69"/>
      <c r="M3403" s="69"/>
      <c r="O3403" s="63"/>
      <c r="P3403" s="63"/>
      <c r="Q3403" s="63"/>
    </row>
    <row r="3404" spans="1:17" outlineLevel="1">
      <c r="A3404" s="6"/>
      <c r="B3404" s="20">
        <v>42683</v>
      </c>
      <c r="C3404" s="21">
        <v>0.66666666666666663</v>
      </c>
      <c r="D3404" s="13">
        <v>1.8461599999999998</v>
      </c>
      <c r="E3404" s="13">
        <v>148.65</v>
      </c>
      <c r="F3404" s="11">
        <f t="shared" si="157"/>
        <v>1.8456061519999998</v>
      </c>
      <c r="G3404" s="11">
        <f t="shared" si="158"/>
        <v>150.06217500000002</v>
      </c>
      <c r="H3404" s="8">
        <f t="shared" si="159"/>
        <v>66.327070909499341</v>
      </c>
      <c r="J3404" s="44"/>
      <c r="K3404" s="69"/>
      <c r="L3404" s="69"/>
      <c r="M3404" s="69"/>
      <c r="O3404" s="63"/>
      <c r="P3404" s="63"/>
      <c r="Q3404" s="63"/>
    </row>
    <row r="3405" spans="1:17" outlineLevel="1">
      <c r="A3405" s="6"/>
      <c r="B3405" s="20">
        <v>42683</v>
      </c>
      <c r="C3405" s="21">
        <v>0.6875</v>
      </c>
      <c r="D3405" s="13">
        <v>1.0234180000000002</v>
      </c>
      <c r="E3405" s="13">
        <v>143.38</v>
      </c>
      <c r="F3405" s="11">
        <f t="shared" si="157"/>
        <v>1.0231109746000002</v>
      </c>
      <c r="G3405" s="11">
        <f t="shared" si="158"/>
        <v>144.74211</v>
      </c>
      <c r="H3405" s="8">
        <f t="shared" si="159"/>
        <v>42.211400047839604</v>
      </c>
      <c r="J3405" s="44"/>
      <c r="K3405" s="69"/>
      <c r="L3405" s="69"/>
      <c r="M3405" s="69"/>
      <c r="O3405" s="63"/>
      <c r="P3405" s="63"/>
      <c r="Q3405" s="63"/>
    </row>
    <row r="3406" spans="1:17" outlineLevel="1">
      <c r="A3406" s="6"/>
      <c r="B3406" s="20">
        <v>42683</v>
      </c>
      <c r="C3406" s="21">
        <v>0.70833333333333337</v>
      </c>
      <c r="D3406" s="13">
        <v>0.86501899999999998</v>
      </c>
      <c r="E3406" s="13">
        <v>143.55000000000001</v>
      </c>
      <c r="F3406" s="11">
        <f t="shared" si="157"/>
        <v>0.86475949429999999</v>
      </c>
      <c r="G3406" s="11">
        <f t="shared" si="158"/>
        <v>144.91372500000003</v>
      </c>
      <c r="H3406" s="8">
        <f t="shared" si="159"/>
        <v>35.529746391670706</v>
      </c>
      <c r="J3406" s="44"/>
      <c r="K3406" s="69"/>
      <c r="L3406" s="69"/>
      <c r="M3406" s="69"/>
      <c r="O3406" s="63"/>
      <c r="P3406" s="63"/>
      <c r="Q3406" s="63"/>
    </row>
    <row r="3407" spans="1:17" outlineLevel="1">
      <c r="A3407" s="6"/>
      <c r="B3407" s="20">
        <v>42683</v>
      </c>
      <c r="C3407" s="21">
        <v>0.72916666666666663</v>
      </c>
      <c r="D3407" s="13">
        <v>0.41081100000000004</v>
      </c>
      <c r="E3407" s="13">
        <v>111.23</v>
      </c>
      <c r="F3407" s="11">
        <f t="shared" si="157"/>
        <v>0.41068775670000007</v>
      </c>
      <c r="G3407" s="11">
        <f t="shared" si="158"/>
        <v>112.28668500000001</v>
      </c>
      <c r="H3407" s="8">
        <f t="shared" si="159"/>
        <v>30.273155976270463</v>
      </c>
      <c r="J3407" s="44"/>
      <c r="K3407" s="69"/>
      <c r="L3407" s="69"/>
      <c r="M3407" s="69"/>
      <c r="O3407" s="63"/>
      <c r="P3407" s="63"/>
      <c r="Q3407" s="63"/>
    </row>
    <row r="3408" spans="1:17" outlineLevel="1">
      <c r="A3408" s="6"/>
      <c r="B3408" s="20">
        <v>42683</v>
      </c>
      <c r="C3408" s="21">
        <v>0.75</v>
      </c>
      <c r="D3408" s="13">
        <v>0.15953699999999998</v>
      </c>
      <c r="E3408" s="13">
        <v>91.03</v>
      </c>
      <c r="F3408" s="11">
        <f t="shared" si="157"/>
        <v>0.15948913889999999</v>
      </c>
      <c r="G3408" s="11">
        <f t="shared" si="158"/>
        <v>91.894785000000013</v>
      </c>
      <c r="H3408" s="8">
        <f t="shared" si="159"/>
        <v>15.008759706349361</v>
      </c>
      <c r="J3408" s="44"/>
      <c r="K3408" s="69"/>
      <c r="L3408" s="69"/>
      <c r="M3408" s="69"/>
      <c r="O3408" s="63"/>
      <c r="P3408" s="63"/>
      <c r="Q3408" s="63"/>
    </row>
    <row r="3409" spans="1:17" outlineLevel="1">
      <c r="A3409" s="6"/>
      <c r="B3409" s="20">
        <v>42683</v>
      </c>
      <c r="C3409" s="21">
        <v>0.77083333333333337</v>
      </c>
      <c r="D3409" s="13">
        <v>6.6962000000000008E-2</v>
      </c>
      <c r="E3409" s="13">
        <v>68.47</v>
      </c>
      <c r="F3409" s="11">
        <f t="shared" ref="F3409:F3472" si="160">IF($B$13="Electricity",$D3409*$B$9,$D3409*$B$10)</f>
        <v>6.6941911400000012E-2</v>
      </c>
      <c r="G3409" s="11">
        <f t="shared" ref="G3409:G3472" si="161">+E3409*$B$10</f>
        <v>69.12046500000001</v>
      </c>
      <c r="H3409" s="8">
        <f t="shared" si="159"/>
        <v>7.8241394764432002</v>
      </c>
      <c r="J3409" s="44"/>
      <c r="K3409" s="69"/>
      <c r="L3409" s="69"/>
      <c r="M3409" s="69"/>
      <c r="O3409" s="63"/>
      <c r="P3409" s="63"/>
      <c r="Q3409" s="63"/>
    </row>
    <row r="3410" spans="1:17" outlineLevel="1">
      <c r="A3410" s="6"/>
      <c r="B3410" s="20">
        <v>42683</v>
      </c>
      <c r="C3410" s="21">
        <v>0.79166666666666663</v>
      </c>
      <c r="D3410" s="13">
        <v>2.8380000000000002E-3</v>
      </c>
      <c r="E3410" s="13">
        <v>81.47</v>
      </c>
      <c r="F3410" s="11">
        <f t="shared" si="160"/>
        <v>2.8371486000000005E-3</v>
      </c>
      <c r="G3410" s="11">
        <f t="shared" si="161"/>
        <v>82.243965000000003</v>
      </c>
      <c r="H3410" s="8">
        <f t="shared" si="159"/>
        <v>0.29437128944180102</v>
      </c>
      <c r="J3410" s="44"/>
      <c r="K3410" s="69"/>
      <c r="L3410" s="69"/>
      <c r="M3410" s="69"/>
      <c r="O3410" s="63"/>
      <c r="P3410" s="63"/>
      <c r="Q3410" s="63"/>
    </row>
    <row r="3411" spans="1:17" outlineLevel="1">
      <c r="A3411" s="6"/>
      <c r="B3411" s="20">
        <v>42683</v>
      </c>
      <c r="C3411" s="21">
        <v>0.8125</v>
      </c>
      <c r="D3411" s="13">
        <v>0</v>
      </c>
      <c r="E3411" s="13">
        <v>70.569999999999993</v>
      </c>
      <c r="F3411" s="11">
        <f t="shared" si="160"/>
        <v>0</v>
      </c>
      <c r="G3411" s="11">
        <f t="shared" si="161"/>
        <v>71.240414999999999</v>
      </c>
      <c r="H3411" s="8">
        <f t="shared" si="159"/>
        <v>0</v>
      </c>
      <c r="J3411" s="44"/>
      <c r="K3411" s="69"/>
      <c r="L3411" s="69"/>
      <c r="M3411" s="69"/>
      <c r="O3411" s="63"/>
      <c r="P3411" s="63"/>
      <c r="Q3411" s="63"/>
    </row>
    <row r="3412" spans="1:17" outlineLevel="1">
      <c r="A3412" s="6"/>
      <c r="B3412" s="20">
        <v>42683</v>
      </c>
      <c r="C3412" s="21">
        <v>0.83333333333333337</v>
      </c>
      <c r="D3412" s="13">
        <v>0</v>
      </c>
      <c r="E3412" s="13">
        <v>137.76</v>
      </c>
      <c r="F3412" s="11">
        <f t="shared" si="160"/>
        <v>0</v>
      </c>
      <c r="G3412" s="11">
        <f t="shared" si="161"/>
        <v>139.06872000000001</v>
      </c>
      <c r="H3412" s="8">
        <f t="shared" si="159"/>
        <v>0</v>
      </c>
      <c r="J3412" s="44"/>
      <c r="K3412" s="69"/>
      <c r="L3412" s="69"/>
      <c r="M3412" s="69"/>
      <c r="O3412" s="63"/>
      <c r="P3412" s="63"/>
      <c r="Q3412" s="63"/>
    </row>
    <row r="3413" spans="1:17" outlineLevel="1">
      <c r="A3413" s="6"/>
      <c r="B3413" s="20">
        <v>42683</v>
      </c>
      <c r="C3413" s="21">
        <v>0.85416666666666663</v>
      </c>
      <c r="D3413" s="13">
        <v>0</v>
      </c>
      <c r="E3413" s="13">
        <v>84.59</v>
      </c>
      <c r="F3413" s="11">
        <f t="shared" si="160"/>
        <v>0</v>
      </c>
      <c r="G3413" s="11">
        <f t="shared" si="161"/>
        <v>85.393605000000008</v>
      </c>
      <c r="H3413" s="8">
        <f t="shared" si="159"/>
        <v>0</v>
      </c>
      <c r="J3413" s="44"/>
      <c r="K3413" s="69"/>
      <c r="L3413" s="69"/>
      <c r="M3413" s="69"/>
      <c r="O3413" s="63"/>
      <c r="P3413" s="63"/>
      <c r="Q3413" s="63"/>
    </row>
    <row r="3414" spans="1:17" outlineLevel="1">
      <c r="A3414" s="6"/>
      <c r="B3414" s="20">
        <v>42683</v>
      </c>
      <c r="C3414" s="21">
        <v>0.875</v>
      </c>
      <c r="D3414" s="13">
        <v>0</v>
      </c>
      <c r="E3414" s="13">
        <v>72.61</v>
      </c>
      <c r="F3414" s="11">
        <f t="shared" si="160"/>
        <v>0</v>
      </c>
      <c r="G3414" s="11">
        <f t="shared" si="161"/>
        <v>73.299795000000003</v>
      </c>
      <c r="H3414" s="8">
        <f t="shared" si="159"/>
        <v>0</v>
      </c>
      <c r="J3414" s="44"/>
      <c r="K3414" s="69"/>
      <c r="L3414" s="69"/>
      <c r="M3414" s="69"/>
      <c r="O3414" s="63"/>
      <c r="P3414" s="63"/>
      <c r="Q3414" s="63"/>
    </row>
    <row r="3415" spans="1:17" outlineLevel="1">
      <c r="A3415" s="6"/>
      <c r="B3415" s="20">
        <v>42683</v>
      </c>
      <c r="C3415" s="21">
        <v>0.89583333333333337</v>
      </c>
      <c r="D3415" s="13">
        <v>0</v>
      </c>
      <c r="E3415" s="13">
        <v>91.8</v>
      </c>
      <c r="F3415" s="11">
        <f t="shared" si="160"/>
        <v>0</v>
      </c>
      <c r="G3415" s="11">
        <f t="shared" si="161"/>
        <v>92.6721</v>
      </c>
      <c r="H3415" s="8">
        <f t="shared" si="159"/>
        <v>0</v>
      </c>
      <c r="J3415" s="44"/>
      <c r="K3415" s="69"/>
      <c r="L3415" s="69"/>
      <c r="M3415" s="69"/>
      <c r="O3415" s="63"/>
      <c r="P3415" s="63"/>
      <c r="Q3415" s="63"/>
    </row>
    <row r="3416" spans="1:17" outlineLevel="1">
      <c r="A3416" s="6"/>
      <c r="B3416" s="20">
        <v>42683</v>
      </c>
      <c r="C3416" s="21">
        <v>0.91666666666666663</v>
      </c>
      <c r="D3416" s="13">
        <v>0</v>
      </c>
      <c r="E3416" s="13">
        <v>76</v>
      </c>
      <c r="F3416" s="11">
        <f t="shared" si="160"/>
        <v>0</v>
      </c>
      <c r="G3416" s="11">
        <f t="shared" si="161"/>
        <v>76.722000000000008</v>
      </c>
      <c r="H3416" s="8">
        <f t="shared" si="159"/>
        <v>0</v>
      </c>
      <c r="J3416" s="44"/>
      <c r="K3416" s="69"/>
      <c r="L3416" s="69"/>
      <c r="M3416" s="69"/>
      <c r="O3416" s="63"/>
      <c r="P3416" s="63"/>
      <c r="Q3416" s="63"/>
    </row>
    <row r="3417" spans="1:17" outlineLevel="1">
      <c r="A3417" s="6"/>
      <c r="B3417" s="20">
        <v>42683</v>
      </c>
      <c r="C3417" s="21">
        <v>0.9375</v>
      </c>
      <c r="D3417" s="13">
        <v>0</v>
      </c>
      <c r="E3417" s="13">
        <v>149.18</v>
      </c>
      <c r="F3417" s="11">
        <f t="shared" si="160"/>
        <v>0</v>
      </c>
      <c r="G3417" s="11">
        <f t="shared" si="161"/>
        <v>150.59721000000002</v>
      </c>
      <c r="H3417" s="8">
        <f t="shared" si="159"/>
        <v>0</v>
      </c>
      <c r="J3417" s="44"/>
      <c r="K3417" s="69"/>
      <c r="L3417" s="69"/>
      <c r="M3417" s="69"/>
      <c r="O3417" s="63"/>
      <c r="P3417" s="63"/>
      <c r="Q3417" s="63"/>
    </row>
    <row r="3418" spans="1:17" outlineLevel="1">
      <c r="A3418" s="6"/>
      <c r="B3418" s="20">
        <v>42683</v>
      </c>
      <c r="C3418" s="21">
        <v>0.95833333333333337</v>
      </c>
      <c r="D3418" s="13">
        <v>0</v>
      </c>
      <c r="E3418" s="13">
        <v>138.97999999999999</v>
      </c>
      <c r="F3418" s="11">
        <f t="shared" si="160"/>
        <v>0</v>
      </c>
      <c r="G3418" s="11">
        <f t="shared" si="161"/>
        <v>140.30031</v>
      </c>
      <c r="H3418" s="8">
        <f t="shared" si="159"/>
        <v>0</v>
      </c>
      <c r="J3418" s="44"/>
      <c r="K3418" s="69"/>
      <c r="L3418" s="69"/>
      <c r="M3418" s="69"/>
      <c r="O3418" s="63"/>
      <c r="P3418" s="63"/>
      <c r="Q3418" s="63"/>
    </row>
    <row r="3419" spans="1:17" outlineLevel="1">
      <c r="A3419" s="6"/>
      <c r="B3419" s="20">
        <v>42683</v>
      </c>
      <c r="C3419" s="21">
        <v>0.97916666666666663</v>
      </c>
      <c r="D3419" s="13">
        <v>0</v>
      </c>
      <c r="E3419" s="13">
        <v>93.68</v>
      </c>
      <c r="F3419" s="11">
        <f t="shared" si="160"/>
        <v>0</v>
      </c>
      <c r="G3419" s="11">
        <f t="shared" si="161"/>
        <v>94.569960000000009</v>
      </c>
      <c r="H3419" s="8">
        <f t="shared" si="159"/>
        <v>0</v>
      </c>
      <c r="J3419" s="44"/>
      <c r="K3419" s="69"/>
      <c r="L3419" s="69"/>
      <c r="M3419" s="69"/>
      <c r="O3419" s="63"/>
      <c r="P3419" s="63"/>
      <c r="Q3419" s="63"/>
    </row>
    <row r="3420" spans="1:17" outlineLevel="1">
      <c r="A3420" s="6"/>
      <c r="B3420" s="20">
        <v>42683</v>
      </c>
      <c r="C3420" s="21">
        <v>0</v>
      </c>
      <c r="D3420" s="13">
        <v>0</v>
      </c>
      <c r="E3420" s="13">
        <v>64.010000000000005</v>
      </c>
      <c r="F3420" s="11">
        <f t="shared" si="160"/>
        <v>0</v>
      </c>
      <c r="G3420" s="11">
        <f t="shared" si="161"/>
        <v>64.618095000000011</v>
      </c>
      <c r="H3420" s="8">
        <f t="shared" si="159"/>
        <v>0</v>
      </c>
      <c r="J3420" s="44"/>
      <c r="K3420" s="69"/>
      <c r="L3420" s="69"/>
      <c r="M3420" s="69"/>
      <c r="O3420" s="63"/>
      <c r="P3420" s="63"/>
      <c r="Q3420" s="63"/>
    </row>
    <row r="3421" spans="1:17" outlineLevel="1">
      <c r="A3421" s="6"/>
      <c r="B3421" s="20">
        <v>42684</v>
      </c>
      <c r="C3421" s="21">
        <v>2.0833333333333332E-2</v>
      </c>
      <c r="D3421" s="13">
        <v>0</v>
      </c>
      <c r="E3421" s="13">
        <v>69.91</v>
      </c>
      <c r="F3421" s="11">
        <f t="shared" si="160"/>
        <v>0</v>
      </c>
      <c r="G3421" s="11">
        <f t="shared" si="161"/>
        <v>70.574145000000001</v>
      </c>
      <c r="H3421" s="8">
        <f t="shared" si="159"/>
        <v>0</v>
      </c>
      <c r="J3421" s="44"/>
      <c r="K3421" s="69"/>
      <c r="L3421" s="69"/>
      <c r="M3421" s="69"/>
      <c r="O3421" s="63"/>
      <c r="P3421" s="63"/>
      <c r="Q3421" s="63"/>
    </row>
    <row r="3422" spans="1:17" outlineLevel="1">
      <c r="A3422" s="6"/>
      <c r="B3422" s="20">
        <v>42684</v>
      </c>
      <c r="C3422" s="21">
        <v>4.1666666666666664E-2</v>
      </c>
      <c r="D3422" s="13">
        <v>0</v>
      </c>
      <c r="E3422" s="13">
        <v>79.78</v>
      </c>
      <c r="F3422" s="11">
        <f t="shared" si="160"/>
        <v>0</v>
      </c>
      <c r="G3422" s="11">
        <f t="shared" si="161"/>
        <v>80.537910000000011</v>
      </c>
      <c r="H3422" s="8">
        <f t="shared" si="159"/>
        <v>0</v>
      </c>
      <c r="J3422" s="44"/>
      <c r="K3422" s="69"/>
      <c r="L3422" s="69"/>
      <c r="M3422" s="69"/>
      <c r="O3422" s="63"/>
      <c r="P3422" s="63"/>
      <c r="Q3422" s="63"/>
    </row>
    <row r="3423" spans="1:17" outlineLevel="1">
      <c r="A3423" s="6"/>
      <c r="B3423" s="20">
        <v>42684</v>
      </c>
      <c r="C3423" s="21">
        <v>6.25E-2</v>
      </c>
      <c r="D3423" s="13">
        <v>0</v>
      </c>
      <c r="E3423" s="13">
        <v>52.74</v>
      </c>
      <c r="F3423" s="11">
        <f t="shared" si="160"/>
        <v>0</v>
      </c>
      <c r="G3423" s="11">
        <f t="shared" si="161"/>
        <v>53.241030000000002</v>
      </c>
      <c r="H3423" s="8">
        <f t="shared" si="159"/>
        <v>0</v>
      </c>
      <c r="J3423" s="44"/>
      <c r="K3423" s="69"/>
      <c r="L3423" s="69"/>
      <c r="M3423" s="69"/>
      <c r="O3423" s="63"/>
      <c r="P3423" s="63"/>
      <c r="Q3423" s="63"/>
    </row>
    <row r="3424" spans="1:17" outlineLevel="1">
      <c r="A3424" s="6"/>
      <c r="B3424" s="20">
        <v>42684</v>
      </c>
      <c r="C3424" s="21">
        <v>8.3333333333333329E-2</v>
      </c>
      <c r="D3424" s="13">
        <v>0</v>
      </c>
      <c r="E3424" s="13">
        <v>52.36</v>
      </c>
      <c r="F3424" s="11">
        <f t="shared" si="160"/>
        <v>0</v>
      </c>
      <c r="G3424" s="11">
        <f t="shared" si="161"/>
        <v>52.857420000000005</v>
      </c>
      <c r="H3424" s="8">
        <f t="shared" si="159"/>
        <v>0</v>
      </c>
      <c r="J3424" s="44"/>
      <c r="K3424" s="69"/>
      <c r="L3424" s="69"/>
      <c r="M3424" s="69"/>
      <c r="O3424" s="63"/>
      <c r="P3424" s="63"/>
      <c r="Q3424" s="63"/>
    </row>
    <row r="3425" spans="1:17" outlineLevel="1">
      <c r="A3425" s="6"/>
      <c r="B3425" s="20">
        <v>42684</v>
      </c>
      <c r="C3425" s="21">
        <v>0.10416666666666667</v>
      </c>
      <c r="D3425" s="13">
        <v>0</v>
      </c>
      <c r="E3425" s="13">
        <v>51.35</v>
      </c>
      <c r="F3425" s="11">
        <f t="shared" si="160"/>
        <v>0</v>
      </c>
      <c r="G3425" s="11">
        <f t="shared" si="161"/>
        <v>51.837825000000002</v>
      </c>
      <c r="H3425" s="8">
        <f t="shared" si="159"/>
        <v>0</v>
      </c>
      <c r="J3425" s="44"/>
      <c r="K3425" s="69"/>
      <c r="L3425" s="69"/>
      <c r="M3425" s="69"/>
      <c r="O3425" s="63"/>
      <c r="P3425" s="63"/>
      <c r="Q3425" s="63"/>
    </row>
    <row r="3426" spans="1:17" outlineLevel="1">
      <c r="A3426" s="6"/>
      <c r="B3426" s="20">
        <v>42684</v>
      </c>
      <c r="C3426" s="21">
        <v>0.125</v>
      </c>
      <c r="D3426" s="13">
        <v>0</v>
      </c>
      <c r="E3426" s="13">
        <v>53.31</v>
      </c>
      <c r="F3426" s="11">
        <f t="shared" si="160"/>
        <v>0</v>
      </c>
      <c r="G3426" s="11">
        <f t="shared" si="161"/>
        <v>53.816445000000009</v>
      </c>
      <c r="H3426" s="8">
        <f t="shared" si="159"/>
        <v>0</v>
      </c>
      <c r="J3426" s="44"/>
      <c r="K3426" s="69"/>
      <c r="L3426" s="69"/>
      <c r="M3426" s="69"/>
      <c r="O3426" s="63"/>
      <c r="P3426" s="63"/>
      <c r="Q3426" s="63"/>
    </row>
    <row r="3427" spans="1:17" outlineLevel="1">
      <c r="A3427" s="6"/>
      <c r="B3427" s="20">
        <v>42684</v>
      </c>
      <c r="C3427" s="21">
        <v>0.14583333333333334</v>
      </c>
      <c r="D3427" s="13">
        <v>0</v>
      </c>
      <c r="E3427" s="13">
        <v>49.74</v>
      </c>
      <c r="F3427" s="11">
        <f t="shared" si="160"/>
        <v>0</v>
      </c>
      <c r="G3427" s="11">
        <f t="shared" si="161"/>
        <v>50.212530000000008</v>
      </c>
      <c r="H3427" s="8">
        <f t="shared" si="159"/>
        <v>0</v>
      </c>
      <c r="J3427" s="44"/>
      <c r="K3427" s="69"/>
      <c r="L3427" s="69"/>
      <c r="M3427" s="69"/>
      <c r="O3427" s="63"/>
      <c r="P3427" s="63"/>
      <c r="Q3427" s="63"/>
    </row>
    <row r="3428" spans="1:17" outlineLevel="1">
      <c r="A3428" s="6"/>
      <c r="B3428" s="20">
        <v>42684</v>
      </c>
      <c r="C3428" s="21">
        <v>0.16666666666666666</v>
      </c>
      <c r="D3428" s="13">
        <v>0</v>
      </c>
      <c r="E3428" s="13">
        <v>51.55</v>
      </c>
      <c r="F3428" s="11">
        <f t="shared" si="160"/>
        <v>0</v>
      </c>
      <c r="G3428" s="11">
        <f t="shared" si="161"/>
        <v>52.039724999999997</v>
      </c>
      <c r="H3428" s="8">
        <f t="shared" si="159"/>
        <v>0</v>
      </c>
      <c r="J3428" s="44"/>
      <c r="K3428" s="69"/>
      <c r="L3428" s="69"/>
      <c r="M3428" s="69"/>
      <c r="O3428" s="63"/>
      <c r="P3428" s="63"/>
      <c r="Q3428" s="63"/>
    </row>
    <row r="3429" spans="1:17" outlineLevel="1">
      <c r="A3429" s="6"/>
      <c r="B3429" s="20">
        <v>42684</v>
      </c>
      <c r="C3429" s="21">
        <v>0.1875</v>
      </c>
      <c r="D3429" s="13">
        <v>0</v>
      </c>
      <c r="E3429" s="13">
        <v>54.46</v>
      </c>
      <c r="F3429" s="11">
        <f t="shared" si="160"/>
        <v>0</v>
      </c>
      <c r="G3429" s="11">
        <f t="shared" si="161"/>
        <v>54.977370000000008</v>
      </c>
      <c r="H3429" s="8">
        <f t="shared" si="159"/>
        <v>0</v>
      </c>
      <c r="J3429" s="44"/>
      <c r="K3429" s="69"/>
      <c r="L3429" s="69"/>
      <c r="M3429" s="69"/>
      <c r="O3429" s="63"/>
      <c r="P3429" s="63"/>
      <c r="Q3429" s="63"/>
    </row>
    <row r="3430" spans="1:17" outlineLevel="1">
      <c r="A3430" s="6"/>
      <c r="B3430" s="20">
        <v>42684</v>
      </c>
      <c r="C3430" s="21">
        <v>0.20833333333333334</v>
      </c>
      <c r="D3430" s="13">
        <v>0</v>
      </c>
      <c r="E3430" s="13">
        <v>64.25</v>
      </c>
      <c r="F3430" s="11">
        <f t="shared" si="160"/>
        <v>0</v>
      </c>
      <c r="G3430" s="11">
        <f t="shared" si="161"/>
        <v>64.860375000000005</v>
      </c>
      <c r="H3430" s="8">
        <f t="shared" si="159"/>
        <v>0</v>
      </c>
      <c r="J3430" s="44"/>
      <c r="K3430" s="69"/>
      <c r="L3430" s="69"/>
      <c r="M3430" s="69"/>
      <c r="O3430" s="63"/>
      <c r="P3430" s="63"/>
      <c r="Q3430" s="63"/>
    </row>
    <row r="3431" spans="1:17" outlineLevel="1">
      <c r="A3431" s="6"/>
      <c r="B3431" s="20">
        <v>42684</v>
      </c>
      <c r="C3431" s="21">
        <v>0.22916666666666666</v>
      </c>
      <c r="D3431" s="13">
        <v>0.17661099999999999</v>
      </c>
      <c r="E3431" s="13">
        <v>87.9</v>
      </c>
      <c r="F3431" s="11">
        <f t="shared" si="160"/>
        <v>0.17655801669999999</v>
      </c>
      <c r="G3431" s="11">
        <f t="shared" si="161"/>
        <v>88.735050000000015</v>
      </c>
      <c r="H3431" s="8">
        <f t="shared" si="159"/>
        <v>17.172906666424662</v>
      </c>
      <c r="J3431" s="44"/>
      <c r="K3431" s="69"/>
      <c r="L3431" s="69"/>
      <c r="M3431" s="69"/>
      <c r="O3431" s="63"/>
      <c r="P3431" s="63"/>
      <c r="Q3431" s="63"/>
    </row>
    <row r="3432" spans="1:17" outlineLevel="1">
      <c r="A3432" s="6"/>
      <c r="B3432" s="20">
        <v>42684</v>
      </c>
      <c r="C3432" s="21">
        <v>0.25</v>
      </c>
      <c r="D3432" s="13">
        <v>0.30989300000000003</v>
      </c>
      <c r="E3432" s="13">
        <v>95.7</v>
      </c>
      <c r="F3432" s="11">
        <f t="shared" si="160"/>
        <v>0.30980003210000007</v>
      </c>
      <c r="G3432" s="11">
        <f t="shared" si="161"/>
        <v>96.609150000000014</v>
      </c>
      <c r="H3432" s="8">
        <f t="shared" si="159"/>
        <v>27.693288199446286</v>
      </c>
      <c r="J3432" s="44"/>
      <c r="K3432" s="69"/>
      <c r="L3432" s="69"/>
      <c r="M3432" s="69"/>
      <c r="O3432" s="63"/>
      <c r="P3432" s="63"/>
      <c r="Q3432" s="63"/>
    </row>
    <row r="3433" spans="1:17" outlineLevel="1">
      <c r="A3433" s="6"/>
      <c r="B3433" s="20">
        <v>42684</v>
      </c>
      <c r="C3433" s="21">
        <v>0.27083333333333331</v>
      </c>
      <c r="D3433" s="13">
        <v>0.52652500000000002</v>
      </c>
      <c r="E3433" s="13">
        <v>93.16</v>
      </c>
      <c r="F3433" s="11">
        <f t="shared" si="160"/>
        <v>0.52636704249999999</v>
      </c>
      <c r="G3433" s="11">
        <f t="shared" si="161"/>
        <v>94.045020000000008</v>
      </c>
      <c r="H3433" s="8">
        <f t="shared" si="159"/>
        <v>48.402070865746644</v>
      </c>
      <c r="J3433" s="44"/>
      <c r="K3433" s="69"/>
      <c r="L3433" s="69"/>
      <c r="M3433" s="69"/>
      <c r="O3433" s="63"/>
      <c r="P3433" s="63"/>
      <c r="Q3433" s="63"/>
    </row>
    <row r="3434" spans="1:17" outlineLevel="1">
      <c r="A3434" s="6"/>
      <c r="B3434" s="20">
        <v>42684</v>
      </c>
      <c r="C3434" s="21">
        <v>0.29166666666666669</v>
      </c>
      <c r="D3434" s="13">
        <v>1.3078289999999999</v>
      </c>
      <c r="E3434" s="13">
        <v>114.25</v>
      </c>
      <c r="F3434" s="11">
        <f t="shared" si="160"/>
        <v>1.3074366513</v>
      </c>
      <c r="G3434" s="11">
        <f t="shared" si="161"/>
        <v>115.33537500000001</v>
      </c>
      <c r="H3434" s="8">
        <f t="shared" si="159"/>
        <v>92.38952067537025</v>
      </c>
      <c r="J3434" s="44"/>
      <c r="K3434" s="69"/>
      <c r="L3434" s="69"/>
      <c r="M3434" s="69"/>
      <c r="O3434" s="63"/>
      <c r="P3434" s="63"/>
      <c r="Q3434" s="63"/>
    </row>
    <row r="3435" spans="1:17" outlineLevel="1">
      <c r="A3435" s="6"/>
      <c r="B3435" s="20">
        <v>42684</v>
      </c>
      <c r="C3435" s="21">
        <v>0.3125</v>
      </c>
      <c r="D3435" s="13">
        <v>1.8872119999999999</v>
      </c>
      <c r="E3435" s="13">
        <v>64.510000000000005</v>
      </c>
      <c r="F3435" s="11">
        <f t="shared" si="160"/>
        <v>1.8866458364000001</v>
      </c>
      <c r="G3435" s="11">
        <f t="shared" si="161"/>
        <v>65.122845000000012</v>
      </c>
      <c r="H3435" s="8">
        <f t="shared" si="159"/>
        <v>228.05238119662744</v>
      </c>
      <c r="J3435" s="44"/>
      <c r="K3435" s="69"/>
      <c r="L3435" s="69"/>
      <c r="M3435" s="69"/>
      <c r="O3435" s="63"/>
      <c r="P3435" s="63"/>
      <c r="Q3435" s="63"/>
    </row>
    <row r="3436" spans="1:17" outlineLevel="1">
      <c r="A3436" s="6"/>
      <c r="B3436" s="20">
        <v>42684</v>
      </c>
      <c r="C3436" s="21">
        <v>0.33333333333333331</v>
      </c>
      <c r="D3436" s="13">
        <v>2.4907220000000003</v>
      </c>
      <c r="E3436" s="13">
        <v>70.400000000000006</v>
      </c>
      <c r="F3436" s="11">
        <f t="shared" si="160"/>
        <v>2.4899747834000006</v>
      </c>
      <c r="G3436" s="11">
        <f t="shared" si="161"/>
        <v>71.06880000000001</v>
      </c>
      <c r="H3436" s="8">
        <f t="shared" si="159"/>
        <v>286.17578982590214</v>
      </c>
      <c r="J3436" s="44"/>
      <c r="K3436" s="69"/>
      <c r="L3436" s="69"/>
      <c r="M3436" s="69"/>
      <c r="O3436" s="63"/>
      <c r="P3436" s="63"/>
      <c r="Q3436" s="63"/>
    </row>
    <row r="3437" spans="1:17" outlineLevel="1">
      <c r="A3437" s="6"/>
      <c r="B3437" s="20">
        <v>42684</v>
      </c>
      <c r="C3437" s="21">
        <v>0.35416666666666669</v>
      </c>
      <c r="D3437" s="13">
        <v>3.4098450000000002</v>
      </c>
      <c r="E3437" s="13">
        <v>61.31</v>
      </c>
      <c r="F3437" s="11">
        <f t="shared" si="160"/>
        <v>3.4088220465000005</v>
      </c>
      <c r="G3437" s="11">
        <f t="shared" si="161"/>
        <v>61.892445000000009</v>
      </c>
      <c r="H3437" s="8">
        <f t="shared" si="159"/>
        <v>423.06056962121136</v>
      </c>
      <c r="J3437" s="44"/>
      <c r="K3437" s="69"/>
      <c r="L3437" s="69"/>
      <c r="M3437" s="69"/>
      <c r="O3437" s="63"/>
      <c r="P3437" s="63"/>
      <c r="Q3437" s="63"/>
    </row>
    <row r="3438" spans="1:17" outlineLevel="1">
      <c r="A3438" s="6"/>
      <c r="B3438" s="20">
        <v>42684</v>
      </c>
      <c r="C3438" s="21">
        <v>0.375</v>
      </c>
      <c r="D3438" s="13">
        <v>3.9946900000000003</v>
      </c>
      <c r="E3438" s="13">
        <v>61.01</v>
      </c>
      <c r="F3438" s="11">
        <f t="shared" si="160"/>
        <v>3.9934915930000003</v>
      </c>
      <c r="G3438" s="11">
        <f t="shared" si="161"/>
        <v>61.589595000000003</v>
      </c>
      <c r="H3438" s="8">
        <f t="shared" si="159"/>
        <v>496.83190644922519</v>
      </c>
      <c r="J3438" s="44"/>
      <c r="K3438" s="69"/>
      <c r="L3438" s="69"/>
      <c r="M3438" s="69"/>
      <c r="O3438" s="63"/>
      <c r="P3438" s="63"/>
      <c r="Q3438" s="63"/>
    </row>
    <row r="3439" spans="1:17" outlineLevel="1">
      <c r="A3439" s="6"/>
      <c r="B3439" s="20">
        <v>42684</v>
      </c>
      <c r="C3439" s="21">
        <v>0.39583333333333331</v>
      </c>
      <c r="D3439" s="13">
        <v>4.325831</v>
      </c>
      <c r="E3439" s="13">
        <v>88.51</v>
      </c>
      <c r="F3439" s="11">
        <f t="shared" si="160"/>
        <v>4.3245332507000001</v>
      </c>
      <c r="G3439" s="11">
        <f t="shared" si="161"/>
        <v>89.350845000000007</v>
      </c>
      <c r="H3439" s="8">
        <f t="shared" ref="H3439:H3502" si="162">F3439*($B$8-G3439)</f>
        <v>417.96248444955813</v>
      </c>
      <c r="J3439" s="44"/>
      <c r="K3439" s="69"/>
      <c r="L3439" s="69"/>
      <c r="M3439" s="69"/>
      <c r="O3439" s="63"/>
      <c r="P3439" s="63"/>
      <c r="Q3439" s="63"/>
    </row>
    <row r="3440" spans="1:17" outlineLevel="1">
      <c r="A3440" s="6"/>
      <c r="B3440" s="20">
        <v>42684</v>
      </c>
      <c r="C3440" s="21">
        <v>0.41666666666666669</v>
      </c>
      <c r="D3440" s="13">
        <v>4.4212430000000005</v>
      </c>
      <c r="E3440" s="13">
        <v>93.29</v>
      </c>
      <c r="F3440" s="11">
        <f t="shared" si="160"/>
        <v>4.419916627100001</v>
      </c>
      <c r="G3440" s="11">
        <f t="shared" si="161"/>
        <v>94.176255000000012</v>
      </c>
      <c r="H3440" s="8">
        <f t="shared" si="162"/>
        <v>405.85329728809052</v>
      </c>
      <c r="J3440" s="44"/>
      <c r="K3440" s="69"/>
      <c r="L3440" s="69"/>
      <c r="M3440" s="69"/>
      <c r="O3440" s="63"/>
      <c r="P3440" s="63"/>
      <c r="Q3440" s="63"/>
    </row>
    <row r="3441" spans="1:17" outlineLevel="1">
      <c r="A3441" s="6"/>
      <c r="B3441" s="20">
        <v>42684</v>
      </c>
      <c r="C3441" s="21">
        <v>0.4375</v>
      </c>
      <c r="D3441" s="13">
        <v>4.7698879999999999</v>
      </c>
      <c r="E3441" s="13">
        <v>74.38</v>
      </c>
      <c r="F3441" s="11">
        <f t="shared" si="160"/>
        <v>4.7684570335999998</v>
      </c>
      <c r="G3441" s="11">
        <f t="shared" si="161"/>
        <v>75.086609999999993</v>
      </c>
      <c r="H3441" s="8">
        <f t="shared" si="162"/>
        <v>528.88573466591993</v>
      </c>
      <c r="J3441" s="44"/>
      <c r="K3441" s="69"/>
      <c r="L3441" s="69"/>
      <c r="M3441" s="69"/>
      <c r="O3441" s="63"/>
      <c r="P3441" s="63"/>
      <c r="Q3441" s="63"/>
    </row>
    <row r="3442" spans="1:17" outlineLevel="1">
      <c r="A3442" s="6"/>
      <c r="B3442" s="20">
        <v>42684</v>
      </c>
      <c r="C3442" s="21">
        <v>0.45833333333333331</v>
      </c>
      <c r="D3442" s="13">
        <v>4.7043860000000004</v>
      </c>
      <c r="E3442" s="13">
        <v>65.34</v>
      </c>
      <c r="F3442" s="11">
        <f t="shared" si="160"/>
        <v>4.7029746842000009</v>
      </c>
      <c r="G3442" s="11">
        <f t="shared" si="161"/>
        <v>65.960730000000012</v>
      </c>
      <c r="H3442" s="8">
        <f t="shared" si="162"/>
        <v>564.54164791984863</v>
      </c>
      <c r="J3442" s="44"/>
      <c r="K3442" s="69"/>
      <c r="L3442" s="69"/>
      <c r="M3442" s="69"/>
      <c r="O3442" s="63"/>
      <c r="P3442" s="63"/>
      <c r="Q3442" s="63"/>
    </row>
    <row r="3443" spans="1:17" outlineLevel="1">
      <c r="A3443" s="6"/>
      <c r="B3443" s="20">
        <v>42684</v>
      </c>
      <c r="C3443" s="21">
        <v>0.47916666666666669</v>
      </c>
      <c r="D3443" s="13">
        <v>4.181108</v>
      </c>
      <c r="E3443" s="13">
        <v>87.25</v>
      </c>
      <c r="F3443" s="11">
        <f t="shared" si="160"/>
        <v>4.1798536675999998</v>
      </c>
      <c r="G3443" s="11">
        <f t="shared" si="161"/>
        <v>88.078875000000011</v>
      </c>
      <c r="H3443" s="8">
        <f t="shared" si="162"/>
        <v>409.29597346676798</v>
      </c>
      <c r="J3443" s="44"/>
      <c r="K3443" s="69"/>
      <c r="L3443" s="69"/>
      <c r="M3443" s="69"/>
      <c r="O3443" s="63"/>
      <c r="P3443" s="63"/>
      <c r="Q3443" s="63"/>
    </row>
    <row r="3444" spans="1:17" outlineLevel="1">
      <c r="A3444" s="6"/>
      <c r="B3444" s="20">
        <v>42684</v>
      </c>
      <c r="C3444" s="21">
        <v>0.5</v>
      </c>
      <c r="D3444" s="13">
        <v>4.5241610000000003</v>
      </c>
      <c r="E3444" s="13">
        <v>92.17</v>
      </c>
      <c r="F3444" s="11">
        <f t="shared" si="160"/>
        <v>4.5228037517000006</v>
      </c>
      <c r="G3444" s="11">
        <f t="shared" si="161"/>
        <v>93.045615000000012</v>
      </c>
      <c r="H3444" s="8">
        <f t="shared" si="162"/>
        <v>420.41444121496619</v>
      </c>
      <c r="J3444" s="44"/>
      <c r="K3444" s="69"/>
      <c r="L3444" s="69"/>
      <c r="M3444" s="69"/>
      <c r="O3444" s="63"/>
      <c r="P3444" s="63"/>
      <c r="Q3444" s="63"/>
    </row>
    <row r="3445" spans="1:17" outlineLevel="1">
      <c r="A3445" s="6"/>
      <c r="B3445" s="20">
        <v>42684</v>
      </c>
      <c r="C3445" s="21">
        <v>0.52083333333333337</v>
      </c>
      <c r="D3445" s="13">
        <v>4.7768979999999992</v>
      </c>
      <c r="E3445" s="13">
        <v>100.69</v>
      </c>
      <c r="F3445" s="11">
        <f t="shared" si="160"/>
        <v>4.7754649305999992</v>
      </c>
      <c r="G3445" s="11">
        <f t="shared" si="161"/>
        <v>101.64655500000001</v>
      </c>
      <c r="H3445" s="8">
        <f t="shared" si="162"/>
        <v>402.82691837279583</v>
      </c>
      <c r="J3445" s="44"/>
      <c r="K3445" s="69"/>
      <c r="L3445" s="69"/>
      <c r="M3445" s="69"/>
      <c r="O3445" s="63"/>
      <c r="P3445" s="63"/>
      <c r="Q3445" s="63"/>
    </row>
    <row r="3446" spans="1:17" outlineLevel="1">
      <c r="A3446" s="6"/>
      <c r="B3446" s="20">
        <v>42684</v>
      </c>
      <c r="C3446" s="21">
        <v>0.54166666666666663</v>
      </c>
      <c r="D3446" s="13">
        <v>4.6925810000000006</v>
      </c>
      <c r="E3446" s="13">
        <v>90.57</v>
      </c>
      <c r="F3446" s="11">
        <f t="shared" si="160"/>
        <v>4.6911732257000009</v>
      </c>
      <c r="G3446" s="11">
        <f t="shared" si="161"/>
        <v>91.430414999999996</v>
      </c>
      <c r="H3446" s="8">
        <f t="shared" si="162"/>
        <v>443.64230511756045</v>
      </c>
      <c r="J3446" s="44"/>
      <c r="K3446" s="69"/>
      <c r="L3446" s="69"/>
      <c r="M3446" s="69"/>
      <c r="O3446" s="63"/>
      <c r="P3446" s="63"/>
      <c r="Q3446" s="63"/>
    </row>
    <row r="3447" spans="1:17" outlineLevel="1">
      <c r="A3447" s="6"/>
      <c r="B3447" s="20">
        <v>42684</v>
      </c>
      <c r="C3447" s="21">
        <v>0.5625</v>
      </c>
      <c r="D3447" s="13">
        <v>4.5814909999999998</v>
      </c>
      <c r="E3447" s="13">
        <v>92.69</v>
      </c>
      <c r="F3447" s="11">
        <f t="shared" si="160"/>
        <v>4.5801165526999998</v>
      </c>
      <c r="G3447" s="11">
        <f t="shared" si="161"/>
        <v>93.570554999999999</v>
      </c>
      <c r="H3447" s="8">
        <f t="shared" si="162"/>
        <v>423.33763100137423</v>
      </c>
      <c r="J3447" s="44"/>
      <c r="K3447" s="69"/>
      <c r="L3447" s="69"/>
      <c r="M3447" s="69"/>
      <c r="O3447" s="63"/>
      <c r="P3447" s="63"/>
      <c r="Q3447" s="63"/>
    </row>
    <row r="3448" spans="1:17" outlineLevel="1">
      <c r="A3448" s="6"/>
      <c r="B3448" s="20">
        <v>42684</v>
      </c>
      <c r="C3448" s="21">
        <v>0.58333333333333337</v>
      </c>
      <c r="D3448" s="13">
        <v>4.5576429999999997</v>
      </c>
      <c r="E3448" s="13">
        <v>79.13</v>
      </c>
      <c r="F3448" s="11">
        <f t="shared" si="160"/>
        <v>4.5562757071000002</v>
      </c>
      <c r="G3448" s="11">
        <f t="shared" si="161"/>
        <v>79.881735000000006</v>
      </c>
      <c r="H3448" s="8">
        <f t="shared" si="162"/>
        <v>483.50407289910015</v>
      </c>
      <c r="J3448" s="44"/>
      <c r="K3448" s="69"/>
      <c r="L3448" s="69"/>
      <c r="M3448" s="69"/>
      <c r="O3448" s="63"/>
      <c r="P3448" s="63"/>
      <c r="Q3448" s="63"/>
    </row>
    <row r="3449" spans="1:17" outlineLevel="1">
      <c r="A3449" s="6"/>
      <c r="B3449" s="20">
        <v>42684</v>
      </c>
      <c r="C3449" s="21">
        <v>0.60416666666666663</v>
      </c>
      <c r="D3449" s="13">
        <v>4.3120240000000001</v>
      </c>
      <c r="E3449" s="13">
        <v>84.21</v>
      </c>
      <c r="F3449" s="11">
        <f t="shared" si="160"/>
        <v>4.3107303928</v>
      </c>
      <c r="G3449" s="11">
        <f t="shared" si="161"/>
        <v>85.009995000000004</v>
      </c>
      <c r="H3449" s="8">
        <f t="shared" si="162"/>
        <v>435.34068392252397</v>
      </c>
      <c r="J3449" s="44"/>
      <c r="K3449" s="69"/>
      <c r="L3449" s="69"/>
      <c r="M3449" s="69"/>
      <c r="O3449" s="63"/>
      <c r="P3449" s="63"/>
      <c r="Q3449" s="63"/>
    </row>
    <row r="3450" spans="1:17" outlineLevel="1">
      <c r="A3450" s="6"/>
      <c r="B3450" s="20">
        <v>42684</v>
      </c>
      <c r="C3450" s="21">
        <v>0.625</v>
      </c>
      <c r="D3450" s="13">
        <v>3.7053319999999998</v>
      </c>
      <c r="E3450" s="13">
        <v>108.18</v>
      </c>
      <c r="F3450" s="11">
        <f t="shared" si="160"/>
        <v>3.7042204004000001</v>
      </c>
      <c r="G3450" s="11">
        <f t="shared" si="161"/>
        <v>109.20771000000002</v>
      </c>
      <c r="H3450" s="8">
        <f t="shared" si="162"/>
        <v>284.45556721143288</v>
      </c>
      <c r="J3450" s="44"/>
      <c r="K3450" s="69"/>
      <c r="L3450" s="69"/>
      <c r="M3450" s="69"/>
      <c r="O3450" s="63"/>
      <c r="P3450" s="63"/>
      <c r="Q3450" s="63"/>
    </row>
    <row r="3451" spans="1:17" outlineLevel="1">
      <c r="A3451" s="6"/>
      <c r="B3451" s="20">
        <v>42684</v>
      </c>
      <c r="C3451" s="21">
        <v>0.64583333333333337</v>
      </c>
      <c r="D3451" s="13">
        <v>3.315035</v>
      </c>
      <c r="E3451" s="13">
        <v>86.33</v>
      </c>
      <c r="F3451" s="11">
        <f t="shared" si="160"/>
        <v>3.3140404895</v>
      </c>
      <c r="G3451" s="11">
        <f t="shared" si="161"/>
        <v>87.150135000000006</v>
      </c>
      <c r="H3451" s="8">
        <f t="shared" si="162"/>
        <v>327.59245499160892</v>
      </c>
      <c r="J3451" s="44"/>
      <c r="K3451" s="69"/>
      <c r="L3451" s="69"/>
      <c r="M3451" s="69"/>
      <c r="O3451" s="63"/>
      <c r="P3451" s="63"/>
      <c r="Q3451" s="63"/>
    </row>
    <row r="3452" spans="1:17" outlineLevel="1">
      <c r="A3452" s="6"/>
      <c r="B3452" s="20">
        <v>42684</v>
      </c>
      <c r="C3452" s="21">
        <v>0.66666666666666663</v>
      </c>
      <c r="D3452" s="13">
        <v>2.7647900000000001</v>
      </c>
      <c r="E3452" s="13">
        <v>86.35</v>
      </c>
      <c r="F3452" s="11">
        <f t="shared" si="160"/>
        <v>2.7639605630000004</v>
      </c>
      <c r="G3452" s="11">
        <f t="shared" si="161"/>
        <v>87.170325000000005</v>
      </c>
      <c r="H3452" s="8">
        <f t="shared" si="162"/>
        <v>273.16132415410704</v>
      </c>
      <c r="J3452" s="44"/>
      <c r="K3452" s="69"/>
      <c r="L3452" s="69"/>
      <c r="M3452" s="69"/>
      <c r="O3452" s="63"/>
      <c r="P3452" s="63"/>
      <c r="Q3452" s="63"/>
    </row>
    <row r="3453" spans="1:17" outlineLevel="1">
      <c r="A3453" s="6"/>
      <c r="B3453" s="20">
        <v>42684</v>
      </c>
      <c r="C3453" s="21">
        <v>0.6875</v>
      </c>
      <c r="D3453" s="13">
        <v>2.0554380000000001</v>
      </c>
      <c r="E3453" s="13">
        <v>83.33</v>
      </c>
      <c r="F3453" s="11">
        <f t="shared" si="160"/>
        <v>2.0548213686000003</v>
      </c>
      <c r="G3453" s="11">
        <f t="shared" si="161"/>
        <v>84.121634999999998</v>
      </c>
      <c r="H3453" s="8">
        <f t="shared" si="162"/>
        <v>209.34184140003038</v>
      </c>
      <c r="J3453" s="44"/>
      <c r="K3453" s="69"/>
      <c r="L3453" s="69"/>
      <c r="M3453" s="69"/>
      <c r="O3453" s="63"/>
      <c r="P3453" s="63"/>
      <c r="Q3453" s="63"/>
    </row>
    <row r="3454" spans="1:17" outlineLevel="1">
      <c r="A3454" s="6"/>
      <c r="B3454" s="20">
        <v>42684</v>
      </c>
      <c r="C3454" s="21">
        <v>0.70833333333333337</v>
      </c>
      <c r="D3454" s="13">
        <v>1.0329220000000001</v>
      </c>
      <c r="E3454" s="13">
        <v>118.66</v>
      </c>
      <c r="F3454" s="11">
        <f t="shared" si="160"/>
        <v>1.0326121234000001</v>
      </c>
      <c r="G3454" s="11">
        <f t="shared" si="161"/>
        <v>119.78727000000001</v>
      </c>
      <c r="H3454" s="8">
        <f t="shared" si="162"/>
        <v>68.372067721410886</v>
      </c>
      <c r="J3454" s="44"/>
      <c r="K3454" s="69"/>
      <c r="L3454" s="69"/>
      <c r="M3454" s="69"/>
      <c r="O3454" s="63"/>
      <c r="P3454" s="63"/>
      <c r="Q3454" s="63"/>
    </row>
    <row r="3455" spans="1:17" outlineLevel="1">
      <c r="A3455" s="6"/>
      <c r="B3455" s="20">
        <v>42684</v>
      </c>
      <c r="C3455" s="21">
        <v>0.72916666666666663</v>
      </c>
      <c r="D3455" s="13">
        <v>0.22961899999999999</v>
      </c>
      <c r="E3455" s="13">
        <v>85.98</v>
      </c>
      <c r="F3455" s="11">
        <f t="shared" si="160"/>
        <v>0.2295501143</v>
      </c>
      <c r="G3455" s="11">
        <f t="shared" si="161"/>
        <v>86.796810000000008</v>
      </c>
      <c r="H3455" s="8">
        <f t="shared" si="162"/>
        <v>22.772103603424615</v>
      </c>
      <c r="J3455" s="44"/>
      <c r="K3455" s="69"/>
      <c r="L3455" s="69"/>
      <c r="M3455" s="69"/>
      <c r="O3455" s="63"/>
      <c r="P3455" s="63"/>
      <c r="Q3455" s="63"/>
    </row>
    <row r="3456" spans="1:17" outlineLevel="1">
      <c r="A3456" s="6"/>
      <c r="B3456" s="20">
        <v>42684</v>
      </c>
      <c r="C3456" s="21">
        <v>0.75</v>
      </c>
      <c r="D3456" s="13">
        <v>0.16648299999999999</v>
      </c>
      <c r="E3456" s="13">
        <v>86.18</v>
      </c>
      <c r="F3456" s="11">
        <f t="shared" si="160"/>
        <v>0.1664330551</v>
      </c>
      <c r="G3456" s="11">
        <f t="shared" si="161"/>
        <v>86.998710000000017</v>
      </c>
      <c r="H3456" s="8">
        <f t="shared" si="162"/>
        <v>16.477087153541078</v>
      </c>
      <c r="J3456" s="44"/>
      <c r="K3456" s="69"/>
      <c r="L3456" s="69"/>
      <c r="M3456" s="69"/>
      <c r="O3456" s="63"/>
      <c r="P3456" s="63"/>
      <c r="Q3456" s="63"/>
    </row>
    <row r="3457" spans="1:17" outlineLevel="1">
      <c r="A3457" s="6"/>
      <c r="B3457" s="20">
        <v>42684</v>
      </c>
      <c r="C3457" s="21">
        <v>0.77083333333333337</v>
      </c>
      <c r="D3457" s="13">
        <v>8.6531000000000011E-2</v>
      </c>
      <c r="E3457" s="13">
        <v>71.5</v>
      </c>
      <c r="F3457" s="11">
        <f t="shared" si="160"/>
        <v>8.6505040700000008E-2</v>
      </c>
      <c r="G3457" s="11">
        <f t="shared" si="161"/>
        <v>72.17925000000001</v>
      </c>
      <c r="H3457" s="8">
        <f t="shared" si="162"/>
        <v>9.846068611254525</v>
      </c>
      <c r="J3457" s="44"/>
      <c r="K3457" s="69"/>
      <c r="L3457" s="69"/>
      <c r="M3457" s="69"/>
      <c r="O3457" s="63"/>
      <c r="P3457" s="63"/>
      <c r="Q3457" s="63"/>
    </row>
    <row r="3458" spans="1:17" outlineLevel="1">
      <c r="A3458" s="6"/>
      <c r="B3458" s="20">
        <v>42684</v>
      </c>
      <c r="C3458" s="21">
        <v>0.79166666666666663</v>
      </c>
      <c r="D3458" s="13">
        <v>3.5049999999999999E-3</v>
      </c>
      <c r="E3458" s="13">
        <v>129.68</v>
      </c>
      <c r="F3458" s="11">
        <f t="shared" si="160"/>
        <v>3.5039485E-3</v>
      </c>
      <c r="G3458" s="11">
        <f t="shared" si="161"/>
        <v>130.91196000000002</v>
      </c>
      <c r="H3458" s="8">
        <f t="shared" si="162"/>
        <v>0.19302565512593992</v>
      </c>
      <c r="J3458" s="44"/>
      <c r="K3458" s="69"/>
      <c r="L3458" s="69"/>
      <c r="M3458" s="69"/>
      <c r="O3458" s="63"/>
      <c r="P3458" s="63"/>
      <c r="Q3458" s="63"/>
    </row>
    <row r="3459" spans="1:17" outlineLevel="1">
      <c r="A3459" s="6"/>
      <c r="B3459" s="20">
        <v>42684</v>
      </c>
      <c r="C3459" s="21">
        <v>0.8125</v>
      </c>
      <c r="D3459" s="13">
        <v>0</v>
      </c>
      <c r="E3459" s="13">
        <v>84.44</v>
      </c>
      <c r="F3459" s="11">
        <f t="shared" si="160"/>
        <v>0</v>
      </c>
      <c r="G3459" s="11">
        <f t="shared" si="161"/>
        <v>85.242180000000005</v>
      </c>
      <c r="H3459" s="8">
        <f t="shared" si="162"/>
        <v>0</v>
      </c>
      <c r="J3459" s="44"/>
      <c r="K3459" s="69"/>
      <c r="L3459" s="69"/>
      <c r="M3459" s="69"/>
      <c r="O3459" s="63"/>
      <c r="P3459" s="63"/>
      <c r="Q3459" s="63"/>
    </row>
    <row r="3460" spans="1:17" outlineLevel="1">
      <c r="A3460" s="6"/>
      <c r="B3460" s="20">
        <v>42684</v>
      </c>
      <c r="C3460" s="21">
        <v>0.83333333333333337</v>
      </c>
      <c r="D3460" s="13">
        <v>0</v>
      </c>
      <c r="E3460" s="13">
        <v>172.11</v>
      </c>
      <c r="F3460" s="11">
        <f t="shared" si="160"/>
        <v>0</v>
      </c>
      <c r="G3460" s="11">
        <f t="shared" si="161"/>
        <v>173.74504500000003</v>
      </c>
      <c r="H3460" s="8">
        <f t="shared" si="162"/>
        <v>0</v>
      </c>
      <c r="J3460" s="44"/>
      <c r="K3460" s="69"/>
      <c r="L3460" s="69"/>
      <c r="M3460" s="69"/>
      <c r="O3460" s="63"/>
      <c r="P3460" s="63"/>
      <c r="Q3460" s="63"/>
    </row>
    <row r="3461" spans="1:17" outlineLevel="1">
      <c r="A3461" s="6"/>
      <c r="B3461" s="20">
        <v>42684</v>
      </c>
      <c r="C3461" s="21">
        <v>0.85416666666666663</v>
      </c>
      <c r="D3461" s="13">
        <v>0</v>
      </c>
      <c r="E3461" s="13">
        <v>90.5</v>
      </c>
      <c r="F3461" s="11">
        <f t="shared" si="160"/>
        <v>0</v>
      </c>
      <c r="G3461" s="11">
        <f t="shared" si="161"/>
        <v>91.359750000000005</v>
      </c>
      <c r="H3461" s="8">
        <f t="shared" si="162"/>
        <v>0</v>
      </c>
      <c r="J3461" s="44"/>
      <c r="K3461" s="69"/>
      <c r="L3461" s="69"/>
      <c r="M3461" s="69"/>
      <c r="O3461" s="63"/>
      <c r="P3461" s="63"/>
      <c r="Q3461" s="63"/>
    </row>
    <row r="3462" spans="1:17" outlineLevel="1">
      <c r="A3462" s="6"/>
      <c r="B3462" s="20">
        <v>42684</v>
      </c>
      <c r="C3462" s="21">
        <v>0.875</v>
      </c>
      <c r="D3462" s="13">
        <v>0</v>
      </c>
      <c r="E3462" s="13">
        <v>65.95</v>
      </c>
      <c r="F3462" s="11">
        <f t="shared" si="160"/>
        <v>0</v>
      </c>
      <c r="G3462" s="11">
        <f t="shared" si="161"/>
        <v>66.576525000000004</v>
      </c>
      <c r="H3462" s="8">
        <f t="shared" si="162"/>
        <v>0</v>
      </c>
      <c r="J3462" s="44"/>
      <c r="K3462" s="69"/>
      <c r="L3462" s="69"/>
      <c r="M3462" s="69"/>
      <c r="O3462" s="63"/>
      <c r="P3462" s="63"/>
      <c r="Q3462" s="63"/>
    </row>
    <row r="3463" spans="1:17" outlineLevel="1">
      <c r="A3463" s="6"/>
      <c r="B3463" s="20">
        <v>42684</v>
      </c>
      <c r="C3463" s="21">
        <v>0.89583333333333337</v>
      </c>
      <c r="D3463" s="13">
        <v>0</v>
      </c>
      <c r="E3463" s="13">
        <v>65.28</v>
      </c>
      <c r="F3463" s="11">
        <f t="shared" si="160"/>
        <v>0</v>
      </c>
      <c r="G3463" s="11">
        <f t="shared" si="161"/>
        <v>65.90016</v>
      </c>
      <c r="H3463" s="8">
        <f t="shared" si="162"/>
        <v>0</v>
      </c>
      <c r="J3463" s="44"/>
      <c r="K3463" s="69"/>
      <c r="L3463" s="69"/>
      <c r="M3463" s="69"/>
      <c r="O3463" s="63"/>
      <c r="P3463" s="63"/>
      <c r="Q3463" s="63"/>
    </row>
    <row r="3464" spans="1:17" outlineLevel="1">
      <c r="A3464" s="6"/>
      <c r="B3464" s="20">
        <v>42684</v>
      </c>
      <c r="C3464" s="21">
        <v>0.91666666666666663</v>
      </c>
      <c r="D3464" s="13">
        <v>0</v>
      </c>
      <c r="E3464" s="13">
        <v>49.57</v>
      </c>
      <c r="F3464" s="11">
        <f t="shared" si="160"/>
        <v>0</v>
      </c>
      <c r="G3464" s="11">
        <f t="shared" si="161"/>
        <v>50.040915000000005</v>
      </c>
      <c r="H3464" s="8">
        <f t="shared" si="162"/>
        <v>0</v>
      </c>
      <c r="J3464" s="44"/>
      <c r="K3464" s="69"/>
      <c r="L3464" s="69"/>
      <c r="M3464" s="69"/>
      <c r="O3464" s="63"/>
      <c r="P3464" s="63"/>
      <c r="Q3464" s="63"/>
    </row>
    <row r="3465" spans="1:17" outlineLevel="1">
      <c r="A3465" s="6"/>
      <c r="B3465" s="20">
        <v>42684</v>
      </c>
      <c r="C3465" s="21">
        <v>0.9375</v>
      </c>
      <c r="D3465" s="13">
        <v>0</v>
      </c>
      <c r="E3465" s="13">
        <v>104.2</v>
      </c>
      <c r="F3465" s="11">
        <f t="shared" si="160"/>
        <v>0</v>
      </c>
      <c r="G3465" s="11">
        <f t="shared" si="161"/>
        <v>105.18990000000001</v>
      </c>
      <c r="H3465" s="8">
        <f t="shared" si="162"/>
        <v>0</v>
      </c>
      <c r="J3465" s="44"/>
      <c r="K3465" s="69"/>
      <c r="L3465" s="69"/>
      <c r="M3465" s="69"/>
      <c r="O3465" s="63"/>
      <c r="P3465" s="63"/>
      <c r="Q3465" s="63"/>
    </row>
    <row r="3466" spans="1:17" outlineLevel="1">
      <c r="A3466" s="6"/>
      <c r="B3466" s="20">
        <v>42684</v>
      </c>
      <c r="C3466" s="21">
        <v>0.95833333333333337</v>
      </c>
      <c r="D3466" s="13">
        <v>0</v>
      </c>
      <c r="E3466" s="13">
        <v>112.44</v>
      </c>
      <c r="F3466" s="11">
        <f t="shared" si="160"/>
        <v>0</v>
      </c>
      <c r="G3466" s="11">
        <f t="shared" si="161"/>
        <v>113.50818000000001</v>
      </c>
      <c r="H3466" s="8">
        <f t="shared" si="162"/>
        <v>0</v>
      </c>
      <c r="J3466" s="44"/>
      <c r="K3466" s="69"/>
      <c r="L3466" s="69"/>
      <c r="M3466" s="69"/>
      <c r="O3466" s="63"/>
      <c r="P3466" s="63"/>
      <c r="Q3466" s="63"/>
    </row>
    <row r="3467" spans="1:17" outlineLevel="1">
      <c r="A3467" s="6"/>
      <c r="B3467" s="20">
        <v>42684</v>
      </c>
      <c r="C3467" s="21">
        <v>0.97916666666666663</v>
      </c>
      <c r="D3467" s="13">
        <v>0</v>
      </c>
      <c r="E3467" s="13">
        <v>79.11</v>
      </c>
      <c r="F3467" s="11">
        <f t="shared" si="160"/>
        <v>0</v>
      </c>
      <c r="G3467" s="11">
        <f t="shared" si="161"/>
        <v>79.861545000000007</v>
      </c>
      <c r="H3467" s="8">
        <f t="shared" si="162"/>
        <v>0</v>
      </c>
      <c r="J3467" s="44"/>
      <c r="K3467" s="69"/>
      <c r="L3467" s="69"/>
      <c r="M3467" s="69"/>
      <c r="O3467" s="63"/>
      <c r="P3467" s="63"/>
      <c r="Q3467" s="63"/>
    </row>
    <row r="3468" spans="1:17" outlineLevel="1">
      <c r="A3468" s="6"/>
      <c r="B3468" s="20">
        <v>42684</v>
      </c>
      <c r="C3468" s="21">
        <v>0</v>
      </c>
      <c r="D3468" s="13">
        <v>0</v>
      </c>
      <c r="E3468" s="13">
        <v>93.38</v>
      </c>
      <c r="F3468" s="11">
        <f t="shared" si="160"/>
        <v>0</v>
      </c>
      <c r="G3468" s="11">
        <f t="shared" si="161"/>
        <v>94.267110000000002</v>
      </c>
      <c r="H3468" s="8">
        <f t="shared" si="162"/>
        <v>0</v>
      </c>
      <c r="J3468" s="44"/>
      <c r="K3468" s="69"/>
      <c r="L3468" s="69"/>
      <c r="M3468" s="69"/>
      <c r="O3468" s="63"/>
      <c r="P3468" s="63"/>
      <c r="Q3468" s="63"/>
    </row>
    <row r="3469" spans="1:17" outlineLevel="1">
      <c r="A3469" s="6"/>
      <c r="B3469" s="20">
        <v>42685</v>
      </c>
      <c r="C3469" s="21">
        <v>2.0833333333333332E-2</v>
      </c>
      <c r="D3469" s="13">
        <v>0</v>
      </c>
      <c r="E3469" s="13">
        <v>53.26</v>
      </c>
      <c r="F3469" s="11">
        <f t="shared" si="160"/>
        <v>0</v>
      </c>
      <c r="G3469" s="11">
        <f t="shared" si="161"/>
        <v>53.765970000000003</v>
      </c>
      <c r="H3469" s="8">
        <f t="shared" si="162"/>
        <v>0</v>
      </c>
      <c r="J3469" s="44"/>
      <c r="K3469" s="69"/>
      <c r="L3469" s="69"/>
      <c r="M3469" s="69"/>
      <c r="O3469" s="63"/>
      <c r="P3469" s="63"/>
      <c r="Q3469" s="63"/>
    </row>
    <row r="3470" spans="1:17" outlineLevel="1">
      <c r="A3470" s="6"/>
      <c r="B3470" s="20">
        <v>42685</v>
      </c>
      <c r="C3470" s="21">
        <v>4.1666666666666664E-2</v>
      </c>
      <c r="D3470" s="13">
        <v>0</v>
      </c>
      <c r="E3470" s="13">
        <v>56.25</v>
      </c>
      <c r="F3470" s="11">
        <f t="shared" si="160"/>
        <v>0</v>
      </c>
      <c r="G3470" s="11">
        <f t="shared" si="161"/>
        <v>56.784375000000004</v>
      </c>
      <c r="H3470" s="8">
        <f t="shared" si="162"/>
        <v>0</v>
      </c>
      <c r="J3470" s="44"/>
      <c r="K3470" s="69"/>
      <c r="L3470" s="69"/>
      <c r="M3470" s="69"/>
      <c r="O3470" s="63"/>
      <c r="P3470" s="63"/>
      <c r="Q3470" s="63"/>
    </row>
    <row r="3471" spans="1:17" outlineLevel="1">
      <c r="A3471" s="6"/>
      <c r="B3471" s="20">
        <v>42685</v>
      </c>
      <c r="C3471" s="21">
        <v>6.25E-2</v>
      </c>
      <c r="D3471" s="13">
        <v>0</v>
      </c>
      <c r="E3471" s="13">
        <v>51.4</v>
      </c>
      <c r="F3471" s="11">
        <f t="shared" si="160"/>
        <v>0</v>
      </c>
      <c r="G3471" s="11">
        <f t="shared" si="161"/>
        <v>51.888300000000001</v>
      </c>
      <c r="H3471" s="8">
        <f t="shared" si="162"/>
        <v>0</v>
      </c>
      <c r="J3471" s="44"/>
      <c r="K3471" s="69"/>
      <c r="L3471" s="69"/>
      <c r="M3471" s="69"/>
      <c r="O3471" s="63"/>
      <c r="P3471" s="63"/>
      <c r="Q3471" s="63"/>
    </row>
    <row r="3472" spans="1:17" outlineLevel="1">
      <c r="A3472" s="6"/>
      <c r="B3472" s="20">
        <v>42685</v>
      </c>
      <c r="C3472" s="21">
        <v>8.3333333333333329E-2</v>
      </c>
      <c r="D3472" s="13">
        <v>0</v>
      </c>
      <c r="E3472" s="13">
        <v>50.98</v>
      </c>
      <c r="F3472" s="11">
        <f t="shared" si="160"/>
        <v>0</v>
      </c>
      <c r="G3472" s="11">
        <f t="shared" si="161"/>
        <v>51.464309999999998</v>
      </c>
      <c r="H3472" s="8">
        <f t="shared" si="162"/>
        <v>0</v>
      </c>
      <c r="J3472" s="44"/>
      <c r="K3472" s="69"/>
      <c r="L3472" s="69"/>
      <c r="M3472" s="69"/>
      <c r="O3472" s="63"/>
      <c r="P3472" s="63"/>
      <c r="Q3472" s="63"/>
    </row>
    <row r="3473" spans="1:17" outlineLevel="1">
      <c r="A3473" s="6"/>
      <c r="B3473" s="20">
        <v>42685</v>
      </c>
      <c r="C3473" s="21">
        <v>0.10416666666666667</v>
      </c>
      <c r="D3473" s="13">
        <v>0</v>
      </c>
      <c r="E3473" s="13">
        <v>50.94</v>
      </c>
      <c r="F3473" s="11">
        <f t="shared" ref="F3473:F3536" si="163">IF($B$13="Electricity",$D3473*$B$9,$D3473*$B$10)</f>
        <v>0</v>
      </c>
      <c r="G3473" s="11">
        <f t="shared" ref="G3473:G3536" si="164">+E3473*$B$10</f>
        <v>51.423929999999999</v>
      </c>
      <c r="H3473" s="8">
        <f t="shared" si="162"/>
        <v>0</v>
      </c>
      <c r="J3473" s="44"/>
      <c r="K3473" s="69"/>
      <c r="L3473" s="69"/>
      <c r="M3473" s="69"/>
      <c r="O3473" s="63"/>
      <c r="P3473" s="63"/>
      <c r="Q3473" s="63"/>
    </row>
    <row r="3474" spans="1:17" outlineLevel="1">
      <c r="A3474" s="6"/>
      <c r="B3474" s="20">
        <v>42685</v>
      </c>
      <c r="C3474" s="21">
        <v>0.125</v>
      </c>
      <c r="D3474" s="13">
        <v>0</v>
      </c>
      <c r="E3474" s="13">
        <v>50.16</v>
      </c>
      <c r="F3474" s="11">
        <f t="shared" si="163"/>
        <v>0</v>
      </c>
      <c r="G3474" s="11">
        <f t="shared" si="164"/>
        <v>50.636519999999997</v>
      </c>
      <c r="H3474" s="8">
        <f t="shared" si="162"/>
        <v>0</v>
      </c>
      <c r="J3474" s="44"/>
      <c r="K3474" s="69"/>
      <c r="L3474" s="69"/>
      <c r="M3474" s="69"/>
      <c r="O3474" s="63"/>
      <c r="P3474" s="63"/>
      <c r="Q3474" s="63"/>
    </row>
    <row r="3475" spans="1:17" outlineLevel="1">
      <c r="A3475" s="6"/>
      <c r="B3475" s="20">
        <v>42685</v>
      </c>
      <c r="C3475" s="21">
        <v>0.14583333333333334</v>
      </c>
      <c r="D3475" s="13">
        <v>0</v>
      </c>
      <c r="E3475" s="13">
        <v>50.38</v>
      </c>
      <c r="F3475" s="11">
        <f t="shared" si="163"/>
        <v>0</v>
      </c>
      <c r="G3475" s="11">
        <f t="shared" si="164"/>
        <v>50.858610000000006</v>
      </c>
      <c r="H3475" s="8">
        <f t="shared" si="162"/>
        <v>0</v>
      </c>
      <c r="J3475" s="44"/>
      <c r="K3475" s="69"/>
      <c r="L3475" s="69"/>
      <c r="M3475" s="69"/>
      <c r="O3475" s="63"/>
      <c r="P3475" s="63"/>
      <c r="Q3475" s="63"/>
    </row>
    <row r="3476" spans="1:17" outlineLevel="1">
      <c r="A3476" s="6"/>
      <c r="B3476" s="20">
        <v>42685</v>
      </c>
      <c r="C3476" s="21">
        <v>0.16666666666666666</v>
      </c>
      <c r="D3476" s="13">
        <v>0</v>
      </c>
      <c r="E3476" s="13">
        <v>52.6</v>
      </c>
      <c r="F3476" s="11">
        <f t="shared" si="163"/>
        <v>0</v>
      </c>
      <c r="G3476" s="11">
        <f t="shared" si="164"/>
        <v>53.099700000000006</v>
      </c>
      <c r="H3476" s="8">
        <f t="shared" si="162"/>
        <v>0</v>
      </c>
      <c r="J3476" s="44"/>
      <c r="K3476" s="69"/>
      <c r="L3476" s="69"/>
      <c r="M3476" s="69"/>
      <c r="O3476" s="63"/>
      <c r="P3476" s="63"/>
      <c r="Q3476" s="63"/>
    </row>
    <row r="3477" spans="1:17" outlineLevel="1">
      <c r="A3477" s="6"/>
      <c r="B3477" s="20">
        <v>42685</v>
      </c>
      <c r="C3477" s="21">
        <v>0.1875</v>
      </c>
      <c r="D3477" s="13">
        <v>0</v>
      </c>
      <c r="E3477" s="13">
        <v>53</v>
      </c>
      <c r="F3477" s="11">
        <f t="shared" si="163"/>
        <v>0</v>
      </c>
      <c r="G3477" s="11">
        <f t="shared" si="164"/>
        <v>53.503500000000003</v>
      </c>
      <c r="H3477" s="8">
        <f t="shared" si="162"/>
        <v>0</v>
      </c>
      <c r="J3477" s="44"/>
      <c r="K3477" s="69"/>
      <c r="L3477" s="69"/>
      <c r="M3477" s="69"/>
      <c r="O3477" s="63"/>
      <c r="P3477" s="63"/>
      <c r="Q3477" s="63"/>
    </row>
    <row r="3478" spans="1:17" outlineLevel="1">
      <c r="A3478" s="6"/>
      <c r="B3478" s="20">
        <v>42685</v>
      </c>
      <c r="C3478" s="21">
        <v>0.20833333333333334</v>
      </c>
      <c r="D3478" s="13">
        <v>0</v>
      </c>
      <c r="E3478" s="13">
        <v>56.42</v>
      </c>
      <c r="F3478" s="11">
        <f t="shared" si="163"/>
        <v>0</v>
      </c>
      <c r="G3478" s="11">
        <f t="shared" si="164"/>
        <v>56.955990000000007</v>
      </c>
      <c r="H3478" s="8">
        <f t="shared" si="162"/>
        <v>0</v>
      </c>
      <c r="J3478" s="44"/>
      <c r="K3478" s="69"/>
      <c r="L3478" s="69"/>
      <c r="M3478" s="69"/>
      <c r="O3478" s="63"/>
      <c r="P3478" s="63"/>
      <c r="Q3478" s="63"/>
    </row>
    <row r="3479" spans="1:17" outlineLevel="1">
      <c r="A3479" s="6"/>
      <c r="B3479" s="20">
        <v>42685</v>
      </c>
      <c r="C3479" s="21">
        <v>0.22916666666666666</v>
      </c>
      <c r="D3479" s="13">
        <v>9.0444999999999998E-2</v>
      </c>
      <c r="E3479" s="13">
        <v>65.75</v>
      </c>
      <c r="F3479" s="11">
        <f t="shared" si="163"/>
        <v>9.0417866499999999E-2</v>
      </c>
      <c r="G3479" s="11">
        <f t="shared" si="164"/>
        <v>66.374625000000009</v>
      </c>
      <c r="H3479" s="8">
        <f t="shared" si="162"/>
        <v>10.816271186762437</v>
      </c>
      <c r="J3479" s="44"/>
      <c r="K3479" s="69"/>
      <c r="L3479" s="69"/>
      <c r="M3479" s="69"/>
      <c r="O3479" s="63"/>
      <c r="P3479" s="63"/>
      <c r="Q3479" s="63"/>
    </row>
    <row r="3480" spans="1:17" outlineLevel="1">
      <c r="A3480" s="6"/>
      <c r="B3480" s="20">
        <v>42685</v>
      </c>
      <c r="C3480" s="21">
        <v>0.25</v>
      </c>
      <c r="D3480" s="13">
        <v>0.18663199999999999</v>
      </c>
      <c r="E3480" s="13">
        <v>83.21</v>
      </c>
      <c r="F3480" s="11">
        <f t="shared" si="163"/>
        <v>0.18657601039999999</v>
      </c>
      <c r="G3480" s="11">
        <f t="shared" si="164"/>
        <v>84.000495000000001</v>
      </c>
      <c r="H3480" s="8">
        <f t="shared" si="162"/>
        <v>19.030660705674851</v>
      </c>
      <c r="J3480" s="44"/>
      <c r="K3480" s="69"/>
      <c r="L3480" s="69"/>
      <c r="M3480" s="69"/>
      <c r="O3480" s="63"/>
      <c r="P3480" s="63"/>
      <c r="Q3480" s="63"/>
    </row>
    <row r="3481" spans="1:17" outlineLevel="1">
      <c r="A3481" s="6"/>
      <c r="B3481" s="20">
        <v>42685</v>
      </c>
      <c r="C3481" s="21">
        <v>0.27083333333333331</v>
      </c>
      <c r="D3481" s="13">
        <v>0.720383</v>
      </c>
      <c r="E3481" s="13">
        <v>67.75</v>
      </c>
      <c r="F3481" s="11">
        <f t="shared" si="163"/>
        <v>0.72016688510000004</v>
      </c>
      <c r="G3481" s="11">
        <f t="shared" si="164"/>
        <v>68.393625</v>
      </c>
      <c r="H3481" s="8">
        <f t="shared" si="162"/>
        <v>84.696216751652514</v>
      </c>
      <c r="J3481" s="44"/>
      <c r="K3481" s="69"/>
      <c r="L3481" s="69"/>
      <c r="M3481" s="69"/>
      <c r="O3481" s="63"/>
      <c r="P3481" s="63"/>
      <c r="Q3481" s="63"/>
    </row>
    <row r="3482" spans="1:17" outlineLevel="1">
      <c r="A3482" s="6"/>
      <c r="B3482" s="20">
        <v>42685</v>
      </c>
      <c r="C3482" s="21">
        <v>0.29166666666666669</v>
      </c>
      <c r="D3482" s="13">
        <v>1.3239569999999998</v>
      </c>
      <c r="E3482" s="13">
        <v>126.48</v>
      </c>
      <c r="F3482" s="11">
        <f t="shared" si="163"/>
        <v>1.3235598128999999</v>
      </c>
      <c r="G3482" s="11">
        <f t="shared" si="164"/>
        <v>127.68156000000002</v>
      </c>
      <c r="H3482" s="8">
        <f t="shared" si="162"/>
        <v>77.187943535019841</v>
      </c>
      <c r="J3482" s="44"/>
      <c r="K3482" s="69"/>
      <c r="L3482" s="69"/>
      <c r="M3482" s="69"/>
      <c r="O3482" s="63"/>
      <c r="P3482" s="63"/>
      <c r="Q3482" s="63"/>
    </row>
    <row r="3483" spans="1:17" outlineLevel="1">
      <c r="A3483" s="6"/>
      <c r="B3483" s="20">
        <v>42685</v>
      </c>
      <c r="C3483" s="21">
        <v>0.3125</v>
      </c>
      <c r="D3483" s="13">
        <v>1.9820450000000001</v>
      </c>
      <c r="E3483" s="13">
        <v>76.72</v>
      </c>
      <c r="F3483" s="11">
        <f t="shared" si="163"/>
        <v>1.9814503865000002</v>
      </c>
      <c r="G3483" s="11">
        <f t="shared" si="164"/>
        <v>77.448840000000004</v>
      </c>
      <c r="H3483" s="8">
        <f t="shared" si="162"/>
        <v>215.08873793702335</v>
      </c>
      <c r="J3483" s="44"/>
      <c r="K3483" s="69"/>
      <c r="L3483" s="69"/>
      <c r="M3483" s="69"/>
      <c r="O3483" s="63"/>
      <c r="P3483" s="63"/>
      <c r="Q3483" s="63"/>
    </row>
    <row r="3484" spans="1:17" outlineLevel="1">
      <c r="A3484" s="6"/>
      <c r="B3484" s="20">
        <v>42685</v>
      </c>
      <c r="C3484" s="21">
        <v>0.33333333333333331</v>
      </c>
      <c r="D3484" s="13">
        <v>2.8768479999999998</v>
      </c>
      <c r="E3484" s="13">
        <v>87.54</v>
      </c>
      <c r="F3484" s="11">
        <f t="shared" si="163"/>
        <v>2.8759849456</v>
      </c>
      <c r="G3484" s="11">
        <f t="shared" si="164"/>
        <v>88.37163000000001</v>
      </c>
      <c r="H3484" s="8">
        <f t="shared" si="162"/>
        <v>280.77772238346665</v>
      </c>
      <c r="J3484" s="44"/>
      <c r="K3484" s="69"/>
      <c r="L3484" s="69"/>
      <c r="M3484" s="69"/>
      <c r="O3484" s="63"/>
      <c r="P3484" s="63"/>
      <c r="Q3484" s="63"/>
    </row>
    <row r="3485" spans="1:17" outlineLevel="1">
      <c r="A3485" s="6"/>
      <c r="B3485" s="20">
        <v>42685</v>
      </c>
      <c r="C3485" s="21">
        <v>0.35416666666666669</v>
      </c>
      <c r="D3485" s="13">
        <v>3.4550680000000003</v>
      </c>
      <c r="E3485" s="13">
        <v>119.37</v>
      </c>
      <c r="F3485" s="11">
        <f t="shared" si="163"/>
        <v>3.4540314796000002</v>
      </c>
      <c r="G3485" s="11">
        <f t="shared" si="164"/>
        <v>120.50401500000001</v>
      </c>
      <c r="H3485" s="8">
        <f t="shared" si="162"/>
        <v>226.22519397740939</v>
      </c>
      <c r="J3485" s="44"/>
      <c r="K3485" s="69"/>
      <c r="L3485" s="69"/>
      <c r="M3485" s="69"/>
      <c r="O3485" s="63"/>
      <c r="P3485" s="63"/>
      <c r="Q3485" s="63"/>
    </row>
    <row r="3486" spans="1:17" outlineLevel="1">
      <c r="A3486" s="6"/>
      <c r="B3486" s="20">
        <v>42685</v>
      </c>
      <c r="C3486" s="21">
        <v>0.375</v>
      </c>
      <c r="D3486" s="13">
        <v>4.0001090000000001</v>
      </c>
      <c r="E3486" s="13">
        <v>101.85</v>
      </c>
      <c r="F3486" s="11">
        <f t="shared" si="163"/>
        <v>3.9989089673000002</v>
      </c>
      <c r="G3486" s="11">
        <f t="shared" si="164"/>
        <v>102.81757500000001</v>
      </c>
      <c r="H3486" s="8">
        <f t="shared" si="162"/>
        <v>332.63894525425968</v>
      </c>
      <c r="J3486" s="44"/>
      <c r="K3486" s="69"/>
      <c r="L3486" s="69"/>
      <c r="M3486" s="69"/>
      <c r="O3486" s="63"/>
      <c r="P3486" s="63"/>
      <c r="Q3486" s="63"/>
    </row>
    <row r="3487" spans="1:17" outlineLevel="1">
      <c r="A3487" s="6"/>
      <c r="B3487" s="20">
        <v>42685</v>
      </c>
      <c r="C3487" s="21">
        <v>0.39583333333333331</v>
      </c>
      <c r="D3487" s="13">
        <v>4.4317800000000007</v>
      </c>
      <c r="E3487" s="13">
        <v>166.31</v>
      </c>
      <c r="F3487" s="11">
        <f t="shared" si="163"/>
        <v>4.4304504660000008</v>
      </c>
      <c r="G3487" s="11">
        <f t="shared" si="164"/>
        <v>167.88994500000001</v>
      </c>
      <c r="H3487" s="8">
        <f t="shared" si="162"/>
        <v>80.235701614035591</v>
      </c>
      <c r="J3487" s="44"/>
      <c r="K3487" s="69"/>
      <c r="L3487" s="69"/>
      <c r="M3487" s="69"/>
      <c r="O3487" s="63"/>
      <c r="P3487" s="63"/>
      <c r="Q3487" s="63"/>
    </row>
    <row r="3488" spans="1:17" outlineLevel="1">
      <c r="A3488" s="6"/>
      <c r="B3488" s="20">
        <v>42685</v>
      </c>
      <c r="C3488" s="21">
        <v>0.41666666666666669</v>
      </c>
      <c r="D3488" s="13">
        <v>4.6905380000000001</v>
      </c>
      <c r="E3488" s="13">
        <v>143.25</v>
      </c>
      <c r="F3488" s="11">
        <f t="shared" si="163"/>
        <v>4.6891308386000006</v>
      </c>
      <c r="G3488" s="11">
        <f t="shared" si="164"/>
        <v>144.61087500000002</v>
      </c>
      <c r="H3488" s="8">
        <f t="shared" si="162"/>
        <v>194.07902242017016</v>
      </c>
      <c r="J3488" s="44"/>
      <c r="K3488" s="69"/>
      <c r="L3488" s="69"/>
      <c r="M3488" s="69"/>
      <c r="O3488" s="63"/>
      <c r="P3488" s="63"/>
      <c r="Q3488" s="63"/>
    </row>
    <row r="3489" spans="1:17" outlineLevel="1">
      <c r="A3489" s="6"/>
      <c r="B3489" s="20">
        <v>42685</v>
      </c>
      <c r="C3489" s="21">
        <v>0.4375</v>
      </c>
      <c r="D3489" s="13">
        <v>4.8718379999999994</v>
      </c>
      <c r="E3489" s="13">
        <v>113.04</v>
      </c>
      <c r="F3489" s="11">
        <f t="shared" si="163"/>
        <v>4.8703764485999992</v>
      </c>
      <c r="G3489" s="11">
        <f t="shared" si="164"/>
        <v>114.11388000000001</v>
      </c>
      <c r="H3489" s="8">
        <f t="shared" si="162"/>
        <v>350.11246582923332</v>
      </c>
      <c r="J3489" s="44"/>
      <c r="K3489" s="69"/>
      <c r="L3489" s="69"/>
      <c r="M3489" s="69"/>
      <c r="O3489" s="63"/>
      <c r="P3489" s="63"/>
      <c r="Q3489" s="63"/>
    </row>
    <row r="3490" spans="1:17" outlineLevel="1">
      <c r="A3490" s="6"/>
      <c r="B3490" s="20">
        <v>42685</v>
      </c>
      <c r="C3490" s="21">
        <v>0.45833333333333331</v>
      </c>
      <c r="D3490" s="13">
        <v>4.9648860000000008</v>
      </c>
      <c r="E3490" s="13">
        <v>145.22999999999999</v>
      </c>
      <c r="F3490" s="11">
        <f t="shared" si="163"/>
        <v>4.963396534200001</v>
      </c>
      <c r="G3490" s="11">
        <f t="shared" si="164"/>
        <v>146.60968500000001</v>
      </c>
      <c r="H3490" s="8">
        <f t="shared" si="162"/>
        <v>195.50975295204626</v>
      </c>
      <c r="J3490" s="44"/>
      <c r="K3490" s="69"/>
      <c r="L3490" s="69"/>
      <c r="M3490" s="69"/>
      <c r="O3490" s="63"/>
      <c r="P3490" s="63"/>
      <c r="Q3490" s="63"/>
    </row>
    <row r="3491" spans="1:17" outlineLevel="1">
      <c r="A3491" s="6"/>
      <c r="B3491" s="20">
        <v>42685</v>
      </c>
      <c r="C3491" s="21">
        <v>0.47916666666666669</v>
      </c>
      <c r="D3491" s="13">
        <v>4.9647360000000011</v>
      </c>
      <c r="E3491" s="13">
        <v>80.17</v>
      </c>
      <c r="F3491" s="11">
        <f t="shared" si="163"/>
        <v>4.9632465792000016</v>
      </c>
      <c r="G3491" s="11">
        <f t="shared" si="164"/>
        <v>80.931615000000008</v>
      </c>
      <c r="H3491" s="8">
        <f t="shared" si="162"/>
        <v>521.48030243331868</v>
      </c>
      <c r="J3491" s="44"/>
      <c r="K3491" s="69"/>
      <c r="L3491" s="69"/>
      <c r="M3491" s="69"/>
      <c r="O3491" s="63"/>
      <c r="P3491" s="63"/>
      <c r="Q3491" s="63"/>
    </row>
    <row r="3492" spans="1:17" outlineLevel="1">
      <c r="A3492" s="6"/>
      <c r="B3492" s="20">
        <v>42685</v>
      </c>
      <c r="C3492" s="21">
        <v>0.5</v>
      </c>
      <c r="D3492" s="13">
        <v>4.96495</v>
      </c>
      <c r="E3492" s="13">
        <v>80.95</v>
      </c>
      <c r="F3492" s="11">
        <f t="shared" si="163"/>
        <v>4.9634605150000004</v>
      </c>
      <c r="G3492" s="11">
        <f t="shared" si="164"/>
        <v>81.719025000000002</v>
      </c>
      <c r="H3492" s="8">
        <f t="shared" si="162"/>
        <v>517.59450187820221</v>
      </c>
      <c r="J3492" s="44"/>
      <c r="K3492" s="69"/>
      <c r="L3492" s="69"/>
      <c r="M3492" s="69"/>
      <c r="O3492" s="63"/>
      <c r="P3492" s="63"/>
      <c r="Q3492" s="63"/>
    </row>
    <row r="3493" spans="1:17" outlineLevel="1">
      <c r="A3493" s="6"/>
      <c r="B3493" s="20">
        <v>42685</v>
      </c>
      <c r="C3493" s="21">
        <v>0.52083333333333337</v>
      </c>
      <c r="D3493" s="13">
        <v>4.9579830000000005</v>
      </c>
      <c r="E3493" s="13">
        <v>89.15</v>
      </c>
      <c r="F3493" s="11">
        <f t="shared" si="163"/>
        <v>4.9564956051000006</v>
      </c>
      <c r="G3493" s="11">
        <f t="shared" si="164"/>
        <v>89.996925000000005</v>
      </c>
      <c r="H3493" s="8">
        <f t="shared" si="162"/>
        <v>475.8388193135857</v>
      </c>
      <c r="J3493" s="44"/>
      <c r="K3493" s="69"/>
      <c r="L3493" s="69"/>
      <c r="M3493" s="69"/>
      <c r="O3493" s="63"/>
      <c r="P3493" s="63"/>
      <c r="Q3493" s="63"/>
    </row>
    <row r="3494" spans="1:17" outlineLevel="1">
      <c r="A3494" s="6"/>
      <c r="B3494" s="20">
        <v>42685</v>
      </c>
      <c r="C3494" s="21">
        <v>0.54166666666666663</v>
      </c>
      <c r="D3494" s="13">
        <v>4.8498830000000002</v>
      </c>
      <c r="E3494" s="13">
        <v>99.38</v>
      </c>
      <c r="F3494" s="11">
        <f t="shared" si="163"/>
        <v>4.8484280351000004</v>
      </c>
      <c r="G3494" s="11">
        <f t="shared" si="164"/>
        <v>100.32411</v>
      </c>
      <c r="H3494" s="8">
        <f t="shared" si="162"/>
        <v>415.39338700814375</v>
      </c>
      <c r="J3494" s="44"/>
      <c r="K3494" s="69"/>
      <c r="L3494" s="69"/>
      <c r="M3494" s="69"/>
      <c r="O3494" s="63"/>
      <c r="P3494" s="63"/>
      <c r="Q3494" s="63"/>
    </row>
    <row r="3495" spans="1:17" outlineLevel="1">
      <c r="A3495" s="6"/>
      <c r="B3495" s="20">
        <v>42685</v>
      </c>
      <c r="C3495" s="21">
        <v>0.5625</v>
      </c>
      <c r="D3495" s="13">
        <v>4.5752769999999998</v>
      </c>
      <c r="E3495" s="13">
        <v>122.04</v>
      </c>
      <c r="F3495" s="11">
        <f t="shared" si="163"/>
        <v>4.5739044168999996</v>
      </c>
      <c r="G3495" s="11">
        <f t="shared" si="164"/>
        <v>123.19938000000002</v>
      </c>
      <c r="H3495" s="8">
        <f t="shared" si="162"/>
        <v>287.24403320205835</v>
      </c>
      <c r="J3495" s="44"/>
      <c r="K3495" s="69"/>
      <c r="L3495" s="69"/>
      <c r="M3495" s="69"/>
      <c r="O3495" s="63"/>
      <c r="P3495" s="63"/>
      <c r="Q3495" s="63"/>
    </row>
    <row r="3496" spans="1:17" outlineLevel="1">
      <c r="A3496" s="6"/>
      <c r="B3496" s="20">
        <v>42685</v>
      </c>
      <c r="C3496" s="21">
        <v>0.58333333333333337</v>
      </c>
      <c r="D3496" s="13">
        <v>4.4584239999999999</v>
      </c>
      <c r="E3496" s="13">
        <v>211.75</v>
      </c>
      <c r="F3496" s="11">
        <f t="shared" si="163"/>
        <v>4.4570864728000004</v>
      </c>
      <c r="G3496" s="11">
        <f t="shared" si="164"/>
        <v>213.76162500000001</v>
      </c>
      <c r="H3496" s="8">
        <f t="shared" si="162"/>
        <v>-123.73596325044635</v>
      </c>
      <c r="J3496" s="44"/>
      <c r="K3496" s="69"/>
      <c r="L3496" s="69"/>
      <c r="M3496" s="69"/>
      <c r="O3496" s="63"/>
      <c r="P3496" s="63"/>
      <c r="Q3496" s="63"/>
    </row>
    <row r="3497" spans="1:17" outlineLevel="1">
      <c r="A3497" s="6"/>
      <c r="B3497" s="20">
        <v>42685</v>
      </c>
      <c r="C3497" s="21">
        <v>0.60416666666666663</v>
      </c>
      <c r="D3497" s="13">
        <v>4.1287669999999999</v>
      </c>
      <c r="E3497" s="13">
        <v>154.78</v>
      </c>
      <c r="F3497" s="11">
        <f t="shared" si="163"/>
        <v>4.1275283699000003</v>
      </c>
      <c r="G3497" s="11">
        <f t="shared" si="164"/>
        <v>156.25041000000002</v>
      </c>
      <c r="H3497" s="8">
        <f t="shared" si="162"/>
        <v>122.79227671789329</v>
      </c>
      <c r="J3497" s="44"/>
      <c r="K3497" s="69"/>
      <c r="L3497" s="69"/>
      <c r="M3497" s="69"/>
      <c r="O3497" s="63"/>
      <c r="P3497" s="63"/>
      <c r="Q3497" s="63"/>
    </row>
    <row r="3498" spans="1:17" outlineLevel="1">
      <c r="A3498" s="6"/>
      <c r="B3498" s="20">
        <v>42685</v>
      </c>
      <c r="C3498" s="21">
        <v>0.625</v>
      </c>
      <c r="D3498" s="13">
        <v>3.7185569999999997</v>
      </c>
      <c r="E3498" s="13">
        <v>95.27</v>
      </c>
      <c r="F3498" s="11">
        <f t="shared" si="163"/>
        <v>3.7174414328999998</v>
      </c>
      <c r="G3498" s="11">
        <f t="shared" si="164"/>
        <v>96.175065000000004</v>
      </c>
      <c r="H3498" s="8">
        <f t="shared" si="162"/>
        <v>333.91893507654936</v>
      </c>
      <c r="J3498" s="44"/>
      <c r="K3498" s="69"/>
      <c r="L3498" s="69"/>
      <c r="M3498" s="69"/>
      <c r="O3498" s="63"/>
      <c r="P3498" s="63"/>
      <c r="Q3498" s="63"/>
    </row>
    <row r="3499" spans="1:17" outlineLevel="1">
      <c r="A3499" s="6"/>
      <c r="B3499" s="20">
        <v>42685</v>
      </c>
      <c r="C3499" s="21">
        <v>0.64583333333333337</v>
      </c>
      <c r="D3499" s="13">
        <v>3.2423510000000002</v>
      </c>
      <c r="E3499" s="13">
        <v>85.37</v>
      </c>
      <c r="F3499" s="11">
        <f t="shared" si="163"/>
        <v>3.2413782947000005</v>
      </c>
      <c r="G3499" s="11">
        <f t="shared" si="164"/>
        <v>86.181015000000016</v>
      </c>
      <c r="H3499" s="8">
        <f t="shared" si="162"/>
        <v>323.5510913779849</v>
      </c>
      <c r="J3499" s="44"/>
      <c r="K3499" s="69"/>
      <c r="L3499" s="69"/>
      <c r="M3499" s="69"/>
      <c r="O3499" s="63"/>
      <c r="P3499" s="63"/>
      <c r="Q3499" s="63"/>
    </row>
    <row r="3500" spans="1:17" outlineLevel="1">
      <c r="A3500" s="6"/>
      <c r="B3500" s="20">
        <v>42685</v>
      </c>
      <c r="C3500" s="21">
        <v>0.66666666666666663</v>
      </c>
      <c r="D3500" s="13">
        <v>2.6504530000000002</v>
      </c>
      <c r="E3500" s="13">
        <v>89.04</v>
      </c>
      <c r="F3500" s="11">
        <f t="shared" si="163"/>
        <v>2.6496578641000004</v>
      </c>
      <c r="G3500" s="11">
        <f t="shared" si="164"/>
        <v>89.885880000000014</v>
      </c>
      <c r="H3500" s="8">
        <f t="shared" si="162"/>
        <v>254.6695339090511</v>
      </c>
      <c r="J3500" s="44"/>
      <c r="K3500" s="69"/>
      <c r="L3500" s="69"/>
      <c r="M3500" s="69"/>
      <c r="O3500" s="63"/>
      <c r="P3500" s="63"/>
      <c r="Q3500" s="63"/>
    </row>
    <row r="3501" spans="1:17" outlineLevel="1">
      <c r="A3501" s="6"/>
      <c r="B3501" s="20">
        <v>42685</v>
      </c>
      <c r="C3501" s="21">
        <v>0.6875</v>
      </c>
      <c r="D3501" s="13">
        <v>1.960154</v>
      </c>
      <c r="E3501" s="13">
        <v>97.86</v>
      </c>
      <c r="F3501" s="11">
        <f t="shared" si="163"/>
        <v>1.9595659538000001</v>
      </c>
      <c r="G3501" s="11">
        <f t="shared" si="164"/>
        <v>98.789670000000001</v>
      </c>
      <c r="H3501" s="8">
        <f t="shared" si="162"/>
        <v>170.89439348766277</v>
      </c>
      <c r="J3501" s="44"/>
      <c r="K3501" s="69"/>
      <c r="L3501" s="69"/>
      <c r="M3501" s="69"/>
      <c r="O3501" s="63"/>
      <c r="P3501" s="63"/>
      <c r="Q3501" s="63"/>
    </row>
    <row r="3502" spans="1:17" outlineLevel="1">
      <c r="A3502" s="6"/>
      <c r="B3502" s="20">
        <v>42685</v>
      </c>
      <c r="C3502" s="21">
        <v>0.70833333333333337</v>
      </c>
      <c r="D3502" s="13">
        <v>1.2085239999999999</v>
      </c>
      <c r="E3502" s="13">
        <v>160.74</v>
      </c>
      <c r="F3502" s="11">
        <f t="shared" si="163"/>
        <v>1.2081614428</v>
      </c>
      <c r="G3502" s="11">
        <f t="shared" si="164"/>
        <v>162.26703000000001</v>
      </c>
      <c r="H3502" s="8">
        <f t="shared" si="162"/>
        <v>28.673259277129109</v>
      </c>
      <c r="J3502" s="44"/>
      <c r="K3502" s="69"/>
      <c r="L3502" s="69"/>
      <c r="M3502" s="69"/>
      <c r="O3502" s="63"/>
      <c r="P3502" s="63"/>
      <c r="Q3502" s="63"/>
    </row>
    <row r="3503" spans="1:17" outlineLevel="1">
      <c r="A3503" s="6"/>
      <c r="B3503" s="20">
        <v>42685</v>
      </c>
      <c r="C3503" s="21">
        <v>0.72916666666666663</v>
      </c>
      <c r="D3503" s="13">
        <v>0.51858999999999988</v>
      </c>
      <c r="E3503" s="13">
        <v>78.650000000000006</v>
      </c>
      <c r="F3503" s="11">
        <f t="shared" si="163"/>
        <v>0.51843442299999987</v>
      </c>
      <c r="G3503" s="11">
        <f t="shared" si="164"/>
        <v>79.397175000000004</v>
      </c>
      <c r="H3503" s="8">
        <f t="shared" ref="H3503:H3566" si="165">F3503*($B$8-G3503)</f>
        <v>55.266574069044957</v>
      </c>
      <c r="J3503" s="44"/>
      <c r="K3503" s="69"/>
      <c r="L3503" s="69"/>
      <c r="M3503" s="69"/>
      <c r="O3503" s="63"/>
      <c r="P3503" s="63"/>
      <c r="Q3503" s="63"/>
    </row>
    <row r="3504" spans="1:17" outlineLevel="1">
      <c r="A3504" s="6"/>
      <c r="B3504" s="20">
        <v>42685</v>
      </c>
      <c r="C3504" s="21">
        <v>0.75</v>
      </c>
      <c r="D3504" s="13">
        <v>0.15179599999999999</v>
      </c>
      <c r="E3504" s="13">
        <v>63.29</v>
      </c>
      <c r="F3504" s="11">
        <f t="shared" si="163"/>
        <v>0.15175046119999999</v>
      </c>
      <c r="G3504" s="11">
        <f t="shared" si="164"/>
        <v>63.891255000000001</v>
      </c>
      <c r="H3504" s="8">
        <f t="shared" si="165"/>
        <v>18.530058370303191</v>
      </c>
      <c r="J3504" s="44"/>
      <c r="K3504" s="69"/>
      <c r="L3504" s="69"/>
      <c r="M3504" s="69"/>
      <c r="O3504" s="63"/>
      <c r="P3504" s="63"/>
      <c r="Q3504" s="63"/>
    </row>
    <row r="3505" spans="1:17" outlineLevel="1">
      <c r="A3505" s="6"/>
      <c r="B3505" s="20">
        <v>42685</v>
      </c>
      <c r="C3505" s="21">
        <v>0.77083333333333337</v>
      </c>
      <c r="D3505" s="13">
        <v>5.6103E-2</v>
      </c>
      <c r="E3505" s="13">
        <v>49.84</v>
      </c>
      <c r="F3505" s="11">
        <f t="shared" si="163"/>
        <v>5.60861691E-2</v>
      </c>
      <c r="G3505" s="11">
        <f t="shared" si="164"/>
        <v>50.313480000000006</v>
      </c>
      <c r="H3505" s="8">
        <f t="shared" si="165"/>
        <v>7.6101371053105318</v>
      </c>
      <c r="J3505" s="44"/>
      <c r="K3505" s="69"/>
      <c r="L3505" s="69"/>
      <c r="M3505" s="69"/>
      <c r="O3505" s="63"/>
      <c r="P3505" s="63"/>
      <c r="Q3505" s="63"/>
    </row>
    <row r="3506" spans="1:17" outlineLevel="1">
      <c r="A3506" s="6"/>
      <c r="B3506" s="20">
        <v>42685</v>
      </c>
      <c r="C3506" s="21">
        <v>0.79166666666666663</v>
      </c>
      <c r="D3506" s="13">
        <v>5.5900000000000004E-4</v>
      </c>
      <c r="E3506" s="13">
        <v>221.94</v>
      </c>
      <c r="F3506" s="11">
        <f t="shared" si="163"/>
        <v>5.5883230000000009E-4</v>
      </c>
      <c r="G3506" s="11">
        <f t="shared" si="164"/>
        <v>224.04843000000002</v>
      </c>
      <c r="H3506" s="8">
        <f t="shared" si="165"/>
        <v>-2.1262691648289016E-2</v>
      </c>
      <c r="J3506" s="44"/>
      <c r="K3506" s="69"/>
      <c r="L3506" s="69"/>
      <c r="M3506" s="69"/>
      <c r="O3506" s="63"/>
      <c r="P3506" s="63"/>
      <c r="Q3506" s="63"/>
    </row>
    <row r="3507" spans="1:17" outlineLevel="1">
      <c r="A3507" s="6"/>
      <c r="B3507" s="20">
        <v>42685</v>
      </c>
      <c r="C3507" s="21">
        <v>0.8125</v>
      </c>
      <c r="D3507" s="13">
        <v>0</v>
      </c>
      <c r="E3507" s="13">
        <v>85.46</v>
      </c>
      <c r="F3507" s="11">
        <f t="shared" si="163"/>
        <v>0</v>
      </c>
      <c r="G3507" s="11">
        <f t="shared" si="164"/>
        <v>86.271869999999993</v>
      </c>
      <c r="H3507" s="8">
        <f t="shared" si="165"/>
        <v>0</v>
      </c>
      <c r="J3507" s="44"/>
      <c r="K3507" s="69"/>
      <c r="L3507" s="69"/>
      <c r="M3507" s="69"/>
      <c r="O3507" s="63"/>
      <c r="P3507" s="63"/>
      <c r="Q3507" s="63"/>
    </row>
    <row r="3508" spans="1:17" outlineLevel="1">
      <c r="A3508" s="6"/>
      <c r="B3508" s="20">
        <v>42685</v>
      </c>
      <c r="C3508" s="21">
        <v>0.83333333333333337</v>
      </c>
      <c r="D3508" s="13">
        <v>0</v>
      </c>
      <c r="E3508" s="13">
        <v>111.99</v>
      </c>
      <c r="F3508" s="11">
        <f t="shared" si="163"/>
        <v>0</v>
      </c>
      <c r="G3508" s="11">
        <f t="shared" si="164"/>
        <v>113.053905</v>
      </c>
      <c r="H3508" s="8">
        <f t="shared" si="165"/>
        <v>0</v>
      </c>
      <c r="J3508" s="44"/>
      <c r="K3508" s="69"/>
      <c r="L3508" s="69"/>
      <c r="M3508" s="69"/>
      <c r="O3508" s="63"/>
      <c r="P3508" s="63"/>
      <c r="Q3508" s="63"/>
    </row>
    <row r="3509" spans="1:17" outlineLevel="1">
      <c r="A3509" s="6"/>
      <c r="B3509" s="20">
        <v>42685</v>
      </c>
      <c r="C3509" s="21">
        <v>0.85416666666666663</v>
      </c>
      <c r="D3509" s="13">
        <v>0</v>
      </c>
      <c r="E3509" s="13">
        <v>77.739999999999995</v>
      </c>
      <c r="F3509" s="11">
        <f t="shared" si="163"/>
        <v>0</v>
      </c>
      <c r="G3509" s="11">
        <f t="shared" si="164"/>
        <v>78.478530000000006</v>
      </c>
      <c r="H3509" s="8">
        <f t="shared" si="165"/>
        <v>0</v>
      </c>
      <c r="J3509" s="44"/>
      <c r="K3509" s="69"/>
      <c r="L3509" s="69"/>
      <c r="M3509" s="69"/>
      <c r="O3509" s="63"/>
      <c r="P3509" s="63"/>
      <c r="Q3509" s="63"/>
    </row>
    <row r="3510" spans="1:17" outlineLevel="1">
      <c r="A3510" s="6"/>
      <c r="B3510" s="20">
        <v>42685</v>
      </c>
      <c r="C3510" s="21">
        <v>0.875</v>
      </c>
      <c r="D3510" s="13">
        <v>0</v>
      </c>
      <c r="E3510" s="13">
        <v>52.77</v>
      </c>
      <c r="F3510" s="11">
        <f t="shared" si="163"/>
        <v>0</v>
      </c>
      <c r="G3510" s="11">
        <f t="shared" si="164"/>
        <v>53.271315000000008</v>
      </c>
      <c r="H3510" s="8">
        <f t="shared" si="165"/>
        <v>0</v>
      </c>
      <c r="J3510" s="44"/>
      <c r="K3510" s="69"/>
      <c r="L3510" s="69"/>
      <c r="M3510" s="69"/>
      <c r="O3510" s="63"/>
      <c r="P3510" s="63"/>
      <c r="Q3510" s="63"/>
    </row>
    <row r="3511" spans="1:17" outlineLevel="1">
      <c r="A3511" s="6"/>
      <c r="B3511" s="20">
        <v>42685</v>
      </c>
      <c r="C3511" s="21">
        <v>0.89583333333333337</v>
      </c>
      <c r="D3511" s="13">
        <v>0</v>
      </c>
      <c r="E3511" s="13">
        <v>105.46</v>
      </c>
      <c r="F3511" s="11">
        <f t="shared" si="163"/>
        <v>0</v>
      </c>
      <c r="G3511" s="11">
        <f t="shared" si="164"/>
        <v>106.46187</v>
      </c>
      <c r="H3511" s="8">
        <f t="shared" si="165"/>
        <v>0</v>
      </c>
      <c r="J3511" s="44"/>
      <c r="K3511" s="69"/>
      <c r="L3511" s="69"/>
      <c r="M3511" s="69"/>
      <c r="O3511" s="63"/>
      <c r="P3511" s="63"/>
      <c r="Q3511" s="63"/>
    </row>
    <row r="3512" spans="1:17" outlineLevel="1">
      <c r="A3512" s="6"/>
      <c r="B3512" s="20">
        <v>42685</v>
      </c>
      <c r="C3512" s="21">
        <v>0.91666666666666663</v>
      </c>
      <c r="D3512" s="13">
        <v>0</v>
      </c>
      <c r="E3512" s="13">
        <v>60.84</v>
      </c>
      <c r="F3512" s="11">
        <f t="shared" si="163"/>
        <v>0</v>
      </c>
      <c r="G3512" s="11">
        <f t="shared" si="164"/>
        <v>61.417980000000007</v>
      </c>
      <c r="H3512" s="8">
        <f t="shared" si="165"/>
        <v>0</v>
      </c>
      <c r="J3512" s="44"/>
      <c r="K3512" s="69"/>
      <c r="L3512" s="69"/>
      <c r="M3512" s="69"/>
      <c r="O3512" s="63"/>
      <c r="P3512" s="63"/>
      <c r="Q3512" s="63"/>
    </row>
    <row r="3513" spans="1:17" outlineLevel="1">
      <c r="A3513" s="6"/>
      <c r="B3513" s="20">
        <v>42685</v>
      </c>
      <c r="C3513" s="21">
        <v>0.9375</v>
      </c>
      <c r="D3513" s="13">
        <v>0</v>
      </c>
      <c r="E3513" s="13">
        <v>103.54</v>
      </c>
      <c r="F3513" s="11">
        <f t="shared" si="163"/>
        <v>0</v>
      </c>
      <c r="G3513" s="11">
        <f t="shared" si="164"/>
        <v>104.52363000000001</v>
      </c>
      <c r="H3513" s="8">
        <f t="shared" si="165"/>
        <v>0</v>
      </c>
      <c r="J3513" s="44"/>
      <c r="K3513" s="69"/>
      <c r="L3513" s="69"/>
      <c r="M3513" s="69"/>
      <c r="O3513" s="63"/>
      <c r="P3513" s="63"/>
      <c r="Q3513" s="63"/>
    </row>
    <row r="3514" spans="1:17" outlineLevel="1">
      <c r="A3514" s="6"/>
      <c r="B3514" s="20">
        <v>42685</v>
      </c>
      <c r="C3514" s="21">
        <v>0.95833333333333337</v>
      </c>
      <c r="D3514" s="13">
        <v>0</v>
      </c>
      <c r="E3514" s="13">
        <v>142.62</v>
      </c>
      <c r="F3514" s="11">
        <f t="shared" si="163"/>
        <v>0</v>
      </c>
      <c r="G3514" s="11">
        <f t="shared" si="164"/>
        <v>143.97489000000002</v>
      </c>
      <c r="H3514" s="8">
        <f t="shared" si="165"/>
        <v>0</v>
      </c>
      <c r="J3514" s="44"/>
      <c r="K3514" s="69"/>
      <c r="L3514" s="69"/>
      <c r="M3514" s="69"/>
      <c r="O3514" s="63"/>
      <c r="P3514" s="63"/>
      <c r="Q3514" s="63"/>
    </row>
    <row r="3515" spans="1:17" outlineLevel="1">
      <c r="A3515" s="6"/>
      <c r="B3515" s="20">
        <v>42685</v>
      </c>
      <c r="C3515" s="21">
        <v>0.97916666666666663</v>
      </c>
      <c r="D3515" s="13">
        <v>0</v>
      </c>
      <c r="E3515" s="13">
        <v>91.52</v>
      </c>
      <c r="F3515" s="11">
        <f t="shared" si="163"/>
        <v>0</v>
      </c>
      <c r="G3515" s="11">
        <f t="shared" si="164"/>
        <v>92.389440000000008</v>
      </c>
      <c r="H3515" s="8">
        <f t="shared" si="165"/>
        <v>0</v>
      </c>
      <c r="J3515" s="44"/>
      <c r="K3515" s="69"/>
      <c r="L3515" s="69"/>
      <c r="M3515" s="69"/>
      <c r="O3515" s="63"/>
      <c r="P3515" s="63"/>
      <c r="Q3515" s="63"/>
    </row>
    <row r="3516" spans="1:17" outlineLevel="1">
      <c r="A3516" s="6"/>
      <c r="B3516" s="20">
        <v>42685</v>
      </c>
      <c r="C3516" s="21">
        <v>0</v>
      </c>
      <c r="D3516" s="13">
        <v>0</v>
      </c>
      <c r="E3516" s="13">
        <v>68.27</v>
      </c>
      <c r="F3516" s="11">
        <f t="shared" si="163"/>
        <v>0</v>
      </c>
      <c r="G3516" s="11">
        <f t="shared" si="164"/>
        <v>68.918565000000001</v>
      </c>
      <c r="H3516" s="8">
        <f t="shared" si="165"/>
        <v>0</v>
      </c>
      <c r="J3516" s="44"/>
      <c r="K3516" s="69"/>
      <c r="L3516" s="69"/>
      <c r="M3516" s="69"/>
      <c r="O3516" s="63"/>
      <c r="P3516" s="63"/>
      <c r="Q3516" s="63"/>
    </row>
    <row r="3517" spans="1:17" outlineLevel="1">
      <c r="A3517" s="6"/>
      <c r="B3517" s="20">
        <v>42686</v>
      </c>
      <c r="C3517" s="21">
        <v>2.0833333333333332E-2</v>
      </c>
      <c r="D3517" s="13">
        <v>0</v>
      </c>
      <c r="E3517" s="13">
        <v>49.83</v>
      </c>
      <c r="F3517" s="11">
        <f t="shared" si="163"/>
        <v>0</v>
      </c>
      <c r="G3517" s="11">
        <f t="shared" si="164"/>
        <v>50.303384999999999</v>
      </c>
      <c r="H3517" s="8">
        <f t="shared" si="165"/>
        <v>0</v>
      </c>
      <c r="J3517" s="44"/>
      <c r="K3517" s="69"/>
      <c r="L3517" s="69"/>
      <c r="M3517" s="69"/>
      <c r="O3517" s="63"/>
      <c r="P3517" s="63"/>
      <c r="Q3517" s="63"/>
    </row>
    <row r="3518" spans="1:17" outlineLevel="1">
      <c r="A3518" s="6"/>
      <c r="B3518" s="20">
        <v>42686</v>
      </c>
      <c r="C3518" s="21">
        <v>4.1666666666666664E-2</v>
      </c>
      <c r="D3518" s="13">
        <v>0</v>
      </c>
      <c r="E3518" s="13">
        <v>49.51</v>
      </c>
      <c r="F3518" s="11">
        <f t="shared" si="163"/>
        <v>0</v>
      </c>
      <c r="G3518" s="11">
        <f t="shared" si="164"/>
        <v>49.980345</v>
      </c>
      <c r="H3518" s="8">
        <f t="shared" si="165"/>
        <v>0</v>
      </c>
      <c r="J3518" s="44"/>
      <c r="K3518" s="69"/>
      <c r="L3518" s="69"/>
      <c r="M3518" s="69"/>
      <c r="O3518" s="63"/>
      <c r="P3518" s="63"/>
      <c r="Q3518" s="63"/>
    </row>
    <row r="3519" spans="1:17" outlineLevel="1">
      <c r="A3519" s="6"/>
      <c r="B3519" s="20">
        <v>42686</v>
      </c>
      <c r="C3519" s="21">
        <v>6.25E-2</v>
      </c>
      <c r="D3519" s="13">
        <v>0</v>
      </c>
      <c r="E3519" s="13">
        <v>46.61</v>
      </c>
      <c r="F3519" s="11">
        <f t="shared" si="163"/>
        <v>0</v>
      </c>
      <c r="G3519" s="11">
        <f t="shared" si="164"/>
        <v>47.052795000000003</v>
      </c>
      <c r="H3519" s="8">
        <f t="shared" si="165"/>
        <v>0</v>
      </c>
      <c r="J3519" s="44"/>
      <c r="K3519" s="69"/>
      <c r="L3519" s="69"/>
      <c r="M3519" s="69"/>
      <c r="O3519" s="63"/>
      <c r="P3519" s="63"/>
      <c r="Q3519" s="63"/>
    </row>
    <row r="3520" spans="1:17" outlineLevel="1">
      <c r="A3520" s="6"/>
      <c r="B3520" s="20">
        <v>42686</v>
      </c>
      <c r="C3520" s="21">
        <v>8.3333333333333329E-2</v>
      </c>
      <c r="D3520" s="13">
        <v>0</v>
      </c>
      <c r="E3520" s="13">
        <v>47.09</v>
      </c>
      <c r="F3520" s="11">
        <f t="shared" si="163"/>
        <v>0</v>
      </c>
      <c r="G3520" s="11">
        <f t="shared" si="164"/>
        <v>47.537355000000005</v>
      </c>
      <c r="H3520" s="8">
        <f t="shared" si="165"/>
        <v>0</v>
      </c>
      <c r="J3520" s="44"/>
      <c r="K3520" s="69"/>
      <c r="L3520" s="69"/>
      <c r="M3520" s="69"/>
      <c r="O3520" s="63"/>
      <c r="P3520" s="63"/>
      <c r="Q3520" s="63"/>
    </row>
    <row r="3521" spans="1:17" outlineLevel="1">
      <c r="A3521" s="6"/>
      <c r="B3521" s="20">
        <v>42686</v>
      </c>
      <c r="C3521" s="21">
        <v>0.10416666666666667</v>
      </c>
      <c r="D3521" s="13">
        <v>0</v>
      </c>
      <c r="E3521" s="13">
        <v>46.73</v>
      </c>
      <c r="F3521" s="11">
        <f t="shared" si="163"/>
        <v>0</v>
      </c>
      <c r="G3521" s="11">
        <f t="shared" si="164"/>
        <v>47.173935</v>
      </c>
      <c r="H3521" s="8">
        <f t="shared" si="165"/>
        <v>0</v>
      </c>
      <c r="J3521" s="44"/>
      <c r="K3521" s="69"/>
      <c r="L3521" s="69"/>
      <c r="M3521" s="69"/>
      <c r="O3521" s="63"/>
      <c r="P3521" s="63"/>
      <c r="Q3521" s="63"/>
    </row>
    <row r="3522" spans="1:17" outlineLevel="1">
      <c r="A3522" s="6"/>
      <c r="B3522" s="20">
        <v>42686</v>
      </c>
      <c r="C3522" s="21">
        <v>0.125</v>
      </c>
      <c r="D3522" s="13">
        <v>0</v>
      </c>
      <c r="E3522" s="13">
        <v>51.46</v>
      </c>
      <c r="F3522" s="11">
        <f t="shared" si="163"/>
        <v>0</v>
      </c>
      <c r="G3522" s="11">
        <f t="shared" si="164"/>
        <v>51.948870000000007</v>
      </c>
      <c r="H3522" s="8">
        <f t="shared" si="165"/>
        <v>0</v>
      </c>
      <c r="J3522" s="44"/>
      <c r="K3522" s="69"/>
      <c r="L3522" s="69"/>
      <c r="M3522" s="69"/>
      <c r="O3522" s="63"/>
      <c r="P3522" s="63"/>
      <c r="Q3522" s="63"/>
    </row>
    <row r="3523" spans="1:17" outlineLevel="1">
      <c r="A3523" s="6"/>
      <c r="B3523" s="20">
        <v>42686</v>
      </c>
      <c r="C3523" s="21">
        <v>0.14583333333333334</v>
      </c>
      <c r="D3523" s="13">
        <v>0</v>
      </c>
      <c r="E3523" s="13">
        <v>46.47</v>
      </c>
      <c r="F3523" s="11">
        <f t="shared" si="163"/>
        <v>0</v>
      </c>
      <c r="G3523" s="11">
        <f t="shared" si="164"/>
        <v>46.911465</v>
      </c>
      <c r="H3523" s="8">
        <f t="shared" si="165"/>
        <v>0</v>
      </c>
      <c r="J3523" s="44"/>
      <c r="K3523" s="69"/>
      <c r="L3523" s="69"/>
      <c r="M3523" s="69"/>
      <c r="O3523" s="63"/>
      <c r="P3523" s="63"/>
      <c r="Q3523" s="63"/>
    </row>
    <row r="3524" spans="1:17" outlineLevel="1">
      <c r="A3524" s="6"/>
      <c r="B3524" s="20">
        <v>42686</v>
      </c>
      <c r="C3524" s="21">
        <v>0.16666666666666666</v>
      </c>
      <c r="D3524" s="13">
        <v>0</v>
      </c>
      <c r="E3524" s="13">
        <v>44.93</v>
      </c>
      <c r="F3524" s="11">
        <f t="shared" si="163"/>
        <v>0</v>
      </c>
      <c r="G3524" s="11">
        <f t="shared" si="164"/>
        <v>45.356835000000004</v>
      </c>
      <c r="H3524" s="8">
        <f t="shared" si="165"/>
        <v>0</v>
      </c>
      <c r="J3524" s="44"/>
      <c r="K3524" s="69"/>
      <c r="L3524" s="69"/>
      <c r="M3524" s="69"/>
      <c r="O3524" s="63"/>
      <c r="P3524" s="63"/>
      <c r="Q3524" s="63"/>
    </row>
    <row r="3525" spans="1:17" outlineLevel="1">
      <c r="A3525" s="6"/>
      <c r="B3525" s="20">
        <v>42686</v>
      </c>
      <c r="C3525" s="21">
        <v>0.1875</v>
      </c>
      <c r="D3525" s="13">
        <v>0</v>
      </c>
      <c r="E3525" s="13">
        <v>51.45</v>
      </c>
      <c r="F3525" s="11">
        <f t="shared" si="163"/>
        <v>0</v>
      </c>
      <c r="G3525" s="11">
        <f t="shared" si="164"/>
        <v>51.938775000000007</v>
      </c>
      <c r="H3525" s="8">
        <f t="shared" si="165"/>
        <v>0</v>
      </c>
      <c r="J3525" s="44"/>
      <c r="K3525" s="69"/>
      <c r="L3525" s="69"/>
      <c r="M3525" s="69"/>
      <c r="O3525" s="63"/>
      <c r="P3525" s="63"/>
      <c r="Q3525" s="63"/>
    </row>
    <row r="3526" spans="1:17" outlineLevel="1">
      <c r="A3526" s="6"/>
      <c r="B3526" s="20">
        <v>42686</v>
      </c>
      <c r="C3526" s="21">
        <v>0.20833333333333334</v>
      </c>
      <c r="D3526" s="13">
        <v>0</v>
      </c>
      <c r="E3526" s="13">
        <v>50.73</v>
      </c>
      <c r="F3526" s="11">
        <f t="shared" si="163"/>
        <v>0</v>
      </c>
      <c r="G3526" s="11">
        <f t="shared" si="164"/>
        <v>51.211934999999997</v>
      </c>
      <c r="H3526" s="8">
        <f t="shared" si="165"/>
        <v>0</v>
      </c>
      <c r="J3526" s="44"/>
      <c r="K3526" s="69"/>
      <c r="L3526" s="69"/>
      <c r="M3526" s="69"/>
      <c r="O3526" s="63"/>
      <c r="P3526" s="63"/>
      <c r="Q3526" s="63"/>
    </row>
    <row r="3527" spans="1:17" outlineLevel="1">
      <c r="A3527" s="6"/>
      <c r="B3527" s="20">
        <v>42686</v>
      </c>
      <c r="C3527" s="21">
        <v>0.22916666666666666</v>
      </c>
      <c r="D3527" s="13">
        <v>2.3589000000000002E-2</v>
      </c>
      <c r="E3527" s="13">
        <v>47.78</v>
      </c>
      <c r="F3527" s="11">
        <f t="shared" si="163"/>
        <v>2.3581923300000002E-2</v>
      </c>
      <c r="G3527" s="11">
        <f t="shared" si="164"/>
        <v>48.233910000000002</v>
      </c>
      <c r="H3527" s="8">
        <f t="shared" si="165"/>
        <v>3.2487893677208972</v>
      </c>
      <c r="J3527" s="44"/>
      <c r="K3527" s="69"/>
      <c r="L3527" s="69"/>
      <c r="M3527" s="69"/>
      <c r="O3527" s="63"/>
      <c r="P3527" s="63"/>
      <c r="Q3527" s="63"/>
    </row>
    <row r="3528" spans="1:17" outlineLevel="1">
      <c r="A3528" s="6"/>
      <c r="B3528" s="20">
        <v>42686</v>
      </c>
      <c r="C3528" s="21">
        <v>0.25</v>
      </c>
      <c r="D3528" s="13">
        <v>0.15850500000000001</v>
      </c>
      <c r="E3528" s="13">
        <v>35.630000000000003</v>
      </c>
      <c r="F3528" s="11">
        <f t="shared" si="163"/>
        <v>0.15845744850000001</v>
      </c>
      <c r="G3528" s="11">
        <f t="shared" si="164"/>
        <v>35.968485000000008</v>
      </c>
      <c r="H3528" s="8">
        <f t="shared" si="165"/>
        <v>23.773611061489476</v>
      </c>
      <c r="J3528" s="44"/>
      <c r="K3528" s="69"/>
      <c r="L3528" s="69"/>
      <c r="M3528" s="69"/>
      <c r="O3528" s="63"/>
      <c r="P3528" s="63"/>
      <c r="Q3528" s="63"/>
    </row>
    <row r="3529" spans="1:17" outlineLevel="1">
      <c r="A3529" s="6"/>
      <c r="B3529" s="20">
        <v>42686</v>
      </c>
      <c r="C3529" s="21">
        <v>0.27083333333333331</v>
      </c>
      <c r="D3529" s="13">
        <v>0.49981700000000001</v>
      </c>
      <c r="E3529" s="13">
        <v>52.24</v>
      </c>
      <c r="F3529" s="11">
        <f t="shared" si="163"/>
        <v>0.49966705490000002</v>
      </c>
      <c r="G3529" s="11">
        <f t="shared" si="164"/>
        <v>52.736280000000008</v>
      </c>
      <c r="H3529" s="8">
        <f t="shared" si="165"/>
        <v>66.587490497418216</v>
      </c>
      <c r="J3529" s="44"/>
      <c r="K3529" s="69"/>
      <c r="L3529" s="69"/>
      <c r="M3529" s="69"/>
      <c r="O3529" s="63"/>
      <c r="P3529" s="63"/>
      <c r="Q3529" s="63"/>
    </row>
    <row r="3530" spans="1:17" outlineLevel="1">
      <c r="A3530" s="6"/>
      <c r="B3530" s="20">
        <v>42686</v>
      </c>
      <c r="C3530" s="21">
        <v>0.29166666666666669</v>
      </c>
      <c r="D3530" s="13">
        <v>1.1309160000000003</v>
      </c>
      <c r="E3530" s="13">
        <v>82.08</v>
      </c>
      <c r="F3530" s="11">
        <f t="shared" si="163"/>
        <v>1.1305767252000003</v>
      </c>
      <c r="G3530" s="11">
        <f t="shared" si="164"/>
        <v>82.859760000000009</v>
      </c>
      <c r="H3530" s="8">
        <f t="shared" si="165"/>
        <v>116.60795477554207</v>
      </c>
      <c r="J3530" s="44"/>
      <c r="K3530" s="69"/>
      <c r="L3530" s="69"/>
      <c r="M3530" s="69"/>
      <c r="O3530" s="63"/>
      <c r="P3530" s="63"/>
      <c r="Q3530" s="63"/>
    </row>
    <row r="3531" spans="1:17" outlineLevel="1">
      <c r="A3531" s="6"/>
      <c r="B3531" s="20">
        <v>42686</v>
      </c>
      <c r="C3531" s="21">
        <v>0.3125</v>
      </c>
      <c r="D3531" s="13">
        <v>1.8426549999999999</v>
      </c>
      <c r="E3531" s="13">
        <v>62.24</v>
      </c>
      <c r="F3531" s="11">
        <f t="shared" si="163"/>
        <v>1.8421022035000001</v>
      </c>
      <c r="G3531" s="11">
        <f t="shared" si="164"/>
        <v>62.831280000000007</v>
      </c>
      <c r="H3531" s="8">
        <f t="shared" si="165"/>
        <v>226.88937051427453</v>
      </c>
      <c r="J3531" s="44"/>
      <c r="K3531" s="69"/>
      <c r="L3531" s="69"/>
      <c r="M3531" s="69"/>
      <c r="O3531" s="63"/>
      <c r="P3531" s="63"/>
      <c r="Q3531" s="63"/>
    </row>
    <row r="3532" spans="1:17" outlineLevel="1">
      <c r="A3532" s="6"/>
      <c r="B3532" s="20">
        <v>42686</v>
      </c>
      <c r="C3532" s="21">
        <v>0.33333333333333331</v>
      </c>
      <c r="D3532" s="13">
        <v>1.9138550000000001</v>
      </c>
      <c r="E3532" s="13">
        <v>71.63</v>
      </c>
      <c r="F3532" s="11">
        <f t="shared" si="163"/>
        <v>1.9132808435000002</v>
      </c>
      <c r="G3532" s="11">
        <f t="shared" si="164"/>
        <v>72.310485</v>
      </c>
      <c r="H3532" s="8">
        <f t="shared" si="165"/>
        <v>217.51997115630593</v>
      </c>
      <c r="J3532" s="44"/>
      <c r="K3532" s="69"/>
      <c r="L3532" s="69"/>
      <c r="M3532" s="69"/>
      <c r="O3532" s="63"/>
      <c r="P3532" s="63"/>
      <c r="Q3532" s="63"/>
    </row>
    <row r="3533" spans="1:17" outlineLevel="1">
      <c r="A3533" s="6"/>
      <c r="B3533" s="20">
        <v>42686</v>
      </c>
      <c r="C3533" s="21">
        <v>0.35416666666666669</v>
      </c>
      <c r="D3533" s="13">
        <v>1.93381</v>
      </c>
      <c r="E3533" s="13">
        <v>67.180000000000007</v>
      </c>
      <c r="F3533" s="11">
        <f t="shared" si="163"/>
        <v>1.9332298570000002</v>
      </c>
      <c r="G3533" s="11">
        <f t="shared" si="164"/>
        <v>67.818210000000008</v>
      </c>
      <c r="H3533" s="8">
        <f t="shared" si="165"/>
        <v>228.47256498170404</v>
      </c>
      <c r="J3533" s="44"/>
      <c r="K3533" s="69"/>
      <c r="L3533" s="69"/>
      <c r="M3533" s="69"/>
      <c r="O3533" s="63"/>
      <c r="P3533" s="63"/>
      <c r="Q3533" s="63"/>
    </row>
    <row r="3534" spans="1:17" outlineLevel="1">
      <c r="A3534" s="6"/>
      <c r="B3534" s="20">
        <v>42686</v>
      </c>
      <c r="C3534" s="21">
        <v>0.375</v>
      </c>
      <c r="D3534" s="13">
        <v>1.302991</v>
      </c>
      <c r="E3534" s="13">
        <v>66.650000000000006</v>
      </c>
      <c r="F3534" s="11">
        <f t="shared" si="163"/>
        <v>1.3026001027</v>
      </c>
      <c r="G3534" s="11">
        <f t="shared" si="164"/>
        <v>67.283175000000014</v>
      </c>
      <c r="H3534" s="8">
        <f t="shared" si="165"/>
        <v>154.64054843721792</v>
      </c>
      <c r="J3534" s="44"/>
      <c r="K3534" s="69"/>
      <c r="L3534" s="69"/>
      <c r="M3534" s="69"/>
      <c r="O3534" s="63"/>
      <c r="P3534" s="63"/>
      <c r="Q3534" s="63"/>
    </row>
    <row r="3535" spans="1:17" outlineLevel="1">
      <c r="A3535" s="6"/>
      <c r="B3535" s="20">
        <v>42686</v>
      </c>
      <c r="C3535" s="21">
        <v>0.39583333333333331</v>
      </c>
      <c r="D3535" s="13">
        <v>0.92406899999999992</v>
      </c>
      <c r="E3535" s="13">
        <v>74.63</v>
      </c>
      <c r="F3535" s="11">
        <f t="shared" si="163"/>
        <v>0.92379177929999989</v>
      </c>
      <c r="G3535" s="11">
        <f t="shared" si="164"/>
        <v>75.338984999999994</v>
      </c>
      <c r="H3535" s="8">
        <f t="shared" si="165"/>
        <v>102.22773594599398</v>
      </c>
      <c r="J3535" s="44"/>
      <c r="K3535" s="69"/>
      <c r="L3535" s="69"/>
      <c r="M3535" s="69"/>
      <c r="O3535" s="63"/>
      <c r="P3535" s="63"/>
      <c r="Q3535" s="63"/>
    </row>
    <row r="3536" spans="1:17" outlineLevel="1">
      <c r="A3536" s="6"/>
      <c r="B3536" s="20">
        <v>42686</v>
      </c>
      <c r="C3536" s="21">
        <v>0.41666666666666669</v>
      </c>
      <c r="D3536" s="13">
        <v>2.2594449999999999</v>
      </c>
      <c r="E3536" s="13">
        <v>71.92</v>
      </c>
      <c r="F3536" s="11">
        <f t="shared" si="163"/>
        <v>2.2587671665000002</v>
      </c>
      <c r="G3536" s="11">
        <f t="shared" si="164"/>
        <v>72.60324</v>
      </c>
      <c r="H3536" s="8">
        <f t="shared" si="165"/>
        <v>256.13687827548057</v>
      </c>
      <c r="J3536" s="44"/>
      <c r="K3536" s="69"/>
      <c r="L3536" s="69"/>
      <c r="M3536" s="69"/>
      <c r="O3536" s="63"/>
      <c r="P3536" s="63"/>
      <c r="Q3536" s="63"/>
    </row>
    <row r="3537" spans="1:17" outlineLevel="1">
      <c r="A3537" s="6"/>
      <c r="B3537" s="20">
        <v>42686</v>
      </c>
      <c r="C3537" s="21">
        <v>0.4375</v>
      </c>
      <c r="D3537" s="13">
        <v>2.9162219999999999</v>
      </c>
      <c r="E3537" s="13">
        <v>69.150000000000006</v>
      </c>
      <c r="F3537" s="11">
        <f t="shared" ref="F3537:F3600" si="166">IF($B$13="Electricity",$D3537*$B$9,$D3537*$B$10)</f>
        <v>2.9153471334000001</v>
      </c>
      <c r="G3537" s="11">
        <f t="shared" ref="G3537:G3600" si="167">+E3537*$B$10</f>
        <v>69.806925000000007</v>
      </c>
      <c r="H3537" s="8">
        <f t="shared" si="165"/>
        <v>338.7431481221812</v>
      </c>
      <c r="J3537" s="44"/>
      <c r="K3537" s="69"/>
      <c r="L3537" s="69"/>
      <c r="M3537" s="69"/>
      <c r="O3537" s="63"/>
      <c r="P3537" s="63"/>
      <c r="Q3537" s="63"/>
    </row>
    <row r="3538" spans="1:17" outlineLevel="1">
      <c r="A3538" s="6"/>
      <c r="B3538" s="20">
        <v>42686</v>
      </c>
      <c r="C3538" s="21">
        <v>0.45833333333333331</v>
      </c>
      <c r="D3538" s="13">
        <v>3.8342480000000001</v>
      </c>
      <c r="E3538" s="13">
        <v>66.819999999999993</v>
      </c>
      <c r="F3538" s="11">
        <f t="shared" si="166"/>
        <v>3.8330977256000001</v>
      </c>
      <c r="G3538" s="11">
        <f t="shared" si="167"/>
        <v>67.454790000000003</v>
      </c>
      <c r="H3538" s="8">
        <f t="shared" si="165"/>
        <v>454.39537483177435</v>
      </c>
      <c r="J3538" s="44"/>
      <c r="K3538" s="69"/>
      <c r="L3538" s="69"/>
      <c r="M3538" s="69"/>
      <c r="O3538" s="63"/>
      <c r="P3538" s="63"/>
      <c r="Q3538" s="63"/>
    </row>
    <row r="3539" spans="1:17" outlineLevel="1">
      <c r="A3539" s="6"/>
      <c r="B3539" s="20">
        <v>42686</v>
      </c>
      <c r="C3539" s="21">
        <v>0.47916666666666669</v>
      </c>
      <c r="D3539" s="13">
        <v>3.00013</v>
      </c>
      <c r="E3539" s="13">
        <v>80.7</v>
      </c>
      <c r="F3539" s="11">
        <f t="shared" si="166"/>
        <v>2.9992299610000002</v>
      </c>
      <c r="G3539" s="11">
        <f t="shared" si="167"/>
        <v>81.466650000000001</v>
      </c>
      <c r="H3539" s="8">
        <f t="shared" si="165"/>
        <v>313.51955524369936</v>
      </c>
      <c r="J3539" s="44"/>
      <c r="K3539" s="69"/>
      <c r="L3539" s="69"/>
      <c r="M3539" s="69"/>
      <c r="O3539" s="63"/>
      <c r="P3539" s="63"/>
      <c r="Q3539" s="63"/>
    </row>
    <row r="3540" spans="1:17" outlineLevel="1">
      <c r="A3540" s="6"/>
      <c r="B3540" s="20">
        <v>42686</v>
      </c>
      <c r="C3540" s="21">
        <v>0.5</v>
      </c>
      <c r="D3540" s="13">
        <v>2.4960979999999999</v>
      </c>
      <c r="E3540" s="13">
        <v>66.7</v>
      </c>
      <c r="F3540" s="11">
        <f t="shared" si="166"/>
        <v>2.4953491705999999</v>
      </c>
      <c r="G3540" s="11">
        <f t="shared" si="167"/>
        <v>67.333650000000006</v>
      </c>
      <c r="H3540" s="8">
        <f t="shared" si="165"/>
        <v>296.11397805062927</v>
      </c>
      <c r="J3540" s="44"/>
      <c r="K3540" s="69"/>
      <c r="L3540" s="69"/>
      <c r="M3540" s="69"/>
      <c r="O3540" s="63"/>
      <c r="P3540" s="63"/>
      <c r="Q3540" s="63"/>
    </row>
    <row r="3541" spans="1:17" outlineLevel="1">
      <c r="A3541" s="6"/>
      <c r="B3541" s="20">
        <v>42686</v>
      </c>
      <c r="C3541" s="21">
        <v>0.52083333333333337</v>
      </c>
      <c r="D3541" s="13">
        <v>3.5436009999999998</v>
      </c>
      <c r="E3541" s="13">
        <v>59.1</v>
      </c>
      <c r="F3541" s="11">
        <f t="shared" si="166"/>
        <v>3.5425379197</v>
      </c>
      <c r="G3541" s="11">
        <f t="shared" si="167"/>
        <v>59.661450000000002</v>
      </c>
      <c r="H3541" s="8">
        <f t="shared" si="165"/>
        <v>447.5591040949144</v>
      </c>
      <c r="J3541" s="44"/>
      <c r="K3541" s="69"/>
      <c r="L3541" s="69"/>
      <c r="M3541" s="69"/>
      <c r="O3541" s="63"/>
      <c r="P3541" s="63"/>
      <c r="Q3541" s="63"/>
    </row>
    <row r="3542" spans="1:17" outlineLevel="1">
      <c r="A3542" s="6"/>
      <c r="B3542" s="20">
        <v>42686</v>
      </c>
      <c r="C3542" s="21">
        <v>0.54166666666666663</v>
      </c>
      <c r="D3542" s="13">
        <v>4.4312430000000003</v>
      </c>
      <c r="E3542" s="13">
        <v>61.49</v>
      </c>
      <c r="F3542" s="11">
        <f t="shared" si="166"/>
        <v>4.4299136271000004</v>
      </c>
      <c r="G3542" s="11">
        <f t="shared" si="167"/>
        <v>62.074155000000005</v>
      </c>
      <c r="H3542" s="8">
        <f t="shared" si="165"/>
        <v>548.98078951538241</v>
      </c>
      <c r="J3542" s="44"/>
      <c r="K3542" s="69"/>
      <c r="L3542" s="69"/>
      <c r="M3542" s="69"/>
      <c r="O3542" s="63"/>
      <c r="P3542" s="63"/>
      <c r="Q3542" s="63"/>
    </row>
    <row r="3543" spans="1:17" outlineLevel="1">
      <c r="A3543" s="6"/>
      <c r="B3543" s="20">
        <v>42686</v>
      </c>
      <c r="C3543" s="21">
        <v>0.5625</v>
      </c>
      <c r="D3543" s="13">
        <v>4.8219060000000002</v>
      </c>
      <c r="E3543" s="13">
        <v>88.84</v>
      </c>
      <c r="F3543" s="11">
        <f t="shared" si="166"/>
        <v>4.8204594282000004</v>
      </c>
      <c r="G3543" s="11">
        <f t="shared" si="167"/>
        <v>89.683980000000005</v>
      </c>
      <c r="H3543" s="8">
        <f t="shared" si="165"/>
        <v>464.28746669569978</v>
      </c>
      <c r="J3543" s="44"/>
      <c r="K3543" s="69"/>
      <c r="L3543" s="69"/>
      <c r="M3543" s="69"/>
      <c r="O3543" s="63"/>
      <c r="P3543" s="63"/>
      <c r="Q3543" s="63"/>
    </row>
    <row r="3544" spans="1:17" outlineLevel="1">
      <c r="A3544" s="6"/>
      <c r="B3544" s="20">
        <v>42686</v>
      </c>
      <c r="C3544" s="21">
        <v>0.58333333333333337</v>
      </c>
      <c r="D3544" s="13">
        <v>4.3745799999999999</v>
      </c>
      <c r="E3544" s="13">
        <v>114.76</v>
      </c>
      <c r="F3544" s="11">
        <f t="shared" si="166"/>
        <v>4.3732676259999996</v>
      </c>
      <c r="G3544" s="11">
        <f t="shared" si="167"/>
        <v>115.85022000000001</v>
      </c>
      <c r="H3544" s="8">
        <f t="shared" si="165"/>
        <v>306.78376184502224</v>
      </c>
      <c r="J3544" s="44"/>
      <c r="K3544" s="69"/>
      <c r="L3544" s="69"/>
      <c r="M3544" s="69"/>
      <c r="O3544" s="63"/>
      <c r="P3544" s="63"/>
      <c r="Q3544" s="63"/>
    </row>
    <row r="3545" spans="1:17" outlineLevel="1">
      <c r="A3545" s="6"/>
      <c r="B3545" s="20">
        <v>42686</v>
      </c>
      <c r="C3545" s="21">
        <v>0.60416666666666663</v>
      </c>
      <c r="D3545" s="13">
        <v>3.580136</v>
      </c>
      <c r="E3545" s="13">
        <v>129.19</v>
      </c>
      <c r="F3545" s="11">
        <f t="shared" si="166"/>
        <v>3.5790619592000001</v>
      </c>
      <c r="G3545" s="11">
        <f t="shared" si="167"/>
        <v>130.417305</v>
      </c>
      <c r="H3545" s="8">
        <f t="shared" si="165"/>
        <v>198.93390926431604</v>
      </c>
      <c r="J3545" s="44"/>
      <c r="K3545" s="69"/>
      <c r="L3545" s="69"/>
      <c r="M3545" s="69"/>
      <c r="O3545" s="63"/>
      <c r="P3545" s="63"/>
      <c r="Q3545" s="63"/>
    </row>
    <row r="3546" spans="1:17" outlineLevel="1">
      <c r="A3546" s="6"/>
      <c r="B3546" s="20">
        <v>42686</v>
      </c>
      <c r="C3546" s="21">
        <v>0.625</v>
      </c>
      <c r="D3546" s="13">
        <v>3.2342439999999999</v>
      </c>
      <c r="E3546" s="13">
        <v>163.22</v>
      </c>
      <c r="F3546" s="11">
        <f t="shared" si="166"/>
        <v>3.2332737267999998</v>
      </c>
      <c r="G3546" s="11">
        <f t="shared" si="167"/>
        <v>164.77059</v>
      </c>
      <c r="H3546" s="8">
        <f t="shared" si="165"/>
        <v>68.640493588465191</v>
      </c>
      <c r="J3546" s="44"/>
      <c r="K3546" s="69"/>
      <c r="L3546" s="69"/>
      <c r="M3546" s="69"/>
      <c r="O3546" s="63"/>
      <c r="P3546" s="63"/>
      <c r="Q3546" s="63"/>
    </row>
    <row r="3547" spans="1:17" outlineLevel="1">
      <c r="A3547" s="6"/>
      <c r="B3547" s="20">
        <v>42686</v>
      </c>
      <c r="C3547" s="21">
        <v>0.64583333333333337</v>
      </c>
      <c r="D3547" s="13">
        <v>3.3705789999999998</v>
      </c>
      <c r="E3547" s="13">
        <v>91.75</v>
      </c>
      <c r="F3547" s="11">
        <f t="shared" si="166"/>
        <v>3.3695678263</v>
      </c>
      <c r="G3547" s="11">
        <f t="shared" si="167"/>
        <v>92.621625000000009</v>
      </c>
      <c r="H3547" s="8">
        <f t="shared" si="165"/>
        <v>314.64476807217625</v>
      </c>
      <c r="J3547" s="44"/>
      <c r="K3547" s="69"/>
      <c r="L3547" s="69"/>
      <c r="M3547" s="69"/>
      <c r="O3547" s="63"/>
      <c r="P3547" s="63"/>
      <c r="Q3547" s="63"/>
    </row>
    <row r="3548" spans="1:17" outlineLevel="1">
      <c r="A3548" s="6"/>
      <c r="B3548" s="20">
        <v>42686</v>
      </c>
      <c r="C3548" s="21">
        <v>0.66666666666666663</v>
      </c>
      <c r="D3548" s="13">
        <v>2.7453069999999999</v>
      </c>
      <c r="E3548" s="13">
        <v>118.11</v>
      </c>
      <c r="F3548" s="11">
        <f t="shared" si="166"/>
        <v>2.7444834079000002</v>
      </c>
      <c r="G3548" s="11">
        <f t="shared" si="167"/>
        <v>119.23204500000001</v>
      </c>
      <c r="H3548" s="8">
        <f t="shared" si="165"/>
        <v>183.24354467691381</v>
      </c>
      <c r="J3548" s="44"/>
      <c r="K3548" s="69"/>
      <c r="L3548" s="69"/>
      <c r="M3548" s="69"/>
      <c r="O3548" s="63"/>
      <c r="P3548" s="63"/>
      <c r="Q3548" s="63"/>
    </row>
    <row r="3549" spans="1:17" outlineLevel="1">
      <c r="A3549" s="6"/>
      <c r="B3549" s="20">
        <v>42686</v>
      </c>
      <c r="C3549" s="21">
        <v>0.6875</v>
      </c>
      <c r="D3549" s="13">
        <v>2.034643</v>
      </c>
      <c r="E3549" s="13">
        <v>77.36</v>
      </c>
      <c r="F3549" s="11">
        <f t="shared" si="166"/>
        <v>2.0340326070999999</v>
      </c>
      <c r="G3549" s="11">
        <f t="shared" si="167"/>
        <v>78.094920000000002</v>
      </c>
      <c r="H3549" s="8">
        <f t="shared" si="165"/>
        <v>219.48245119173404</v>
      </c>
      <c r="J3549" s="44"/>
      <c r="K3549" s="69"/>
      <c r="L3549" s="69"/>
      <c r="M3549" s="69"/>
      <c r="O3549" s="63"/>
      <c r="P3549" s="63"/>
      <c r="Q3549" s="63"/>
    </row>
    <row r="3550" spans="1:17" outlineLevel="1">
      <c r="A3550" s="6"/>
      <c r="B3550" s="20">
        <v>42686</v>
      </c>
      <c r="C3550" s="21">
        <v>0.70833333333333337</v>
      </c>
      <c r="D3550" s="13">
        <v>1.2540909999999998</v>
      </c>
      <c r="E3550" s="13">
        <v>61.7</v>
      </c>
      <c r="F3550" s="11">
        <f t="shared" si="166"/>
        <v>1.2537147727</v>
      </c>
      <c r="G3550" s="11">
        <f t="shared" si="167"/>
        <v>62.286150000000006</v>
      </c>
      <c r="H3550" s="8">
        <f t="shared" si="165"/>
        <v>155.10188133259189</v>
      </c>
      <c r="J3550" s="44"/>
      <c r="K3550" s="69"/>
      <c r="L3550" s="69"/>
      <c r="M3550" s="69"/>
      <c r="O3550" s="63"/>
      <c r="P3550" s="63"/>
      <c r="Q3550" s="63"/>
    </row>
    <row r="3551" spans="1:17" outlineLevel="1">
      <c r="A3551" s="6"/>
      <c r="B3551" s="20">
        <v>42686</v>
      </c>
      <c r="C3551" s="21">
        <v>0.72916666666666663</v>
      </c>
      <c r="D3551" s="13">
        <v>0.53897499999999998</v>
      </c>
      <c r="E3551" s="13">
        <v>90.92</v>
      </c>
      <c r="F3551" s="11">
        <f t="shared" si="166"/>
        <v>0.5388133075</v>
      </c>
      <c r="G3551" s="11">
        <f t="shared" si="167"/>
        <v>91.783740000000009</v>
      </c>
      <c r="H3551" s="8">
        <f t="shared" si="165"/>
        <v>50.764974670879944</v>
      </c>
      <c r="J3551" s="44"/>
      <c r="K3551" s="69"/>
      <c r="L3551" s="69"/>
      <c r="M3551" s="69"/>
      <c r="O3551" s="63"/>
      <c r="P3551" s="63"/>
      <c r="Q3551" s="63"/>
    </row>
    <row r="3552" spans="1:17" outlineLevel="1">
      <c r="A3552" s="6"/>
      <c r="B3552" s="20">
        <v>42686</v>
      </c>
      <c r="C3552" s="21">
        <v>0.75</v>
      </c>
      <c r="D3552" s="13">
        <v>0.14882800000000002</v>
      </c>
      <c r="E3552" s="13">
        <v>83.08</v>
      </c>
      <c r="F3552" s="11">
        <f t="shared" si="166"/>
        <v>0.14878335160000003</v>
      </c>
      <c r="G3552" s="11">
        <f t="shared" si="167"/>
        <v>83.869259999999997</v>
      </c>
      <c r="H3552" s="8">
        <f t="shared" si="165"/>
        <v>15.195353798588188</v>
      </c>
      <c r="J3552" s="44"/>
      <c r="K3552" s="69"/>
      <c r="L3552" s="69"/>
      <c r="M3552" s="69"/>
      <c r="O3552" s="63"/>
      <c r="P3552" s="63"/>
      <c r="Q3552" s="63"/>
    </row>
    <row r="3553" spans="1:17" outlineLevel="1">
      <c r="A3553" s="6"/>
      <c r="B3553" s="20">
        <v>42686</v>
      </c>
      <c r="C3553" s="21">
        <v>0.77083333333333337</v>
      </c>
      <c r="D3553" s="13">
        <v>5.4102999999999991E-2</v>
      </c>
      <c r="E3553" s="13">
        <v>56.98</v>
      </c>
      <c r="F3553" s="11">
        <f t="shared" si="166"/>
        <v>5.4086769099999994E-2</v>
      </c>
      <c r="G3553" s="11">
        <f t="shared" si="167"/>
        <v>57.52131</v>
      </c>
      <c r="H3553" s="8">
        <f t="shared" si="165"/>
        <v>6.9489972403004785</v>
      </c>
      <c r="J3553" s="44"/>
      <c r="K3553" s="69"/>
      <c r="L3553" s="69"/>
      <c r="M3553" s="69"/>
      <c r="O3553" s="63"/>
      <c r="P3553" s="63"/>
      <c r="Q3553" s="63"/>
    </row>
    <row r="3554" spans="1:17" outlineLevel="1">
      <c r="A3554" s="6"/>
      <c r="B3554" s="20">
        <v>42686</v>
      </c>
      <c r="C3554" s="21">
        <v>0.79166666666666663</v>
      </c>
      <c r="D3554" s="13">
        <v>1.5480000000000001E-3</v>
      </c>
      <c r="E3554" s="13">
        <v>65.849999999999994</v>
      </c>
      <c r="F3554" s="11">
        <f t="shared" si="166"/>
        <v>1.5475356000000003E-3</v>
      </c>
      <c r="G3554" s="11">
        <f t="shared" si="167"/>
        <v>66.475574999999992</v>
      </c>
      <c r="H3554" s="8">
        <f t="shared" si="165"/>
        <v>0.18496830275703005</v>
      </c>
      <c r="J3554" s="44"/>
      <c r="K3554" s="69"/>
      <c r="L3554" s="69"/>
      <c r="M3554" s="69"/>
      <c r="O3554" s="63"/>
      <c r="P3554" s="63"/>
      <c r="Q3554" s="63"/>
    </row>
    <row r="3555" spans="1:17" outlineLevel="1">
      <c r="A3555" s="6"/>
      <c r="B3555" s="20">
        <v>42686</v>
      </c>
      <c r="C3555" s="21">
        <v>0.8125</v>
      </c>
      <c r="D3555" s="13">
        <v>0</v>
      </c>
      <c r="E3555" s="13">
        <v>53.72</v>
      </c>
      <c r="F3555" s="11">
        <f t="shared" si="166"/>
        <v>0</v>
      </c>
      <c r="G3555" s="11">
        <f t="shared" si="167"/>
        <v>54.230340000000005</v>
      </c>
      <c r="H3555" s="8">
        <f t="shared" si="165"/>
        <v>0</v>
      </c>
      <c r="J3555" s="44"/>
      <c r="K3555" s="69"/>
      <c r="L3555" s="69"/>
      <c r="M3555" s="69"/>
      <c r="O3555" s="63"/>
      <c r="P3555" s="63"/>
      <c r="Q3555" s="63"/>
    </row>
    <row r="3556" spans="1:17" outlineLevel="1">
      <c r="A3556" s="6"/>
      <c r="B3556" s="20">
        <v>42686</v>
      </c>
      <c r="C3556" s="21">
        <v>0.83333333333333337</v>
      </c>
      <c r="D3556" s="13">
        <v>0</v>
      </c>
      <c r="E3556" s="13">
        <v>66.48</v>
      </c>
      <c r="F3556" s="11">
        <f t="shared" si="166"/>
        <v>0</v>
      </c>
      <c r="G3556" s="11">
        <f t="shared" si="167"/>
        <v>67.111560000000011</v>
      </c>
      <c r="H3556" s="8">
        <f t="shared" si="165"/>
        <v>0</v>
      </c>
      <c r="J3556" s="44"/>
      <c r="K3556" s="69"/>
      <c r="L3556" s="69"/>
      <c r="M3556" s="69"/>
      <c r="O3556" s="63"/>
      <c r="P3556" s="63"/>
      <c r="Q3556" s="63"/>
    </row>
    <row r="3557" spans="1:17" outlineLevel="1">
      <c r="A3557" s="6"/>
      <c r="B3557" s="20">
        <v>42686</v>
      </c>
      <c r="C3557" s="21">
        <v>0.85416666666666663</v>
      </c>
      <c r="D3557" s="13">
        <v>0</v>
      </c>
      <c r="E3557" s="13">
        <v>65.19</v>
      </c>
      <c r="F3557" s="11">
        <f t="shared" si="166"/>
        <v>0</v>
      </c>
      <c r="G3557" s="11">
        <f t="shared" si="167"/>
        <v>65.809304999999995</v>
      </c>
      <c r="H3557" s="8">
        <f t="shared" si="165"/>
        <v>0</v>
      </c>
      <c r="J3557" s="44"/>
      <c r="K3557" s="69"/>
      <c r="L3557" s="69"/>
      <c r="M3557" s="69"/>
      <c r="O3557" s="63"/>
      <c r="P3557" s="63"/>
      <c r="Q3557" s="63"/>
    </row>
    <row r="3558" spans="1:17" outlineLevel="1">
      <c r="A3558" s="6"/>
      <c r="B3558" s="20">
        <v>42686</v>
      </c>
      <c r="C3558" s="21">
        <v>0.875</v>
      </c>
      <c r="D3558" s="13">
        <v>0</v>
      </c>
      <c r="E3558" s="13">
        <v>55.81</v>
      </c>
      <c r="F3558" s="11">
        <f t="shared" si="166"/>
        <v>0</v>
      </c>
      <c r="G3558" s="11">
        <f t="shared" si="167"/>
        <v>56.340195000000008</v>
      </c>
      <c r="H3558" s="8">
        <f t="shared" si="165"/>
        <v>0</v>
      </c>
      <c r="J3558" s="44"/>
      <c r="K3558" s="69"/>
      <c r="L3558" s="69"/>
      <c r="M3558" s="69"/>
      <c r="O3558" s="63"/>
      <c r="P3558" s="63"/>
      <c r="Q3558" s="63"/>
    </row>
    <row r="3559" spans="1:17" outlineLevel="1">
      <c r="A3559" s="6"/>
      <c r="B3559" s="20">
        <v>42686</v>
      </c>
      <c r="C3559" s="21">
        <v>0.89583333333333337</v>
      </c>
      <c r="D3559" s="13">
        <v>0</v>
      </c>
      <c r="E3559" s="13">
        <v>47.15</v>
      </c>
      <c r="F3559" s="11">
        <f t="shared" si="166"/>
        <v>0</v>
      </c>
      <c r="G3559" s="11">
        <f t="shared" si="167"/>
        <v>47.597925000000004</v>
      </c>
      <c r="H3559" s="8">
        <f t="shared" si="165"/>
        <v>0</v>
      </c>
      <c r="J3559" s="44"/>
      <c r="K3559" s="69"/>
      <c r="L3559" s="69"/>
      <c r="M3559" s="69"/>
      <c r="O3559" s="63"/>
      <c r="P3559" s="63"/>
      <c r="Q3559" s="63"/>
    </row>
    <row r="3560" spans="1:17" outlineLevel="1">
      <c r="A3560" s="6"/>
      <c r="B3560" s="20">
        <v>42686</v>
      </c>
      <c r="C3560" s="21">
        <v>0.91666666666666663</v>
      </c>
      <c r="D3560" s="13">
        <v>0</v>
      </c>
      <c r="E3560" s="13">
        <v>34.71</v>
      </c>
      <c r="F3560" s="11">
        <f t="shared" si="166"/>
        <v>0</v>
      </c>
      <c r="G3560" s="11">
        <f t="shared" si="167"/>
        <v>35.039745000000003</v>
      </c>
      <c r="H3560" s="8">
        <f t="shared" si="165"/>
        <v>0</v>
      </c>
      <c r="J3560" s="44"/>
      <c r="K3560" s="69"/>
      <c r="L3560" s="69"/>
      <c r="M3560" s="69"/>
      <c r="O3560" s="63"/>
      <c r="P3560" s="63"/>
      <c r="Q3560" s="63"/>
    </row>
    <row r="3561" spans="1:17" outlineLevel="1">
      <c r="A3561" s="6"/>
      <c r="B3561" s="20">
        <v>42686</v>
      </c>
      <c r="C3561" s="21">
        <v>0.9375</v>
      </c>
      <c r="D3561" s="13">
        <v>0</v>
      </c>
      <c r="E3561" s="13">
        <v>49.85</v>
      </c>
      <c r="F3561" s="11">
        <f t="shared" si="166"/>
        <v>0</v>
      </c>
      <c r="G3561" s="11">
        <f t="shared" si="167"/>
        <v>50.323575000000005</v>
      </c>
      <c r="H3561" s="8">
        <f t="shared" si="165"/>
        <v>0</v>
      </c>
      <c r="J3561" s="44"/>
      <c r="K3561" s="69"/>
      <c r="L3561" s="69"/>
      <c r="M3561" s="69"/>
      <c r="O3561" s="63"/>
      <c r="P3561" s="63"/>
      <c r="Q3561" s="63"/>
    </row>
    <row r="3562" spans="1:17" outlineLevel="1">
      <c r="A3562" s="6"/>
      <c r="B3562" s="20">
        <v>42686</v>
      </c>
      <c r="C3562" s="21">
        <v>0.95833333333333337</v>
      </c>
      <c r="D3562" s="13">
        <v>0</v>
      </c>
      <c r="E3562" s="13">
        <v>82.55</v>
      </c>
      <c r="F3562" s="11">
        <f t="shared" si="166"/>
        <v>0</v>
      </c>
      <c r="G3562" s="11">
        <f t="shared" si="167"/>
        <v>83.334225000000004</v>
      </c>
      <c r="H3562" s="8">
        <f t="shared" si="165"/>
        <v>0</v>
      </c>
      <c r="J3562" s="44"/>
      <c r="K3562" s="69"/>
      <c r="L3562" s="69"/>
      <c r="M3562" s="69"/>
      <c r="O3562" s="63"/>
      <c r="P3562" s="63"/>
      <c r="Q3562" s="63"/>
    </row>
    <row r="3563" spans="1:17" outlineLevel="1">
      <c r="A3563" s="6"/>
      <c r="B3563" s="20">
        <v>42686</v>
      </c>
      <c r="C3563" s="21">
        <v>0.97916666666666663</v>
      </c>
      <c r="D3563" s="13">
        <v>0</v>
      </c>
      <c r="E3563" s="13">
        <v>85.03</v>
      </c>
      <c r="F3563" s="11">
        <f t="shared" si="166"/>
        <v>0</v>
      </c>
      <c r="G3563" s="11">
        <f t="shared" si="167"/>
        <v>85.837785000000011</v>
      </c>
      <c r="H3563" s="8">
        <f t="shared" si="165"/>
        <v>0</v>
      </c>
      <c r="J3563" s="44"/>
      <c r="K3563" s="69"/>
      <c r="L3563" s="69"/>
      <c r="M3563" s="69"/>
      <c r="O3563" s="63"/>
      <c r="P3563" s="63"/>
      <c r="Q3563" s="63"/>
    </row>
    <row r="3564" spans="1:17" outlineLevel="1">
      <c r="A3564" s="6"/>
      <c r="B3564" s="20">
        <v>42686</v>
      </c>
      <c r="C3564" s="21">
        <v>0</v>
      </c>
      <c r="D3564" s="13">
        <v>0</v>
      </c>
      <c r="E3564" s="13">
        <v>55.73</v>
      </c>
      <c r="F3564" s="11">
        <f t="shared" si="166"/>
        <v>0</v>
      </c>
      <c r="G3564" s="11">
        <f t="shared" si="167"/>
        <v>56.259435000000003</v>
      </c>
      <c r="H3564" s="8">
        <f t="shared" si="165"/>
        <v>0</v>
      </c>
      <c r="J3564" s="44"/>
      <c r="K3564" s="69"/>
      <c r="L3564" s="69"/>
      <c r="M3564" s="69"/>
      <c r="O3564" s="63"/>
      <c r="P3564" s="63"/>
      <c r="Q3564" s="63"/>
    </row>
    <row r="3565" spans="1:17" outlineLevel="1">
      <c r="A3565" s="6"/>
      <c r="B3565" s="20">
        <v>42687</v>
      </c>
      <c r="C3565" s="21">
        <v>2.0833333333333332E-2</v>
      </c>
      <c r="D3565" s="13">
        <v>0</v>
      </c>
      <c r="E3565" s="13">
        <v>42.96</v>
      </c>
      <c r="F3565" s="11">
        <f t="shared" si="166"/>
        <v>0</v>
      </c>
      <c r="G3565" s="11">
        <f t="shared" si="167"/>
        <v>43.368120000000005</v>
      </c>
      <c r="H3565" s="8">
        <f t="shared" si="165"/>
        <v>0</v>
      </c>
      <c r="J3565" s="44"/>
      <c r="K3565" s="69"/>
      <c r="L3565" s="69"/>
      <c r="M3565" s="69"/>
      <c r="O3565" s="63"/>
      <c r="P3565" s="63"/>
      <c r="Q3565" s="63"/>
    </row>
    <row r="3566" spans="1:17" outlineLevel="1">
      <c r="A3566" s="6"/>
      <c r="B3566" s="20">
        <v>42687</v>
      </c>
      <c r="C3566" s="21">
        <v>4.1666666666666664E-2</v>
      </c>
      <c r="D3566" s="13">
        <v>0</v>
      </c>
      <c r="E3566" s="13">
        <v>31.26</v>
      </c>
      <c r="F3566" s="11">
        <f t="shared" si="166"/>
        <v>0</v>
      </c>
      <c r="G3566" s="11">
        <f t="shared" si="167"/>
        <v>31.556970000000003</v>
      </c>
      <c r="H3566" s="8">
        <f t="shared" si="165"/>
        <v>0</v>
      </c>
      <c r="J3566" s="44"/>
      <c r="K3566" s="69"/>
      <c r="L3566" s="69"/>
      <c r="M3566" s="69"/>
      <c r="O3566" s="63"/>
      <c r="P3566" s="63"/>
      <c r="Q3566" s="63"/>
    </row>
    <row r="3567" spans="1:17" outlineLevel="1">
      <c r="A3567" s="6"/>
      <c r="B3567" s="20">
        <v>42687</v>
      </c>
      <c r="C3567" s="21">
        <v>6.25E-2</v>
      </c>
      <c r="D3567" s="13">
        <v>0</v>
      </c>
      <c r="E3567" s="13">
        <v>30.01</v>
      </c>
      <c r="F3567" s="11">
        <f t="shared" si="166"/>
        <v>0</v>
      </c>
      <c r="G3567" s="11">
        <f t="shared" si="167"/>
        <v>30.295095000000003</v>
      </c>
      <c r="H3567" s="8">
        <f t="shared" ref="H3567:H3630" si="168">F3567*($B$8-G3567)</f>
        <v>0</v>
      </c>
      <c r="J3567" s="44"/>
      <c r="K3567" s="69"/>
      <c r="L3567" s="69"/>
      <c r="M3567" s="69"/>
      <c r="O3567" s="63"/>
      <c r="P3567" s="63"/>
      <c r="Q3567" s="63"/>
    </row>
    <row r="3568" spans="1:17" outlineLevel="1">
      <c r="A3568" s="6"/>
      <c r="B3568" s="20">
        <v>42687</v>
      </c>
      <c r="C3568" s="21">
        <v>8.3333333333333329E-2</v>
      </c>
      <c r="D3568" s="13">
        <v>0</v>
      </c>
      <c r="E3568" s="13">
        <v>31.46</v>
      </c>
      <c r="F3568" s="11">
        <f t="shared" si="166"/>
        <v>0</v>
      </c>
      <c r="G3568" s="11">
        <f t="shared" si="167"/>
        <v>31.758870000000002</v>
      </c>
      <c r="H3568" s="8">
        <f t="shared" si="168"/>
        <v>0</v>
      </c>
      <c r="J3568" s="44"/>
      <c r="K3568" s="69"/>
      <c r="L3568" s="69"/>
      <c r="M3568" s="69"/>
      <c r="O3568" s="63"/>
      <c r="P3568" s="63"/>
      <c r="Q3568" s="63"/>
    </row>
    <row r="3569" spans="1:17" outlineLevel="1">
      <c r="A3569" s="6"/>
      <c r="B3569" s="20">
        <v>42687</v>
      </c>
      <c r="C3569" s="21">
        <v>0.10416666666666667</v>
      </c>
      <c r="D3569" s="13">
        <v>0</v>
      </c>
      <c r="E3569" s="13">
        <v>37.659999999999997</v>
      </c>
      <c r="F3569" s="11">
        <f t="shared" si="166"/>
        <v>0</v>
      </c>
      <c r="G3569" s="11">
        <f t="shared" si="167"/>
        <v>38.017769999999999</v>
      </c>
      <c r="H3569" s="8">
        <f t="shared" si="168"/>
        <v>0</v>
      </c>
      <c r="J3569" s="44"/>
      <c r="K3569" s="69"/>
      <c r="L3569" s="69"/>
      <c r="M3569" s="69"/>
      <c r="O3569" s="63"/>
      <c r="P3569" s="63"/>
      <c r="Q3569" s="63"/>
    </row>
    <row r="3570" spans="1:17" outlineLevel="1">
      <c r="A3570" s="6"/>
      <c r="B3570" s="20">
        <v>42687</v>
      </c>
      <c r="C3570" s="21">
        <v>0.125</v>
      </c>
      <c r="D3570" s="13">
        <v>0</v>
      </c>
      <c r="E3570" s="13">
        <v>32.54</v>
      </c>
      <c r="F3570" s="11">
        <f t="shared" si="166"/>
        <v>0</v>
      </c>
      <c r="G3570" s="11">
        <f t="shared" si="167"/>
        <v>32.849130000000002</v>
      </c>
      <c r="H3570" s="8">
        <f t="shared" si="168"/>
        <v>0</v>
      </c>
      <c r="J3570" s="44"/>
      <c r="K3570" s="69"/>
      <c r="L3570" s="69"/>
      <c r="M3570" s="69"/>
      <c r="O3570" s="63"/>
      <c r="P3570" s="63"/>
      <c r="Q3570" s="63"/>
    </row>
    <row r="3571" spans="1:17" outlineLevel="1">
      <c r="A3571" s="6"/>
      <c r="B3571" s="20">
        <v>42687</v>
      </c>
      <c r="C3571" s="21">
        <v>0.14583333333333334</v>
      </c>
      <c r="D3571" s="13">
        <v>0</v>
      </c>
      <c r="E3571" s="13">
        <v>31.04</v>
      </c>
      <c r="F3571" s="11">
        <f t="shared" si="166"/>
        <v>0</v>
      </c>
      <c r="G3571" s="11">
        <f t="shared" si="167"/>
        <v>31.334880000000002</v>
      </c>
      <c r="H3571" s="8">
        <f t="shared" si="168"/>
        <v>0</v>
      </c>
      <c r="J3571" s="44"/>
      <c r="K3571" s="69"/>
      <c r="L3571" s="69"/>
      <c r="M3571" s="69"/>
      <c r="O3571" s="63"/>
      <c r="P3571" s="63"/>
      <c r="Q3571" s="63"/>
    </row>
    <row r="3572" spans="1:17" outlineLevel="1">
      <c r="A3572" s="6"/>
      <c r="B3572" s="20">
        <v>42687</v>
      </c>
      <c r="C3572" s="21">
        <v>0.16666666666666666</v>
      </c>
      <c r="D3572" s="13">
        <v>0</v>
      </c>
      <c r="E3572" s="13">
        <v>31.21</v>
      </c>
      <c r="F3572" s="11">
        <f t="shared" si="166"/>
        <v>0</v>
      </c>
      <c r="G3572" s="11">
        <f t="shared" si="167"/>
        <v>31.506495000000005</v>
      </c>
      <c r="H3572" s="8">
        <f t="shared" si="168"/>
        <v>0</v>
      </c>
      <c r="J3572" s="44"/>
      <c r="K3572" s="69"/>
      <c r="L3572" s="69"/>
      <c r="M3572" s="69"/>
      <c r="O3572" s="63"/>
      <c r="P3572" s="63"/>
      <c r="Q3572" s="63"/>
    </row>
    <row r="3573" spans="1:17" outlineLevel="1">
      <c r="A3573" s="6"/>
      <c r="B3573" s="20">
        <v>42687</v>
      </c>
      <c r="C3573" s="21">
        <v>0.1875</v>
      </c>
      <c r="D3573" s="13">
        <v>0</v>
      </c>
      <c r="E3573" s="13">
        <v>33.26</v>
      </c>
      <c r="F3573" s="11">
        <f t="shared" si="166"/>
        <v>0</v>
      </c>
      <c r="G3573" s="11">
        <f t="shared" si="167"/>
        <v>33.575969999999998</v>
      </c>
      <c r="H3573" s="8">
        <f t="shared" si="168"/>
        <v>0</v>
      </c>
      <c r="J3573" s="44"/>
      <c r="K3573" s="69"/>
      <c r="L3573" s="69"/>
      <c r="M3573" s="69"/>
      <c r="O3573" s="63"/>
      <c r="P3573" s="63"/>
      <c r="Q3573" s="63"/>
    </row>
    <row r="3574" spans="1:17" outlineLevel="1">
      <c r="A3574" s="6"/>
      <c r="B3574" s="20">
        <v>42687</v>
      </c>
      <c r="C3574" s="21">
        <v>0.20833333333333334</v>
      </c>
      <c r="D3574" s="13">
        <v>4.5100000000000001E-4</v>
      </c>
      <c r="E3574" s="13">
        <v>29.55</v>
      </c>
      <c r="F3574" s="11">
        <f t="shared" si="166"/>
        <v>4.5086470000000001E-4</v>
      </c>
      <c r="G3574" s="11">
        <f t="shared" si="167"/>
        <v>29.830725000000001</v>
      </c>
      <c r="H3574" s="8">
        <f t="shared" si="168"/>
        <v>7.0411213322092506E-2</v>
      </c>
      <c r="J3574" s="44"/>
      <c r="K3574" s="69"/>
      <c r="L3574" s="69"/>
      <c r="M3574" s="69"/>
      <c r="O3574" s="63"/>
      <c r="P3574" s="63"/>
      <c r="Q3574" s="63"/>
    </row>
    <row r="3575" spans="1:17" outlineLevel="1">
      <c r="A3575" s="6"/>
      <c r="B3575" s="20">
        <v>42687</v>
      </c>
      <c r="C3575" s="21">
        <v>0.22916666666666666</v>
      </c>
      <c r="D3575" s="13">
        <v>0.100143</v>
      </c>
      <c r="E3575" s="13">
        <v>29.96</v>
      </c>
      <c r="F3575" s="11">
        <f t="shared" si="166"/>
        <v>0.1001129571</v>
      </c>
      <c r="G3575" s="11">
        <f t="shared" si="167"/>
        <v>30.244620000000001</v>
      </c>
      <c r="H3575" s="8">
        <f t="shared" si="168"/>
        <v>15.593131676034197</v>
      </c>
      <c r="J3575" s="44"/>
      <c r="K3575" s="69"/>
      <c r="L3575" s="69"/>
      <c r="M3575" s="69"/>
      <c r="O3575" s="63"/>
      <c r="P3575" s="63"/>
      <c r="Q3575" s="63"/>
    </row>
    <row r="3576" spans="1:17" outlineLevel="1">
      <c r="A3576" s="6"/>
      <c r="B3576" s="20">
        <v>42687</v>
      </c>
      <c r="C3576" s="21">
        <v>0.25</v>
      </c>
      <c r="D3576" s="13">
        <v>0.36044999999999999</v>
      </c>
      <c r="E3576" s="13">
        <v>29.57</v>
      </c>
      <c r="F3576" s="11">
        <f t="shared" si="166"/>
        <v>0.36034186499999998</v>
      </c>
      <c r="G3576" s="11">
        <f t="shared" si="167"/>
        <v>29.850915000000001</v>
      </c>
      <c r="H3576" s="8">
        <f t="shared" si="168"/>
        <v>56.267052506943529</v>
      </c>
      <c r="J3576" s="44"/>
      <c r="K3576" s="69"/>
      <c r="L3576" s="69"/>
      <c r="M3576" s="69"/>
      <c r="O3576" s="63"/>
      <c r="P3576" s="63"/>
      <c r="Q3576" s="63"/>
    </row>
    <row r="3577" spans="1:17" outlineLevel="1">
      <c r="A3577" s="6"/>
      <c r="B3577" s="20">
        <v>42687</v>
      </c>
      <c r="C3577" s="21">
        <v>0.27083333333333331</v>
      </c>
      <c r="D3577" s="13">
        <v>0.73261900000000002</v>
      </c>
      <c r="E3577" s="13">
        <v>27.87</v>
      </c>
      <c r="F3577" s="11">
        <f t="shared" si="166"/>
        <v>0.73239921429999999</v>
      </c>
      <c r="G3577" s="11">
        <f t="shared" si="167"/>
        <v>28.134765000000002</v>
      </c>
      <c r="H3577" s="8">
        <f t="shared" si="168"/>
        <v>115.62037407928484</v>
      </c>
      <c r="J3577" s="44"/>
      <c r="K3577" s="69"/>
      <c r="L3577" s="69"/>
      <c r="M3577" s="69"/>
      <c r="O3577" s="63"/>
      <c r="P3577" s="63"/>
      <c r="Q3577" s="63"/>
    </row>
    <row r="3578" spans="1:17" outlineLevel="1">
      <c r="A3578" s="6"/>
      <c r="B3578" s="20">
        <v>42687</v>
      </c>
      <c r="C3578" s="21">
        <v>0.29166666666666669</v>
      </c>
      <c r="D3578" s="13">
        <v>1.620992</v>
      </c>
      <c r="E3578" s="13">
        <v>32.07</v>
      </c>
      <c r="F3578" s="11">
        <f t="shared" si="166"/>
        <v>1.6205057024</v>
      </c>
      <c r="G3578" s="11">
        <f t="shared" si="167"/>
        <v>32.374665</v>
      </c>
      <c r="H3578" s="8">
        <f t="shared" si="168"/>
        <v>248.95073140061032</v>
      </c>
      <c r="I3578" s="46"/>
      <c r="J3578" s="44"/>
      <c r="K3578" s="69"/>
      <c r="L3578" s="69"/>
      <c r="M3578" s="69"/>
      <c r="O3578" s="63"/>
      <c r="P3578" s="63"/>
      <c r="Q3578" s="63"/>
    </row>
    <row r="3579" spans="1:17" outlineLevel="1">
      <c r="A3579" s="6"/>
      <c r="B3579" s="20">
        <v>42687</v>
      </c>
      <c r="C3579" s="21">
        <v>0.3125</v>
      </c>
      <c r="D3579" s="13">
        <v>0.94826100000000002</v>
      </c>
      <c r="E3579" s="13">
        <v>29.98</v>
      </c>
      <c r="F3579" s="11">
        <f t="shared" si="166"/>
        <v>0.94797652170000002</v>
      </c>
      <c r="G3579" s="11">
        <f t="shared" si="167"/>
        <v>30.264810000000001</v>
      </c>
      <c r="H3579" s="8">
        <f t="shared" si="168"/>
        <v>147.63330372248862</v>
      </c>
      <c r="J3579" s="44"/>
      <c r="K3579" s="69"/>
      <c r="L3579" s="69"/>
      <c r="M3579" s="69"/>
      <c r="O3579" s="63"/>
      <c r="P3579" s="63"/>
      <c r="Q3579" s="63"/>
    </row>
    <row r="3580" spans="1:17" outlineLevel="1">
      <c r="A3580" s="6"/>
      <c r="B3580" s="20">
        <v>42687</v>
      </c>
      <c r="C3580" s="21">
        <v>0.33333333333333331</v>
      </c>
      <c r="D3580" s="13">
        <v>1.575296</v>
      </c>
      <c r="E3580" s="13">
        <v>35.26</v>
      </c>
      <c r="F3580" s="11">
        <f t="shared" si="166"/>
        <v>1.5748234112000001</v>
      </c>
      <c r="G3580" s="11">
        <f t="shared" si="167"/>
        <v>35.594970000000004</v>
      </c>
      <c r="H3580" s="8">
        <f t="shared" si="168"/>
        <v>236.86136240623838</v>
      </c>
      <c r="J3580" s="44"/>
      <c r="K3580" s="69"/>
      <c r="L3580" s="69"/>
      <c r="M3580" s="69"/>
      <c r="O3580" s="63"/>
      <c r="P3580" s="63"/>
      <c r="Q3580" s="63"/>
    </row>
    <row r="3581" spans="1:17" outlineLevel="1">
      <c r="A3581" s="6"/>
      <c r="B3581" s="20">
        <v>42687</v>
      </c>
      <c r="C3581" s="21">
        <v>0.35416666666666669</v>
      </c>
      <c r="D3581" s="13">
        <v>2.4670030000000001</v>
      </c>
      <c r="E3581" s="13">
        <v>48.75</v>
      </c>
      <c r="F3581" s="11">
        <f t="shared" si="166"/>
        <v>2.4662628991000002</v>
      </c>
      <c r="G3581" s="11">
        <f t="shared" si="167"/>
        <v>49.213125000000005</v>
      </c>
      <c r="H3581" s="8">
        <f t="shared" si="168"/>
        <v>337.35239489632937</v>
      </c>
      <c r="J3581" s="44"/>
      <c r="K3581" s="69"/>
      <c r="L3581" s="69"/>
      <c r="M3581" s="69"/>
      <c r="O3581" s="63"/>
      <c r="P3581" s="63"/>
      <c r="Q3581" s="63"/>
    </row>
    <row r="3582" spans="1:17" outlineLevel="1">
      <c r="A3582" s="6"/>
      <c r="B3582" s="20">
        <v>42687</v>
      </c>
      <c r="C3582" s="21">
        <v>0.375</v>
      </c>
      <c r="D3582" s="13">
        <v>3.8973850000000003</v>
      </c>
      <c r="E3582" s="13">
        <v>50.1</v>
      </c>
      <c r="F3582" s="11">
        <f t="shared" si="166"/>
        <v>3.8962157845000003</v>
      </c>
      <c r="G3582" s="11">
        <f t="shared" si="167"/>
        <v>50.575950000000006</v>
      </c>
      <c r="H3582" s="8">
        <f t="shared" si="168"/>
        <v>527.64132121091723</v>
      </c>
      <c r="J3582" s="44"/>
      <c r="K3582" s="69"/>
      <c r="L3582" s="69"/>
      <c r="M3582" s="69"/>
      <c r="O3582" s="63"/>
      <c r="P3582" s="63"/>
      <c r="Q3582" s="63"/>
    </row>
    <row r="3583" spans="1:17" outlineLevel="1">
      <c r="A3583" s="6"/>
      <c r="B3583" s="20">
        <v>42687</v>
      </c>
      <c r="C3583" s="21">
        <v>0.39583333333333331</v>
      </c>
      <c r="D3583" s="13">
        <v>3.828614</v>
      </c>
      <c r="E3583" s="13">
        <v>56.36</v>
      </c>
      <c r="F3583" s="11">
        <f t="shared" si="166"/>
        <v>3.8274654157999999</v>
      </c>
      <c r="G3583" s="11">
        <f t="shared" si="167"/>
        <v>56.895420000000001</v>
      </c>
      <c r="H3583" s="8">
        <f t="shared" si="168"/>
        <v>494.14331497138437</v>
      </c>
      <c r="J3583" s="44"/>
      <c r="K3583" s="69"/>
      <c r="L3583" s="69"/>
      <c r="M3583" s="69"/>
      <c r="O3583" s="63"/>
      <c r="P3583" s="63"/>
      <c r="Q3583" s="63"/>
    </row>
    <row r="3584" spans="1:17" outlineLevel="1">
      <c r="A3584" s="6"/>
      <c r="B3584" s="20">
        <v>42687</v>
      </c>
      <c r="C3584" s="21">
        <v>0.41666666666666669</v>
      </c>
      <c r="D3584" s="13">
        <v>3.0332249999999998</v>
      </c>
      <c r="E3584" s="13">
        <v>59.21</v>
      </c>
      <c r="F3584" s="11">
        <f t="shared" si="166"/>
        <v>3.0323150325000001</v>
      </c>
      <c r="G3584" s="11">
        <f t="shared" si="167"/>
        <v>59.772495000000006</v>
      </c>
      <c r="H3584" s="8">
        <f t="shared" si="168"/>
        <v>382.76156092646892</v>
      </c>
      <c r="J3584" s="44"/>
      <c r="K3584" s="69"/>
      <c r="L3584" s="69"/>
      <c r="M3584" s="69"/>
      <c r="O3584" s="63"/>
      <c r="P3584" s="63"/>
      <c r="Q3584" s="63"/>
    </row>
    <row r="3585" spans="1:17" outlineLevel="1">
      <c r="A3585" s="6"/>
      <c r="B3585" s="20">
        <v>42687</v>
      </c>
      <c r="C3585" s="21">
        <v>0.4375</v>
      </c>
      <c r="D3585" s="13">
        <v>4.6992250000000002</v>
      </c>
      <c r="E3585" s="13">
        <v>56.6</v>
      </c>
      <c r="F3585" s="11">
        <f t="shared" si="166"/>
        <v>4.6978152325</v>
      </c>
      <c r="G3585" s="11">
        <f t="shared" si="167"/>
        <v>57.137700000000002</v>
      </c>
      <c r="H3585" s="8">
        <f t="shared" si="168"/>
        <v>605.37127583498477</v>
      </c>
      <c r="J3585" s="44"/>
      <c r="K3585" s="69"/>
      <c r="L3585" s="69"/>
      <c r="M3585" s="69"/>
      <c r="O3585" s="63"/>
      <c r="P3585" s="63"/>
      <c r="Q3585" s="63"/>
    </row>
    <row r="3586" spans="1:17" outlineLevel="1">
      <c r="A3586" s="6"/>
      <c r="B3586" s="20">
        <v>42687</v>
      </c>
      <c r="C3586" s="21">
        <v>0.45833333333333331</v>
      </c>
      <c r="D3586" s="13">
        <v>3.4230050000000003</v>
      </c>
      <c r="E3586" s="13">
        <v>58.71</v>
      </c>
      <c r="F3586" s="11">
        <f t="shared" si="166"/>
        <v>3.4219780985000003</v>
      </c>
      <c r="G3586" s="11">
        <f t="shared" si="167"/>
        <v>59.267745000000005</v>
      </c>
      <c r="H3586" s="8">
        <f t="shared" si="168"/>
        <v>433.67500098351712</v>
      </c>
      <c r="J3586" s="44"/>
      <c r="K3586" s="69"/>
      <c r="L3586" s="69"/>
      <c r="M3586" s="69"/>
      <c r="O3586" s="63"/>
      <c r="P3586" s="63"/>
      <c r="Q3586" s="63"/>
    </row>
    <row r="3587" spans="1:17" outlineLevel="1">
      <c r="A3587" s="6"/>
      <c r="B3587" s="20">
        <v>42687</v>
      </c>
      <c r="C3587" s="21">
        <v>0.47916666666666669</v>
      </c>
      <c r="D3587" s="13">
        <v>3.2689080000000001</v>
      </c>
      <c r="E3587" s="13">
        <v>60.32</v>
      </c>
      <c r="F3587" s="11">
        <f t="shared" si="166"/>
        <v>3.2679273276000003</v>
      </c>
      <c r="G3587" s="11">
        <f t="shared" si="167"/>
        <v>60.893040000000006</v>
      </c>
      <c r="H3587" s="8">
        <f t="shared" si="168"/>
        <v>408.84045345696006</v>
      </c>
      <c r="J3587" s="44"/>
      <c r="K3587" s="69"/>
      <c r="L3587" s="69"/>
      <c r="M3587" s="69"/>
      <c r="O3587" s="63"/>
      <c r="P3587" s="63"/>
      <c r="Q3587" s="63"/>
    </row>
    <row r="3588" spans="1:17" outlineLevel="1">
      <c r="A3588" s="6"/>
      <c r="B3588" s="20">
        <v>42687</v>
      </c>
      <c r="C3588" s="21">
        <v>0.5</v>
      </c>
      <c r="D3588" s="13">
        <v>4.8673440000000001</v>
      </c>
      <c r="E3588" s="13">
        <v>54.1</v>
      </c>
      <c r="F3588" s="11">
        <f t="shared" si="166"/>
        <v>4.8658837968000004</v>
      </c>
      <c r="G3588" s="11">
        <f t="shared" si="167"/>
        <v>54.613950000000003</v>
      </c>
      <c r="H3588" s="8">
        <f t="shared" si="168"/>
        <v>639.30925182055478</v>
      </c>
      <c r="J3588" s="44"/>
      <c r="K3588" s="69"/>
      <c r="L3588" s="69"/>
      <c r="M3588" s="69"/>
      <c r="O3588" s="63"/>
      <c r="P3588" s="63"/>
      <c r="Q3588" s="63"/>
    </row>
    <row r="3589" spans="1:17" outlineLevel="1">
      <c r="A3589" s="6"/>
      <c r="B3589" s="20">
        <v>42687</v>
      </c>
      <c r="C3589" s="21">
        <v>0.52083333333333337</v>
      </c>
      <c r="D3589" s="13">
        <v>3.7157619999999998</v>
      </c>
      <c r="E3589" s="13">
        <v>51.83</v>
      </c>
      <c r="F3589" s="11">
        <f t="shared" si="166"/>
        <v>3.7146472714000001</v>
      </c>
      <c r="G3589" s="11">
        <f t="shared" si="167"/>
        <v>52.322385000000004</v>
      </c>
      <c r="H3589" s="8">
        <f t="shared" si="168"/>
        <v>496.56518780700975</v>
      </c>
      <c r="J3589" s="44"/>
      <c r="K3589" s="69"/>
      <c r="L3589" s="69"/>
      <c r="M3589" s="69"/>
      <c r="O3589" s="63"/>
      <c r="P3589" s="63"/>
      <c r="Q3589" s="63"/>
    </row>
    <row r="3590" spans="1:17" outlineLevel="1">
      <c r="A3590" s="6"/>
      <c r="B3590" s="20">
        <v>42687</v>
      </c>
      <c r="C3590" s="21">
        <v>0.54166666666666663</v>
      </c>
      <c r="D3590" s="13">
        <v>3.3236149999999998</v>
      </c>
      <c r="E3590" s="13">
        <v>55.95</v>
      </c>
      <c r="F3590" s="11">
        <f t="shared" si="166"/>
        <v>3.3226179155</v>
      </c>
      <c r="G3590" s="11">
        <f t="shared" si="167"/>
        <v>56.481525000000005</v>
      </c>
      <c r="H3590" s="8">
        <f t="shared" si="168"/>
        <v>430.34040542323885</v>
      </c>
      <c r="J3590" s="44"/>
      <c r="K3590" s="69"/>
      <c r="L3590" s="69"/>
      <c r="M3590" s="69"/>
      <c r="O3590" s="63"/>
      <c r="P3590" s="63"/>
      <c r="Q3590" s="63"/>
    </row>
    <row r="3591" spans="1:17" outlineLevel="1">
      <c r="A3591" s="6"/>
      <c r="B3591" s="20">
        <v>42687</v>
      </c>
      <c r="C3591" s="21">
        <v>0.5625</v>
      </c>
      <c r="D3591" s="13">
        <v>3.1801400000000002</v>
      </c>
      <c r="E3591" s="13">
        <v>47.46</v>
      </c>
      <c r="F3591" s="11">
        <f t="shared" si="166"/>
        <v>3.1791859580000001</v>
      </c>
      <c r="G3591" s="11">
        <f t="shared" si="167"/>
        <v>47.910870000000003</v>
      </c>
      <c r="H3591" s="8">
        <f t="shared" si="168"/>
        <v>439.01102304843658</v>
      </c>
      <c r="J3591" s="44"/>
      <c r="K3591" s="69"/>
      <c r="L3591" s="69"/>
      <c r="M3591" s="69"/>
      <c r="O3591" s="63"/>
      <c r="P3591" s="63"/>
      <c r="Q3591" s="63"/>
    </row>
    <row r="3592" spans="1:17" outlineLevel="1">
      <c r="A3592" s="6"/>
      <c r="B3592" s="20">
        <v>42687</v>
      </c>
      <c r="C3592" s="21">
        <v>0.58333333333333337</v>
      </c>
      <c r="D3592" s="13">
        <v>1.3242579999999999</v>
      </c>
      <c r="E3592" s="13">
        <v>48.68</v>
      </c>
      <c r="F3592" s="11">
        <f t="shared" si="166"/>
        <v>1.3238607225999999</v>
      </c>
      <c r="G3592" s="11">
        <f t="shared" si="167"/>
        <v>49.14246</v>
      </c>
      <c r="H3592" s="8">
        <f t="shared" si="168"/>
        <v>181.18032179765839</v>
      </c>
      <c r="J3592" s="44"/>
      <c r="K3592" s="69"/>
      <c r="L3592" s="69"/>
      <c r="M3592" s="69"/>
      <c r="O3592" s="63"/>
      <c r="P3592" s="63"/>
      <c r="Q3592" s="63"/>
    </row>
    <row r="3593" spans="1:17" outlineLevel="1">
      <c r="A3593" s="6"/>
      <c r="B3593" s="20">
        <v>42687</v>
      </c>
      <c r="C3593" s="21">
        <v>0.60416666666666663</v>
      </c>
      <c r="D3593" s="13">
        <v>1.1218840000000001</v>
      </c>
      <c r="E3593" s="13">
        <v>70.38</v>
      </c>
      <c r="F3593" s="11">
        <f t="shared" si="166"/>
        <v>1.1215474348000001</v>
      </c>
      <c r="G3593" s="11">
        <f t="shared" si="167"/>
        <v>71.048609999999996</v>
      </c>
      <c r="H3593" s="8">
        <f t="shared" si="168"/>
        <v>128.92343658119438</v>
      </c>
      <c r="J3593" s="44"/>
      <c r="K3593" s="69"/>
      <c r="L3593" s="69"/>
      <c r="M3593" s="69"/>
      <c r="O3593" s="63"/>
      <c r="P3593" s="63"/>
      <c r="Q3593" s="63"/>
    </row>
    <row r="3594" spans="1:17" outlineLevel="1">
      <c r="A3594" s="6"/>
      <c r="B3594" s="20">
        <v>42687</v>
      </c>
      <c r="C3594" s="21">
        <v>0.625</v>
      </c>
      <c r="D3594" s="13">
        <v>0.93095000000000006</v>
      </c>
      <c r="E3594" s="13">
        <v>74.92</v>
      </c>
      <c r="F3594" s="11">
        <f t="shared" si="166"/>
        <v>0.93067071500000009</v>
      </c>
      <c r="G3594" s="11">
        <f t="shared" si="167"/>
        <v>75.631740000000008</v>
      </c>
      <c r="H3594" s="8">
        <f t="shared" si="168"/>
        <v>102.7165074475059</v>
      </c>
      <c r="J3594" s="44"/>
      <c r="K3594" s="69"/>
      <c r="L3594" s="69"/>
      <c r="M3594" s="69"/>
      <c r="O3594" s="63"/>
      <c r="P3594" s="63"/>
      <c r="Q3594" s="63"/>
    </row>
    <row r="3595" spans="1:17" outlineLevel="1">
      <c r="A3595" s="6"/>
      <c r="B3595" s="20">
        <v>42687</v>
      </c>
      <c r="C3595" s="21">
        <v>0.64583333333333337</v>
      </c>
      <c r="D3595" s="13">
        <v>0.92320900000000006</v>
      </c>
      <c r="E3595" s="13">
        <v>76.28</v>
      </c>
      <c r="F3595" s="11">
        <f t="shared" si="166"/>
        <v>0.92293203730000006</v>
      </c>
      <c r="G3595" s="11">
        <f t="shared" si="167"/>
        <v>77.004660000000001</v>
      </c>
      <c r="H3595" s="8">
        <f t="shared" si="168"/>
        <v>100.59529120240619</v>
      </c>
      <c r="J3595" s="44"/>
      <c r="K3595" s="69"/>
      <c r="L3595" s="69"/>
      <c r="M3595" s="69"/>
      <c r="O3595" s="63"/>
      <c r="P3595" s="63"/>
      <c r="Q3595" s="63"/>
    </row>
    <row r="3596" spans="1:17" outlineLevel="1">
      <c r="A3596" s="6"/>
      <c r="B3596" s="20">
        <v>42687</v>
      </c>
      <c r="C3596" s="21">
        <v>0.66666666666666663</v>
      </c>
      <c r="D3596" s="13">
        <v>1.433327</v>
      </c>
      <c r="E3596" s="13">
        <v>75.91</v>
      </c>
      <c r="F3596" s="11">
        <f t="shared" si="166"/>
        <v>1.4328970019</v>
      </c>
      <c r="G3596" s="11">
        <f t="shared" si="167"/>
        <v>76.631145000000004</v>
      </c>
      <c r="H3596" s="8">
        <f t="shared" si="168"/>
        <v>156.71430443073581</v>
      </c>
      <c r="J3596" s="44"/>
      <c r="K3596" s="69"/>
      <c r="L3596" s="69"/>
      <c r="M3596" s="69"/>
      <c r="O3596" s="63"/>
      <c r="P3596" s="63"/>
      <c r="Q3596" s="63"/>
    </row>
    <row r="3597" spans="1:17" outlineLevel="1">
      <c r="A3597" s="6"/>
      <c r="B3597" s="20">
        <v>42687</v>
      </c>
      <c r="C3597" s="21">
        <v>0.6875</v>
      </c>
      <c r="D3597" s="13">
        <v>1.3774380000000002</v>
      </c>
      <c r="E3597" s="13">
        <v>75.680000000000007</v>
      </c>
      <c r="F3597" s="11">
        <f t="shared" si="166"/>
        <v>1.3770247686000001</v>
      </c>
      <c r="G3597" s="11">
        <f t="shared" si="167"/>
        <v>76.398960000000017</v>
      </c>
      <c r="H3597" s="8">
        <f t="shared" si="168"/>
        <v>150.92334674431933</v>
      </c>
      <c r="J3597" s="44"/>
      <c r="K3597" s="69"/>
      <c r="L3597" s="69"/>
      <c r="M3597" s="69"/>
      <c r="O3597" s="63"/>
      <c r="P3597" s="63"/>
      <c r="Q3597" s="63"/>
    </row>
    <row r="3598" spans="1:17" outlineLevel="1">
      <c r="A3598" s="6"/>
      <c r="B3598" s="20">
        <v>42687</v>
      </c>
      <c r="C3598" s="21">
        <v>0.70833333333333337</v>
      </c>
      <c r="D3598" s="13">
        <v>0.89749000000000001</v>
      </c>
      <c r="E3598" s="13">
        <v>70</v>
      </c>
      <c r="F3598" s="11">
        <f t="shared" si="166"/>
        <v>0.89722075300000004</v>
      </c>
      <c r="G3598" s="11">
        <f t="shared" si="167"/>
        <v>70.665000000000006</v>
      </c>
      <c r="H3598" s="8">
        <f t="shared" si="168"/>
        <v>103.48095554725499</v>
      </c>
      <c r="J3598" s="44"/>
      <c r="K3598" s="69"/>
      <c r="L3598" s="69"/>
      <c r="M3598" s="69"/>
      <c r="O3598" s="63"/>
      <c r="P3598" s="63"/>
      <c r="Q3598" s="63"/>
    </row>
    <row r="3599" spans="1:17" outlineLevel="1">
      <c r="A3599" s="6"/>
      <c r="B3599" s="20">
        <v>42687</v>
      </c>
      <c r="C3599" s="21">
        <v>0.72916666666666663</v>
      </c>
      <c r="D3599" s="13">
        <v>0.51852500000000001</v>
      </c>
      <c r="E3599" s="13">
        <v>78.47</v>
      </c>
      <c r="F3599" s="11">
        <f t="shared" si="166"/>
        <v>0.51836944250000005</v>
      </c>
      <c r="G3599" s="11">
        <f t="shared" si="167"/>
        <v>79.215465000000009</v>
      </c>
      <c r="H3599" s="8">
        <f t="shared" si="168"/>
        <v>55.353839875571737</v>
      </c>
      <c r="J3599" s="44"/>
      <c r="K3599" s="69"/>
      <c r="L3599" s="69"/>
      <c r="M3599" s="69"/>
      <c r="O3599" s="63"/>
      <c r="P3599" s="63"/>
      <c r="Q3599" s="63"/>
    </row>
    <row r="3600" spans="1:17" outlineLevel="1">
      <c r="A3600" s="6"/>
      <c r="B3600" s="20">
        <v>42687</v>
      </c>
      <c r="C3600" s="21">
        <v>0.75</v>
      </c>
      <c r="D3600" s="13">
        <v>0.27753</v>
      </c>
      <c r="E3600" s="13">
        <v>76.2</v>
      </c>
      <c r="F3600" s="11">
        <f t="shared" si="166"/>
        <v>0.277446741</v>
      </c>
      <c r="G3600" s="11">
        <f t="shared" si="167"/>
        <v>76.923900000000003</v>
      </c>
      <c r="H3600" s="8">
        <f t="shared" si="168"/>
        <v>30.262808465990098</v>
      </c>
      <c r="J3600" s="44"/>
      <c r="K3600" s="69"/>
      <c r="L3600" s="69"/>
      <c r="M3600" s="69"/>
      <c r="O3600" s="63"/>
      <c r="P3600" s="63"/>
      <c r="Q3600" s="63"/>
    </row>
    <row r="3601" spans="1:17" outlineLevel="1">
      <c r="A3601" s="6"/>
      <c r="B3601" s="20">
        <v>42687</v>
      </c>
      <c r="C3601" s="21">
        <v>0.77083333333333337</v>
      </c>
      <c r="D3601" s="13">
        <v>0.13917299999999999</v>
      </c>
      <c r="E3601" s="13">
        <v>65.63</v>
      </c>
      <c r="F3601" s="11">
        <f t="shared" ref="F3601:F3664" si="169">IF($B$13="Electricity",$D3601*$B$9,$D3601*$B$10)</f>
        <v>0.13913124809999999</v>
      </c>
      <c r="G3601" s="11">
        <f t="shared" ref="G3601:G3664" si="170">+E3601*$B$10</f>
        <v>66.253484999999998</v>
      </c>
      <c r="H3601" s="8">
        <f t="shared" si="168"/>
        <v>16.660482087575371</v>
      </c>
      <c r="J3601" s="44"/>
      <c r="K3601" s="69"/>
      <c r="L3601" s="69"/>
      <c r="M3601" s="69"/>
      <c r="O3601" s="63"/>
      <c r="P3601" s="63"/>
      <c r="Q3601" s="63"/>
    </row>
    <row r="3602" spans="1:17" outlineLevel="1">
      <c r="A3602" s="6"/>
      <c r="B3602" s="20">
        <v>42687</v>
      </c>
      <c r="C3602" s="21">
        <v>0.79166666666666663</v>
      </c>
      <c r="D3602" s="13">
        <v>1.0773E-2</v>
      </c>
      <c r="E3602" s="13">
        <v>95.59</v>
      </c>
      <c r="F3602" s="11">
        <f t="shared" si="169"/>
        <v>1.07697681E-2</v>
      </c>
      <c r="G3602" s="11">
        <f t="shared" si="170"/>
        <v>96.49810500000001</v>
      </c>
      <c r="H3602" s="8">
        <f t="shared" si="168"/>
        <v>0.9639146536605494</v>
      </c>
      <c r="J3602" s="44"/>
      <c r="K3602" s="69"/>
      <c r="L3602" s="69"/>
      <c r="M3602" s="69"/>
      <c r="O3602" s="63"/>
      <c r="P3602" s="63"/>
      <c r="Q3602" s="63"/>
    </row>
    <row r="3603" spans="1:17" outlineLevel="1">
      <c r="A3603" s="6"/>
      <c r="B3603" s="20">
        <v>42687</v>
      </c>
      <c r="C3603" s="21">
        <v>0.8125</v>
      </c>
      <c r="D3603" s="13">
        <v>0</v>
      </c>
      <c r="E3603" s="13">
        <v>66.180000000000007</v>
      </c>
      <c r="F3603" s="11">
        <f t="shared" si="169"/>
        <v>0</v>
      </c>
      <c r="G3603" s="11">
        <f t="shared" si="170"/>
        <v>66.808710000000005</v>
      </c>
      <c r="H3603" s="8">
        <f t="shared" si="168"/>
        <v>0</v>
      </c>
      <c r="J3603" s="44"/>
      <c r="K3603" s="69"/>
      <c r="L3603" s="69"/>
      <c r="M3603" s="69"/>
      <c r="O3603" s="63"/>
      <c r="P3603" s="63"/>
      <c r="Q3603" s="63"/>
    </row>
    <row r="3604" spans="1:17" outlineLevel="1">
      <c r="A3604" s="6"/>
      <c r="B3604" s="20">
        <v>42687</v>
      </c>
      <c r="C3604" s="21">
        <v>0.83333333333333337</v>
      </c>
      <c r="D3604" s="13">
        <v>0</v>
      </c>
      <c r="E3604" s="13">
        <v>68.05</v>
      </c>
      <c r="F3604" s="11">
        <f t="shared" si="169"/>
        <v>0</v>
      </c>
      <c r="G3604" s="11">
        <f t="shared" si="170"/>
        <v>68.696475000000007</v>
      </c>
      <c r="H3604" s="8">
        <f t="shared" si="168"/>
        <v>0</v>
      </c>
      <c r="J3604" s="44"/>
      <c r="K3604" s="69"/>
      <c r="L3604" s="69"/>
      <c r="M3604" s="69"/>
      <c r="O3604" s="63"/>
      <c r="P3604" s="63"/>
      <c r="Q3604" s="63"/>
    </row>
    <row r="3605" spans="1:17" outlineLevel="1">
      <c r="A3605" s="6"/>
      <c r="B3605" s="20">
        <v>42687</v>
      </c>
      <c r="C3605" s="21">
        <v>0.85416666666666663</v>
      </c>
      <c r="D3605" s="13">
        <v>0</v>
      </c>
      <c r="E3605" s="13">
        <v>67.89</v>
      </c>
      <c r="F3605" s="11">
        <f t="shared" si="169"/>
        <v>0</v>
      </c>
      <c r="G3605" s="11">
        <f t="shared" si="170"/>
        <v>68.534955000000011</v>
      </c>
      <c r="H3605" s="8">
        <f t="shared" si="168"/>
        <v>0</v>
      </c>
      <c r="J3605" s="44"/>
      <c r="K3605" s="69"/>
      <c r="L3605" s="69"/>
      <c r="M3605" s="69"/>
      <c r="O3605" s="63"/>
      <c r="P3605" s="63"/>
      <c r="Q3605" s="63"/>
    </row>
    <row r="3606" spans="1:17" outlineLevel="1">
      <c r="A3606" s="6"/>
      <c r="B3606" s="20">
        <v>42687</v>
      </c>
      <c r="C3606" s="21">
        <v>0.875</v>
      </c>
      <c r="D3606" s="13">
        <v>0</v>
      </c>
      <c r="E3606" s="13">
        <v>62.53</v>
      </c>
      <c r="F3606" s="11">
        <f t="shared" si="169"/>
        <v>0</v>
      </c>
      <c r="G3606" s="11">
        <f t="shared" si="170"/>
        <v>63.124035000000006</v>
      </c>
      <c r="H3606" s="8">
        <f t="shared" si="168"/>
        <v>0</v>
      </c>
      <c r="J3606" s="44"/>
      <c r="K3606" s="69"/>
      <c r="L3606" s="69"/>
      <c r="M3606" s="69"/>
      <c r="O3606" s="63"/>
      <c r="P3606" s="63"/>
      <c r="Q3606" s="63"/>
    </row>
    <row r="3607" spans="1:17" outlineLevel="1">
      <c r="A3607" s="6"/>
      <c r="B3607" s="20">
        <v>42687</v>
      </c>
      <c r="C3607" s="21">
        <v>0.89583333333333337</v>
      </c>
      <c r="D3607" s="13">
        <v>0</v>
      </c>
      <c r="E3607" s="13">
        <v>45.17</v>
      </c>
      <c r="F3607" s="11">
        <f t="shared" si="169"/>
        <v>0</v>
      </c>
      <c r="G3607" s="11">
        <f t="shared" si="170"/>
        <v>45.599115000000005</v>
      </c>
      <c r="H3607" s="8">
        <f t="shared" si="168"/>
        <v>0</v>
      </c>
      <c r="J3607" s="44"/>
      <c r="K3607" s="69"/>
      <c r="L3607" s="69"/>
      <c r="M3607" s="69"/>
      <c r="O3607" s="63"/>
      <c r="P3607" s="63"/>
      <c r="Q3607" s="63"/>
    </row>
    <row r="3608" spans="1:17" outlineLevel="1">
      <c r="A3608" s="6"/>
      <c r="B3608" s="20">
        <v>42687</v>
      </c>
      <c r="C3608" s="21">
        <v>0.91666666666666663</v>
      </c>
      <c r="D3608" s="13">
        <v>0</v>
      </c>
      <c r="E3608" s="13">
        <v>30.4</v>
      </c>
      <c r="F3608" s="11">
        <f t="shared" si="169"/>
        <v>0</v>
      </c>
      <c r="G3608" s="11">
        <f t="shared" si="170"/>
        <v>30.688800000000001</v>
      </c>
      <c r="H3608" s="8">
        <f t="shared" si="168"/>
        <v>0</v>
      </c>
      <c r="J3608" s="44"/>
      <c r="K3608" s="69"/>
      <c r="L3608" s="69"/>
      <c r="M3608" s="69"/>
      <c r="O3608" s="63"/>
      <c r="P3608" s="63"/>
      <c r="Q3608" s="63"/>
    </row>
    <row r="3609" spans="1:17" outlineLevel="1">
      <c r="A3609" s="6"/>
      <c r="B3609" s="20">
        <v>42687</v>
      </c>
      <c r="C3609" s="21">
        <v>0.9375</v>
      </c>
      <c r="D3609" s="13">
        <v>0</v>
      </c>
      <c r="E3609" s="13">
        <v>84.19</v>
      </c>
      <c r="F3609" s="11">
        <f t="shared" si="169"/>
        <v>0</v>
      </c>
      <c r="G3609" s="11">
        <f t="shared" si="170"/>
        <v>84.989805000000004</v>
      </c>
      <c r="H3609" s="8">
        <f t="shared" si="168"/>
        <v>0</v>
      </c>
      <c r="J3609" s="44"/>
      <c r="K3609" s="69"/>
      <c r="L3609" s="69"/>
      <c r="M3609" s="69"/>
      <c r="O3609" s="63"/>
      <c r="P3609" s="63"/>
      <c r="Q3609" s="63"/>
    </row>
    <row r="3610" spans="1:17" outlineLevel="1">
      <c r="A3610" s="6"/>
      <c r="B3610" s="20">
        <v>42687</v>
      </c>
      <c r="C3610" s="21">
        <v>0.95833333333333337</v>
      </c>
      <c r="D3610" s="13">
        <v>0</v>
      </c>
      <c r="E3610" s="13">
        <v>54.98</v>
      </c>
      <c r="F3610" s="11">
        <f t="shared" si="169"/>
        <v>0</v>
      </c>
      <c r="G3610" s="11">
        <f t="shared" si="170"/>
        <v>55.502310000000001</v>
      </c>
      <c r="H3610" s="8">
        <f t="shared" si="168"/>
        <v>0</v>
      </c>
      <c r="J3610" s="44"/>
      <c r="K3610" s="69"/>
      <c r="L3610" s="69"/>
      <c r="M3610" s="69"/>
      <c r="O3610" s="63"/>
      <c r="P3610" s="63"/>
      <c r="Q3610" s="63"/>
    </row>
    <row r="3611" spans="1:17" outlineLevel="1">
      <c r="A3611" s="6"/>
      <c r="B3611" s="20">
        <v>42687</v>
      </c>
      <c r="C3611" s="21">
        <v>0.97916666666666663</v>
      </c>
      <c r="D3611" s="13">
        <v>0</v>
      </c>
      <c r="E3611" s="13">
        <v>75.790000000000006</v>
      </c>
      <c r="F3611" s="11">
        <f t="shared" si="169"/>
        <v>0</v>
      </c>
      <c r="G3611" s="11">
        <f t="shared" si="170"/>
        <v>76.510005000000007</v>
      </c>
      <c r="H3611" s="8">
        <f t="shared" si="168"/>
        <v>0</v>
      </c>
      <c r="J3611" s="44"/>
      <c r="K3611" s="69"/>
      <c r="L3611" s="69"/>
      <c r="M3611" s="69"/>
      <c r="O3611" s="63"/>
      <c r="P3611" s="63"/>
      <c r="Q3611" s="63"/>
    </row>
    <row r="3612" spans="1:17" outlineLevel="1">
      <c r="A3612" s="6"/>
      <c r="B3612" s="20">
        <v>42687</v>
      </c>
      <c r="C3612" s="21">
        <v>0</v>
      </c>
      <c r="D3612" s="13">
        <v>0</v>
      </c>
      <c r="E3612" s="13">
        <v>61.22</v>
      </c>
      <c r="F3612" s="11">
        <f t="shared" si="169"/>
        <v>0</v>
      </c>
      <c r="G3612" s="11">
        <f t="shared" si="170"/>
        <v>61.801590000000004</v>
      </c>
      <c r="H3612" s="8">
        <f t="shared" si="168"/>
        <v>0</v>
      </c>
      <c r="J3612" s="44"/>
      <c r="K3612" s="69"/>
      <c r="L3612" s="69"/>
      <c r="M3612" s="69"/>
      <c r="O3612" s="63"/>
      <c r="P3612" s="63"/>
      <c r="Q3612" s="63"/>
    </row>
    <row r="3613" spans="1:17" outlineLevel="1">
      <c r="A3613" s="6"/>
      <c r="B3613" s="20">
        <v>42688</v>
      </c>
      <c r="C3613" s="21">
        <v>2.0833333333333332E-2</v>
      </c>
      <c r="D3613" s="13">
        <v>0</v>
      </c>
      <c r="E3613" s="13">
        <v>43.45</v>
      </c>
      <c r="F3613" s="11">
        <f t="shared" si="169"/>
        <v>0</v>
      </c>
      <c r="G3613" s="11">
        <f t="shared" si="170"/>
        <v>43.862775000000006</v>
      </c>
      <c r="H3613" s="8">
        <f t="shared" si="168"/>
        <v>0</v>
      </c>
      <c r="J3613" s="44"/>
      <c r="K3613" s="69"/>
      <c r="L3613" s="69"/>
      <c r="M3613" s="69"/>
      <c r="O3613" s="63"/>
      <c r="P3613" s="63"/>
      <c r="Q3613" s="63"/>
    </row>
    <row r="3614" spans="1:17" outlineLevel="1">
      <c r="A3614" s="6"/>
      <c r="B3614" s="20">
        <v>42688</v>
      </c>
      <c r="C3614" s="21">
        <v>4.1666666666666664E-2</v>
      </c>
      <c r="D3614" s="13">
        <v>0</v>
      </c>
      <c r="E3614" s="13">
        <v>34.590000000000003</v>
      </c>
      <c r="F3614" s="11">
        <f t="shared" si="169"/>
        <v>0</v>
      </c>
      <c r="G3614" s="11">
        <f t="shared" si="170"/>
        <v>34.918605000000007</v>
      </c>
      <c r="H3614" s="8">
        <f t="shared" si="168"/>
        <v>0</v>
      </c>
      <c r="J3614" s="44"/>
      <c r="K3614" s="69"/>
      <c r="L3614" s="69"/>
      <c r="M3614" s="69"/>
      <c r="O3614" s="63"/>
      <c r="P3614" s="63"/>
      <c r="Q3614" s="63"/>
    </row>
    <row r="3615" spans="1:17" outlineLevel="1">
      <c r="A3615" s="6"/>
      <c r="B3615" s="20">
        <v>42688</v>
      </c>
      <c r="C3615" s="21">
        <v>6.25E-2</v>
      </c>
      <c r="D3615" s="13">
        <v>0</v>
      </c>
      <c r="E3615" s="13">
        <v>28.46</v>
      </c>
      <c r="F3615" s="11">
        <f t="shared" si="169"/>
        <v>0</v>
      </c>
      <c r="G3615" s="11">
        <f t="shared" si="170"/>
        <v>28.730370000000004</v>
      </c>
      <c r="H3615" s="8">
        <f t="shared" si="168"/>
        <v>0</v>
      </c>
      <c r="J3615" s="44"/>
      <c r="K3615" s="69"/>
      <c r="L3615" s="69"/>
      <c r="M3615" s="69"/>
      <c r="O3615" s="63"/>
      <c r="P3615" s="63"/>
      <c r="Q3615" s="63"/>
    </row>
    <row r="3616" spans="1:17" outlineLevel="1">
      <c r="A3616" s="6"/>
      <c r="B3616" s="20">
        <v>42688</v>
      </c>
      <c r="C3616" s="21">
        <v>8.3333333333333329E-2</v>
      </c>
      <c r="D3616" s="13">
        <v>0</v>
      </c>
      <c r="E3616" s="13">
        <v>26.59</v>
      </c>
      <c r="F3616" s="11">
        <f t="shared" si="169"/>
        <v>0</v>
      </c>
      <c r="G3616" s="11">
        <f t="shared" si="170"/>
        <v>26.842605000000002</v>
      </c>
      <c r="H3616" s="8">
        <f t="shared" si="168"/>
        <v>0</v>
      </c>
      <c r="J3616" s="44"/>
      <c r="K3616" s="69"/>
      <c r="L3616" s="69"/>
      <c r="M3616" s="69"/>
      <c r="O3616" s="63"/>
      <c r="P3616" s="63"/>
      <c r="Q3616" s="63"/>
    </row>
    <row r="3617" spans="1:17" outlineLevel="1">
      <c r="A3617" s="6"/>
      <c r="B3617" s="20">
        <v>42688</v>
      </c>
      <c r="C3617" s="21">
        <v>0.10416666666666667</v>
      </c>
      <c r="D3617" s="13">
        <v>0</v>
      </c>
      <c r="E3617" s="13">
        <v>26.91</v>
      </c>
      <c r="F3617" s="11">
        <f t="shared" si="169"/>
        <v>0</v>
      </c>
      <c r="G3617" s="11">
        <f t="shared" si="170"/>
        <v>27.165645000000001</v>
      </c>
      <c r="H3617" s="8">
        <f t="shared" si="168"/>
        <v>0</v>
      </c>
      <c r="J3617" s="44"/>
      <c r="K3617" s="69"/>
      <c r="L3617" s="69"/>
      <c r="M3617" s="69"/>
      <c r="O3617" s="63"/>
      <c r="P3617" s="63"/>
      <c r="Q3617" s="63"/>
    </row>
    <row r="3618" spans="1:17" outlineLevel="1">
      <c r="A3618" s="6"/>
      <c r="B3618" s="20">
        <v>42688</v>
      </c>
      <c r="C3618" s="21">
        <v>0.125</v>
      </c>
      <c r="D3618" s="13">
        <v>0</v>
      </c>
      <c r="E3618" s="13">
        <v>28.35</v>
      </c>
      <c r="F3618" s="11">
        <f t="shared" si="169"/>
        <v>0</v>
      </c>
      <c r="G3618" s="11">
        <f t="shared" si="170"/>
        <v>28.619325000000003</v>
      </c>
      <c r="H3618" s="8">
        <f t="shared" si="168"/>
        <v>0</v>
      </c>
      <c r="J3618" s="44"/>
      <c r="K3618" s="69"/>
      <c r="L3618" s="69"/>
      <c r="M3618" s="69"/>
      <c r="O3618" s="63"/>
      <c r="P3618" s="63"/>
      <c r="Q3618" s="63"/>
    </row>
    <row r="3619" spans="1:17" outlineLevel="1">
      <c r="A3619" s="6"/>
      <c r="B3619" s="20">
        <v>42688</v>
      </c>
      <c r="C3619" s="21">
        <v>0.14583333333333334</v>
      </c>
      <c r="D3619" s="13">
        <v>0</v>
      </c>
      <c r="E3619" s="13">
        <v>29.09</v>
      </c>
      <c r="F3619" s="11">
        <f t="shared" si="169"/>
        <v>0</v>
      </c>
      <c r="G3619" s="11">
        <f t="shared" si="170"/>
        <v>29.366355000000002</v>
      </c>
      <c r="H3619" s="8">
        <f t="shared" si="168"/>
        <v>0</v>
      </c>
      <c r="J3619" s="44"/>
      <c r="K3619" s="69"/>
      <c r="L3619" s="69"/>
      <c r="M3619" s="69"/>
      <c r="O3619" s="63"/>
      <c r="P3619" s="63"/>
      <c r="Q3619" s="63"/>
    </row>
    <row r="3620" spans="1:17" outlineLevel="1">
      <c r="A3620" s="6"/>
      <c r="B3620" s="20">
        <v>42688</v>
      </c>
      <c r="C3620" s="21">
        <v>0.16666666666666666</v>
      </c>
      <c r="D3620" s="13">
        <v>0</v>
      </c>
      <c r="E3620" s="13">
        <v>32.35</v>
      </c>
      <c r="F3620" s="11">
        <f t="shared" si="169"/>
        <v>0</v>
      </c>
      <c r="G3620" s="11">
        <f t="shared" si="170"/>
        <v>32.657325</v>
      </c>
      <c r="H3620" s="8">
        <f t="shared" si="168"/>
        <v>0</v>
      </c>
      <c r="J3620" s="44"/>
      <c r="K3620" s="69"/>
      <c r="L3620" s="69"/>
      <c r="M3620" s="69"/>
      <c r="O3620" s="63"/>
      <c r="P3620" s="63"/>
      <c r="Q3620" s="63"/>
    </row>
    <row r="3621" spans="1:17" outlineLevel="1">
      <c r="A3621" s="6"/>
      <c r="B3621" s="20">
        <v>42688</v>
      </c>
      <c r="C3621" s="21">
        <v>0.1875</v>
      </c>
      <c r="D3621" s="13">
        <v>0</v>
      </c>
      <c r="E3621" s="13">
        <v>42.25</v>
      </c>
      <c r="F3621" s="11">
        <f t="shared" si="169"/>
        <v>0</v>
      </c>
      <c r="G3621" s="11">
        <f t="shared" si="170"/>
        <v>42.651375000000002</v>
      </c>
      <c r="H3621" s="8">
        <f t="shared" si="168"/>
        <v>0</v>
      </c>
      <c r="J3621" s="44"/>
      <c r="K3621" s="69"/>
      <c r="L3621" s="69"/>
      <c r="M3621" s="69"/>
      <c r="O3621" s="63"/>
      <c r="P3621" s="63"/>
      <c r="Q3621" s="63"/>
    </row>
    <row r="3622" spans="1:17" outlineLevel="1">
      <c r="A3622" s="6"/>
      <c r="B3622" s="20">
        <v>42688</v>
      </c>
      <c r="C3622" s="21">
        <v>0.20833333333333334</v>
      </c>
      <c r="D3622" s="13">
        <v>1.4999999999999999E-4</v>
      </c>
      <c r="E3622" s="13">
        <v>42.88</v>
      </c>
      <c r="F3622" s="11">
        <f t="shared" si="169"/>
        <v>1.4995499999999998E-4</v>
      </c>
      <c r="G3622" s="11">
        <f t="shared" si="170"/>
        <v>43.287360000000007</v>
      </c>
      <c r="H3622" s="8">
        <f t="shared" si="168"/>
        <v>2.1400473931199995E-2</v>
      </c>
      <c r="J3622" s="44"/>
      <c r="K3622" s="69"/>
      <c r="L3622" s="69"/>
      <c r="M3622" s="69"/>
      <c r="O3622" s="63"/>
      <c r="P3622" s="63"/>
      <c r="Q3622" s="63"/>
    </row>
    <row r="3623" spans="1:17" outlineLevel="1">
      <c r="A3623" s="6"/>
      <c r="B3623" s="20">
        <v>42688</v>
      </c>
      <c r="C3623" s="21">
        <v>0.22916666666666666</v>
      </c>
      <c r="D3623" s="13">
        <v>5.8124000000000002E-2</v>
      </c>
      <c r="E3623" s="13">
        <v>53.67</v>
      </c>
      <c r="F3623" s="11">
        <f t="shared" si="169"/>
        <v>5.8106562800000004E-2</v>
      </c>
      <c r="G3623" s="11">
        <f t="shared" si="170"/>
        <v>54.179865000000007</v>
      </c>
      <c r="H3623" s="8">
        <f t="shared" si="168"/>
        <v>7.6596149526819781</v>
      </c>
      <c r="J3623" s="44"/>
      <c r="K3623" s="69"/>
      <c r="L3623" s="69"/>
      <c r="M3623" s="69"/>
      <c r="O3623" s="63"/>
      <c r="P3623" s="63"/>
      <c r="Q3623" s="63"/>
    </row>
    <row r="3624" spans="1:17" outlineLevel="1">
      <c r="A3624" s="6"/>
      <c r="B3624" s="20">
        <v>42688</v>
      </c>
      <c r="C3624" s="21">
        <v>0.25</v>
      </c>
      <c r="D3624" s="13">
        <v>0.38019000000000003</v>
      </c>
      <c r="E3624" s="13">
        <v>136.33000000000001</v>
      </c>
      <c r="F3624" s="11">
        <f t="shared" si="169"/>
        <v>0.38007594300000003</v>
      </c>
      <c r="G3624" s="11">
        <f t="shared" si="170"/>
        <v>137.62513500000003</v>
      </c>
      <c r="H3624" s="8">
        <f t="shared" si="168"/>
        <v>18.386122432372684</v>
      </c>
      <c r="J3624" s="44"/>
      <c r="K3624" s="69"/>
      <c r="L3624" s="69"/>
      <c r="M3624" s="69"/>
      <c r="O3624" s="63"/>
      <c r="P3624" s="63"/>
      <c r="Q3624" s="63"/>
    </row>
    <row r="3625" spans="1:17" outlineLevel="1">
      <c r="A3625" s="6"/>
      <c r="B3625" s="20">
        <v>42688</v>
      </c>
      <c r="C3625" s="21">
        <v>0.27083333333333331</v>
      </c>
      <c r="D3625" s="13">
        <v>0.63520600000000005</v>
      </c>
      <c r="E3625" s="13">
        <v>83.54</v>
      </c>
      <c r="F3625" s="11">
        <f t="shared" si="169"/>
        <v>0.63501543820000006</v>
      </c>
      <c r="G3625" s="11">
        <f t="shared" si="170"/>
        <v>84.333630000000014</v>
      </c>
      <c r="H3625" s="8">
        <f t="shared" si="168"/>
        <v>64.559714495753326</v>
      </c>
      <c r="J3625" s="44"/>
      <c r="K3625" s="69"/>
      <c r="L3625" s="69"/>
      <c r="M3625" s="69"/>
      <c r="O3625" s="63"/>
      <c r="P3625" s="63"/>
      <c r="Q3625" s="63"/>
    </row>
    <row r="3626" spans="1:17" outlineLevel="1">
      <c r="A3626" s="6"/>
      <c r="B3626" s="20">
        <v>42688</v>
      </c>
      <c r="C3626" s="21">
        <v>0.29166666666666669</v>
      </c>
      <c r="D3626" s="13">
        <v>1.511258</v>
      </c>
      <c r="E3626" s="13">
        <v>135.93</v>
      </c>
      <c r="F3626" s="11">
        <f t="shared" si="169"/>
        <v>1.5108046226</v>
      </c>
      <c r="G3626" s="11">
        <f t="shared" si="170"/>
        <v>137.22133500000001</v>
      </c>
      <c r="H3626" s="8">
        <f t="shared" si="168"/>
        <v>73.695032566256813</v>
      </c>
      <c r="J3626" s="44"/>
      <c r="K3626" s="69"/>
      <c r="L3626" s="69"/>
      <c r="M3626" s="69"/>
      <c r="O3626" s="63"/>
      <c r="P3626" s="63"/>
      <c r="Q3626" s="63"/>
    </row>
    <row r="3627" spans="1:17" outlineLevel="1">
      <c r="A3627" s="6"/>
      <c r="B3627" s="20">
        <v>42688</v>
      </c>
      <c r="C3627" s="21">
        <v>0.3125</v>
      </c>
      <c r="D3627" s="13">
        <v>2.3037439999999996</v>
      </c>
      <c r="E3627" s="13">
        <v>61.55</v>
      </c>
      <c r="F3627" s="11">
        <f t="shared" si="169"/>
        <v>2.3030528767999998</v>
      </c>
      <c r="G3627" s="11">
        <f t="shared" si="170"/>
        <v>62.134725000000003</v>
      </c>
      <c r="H3627" s="8">
        <f t="shared" si="168"/>
        <v>285.26827792437308</v>
      </c>
      <c r="J3627" s="44"/>
      <c r="K3627" s="69"/>
      <c r="L3627" s="69"/>
      <c r="M3627" s="69"/>
      <c r="O3627" s="63"/>
      <c r="P3627" s="63"/>
      <c r="Q3627" s="63"/>
    </row>
    <row r="3628" spans="1:17" outlineLevel="1">
      <c r="A3628" s="6"/>
      <c r="B3628" s="20">
        <v>42688</v>
      </c>
      <c r="C3628" s="21">
        <v>0.33333333333333331</v>
      </c>
      <c r="D3628" s="13">
        <v>3.03159</v>
      </c>
      <c r="E3628" s="13">
        <v>68.16</v>
      </c>
      <c r="F3628" s="11">
        <f t="shared" si="169"/>
        <v>3.030680523</v>
      </c>
      <c r="G3628" s="11">
        <f t="shared" si="170"/>
        <v>68.807519999999997</v>
      </c>
      <c r="H3628" s="8">
        <f t="shared" si="168"/>
        <v>355.17296657806708</v>
      </c>
      <c r="J3628" s="44"/>
      <c r="K3628" s="69"/>
      <c r="L3628" s="69"/>
      <c r="M3628" s="69"/>
      <c r="O3628" s="63"/>
      <c r="P3628" s="63"/>
      <c r="Q3628" s="63"/>
    </row>
    <row r="3629" spans="1:17" outlineLevel="1">
      <c r="A3629" s="6"/>
      <c r="B3629" s="20">
        <v>42688</v>
      </c>
      <c r="C3629" s="21">
        <v>0.35416666666666669</v>
      </c>
      <c r="D3629" s="13">
        <v>3.4296069999999999</v>
      </c>
      <c r="E3629" s="13">
        <v>61.17</v>
      </c>
      <c r="F3629" s="11">
        <f t="shared" si="169"/>
        <v>3.4285781178999999</v>
      </c>
      <c r="G3629" s="11">
        <f t="shared" si="170"/>
        <v>61.751115000000006</v>
      </c>
      <c r="H3629" s="8">
        <f t="shared" si="168"/>
        <v>425.99700828447351</v>
      </c>
      <c r="J3629" s="44"/>
      <c r="K3629" s="69"/>
      <c r="L3629" s="69"/>
      <c r="M3629" s="69"/>
      <c r="O3629" s="63"/>
      <c r="P3629" s="63"/>
      <c r="Q3629" s="63"/>
    </row>
    <row r="3630" spans="1:17" outlineLevel="1">
      <c r="A3630" s="6"/>
      <c r="B3630" s="20">
        <v>42688</v>
      </c>
      <c r="C3630" s="21">
        <v>0.375</v>
      </c>
      <c r="D3630" s="13">
        <v>4.1297349999999993</v>
      </c>
      <c r="E3630" s="13">
        <v>72.81</v>
      </c>
      <c r="F3630" s="11">
        <f t="shared" si="169"/>
        <v>4.1284960794999996</v>
      </c>
      <c r="G3630" s="11">
        <f t="shared" si="170"/>
        <v>73.501695000000012</v>
      </c>
      <c r="H3630" s="8">
        <f t="shared" si="168"/>
        <v>464.44881114289518</v>
      </c>
      <c r="J3630" s="44"/>
      <c r="K3630" s="69"/>
      <c r="L3630" s="69"/>
      <c r="M3630" s="69"/>
      <c r="O3630" s="63"/>
      <c r="P3630" s="63"/>
      <c r="Q3630" s="63"/>
    </row>
    <row r="3631" spans="1:17" outlineLevel="1">
      <c r="A3631" s="6"/>
      <c r="B3631" s="20">
        <v>42688</v>
      </c>
      <c r="C3631" s="21">
        <v>0.39583333333333331</v>
      </c>
      <c r="D3631" s="13">
        <v>3.4375210000000003</v>
      </c>
      <c r="E3631" s="13">
        <v>102</v>
      </c>
      <c r="F3631" s="11">
        <f t="shared" si="169"/>
        <v>3.4364897437000006</v>
      </c>
      <c r="G3631" s="11">
        <f t="shared" si="170"/>
        <v>102.96900000000001</v>
      </c>
      <c r="H3631" s="8">
        <f t="shared" ref="H3631:H3694" si="171">F3631*($B$8-G3631)</f>
        <v>285.3351799091547</v>
      </c>
      <c r="J3631" s="44"/>
      <c r="K3631" s="69"/>
      <c r="L3631" s="69"/>
      <c r="M3631" s="69"/>
      <c r="O3631" s="63"/>
      <c r="P3631" s="63"/>
      <c r="Q3631" s="63"/>
    </row>
    <row r="3632" spans="1:17" outlineLevel="1">
      <c r="A3632" s="6"/>
      <c r="B3632" s="20">
        <v>42688</v>
      </c>
      <c r="C3632" s="21">
        <v>0.41666666666666669</v>
      </c>
      <c r="D3632" s="13">
        <v>4.7895419999999991</v>
      </c>
      <c r="E3632" s="13">
        <v>64.739999999999995</v>
      </c>
      <c r="F3632" s="11">
        <f t="shared" si="169"/>
        <v>4.7881051373999997</v>
      </c>
      <c r="G3632" s="11">
        <f t="shared" si="170"/>
        <v>65.355029999999999</v>
      </c>
      <c r="H3632" s="8">
        <f t="shared" si="171"/>
        <v>577.66080065846882</v>
      </c>
      <c r="J3632" s="44"/>
      <c r="K3632" s="69"/>
      <c r="L3632" s="69"/>
      <c r="M3632" s="69"/>
      <c r="O3632" s="63"/>
      <c r="P3632" s="63"/>
      <c r="Q3632" s="63"/>
    </row>
    <row r="3633" spans="1:17" outlineLevel="1">
      <c r="A3633" s="6"/>
      <c r="B3633" s="20">
        <v>42688</v>
      </c>
      <c r="C3633" s="21">
        <v>0.4375</v>
      </c>
      <c r="D3633" s="13">
        <v>4.1011340000000001</v>
      </c>
      <c r="E3633" s="13">
        <v>68.3</v>
      </c>
      <c r="F3633" s="11">
        <f t="shared" si="169"/>
        <v>4.0999036597999998</v>
      </c>
      <c r="G3633" s="11">
        <f t="shared" si="170"/>
        <v>68.948850000000007</v>
      </c>
      <c r="H3633" s="8">
        <f t="shared" si="171"/>
        <v>479.89843826879871</v>
      </c>
      <c r="J3633" s="44"/>
      <c r="K3633" s="69"/>
      <c r="L3633" s="69"/>
      <c r="M3633" s="69"/>
      <c r="O3633" s="63"/>
      <c r="P3633" s="63"/>
      <c r="Q3633" s="63"/>
    </row>
    <row r="3634" spans="1:17" outlineLevel="1">
      <c r="A3634" s="6"/>
      <c r="B3634" s="20">
        <v>42688</v>
      </c>
      <c r="C3634" s="21">
        <v>0.45833333333333331</v>
      </c>
      <c r="D3634" s="13">
        <v>4.0010979999999998</v>
      </c>
      <c r="E3634" s="13">
        <v>67.540000000000006</v>
      </c>
      <c r="F3634" s="11">
        <f t="shared" si="169"/>
        <v>3.9998976705999998</v>
      </c>
      <c r="G3634" s="11">
        <f t="shared" si="170"/>
        <v>68.181630000000013</v>
      </c>
      <c r="H3634" s="8">
        <f t="shared" si="171"/>
        <v>471.26142371688883</v>
      </c>
      <c r="J3634" s="44"/>
      <c r="K3634" s="69"/>
      <c r="L3634" s="69"/>
      <c r="M3634" s="69"/>
      <c r="O3634" s="63"/>
      <c r="P3634" s="63"/>
      <c r="Q3634" s="63"/>
    </row>
    <row r="3635" spans="1:17" outlineLevel="1">
      <c r="A3635" s="6"/>
      <c r="B3635" s="20">
        <v>42688</v>
      </c>
      <c r="C3635" s="21">
        <v>0.47916666666666669</v>
      </c>
      <c r="D3635" s="13">
        <v>4.5732119999999998</v>
      </c>
      <c r="E3635" s="13">
        <v>65.98</v>
      </c>
      <c r="F3635" s="11">
        <f t="shared" si="169"/>
        <v>4.5718400364000003</v>
      </c>
      <c r="G3635" s="11">
        <f t="shared" si="170"/>
        <v>66.60681000000001</v>
      </c>
      <c r="H3635" s="8">
        <f t="shared" si="171"/>
        <v>545.84656611551213</v>
      </c>
      <c r="J3635" s="44"/>
      <c r="K3635" s="69"/>
      <c r="L3635" s="69"/>
      <c r="M3635" s="69"/>
      <c r="O3635" s="63"/>
      <c r="P3635" s="63"/>
      <c r="Q3635" s="63"/>
    </row>
    <row r="3636" spans="1:17" outlineLevel="1">
      <c r="A3636" s="6"/>
      <c r="B3636" s="20">
        <v>42688</v>
      </c>
      <c r="C3636" s="21">
        <v>0.5</v>
      </c>
      <c r="D3636" s="13">
        <v>4.3365609999999997</v>
      </c>
      <c r="E3636" s="13">
        <v>108.5</v>
      </c>
      <c r="F3636" s="11">
        <f t="shared" si="169"/>
        <v>4.3352600316999998</v>
      </c>
      <c r="G3636" s="11">
        <f t="shared" si="170"/>
        <v>109.53075000000001</v>
      </c>
      <c r="H3636" s="8">
        <f t="shared" si="171"/>
        <v>331.51408317907516</v>
      </c>
      <c r="J3636" s="44"/>
      <c r="K3636" s="69"/>
      <c r="L3636" s="69"/>
      <c r="M3636" s="69"/>
      <c r="O3636" s="63"/>
      <c r="P3636" s="63"/>
      <c r="Q3636" s="63"/>
    </row>
    <row r="3637" spans="1:17" outlineLevel="1">
      <c r="A3637" s="6"/>
      <c r="B3637" s="20">
        <v>42688</v>
      </c>
      <c r="C3637" s="21">
        <v>0.52083333333333337</v>
      </c>
      <c r="D3637" s="13">
        <v>4.6472720000000001</v>
      </c>
      <c r="E3637" s="13">
        <v>118.85</v>
      </c>
      <c r="F3637" s="11">
        <f t="shared" si="169"/>
        <v>4.6458778183999998</v>
      </c>
      <c r="G3637" s="11">
        <f t="shared" si="170"/>
        <v>119.97907500000001</v>
      </c>
      <c r="H3637" s="8">
        <f t="shared" si="171"/>
        <v>306.72515100774996</v>
      </c>
      <c r="J3637" s="44"/>
      <c r="K3637" s="69"/>
      <c r="L3637" s="69"/>
      <c r="M3637" s="69"/>
      <c r="O3637" s="63"/>
      <c r="P3637" s="63"/>
      <c r="Q3637" s="63"/>
    </row>
    <row r="3638" spans="1:17" outlineLevel="1">
      <c r="A3638" s="6"/>
      <c r="B3638" s="20">
        <v>42688</v>
      </c>
      <c r="C3638" s="21">
        <v>0.54166666666666663</v>
      </c>
      <c r="D3638" s="13">
        <v>3.8556880000000002</v>
      </c>
      <c r="E3638" s="13">
        <v>61.93</v>
      </c>
      <c r="F3638" s="11">
        <f t="shared" si="169"/>
        <v>3.8545312936000005</v>
      </c>
      <c r="G3638" s="11">
        <f t="shared" si="170"/>
        <v>62.518335</v>
      </c>
      <c r="H3638" s="8">
        <f t="shared" si="171"/>
        <v>475.96394192833185</v>
      </c>
      <c r="J3638" s="44"/>
      <c r="K3638" s="69"/>
      <c r="L3638" s="69"/>
      <c r="M3638" s="69"/>
      <c r="O3638" s="63"/>
      <c r="P3638" s="63"/>
      <c r="Q3638" s="63"/>
    </row>
    <row r="3639" spans="1:17" outlineLevel="1">
      <c r="A3639" s="6"/>
      <c r="B3639" s="20">
        <v>42688</v>
      </c>
      <c r="C3639" s="21">
        <v>0.5625</v>
      </c>
      <c r="D3639" s="13">
        <v>3.7334800000000001</v>
      </c>
      <c r="E3639" s="13">
        <v>60.49</v>
      </c>
      <c r="F3639" s="11">
        <f t="shared" si="169"/>
        <v>3.7323599560000003</v>
      </c>
      <c r="G3639" s="11">
        <f t="shared" si="170"/>
        <v>61.064655000000009</v>
      </c>
      <c r="H3639" s="8">
        <f t="shared" si="171"/>
        <v>466.3036787670448</v>
      </c>
      <c r="J3639" s="44"/>
      <c r="K3639" s="69"/>
      <c r="L3639" s="69"/>
      <c r="M3639" s="69"/>
      <c r="O3639" s="63"/>
      <c r="P3639" s="63"/>
      <c r="Q3639" s="63"/>
    </row>
    <row r="3640" spans="1:17" outlineLevel="1">
      <c r="A3640" s="6"/>
      <c r="B3640" s="20">
        <v>42688</v>
      </c>
      <c r="C3640" s="21">
        <v>0.58333333333333337</v>
      </c>
      <c r="D3640" s="13">
        <v>3.6913969999999998</v>
      </c>
      <c r="E3640" s="13">
        <v>64.739999999999995</v>
      </c>
      <c r="F3640" s="11">
        <f t="shared" si="169"/>
        <v>3.6902895809</v>
      </c>
      <c r="G3640" s="11">
        <f t="shared" si="170"/>
        <v>65.355029999999999</v>
      </c>
      <c r="H3640" s="8">
        <f t="shared" si="171"/>
        <v>445.21487577899308</v>
      </c>
      <c r="J3640" s="44"/>
      <c r="K3640" s="69"/>
      <c r="L3640" s="69"/>
      <c r="M3640" s="69"/>
      <c r="O3640" s="63"/>
      <c r="P3640" s="63"/>
      <c r="Q3640" s="63"/>
    </row>
    <row r="3641" spans="1:17" outlineLevel="1">
      <c r="A3641" s="6"/>
      <c r="B3641" s="20">
        <v>42688</v>
      </c>
      <c r="C3641" s="21">
        <v>0.60416666666666663</v>
      </c>
      <c r="D3641" s="13">
        <v>1.966132</v>
      </c>
      <c r="E3641" s="13">
        <v>60.63</v>
      </c>
      <c r="F3641" s="11">
        <f t="shared" si="169"/>
        <v>1.9655421604000001</v>
      </c>
      <c r="G3641" s="11">
        <f t="shared" si="170"/>
        <v>61.205985000000005</v>
      </c>
      <c r="H3641" s="8">
        <f t="shared" si="171"/>
        <v>245.28789784809001</v>
      </c>
      <c r="J3641" s="44"/>
      <c r="K3641" s="69"/>
      <c r="L3641" s="69"/>
      <c r="M3641" s="69"/>
      <c r="O3641" s="63"/>
      <c r="P3641" s="63"/>
      <c r="Q3641" s="63"/>
    </row>
    <row r="3642" spans="1:17" outlineLevel="1">
      <c r="A3642" s="6"/>
      <c r="B3642" s="20">
        <v>42688</v>
      </c>
      <c r="C3642" s="21">
        <v>0.625</v>
      </c>
      <c r="D3642" s="13">
        <v>1.6855680000000002</v>
      </c>
      <c r="E3642" s="13">
        <v>66.7</v>
      </c>
      <c r="F3642" s="11">
        <f t="shared" si="169"/>
        <v>1.6850623296000002</v>
      </c>
      <c r="G3642" s="11">
        <f t="shared" si="170"/>
        <v>67.333650000000006</v>
      </c>
      <c r="H3642" s="8">
        <f t="shared" si="171"/>
        <v>199.96019617612899</v>
      </c>
      <c r="J3642" s="44"/>
      <c r="K3642" s="69"/>
      <c r="L3642" s="69"/>
      <c r="M3642" s="69"/>
      <c r="O3642" s="63"/>
      <c r="P3642" s="63"/>
      <c r="Q3642" s="63"/>
    </row>
    <row r="3643" spans="1:17" outlineLevel="1">
      <c r="A3643" s="6"/>
      <c r="B3643" s="20">
        <v>42688</v>
      </c>
      <c r="C3643" s="21">
        <v>0.64583333333333337</v>
      </c>
      <c r="D3643" s="13">
        <v>2.0771990000000002</v>
      </c>
      <c r="E3643" s="13">
        <v>64.48</v>
      </c>
      <c r="F3643" s="11">
        <f t="shared" si="169"/>
        <v>2.0765758403000003</v>
      </c>
      <c r="G3643" s="11">
        <f t="shared" si="170"/>
        <v>65.092560000000006</v>
      </c>
      <c r="H3643" s="8">
        <f t="shared" si="171"/>
        <v>251.07346881652185</v>
      </c>
      <c r="J3643" s="44"/>
      <c r="K3643" s="69"/>
      <c r="L3643" s="69"/>
      <c r="M3643" s="69"/>
      <c r="O3643" s="63"/>
      <c r="P3643" s="63"/>
      <c r="Q3643" s="63"/>
    </row>
    <row r="3644" spans="1:17" outlineLevel="1">
      <c r="A3644" s="6"/>
      <c r="B3644" s="20">
        <v>42688</v>
      </c>
      <c r="C3644" s="21">
        <v>0.66666666666666663</v>
      </c>
      <c r="D3644" s="13">
        <v>1.4924839999999999</v>
      </c>
      <c r="E3644" s="13">
        <v>79.08</v>
      </c>
      <c r="F3644" s="11">
        <f t="shared" si="169"/>
        <v>1.4920362547999999</v>
      </c>
      <c r="G3644" s="11">
        <f t="shared" si="170"/>
        <v>79.83126</v>
      </c>
      <c r="H3644" s="8">
        <f t="shared" si="171"/>
        <v>158.40760920643496</v>
      </c>
      <c r="J3644" s="44"/>
      <c r="K3644" s="69"/>
      <c r="L3644" s="69"/>
      <c r="M3644" s="69"/>
      <c r="O3644" s="63"/>
      <c r="P3644" s="63"/>
      <c r="Q3644" s="63"/>
    </row>
    <row r="3645" spans="1:17" outlineLevel="1">
      <c r="A3645" s="6"/>
      <c r="B3645" s="20">
        <v>42688</v>
      </c>
      <c r="C3645" s="21">
        <v>0.6875</v>
      </c>
      <c r="D3645" s="13">
        <v>1.1795360000000001</v>
      </c>
      <c r="E3645" s="13">
        <v>89.38</v>
      </c>
      <c r="F3645" s="11">
        <f t="shared" si="169"/>
        <v>1.1791821392000001</v>
      </c>
      <c r="G3645" s="11">
        <f t="shared" si="170"/>
        <v>90.229110000000006</v>
      </c>
      <c r="H3645" s="8">
        <f t="shared" si="171"/>
        <v>112.9313229432879</v>
      </c>
      <c r="J3645" s="44"/>
      <c r="K3645" s="69"/>
      <c r="L3645" s="69"/>
      <c r="M3645" s="69"/>
      <c r="O3645" s="63"/>
      <c r="P3645" s="63"/>
      <c r="Q3645" s="63"/>
    </row>
    <row r="3646" spans="1:17" outlineLevel="1">
      <c r="A3646" s="6"/>
      <c r="B3646" s="20">
        <v>42688</v>
      </c>
      <c r="C3646" s="21">
        <v>0.70833333333333337</v>
      </c>
      <c r="D3646" s="13">
        <v>0.64612899999999995</v>
      </c>
      <c r="E3646" s="13">
        <v>117.62</v>
      </c>
      <c r="F3646" s="11">
        <f t="shared" si="169"/>
        <v>0.64593516129999995</v>
      </c>
      <c r="G3646" s="11">
        <f t="shared" si="170"/>
        <v>118.73739000000002</v>
      </c>
      <c r="H3646" s="8">
        <f t="shared" si="171"/>
        <v>43.447284839808979</v>
      </c>
      <c r="J3646" s="44"/>
      <c r="K3646" s="69"/>
      <c r="L3646" s="69"/>
      <c r="M3646" s="69"/>
      <c r="O3646" s="63"/>
      <c r="P3646" s="63"/>
      <c r="Q3646" s="63"/>
    </row>
    <row r="3647" spans="1:17" outlineLevel="1">
      <c r="A3647" s="6"/>
      <c r="B3647" s="20">
        <v>42688</v>
      </c>
      <c r="C3647" s="21">
        <v>0.72916666666666663</v>
      </c>
      <c r="D3647" s="13">
        <v>0.28211000000000003</v>
      </c>
      <c r="E3647" s="13">
        <v>79.45</v>
      </c>
      <c r="F3647" s="11">
        <f t="shared" si="169"/>
        <v>0.28202536700000003</v>
      </c>
      <c r="G3647" s="11">
        <f t="shared" si="170"/>
        <v>80.204775000000012</v>
      </c>
      <c r="H3647" s="8">
        <f t="shared" si="171"/>
        <v>29.836937157472576</v>
      </c>
      <c r="J3647" s="44"/>
      <c r="K3647" s="69"/>
      <c r="L3647" s="69"/>
      <c r="M3647" s="69"/>
      <c r="O3647" s="63"/>
      <c r="P3647" s="63"/>
      <c r="Q3647" s="63"/>
    </row>
    <row r="3648" spans="1:17" outlineLevel="1">
      <c r="A3648" s="6"/>
      <c r="B3648" s="20">
        <v>42688</v>
      </c>
      <c r="C3648" s="21">
        <v>0.75</v>
      </c>
      <c r="D3648" s="13">
        <v>0.22351199999999999</v>
      </c>
      <c r="E3648" s="13">
        <v>79.73</v>
      </c>
      <c r="F3648" s="11">
        <f t="shared" si="169"/>
        <v>0.22344494639999998</v>
      </c>
      <c r="G3648" s="11">
        <f t="shared" si="170"/>
        <v>80.487435000000005</v>
      </c>
      <c r="H3648" s="8">
        <f t="shared" si="171"/>
        <v>23.576249430951513</v>
      </c>
      <c r="J3648" s="44"/>
      <c r="K3648" s="69"/>
      <c r="L3648" s="69"/>
      <c r="M3648" s="69"/>
      <c r="O3648" s="63"/>
      <c r="P3648" s="63"/>
      <c r="Q3648" s="63"/>
    </row>
    <row r="3649" spans="1:17" outlineLevel="1">
      <c r="A3649" s="6"/>
      <c r="B3649" s="20">
        <v>42688</v>
      </c>
      <c r="C3649" s="21">
        <v>0.77083333333333337</v>
      </c>
      <c r="D3649" s="13">
        <v>7.5735999999999998E-2</v>
      </c>
      <c r="E3649" s="13">
        <v>60.58</v>
      </c>
      <c r="F3649" s="11">
        <f t="shared" si="169"/>
        <v>7.5713279199999997E-2</v>
      </c>
      <c r="G3649" s="11">
        <f t="shared" si="170"/>
        <v>61.15551</v>
      </c>
      <c r="H3649" s="8">
        <f t="shared" si="171"/>
        <v>9.4523857279516079</v>
      </c>
      <c r="J3649" s="44"/>
      <c r="K3649" s="69"/>
      <c r="L3649" s="69"/>
      <c r="M3649" s="69"/>
      <c r="O3649" s="63"/>
      <c r="P3649" s="63"/>
      <c r="Q3649" s="63"/>
    </row>
    <row r="3650" spans="1:17" outlineLevel="1">
      <c r="A3650" s="6"/>
      <c r="B3650" s="20">
        <v>42688</v>
      </c>
      <c r="C3650" s="21">
        <v>0.79166666666666663</v>
      </c>
      <c r="D3650" s="13">
        <v>1.2794E-2</v>
      </c>
      <c r="E3650" s="13">
        <v>96.81</v>
      </c>
      <c r="F3650" s="11">
        <f t="shared" si="169"/>
        <v>1.27901618E-2</v>
      </c>
      <c r="G3650" s="11">
        <f t="shared" si="170"/>
        <v>97.729695000000007</v>
      </c>
      <c r="H3650" s="8">
        <f t="shared" si="171"/>
        <v>1.1289914830853489</v>
      </c>
      <c r="J3650" s="44"/>
      <c r="K3650" s="69"/>
      <c r="L3650" s="69"/>
      <c r="M3650" s="69"/>
      <c r="O3650" s="63"/>
      <c r="P3650" s="63"/>
      <c r="Q3650" s="63"/>
    </row>
    <row r="3651" spans="1:17" outlineLevel="1">
      <c r="A3651" s="6"/>
      <c r="B3651" s="20">
        <v>42688</v>
      </c>
      <c r="C3651" s="21">
        <v>0.8125</v>
      </c>
      <c r="D3651" s="13">
        <v>0</v>
      </c>
      <c r="E3651" s="13">
        <v>76.8</v>
      </c>
      <c r="F3651" s="11">
        <f t="shared" si="169"/>
        <v>0</v>
      </c>
      <c r="G3651" s="11">
        <f t="shared" si="170"/>
        <v>77.529600000000002</v>
      </c>
      <c r="H3651" s="8">
        <f t="shared" si="171"/>
        <v>0</v>
      </c>
      <c r="J3651" s="44"/>
      <c r="K3651" s="69"/>
      <c r="L3651" s="69"/>
      <c r="M3651" s="69"/>
      <c r="O3651" s="63"/>
      <c r="P3651" s="63"/>
      <c r="Q3651" s="63"/>
    </row>
    <row r="3652" spans="1:17" outlineLevel="1">
      <c r="A3652" s="6"/>
      <c r="B3652" s="20">
        <v>42688</v>
      </c>
      <c r="C3652" s="21">
        <v>0.83333333333333337</v>
      </c>
      <c r="D3652" s="13">
        <v>0</v>
      </c>
      <c r="E3652" s="13">
        <v>89.85</v>
      </c>
      <c r="F3652" s="11">
        <f t="shared" si="169"/>
        <v>0</v>
      </c>
      <c r="G3652" s="11">
        <f t="shared" si="170"/>
        <v>90.703575000000001</v>
      </c>
      <c r="H3652" s="8">
        <f t="shared" si="171"/>
        <v>0</v>
      </c>
      <c r="J3652" s="44"/>
      <c r="K3652" s="69"/>
      <c r="L3652" s="69"/>
      <c r="M3652" s="69"/>
      <c r="O3652" s="63"/>
      <c r="P3652" s="63"/>
      <c r="Q3652" s="63"/>
    </row>
    <row r="3653" spans="1:17" outlineLevel="1">
      <c r="A3653" s="6"/>
      <c r="B3653" s="20">
        <v>42688</v>
      </c>
      <c r="C3653" s="21">
        <v>0.85416666666666663</v>
      </c>
      <c r="D3653" s="13">
        <v>0</v>
      </c>
      <c r="E3653" s="13">
        <v>90.36</v>
      </c>
      <c r="F3653" s="11">
        <f t="shared" si="169"/>
        <v>0</v>
      </c>
      <c r="G3653" s="11">
        <f t="shared" si="170"/>
        <v>91.218420000000009</v>
      </c>
      <c r="H3653" s="8">
        <f t="shared" si="171"/>
        <v>0</v>
      </c>
      <c r="J3653" s="44"/>
      <c r="K3653" s="69"/>
      <c r="L3653" s="69"/>
      <c r="M3653" s="69"/>
      <c r="O3653" s="63"/>
      <c r="P3653" s="63"/>
      <c r="Q3653" s="63"/>
    </row>
    <row r="3654" spans="1:17" outlineLevel="1">
      <c r="A3654" s="6"/>
      <c r="B3654" s="20">
        <v>42688</v>
      </c>
      <c r="C3654" s="21">
        <v>0.875</v>
      </c>
      <c r="D3654" s="13">
        <v>0</v>
      </c>
      <c r="E3654" s="13">
        <v>63.33</v>
      </c>
      <c r="F3654" s="11">
        <f t="shared" si="169"/>
        <v>0</v>
      </c>
      <c r="G3654" s="11">
        <f t="shared" si="170"/>
        <v>63.931635</v>
      </c>
      <c r="H3654" s="8">
        <f t="shared" si="171"/>
        <v>0</v>
      </c>
      <c r="J3654" s="44"/>
      <c r="K3654" s="69"/>
      <c r="L3654" s="69"/>
      <c r="M3654" s="69"/>
      <c r="O3654" s="63"/>
      <c r="P3654" s="63"/>
      <c r="Q3654" s="63"/>
    </row>
    <row r="3655" spans="1:17" outlineLevel="1">
      <c r="A3655" s="6"/>
      <c r="B3655" s="20">
        <v>42688</v>
      </c>
      <c r="C3655" s="21">
        <v>0.89583333333333337</v>
      </c>
      <c r="D3655" s="13">
        <v>0</v>
      </c>
      <c r="E3655" s="13">
        <v>58.21</v>
      </c>
      <c r="F3655" s="11">
        <f t="shared" si="169"/>
        <v>0</v>
      </c>
      <c r="G3655" s="11">
        <f t="shared" si="170"/>
        <v>58.762995000000004</v>
      </c>
      <c r="H3655" s="8">
        <f t="shared" si="171"/>
        <v>0</v>
      </c>
      <c r="J3655" s="44"/>
      <c r="K3655" s="69"/>
      <c r="L3655" s="69"/>
      <c r="M3655" s="69"/>
      <c r="O3655" s="63"/>
      <c r="P3655" s="63"/>
      <c r="Q3655" s="63"/>
    </row>
    <row r="3656" spans="1:17" outlineLevel="1">
      <c r="A3656" s="6"/>
      <c r="B3656" s="20">
        <v>42688</v>
      </c>
      <c r="C3656" s="21">
        <v>0.91666666666666663</v>
      </c>
      <c r="D3656" s="13">
        <v>0</v>
      </c>
      <c r="E3656" s="13">
        <v>51.97</v>
      </c>
      <c r="F3656" s="11">
        <f t="shared" si="169"/>
        <v>0</v>
      </c>
      <c r="G3656" s="11">
        <f t="shared" si="170"/>
        <v>52.463715000000001</v>
      </c>
      <c r="H3656" s="8">
        <f t="shared" si="171"/>
        <v>0</v>
      </c>
      <c r="J3656" s="44"/>
      <c r="K3656" s="69"/>
      <c r="L3656" s="69"/>
      <c r="M3656" s="69"/>
      <c r="O3656" s="63"/>
      <c r="P3656" s="63"/>
      <c r="Q3656" s="63"/>
    </row>
    <row r="3657" spans="1:17" outlineLevel="1">
      <c r="A3657" s="6"/>
      <c r="B3657" s="20">
        <v>42688</v>
      </c>
      <c r="C3657" s="21">
        <v>0.9375</v>
      </c>
      <c r="D3657" s="13">
        <v>0</v>
      </c>
      <c r="E3657" s="13">
        <v>247.08</v>
      </c>
      <c r="F3657" s="11">
        <f t="shared" si="169"/>
        <v>0</v>
      </c>
      <c r="G3657" s="11">
        <f t="shared" si="170"/>
        <v>249.42726000000002</v>
      </c>
      <c r="H3657" s="8">
        <f t="shared" si="171"/>
        <v>0</v>
      </c>
      <c r="J3657" s="44"/>
      <c r="K3657" s="69"/>
      <c r="L3657" s="69"/>
      <c r="M3657" s="69"/>
      <c r="O3657" s="63"/>
      <c r="P3657" s="63"/>
      <c r="Q3657" s="63"/>
    </row>
    <row r="3658" spans="1:17" outlineLevel="1">
      <c r="A3658" s="6"/>
      <c r="B3658" s="20">
        <v>42688</v>
      </c>
      <c r="C3658" s="21">
        <v>0.95833333333333337</v>
      </c>
      <c r="D3658" s="13">
        <v>0</v>
      </c>
      <c r="E3658" s="13">
        <v>263.02</v>
      </c>
      <c r="F3658" s="11">
        <f t="shared" si="169"/>
        <v>0</v>
      </c>
      <c r="G3658" s="11">
        <f t="shared" si="170"/>
        <v>265.51868999999999</v>
      </c>
      <c r="H3658" s="8">
        <f t="shared" si="171"/>
        <v>0</v>
      </c>
      <c r="J3658" s="44"/>
      <c r="K3658" s="69"/>
      <c r="L3658" s="69"/>
      <c r="M3658" s="69"/>
      <c r="O3658" s="63"/>
      <c r="P3658" s="63"/>
      <c r="Q3658" s="63"/>
    </row>
    <row r="3659" spans="1:17" outlineLevel="1">
      <c r="A3659" s="6"/>
      <c r="B3659" s="20">
        <v>42688</v>
      </c>
      <c r="C3659" s="21">
        <v>0.97916666666666663</v>
      </c>
      <c r="D3659" s="13">
        <v>0</v>
      </c>
      <c r="E3659" s="13">
        <v>264.75</v>
      </c>
      <c r="F3659" s="11">
        <f t="shared" si="169"/>
        <v>0</v>
      </c>
      <c r="G3659" s="11">
        <f t="shared" si="170"/>
        <v>267.26512500000001</v>
      </c>
      <c r="H3659" s="8">
        <f t="shared" si="171"/>
        <v>0</v>
      </c>
      <c r="J3659" s="44"/>
      <c r="K3659" s="69"/>
      <c r="L3659" s="69"/>
      <c r="M3659" s="69"/>
      <c r="O3659" s="63"/>
      <c r="P3659" s="63"/>
      <c r="Q3659" s="63"/>
    </row>
    <row r="3660" spans="1:17" outlineLevel="1">
      <c r="A3660" s="6"/>
      <c r="B3660" s="20">
        <v>42688</v>
      </c>
      <c r="C3660" s="21">
        <v>0</v>
      </c>
      <c r="D3660" s="13">
        <v>0</v>
      </c>
      <c r="E3660" s="13">
        <v>128.47999999999999</v>
      </c>
      <c r="F3660" s="11">
        <f t="shared" si="169"/>
        <v>0</v>
      </c>
      <c r="G3660" s="11">
        <f t="shared" si="170"/>
        <v>129.70056</v>
      </c>
      <c r="H3660" s="8">
        <f t="shared" si="171"/>
        <v>0</v>
      </c>
      <c r="J3660" s="44"/>
      <c r="K3660" s="69"/>
      <c r="L3660" s="69"/>
      <c r="M3660" s="69"/>
      <c r="O3660" s="63"/>
      <c r="P3660" s="63"/>
      <c r="Q3660" s="63"/>
    </row>
    <row r="3661" spans="1:17" outlineLevel="1">
      <c r="A3661" s="6"/>
      <c r="B3661" s="20">
        <v>42689</v>
      </c>
      <c r="C3661" s="21">
        <v>2.0833333333333332E-2</v>
      </c>
      <c r="D3661" s="13">
        <v>0</v>
      </c>
      <c r="E3661" s="13">
        <v>91.03</v>
      </c>
      <c r="F3661" s="11">
        <f t="shared" si="169"/>
        <v>0</v>
      </c>
      <c r="G3661" s="11">
        <f t="shared" si="170"/>
        <v>91.894785000000013</v>
      </c>
      <c r="H3661" s="8">
        <f t="shared" si="171"/>
        <v>0</v>
      </c>
      <c r="J3661" s="44"/>
      <c r="K3661" s="69"/>
      <c r="L3661" s="69"/>
      <c r="M3661" s="69"/>
      <c r="O3661" s="63"/>
      <c r="P3661" s="63"/>
      <c r="Q3661" s="63"/>
    </row>
    <row r="3662" spans="1:17" outlineLevel="1">
      <c r="A3662" s="6"/>
      <c r="B3662" s="20">
        <v>42689</v>
      </c>
      <c r="C3662" s="21">
        <v>4.1666666666666664E-2</v>
      </c>
      <c r="D3662" s="13">
        <v>0</v>
      </c>
      <c r="E3662" s="13">
        <v>156.34</v>
      </c>
      <c r="F3662" s="11">
        <f t="shared" si="169"/>
        <v>0</v>
      </c>
      <c r="G3662" s="11">
        <f t="shared" si="170"/>
        <v>157.82523</v>
      </c>
      <c r="H3662" s="8">
        <f t="shared" si="171"/>
        <v>0</v>
      </c>
      <c r="J3662" s="44"/>
      <c r="K3662" s="69"/>
      <c r="L3662" s="69"/>
      <c r="M3662" s="69"/>
      <c r="O3662" s="63"/>
      <c r="P3662" s="63"/>
      <c r="Q3662" s="63"/>
    </row>
    <row r="3663" spans="1:17" outlineLevel="1">
      <c r="A3663" s="6"/>
      <c r="B3663" s="20">
        <v>42689</v>
      </c>
      <c r="C3663" s="21">
        <v>6.25E-2</v>
      </c>
      <c r="D3663" s="13">
        <v>0</v>
      </c>
      <c r="E3663" s="13">
        <v>78.599999999999994</v>
      </c>
      <c r="F3663" s="11">
        <f t="shared" si="169"/>
        <v>0</v>
      </c>
      <c r="G3663" s="11">
        <f t="shared" si="170"/>
        <v>79.346699999999998</v>
      </c>
      <c r="H3663" s="8">
        <f t="shared" si="171"/>
        <v>0</v>
      </c>
      <c r="J3663" s="44"/>
      <c r="K3663" s="69"/>
      <c r="L3663" s="69"/>
      <c r="M3663" s="69"/>
      <c r="O3663" s="63"/>
      <c r="P3663" s="63"/>
      <c r="Q3663" s="63"/>
    </row>
    <row r="3664" spans="1:17" outlineLevel="1">
      <c r="A3664" s="6"/>
      <c r="B3664" s="20">
        <v>42689</v>
      </c>
      <c r="C3664" s="21">
        <v>8.3333333333333329E-2</v>
      </c>
      <c r="D3664" s="13">
        <v>0</v>
      </c>
      <c r="E3664" s="13">
        <v>72.400000000000006</v>
      </c>
      <c r="F3664" s="11">
        <f t="shared" si="169"/>
        <v>0</v>
      </c>
      <c r="G3664" s="11">
        <f t="shared" si="170"/>
        <v>73.087800000000016</v>
      </c>
      <c r="H3664" s="8">
        <f t="shared" si="171"/>
        <v>0</v>
      </c>
      <c r="J3664" s="44"/>
      <c r="K3664" s="69"/>
      <c r="L3664" s="69"/>
      <c r="M3664" s="69"/>
      <c r="O3664" s="63"/>
      <c r="P3664" s="63"/>
      <c r="Q3664" s="63"/>
    </row>
    <row r="3665" spans="1:17" outlineLevel="1">
      <c r="A3665" s="6"/>
      <c r="B3665" s="20">
        <v>42689</v>
      </c>
      <c r="C3665" s="21">
        <v>0.10416666666666667</v>
      </c>
      <c r="D3665" s="13">
        <v>0</v>
      </c>
      <c r="E3665" s="13">
        <v>59.14</v>
      </c>
      <c r="F3665" s="11">
        <f t="shared" ref="F3665:F3728" si="172">IF($B$13="Electricity",$D3665*$B$9,$D3665*$B$10)</f>
        <v>0</v>
      </c>
      <c r="G3665" s="11">
        <f t="shared" ref="G3665:G3728" si="173">+E3665*$B$10</f>
        <v>59.701830000000001</v>
      </c>
      <c r="H3665" s="8">
        <f t="shared" si="171"/>
        <v>0</v>
      </c>
      <c r="J3665" s="44"/>
      <c r="K3665" s="69"/>
      <c r="L3665" s="69"/>
      <c r="M3665" s="69"/>
      <c r="O3665" s="63"/>
      <c r="P3665" s="63"/>
      <c r="Q3665" s="63"/>
    </row>
    <row r="3666" spans="1:17" outlineLevel="1">
      <c r="A3666" s="6"/>
      <c r="B3666" s="20">
        <v>42689</v>
      </c>
      <c r="C3666" s="21">
        <v>0.125</v>
      </c>
      <c r="D3666" s="13">
        <v>0</v>
      </c>
      <c r="E3666" s="13">
        <v>52.36</v>
      </c>
      <c r="F3666" s="11">
        <f t="shared" si="172"/>
        <v>0</v>
      </c>
      <c r="G3666" s="11">
        <f t="shared" si="173"/>
        <v>52.857420000000005</v>
      </c>
      <c r="H3666" s="8">
        <f t="shared" si="171"/>
        <v>0</v>
      </c>
      <c r="J3666" s="44"/>
      <c r="K3666" s="69"/>
      <c r="L3666" s="69"/>
      <c r="M3666" s="69"/>
      <c r="O3666" s="63"/>
      <c r="P3666" s="63"/>
      <c r="Q3666" s="63"/>
    </row>
    <row r="3667" spans="1:17" outlineLevel="1">
      <c r="A3667" s="6"/>
      <c r="B3667" s="20">
        <v>42689</v>
      </c>
      <c r="C3667" s="21">
        <v>0.14583333333333334</v>
      </c>
      <c r="D3667" s="13">
        <v>0</v>
      </c>
      <c r="E3667" s="13">
        <v>56.76</v>
      </c>
      <c r="F3667" s="11">
        <f t="shared" si="172"/>
        <v>0</v>
      </c>
      <c r="G3667" s="11">
        <f t="shared" si="173"/>
        <v>57.299219999999998</v>
      </c>
      <c r="H3667" s="8">
        <f t="shared" si="171"/>
        <v>0</v>
      </c>
      <c r="J3667" s="44"/>
      <c r="K3667" s="69"/>
      <c r="L3667" s="69"/>
      <c r="M3667" s="69"/>
      <c r="O3667" s="63"/>
      <c r="P3667" s="63"/>
      <c r="Q3667" s="63"/>
    </row>
    <row r="3668" spans="1:17" outlineLevel="1">
      <c r="A3668" s="6"/>
      <c r="B3668" s="20">
        <v>42689</v>
      </c>
      <c r="C3668" s="21">
        <v>0.16666666666666666</v>
      </c>
      <c r="D3668" s="13">
        <v>0</v>
      </c>
      <c r="E3668" s="13">
        <v>57.74</v>
      </c>
      <c r="F3668" s="11">
        <f t="shared" si="172"/>
        <v>0</v>
      </c>
      <c r="G3668" s="11">
        <f t="shared" si="173"/>
        <v>58.288530000000009</v>
      </c>
      <c r="H3668" s="8">
        <f t="shared" si="171"/>
        <v>0</v>
      </c>
      <c r="J3668" s="44"/>
      <c r="K3668" s="69"/>
      <c r="L3668" s="69"/>
      <c r="M3668" s="69"/>
      <c r="O3668" s="63"/>
      <c r="P3668" s="63"/>
      <c r="Q3668" s="63"/>
    </row>
    <row r="3669" spans="1:17" outlineLevel="1">
      <c r="A3669" s="6"/>
      <c r="B3669" s="20">
        <v>42689</v>
      </c>
      <c r="C3669" s="21">
        <v>0.1875</v>
      </c>
      <c r="D3669" s="13">
        <v>0</v>
      </c>
      <c r="E3669" s="13">
        <v>70.790000000000006</v>
      </c>
      <c r="F3669" s="11">
        <f t="shared" si="172"/>
        <v>0</v>
      </c>
      <c r="G3669" s="11">
        <f t="shared" si="173"/>
        <v>71.462505000000007</v>
      </c>
      <c r="H3669" s="8">
        <f t="shared" si="171"/>
        <v>0</v>
      </c>
      <c r="J3669" s="44"/>
      <c r="K3669" s="69"/>
      <c r="L3669" s="69"/>
      <c r="M3669" s="69"/>
      <c r="O3669" s="63"/>
      <c r="P3669" s="63"/>
      <c r="Q3669" s="63"/>
    </row>
    <row r="3670" spans="1:17" outlineLevel="1">
      <c r="A3670" s="6"/>
      <c r="B3670" s="20">
        <v>42689</v>
      </c>
      <c r="C3670" s="21">
        <v>0.20833333333333334</v>
      </c>
      <c r="D3670" s="13">
        <v>0</v>
      </c>
      <c r="E3670" s="13">
        <v>76.39</v>
      </c>
      <c r="F3670" s="11">
        <f t="shared" si="172"/>
        <v>0</v>
      </c>
      <c r="G3670" s="11">
        <f t="shared" si="173"/>
        <v>77.115705000000005</v>
      </c>
      <c r="H3670" s="8">
        <f t="shared" si="171"/>
        <v>0</v>
      </c>
      <c r="J3670" s="44"/>
      <c r="K3670" s="69"/>
      <c r="L3670" s="69"/>
      <c r="M3670" s="69"/>
      <c r="O3670" s="63"/>
      <c r="P3670" s="63"/>
      <c r="Q3670" s="63"/>
    </row>
    <row r="3671" spans="1:17" outlineLevel="1">
      <c r="A3671" s="6"/>
      <c r="B3671" s="20">
        <v>42689</v>
      </c>
      <c r="C3671" s="21">
        <v>0.22916666666666666</v>
      </c>
      <c r="D3671" s="13">
        <v>4.9845E-2</v>
      </c>
      <c r="E3671" s="13">
        <v>96.32</v>
      </c>
      <c r="F3671" s="11">
        <f t="shared" si="172"/>
        <v>4.9830046500000003E-2</v>
      </c>
      <c r="G3671" s="11">
        <f t="shared" si="173"/>
        <v>97.235039999999998</v>
      </c>
      <c r="H3671" s="8">
        <f t="shared" si="171"/>
        <v>4.4231620843706407</v>
      </c>
      <c r="J3671" s="44"/>
      <c r="K3671" s="69"/>
      <c r="L3671" s="69"/>
      <c r="M3671" s="69"/>
      <c r="O3671" s="63"/>
      <c r="P3671" s="63"/>
      <c r="Q3671" s="63"/>
    </row>
    <row r="3672" spans="1:17" outlineLevel="1">
      <c r="A3672" s="6"/>
      <c r="B3672" s="20">
        <v>42689</v>
      </c>
      <c r="C3672" s="21">
        <v>0.25</v>
      </c>
      <c r="D3672" s="13">
        <v>0.22439299999999998</v>
      </c>
      <c r="E3672" s="13">
        <v>299.7</v>
      </c>
      <c r="F3672" s="11">
        <f t="shared" si="172"/>
        <v>0.22432568209999998</v>
      </c>
      <c r="G3672" s="11">
        <f t="shared" si="173"/>
        <v>302.54714999999999</v>
      </c>
      <c r="H3672" s="8">
        <f t="shared" si="171"/>
        <v>-26.144518920561008</v>
      </c>
      <c r="J3672" s="44"/>
      <c r="K3672" s="69"/>
      <c r="L3672" s="69"/>
      <c r="M3672" s="69"/>
      <c r="O3672" s="63"/>
      <c r="P3672" s="63"/>
      <c r="Q3672" s="63"/>
    </row>
    <row r="3673" spans="1:17" outlineLevel="1">
      <c r="A3673" s="6"/>
      <c r="B3673" s="20">
        <v>42689</v>
      </c>
      <c r="C3673" s="21">
        <v>0.27083333333333331</v>
      </c>
      <c r="D3673" s="13">
        <v>0.47626999999999997</v>
      </c>
      <c r="E3673" s="13">
        <v>296.2</v>
      </c>
      <c r="F3673" s="11">
        <f t="shared" si="172"/>
        <v>0.47612711899999999</v>
      </c>
      <c r="G3673" s="11">
        <f t="shared" si="173"/>
        <v>299.01390000000004</v>
      </c>
      <c r="H3673" s="8">
        <f t="shared" si="171"/>
        <v>-53.808982613954115</v>
      </c>
      <c r="J3673" s="44"/>
      <c r="K3673" s="69"/>
      <c r="L3673" s="69"/>
      <c r="M3673" s="69"/>
      <c r="O3673" s="63"/>
      <c r="P3673" s="63"/>
      <c r="Q3673" s="63"/>
    </row>
    <row r="3674" spans="1:17" outlineLevel="1">
      <c r="A3674" s="6"/>
      <c r="B3674" s="20">
        <v>42689</v>
      </c>
      <c r="C3674" s="21">
        <v>0.29166666666666669</v>
      </c>
      <c r="D3674" s="13">
        <v>0.88181299999999996</v>
      </c>
      <c r="E3674" s="13">
        <v>289.41000000000003</v>
      </c>
      <c r="F3674" s="11">
        <f t="shared" si="172"/>
        <v>0.88154845609999999</v>
      </c>
      <c r="G3674" s="11">
        <f t="shared" si="173"/>
        <v>292.15939500000002</v>
      </c>
      <c r="H3674" s="8">
        <f t="shared" si="171"/>
        <v>-93.584650762760077</v>
      </c>
      <c r="J3674" s="44"/>
      <c r="K3674" s="69"/>
      <c r="L3674" s="69"/>
      <c r="M3674" s="69"/>
      <c r="O3674" s="63"/>
      <c r="P3674" s="63"/>
      <c r="Q3674" s="63"/>
    </row>
    <row r="3675" spans="1:17" outlineLevel="1">
      <c r="A3675" s="6"/>
      <c r="B3675" s="20">
        <v>42689</v>
      </c>
      <c r="C3675" s="21">
        <v>0.3125</v>
      </c>
      <c r="D3675" s="13">
        <v>1.2056860000000003</v>
      </c>
      <c r="E3675" s="13">
        <v>65.39</v>
      </c>
      <c r="F3675" s="11">
        <f t="shared" si="172"/>
        <v>1.2053242942000002</v>
      </c>
      <c r="G3675" s="11">
        <f t="shared" si="173"/>
        <v>66.011205000000004</v>
      </c>
      <c r="H3675" s="8">
        <f t="shared" si="171"/>
        <v>144.6254096452835</v>
      </c>
      <c r="J3675" s="44"/>
      <c r="K3675" s="69"/>
      <c r="L3675" s="69"/>
      <c r="M3675" s="69"/>
      <c r="O3675" s="63"/>
      <c r="P3675" s="63"/>
      <c r="Q3675" s="63"/>
    </row>
    <row r="3676" spans="1:17" outlineLevel="1">
      <c r="A3676" s="6"/>
      <c r="B3676" s="20">
        <v>42689</v>
      </c>
      <c r="C3676" s="21">
        <v>0.33333333333333331</v>
      </c>
      <c r="D3676" s="13">
        <v>2.1167669999999998</v>
      </c>
      <c r="E3676" s="13">
        <v>61.21</v>
      </c>
      <c r="F3676" s="11">
        <f t="shared" si="172"/>
        <v>2.1161319699000001</v>
      </c>
      <c r="G3676" s="11">
        <f t="shared" si="173"/>
        <v>61.791495000000005</v>
      </c>
      <c r="H3676" s="8">
        <f t="shared" si="171"/>
        <v>262.84158836398399</v>
      </c>
      <c r="J3676" s="44"/>
      <c r="K3676" s="69"/>
      <c r="L3676" s="69"/>
      <c r="M3676" s="69"/>
      <c r="O3676" s="63"/>
      <c r="P3676" s="63"/>
      <c r="Q3676" s="63"/>
    </row>
    <row r="3677" spans="1:17" outlineLevel="1">
      <c r="A3677" s="6"/>
      <c r="B3677" s="20">
        <v>42689</v>
      </c>
      <c r="C3677" s="21">
        <v>0.35416666666666669</v>
      </c>
      <c r="D3677" s="13">
        <v>3.645508</v>
      </c>
      <c r="E3677" s="13">
        <v>120.06</v>
      </c>
      <c r="F3677" s="11">
        <f t="shared" si="172"/>
        <v>3.6444143476000002</v>
      </c>
      <c r="G3677" s="11">
        <f t="shared" si="173"/>
        <v>121.20057000000001</v>
      </c>
      <c r="H3677" s="8">
        <f t="shared" si="171"/>
        <v>236.15597240830184</v>
      </c>
      <c r="J3677" s="44"/>
      <c r="K3677" s="69"/>
      <c r="L3677" s="69"/>
      <c r="M3677" s="69"/>
      <c r="O3677" s="63"/>
      <c r="P3677" s="63"/>
      <c r="Q3677" s="63"/>
    </row>
    <row r="3678" spans="1:17" outlineLevel="1">
      <c r="A3678" s="6"/>
      <c r="B3678" s="20">
        <v>42689</v>
      </c>
      <c r="C3678" s="21">
        <v>0.375</v>
      </c>
      <c r="D3678" s="13">
        <v>4.1482070000000002</v>
      </c>
      <c r="E3678" s="13">
        <v>85.21</v>
      </c>
      <c r="F3678" s="11">
        <f t="shared" si="172"/>
        <v>4.1469625379000004</v>
      </c>
      <c r="G3678" s="11">
        <f t="shared" si="173"/>
        <v>86.019494999999992</v>
      </c>
      <c r="H3678" s="8">
        <f t="shared" si="171"/>
        <v>414.6154087553237</v>
      </c>
      <c r="J3678" s="44"/>
      <c r="K3678" s="69"/>
      <c r="L3678" s="69"/>
      <c r="M3678" s="69"/>
      <c r="O3678" s="63"/>
      <c r="P3678" s="63"/>
      <c r="Q3678" s="63"/>
    </row>
    <row r="3679" spans="1:17" outlineLevel="1">
      <c r="A3679" s="6"/>
      <c r="B3679" s="20">
        <v>42689</v>
      </c>
      <c r="C3679" s="21">
        <v>0.39583333333333331</v>
      </c>
      <c r="D3679" s="13">
        <v>4.3687309999999995</v>
      </c>
      <c r="E3679" s="13">
        <v>73.38</v>
      </c>
      <c r="F3679" s="11">
        <f t="shared" si="172"/>
        <v>4.3674203806999996</v>
      </c>
      <c r="G3679" s="11">
        <f t="shared" si="173"/>
        <v>74.077110000000005</v>
      </c>
      <c r="H3679" s="8">
        <f t="shared" si="171"/>
        <v>488.81431085284413</v>
      </c>
      <c r="J3679" s="44"/>
      <c r="K3679" s="69"/>
      <c r="L3679" s="69"/>
      <c r="M3679" s="69"/>
      <c r="O3679" s="63"/>
      <c r="P3679" s="63"/>
      <c r="Q3679" s="63"/>
    </row>
    <row r="3680" spans="1:17" outlineLevel="1">
      <c r="A3680" s="6"/>
      <c r="B3680" s="20">
        <v>42689</v>
      </c>
      <c r="C3680" s="21">
        <v>0.41666666666666669</v>
      </c>
      <c r="D3680" s="13">
        <v>4.412814</v>
      </c>
      <c r="E3680" s="13">
        <v>78.349999999999994</v>
      </c>
      <c r="F3680" s="11">
        <f t="shared" si="172"/>
        <v>4.4114901558000001</v>
      </c>
      <c r="G3680" s="11">
        <f t="shared" si="173"/>
        <v>79.094324999999998</v>
      </c>
      <c r="H3680" s="8">
        <f t="shared" si="171"/>
        <v>471.61333286165421</v>
      </c>
      <c r="J3680" s="44"/>
      <c r="K3680" s="69"/>
      <c r="L3680" s="69"/>
      <c r="M3680" s="69"/>
      <c r="O3680" s="63"/>
      <c r="P3680" s="63"/>
      <c r="Q3680" s="63"/>
    </row>
    <row r="3681" spans="1:17" outlineLevel="1">
      <c r="A3681" s="6"/>
      <c r="B3681" s="20">
        <v>42689</v>
      </c>
      <c r="C3681" s="21">
        <v>0.4375</v>
      </c>
      <c r="D3681" s="13">
        <v>4.6834199999999999</v>
      </c>
      <c r="E3681" s="13">
        <v>61.21</v>
      </c>
      <c r="F3681" s="11">
        <f t="shared" si="172"/>
        <v>4.6820149740000003</v>
      </c>
      <c r="G3681" s="11">
        <f t="shared" si="173"/>
        <v>61.791495000000005</v>
      </c>
      <c r="H3681" s="8">
        <f t="shared" si="171"/>
        <v>581.54608030815393</v>
      </c>
      <c r="J3681" s="44"/>
      <c r="K3681" s="69"/>
      <c r="L3681" s="69"/>
      <c r="M3681" s="69"/>
      <c r="O3681" s="63"/>
      <c r="P3681" s="63"/>
      <c r="Q3681" s="63"/>
    </row>
    <row r="3682" spans="1:17" outlineLevel="1">
      <c r="A3682" s="6"/>
      <c r="B3682" s="20">
        <v>42689</v>
      </c>
      <c r="C3682" s="21">
        <v>0.45833333333333331</v>
      </c>
      <c r="D3682" s="13">
        <v>4.9165660000000004</v>
      </c>
      <c r="E3682" s="13">
        <v>61.21</v>
      </c>
      <c r="F3682" s="11">
        <f t="shared" si="172"/>
        <v>4.9150910302000002</v>
      </c>
      <c r="G3682" s="11">
        <f t="shared" si="173"/>
        <v>61.791495000000005</v>
      </c>
      <c r="H3682" s="8">
        <f t="shared" si="171"/>
        <v>610.49610880005184</v>
      </c>
      <c r="J3682" s="44"/>
      <c r="K3682" s="69"/>
      <c r="L3682" s="69"/>
      <c r="M3682" s="69"/>
      <c r="O3682" s="63"/>
      <c r="P3682" s="63"/>
      <c r="Q3682" s="63"/>
    </row>
    <row r="3683" spans="1:17" outlineLevel="1">
      <c r="A3683" s="6"/>
      <c r="B3683" s="20">
        <v>42689</v>
      </c>
      <c r="C3683" s="21">
        <v>0.47916666666666669</v>
      </c>
      <c r="D3683" s="13">
        <v>4.6202199999999998</v>
      </c>
      <c r="E3683" s="13">
        <v>78.599999999999994</v>
      </c>
      <c r="F3683" s="11">
        <f t="shared" si="172"/>
        <v>4.6188339339999995</v>
      </c>
      <c r="G3683" s="11">
        <f t="shared" si="173"/>
        <v>79.346699999999998</v>
      </c>
      <c r="H3683" s="8">
        <f t="shared" si="171"/>
        <v>492.61388121308215</v>
      </c>
      <c r="J3683" s="44"/>
      <c r="K3683" s="69"/>
      <c r="L3683" s="69"/>
      <c r="M3683" s="69"/>
      <c r="O3683" s="63"/>
      <c r="P3683" s="63"/>
      <c r="Q3683" s="63"/>
    </row>
    <row r="3684" spans="1:17" outlineLevel="1">
      <c r="A3684" s="6"/>
      <c r="B3684" s="20">
        <v>42689</v>
      </c>
      <c r="C3684" s="21">
        <v>0.5</v>
      </c>
      <c r="D3684" s="13">
        <v>4.356903</v>
      </c>
      <c r="E3684" s="13">
        <v>72.8</v>
      </c>
      <c r="F3684" s="11">
        <f t="shared" si="172"/>
        <v>4.3555959290999997</v>
      </c>
      <c r="G3684" s="11">
        <f t="shared" si="173"/>
        <v>73.491600000000005</v>
      </c>
      <c r="H3684" s="8">
        <f t="shared" si="171"/>
        <v>490.04112902955438</v>
      </c>
      <c r="J3684" s="44"/>
      <c r="K3684" s="69"/>
      <c r="L3684" s="69"/>
      <c r="M3684" s="69"/>
      <c r="O3684" s="63"/>
      <c r="P3684" s="63"/>
      <c r="Q3684" s="63"/>
    </row>
    <row r="3685" spans="1:17" outlineLevel="1">
      <c r="A3685" s="6"/>
      <c r="B3685" s="20">
        <v>42689</v>
      </c>
      <c r="C3685" s="21">
        <v>0.52083333333333337</v>
      </c>
      <c r="D3685" s="13">
        <v>3.0920590000000003</v>
      </c>
      <c r="E3685" s="13">
        <v>61.21</v>
      </c>
      <c r="F3685" s="11">
        <f t="shared" si="172"/>
        <v>3.0911313823000004</v>
      </c>
      <c r="G3685" s="11">
        <f t="shared" si="173"/>
        <v>61.791495000000005</v>
      </c>
      <c r="H3685" s="8">
        <f t="shared" si="171"/>
        <v>383.94480775406652</v>
      </c>
      <c r="J3685" s="44"/>
      <c r="K3685" s="69"/>
      <c r="L3685" s="69"/>
      <c r="M3685" s="69"/>
      <c r="O3685" s="63"/>
      <c r="P3685" s="63"/>
      <c r="Q3685" s="63"/>
    </row>
    <row r="3686" spans="1:17" outlineLevel="1">
      <c r="A3686" s="6"/>
      <c r="B3686" s="20">
        <v>42689</v>
      </c>
      <c r="C3686" s="21">
        <v>0.54166666666666663</v>
      </c>
      <c r="D3686" s="13">
        <v>1.9061129999999999</v>
      </c>
      <c r="E3686" s="13">
        <v>61.21</v>
      </c>
      <c r="F3686" s="11">
        <f t="shared" si="172"/>
        <v>1.9055411660999999</v>
      </c>
      <c r="G3686" s="11">
        <f t="shared" si="173"/>
        <v>61.791495000000005</v>
      </c>
      <c r="H3686" s="8">
        <f t="shared" si="171"/>
        <v>236.68441945723768</v>
      </c>
      <c r="J3686" s="44"/>
      <c r="K3686" s="69"/>
      <c r="L3686" s="69"/>
      <c r="M3686" s="69"/>
      <c r="O3686" s="63"/>
      <c r="P3686" s="63"/>
      <c r="Q3686" s="63"/>
    </row>
    <row r="3687" spans="1:17" outlineLevel="1">
      <c r="A3687" s="6"/>
      <c r="B3687" s="20">
        <v>42689</v>
      </c>
      <c r="C3687" s="21">
        <v>0.5625</v>
      </c>
      <c r="D3687" s="13">
        <v>3.3959969999999999</v>
      </c>
      <c r="E3687" s="13">
        <v>61.21</v>
      </c>
      <c r="F3687" s="11">
        <f t="shared" si="172"/>
        <v>3.3949782009000002</v>
      </c>
      <c r="G3687" s="11">
        <f t="shared" si="173"/>
        <v>61.791495000000005</v>
      </c>
      <c r="H3687" s="8">
        <f t="shared" si="171"/>
        <v>421.6851668413787</v>
      </c>
      <c r="J3687" s="44"/>
      <c r="K3687" s="69"/>
      <c r="L3687" s="69"/>
      <c r="M3687" s="69"/>
      <c r="O3687" s="63"/>
      <c r="P3687" s="63"/>
      <c r="Q3687" s="63"/>
    </row>
    <row r="3688" spans="1:17" outlineLevel="1">
      <c r="A3688" s="6"/>
      <c r="B3688" s="20">
        <v>42689</v>
      </c>
      <c r="C3688" s="21">
        <v>0.58333333333333337</v>
      </c>
      <c r="D3688" s="13">
        <v>2.3765350000000001</v>
      </c>
      <c r="E3688" s="13">
        <v>61.21</v>
      </c>
      <c r="F3688" s="11">
        <f t="shared" si="172"/>
        <v>2.3758220395</v>
      </c>
      <c r="G3688" s="11">
        <f t="shared" si="173"/>
        <v>61.791495000000005</v>
      </c>
      <c r="H3688" s="8">
        <f t="shared" si="171"/>
        <v>295.09730367234596</v>
      </c>
      <c r="J3688" s="44"/>
      <c r="K3688" s="69"/>
      <c r="L3688" s="69"/>
      <c r="M3688" s="69"/>
      <c r="O3688" s="63"/>
      <c r="P3688" s="63"/>
      <c r="Q3688" s="63"/>
    </row>
    <row r="3689" spans="1:17" outlineLevel="1">
      <c r="A3689" s="6"/>
      <c r="B3689" s="20">
        <v>42689</v>
      </c>
      <c r="C3689" s="21">
        <v>0.60416666666666663</v>
      </c>
      <c r="D3689" s="13">
        <v>2.392728</v>
      </c>
      <c r="E3689" s="13">
        <v>61.17</v>
      </c>
      <c r="F3689" s="11">
        <f t="shared" si="172"/>
        <v>2.3920101815999999</v>
      </c>
      <c r="G3689" s="11">
        <f t="shared" si="173"/>
        <v>61.751115000000006</v>
      </c>
      <c r="H3689" s="8">
        <f t="shared" si="171"/>
        <v>297.20459797244752</v>
      </c>
      <c r="J3689" s="44"/>
      <c r="K3689" s="69"/>
      <c r="L3689" s="69"/>
      <c r="M3689" s="69"/>
      <c r="O3689" s="63"/>
      <c r="P3689" s="63"/>
      <c r="Q3689" s="63"/>
    </row>
    <row r="3690" spans="1:17" outlineLevel="1">
      <c r="A3690" s="6"/>
      <c r="B3690" s="20">
        <v>42689</v>
      </c>
      <c r="C3690" s="21">
        <v>0.625</v>
      </c>
      <c r="D3690" s="13">
        <v>2.5593840000000001</v>
      </c>
      <c r="E3690" s="13">
        <v>77.37</v>
      </c>
      <c r="F3690" s="11">
        <f t="shared" si="172"/>
        <v>2.5586161848</v>
      </c>
      <c r="G3690" s="11">
        <f t="shared" si="173"/>
        <v>78.105015000000009</v>
      </c>
      <c r="H3690" s="8">
        <f t="shared" si="171"/>
        <v>276.06185487975318</v>
      </c>
      <c r="J3690" s="44"/>
      <c r="K3690" s="69"/>
      <c r="L3690" s="69"/>
      <c r="M3690" s="69"/>
      <c r="O3690" s="63"/>
      <c r="P3690" s="63"/>
      <c r="Q3690" s="63"/>
    </row>
    <row r="3691" spans="1:17" outlineLevel="1">
      <c r="A3691" s="6"/>
      <c r="B3691" s="20">
        <v>42689</v>
      </c>
      <c r="C3691" s="21">
        <v>0.64583333333333337</v>
      </c>
      <c r="D3691" s="13">
        <v>1.7055459999999998</v>
      </c>
      <c r="E3691" s="13">
        <v>66.08</v>
      </c>
      <c r="F3691" s="11">
        <f t="shared" si="172"/>
        <v>1.7050343361999998</v>
      </c>
      <c r="G3691" s="11">
        <f t="shared" si="173"/>
        <v>66.707760000000007</v>
      </c>
      <c r="H3691" s="8">
        <f t="shared" si="171"/>
        <v>203.39736524221104</v>
      </c>
      <c r="J3691" s="44"/>
      <c r="K3691" s="69"/>
      <c r="L3691" s="69"/>
      <c r="M3691" s="69"/>
      <c r="O3691" s="63"/>
      <c r="P3691" s="63"/>
      <c r="Q3691" s="63"/>
    </row>
    <row r="3692" spans="1:17" outlineLevel="1">
      <c r="A3692" s="6"/>
      <c r="B3692" s="20">
        <v>42689</v>
      </c>
      <c r="C3692" s="21">
        <v>0.66666666666666663</v>
      </c>
      <c r="D3692" s="13">
        <v>2.9969039999999998</v>
      </c>
      <c r="E3692" s="13">
        <v>179.27</v>
      </c>
      <c r="F3692" s="11">
        <f t="shared" si="172"/>
        <v>2.9960049287999997</v>
      </c>
      <c r="G3692" s="11">
        <f t="shared" si="173"/>
        <v>180.97306500000002</v>
      </c>
      <c r="H3692" s="8">
        <f t="shared" si="171"/>
        <v>15.060722036757168</v>
      </c>
      <c r="J3692" s="44"/>
      <c r="K3692" s="69"/>
      <c r="L3692" s="69"/>
      <c r="M3692" s="69"/>
      <c r="O3692" s="63"/>
      <c r="P3692" s="63"/>
      <c r="Q3692" s="63"/>
    </row>
    <row r="3693" spans="1:17" outlineLevel="1">
      <c r="A3693" s="6"/>
      <c r="B3693" s="20">
        <v>42689</v>
      </c>
      <c r="C3693" s="21">
        <v>0.6875</v>
      </c>
      <c r="D3693" s="13">
        <v>0.98176399999999997</v>
      </c>
      <c r="E3693" s="13">
        <v>63.3</v>
      </c>
      <c r="F3693" s="11">
        <f t="shared" si="172"/>
        <v>0.98146947080000002</v>
      </c>
      <c r="G3693" s="11">
        <f t="shared" si="173"/>
        <v>63.901350000000001</v>
      </c>
      <c r="H3693" s="8">
        <f t="shared" si="171"/>
        <v>119.83609740089442</v>
      </c>
      <c r="J3693" s="44"/>
      <c r="K3693" s="69"/>
      <c r="L3693" s="69"/>
      <c r="M3693" s="69"/>
      <c r="O3693" s="63"/>
      <c r="P3693" s="63"/>
      <c r="Q3693" s="63"/>
    </row>
    <row r="3694" spans="1:17" outlineLevel="1">
      <c r="A3694" s="6"/>
      <c r="B3694" s="20">
        <v>42689</v>
      </c>
      <c r="C3694" s="21">
        <v>0.70833333333333337</v>
      </c>
      <c r="D3694" s="13">
        <v>0.526675</v>
      </c>
      <c r="E3694" s="13">
        <v>71.849999999999994</v>
      </c>
      <c r="F3694" s="11">
        <f t="shared" si="172"/>
        <v>0.52651699750000003</v>
      </c>
      <c r="G3694" s="11">
        <f t="shared" si="173"/>
        <v>72.532574999999994</v>
      </c>
      <c r="H3694" s="8">
        <f t="shared" si="171"/>
        <v>59.742527925056443</v>
      </c>
      <c r="J3694" s="44"/>
      <c r="K3694" s="69"/>
      <c r="L3694" s="69"/>
      <c r="M3694" s="69"/>
      <c r="O3694" s="63"/>
      <c r="P3694" s="63"/>
      <c r="Q3694" s="63"/>
    </row>
    <row r="3695" spans="1:17" outlineLevel="1">
      <c r="A3695" s="6"/>
      <c r="B3695" s="20">
        <v>42689</v>
      </c>
      <c r="C3695" s="21">
        <v>0.72916666666666663</v>
      </c>
      <c r="D3695" s="13">
        <v>0.49573</v>
      </c>
      <c r="E3695" s="13">
        <v>73.459999999999994</v>
      </c>
      <c r="F3695" s="11">
        <f t="shared" si="172"/>
        <v>0.49558128100000004</v>
      </c>
      <c r="G3695" s="11">
        <f t="shared" si="173"/>
        <v>74.157870000000003</v>
      </c>
      <c r="H3695" s="8">
        <f t="shared" ref="H3695:H3758" si="174">F3695*($B$8-G3695)</f>
        <v>55.426866055168531</v>
      </c>
      <c r="J3695" s="44"/>
      <c r="K3695" s="69"/>
      <c r="L3695" s="69"/>
      <c r="M3695" s="69"/>
      <c r="O3695" s="63"/>
      <c r="P3695" s="63"/>
      <c r="Q3695" s="63"/>
    </row>
    <row r="3696" spans="1:17" outlineLevel="1">
      <c r="A3696" s="6"/>
      <c r="B3696" s="20">
        <v>42689</v>
      </c>
      <c r="C3696" s="21">
        <v>0.75</v>
      </c>
      <c r="D3696" s="13">
        <v>0.19048099999999998</v>
      </c>
      <c r="E3696" s="13">
        <v>67.83</v>
      </c>
      <c r="F3696" s="11">
        <f t="shared" si="172"/>
        <v>0.19042385569999998</v>
      </c>
      <c r="G3696" s="11">
        <f t="shared" si="173"/>
        <v>68.474384999999998</v>
      </c>
      <c r="H3696" s="8">
        <f t="shared" si="174"/>
        <v>22.379680751813755</v>
      </c>
      <c r="J3696" s="44"/>
      <c r="K3696" s="69"/>
      <c r="L3696" s="69"/>
      <c r="M3696" s="69"/>
      <c r="O3696" s="63"/>
      <c r="P3696" s="63"/>
      <c r="Q3696" s="63"/>
    </row>
    <row r="3697" spans="1:17" outlineLevel="1">
      <c r="A3697" s="6"/>
      <c r="B3697" s="20">
        <v>42689</v>
      </c>
      <c r="C3697" s="21">
        <v>0.77083333333333337</v>
      </c>
      <c r="D3697" s="13">
        <v>0.125948</v>
      </c>
      <c r="E3697" s="13">
        <v>52.38</v>
      </c>
      <c r="F3697" s="11">
        <f t="shared" si="172"/>
        <v>0.12591021560000001</v>
      </c>
      <c r="G3697" s="11">
        <f t="shared" si="173"/>
        <v>52.877610000000004</v>
      </c>
      <c r="H3697" s="8">
        <f t="shared" si="174"/>
        <v>16.761468826087285</v>
      </c>
      <c r="J3697" s="44"/>
      <c r="K3697" s="69"/>
      <c r="L3697" s="69"/>
      <c r="M3697" s="69"/>
      <c r="O3697" s="63"/>
      <c r="P3697" s="63"/>
      <c r="Q3697" s="63"/>
    </row>
    <row r="3698" spans="1:17" outlineLevel="1">
      <c r="A3698" s="6"/>
      <c r="B3698" s="20">
        <v>42689</v>
      </c>
      <c r="C3698" s="21">
        <v>0.79166666666666663</v>
      </c>
      <c r="D3698" s="13">
        <v>8.3650000000000009E-3</v>
      </c>
      <c r="E3698" s="13">
        <v>121.43</v>
      </c>
      <c r="F3698" s="11">
        <f t="shared" si="172"/>
        <v>8.3624905000000017E-3</v>
      </c>
      <c r="G3698" s="11">
        <f t="shared" si="173"/>
        <v>122.58358500000001</v>
      </c>
      <c r="H3698" s="8">
        <f t="shared" si="174"/>
        <v>0.53031916798155754</v>
      </c>
      <c r="J3698" s="44"/>
      <c r="K3698" s="69"/>
      <c r="L3698" s="69"/>
      <c r="M3698" s="69"/>
      <c r="O3698" s="63"/>
      <c r="P3698" s="63"/>
      <c r="Q3698" s="63"/>
    </row>
    <row r="3699" spans="1:17" outlineLevel="1">
      <c r="A3699" s="6"/>
      <c r="B3699" s="20">
        <v>42689</v>
      </c>
      <c r="C3699" s="21">
        <v>0.8125</v>
      </c>
      <c r="D3699" s="13">
        <v>0</v>
      </c>
      <c r="E3699" s="13">
        <v>174.02</v>
      </c>
      <c r="F3699" s="11">
        <f t="shared" si="172"/>
        <v>0</v>
      </c>
      <c r="G3699" s="11">
        <f t="shared" si="173"/>
        <v>175.67319000000003</v>
      </c>
      <c r="H3699" s="8">
        <f t="shared" si="174"/>
        <v>0</v>
      </c>
      <c r="J3699" s="44"/>
      <c r="K3699" s="69"/>
      <c r="L3699" s="69"/>
      <c r="M3699" s="69"/>
      <c r="O3699" s="63"/>
      <c r="P3699" s="63"/>
      <c r="Q3699" s="63"/>
    </row>
    <row r="3700" spans="1:17" outlineLevel="1">
      <c r="A3700" s="6"/>
      <c r="B3700" s="20">
        <v>42689</v>
      </c>
      <c r="C3700" s="21">
        <v>0.83333333333333337</v>
      </c>
      <c r="D3700" s="13">
        <v>0</v>
      </c>
      <c r="E3700" s="13">
        <v>96.41</v>
      </c>
      <c r="F3700" s="11">
        <f t="shared" si="172"/>
        <v>0</v>
      </c>
      <c r="G3700" s="11">
        <f t="shared" si="173"/>
        <v>97.325895000000003</v>
      </c>
      <c r="H3700" s="8">
        <f t="shared" si="174"/>
        <v>0</v>
      </c>
      <c r="J3700" s="44"/>
      <c r="K3700" s="69"/>
      <c r="L3700" s="69"/>
      <c r="M3700" s="69"/>
      <c r="O3700" s="63"/>
      <c r="P3700" s="63"/>
      <c r="Q3700" s="63"/>
    </row>
    <row r="3701" spans="1:17" outlineLevel="1">
      <c r="A3701" s="6"/>
      <c r="B3701" s="20">
        <v>42689</v>
      </c>
      <c r="C3701" s="21">
        <v>0.85416666666666663</v>
      </c>
      <c r="D3701" s="13">
        <v>0</v>
      </c>
      <c r="E3701" s="13">
        <v>81.069999999999993</v>
      </c>
      <c r="F3701" s="11">
        <f t="shared" si="172"/>
        <v>0</v>
      </c>
      <c r="G3701" s="11">
        <f t="shared" si="173"/>
        <v>81.840164999999999</v>
      </c>
      <c r="H3701" s="8">
        <f t="shared" si="174"/>
        <v>0</v>
      </c>
      <c r="J3701" s="44"/>
      <c r="K3701" s="69"/>
      <c r="L3701" s="69"/>
      <c r="M3701" s="69"/>
      <c r="O3701" s="63"/>
      <c r="P3701" s="63"/>
      <c r="Q3701" s="63"/>
    </row>
    <row r="3702" spans="1:17" outlineLevel="1">
      <c r="A3702" s="6"/>
      <c r="B3702" s="20">
        <v>42689</v>
      </c>
      <c r="C3702" s="21">
        <v>0.875</v>
      </c>
      <c r="D3702" s="13">
        <v>0</v>
      </c>
      <c r="E3702" s="13">
        <v>50.38</v>
      </c>
      <c r="F3702" s="11">
        <f t="shared" si="172"/>
        <v>0</v>
      </c>
      <c r="G3702" s="11">
        <f t="shared" si="173"/>
        <v>50.858610000000006</v>
      </c>
      <c r="H3702" s="8">
        <f t="shared" si="174"/>
        <v>0</v>
      </c>
      <c r="J3702" s="44"/>
      <c r="K3702" s="69"/>
      <c r="L3702" s="69"/>
      <c r="M3702" s="69"/>
      <c r="O3702" s="63"/>
      <c r="P3702" s="63"/>
      <c r="Q3702" s="63"/>
    </row>
    <row r="3703" spans="1:17" outlineLevel="1">
      <c r="A3703" s="6"/>
      <c r="B3703" s="20">
        <v>42689</v>
      </c>
      <c r="C3703" s="21">
        <v>0.89583333333333337</v>
      </c>
      <c r="D3703" s="13">
        <v>0</v>
      </c>
      <c r="E3703" s="13">
        <v>51.03</v>
      </c>
      <c r="F3703" s="11">
        <f t="shared" si="172"/>
        <v>0</v>
      </c>
      <c r="G3703" s="11">
        <f t="shared" si="173"/>
        <v>51.514785000000003</v>
      </c>
      <c r="H3703" s="8">
        <f t="shared" si="174"/>
        <v>0</v>
      </c>
      <c r="J3703" s="44"/>
      <c r="K3703" s="69"/>
      <c r="L3703" s="69"/>
      <c r="M3703" s="69"/>
      <c r="O3703" s="63"/>
      <c r="P3703" s="63"/>
      <c r="Q3703" s="63"/>
    </row>
    <row r="3704" spans="1:17" outlineLevel="1">
      <c r="A3704" s="6"/>
      <c r="B3704" s="20">
        <v>42689</v>
      </c>
      <c r="C3704" s="21">
        <v>0.91666666666666663</v>
      </c>
      <c r="D3704" s="13">
        <v>0</v>
      </c>
      <c r="E3704" s="13">
        <v>45.5</v>
      </c>
      <c r="F3704" s="11">
        <f t="shared" si="172"/>
        <v>0</v>
      </c>
      <c r="G3704" s="11">
        <f t="shared" si="173"/>
        <v>45.932250000000003</v>
      </c>
      <c r="H3704" s="8">
        <f t="shared" si="174"/>
        <v>0</v>
      </c>
      <c r="J3704" s="44"/>
      <c r="K3704" s="69"/>
      <c r="L3704" s="69"/>
      <c r="M3704" s="69"/>
      <c r="O3704" s="63"/>
      <c r="P3704" s="63"/>
      <c r="Q3704" s="63"/>
    </row>
    <row r="3705" spans="1:17" outlineLevel="1">
      <c r="A3705" s="6"/>
      <c r="B3705" s="20">
        <v>42689</v>
      </c>
      <c r="C3705" s="21">
        <v>0.9375</v>
      </c>
      <c r="D3705" s="13">
        <v>0</v>
      </c>
      <c r="E3705" s="13">
        <v>156.75</v>
      </c>
      <c r="F3705" s="11">
        <f t="shared" si="172"/>
        <v>0</v>
      </c>
      <c r="G3705" s="11">
        <f t="shared" si="173"/>
        <v>158.239125</v>
      </c>
      <c r="H3705" s="8">
        <f t="shared" si="174"/>
        <v>0</v>
      </c>
      <c r="J3705" s="44"/>
      <c r="K3705" s="69"/>
      <c r="L3705" s="69"/>
      <c r="M3705" s="69"/>
      <c r="O3705" s="63"/>
      <c r="P3705" s="63"/>
      <c r="Q3705" s="63"/>
    </row>
    <row r="3706" spans="1:17" outlineLevel="1">
      <c r="A3706" s="6"/>
      <c r="B3706" s="20">
        <v>42689</v>
      </c>
      <c r="C3706" s="21">
        <v>0.95833333333333337</v>
      </c>
      <c r="D3706" s="13">
        <v>0</v>
      </c>
      <c r="E3706" s="13">
        <v>81.92</v>
      </c>
      <c r="F3706" s="11">
        <f t="shared" si="172"/>
        <v>0</v>
      </c>
      <c r="G3706" s="11">
        <f t="shared" si="173"/>
        <v>82.698240000000013</v>
      </c>
      <c r="H3706" s="8">
        <f t="shared" si="174"/>
        <v>0</v>
      </c>
      <c r="J3706" s="44"/>
      <c r="K3706" s="69"/>
      <c r="L3706" s="69"/>
      <c r="M3706" s="69"/>
      <c r="O3706" s="63"/>
      <c r="P3706" s="63"/>
      <c r="Q3706" s="63"/>
    </row>
    <row r="3707" spans="1:17" outlineLevel="1">
      <c r="A3707" s="6"/>
      <c r="B3707" s="20">
        <v>42689</v>
      </c>
      <c r="C3707" s="21">
        <v>0.97916666666666663</v>
      </c>
      <c r="D3707" s="13">
        <v>0</v>
      </c>
      <c r="E3707" s="13">
        <v>79.11</v>
      </c>
      <c r="F3707" s="11">
        <f t="shared" si="172"/>
        <v>0</v>
      </c>
      <c r="G3707" s="11">
        <f t="shared" si="173"/>
        <v>79.861545000000007</v>
      </c>
      <c r="H3707" s="8">
        <f t="shared" si="174"/>
        <v>0</v>
      </c>
      <c r="J3707" s="44"/>
      <c r="K3707" s="69"/>
      <c r="L3707" s="69"/>
      <c r="M3707" s="69"/>
      <c r="O3707" s="63"/>
      <c r="P3707" s="63"/>
      <c r="Q3707" s="63"/>
    </row>
    <row r="3708" spans="1:17" outlineLevel="1">
      <c r="A3708" s="6"/>
      <c r="B3708" s="20">
        <v>42689</v>
      </c>
      <c r="C3708" s="21">
        <v>0</v>
      </c>
      <c r="D3708" s="13">
        <v>0</v>
      </c>
      <c r="E3708" s="13">
        <v>195.86</v>
      </c>
      <c r="F3708" s="11">
        <f t="shared" si="172"/>
        <v>0</v>
      </c>
      <c r="G3708" s="11">
        <f t="shared" si="173"/>
        <v>197.72067000000001</v>
      </c>
      <c r="H3708" s="8">
        <f t="shared" si="174"/>
        <v>0</v>
      </c>
      <c r="J3708" s="44"/>
      <c r="K3708" s="69"/>
      <c r="L3708" s="69"/>
      <c r="M3708" s="69"/>
      <c r="O3708" s="63"/>
      <c r="P3708" s="63"/>
      <c r="Q3708" s="63"/>
    </row>
    <row r="3709" spans="1:17" outlineLevel="1">
      <c r="A3709" s="6"/>
      <c r="B3709" s="20">
        <v>42690</v>
      </c>
      <c r="C3709" s="21">
        <v>2.0833333333333332E-2</v>
      </c>
      <c r="D3709" s="13">
        <v>0</v>
      </c>
      <c r="E3709" s="13">
        <v>73.489999999999995</v>
      </c>
      <c r="F3709" s="11">
        <f t="shared" si="172"/>
        <v>0</v>
      </c>
      <c r="G3709" s="11">
        <f t="shared" si="173"/>
        <v>74.188154999999995</v>
      </c>
      <c r="H3709" s="8">
        <f t="shared" si="174"/>
        <v>0</v>
      </c>
      <c r="J3709" s="44"/>
      <c r="K3709" s="69"/>
      <c r="L3709" s="69"/>
      <c r="M3709" s="69"/>
      <c r="O3709" s="63"/>
      <c r="P3709" s="63"/>
      <c r="Q3709" s="63"/>
    </row>
    <row r="3710" spans="1:17" outlineLevel="1">
      <c r="A3710" s="6"/>
      <c r="B3710" s="20">
        <v>42690</v>
      </c>
      <c r="C3710" s="21">
        <v>4.1666666666666664E-2</v>
      </c>
      <c r="D3710" s="13">
        <v>0</v>
      </c>
      <c r="E3710" s="13">
        <v>62.31</v>
      </c>
      <c r="F3710" s="11">
        <f t="shared" si="172"/>
        <v>0</v>
      </c>
      <c r="G3710" s="11">
        <f t="shared" si="173"/>
        <v>62.901945000000005</v>
      </c>
      <c r="H3710" s="8">
        <f t="shared" si="174"/>
        <v>0</v>
      </c>
      <c r="J3710" s="44"/>
      <c r="K3710" s="69"/>
      <c r="L3710" s="69"/>
      <c r="M3710" s="69"/>
      <c r="O3710" s="63"/>
      <c r="P3710" s="63"/>
      <c r="Q3710" s="63"/>
    </row>
    <row r="3711" spans="1:17" outlineLevel="1">
      <c r="A3711" s="6"/>
      <c r="B3711" s="20">
        <v>42690</v>
      </c>
      <c r="C3711" s="21">
        <v>6.25E-2</v>
      </c>
      <c r="D3711" s="13">
        <v>0</v>
      </c>
      <c r="E3711" s="13">
        <v>55.99</v>
      </c>
      <c r="F3711" s="11">
        <f t="shared" si="172"/>
        <v>0</v>
      </c>
      <c r="G3711" s="11">
        <f t="shared" si="173"/>
        <v>56.521905000000004</v>
      </c>
      <c r="H3711" s="8">
        <f t="shared" si="174"/>
        <v>0</v>
      </c>
      <c r="J3711" s="44"/>
      <c r="K3711" s="69"/>
      <c r="L3711" s="69"/>
      <c r="M3711" s="69"/>
      <c r="O3711" s="63"/>
      <c r="P3711" s="63"/>
      <c r="Q3711" s="63"/>
    </row>
    <row r="3712" spans="1:17" outlineLevel="1">
      <c r="A3712" s="6"/>
      <c r="B3712" s="20">
        <v>42690</v>
      </c>
      <c r="C3712" s="21">
        <v>8.3333333333333329E-2</v>
      </c>
      <c r="D3712" s="13">
        <v>0</v>
      </c>
      <c r="E3712" s="13">
        <v>52.67</v>
      </c>
      <c r="F3712" s="11">
        <f t="shared" si="172"/>
        <v>0</v>
      </c>
      <c r="G3712" s="11">
        <f t="shared" si="173"/>
        <v>53.170365000000004</v>
      </c>
      <c r="H3712" s="8">
        <f t="shared" si="174"/>
        <v>0</v>
      </c>
      <c r="J3712" s="44"/>
      <c r="K3712" s="69"/>
      <c r="L3712" s="69"/>
      <c r="M3712" s="69"/>
      <c r="O3712" s="63"/>
      <c r="P3712" s="63"/>
      <c r="Q3712" s="63"/>
    </row>
    <row r="3713" spans="1:17" outlineLevel="1">
      <c r="A3713" s="6"/>
      <c r="B3713" s="20">
        <v>42690</v>
      </c>
      <c r="C3713" s="21">
        <v>0.10416666666666667</v>
      </c>
      <c r="D3713" s="13">
        <v>0</v>
      </c>
      <c r="E3713" s="13">
        <v>48.39</v>
      </c>
      <c r="F3713" s="11">
        <f t="shared" si="172"/>
        <v>0</v>
      </c>
      <c r="G3713" s="11">
        <f t="shared" si="173"/>
        <v>48.849705</v>
      </c>
      <c r="H3713" s="8">
        <f t="shared" si="174"/>
        <v>0</v>
      </c>
      <c r="J3713" s="44"/>
      <c r="K3713" s="69"/>
      <c r="L3713" s="69"/>
      <c r="M3713" s="69"/>
      <c r="O3713" s="63"/>
      <c r="P3713" s="63"/>
      <c r="Q3713" s="63"/>
    </row>
    <row r="3714" spans="1:17" outlineLevel="1">
      <c r="A3714" s="6"/>
      <c r="B3714" s="20">
        <v>42690</v>
      </c>
      <c r="C3714" s="21">
        <v>0.125</v>
      </c>
      <c r="D3714" s="13">
        <v>0</v>
      </c>
      <c r="E3714" s="13">
        <v>49.24</v>
      </c>
      <c r="F3714" s="11">
        <f t="shared" si="172"/>
        <v>0</v>
      </c>
      <c r="G3714" s="11">
        <f t="shared" si="173"/>
        <v>49.707780000000007</v>
      </c>
      <c r="H3714" s="8">
        <f t="shared" si="174"/>
        <v>0</v>
      </c>
      <c r="J3714" s="44"/>
      <c r="K3714" s="69"/>
      <c r="L3714" s="69"/>
      <c r="M3714" s="69"/>
      <c r="O3714" s="63"/>
      <c r="P3714" s="63"/>
      <c r="Q3714" s="63"/>
    </row>
    <row r="3715" spans="1:17" outlineLevel="1">
      <c r="A3715" s="6"/>
      <c r="B3715" s="20">
        <v>42690</v>
      </c>
      <c r="C3715" s="21">
        <v>0.14583333333333334</v>
      </c>
      <c r="D3715" s="13">
        <v>0</v>
      </c>
      <c r="E3715" s="13">
        <v>49</v>
      </c>
      <c r="F3715" s="11">
        <f t="shared" si="172"/>
        <v>0</v>
      </c>
      <c r="G3715" s="11">
        <f t="shared" si="173"/>
        <v>49.465500000000006</v>
      </c>
      <c r="H3715" s="8">
        <f t="shared" si="174"/>
        <v>0</v>
      </c>
      <c r="J3715" s="44"/>
      <c r="K3715" s="69"/>
      <c r="L3715" s="69"/>
      <c r="M3715" s="69"/>
      <c r="O3715" s="63"/>
      <c r="P3715" s="63"/>
      <c r="Q3715" s="63"/>
    </row>
    <row r="3716" spans="1:17" outlineLevel="1">
      <c r="A3716" s="6"/>
      <c r="B3716" s="20">
        <v>42690</v>
      </c>
      <c r="C3716" s="21">
        <v>0.16666666666666666</v>
      </c>
      <c r="D3716" s="13">
        <v>0</v>
      </c>
      <c r="E3716" s="13">
        <v>52.48</v>
      </c>
      <c r="F3716" s="11">
        <f t="shared" si="172"/>
        <v>0</v>
      </c>
      <c r="G3716" s="11">
        <f t="shared" si="173"/>
        <v>52.978560000000002</v>
      </c>
      <c r="H3716" s="8">
        <f t="shared" si="174"/>
        <v>0</v>
      </c>
      <c r="J3716" s="44"/>
      <c r="K3716" s="69"/>
      <c r="L3716" s="69"/>
      <c r="M3716" s="69"/>
      <c r="O3716" s="63"/>
      <c r="P3716" s="63"/>
      <c r="Q3716" s="63"/>
    </row>
    <row r="3717" spans="1:17" outlineLevel="1">
      <c r="A3717" s="6"/>
      <c r="B3717" s="20">
        <v>42690</v>
      </c>
      <c r="C3717" s="21">
        <v>0.1875</v>
      </c>
      <c r="D3717" s="13">
        <v>0</v>
      </c>
      <c r="E3717" s="13">
        <v>61.96</v>
      </c>
      <c r="F3717" s="11">
        <f t="shared" si="172"/>
        <v>0</v>
      </c>
      <c r="G3717" s="11">
        <f t="shared" si="173"/>
        <v>62.548620000000007</v>
      </c>
      <c r="H3717" s="8">
        <f t="shared" si="174"/>
        <v>0</v>
      </c>
      <c r="J3717" s="44"/>
      <c r="K3717" s="69"/>
      <c r="L3717" s="69"/>
      <c r="M3717" s="69"/>
      <c r="O3717" s="63"/>
      <c r="P3717" s="63"/>
      <c r="Q3717" s="63"/>
    </row>
    <row r="3718" spans="1:17" outlineLevel="1">
      <c r="A3718" s="6"/>
      <c r="B3718" s="20">
        <v>42690</v>
      </c>
      <c r="C3718" s="21">
        <v>0.20833333333333334</v>
      </c>
      <c r="D3718" s="13">
        <v>8.5999999999999998E-4</v>
      </c>
      <c r="E3718" s="13">
        <v>64.599999999999994</v>
      </c>
      <c r="F3718" s="11">
        <f t="shared" si="172"/>
        <v>8.5974200000000004E-4</v>
      </c>
      <c r="G3718" s="11">
        <f t="shared" si="173"/>
        <v>65.213700000000003</v>
      </c>
      <c r="H3718" s="8">
        <f t="shared" si="174"/>
        <v>0.1038450551346</v>
      </c>
      <c r="J3718" s="44"/>
      <c r="K3718" s="69"/>
      <c r="L3718" s="69"/>
      <c r="M3718" s="69"/>
      <c r="O3718" s="63"/>
      <c r="P3718" s="63"/>
      <c r="Q3718" s="63"/>
    </row>
    <row r="3719" spans="1:17" outlineLevel="1">
      <c r="A3719" s="6"/>
      <c r="B3719" s="20">
        <v>42690</v>
      </c>
      <c r="C3719" s="21">
        <v>0.22916666666666666</v>
      </c>
      <c r="D3719" s="13">
        <v>6.2230999999999995E-2</v>
      </c>
      <c r="E3719" s="13">
        <v>85.55</v>
      </c>
      <c r="F3719" s="11">
        <f t="shared" si="172"/>
        <v>6.2212330699999999E-2</v>
      </c>
      <c r="G3719" s="11">
        <f t="shared" si="173"/>
        <v>86.362724999999998</v>
      </c>
      <c r="H3719" s="8">
        <f t="shared" si="174"/>
        <v>6.1986671023468425</v>
      </c>
      <c r="J3719" s="44"/>
      <c r="K3719" s="69"/>
      <c r="L3719" s="69"/>
      <c r="M3719" s="69"/>
      <c r="O3719" s="63"/>
      <c r="P3719" s="63"/>
      <c r="Q3719" s="63"/>
    </row>
    <row r="3720" spans="1:17" outlineLevel="1">
      <c r="A3720" s="6"/>
      <c r="B3720" s="20">
        <v>42690</v>
      </c>
      <c r="C3720" s="21">
        <v>0.25</v>
      </c>
      <c r="D3720" s="13">
        <v>0.23411299999999999</v>
      </c>
      <c r="E3720" s="13">
        <v>132.26</v>
      </c>
      <c r="F3720" s="11">
        <f t="shared" si="172"/>
        <v>0.23404276609999999</v>
      </c>
      <c r="G3720" s="11">
        <f t="shared" si="173"/>
        <v>133.51647</v>
      </c>
      <c r="H3720" s="8">
        <f t="shared" si="174"/>
        <v>12.283390535892334</v>
      </c>
      <c r="J3720" s="44"/>
      <c r="K3720" s="69"/>
      <c r="L3720" s="69"/>
      <c r="M3720" s="69"/>
      <c r="O3720" s="63"/>
      <c r="P3720" s="63"/>
      <c r="Q3720" s="63"/>
    </row>
    <row r="3721" spans="1:17" outlineLevel="1">
      <c r="A3721" s="6"/>
      <c r="B3721" s="20">
        <v>42690</v>
      </c>
      <c r="C3721" s="21">
        <v>0.27083333333333331</v>
      </c>
      <c r="D3721" s="13">
        <v>0.7541230000000001</v>
      </c>
      <c r="E3721" s="13">
        <v>98.99</v>
      </c>
      <c r="F3721" s="11">
        <f t="shared" si="172"/>
        <v>0.75389676310000009</v>
      </c>
      <c r="G3721" s="11">
        <f t="shared" si="173"/>
        <v>99.930405000000007</v>
      </c>
      <c r="H3721" s="8">
        <f t="shared" si="174"/>
        <v>64.887589071827946</v>
      </c>
      <c r="J3721" s="44"/>
      <c r="K3721" s="69"/>
      <c r="L3721" s="69"/>
      <c r="M3721" s="69"/>
      <c r="O3721" s="63"/>
      <c r="P3721" s="63"/>
      <c r="Q3721" s="63"/>
    </row>
    <row r="3722" spans="1:17" outlineLevel="1">
      <c r="A3722" s="6"/>
      <c r="B3722" s="20">
        <v>42690</v>
      </c>
      <c r="C3722" s="21">
        <v>0.29166666666666669</v>
      </c>
      <c r="D3722" s="13">
        <v>1.5271269999999999</v>
      </c>
      <c r="E3722" s="13">
        <v>70.89</v>
      </c>
      <c r="F3722" s="11">
        <f t="shared" si="172"/>
        <v>1.5266688619</v>
      </c>
      <c r="G3722" s="11">
        <f t="shared" si="173"/>
        <v>71.563455000000005</v>
      </c>
      <c r="H3722" s="8">
        <f t="shared" si="174"/>
        <v>174.70670991491812</v>
      </c>
      <c r="J3722" s="44"/>
      <c r="K3722" s="69"/>
      <c r="L3722" s="69"/>
      <c r="M3722" s="69"/>
      <c r="O3722" s="63"/>
      <c r="P3722" s="63"/>
      <c r="Q3722" s="63"/>
    </row>
    <row r="3723" spans="1:17" outlineLevel="1">
      <c r="A3723" s="6"/>
      <c r="B3723" s="20">
        <v>42690</v>
      </c>
      <c r="C3723" s="21">
        <v>0.3125</v>
      </c>
      <c r="D3723" s="13">
        <v>2.3153990000000002</v>
      </c>
      <c r="E3723" s="13">
        <v>54.16</v>
      </c>
      <c r="F3723" s="11">
        <f t="shared" si="172"/>
        <v>2.3147043803000003</v>
      </c>
      <c r="G3723" s="11">
        <f t="shared" si="173"/>
        <v>54.674520000000001</v>
      </c>
      <c r="H3723" s="8">
        <f t="shared" si="174"/>
        <v>303.97966380100007</v>
      </c>
      <c r="J3723" s="44"/>
      <c r="K3723" s="69"/>
      <c r="L3723" s="69"/>
      <c r="M3723" s="69"/>
      <c r="O3723" s="63"/>
      <c r="P3723" s="63"/>
      <c r="Q3723" s="63"/>
    </row>
    <row r="3724" spans="1:17" outlineLevel="1">
      <c r="A3724" s="6"/>
      <c r="B3724" s="20">
        <v>42690</v>
      </c>
      <c r="C3724" s="21">
        <v>0.33333333333333331</v>
      </c>
      <c r="D3724" s="13">
        <v>2.9842380000000004</v>
      </c>
      <c r="E3724" s="13">
        <v>53.87</v>
      </c>
      <c r="F3724" s="11">
        <f t="shared" si="172"/>
        <v>2.9833427286000003</v>
      </c>
      <c r="G3724" s="11">
        <f t="shared" si="173"/>
        <v>54.381765000000001</v>
      </c>
      <c r="H3724" s="8">
        <f t="shared" si="174"/>
        <v>392.66230433841605</v>
      </c>
      <c r="J3724" s="44"/>
      <c r="K3724" s="69"/>
      <c r="L3724" s="69"/>
      <c r="M3724" s="69"/>
      <c r="O3724" s="63"/>
      <c r="P3724" s="63"/>
      <c r="Q3724" s="63"/>
    </row>
    <row r="3725" spans="1:17" outlineLevel="1">
      <c r="A3725" s="6"/>
      <c r="B3725" s="20">
        <v>42690</v>
      </c>
      <c r="C3725" s="21">
        <v>0.35416666666666669</v>
      </c>
      <c r="D3725" s="13">
        <v>3.5778559999999997</v>
      </c>
      <c r="E3725" s="13">
        <v>60.37</v>
      </c>
      <c r="F3725" s="11">
        <f t="shared" si="172"/>
        <v>3.5767826431999996</v>
      </c>
      <c r="G3725" s="11">
        <f t="shared" si="173"/>
        <v>60.943514999999998</v>
      </c>
      <c r="H3725" s="8">
        <f t="shared" si="174"/>
        <v>447.29986496760114</v>
      </c>
      <c r="J3725" s="44"/>
      <c r="K3725" s="69"/>
      <c r="L3725" s="69"/>
      <c r="M3725" s="69"/>
      <c r="O3725" s="63"/>
      <c r="P3725" s="63"/>
      <c r="Q3725" s="63"/>
    </row>
    <row r="3726" spans="1:17" outlineLevel="1">
      <c r="A3726" s="6"/>
      <c r="B3726" s="20">
        <v>42690</v>
      </c>
      <c r="C3726" s="21">
        <v>0.375</v>
      </c>
      <c r="D3726" s="13">
        <v>4.0662119999999993</v>
      </c>
      <c r="E3726" s="13">
        <v>63.51</v>
      </c>
      <c r="F3726" s="11">
        <f t="shared" si="172"/>
        <v>4.064992136399999</v>
      </c>
      <c r="G3726" s="11">
        <f t="shared" si="173"/>
        <v>64.113344999999995</v>
      </c>
      <c r="H3726" s="8">
        <f t="shared" si="174"/>
        <v>495.46829410709967</v>
      </c>
      <c r="J3726" s="44"/>
      <c r="K3726" s="69"/>
      <c r="L3726" s="69"/>
      <c r="M3726" s="69"/>
      <c r="O3726" s="63"/>
      <c r="P3726" s="63"/>
      <c r="Q3726" s="63"/>
    </row>
    <row r="3727" spans="1:17" outlineLevel="1">
      <c r="A3727" s="6"/>
      <c r="B3727" s="20">
        <v>42690</v>
      </c>
      <c r="C3727" s="21">
        <v>0.39583333333333331</v>
      </c>
      <c r="D3727" s="13">
        <v>4.4335439999999995</v>
      </c>
      <c r="E3727" s="13">
        <v>75.62</v>
      </c>
      <c r="F3727" s="11">
        <f t="shared" si="172"/>
        <v>4.4322139367999993</v>
      </c>
      <c r="G3727" s="11">
        <f t="shared" si="173"/>
        <v>76.338390000000004</v>
      </c>
      <c r="H3727" s="8">
        <f t="shared" si="174"/>
        <v>486.04371617392616</v>
      </c>
      <c r="J3727" s="44"/>
      <c r="K3727" s="69"/>
      <c r="L3727" s="69"/>
      <c r="M3727" s="69"/>
      <c r="O3727" s="63"/>
      <c r="P3727" s="63"/>
      <c r="Q3727" s="63"/>
    </row>
    <row r="3728" spans="1:17" outlineLevel="1">
      <c r="A3728" s="6"/>
      <c r="B3728" s="20">
        <v>42690</v>
      </c>
      <c r="C3728" s="21">
        <v>0.41666666666666669</v>
      </c>
      <c r="D3728" s="13">
        <v>4.7052250000000004</v>
      </c>
      <c r="E3728" s="13">
        <v>91.54</v>
      </c>
      <c r="F3728" s="11">
        <f t="shared" si="172"/>
        <v>4.7038134325000005</v>
      </c>
      <c r="G3728" s="11">
        <f t="shared" si="173"/>
        <v>92.409630000000007</v>
      </c>
      <c r="H3728" s="8">
        <f t="shared" si="174"/>
        <v>440.23163955864504</v>
      </c>
      <c r="J3728" s="44"/>
      <c r="K3728" s="69"/>
      <c r="L3728" s="69"/>
      <c r="M3728" s="69"/>
      <c r="O3728" s="63"/>
      <c r="P3728" s="63"/>
      <c r="Q3728" s="63"/>
    </row>
    <row r="3729" spans="1:17" outlineLevel="1">
      <c r="A3729" s="6"/>
      <c r="B3729" s="20">
        <v>42690</v>
      </c>
      <c r="C3729" s="21">
        <v>0.4375</v>
      </c>
      <c r="D3729" s="13">
        <v>4.8758590000000002</v>
      </c>
      <c r="E3729" s="13">
        <v>90.49</v>
      </c>
      <c r="F3729" s="11">
        <f t="shared" ref="F3729:F3792" si="175">IF($B$13="Electricity",$D3729*$B$9,$D3729*$B$10)</f>
        <v>4.8743962423000005</v>
      </c>
      <c r="G3729" s="11">
        <f t="shared" ref="G3729:G3792" si="176">+E3729*$B$10</f>
        <v>91.349654999999998</v>
      </c>
      <c r="H3729" s="8">
        <f t="shared" si="174"/>
        <v>461.36328600039866</v>
      </c>
      <c r="J3729" s="44"/>
      <c r="K3729" s="69"/>
      <c r="L3729" s="69"/>
      <c r="M3729" s="69"/>
      <c r="O3729" s="63"/>
      <c r="P3729" s="63"/>
      <c r="Q3729" s="63"/>
    </row>
    <row r="3730" spans="1:17" outlineLevel="1">
      <c r="A3730" s="6"/>
      <c r="B3730" s="20">
        <v>42690</v>
      </c>
      <c r="C3730" s="21">
        <v>0.45833333333333331</v>
      </c>
      <c r="D3730" s="13">
        <v>4.9642189999999999</v>
      </c>
      <c r="E3730" s="13">
        <v>79.73</v>
      </c>
      <c r="F3730" s="11">
        <f t="shared" si="175"/>
        <v>4.9627297342999999</v>
      </c>
      <c r="G3730" s="11">
        <f t="shared" si="176"/>
        <v>80.487435000000005</v>
      </c>
      <c r="H3730" s="8">
        <f t="shared" si="174"/>
        <v>523.63034366776139</v>
      </c>
      <c r="J3730" s="44"/>
      <c r="K3730" s="69"/>
      <c r="L3730" s="69"/>
      <c r="M3730" s="69"/>
      <c r="O3730" s="63"/>
      <c r="P3730" s="63"/>
      <c r="Q3730" s="63"/>
    </row>
    <row r="3731" spans="1:17" outlineLevel="1">
      <c r="A3731" s="6"/>
      <c r="B3731" s="20">
        <v>42690</v>
      </c>
      <c r="C3731" s="21">
        <v>0.47916666666666669</v>
      </c>
      <c r="D3731" s="13">
        <v>4.9654449999999999</v>
      </c>
      <c r="E3731" s="13">
        <v>71.98</v>
      </c>
      <c r="F3731" s="11">
        <f t="shared" si="175"/>
        <v>4.9639553665000005</v>
      </c>
      <c r="G3731" s="11">
        <f t="shared" si="176"/>
        <v>72.663810000000012</v>
      </c>
      <c r="H3731" s="8">
        <f t="shared" si="174"/>
        <v>562.59578856916357</v>
      </c>
      <c r="J3731" s="44"/>
      <c r="K3731" s="69"/>
      <c r="L3731" s="69"/>
      <c r="M3731" s="69"/>
      <c r="O3731" s="63"/>
      <c r="P3731" s="63"/>
      <c r="Q3731" s="63"/>
    </row>
    <row r="3732" spans="1:17" outlineLevel="1">
      <c r="A3732" s="6"/>
      <c r="B3732" s="20">
        <v>42690</v>
      </c>
      <c r="C3732" s="21">
        <v>0.5</v>
      </c>
      <c r="D3732" s="13">
        <v>4.9690150000000006</v>
      </c>
      <c r="E3732" s="13">
        <v>61.18</v>
      </c>
      <c r="F3732" s="11">
        <f t="shared" si="175"/>
        <v>4.9675242955000005</v>
      </c>
      <c r="G3732" s="11">
        <f t="shared" si="176"/>
        <v>61.761210000000005</v>
      </c>
      <c r="H3732" s="8">
        <f t="shared" si="174"/>
        <v>617.15920776852249</v>
      </c>
      <c r="J3732" s="44"/>
      <c r="K3732" s="69"/>
      <c r="L3732" s="69"/>
      <c r="M3732" s="69"/>
      <c r="O3732" s="63"/>
      <c r="P3732" s="63"/>
      <c r="Q3732" s="63"/>
    </row>
    <row r="3733" spans="1:17" outlineLevel="1">
      <c r="A3733" s="6"/>
      <c r="B3733" s="20">
        <v>42690</v>
      </c>
      <c r="C3733" s="21">
        <v>0.52083333333333337</v>
      </c>
      <c r="D3733" s="13">
        <v>4.9662629999999996</v>
      </c>
      <c r="E3733" s="13">
        <v>67.34</v>
      </c>
      <c r="F3733" s="11">
        <f t="shared" si="175"/>
        <v>4.9647731210999995</v>
      </c>
      <c r="G3733" s="11">
        <f t="shared" si="176"/>
        <v>67.979730000000004</v>
      </c>
      <c r="H3733" s="8">
        <f t="shared" si="174"/>
        <v>585.94386424096467</v>
      </c>
      <c r="J3733" s="44"/>
      <c r="K3733" s="69"/>
      <c r="L3733" s="69"/>
      <c r="M3733" s="69"/>
      <c r="O3733" s="63"/>
      <c r="P3733" s="63"/>
      <c r="Q3733" s="63"/>
    </row>
    <row r="3734" spans="1:17" outlineLevel="1">
      <c r="A3734" s="6"/>
      <c r="B3734" s="20">
        <v>42690</v>
      </c>
      <c r="C3734" s="21">
        <v>0.54166666666666663</v>
      </c>
      <c r="D3734" s="13">
        <v>4.9118140000000006</v>
      </c>
      <c r="E3734" s="13">
        <v>73.569999999999993</v>
      </c>
      <c r="F3734" s="11">
        <f t="shared" si="175"/>
        <v>4.910340455800001</v>
      </c>
      <c r="G3734" s="11">
        <f t="shared" si="176"/>
        <v>74.268914999999993</v>
      </c>
      <c r="H3734" s="8">
        <f t="shared" si="174"/>
        <v>548.63766684592872</v>
      </c>
      <c r="J3734" s="44"/>
      <c r="K3734" s="69"/>
      <c r="L3734" s="69"/>
      <c r="M3734" s="69"/>
      <c r="O3734" s="63"/>
      <c r="P3734" s="63"/>
      <c r="Q3734" s="63"/>
    </row>
    <row r="3735" spans="1:17" outlineLevel="1">
      <c r="A3735" s="6"/>
      <c r="B3735" s="20">
        <v>42690</v>
      </c>
      <c r="C3735" s="21">
        <v>0.5625</v>
      </c>
      <c r="D3735" s="13">
        <v>4.7341049999999996</v>
      </c>
      <c r="E3735" s="13">
        <v>78.599999999999994</v>
      </c>
      <c r="F3735" s="11">
        <f t="shared" si="175"/>
        <v>4.7326847684999995</v>
      </c>
      <c r="G3735" s="11">
        <f t="shared" si="176"/>
        <v>79.346699999999998</v>
      </c>
      <c r="H3735" s="8">
        <f t="shared" si="174"/>
        <v>504.75644842026099</v>
      </c>
      <c r="J3735" s="44"/>
      <c r="K3735" s="69"/>
      <c r="L3735" s="69"/>
      <c r="M3735" s="69"/>
      <c r="O3735" s="63"/>
      <c r="P3735" s="63"/>
      <c r="Q3735" s="63"/>
    </row>
    <row r="3736" spans="1:17" outlineLevel="1">
      <c r="A3736" s="6"/>
      <c r="B3736" s="20">
        <v>42690</v>
      </c>
      <c r="C3736" s="21">
        <v>0.58333333333333337</v>
      </c>
      <c r="D3736" s="13">
        <v>4.4325110000000008</v>
      </c>
      <c r="E3736" s="13">
        <v>83.35</v>
      </c>
      <c r="F3736" s="11">
        <f t="shared" si="175"/>
        <v>4.4311812467000005</v>
      </c>
      <c r="G3736" s="11">
        <f t="shared" si="176"/>
        <v>84.141824999999997</v>
      </c>
      <c r="H3736" s="8">
        <f t="shared" si="174"/>
        <v>451.35203488308684</v>
      </c>
      <c r="J3736" s="44"/>
      <c r="K3736" s="69"/>
      <c r="L3736" s="69"/>
      <c r="M3736" s="69"/>
      <c r="O3736" s="63"/>
      <c r="P3736" s="63"/>
      <c r="Q3736" s="63"/>
    </row>
    <row r="3737" spans="1:17" outlineLevel="1">
      <c r="A3737" s="6"/>
      <c r="B3737" s="20">
        <v>42690</v>
      </c>
      <c r="C3737" s="21">
        <v>0.60416666666666663</v>
      </c>
      <c r="D3737" s="13">
        <v>3.8293889999999999</v>
      </c>
      <c r="E3737" s="13">
        <v>75.88</v>
      </c>
      <c r="F3737" s="11">
        <f t="shared" si="175"/>
        <v>3.8282401833000002</v>
      </c>
      <c r="G3737" s="11">
        <f t="shared" si="176"/>
        <v>76.600859999999997</v>
      </c>
      <c r="H3737" s="8">
        <f t="shared" si="174"/>
        <v>418.80618376646237</v>
      </c>
      <c r="J3737" s="44"/>
      <c r="K3737" s="69"/>
      <c r="L3737" s="69"/>
      <c r="M3737" s="69"/>
      <c r="O3737" s="63"/>
      <c r="P3737" s="63"/>
      <c r="Q3737" s="63"/>
    </row>
    <row r="3738" spans="1:17" outlineLevel="1">
      <c r="A3738" s="6"/>
      <c r="B3738" s="20">
        <v>42690</v>
      </c>
      <c r="C3738" s="21">
        <v>0.625</v>
      </c>
      <c r="D3738" s="13">
        <v>3.7840150000000001</v>
      </c>
      <c r="E3738" s="13">
        <v>76.209999999999994</v>
      </c>
      <c r="F3738" s="11">
        <f t="shared" si="175"/>
        <v>3.7828797955000004</v>
      </c>
      <c r="G3738" s="11">
        <f t="shared" si="176"/>
        <v>76.933994999999996</v>
      </c>
      <c r="H3738" s="8">
        <f t="shared" si="174"/>
        <v>412.58358669040206</v>
      </c>
      <c r="J3738" s="44"/>
      <c r="K3738" s="69"/>
      <c r="L3738" s="69"/>
      <c r="M3738" s="69"/>
      <c r="O3738" s="63"/>
      <c r="P3738" s="63"/>
      <c r="Q3738" s="63"/>
    </row>
    <row r="3739" spans="1:17" outlineLevel="1">
      <c r="A3739" s="6"/>
      <c r="B3739" s="20">
        <v>42690</v>
      </c>
      <c r="C3739" s="21">
        <v>0.64583333333333337</v>
      </c>
      <c r="D3739" s="13">
        <v>3.2989709999999999</v>
      </c>
      <c r="E3739" s="13">
        <v>81.19</v>
      </c>
      <c r="F3739" s="11">
        <f t="shared" si="175"/>
        <v>3.2979813086999998</v>
      </c>
      <c r="G3739" s="11">
        <f t="shared" si="176"/>
        <v>81.961304999999996</v>
      </c>
      <c r="H3739" s="8">
        <f t="shared" si="174"/>
        <v>343.11767149154014</v>
      </c>
      <c r="J3739" s="44"/>
      <c r="K3739" s="69"/>
      <c r="L3739" s="69"/>
      <c r="M3739" s="69"/>
      <c r="O3739" s="63"/>
      <c r="P3739" s="63"/>
      <c r="Q3739" s="63"/>
    </row>
    <row r="3740" spans="1:17" outlineLevel="1">
      <c r="A3740" s="6"/>
      <c r="B3740" s="20">
        <v>42690</v>
      </c>
      <c r="C3740" s="21">
        <v>0.66666666666666663</v>
      </c>
      <c r="D3740" s="13">
        <v>2.442272</v>
      </c>
      <c r="E3740" s="13">
        <v>72.150000000000006</v>
      </c>
      <c r="F3740" s="11">
        <f t="shared" si="175"/>
        <v>2.4415393184000003</v>
      </c>
      <c r="G3740" s="11">
        <f t="shared" si="176"/>
        <v>72.835425000000015</v>
      </c>
      <c r="H3740" s="8">
        <f t="shared" si="174"/>
        <v>276.29575931252566</v>
      </c>
      <c r="J3740" s="44"/>
      <c r="K3740" s="69"/>
      <c r="L3740" s="69"/>
      <c r="M3740" s="69"/>
      <c r="O3740" s="63"/>
      <c r="P3740" s="63"/>
      <c r="Q3740" s="63"/>
    </row>
    <row r="3741" spans="1:17" outlineLevel="1">
      <c r="A3741" s="6"/>
      <c r="B3741" s="20">
        <v>42690</v>
      </c>
      <c r="C3741" s="21">
        <v>0.6875</v>
      </c>
      <c r="D3741" s="13">
        <v>1.9281769999999998</v>
      </c>
      <c r="E3741" s="13">
        <v>62.63</v>
      </c>
      <c r="F3741" s="11">
        <f t="shared" si="175"/>
        <v>1.9275985468999999</v>
      </c>
      <c r="G3741" s="11">
        <f t="shared" si="176"/>
        <v>63.224985000000004</v>
      </c>
      <c r="H3741" s="8">
        <f t="shared" si="174"/>
        <v>236.66094050962568</v>
      </c>
      <c r="J3741" s="44"/>
      <c r="K3741" s="69"/>
      <c r="L3741" s="69"/>
      <c r="M3741" s="69"/>
      <c r="O3741" s="63"/>
      <c r="P3741" s="63"/>
      <c r="Q3741" s="63"/>
    </row>
    <row r="3742" spans="1:17" outlineLevel="1">
      <c r="A3742" s="6"/>
      <c r="B3742" s="20">
        <v>42690</v>
      </c>
      <c r="C3742" s="21">
        <v>0.70833333333333337</v>
      </c>
      <c r="D3742" s="13">
        <v>1.262778</v>
      </c>
      <c r="E3742" s="13">
        <v>60.63</v>
      </c>
      <c r="F3742" s="11">
        <f t="shared" si="175"/>
        <v>1.2623991666000001</v>
      </c>
      <c r="G3742" s="11">
        <f t="shared" si="176"/>
        <v>61.205985000000005</v>
      </c>
      <c r="H3742" s="8">
        <f t="shared" si="174"/>
        <v>157.53986053266792</v>
      </c>
      <c r="J3742" s="44"/>
      <c r="K3742" s="69"/>
      <c r="L3742" s="69"/>
      <c r="M3742" s="69"/>
      <c r="O3742" s="63"/>
      <c r="P3742" s="63"/>
      <c r="Q3742" s="63"/>
    </row>
    <row r="3743" spans="1:17" outlineLevel="1">
      <c r="A3743" s="6"/>
      <c r="B3743" s="20">
        <v>42690</v>
      </c>
      <c r="C3743" s="21">
        <v>0.72916666666666663</v>
      </c>
      <c r="D3743" s="13">
        <v>0.571963</v>
      </c>
      <c r="E3743" s="13">
        <v>60.75</v>
      </c>
      <c r="F3743" s="11">
        <f t="shared" si="175"/>
        <v>0.57179141109999998</v>
      </c>
      <c r="G3743" s="11">
        <f t="shared" si="176"/>
        <v>61.327125000000002</v>
      </c>
      <c r="H3743" s="8">
        <f t="shared" si="174"/>
        <v>71.286879122143915</v>
      </c>
      <c r="J3743" s="44"/>
      <c r="K3743" s="69"/>
      <c r="L3743" s="69"/>
      <c r="M3743" s="69"/>
      <c r="O3743" s="63"/>
      <c r="P3743" s="63"/>
      <c r="Q3743" s="63"/>
    </row>
    <row r="3744" spans="1:17" outlineLevel="1">
      <c r="A3744" s="6"/>
      <c r="B3744" s="20">
        <v>42690</v>
      </c>
      <c r="C3744" s="21">
        <v>0.75</v>
      </c>
      <c r="D3744" s="13">
        <v>0.22927499999999998</v>
      </c>
      <c r="E3744" s="13">
        <v>60.91</v>
      </c>
      <c r="F3744" s="11">
        <f t="shared" si="175"/>
        <v>0.22920621749999998</v>
      </c>
      <c r="G3744" s="11">
        <f t="shared" si="176"/>
        <v>61.488644999999998</v>
      </c>
      <c r="H3744" s="8">
        <f t="shared" si="174"/>
        <v>28.538776715349712</v>
      </c>
      <c r="J3744" s="44"/>
      <c r="K3744" s="69"/>
      <c r="L3744" s="69"/>
      <c r="M3744" s="69"/>
      <c r="O3744" s="63"/>
      <c r="P3744" s="63"/>
      <c r="Q3744" s="63"/>
    </row>
    <row r="3745" spans="1:17" outlineLevel="1">
      <c r="A3745" s="6"/>
      <c r="B3745" s="20">
        <v>42690</v>
      </c>
      <c r="C3745" s="21">
        <v>0.77083333333333337</v>
      </c>
      <c r="D3745" s="13">
        <v>5.9048999999999997E-2</v>
      </c>
      <c r="E3745" s="13">
        <v>50.93</v>
      </c>
      <c r="F3745" s="11">
        <f t="shared" si="175"/>
        <v>5.90312853E-2</v>
      </c>
      <c r="G3745" s="11">
        <f t="shared" si="176"/>
        <v>51.413835000000006</v>
      </c>
      <c r="H3745" s="8">
        <f t="shared" si="174"/>
        <v>7.9447943035478739</v>
      </c>
      <c r="J3745" s="44"/>
      <c r="K3745" s="69"/>
      <c r="L3745" s="69"/>
      <c r="M3745" s="69"/>
      <c r="O3745" s="63"/>
      <c r="P3745" s="63"/>
      <c r="Q3745" s="63"/>
    </row>
    <row r="3746" spans="1:17" outlineLevel="1">
      <c r="A3746" s="6"/>
      <c r="B3746" s="20">
        <v>42690</v>
      </c>
      <c r="C3746" s="21">
        <v>0.79166666666666663</v>
      </c>
      <c r="D3746" s="13">
        <v>2.774E-3</v>
      </c>
      <c r="E3746" s="13">
        <v>65.63</v>
      </c>
      <c r="F3746" s="11">
        <f t="shared" si="175"/>
        <v>2.7731678000000003E-3</v>
      </c>
      <c r="G3746" s="11">
        <f t="shared" si="176"/>
        <v>66.253484999999998</v>
      </c>
      <c r="H3746" s="8">
        <f t="shared" si="174"/>
        <v>0.33207717956021704</v>
      </c>
      <c r="J3746" s="44"/>
      <c r="K3746" s="69"/>
      <c r="L3746" s="69"/>
      <c r="M3746" s="69"/>
      <c r="O3746" s="63"/>
      <c r="P3746" s="63"/>
      <c r="Q3746" s="63"/>
    </row>
    <row r="3747" spans="1:17" outlineLevel="1">
      <c r="A3747" s="6"/>
      <c r="B3747" s="20">
        <v>42690</v>
      </c>
      <c r="C3747" s="21">
        <v>0.8125</v>
      </c>
      <c r="D3747" s="13">
        <v>0</v>
      </c>
      <c r="E3747" s="13">
        <v>78.77</v>
      </c>
      <c r="F3747" s="11">
        <f t="shared" si="175"/>
        <v>0</v>
      </c>
      <c r="G3747" s="11">
        <f t="shared" si="176"/>
        <v>79.518315000000001</v>
      </c>
      <c r="H3747" s="8">
        <f t="shared" si="174"/>
        <v>0</v>
      </c>
      <c r="J3747" s="44"/>
      <c r="K3747" s="69"/>
      <c r="L3747" s="69"/>
      <c r="M3747" s="69"/>
      <c r="O3747" s="63"/>
      <c r="P3747" s="63"/>
      <c r="Q3747" s="63"/>
    </row>
    <row r="3748" spans="1:17" outlineLevel="1">
      <c r="A3748" s="6"/>
      <c r="B3748" s="20">
        <v>42690</v>
      </c>
      <c r="C3748" s="21">
        <v>0.83333333333333337</v>
      </c>
      <c r="D3748" s="13">
        <v>0</v>
      </c>
      <c r="E3748" s="13">
        <v>79.489999999999995</v>
      </c>
      <c r="F3748" s="11">
        <f t="shared" si="175"/>
        <v>0</v>
      </c>
      <c r="G3748" s="11">
        <f t="shared" si="176"/>
        <v>80.245154999999997</v>
      </c>
      <c r="H3748" s="8">
        <f t="shared" si="174"/>
        <v>0</v>
      </c>
      <c r="J3748" s="44"/>
      <c r="K3748" s="69"/>
      <c r="L3748" s="69"/>
      <c r="M3748" s="69"/>
      <c r="O3748" s="63"/>
      <c r="P3748" s="63"/>
      <c r="Q3748" s="63"/>
    </row>
    <row r="3749" spans="1:17" outlineLevel="1">
      <c r="A3749" s="6"/>
      <c r="B3749" s="20">
        <v>42690</v>
      </c>
      <c r="C3749" s="21">
        <v>0.85416666666666663</v>
      </c>
      <c r="D3749" s="13">
        <v>0</v>
      </c>
      <c r="E3749" s="13">
        <v>52.13</v>
      </c>
      <c r="F3749" s="11">
        <f t="shared" si="175"/>
        <v>0</v>
      </c>
      <c r="G3749" s="11">
        <f t="shared" si="176"/>
        <v>52.625235000000004</v>
      </c>
      <c r="H3749" s="8">
        <f t="shared" si="174"/>
        <v>0</v>
      </c>
      <c r="J3749" s="44"/>
      <c r="K3749" s="69"/>
      <c r="L3749" s="69"/>
      <c r="M3749" s="69"/>
      <c r="O3749" s="63"/>
      <c r="P3749" s="63"/>
      <c r="Q3749" s="63"/>
    </row>
    <row r="3750" spans="1:17" outlineLevel="1">
      <c r="A3750" s="6"/>
      <c r="B3750" s="20">
        <v>42690</v>
      </c>
      <c r="C3750" s="21">
        <v>0.875</v>
      </c>
      <c r="D3750" s="13">
        <v>0</v>
      </c>
      <c r="E3750" s="13">
        <v>50.1</v>
      </c>
      <c r="F3750" s="11">
        <f t="shared" si="175"/>
        <v>0</v>
      </c>
      <c r="G3750" s="11">
        <f t="shared" si="176"/>
        <v>50.575950000000006</v>
      </c>
      <c r="H3750" s="8">
        <f t="shared" si="174"/>
        <v>0</v>
      </c>
      <c r="J3750" s="44"/>
      <c r="K3750" s="69"/>
      <c r="L3750" s="69"/>
      <c r="M3750" s="69"/>
      <c r="O3750" s="63"/>
      <c r="P3750" s="63"/>
      <c r="Q3750" s="63"/>
    </row>
    <row r="3751" spans="1:17" outlineLevel="1">
      <c r="A3751" s="6"/>
      <c r="B3751" s="20">
        <v>42690</v>
      </c>
      <c r="C3751" s="21">
        <v>0.89583333333333337</v>
      </c>
      <c r="D3751" s="13">
        <v>0</v>
      </c>
      <c r="E3751" s="13">
        <v>53.21</v>
      </c>
      <c r="F3751" s="11">
        <f t="shared" si="175"/>
        <v>0</v>
      </c>
      <c r="G3751" s="11">
        <f t="shared" si="176"/>
        <v>53.715495000000004</v>
      </c>
      <c r="H3751" s="8">
        <f t="shared" si="174"/>
        <v>0</v>
      </c>
      <c r="J3751" s="44"/>
      <c r="K3751" s="69"/>
      <c r="L3751" s="69"/>
      <c r="M3751" s="69"/>
      <c r="O3751" s="63"/>
      <c r="P3751" s="63"/>
      <c r="Q3751" s="63"/>
    </row>
    <row r="3752" spans="1:17" outlineLevel="1">
      <c r="A3752" s="6"/>
      <c r="B3752" s="20">
        <v>42690</v>
      </c>
      <c r="C3752" s="21">
        <v>0.91666666666666663</v>
      </c>
      <c r="D3752" s="13">
        <v>0</v>
      </c>
      <c r="E3752" s="13">
        <v>51.78</v>
      </c>
      <c r="F3752" s="11">
        <f t="shared" si="175"/>
        <v>0</v>
      </c>
      <c r="G3752" s="11">
        <f t="shared" si="176"/>
        <v>52.271910000000005</v>
      </c>
      <c r="H3752" s="8">
        <f t="shared" si="174"/>
        <v>0</v>
      </c>
      <c r="J3752" s="44"/>
      <c r="K3752" s="69"/>
      <c r="L3752" s="69"/>
      <c r="M3752" s="69"/>
      <c r="O3752" s="63"/>
      <c r="P3752" s="63"/>
      <c r="Q3752" s="63"/>
    </row>
    <row r="3753" spans="1:17" outlineLevel="1">
      <c r="A3753" s="6"/>
      <c r="B3753" s="20">
        <v>42690</v>
      </c>
      <c r="C3753" s="21">
        <v>0.9375</v>
      </c>
      <c r="D3753" s="13">
        <v>0</v>
      </c>
      <c r="E3753" s="13">
        <v>121.17</v>
      </c>
      <c r="F3753" s="11">
        <f t="shared" si="175"/>
        <v>0</v>
      </c>
      <c r="G3753" s="11">
        <f t="shared" si="176"/>
        <v>122.32111500000001</v>
      </c>
      <c r="H3753" s="8">
        <f t="shared" si="174"/>
        <v>0</v>
      </c>
      <c r="J3753" s="44"/>
      <c r="K3753" s="69"/>
      <c r="L3753" s="69"/>
      <c r="M3753" s="69"/>
      <c r="O3753" s="63"/>
      <c r="P3753" s="63"/>
      <c r="Q3753" s="63"/>
    </row>
    <row r="3754" spans="1:17" outlineLevel="1">
      <c r="A3754" s="6"/>
      <c r="B3754" s="20">
        <v>42690</v>
      </c>
      <c r="C3754" s="21">
        <v>0.95833333333333337</v>
      </c>
      <c r="D3754" s="13">
        <v>0</v>
      </c>
      <c r="E3754" s="13">
        <v>86.17</v>
      </c>
      <c r="F3754" s="11">
        <f t="shared" si="175"/>
        <v>0</v>
      </c>
      <c r="G3754" s="11">
        <f t="shared" si="176"/>
        <v>86.98861500000001</v>
      </c>
      <c r="H3754" s="8">
        <f t="shared" si="174"/>
        <v>0</v>
      </c>
      <c r="J3754" s="44"/>
      <c r="K3754" s="69"/>
      <c r="L3754" s="69"/>
      <c r="M3754" s="69"/>
      <c r="O3754" s="63"/>
      <c r="P3754" s="63"/>
      <c r="Q3754" s="63"/>
    </row>
    <row r="3755" spans="1:17" outlineLevel="1">
      <c r="A3755" s="6"/>
      <c r="B3755" s="20">
        <v>42690</v>
      </c>
      <c r="C3755" s="21">
        <v>0.97916666666666663</v>
      </c>
      <c r="D3755" s="13">
        <v>0</v>
      </c>
      <c r="E3755" s="13">
        <v>74.2</v>
      </c>
      <c r="F3755" s="11">
        <f t="shared" si="175"/>
        <v>0</v>
      </c>
      <c r="G3755" s="11">
        <f t="shared" si="176"/>
        <v>74.904900000000012</v>
      </c>
      <c r="H3755" s="8">
        <f t="shared" si="174"/>
        <v>0</v>
      </c>
      <c r="J3755" s="44"/>
      <c r="K3755" s="69"/>
      <c r="L3755" s="69"/>
      <c r="M3755" s="69"/>
      <c r="O3755" s="63"/>
      <c r="P3755" s="63"/>
      <c r="Q3755" s="63"/>
    </row>
    <row r="3756" spans="1:17" outlineLevel="1">
      <c r="A3756" s="6"/>
      <c r="B3756" s="20">
        <v>42690</v>
      </c>
      <c r="C3756" s="21">
        <v>0</v>
      </c>
      <c r="D3756" s="13">
        <v>0</v>
      </c>
      <c r="E3756" s="13">
        <v>66.400000000000006</v>
      </c>
      <c r="F3756" s="11">
        <f t="shared" si="175"/>
        <v>0</v>
      </c>
      <c r="G3756" s="11">
        <f t="shared" si="176"/>
        <v>67.030800000000013</v>
      </c>
      <c r="H3756" s="8">
        <f t="shared" si="174"/>
        <v>0</v>
      </c>
      <c r="J3756" s="44"/>
      <c r="K3756" s="69"/>
      <c r="L3756" s="69"/>
      <c r="M3756" s="69"/>
      <c r="O3756" s="63"/>
      <c r="P3756" s="63"/>
      <c r="Q3756" s="63"/>
    </row>
    <row r="3757" spans="1:17" outlineLevel="1">
      <c r="A3757" s="6"/>
      <c r="B3757" s="20">
        <v>42691</v>
      </c>
      <c r="C3757" s="21">
        <v>2.0833333333333332E-2</v>
      </c>
      <c r="D3757" s="13">
        <v>0</v>
      </c>
      <c r="E3757" s="13">
        <v>56.8</v>
      </c>
      <c r="F3757" s="11">
        <f t="shared" si="175"/>
        <v>0</v>
      </c>
      <c r="G3757" s="11">
        <f t="shared" si="176"/>
        <v>57.339599999999997</v>
      </c>
      <c r="H3757" s="8">
        <f t="shared" si="174"/>
        <v>0</v>
      </c>
      <c r="J3757" s="44"/>
      <c r="K3757" s="69"/>
      <c r="L3757" s="69"/>
      <c r="M3757" s="69"/>
      <c r="O3757" s="63"/>
      <c r="P3757" s="63"/>
      <c r="Q3757" s="63"/>
    </row>
    <row r="3758" spans="1:17" outlineLevel="1">
      <c r="A3758" s="6"/>
      <c r="B3758" s="20">
        <v>42691</v>
      </c>
      <c r="C3758" s="21">
        <v>4.1666666666666664E-2</v>
      </c>
      <c r="D3758" s="13">
        <v>0</v>
      </c>
      <c r="E3758" s="13">
        <v>55.45</v>
      </c>
      <c r="F3758" s="11">
        <f t="shared" si="175"/>
        <v>0</v>
      </c>
      <c r="G3758" s="11">
        <f t="shared" si="176"/>
        <v>55.976775000000004</v>
      </c>
      <c r="H3758" s="8">
        <f t="shared" si="174"/>
        <v>0</v>
      </c>
      <c r="J3758" s="44"/>
      <c r="K3758" s="69"/>
      <c r="L3758" s="69"/>
      <c r="M3758" s="69"/>
      <c r="O3758" s="63"/>
      <c r="P3758" s="63"/>
      <c r="Q3758" s="63"/>
    </row>
    <row r="3759" spans="1:17" outlineLevel="1">
      <c r="A3759" s="6"/>
      <c r="B3759" s="20">
        <v>42691</v>
      </c>
      <c r="C3759" s="21">
        <v>6.25E-2</v>
      </c>
      <c r="D3759" s="13">
        <v>0</v>
      </c>
      <c r="E3759" s="13">
        <v>42.97</v>
      </c>
      <c r="F3759" s="11">
        <f t="shared" si="175"/>
        <v>0</v>
      </c>
      <c r="G3759" s="11">
        <f t="shared" si="176"/>
        <v>43.378215000000004</v>
      </c>
      <c r="H3759" s="8">
        <f t="shared" ref="H3759:H3822" si="177">F3759*($B$8-G3759)</f>
        <v>0</v>
      </c>
      <c r="J3759" s="44"/>
      <c r="K3759" s="69"/>
      <c r="L3759" s="69"/>
      <c r="M3759" s="69"/>
      <c r="O3759" s="63"/>
      <c r="P3759" s="63"/>
      <c r="Q3759" s="63"/>
    </row>
    <row r="3760" spans="1:17" outlineLevel="1">
      <c r="A3760" s="6"/>
      <c r="B3760" s="20">
        <v>42691</v>
      </c>
      <c r="C3760" s="21">
        <v>8.3333333333333329E-2</v>
      </c>
      <c r="D3760" s="13">
        <v>0</v>
      </c>
      <c r="E3760" s="13">
        <v>41.95</v>
      </c>
      <c r="F3760" s="11">
        <f t="shared" si="175"/>
        <v>0</v>
      </c>
      <c r="G3760" s="11">
        <f t="shared" si="176"/>
        <v>42.348525000000002</v>
      </c>
      <c r="H3760" s="8">
        <f t="shared" si="177"/>
        <v>0</v>
      </c>
      <c r="J3760" s="44"/>
      <c r="K3760" s="69"/>
      <c r="L3760" s="69"/>
      <c r="M3760" s="69"/>
      <c r="O3760" s="63"/>
      <c r="P3760" s="63"/>
      <c r="Q3760" s="63"/>
    </row>
    <row r="3761" spans="1:17" outlineLevel="1">
      <c r="A3761" s="6"/>
      <c r="B3761" s="20">
        <v>42691</v>
      </c>
      <c r="C3761" s="21">
        <v>0.10416666666666667</v>
      </c>
      <c r="D3761" s="13">
        <v>0</v>
      </c>
      <c r="E3761" s="13">
        <v>50.4</v>
      </c>
      <c r="F3761" s="11">
        <f t="shared" si="175"/>
        <v>0</v>
      </c>
      <c r="G3761" s="11">
        <f t="shared" si="176"/>
        <v>50.878799999999998</v>
      </c>
      <c r="H3761" s="8">
        <f t="shared" si="177"/>
        <v>0</v>
      </c>
      <c r="J3761" s="44"/>
      <c r="K3761" s="69"/>
      <c r="L3761" s="69"/>
      <c r="M3761" s="69"/>
      <c r="O3761" s="63"/>
      <c r="P3761" s="63"/>
      <c r="Q3761" s="63"/>
    </row>
    <row r="3762" spans="1:17" outlineLevel="1">
      <c r="A3762" s="6"/>
      <c r="B3762" s="20">
        <v>42691</v>
      </c>
      <c r="C3762" s="21">
        <v>0.125</v>
      </c>
      <c r="D3762" s="13">
        <v>0</v>
      </c>
      <c r="E3762" s="13">
        <v>42.31</v>
      </c>
      <c r="F3762" s="11">
        <f t="shared" si="175"/>
        <v>0</v>
      </c>
      <c r="G3762" s="11">
        <f t="shared" si="176"/>
        <v>42.711945000000007</v>
      </c>
      <c r="H3762" s="8">
        <f t="shared" si="177"/>
        <v>0</v>
      </c>
      <c r="J3762" s="44"/>
      <c r="K3762" s="69"/>
      <c r="L3762" s="69"/>
      <c r="M3762" s="69"/>
      <c r="O3762" s="63"/>
      <c r="P3762" s="63"/>
      <c r="Q3762" s="63"/>
    </row>
    <row r="3763" spans="1:17" outlineLevel="1">
      <c r="A3763" s="6"/>
      <c r="B3763" s="20">
        <v>42691</v>
      </c>
      <c r="C3763" s="21">
        <v>0.14583333333333334</v>
      </c>
      <c r="D3763" s="13">
        <v>0</v>
      </c>
      <c r="E3763" s="13">
        <v>43.95</v>
      </c>
      <c r="F3763" s="11">
        <f t="shared" si="175"/>
        <v>0</v>
      </c>
      <c r="G3763" s="11">
        <f t="shared" si="176"/>
        <v>44.367525000000008</v>
      </c>
      <c r="H3763" s="8">
        <f t="shared" si="177"/>
        <v>0</v>
      </c>
      <c r="J3763" s="44"/>
      <c r="K3763" s="69"/>
      <c r="L3763" s="69"/>
      <c r="M3763" s="69"/>
      <c r="O3763" s="63"/>
      <c r="P3763" s="63"/>
      <c r="Q3763" s="63"/>
    </row>
    <row r="3764" spans="1:17" outlineLevel="1">
      <c r="A3764" s="6"/>
      <c r="B3764" s="20">
        <v>42691</v>
      </c>
      <c r="C3764" s="21">
        <v>0.16666666666666666</v>
      </c>
      <c r="D3764" s="13">
        <v>0</v>
      </c>
      <c r="E3764" s="13">
        <v>50.43</v>
      </c>
      <c r="F3764" s="11">
        <f t="shared" si="175"/>
        <v>0</v>
      </c>
      <c r="G3764" s="11">
        <f t="shared" si="176"/>
        <v>50.909085000000005</v>
      </c>
      <c r="H3764" s="8">
        <f t="shared" si="177"/>
        <v>0</v>
      </c>
      <c r="J3764" s="44"/>
      <c r="K3764" s="69"/>
      <c r="L3764" s="69"/>
      <c r="M3764" s="69"/>
      <c r="O3764" s="63"/>
      <c r="P3764" s="63"/>
      <c r="Q3764" s="63"/>
    </row>
    <row r="3765" spans="1:17" outlineLevel="1">
      <c r="A3765" s="6"/>
      <c r="B3765" s="20">
        <v>42691</v>
      </c>
      <c r="C3765" s="21">
        <v>0.1875</v>
      </c>
      <c r="D3765" s="13">
        <v>0</v>
      </c>
      <c r="E3765" s="13">
        <v>40.06</v>
      </c>
      <c r="F3765" s="11">
        <f t="shared" si="175"/>
        <v>0</v>
      </c>
      <c r="G3765" s="11">
        <f t="shared" si="176"/>
        <v>40.440570000000008</v>
      </c>
      <c r="H3765" s="8">
        <f t="shared" si="177"/>
        <v>0</v>
      </c>
      <c r="J3765" s="44"/>
      <c r="K3765" s="69"/>
      <c r="L3765" s="69"/>
      <c r="M3765" s="69"/>
      <c r="O3765" s="63"/>
      <c r="P3765" s="63"/>
      <c r="Q3765" s="63"/>
    </row>
    <row r="3766" spans="1:17" outlineLevel="1">
      <c r="A3766" s="6"/>
      <c r="B3766" s="20">
        <v>42691</v>
      </c>
      <c r="C3766" s="21">
        <v>0.20833333333333334</v>
      </c>
      <c r="D3766" s="13">
        <v>0</v>
      </c>
      <c r="E3766" s="13">
        <v>45.71</v>
      </c>
      <c r="F3766" s="11">
        <f t="shared" si="175"/>
        <v>0</v>
      </c>
      <c r="G3766" s="11">
        <f t="shared" si="176"/>
        <v>46.144245000000005</v>
      </c>
      <c r="H3766" s="8">
        <f t="shared" si="177"/>
        <v>0</v>
      </c>
      <c r="J3766" s="44"/>
      <c r="K3766" s="69"/>
      <c r="L3766" s="69"/>
      <c r="M3766" s="69"/>
      <c r="O3766" s="63"/>
      <c r="P3766" s="63"/>
      <c r="Q3766" s="63"/>
    </row>
    <row r="3767" spans="1:17" outlineLevel="1">
      <c r="A3767" s="6"/>
      <c r="B3767" s="20">
        <v>42691</v>
      </c>
      <c r="C3767" s="21">
        <v>0.22916666666666666</v>
      </c>
      <c r="D3767" s="13">
        <v>1.8879E-2</v>
      </c>
      <c r="E3767" s="13">
        <v>58.21</v>
      </c>
      <c r="F3767" s="11">
        <f t="shared" si="175"/>
        <v>1.8873336300000002E-2</v>
      </c>
      <c r="G3767" s="11">
        <f t="shared" si="176"/>
        <v>58.762995000000004</v>
      </c>
      <c r="H3767" s="8">
        <f t="shared" si="177"/>
        <v>2.4013867851697817</v>
      </c>
      <c r="J3767" s="44"/>
      <c r="K3767" s="69"/>
      <c r="L3767" s="69"/>
      <c r="M3767" s="69"/>
      <c r="O3767" s="63"/>
      <c r="P3767" s="63"/>
      <c r="Q3767" s="63"/>
    </row>
    <row r="3768" spans="1:17" outlineLevel="1">
      <c r="A3768" s="6"/>
      <c r="B3768" s="20">
        <v>42691</v>
      </c>
      <c r="C3768" s="21">
        <v>0.25</v>
      </c>
      <c r="D3768" s="13">
        <v>0.13659199999999999</v>
      </c>
      <c r="E3768" s="13">
        <v>72.239999999999995</v>
      </c>
      <c r="F3768" s="11">
        <f t="shared" si="175"/>
        <v>0.1365510224</v>
      </c>
      <c r="G3768" s="11">
        <f t="shared" si="176"/>
        <v>72.926280000000006</v>
      </c>
      <c r="H3768" s="8">
        <f t="shared" si="177"/>
        <v>15.440332072571326</v>
      </c>
      <c r="J3768" s="44"/>
      <c r="K3768" s="69"/>
      <c r="L3768" s="69"/>
      <c r="M3768" s="69"/>
      <c r="O3768" s="63"/>
      <c r="P3768" s="63"/>
      <c r="Q3768" s="63"/>
    </row>
    <row r="3769" spans="1:17" outlineLevel="1">
      <c r="A3769" s="6"/>
      <c r="B3769" s="20">
        <v>42691</v>
      </c>
      <c r="C3769" s="21">
        <v>0.27083333333333331</v>
      </c>
      <c r="D3769" s="13">
        <v>0.29989300000000002</v>
      </c>
      <c r="E3769" s="13">
        <v>54.85</v>
      </c>
      <c r="F3769" s="11">
        <f t="shared" si="175"/>
        <v>0.29980303210000003</v>
      </c>
      <c r="G3769" s="11">
        <f t="shared" si="176"/>
        <v>55.371075000000005</v>
      </c>
      <c r="H3769" s="8">
        <f t="shared" si="177"/>
        <v>39.162947794963493</v>
      </c>
      <c r="J3769" s="44"/>
      <c r="K3769" s="69"/>
      <c r="L3769" s="69"/>
      <c r="M3769" s="69"/>
      <c r="O3769" s="63"/>
      <c r="P3769" s="63"/>
      <c r="Q3769" s="63"/>
    </row>
    <row r="3770" spans="1:17" outlineLevel="1">
      <c r="A3770" s="6"/>
      <c r="B3770" s="20">
        <v>42691</v>
      </c>
      <c r="C3770" s="21">
        <v>0.29166666666666669</v>
      </c>
      <c r="D3770" s="13">
        <v>0.53136300000000003</v>
      </c>
      <c r="E3770" s="13">
        <v>138.07</v>
      </c>
      <c r="F3770" s="11">
        <f t="shared" si="175"/>
        <v>0.53120359110000004</v>
      </c>
      <c r="G3770" s="11">
        <f t="shared" si="176"/>
        <v>139.381665</v>
      </c>
      <c r="H3770" s="8">
        <f t="shared" si="177"/>
        <v>24.763826963102822</v>
      </c>
      <c r="J3770" s="44"/>
      <c r="K3770" s="69"/>
      <c r="L3770" s="69"/>
      <c r="M3770" s="69"/>
      <c r="O3770" s="63"/>
      <c r="P3770" s="63"/>
      <c r="Q3770" s="63"/>
    </row>
    <row r="3771" spans="1:17" outlineLevel="1">
      <c r="A3771" s="6"/>
      <c r="B3771" s="20">
        <v>42691</v>
      </c>
      <c r="C3771" s="21">
        <v>0.3125</v>
      </c>
      <c r="D3771" s="13">
        <v>0.865062</v>
      </c>
      <c r="E3771" s="13">
        <v>59.3</v>
      </c>
      <c r="F3771" s="11">
        <f t="shared" si="175"/>
        <v>0.86480248140000004</v>
      </c>
      <c r="G3771" s="11">
        <f t="shared" si="176"/>
        <v>59.863350000000004</v>
      </c>
      <c r="H3771" s="8">
        <f t="shared" si="177"/>
        <v>109.08328791548333</v>
      </c>
      <c r="J3771" s="44"/>
      <c r="K3771" s="69"/>
      <c r="L3771" s="69"/>
      <c r="M3771" s="69"/>
      <c r="O3771" s="63"/>
      <c r="P3771" s="63"/>
      <c r="Q3771" s="63"/>
    </row>
    <row r="3772" spans="1:17" outlineLevel="1">
      <c r="A3772" s="6"/>
      <c r="B3772" s="20">
        <v>42691</v>
      </c>
      <c r="C3772" s="21">
        <v>0.33333333333333331</v>
      </c>
      <c r="D3772" s="13">
        <v>1.2519189999999998</v>
      </c>
      <c r="E3772" s="13">
        <v>61.21</v>
      </c>
      <c r="F3772" s="11">
        <f t="shared" si="175"/>
        <v>1.2515434242999999</v>
      </c>
      <c r="G3772" s="11">
        <f t="shared" si="176"/>
        <v>61.791495000000005</v>
      </c>
      <c r="H3772" s="8">
        <f t="shared" si="177"/>
        <v>155.45233767488367</v>
      </c>
      <c r="J3772" s="44"/>
      <c r="K3772" s="69"/>
      <c r="L3772" s="69"/>
      <c r="M3772" s="69"/>
      <c r="O3772" s="63"/>
      <c r="P3772" s="63"/>
      <c r="Q3772" s="63"/>
    </row>
    <row r="3773" spans="1:17" outlineLevel="1">
      <c r="A3773" s="6"/>
      <c r="B3773" s="20">
        <v>42691</v>
      </c>
      <c r="C3773" s="21">
        <v>0.35416666666666669</v>
      </c>
      <c r="D3773" s="13">
        <v>3.2664780000000002</v>
      </c>
      <c r="E3773" s="13">
        <v>62.67</v>
      </c>
      <c r="F3773" s="11">
        <f t="shared" si="175"/>
        <v>3.2654980566000003</v>
      </c>
      <c r="G3773" s="11">
        <f t="shared" si="176"/>
        <v>63.265365000000003</v>
      </c>
      <c r="H3773" s="8">
        <f t="shared" si="177"/>
        <v>400.78971207001035</v>
      </c>
      <c r="J3773" s="44"/>
      <c r="K3773" s="69"/>
      <c r="L3773" s="69"/>
      <c r="M3773" s="69"/>
      <c r="O3773" s="63"/>
      <c r="P3773" s="63"/>
      <c r="Q3773" s="63"/>
    </row>
    <row r="3774" spans="1:17" outlineLevel="1">
      <c r="A3774" s="6"/>
      <c r="B3774" s="20">
        <v>42691</v>
      </c>
      <c r="C3774" s="21">
        <v>0.375</v>
      </c>
      <c r="D3774" s="13">
        <v>3.9887759999999997</v>
      </c>
      <c r="E3774" s="13">
        <v>97.28</v>
      </c>
      <c r="F3774" s="11">
        <f t="shared" si="175"/>
        <v>3.9875793671999999</v>
      </c>
      <c r="G3774" s="11">
        <f t="shared" si="176"/>
        <v>98.204160000000002</v>
      </c>
      <c r="H3774" s="8">
        <f t="shared" si="177"/>
        <v>350.09288010999245</v>
      </c>
      <c r="J3774" s="44"/>
      <c r="K3774" s="69"/>
      <c r="L3774" s="69"/>
      <c r="M3774" s="69"/>
      <c r="O3774" s="63"/>
      <c r="P3774" s="63"/>
      <c r="Q3774" s="63"/>
    </row>
    <row r="3775" spans="1:17" outlineLevel="1">
      <c r="A3775" s="6"/>
      <c r="B3775" s="20">
        <v>42691</v>
      </c>
      <c r="C3775" s="21">
        <v>0.39583333333333331</v>
      </c>
      <c r="D3775" s="13">
        <v>4.3304750000000007</v>
      </c>
      <c r="E3775" s="13">
        <v>74.42</v>
      </c>
      <c r="F3775" s="11">
        <f t="shared" si="175"/>
        <v>4.329175857500001</v>
      </c>
      <c r="G3775" s="11">
        <f t="shared" si="176"/>
        <v>75.126990000000006</v>
      </c>
      <c r="H3775" s="8">
        <f t="shared" si="177"/>
        <v>479.98875814035614</v>
      </c>
      <c r="J3775" s="44"/>
      <c r="K3775" s="69"/>
      <c r="L3775" s="69"/>
      <c r="M3775" s="69"/>
      <c r="O3775" s="63"/>
      <c r="P3775" s="63"/>
      <c r="Q3775" s="63"/>
    </row>
    <row r="3776" spans="1:17" outlineLevel="1">
      <c r="A3776" s="6"/>
      <c r="B3776" s="20">
        <v>42691</v>
      </c>
      <c r="C3776" s="21">
        <v>0.41666666666666669</v>
      </c>
      <c r="D3776" s="13">
        <v>4.6281980000000003</v>
      </c>
      <c r="E3776" s="13">
        <v>73.73</v>
      </c>
      <c r="F3776" s="11">
        <f t="shared" si="175"/>
        <v>4.6268095406</v>
      </c>
      <c r="G3776" s="11">
        <f t="shared" si="176"/>
        <v>74.430435000000003</v>
      </c>
      <c r="H3776" s="8">
        <f t="shared" si="177"/>
        <v>516.2111277825918</v>
      </c>
      <c r="J3776" s="44"/>
      <c r="K3776" s="69"/>
      <c r="L3776" s="69"/>
      <c r="M3776" s="69"/>
      <c r="O3776" s="63"/>
      <c r="P3776" s="63"/>
      <c r="Q3776" s="63"/>
    </row>
    <row r="3777" spans="1:17" outlineLevel="1">
      <c r="A3777" s="6"/>
      <c r="B3777" s="20">
        <v>42691</v>
      </c>
      <c r="C3777" s="21">
        <v>0.4375</v>
      </c>
      <c r="D3777" s="13">
        <v>4.8424430000000003</v>
      </c>
      <c r="E3777" s="13">
        <v>70.3</v>
      </c>
      <c r="F3777" s="11">
        <f t="shared" si="175"/>
        <v>4.8409902671000005</v>
      </c>
      <c r="G3777" s="11">
        <f t="shared" si="176"/>
        <v>70.967849999999999</v>
      </c>
      <c r="H3777" s="8">
        <f t="shared" si="177"/>
        <v>556.86951855358734</v>
      </c>
      <c r="J3777" s="44"/>
      <c r="K3777" s="69"/>
      <c r="L3777" s="69"/>
      <c r="M3777" s="69"/>
      <c r="O3777" s="63"/>
      <c r="P3777" s="63"/>
      <c r="Q3777" s="63"/>
    </row>
    <row r="3778" spans="1:17" outlineLevel="1">
      <c r="A3778" s="6"/>
      <c r="B3778" s="20">
        <v>42691</v>
      </c>
      <c r="C3778" s="21">
        <v>0.45833333333333331</v>
      </c>
      <c r="D3778" s="13">
        <v>4.9608439999999998</v>
      </c>
      <c r="E3778" s="13">
        <v>63.67</v>
      </c>
      <c r="F3778" s="11">
        <f t="shared" si="175"/>
        <v>4.9593557468</v>
      </c>
      <c r="G3778" s="11">
        <f t="shared" si="176"/>
        <v>64.274865000000005</v>
      </c>
      <c r="H3778" s="8">
        <f t="shared" si="177"/>
        <v>603.67824779225577</v>
      </c>
      <c r="J3778" s="44"/>
      <c r="K3778" s="69"/>
      <c r="L3778" s="69"/>
      <c r="M3778" s="69"/>
      <c r="O3778" s="63"/>
      <c r="P3778" s="63"/>
      <c r="Q3778" s="63"/>
    </row>
    <row r="3779" spans="1:17" outlineLevel="1">
      <c r="A3779" s="6"/>
      <c r="B3779" s="20">
        <v>42691</v>
      </c>
      <c r="C3779" s="21">
        <v>0.47916666666666669</v>
      </c>
      <c r="D3779" s="13">
        <v>4.9650360000000004</v>
      </c>
      <c r="E3779" s="13">
        <v>60.95</v>
      </c>
      <c r="F3779" s="11">
        <f t="shared" si="175"/>
        <v>4.9635464892000005</v>
      </c>
      <c r="G3779" s="11">
        <f t="shared" si="176"/>
        <v>61.529025000000004</v>
      </c>
      <c r="H3779" s="8">
        <f t="shared" si="177"/>
        <v>617.81747096855099</v>
      </c>
      <c r="J3779" s="44"/>
      <c r="K3779" s="69"/>
      <c r="L3779" s="69"/>
      <c r="M3779" s="69"/>
      <c r="O3779" s="63"/>
      <c r="P3779" s="63"/>
      <c r="Q3779" s="63"/>
    </row>
    <row r="3780" spans="1:17" outlineLevel="1">
      <c r="A3780" s="6"/>
      <c r="B3780" s="20">
        <v>42691</v>
      </c>
      <c r="C3780" s="21">
        <v>0.5</v>
      </c>
      <c r="D3780" s="13">
        <v>4.9658109999999995</v>
      </c>
      <c r="E3780" s="13">
        <v>66.67</v>
      </c>
      <c r="F3780" s="11">
        <f t="shared" si="175"/>
        <v>4.9643212566999999</v>
      </c>
      <c r="G3780" s="11">
        <f t="shared" si="176"/>
        <v>67.303364999999999</v>
      </c>
      <c r="H3780" s="8">
        <f t="shared" si="177"/>
        <v>589.24822822926114</v>
      </c>
      <c r="J3780" s="44"/>
      <c r="K3780" s="69"/>
      <c r="L3780" s="69"/>
      <c r="M3780" s="69"/>
      <c r="O3780" s="63"/>
      <c r="P3780" s="63"/>
      <c r="Q3780" s="63"/>
    </row>
    <row r="3781" spans="1:17" outlineLevel="1">
      <c r="A3781" s="6"/>
      <c r="B3781" s="20">
        <v>42691</v>
      </c>
      <c r="C3781" s="21">
        <v>0.52083333333333337</v>
      </c>
      <c r="D3781" s="13">
        <v>4.9652080000000005</v>
      </c>
      <c r="E3781" s="13">
        <v>70.3</v>
      </c>
      <c r="F3781" s="11">
        <f t="shared" si="175"/>
        <v>4.9637184376000008</v>
      </c>
      <c r="G3781" s="11">
        <f t="shared" si="176"/>
        <v>70.967849999999999</v>
      </c>
      <c r="H3781" s="8">
        <f t="shared" si="177"/>
        <v>570.98720387176888</v>
      </c>
      <c r="J3781" s="44"/>
      <c r="K3781" s="69"/>
      <c r="L3781" s="69"/>
      <c r="M3781" s="69"/>
      <c r="O3781" s="63"/>
      <c r="P3781" s="63"/>
      <c r="Q3781" s="63"/>
    </row>
    <row r="3782" spans="1:17" outlineLevel="1">
      <c r="A3782" s="6"/>
      <c r="B3782" s="20">
        <v>42691</v>
      </c>
      <c r="C3782" s="21">
        <v>0.54166666666666663</v>
      </c>
      <c r="D3782" s="13">
        <v>4.9329959999999993</v>
      </c>
      <c r="E3782" s="13">
        <v>73.33</v>
      </c>
      <c r="F3782" s="11">
        <f t="shared" si="175"/>
        <v>4.9315161011999997</v>
      </c>
      <c r="G3782" s="11">
        <f t="shared" si="176"/>
        <v>74.026634999999999</v>
      </c>
      <c r="H3782" s="8">
        <f t="shared" si="177"/>
        <v>552.19845240304448</v>
      </c>
      <c r="J3782" s="44"/>
      <c r="K3782" s="69"/>
      <c r="L3782" s="69"/>
      <c r="M3782" s="69"/>
      <c r="O3782" s="63"/>
      <c r="P3782" s="63"/>
      <c r="Q3782" s="63"/>
    </row>
    <row r="3783" spans="1:17" outlineLevel="1">
      <c r="A3783" s="6"/>
      <c r="B3783" s="20">
        <v>42691</v>
      </c>
      <c r="C3783" s="21">
        <v>0.5625</v>
      </c>
      <c r="D3783" s="13">
        <v>4.811261</v>
      </c>
      <c r="E3783" s="13">
        <v>94.79</v>
      </c>
      <c r="F3783" s="11">
        <f t="shared" si="175"/>
        <v>4.8098176217000006</v>
      </c>
      <c r="G3783" s="11">
        <f t="shared" si="176"/>
        <v>95.690505000000016</v>
      </c>
      <c r="H3783" s="8">
        <f t="shared" si="177"/>
        <v>434.372200457828</v>
      </c>
      <c r="J3783" s="44"/>
      <c r="K3783" s="69"/>
      <c r="L3783" s="69"/>
      <c r="M3783" s="69"/>
      <c r="O3783" s="63"/>
      <c r="P3783" s="63"/>
      <c r="Q3783" s="63"/>
    </row>
    <row r="3784" spans="1:17" outlineLevel="1">
      <c r="A3784" s="6"/>
      <c r="B3784" s="20">
        <v>42691</v>
      </c>
      <c r="C3784" s="21">
        <v>0.58333333333333337</v>
      </c>
      <c r="D3784" s="13">
        <v>4.5685020000000005</v>
      </c>
      <c r="E3784" s="13">
        <v>76.97</v>
      </c>
      <c r="F3784" s="11">
        <f t="shared" si="175"/>
        <v>4.5671314494000006</v>
      </c>
      <c r="G3784" s="11">
        <f t="shared" si="176"/>
        <v>77.701215000000005</v>
      </c>
      <c r="H3784" s="8">
        <f t="shared" si="177"/>
        <v>494.61478690530902</v>
      </c>
      <c r="J3784" s="44"/>
      <c r="K3784" s="69"/>
      <c r="L3784" s="69"/>
      <c r="M3784" s="69"/>
      <c r="O3784" s="63"/>
      <c r="P3784" s="63"/>
      <c r="Q3784" s="63"/>
    </row>
    <row r="3785" spans="1:17" outlineLevel="1">
      <c r="A3785" s="6"/>
      <c r="B3785" s="20">
        <v>42691</v>
      </c>
      <c r="C3785" s="21">
        <v>0.60416666666666663</v>
      </c>
      <c r="D3785" s="13">
        <v>4.2149339999999995</v>
      </c>
      <c r="E3785" s="13">
        <v>76.260000000000005</v>
      </c>
      <c r="F3785" s="11">
        <f t="shared" si="175"/>
        <v>4.2136695197999998</v>
      </c>
      <c r="G3785" s="11">
        <f t="shared" si="176"/>
        <v>76.984470000000016</v>
      </c>
      <c r="H3785" s="8">
        <f t="shared" si="177"/>
        <v>459.35541594584242</v>
      </c>
      <c r="J3785" s="44"/>
      <c r="K3785" s="69"/>
      <c r="L3785" s="69"/>
      <c r="M3785" s="69"/>
      <c r="O3785" s="63"/>
      <c r="P3785" s="63"/>
      <c r="Q3785" s="63"/>
    </row>
    <row r="3786" spans="1:17" outlineLevel="1">
      <c r="A3786" s="6"/>
      <c r="B3786" s="20">
        <v>42691</v>
      </c>
      <c r="C3786" s="21">
        <v>0.625</v>
      </c>
      <c r="D3786" s="13">
        <v>3.7943580000000003</v>
      </c>
      <c r="E3786" s="13">
        <v>73.83</v>
      </c>
      <c r="F3786" s="11">
        <f t="shared" si="175"/>
        <v>3.7932196926000006</v>
      </c>
      <c r="G3786" s="11">
        <f t="shared" si="176"/>
        <v>74.531385</v>
      </c>
      <c r="H3786" s="8">
        <f t="shared" si="177"/>
        <v>422.82494552484781</v>
      </c>
      <c r="J3786" s="44"/>
      <c r="K3786" s="69"/>
      <c r="L3786" s="69"/>
      <c r="M3786" s="69"/>
      <c r="O3786" s="63"/>
      <c r="P3786" s="63"/>
      <c r="Q3786" s="63"/>
    </row>
    <row r="3787" spans="1:17" outlineLevel="1">
      <c r="A3787" s="6"/>
      <c r="B3787" s="20">
        <v>42691</v>
      </c>
      <c r="C3787" s="21">
        <v>0.64583333333333337</v>
      </c>
      <c r="D3787" s="13">
        <v>3.2964760000000002</v>
      </c>
      <c r="E3787" s="13">
        <v>61.75</v>
      </c>
      <c r="F3787" s="11">
        <f t="shared" si="175"/>
        <v>3.2954870572000003</v>
      </c>
      <c r="G3787" s="11">
        <f t="shared" si="176"/>
        <v>62.336625000000005</v>
      </c>
      <c r="H3787" s="8">
        <f t="shared" si="177"/>
        <v>407.53105176217008</v>
      </c>
      <c r="J3787" s="44"/>
      <c r="K3787" s="69"/>
      <c r="L3787" s="69"/>
      <c r="M3787" s="69"/>
      <c r="O3787" s="63"/>
      <c r="P3787" s="63"/>
      <c r="Q3787" s="63"/>
    </row>
    <row r="3788" spans="1:17" outlineLevel="1">
      <c r="A3788" s="6"/>
      <c r="B3788" s="20">
        <v>42691</v>
      </c>
      <c r="C3788" s="21">
        <v>0.66666666666666663</v>
      </c>
      <c r="D3788" s="13">
        <v>2.695891</v>
      </c>
      <c r="E3788" s="13">
        <v>73.7</v>
      </c>
      <c r="F3788" s="11">
        <f t="shared" si="175"/>
        <v>2.6950822326999999</v>
      </c>
      <c r="G3788" s="11">
        <f t="shared" si="176"/>
        <v>74.400150000000011</v>
      </c>
      <c r="H3788" s="8">
        <f t="shared" si="177"/>
        <v>300.77077290698503</v>
      </c>
      <c r="J3788" s="44"/>
      <c r="K3788" s="69"/>
      <c r="L3788" s="69"/>
      <c r="M3788" s="69"/>
      <c r="O3788" s="63"/>
      <c r="P3788" s="63"/>
      <c r="Q3788" s="63"/>
    </row>
    <row r="3789" spans="1:17" outlineLevel="1">
      <c r="A3789" s="6"/>
      <c r="B3789" s="20">
        <v>42691</v>
      </c>
      <c r="C3789" s="21">
        <v>0.6875</v>
      </c>
      <c r="D3789" s="13">
        <v>1.9973980000000002</v>
      </c>
      <c r="E3789" s="13">
        <v>82.85</v>
      </c>
      <c r="F3789" s="11">
        <f t="shared" si="175"/>
        <v>1.9967987806000003</v>
      </c>
      <c r="G3789" s="11">
        <f t="shared" si="176"/>
        <v>83.637074999999996</v>
      </c>
      <c r="H3789" s="8">
        <f t="shared" si="177"/>
        <v>204.39816381864929</v>
      </c>
      <c r="J3789" s="44"/>
      <c r="K3789" s="69"/>
      <c r="L3789" s="69"/>
      <c r="M3789" s="69"/>
      <c r="O3789" s="63"/>
      <c r="P3789" s="63"/>
      <c r="Q3789" s="63"/>
    </row>
    <row r="3790" spans="1:17" outlineLevel="1">
      <c r="A3790" s="6"/>
      <c r="B3790" s="20">
        <v>42691</v>
      </c>
      <c r="C3790" s="21">
        <v>0.70833333333333337</v>
      </c>
      <c r="D3790" s="13">
        <v>1.2464999999999999</v>
      </c>
      <c r="E3790" s="13">
        <v>81.55</v>
      </c>
      <c r="F3790" s="11">
        <f t="shared" si="175"/>
        <v>1.24612605</v>
      </c>
      <c r="G3790" s="11">
        <f t="shared" si="176"/>
        <v>82.324725000000001</v>
      </c>
      <c r="H3790" s="8">
        <f t="shared" si="177"/>
        <v>129.19246091841376</v>
      </c>
      <c r="J3790" s="44"/>
      <c r="K3790" s="69"/>
      <c r="L3790" s="69"/>
      <c r="M3790" s="69"/>
      <c r="O3790" s="63"/>
      <c r="P3790" s="63"/>
      <c r="Q3790" s="63"/>
    </row>
    <row r="3791" spans="1:17" outlineLevel="1">
      <c r="A3791" s="6"/>
      <c r="B3791" s="20">
        <v>42691</v>
      </c>
      <c r="C3791" s="21">
        <v>0.72916666666666663</v>
      </c>
      <c r="D3791" s="13">
        <v>0.54604999999999992</v>
      </c>
      <c r="E3791" s="13">
        <v>75.400000000000006</v>
      </c>
      <c r="F3791" s="11">
        <f t="shared" si="175"/>
        <v>0.54588618499999997</v>
      </c>
      <c r="G3791" s="11">
        <f t="shared" si="176"/>
        <v>76.11630000000001</v>
      </c>
      <c r="H3791" s="8">
        <f t="shared" si="177"/>
        <v>59.983993786684493</v>
      </c>
      <c r="J3791" s="44"/>
      <c r="K3791" s="69"/>
      <c r="L3791" s="69"/>
      <c r="M3791" s="69"/>
      <c r="O3791" s="63"/>
      <c r="P3791" s="63"/>
      <c r="Q3791" s="63"/>
    </row>
    <row r="3792" spans="1:17" outlineLevel="1">
      <c r="A3792" s="6"/>
      <c r="B3792" s="20">
        <v>42691</v>
      </c>
      <c r="C3792" s="21">
        <v>0.75</v>
      </c>
      <c r="D3792" s="13">
        <v>0.15859100000000001</v>
      </c>
      <c r="E3792" s="13">
        <v>72.58</v>
      </c>
      <c r="F3792" s="11">
        <f t="shared" si="175"/>
        <v>0.15854342270000002</v>
      </c>
      <c r="G3792" s="11">
        <f t="shared" si="176"/>
        <v>73.269509999999997</v>
      </c>
      <c r="H3792" s="8">
        <f t="shared" si="177"/>
        <v>17.872677727248124</v>
      </c>
      <c r="J3792" s="44"/>
      <c r="K3792" s="69"/>
      <c r="L3792" s="69"/>
      <c r="M3792" s="69"/>
      <c r="O3792" s="63"/>
      <c r="P3792" s="63"/>
      <c r="Q3792" s="63"/>
    </row>
    <row r="3793" spans="1:17" outlineLevel="1">
      <c r="A3793" s="6"/>
      <c r="B3793" s="20">
        <v>42691</v>
      </c>
      <c r="C3793" s="21">
        <v>0.77083333333333337</v>
      </c>
      <c r="D3793" s="13">
        <v>5.8876999999999999E-2</v>
      </c>
      <c r="E3793" s="13">
        <v>56.23</v>
      </c>
      <c r="F3793" s="11">
        <f t="shared" ref="F3793:F3856" si="178">IF($B$13="Electricity",$D3793*$B$9,$D3793*$B$10)</f>
        <v>5.8859336900000003E-2</v>
      </c>
      <c r="G3793" s="11">
        <f t="shared" ref="G3793:G3856" si="179">+E3793*$B$10</f>
        <v>56.764184999999998</v>
      </c>
      <c r="H3793" s="8">
        <f t="shared" si="177"/>
        <v>7.606734374631074</v>
      </c>
      <c r="J3793" s="44"/>
      <c r="K3793" s="69"/>
      <c r="L3793" s="69"/>
      <c r="M3793" s="69"/>
      <c r="O3793" s="63"/>
      <c r="P3793" s="63"/>
      <c r="Q3793" s="63"/>
    </row>
    <row r="3794" spans="1:17" outlineLevel="1">
      <c r="A3794" s="6"/>
      <c r="B3794" s="20">
        <v>42691</v>
      </c>
      <c r="C3794" s="21">
        <v>0.79166666666666663</v>
      </c>
      <c r="D3794" s="13">
        <v>3.9780000000000006E-3</v>
      </c>
      <c r="E3794" s="13">
        <v>75.599999999999994</v>
      </c>
      <c r="F3794" s="11">
        <f t="shared" si="178"/>
        <v>3.9768066000000005E-3</v>
      </c>
      <c r="G3794" s="11">
        <f t="shared" si="179"/>
        <v>76.318200000000004</v>
      </c>
      <c r="H3794" s="8">
        <f t="shared" si="177"/>
        <v>0.43618330613988004</v>
      </c>
      <c r="J3794" s="44"/>
      <c r="K3794" s="69"/>
      <c r="L3794" s="69"/>
      <c r="M3794" s="69"/>
      <c r="O3794" s="63"/>
      <c r="P3794" s="63"/>
      <c r="Q3794" s="63"/>
    </row>
    <row r="3795" spans="1:17" outlineLevel="1">
      <c r="A3795" s="6"/>
      <c r="B3795" s="20">
        <v>42691</v>
      </c>
      <c r="C3795" s="21">
        <v>0.8125</v>
      </c>
      <c r="D3795" s="13">
        <v>0</v>
      </c>
      <c r="E3795" s="13">
        <v>87.93</v>
      </c>
      <c r="F3795" s="11">
        <f t="shared" si="178"/>
        <v>0</v>
      </c>
      <c r="G3795" s="11">
        <f t="shared" si="179"/>
        <v>88.765335000000007</v>
      </c>
      <c r="H3795" s="8">
        <f t="shared" si="177"/>
        <v>0</v>
      </c>
      <c r="J3795" s="44"/>
      <c r="K3795" s="69"/>
      <c r="L3795" s="69"/>
      <c r="M3795" s="69"/>
      <c r="O3795" s="63"/>
      <c r="P3795" s="63"/>
      <c r="Q3795" s="63"/>
    </row>
    <row r="3796" spans="1:17" outlineLevel="1">
      <c r="A3796" s="6"/>
      <c r="B3796" s="20">
        <v>42691</v>
      </c>
      <c r="C3796" s="21">
        <v>0.83333333333333337</v>
      </c>
      <c r="D3796" s="13">
        <v>0</v>
      </c>
      <c r="E3796" s="13">
        <v>79.930000000000007</v>
      </c>
      <c r="F3796" s="11">
        <f t="shared" si="178"/>
        <v>0</v>
      </c>
      <c r="G3796" s="11">
        <f t="shared" si="179"/>
        <v>80.689335000000014</v>
      </c>
      <c r="H3796" s="8">
        <f t="shared" si="177"/>
        <v>0</v>
      </c>
      <c r="J3796" s="44"/>
      <c r="K3796" s="69"/>
      <c r="L3796" s="69"/>
      <c r="M3796" s="69"/>
      <c r="O3796" s="63"/>
      <c r="P3796" s="63"/>
      <c r="Q3796" s="63"/>
    </row>
    <row r="3797" spans="1:17" outlineLevel="1">
      <c r="A3797" s="6"/>
      <c r="B3797" s="20">
        <v>42691</v>
      </c>
      <c r="C3797" s="21">
        <v>0.85416666666666663</v>
      </c>
      <c r="D3797" s="13">
        <v>0</v>
      </c>
      <c r="E3797" s="13">
        <v>66.64</v>
      </c>
      <c r="F3797" s="11">
        <f t="shared" si="178"/>
        <v>0</v>
      </c>
      <c r="G3797" s="11">
        <f t="shared" si="179"/>
        <v>67.273080000000007</v>
      </c>
      <c r="H3797" s="8">
        <f t="shared" si="177"/>
        <v>0</v>
      </c>
      <c r="J3797" s="44"/>
      <c r="K3797" s="69"/>
      <c r="L3797" s="69"/>
      <c r="M3797" s="69"/>
      <c r="O3797" s="63"/>
      <c r="P3797" s="63"/>
      <c r="Q3797" s="63"/>
    </row>
    <row r="3798" spans="1:17" outlineLevel="1">
      <c r="A3798" s="6"/>
      <c r="B3798" s="20">
        <v>42691</v>
      </c>
      <c r="C3798" s="21">
        <v>0.875</v>
      </c>
      <c r="D3798" s="13">
        <v>0</v>
      </c>
      <c r="E3798" s="13">
        <v>81.34</v>
      </c>
      <c r="F3798" s="11">
        <f t="shared" si="178"/>
        <v>0</v>
      </c>
      <c r="G3798" s="11">
        <f t="shared" si="179"/>
        <v>82.112730000000013</v>
      </c>
      <c r="H3798" s="8">
        <f t="shared" si="177"/>
        <v>0</v>
      </c>
      <c r="J3798" s="44"/>
      <c r="K3798" s="69"/>
      <c r="L3798" s="69"/>
      <c r="M3798" s="69"/>
      <c r="O3798" s="63"/>
      <c r="P3798" s="63"/>
      <c r="Q3798" s="63"/>
    </row>
    <row r="3799" spans="1:17" outlineLevel="1">
      <c r="A3799" s="6"/>
      <c r="B3799" s="20">
        <v>42691</v>
      </c>
      <c r="C3799" s="21">
        <v>0.89583333333333337</v>
      </c>
      <c r="D3799" s="13">
        <v>0</v>
      </c>
      <c r="E3799" s="13">
        <v>76.63</v>
      </c>
      <c r="F3799" s="11">
        <f t="shared" si="178"/>
        <v>0</v>
      </c>
      <c r="G3799" s="11">
        <f t="shared" si="179"/>
        <v>77.357984999999999</v>
      </c>
      <c r="H3799" s="8">
        <f t="shared" si="177"/>
        <v>0</v>
      </c>
      <c r="J3799" s="44"/>
      <c r="K3799" s="69"/>
      <c r="L3799" s="69"/>
      <c r="M3799" s="69"/>
      <c r="O3799" s="63"/>
      <c r="P3799" s="63"/>
      <c r="Q3799" s="63"/>
    </row>
    <row r="3800" spans="1:17" outlineLevel="1">
      <c r="A3800" s="6"/>
      <c r="B3800" s="20">
        <v>42691</v>
      </c>
      <c r="C3800" s="21">
        <v>0.91666666666666663</v>
      </c>
      <c r="D3800" s="13">
        <v>0</v>
      </c>
      <c r="E3800" s="13">
        <v>54.83</v>
      </c>
      <c r="F3800" s="11">
        <f t="shared" si="178"/>
        <v>0</v>
      </c>
      <c r="G3800" s="11">
        <f t="shared" si="179"/>
        <v>55.350885000000005</v>
      </c>
      <c r="H3800" s="8">
        <f t="shared" si="177"/>
        <v>0</v>
      </c>
      <c r="J3800" s="44"/>
      <c r="K3800" s="69"/>
      <c r="L3800" s="69"/>
      <c r="M3800" s="69"/>
      <c r="O3800" s="63"/>
      <c r="P3800" s="63"/>
      <c r="Q3800" s="63"/>
    </row>
    <row r="3801" spans="1:17" outlineLevel="1">
      <c r="A3801" s="6"/>
      <c r="B3801" s="20">
        <v>42691</v>
      </c>
      <c r="C3801" s="21">
        <v>0.9375</v>
      </c>
      <c r="D3801" s="13">
        <v>0</v>
      </c>
      <c r="E3801" s="13">
        <v>102.14</v>
      </c>
      <c r="F3801" s="11">
        <f t="shared" si="178"/>
        <v>0</v>
      </c>
      <c r="G3801" s="11">
        <f t="shared" si="179"/>
        <v>103.11033</v>
      </c>
      <c r="H3801" s="8">
        <f t="shared" si="177"/>
        <v>0</v>
      </c>
      <c r="J3801" s="44"/>
      <c r="K3801" s="69"/>
      <c r="L3801" s="69"/>
      <c r="M3801" s="69"/>
      <c r="O3801" s="63"/>
      <c r="P3801" s="63"/>
      <c r="Q3801" s="63"/>
    </row>
    <row r="3802" spans="1:17" outlineLevel="1">
      <c r="A3802" s="6"/>
      <c r="B3802" s="20">
        <v>42691</v>
      </c>
      <c r="C3802" s="21">
        <v>0.95833333333333337</v>
      </c>
      <c r="D3802" s="13">
        <v>0</v>
      </c>
      <c r="E3802" s="13">
        <v>79.09</v>
      </c>
      <c r="F3802" s="11">
        <f t="shared" si="178"/>
        <v>0</v>
      </c>
      <c r="G3802" s="11">
        <f t="shared" si="179"/>
        <v>79.841355000000007</v>
      </c>
      <c r="H3802" s="8">
        <f t="shared" si="177"/>
        <v>0</v>
      </c>
      <c r="J3802" s="44"/>
      <c r="K3802" s="69"/>
      <c r="L3802" s="69"/>
      <c r="M3802" s="69"/>
      <c r="O3802" s="63"/>
      <c r="P3802" s="63"/>
      <c r="Q3802" s="63"/>
    </row>
    <row r="3803" spans="1:17" outlineLevel="1">
      <c r="A3803" s="6"/>
      <c r="B3803" s="20">
        <v>42691</v>
      </c>
      <c r="C3803" s="21">
        <v>0.97916666666666663</v>
      </c>
      <c r="D3803" s="13">
        <v>0</v>
      </c>
      <c r="E3803" s="13">
        <v>71.97</v>
      </c>
      <c r="F3803" s="11">
        <f t="shared" si="178"/>
        <v>0</v>
      </c>
      <c r="G3803" s="11">
        <f t="shared" si="179"/>
        <v>72.653715000000005</v>
      </c>
      <c r="H3803" s="8">
        <f t="shared" si="177"/>
        <v>0</v>
      </c>
      <c r="J3803" s="44"/>
      <c r="K3803" s="69"/>
      <c r="L3803" s="69"/>
      <c r="M3803" s="69"/>
      <c r="O3803" s="63"/>
      <c r="P3803" s="63"/>
      <c r="Q3803" s="63"/>
    </row>
    <row r="3804" spans="1:17" outlineLevel="1">
      <c r="A3804" s="6"/>
      <c r="B3804" s="20">
        <v>42691</v>
      </c>
      <c r="C3804" s="21">
        <v>0</v>
      </c>
      <c r="D3804" s="13">
        <v>0</v>
      </c>
      <c r="E3804" s="13">
        <v>75.66</v>
      </c>
      <c r="F3804" s="11">
        <f t="shared" si="178"/>
        <v>0</v>
      </c>
      <c r="G3804" s="11">
        <f t="shared" si="179"/>
        <v>76.378770000000003</v>
      </c>
      <c r="H3804" s="8">
        <f t="shared" si="177"/>
        <v>0</v>
      </c>
      <c r="J3804" s="44"/>
      <c r="K3804" s="69"/>
      <c r="L3804" s="69"/>
      <c r="M3804" s="69"/>
      <c r="O3804" s="63"/>
      <c r="P3804" s="63"/>
      <c r="Q3804" s="63"/>
    </row>
    <row r="3805" spans="1:17" outlineLevel="1">
      <c r="A3805" s="6"/>
      <c r="B3805" s="20">
        <v>42692</v>
      </c>
      <c r="C3805" s="21">
        <v>2.0833333333333332E-2</v>
      </c>
      <c r="D3805" s="13">
        <v>0</v>
      </c>
      <c r="E3805" s="13">
        <v>60.27</v>
      </c>
      <c r="F3805" s="11">
        <f t="shared" si="178"/>
        <v>0</v>
      </c>
      <c r="G3805" s="11">
        <f t="shared" si="179"/>
        <v>60.842565000000008</v>
      </c>
      <c r="H3805" s="8">
        <f t="shared" si="177"/>
        <v>0</v>
      </c>
      <c r="J3805" s="44"/>
      <c r="K3805" s="69"/>
      <c r="L3805" s="69"/>
      <c r="M3805" s="69"/>
      <c r="O3805" s="63"/>
      <c r="P3805" s="63"/>
      <c r="Q3805" s="63"/>
    </row>
    <row r="3806" spans="1:17" outlineLevel="1">
      <c r="A3806" s="6"/>
      <c r="B3806" s="20">
        <v>42692</v>
      </c>
      <c r="C3806" s="21">
        <v>4.1666666666666664E-2</v>
      </c>
      <c r="D3806" s="13">
        <v>0</v>
      </c>
      <c r="E3806" s="13">
        <v>55.05</v>
      </c>
      <c r="F3806" s="11">
        <f t="shared" si="178"/>
        <v>0</v>
      </c>
      <c r="G3806" s="11">
        <f t="shared" si="179"/>
        <v>55.572975</v>
      </c>
      <c r="H3806" s="8">
        <f t="shared" si="177"/>
        <v>0</v>
      </c>
      <c r="J3806" s="44"/>
      <c r="K3806" s="69"/>
      <c r="L3806" s="69"/>
      <c r="M3806" s="69"/>
      <c r="O3806" s="63"/>
      <c r="P3806" s="63"/>
      <c r="Q3806" s="63"/>
    </row>
    <row r="3807" spans="1:17" outlineLevel="1">
      <c r="A3807" s="6"/>
      <c r="B3807" s="20">
        <v>42692</v>
      </c>
      <c r="C3807" s="21">
        <v>6.25E-2</v>
      </c>
      <c r="D3807" s="13">
        <v>0</v>
      </c>
      <c r="E3807" s="13">
        <v>45.63</v>
      </c>
      <c r="F3807" s="11">
        <f t="shared" si="178"/>
        <v>0</v>
      </c>
      <c r="G3807" s="11">
        <f t="shared" si="179"/>
        <v>46.063485000000007</v>
      </c>
      <c r="H3807" s="8">
        <f t="shared" si="177"/>
        <v>0</v>
      </c>
      <c r="J3807" s="44"/>
      <c r="K3807" s="69"/>
      <c r="L3807" s="69"/>
      <c r="M3807" s="69"/>
      <c r="O3807" s="63"/>
      <c r="P3807" s="63"/>
      <c r="Q3807" s="63"/>
    </row>
    <row r="3808" spans="1:17" outlineLevel="1">
      <c r="A3808" s="6"/>
      <c r="B3808" s="20">
        <v>42692</v>
      </c>
      <c r="C3808" s="21">
        <v>8.3333333333333329E-2</v>
      </c>
      <c r="D3808" s="13">
        <v>0</v>
      </c>
      <c r="E3808" s="13">
        <v>48.41</v>
      </c>
      <c r="F3808" s="11">
        <f t="shared" si="178"/>
        <v>0</v>
      </c>
      <c r="G3808" s="11">
        <f t="shared" si="179"/>
        <v>48.869895</v>
      </c>
      <c r="H3808" s="8">
        <f t="shared" si="177"/>
        <v>0</v>
      </c>
      <c r="J3808" s="44"/>
      <c r="K3808" s="69"/>
      <c r="L3808" s="69"/>
      <c r="M3808" s="69"/>
      <c r="O3808" s="63"/>
      <c r="P3808" s="63"/>
      <c r="Q3808" s="63"/>
    </row>
    <row r="3809" spans="1:17" outlineLevel="1">
      <c r="A3809" s="6"/>
      <c r="B3809" s="20">
        <v>42692</v>
      </c>
      <c r="C3809" s="21">
        <v>0.10416666666666667</v>
      </c>
      <c r="D3809" s="13">
        <v>0</v>
      </c>
      <c r="E3809" s="13">
        <v>48.5</v>
      </c>
      <c r="F3809" s="11">
        <f t="shared" si="178"/>
        <v>0</v>
      </c>
      <c r="G3809" s="11">
        <f t="shared" si="179"/>
        <v>48.960750000000004</v>
      </c>
      <c r="H3809" s="8">
        <f t="shared" si="177"/>
        <v>0</v>
      </c>
      <c r="J3809" s="44"/>
      <c r="K3809" s="69"/>
      <c r="L3809" s="69"/>
      <c r="M3809" s="69"/>
      <c r="O3809" s="63"/>
      <c r="P3809" s="63"/>
      <c r="Q3809" s="63"/>
    </row>
    <row r="3810" spans="1:17" outlineLevel="1">
      <c r="A3810" s="6"/>
      <c r="B3810" s="20">
        <v>42692</v>
      </c>
      <c r="C3810" s="21">
        <v>0.125</v>
      </c>
      <c r="D3810" s="13">
        <v>0</v>
      </c>
      <c r="E3810" s="13">
        <v>47.73</v>
      </c>
      <c r="F3810" s="11">
        <f t="shared" si="178"/>
        <v>0</v>
      </c>
      <c r="G3810" s="11">
        <f t="shared" si="179"/>
        <v>48.183435000000003</v>
      </c>
      <c r="H3810" s="8">
        <f t="shared" si="177"/>
        <v>0</v>
      </c>
      <c r="J3810" s="44"/>
      <c r="K3810" s="69"/>
      <c r="L3810" s="69"/>
      <c r="M3810" s="69"/>
      <c r="O3810" s="63"/>
      <c r="P3810" s="63"/>
      <c r="Q3810" s="63"/>
    </row>
    <row r="3811" spans="1:17" outlineLevel="1">
      <c r="A3811" s="6"/>
      <c r="B3811" s="20">
        <v>42692</v>
      </c>
      <c r="C3811" s="21">
        <v>0.14583333333333334</v>
      </c>
      <c r="D3811" s="13">
        <v>0</v>
      </c>
      <c r="E3811" s="13">
        <v>47.82</v>
      </c>
      <c r="F3811" s="11">
        <f t="shared" si="178"/>
        <v>0</v>
      </c>
      <c r="G3811" s="11">
        <f t="shared" si="179"/>
        <v>48.274290000000001</v>
      </c>
      <c r="H3811" s="8">
        <f t="shared" si="177"/>
        <v>0</v>
      </c>
      <c r="J3811" s="44"/>
      <c r="K3811" s="69"/>
      <c r="L3811" s="69"/>
      <c r="M3811" s="69"/>
      <c r="O3811" s="63"/>
      <c r="P3811" s="63"/>
      <c r="Q3811" s="63"/>
    </row>
    <row r="3812" spans="1:17" outlineLevel="1">
      <c r="A3812" s="6"/>
      <c r="B3812" s="20">
        <v>42692</v>
      </c>
      <c r="C3812" s="21">
        <v>0.16666666666666666</v>
      </c>
      <c r="D3812" s="13">
        <v>0</v>
      </c>
      <c r="E3812" s="13">
        <v>50.33</v>
      </c>
      <c r="F3812" s="11">
        <f t="shared" si="178"/>
        <v>0</v>
      </c>
      <c r="G3812" s="11">
        <f t="shared" si="179"/>
        <v>50.808135</v>
      </c>
      <c r="H3812" s="8">
        <f t="shared" si="177"/>
        <v>0</v>
      </c>
      <c r="J3812" s="44"/>
      <c r="K3812" s="69"/>
      <c r="L3812" s="69"/>
      <c r="M3812" s="69"/>
      <c r="O3812" s="63"/>
      <c r="P3812" s="63"/>
      <c r="Q3812" s="63"/>
    </row>
    <row r="3813" spans="1:17" outlineLevel="1">
      <c r="A3813" s="6"/>
      <c r="B3813" s="20">
        <v>42692</v>
      </c>
      <c r="C3813" s="21">
        <v>0.1875</v>
      </c>
      <c r="D3813" s="13">
        <v>0</v>
      </c>
      <c r="E3813" s="13">
        <v>56.77</v>
      </c>
      <c r="F3813" s="11">
        <f t="shared" si="178"/>
        <v>0</v>
      </c>
      <c r="G3813" s="11">
        <f t="shared" si="179"/>
        <v>57.309315000000005</v>
      </c>
      <c r="H3813" s="8">
        <f t="shared" si="177"/>
        <v>0</v>
      </c>
      <c r="J3813" s="44"/>
      <c r="K3813" s="69"/>
      <c r="L3813" s="69"/>
      <c r="M3813" s="69"/>
      <c r="O3813" s="63"/>
      <c r="P3813" s="63"/>
      <c r="Q3813" s="63"/>
    </row>
    <row r="3814" spans="1:17" outlineLevel="1">
      <c r="A3814" s="6"/>
      <c r="B3814" s="20">
        <v>42692</v>
      </c>
      <c r="C3814" s="21">
        <v>0.20833333333333334</v>
      </c>
      <c r="D3814" s="13">
        <v>1.07E-4</v>
      </c>
      <c r="E3814" s="13">
        <v>59.92</v>
      </c>
      <c r="F3814" s="11">
        <f t="shared" si="178"/>
        <v>1.069679E-4</v>
      </c>
      <c r="G3814" s="11">
        <f t="shared" si="179"/>
        <v>60.489240000000002</v>
      </c>
      <c r="H3814" s="8">
        <f t="shared" si="177"/>
        <v>1.3425622424604001E-2</v>
      </c>
      <c r="J3814" s="44"/>
      <c r="K3814" s="69"/>
      <c r="L3814" s="69"/>
      <c r="M3814" s="69"/>
      <c r="O3814" s="63"/>
      <c r="P3814" s="63"/>
      <c r="Q3814" s="63"/>
    </row>
    <row r="3815" spans="1:17" outlineLevel="1">
      <c r="A3815" s="6"/>
      <c r="B3815" s="20">
        <v>42692</v>
      </c>
      <c r="C3815" s="21">
        <v>0.22916666666666666</v>
      </c>
      <c r="D3815" s="13">
        <v>0.11883000000000001</v>
      </c>
      <c r="E3815" s="13">
        <v>77.08</v>
      </c>
      <c r="F3815" s="11">
        <f t="shared" si="178"/>
        <v>0.11879435100000001</v>
      </c>
      <c r="G3815" s="11">
        <f t="shared" si="179"/>
        <v>77.812260000000009</v>
      </c>
      <c r="H3815" s="8">
        <f t="shared" si="177"/>
        <v>12.852092359456739</v>
      </c>
      <c r="J3815" s="44"/>
      <c r="K3815" s="69"/>
      <c r="L3815" s="69"/>
      <c r="M3815" s="69"/>
      <c r="O3815" s="63"/>
      <c r="P3815" s="63"/>
      <c r="Q3815" s="63"/>
    </row>
    <row r="3816" spans="1:17" outlineLevel="1">
      <c r="A3816" s="6"/>
      <c r="B3816" s="20">
        <v>42692</v>
      </c>
      <c r="C3816" s="21">
        <v>0.25</v>
      </c>
      <c r="D3816" s="13">
        <v>0.26918600000000004</v>
      </c>
      <c r="E3816" s="13">
        <v>98.09</v>
      </c>
      <c r="F3816" s="11">
        <f t="shared" si="178"/>
        <v>0.26910524420000004</v>
      </c>
      <c r="G3816" s="11">
        <f t="shared" si="179"/>
        <v>99.021855000000016</v>
      </c>
      <c r="H3816" s="8">
        <f t="shared" si="177"/>
        <v>23.406274950288008</v>
      </c>
      <c r="J3816" s="44"/>
      <c r="K3816" s="69"/>
      <c r="L3816" s="69"/>
      <c r="M3816" s="69"/>
      <c r="O3816" s="63"/>
      <c r="P3816" s="63"/>
      <c r="Q3816" s="63"/>
    </row>
    <row r="3817" spans="1:17" outlineLevel="1">
      <c r="A3817" s="6"/>
      <c r="B3817" s="20">
        <v>42692</v>
      </c>
      <c r="C3817" s="21">
        <v>0.27083333333333331</v>
      </c>
      <c r="D3817" s="13">
        <v>0.33395600000000003</v>
      </c>
      <c r="E3817" s="13">
        <v>79.03</v>
      </c>
      <c r="F3817" s="11">
        <f t="shared" si="178"/>
        <v>0.33385581320000002</v>
      </c>
      <c r="G3817" s="11">
        <f t="shared" si="179"/>
        <v>79.780785000000009</v>
      </c>
      <c r="H3817" s="8">
        <f t="shared" si="177"/>
        <v>35.461902401290637</v>
      </c>
      <c r="J3817" s="44"/>
      <c r="K3817" s="69"/>
      <c r="L3817" s="69"/>
      <c r="M3817" s="69"/>
      <c r="O3817" s="63"/>
      <c r="P3817" s="63"/>
      <c r="Q3817" s="63"/>
    </row>
    <row r="3818" spans="1:17" outlineLevel="1">
      <c r="A3818" s="6"/>
      <c r="B3818" s="20">
        <v>42692</v>
      </c>
      <c r="C3818" s="21">
        <v>0.29166666666666669</v>
      </c>
      <c r="D3818" s="13">
        <v>0.41349999999999998</v>
      </c>
      <c r="E3818" s="13">
        <v>128.13999999999999</v>
      </c>
      <c r="F3818" s="11">
        <f t="shared" si="178"/>
        <v>0.41337594999999999</v>
      </c>
      <c r="G3818" s="11">
        <f t="shared" si="179"/>
        <v>129.35732999999999</v>
      </c>
      <c r="H3818" s="8">
        <f t="shared" si="177"/>
        <v>23.414717521786503</v>
      </c>
      <c r="I3818" s="47"/>
      <c r="K3818" s="69"/>
      <c r="L3818" s="69"/>
      <c r="M3818" s="69"/>
      <c r="O3818" s="63"/>
      <c r="P3818" s="63"/>
      <c r="Q3818" s="63"/>
    </row>
    <row r="3819" spans="1:17" outlineLevel="1">
      <c r="A3819" s="6"/>
      <c r="B3819" s="20">
        <v>42692</v>
      </c>
      <c r="C3819" s="21">
        <v>0.3125</v>
      </c>
      <c r="D3819" s="13">
        <v>0.83547300000000002</v>
      </c>
      <c r="E3819" s="13">
        <v>57.31</v>
      </c>
      <c r="F3819" s="11">
        <f t="shared" si="178"/>
        <v>0.83522235810000001</v>
      </c>
      <c r="G3819" s="11">
        <f t="shared" si="179"/>
        <v>57.854445000000005</v>
      </c>
      <c r="H3819" s="8">
        <f t="shared" si="177"/>
        <v>107.03003262713325</v>
      </c>
      <c r="K3819" s="69"/>
      <c r="L3819" s="69"/>
      <c r="M3819" s="69"/>
      <c r="O3819" s="63"/>
      <c r="P3819" s="63"/>
      <c r="Q3819" s="63"/>
    </row>
    <row r="3820" spans="1:17" outlineLevel="1">
      <c r="A3820" s="6"/>
      <c r="B3820" s="20">
        <v>42692</v>
      </c>
      <c r="C3820" s="21">
        <v>0.33333333333333331</v>
      </c>
      <c r="D3820" s="13">
        <v>2.6852680000000002</v>
      </c>
      <c r="E3820" s="13">
        <v>61.21</v>
      </c>
      <c r="F3820" s="11">
        <f t="shared" si="178"/>
        <v>2.6844624196000004</v>
      </c>
      <c r="G3820" s="11">
        <f t="shared" si="179"/>
        <v>61.791495000000005</v>
      </c>
      <c r="H3820" s="8">
        <f t="shared" si="177"/>
        <v>333.43306386719877</v>
      </c>
      <c r="K3820" s="69"/>
      <c r="L3820" s="69"/>
      <c r="M3820" s="69"/>
      <c r="O3820" s="63"/>
      <c r="P3820" s="63"/>
      <c r="Q3820" s="63"/>
    </row>
    <row r="3821" spans="1:17" outlineLevel="1">
      <c r="A3821" s="6"/>
      <c r="B3821" s="20">
        <v>42692</v>
      </c>
      <c r="C3821" s="21">
        <v>0.35416666666666669</v>
      </c>
      <c r="D3821" s="13">
        <v>2.8084859999999998</v>
      </c>
      <c r="E3821" s="13">
        <v>62.67</v>
      </c>
      <c r="F3821" s="11">
        <f t="shared" si="178"/>
        <v>2.8076434541999999</v>
      </c>
      <c r="G3821" s="11">
        <f t="shared" si="179"/>
        <v>63.265365000000003</v>
      </c>
      <c r="H3821" s="8">
        <f t="shared" si="177"/>
        <v>344.59509456137619</v>
      </c>
      <c r="K3821" s="69"/>
      <c r="L3821" s="69"/>
      <c r="M3821" s="69"/>
      <c r="O3821" s="63"/>
      <c r="P3821" s="63"/>
      <c r="Q3821" s="63"/>
    </row>
    <row r="3822" spans="1:17" outlineLevel="1">
      <c r="A3822" s="6"/>
      <c r="B3822" s="20">
        <v>42692</v>
      </c>
      <c r="C3822" s="21">
        <v>0.375</v>
      </c>
      <c r="D3822" s="13">
        <v>3.252157</v>
      </c>
      <c r="E3822" s="13">
        <v>62.51</v>
      </c>
      <c r="F3822" s="11">
        <f t="shared" si="178"/>
        <v>3.2511813529000002</v>
      </c>
      <c r="G3822" s="11">
        <f t="shared" si="179"/>
        <v>63.103845</v>
      </c>
      <c r="H3822" s="8">
        <f t="shared" si="177"/>
        <v>399.5576874791081</v>
      </c>
      <c r="K3822" s="69"/>
      <c r="L3822" s="69"/>
      <c r="M3822" s="69"/>
      <c r="O3822" s="63"/>
      <c r="P3822" s="63"/>
      <c r="Q3822" s="63"/>
    </row>
    <row r="3823" spans="1:17" outlineLevel="1">
      <c r="A3823" s="6"/>
      <c r="B3823" s="20">
        <v>42692</v>
      </c>
      <c r="C3823" s="21">
        <v>0.39583333333333331</v>
      </c>
      <c r="D3823" s="13">
        <v>3.9028890000000001</v>
      </c>
      <c r="E3823" s="13">
        <v>116.43</v>
      </c>
      <c r="F3823" s="11">
        <f t="shared" si="178"/>
        <v>3.9017181333000002</v>
      </c>
      <c r="G3823" s="11">
        <f t="shared" si="179"/>
        <v>117.53608500000001</v>
      </c>
      <c r="H3823" s="8">
        <f t="shared" ref="H3823:H3886" si="180">F3823*($B$8-G3823)</f>
        <v>267.12689863220982</v>
      </c>
      <c r="K3823" s="69"/>
      <c r="L3823" s="69"/>
      <c r="M3823" s="69"/>
      <c r="O3823" s="63"/>
      <c r="P3823" s="63"/>
      <c r="Q3823" s="63"/>
    </row>
    <row r="3824" spans="1:17" outlineLevel="1">
      <c r="A3824" s="6"/>
      <c r="B3824" s="20">
        <v>42692</v>
      </c>
      <c r="C3824" s="21">
        <v>0.41666666666666669</v>
      </c>
      <c r="D3824" s="13">
        <v>4.5522020000000003</v>
      </c>
      <c r="E3824" s="13">
        <v>191.99</v>
      </c>
      <c r="F3824" s="11">
        <f t="shared" si="178"/>
        <v>4.5508363394000009</v>
      </c>
      <c r="G3824" s="11">
        <f t="shared" si="179"/>
        <v>193.81390500000003</v>
      </c>
      <c r="H3824" s="8">
        <f t="shared" si="180"/>
        <v>-35.559802826619517</v>
      </c>
      <c r="K3824" s="69"/>
      <c r="L3824" s="69"/>
      <c r="M3824" s="69"/>
      <c r="O3824" s="63"/>
      <c r="P3824" s="63"/>
      <c r="Q3824" s="63"/>
    </row>
    <row r="3825" spans="1:17" outlineLevel="1">
      <c r="A3825" s="6"/>
      <c r="B3825" s="20">
        <v>42692</v>
      </c>
      <c r="C3825" s="21">
        <v>0.4375</v>
      </c>
      <c r="D3825" s="13">
        <v>4.7158050000000005</v>
      </c>
      <c r="E3825" s="13">
        <v>166.3</v>
      </c>
      <c r="F3825" s="11">
        <f t="shared" si="178"/>
        <v>4.7143902585000008</v>
      </c>
      <c r="G3825" s="11">
        <f t="shared" si="179"/>
        <v>167.87985000000003</v>
      </c>
      <c r="H3825" s="8">
        <f t="shared" si="180"/>
        <v>85.425458642558638</v>
      </c>
      <c r="K3825" s="69"/>
      <c r="L3825" s="69"/>
      <c r="M3825" s="69"/>
      <c r="O3825" s="63"/>
      <c r="P3825" s="63"/>
      <c r="Q3825" s="63"/>
    </row>
    <row r="3826" spans="1:17" outlineLevel="1">
      <c r="A3826" s="6"/>
      <c r="B3826" s="20">
        <v>42692</v>
      </c>
      <c r="C3826" s="21">
        <v>0.45833333333333331</v>
      </c>
      <c r="D3826" s="13">
        <v>4.8570650000000004</v>
      </c>
      <c r="E3826" s="13">
        <v>161.03</v>
      </c>
      <c r="F3826" s="11">
        <f t="shared" si="178"/>
        <v>4.8556078805000009</v>
      </c>
      <c r="G3826" s="11">
        <f t="shared" si="179"/>
        <v>162.55978500000001</v>
      </c>
      <c r="H3826" s="8">
        <f t="shared" si="180"/>
        <v>113.81649267461431</v>
      </c>
      <c r="K3826" s="69"/>
      <c r="L3826" s="69"/>
      <c r="M3826" s="69"/>
      <c r="O3826" s="63"/>
      <c r="P3826" s="63"/>
      <c r="Q3826" s="63"/>
    </row>
    <row r="3827" spans="1:17" outlineLevel="1">
      <c r="A3827" s="6"/>
      <c r="B3827" s="20">
        <v>42692</v>
      </c>
      <c r="C3827" s="21">
        <v>0.47916666666666669</v>
      </c>
      <c r="D3827" s="13">
        <v>4.8428510000000005</v>
      </c>
      <c r="E3827" s="13">
        <v>206.12</v>
      </c>
      <c r="F3827" s="11">
        <f t="shared" si="178"/>
        <v>4.8413981447000003</v>
      </c>
      <c r="G3827" s="11">
        <f t="shared" si="179"/>
        <v>208.07814000000002</v>
      </c>
      <c r="H3827" s="8">
        <f t="shared" si="180"/>
        <v>-106.88906603442696</v>
      </c>
      <c r="K3827" s="69"/>
      <c r="L3827" s="69"/>
      <c r="M3827" s="69"/>
      <c r="O3827" s="63"/>
      <c r="P3827" s="63"/>
      <c r="Q3827" s="63"/>
    </row>
    <row r="3828" spans="1:17" outlineLevel="1">
      <c r="A3828" s="6"/>
      <c r="B3828" s="20">
        <v>42692</v>
      </c>
      <c r="C3828" s="21">
        <v>0.5</v>
      </c>
      <c r="D3828" s="13">
        <v>4.8391739999999999</v>
      </c>
      <c r="E3828" s="13">
        <v>258.74</v>
      </c>
      <c r="F3828" s="11">
        <f t="shared" si="178"/>
        <v>4.8377222478000004</v>
      </c>
      <c r="G3828" s="11">
        <f t="shared" si="179"/>
        <v>261.19803000000002</v>
      </c>
      <c r="H3828" s="8">
        <f t="shared" si="180"/>
        <v>-363.78718272173194</v>
      </c>
      <c r="K3828" s="69"/>
      <c r="L3828" s="69"/>
      <c r="M3828" s="69"/>
      <c r="O3828" s="63"/>
      <c r="P3828" s="63"/>
      <c r="Q3828" s="63"/>
    </row>
    <row r="3829" spans="1:17" outlineLevel="1">
      <c r="A3829" s="6"/>
      <c r="B3829" s="20">
        <v>42692</v>
      </c>
      <c r="C3829" s="21">
        <v>0.52083333333333337</v>
      </c>
      <c r="D3829" s="13">
        <v>4.2026120000000002</v>
      </c>
      <c r="E3829" s="13">
        <v>299.60000000000002</v>
      </c>
      <c r="F3829" s="11">
        <f t="shared" si="178"/>
        <v>4.2013512164</v>
      </c>
      <c r="G3829" s="11">
        <f t="shared" si="179"/>
        <v>302.44620000000003</v>
      </c>
      <c r="H3829" s="8">
        <f t="shared" si="180"/>
        <v>-489.2313840151578</v>
      </c>
      <c r="K3829" s="69"/>
      <c r="L3829" s="69"/>
      <c r="M3829" s="69"/>
      <c r="O3829" s="63"/>
      <c r="P3829" s="63"/>
      <c r="Q3829" s="63"/>
    </row>
    <row r="3830" spans="1:17" outlineLevel="1">
      <c r="A3830" s="6"/>
      <c r="B3830" s="20">
        <v>42692</v>
      </c>
      <c r="C3830" s="21">
        <v>0.54166666666666663</v>
      </c>
      <c r="D3830" s="13">
        <v>4.3789009999999999</v>
      </c>
      <c r="E3830" s="13">
        <v>299.8</v>
      </c>
      <c r="F3830" s="11">
        <f t="shared" si="178"/>
        <v>4.3775873296999999</v>
      </c>
      <c r="G3830" s="11">
        <f t="shared" si="179"/>
        <v>302.64810000000006</v>
      </c>
      <c r="H3830" s="8">
        <f t="shared" si="180"/>
        <v>-510.63724459357883</v>
      </c>
      <c r="K3830" s="69"/>
      <c r="L3830" s="69"/>
      <c r="M3830" s="69"/>
      <c r="O3830" s="63"/>
      <c r="P3830" s="63"/>
      <c r="Q3830" s="63"/>
    </row>
    <row r="3831" spans="1:17" outlineLevel="1">
      <c r="A3831" s="6"/>
      <c r="B3831" s="20">
        <v>42692</v>
      </c>
      <c r="C3831" s="21">
        <v>0.5625</v>
      </c>
      <c r="D3831" s="13">
        <v>4.6674420000000003</v>
      </c>
      <c r="E3831" s="13">
        <v>299.67</v>
      </c>
      <c r="F3831" s="11">
        <f t="shared" si="178"/>
        <v>4.6660417674000003</v>
      </c>
      <c r="G3831" s="11">
        <f t="shared" si="179"/>
        <v>302.51686500000005</v>
      </c>
      <c r="H3831" s="8">
        <f t="shared" si="180"/>
        <v>-543.67255869650751</v>
      </c>
      <c r="K3831" s="69"/>
      <c r="L3831" s="69"/>
      <c r="M3831" s="69"/>
      <c r="O3831" s="63"/>
      <c r="P3831" s="63"/>
      <c r="Q3831" s="63"/>
    </row>
    <row r="3832" spans="1:17" outlineLevel="1">
      <c r="A3832" s="6"/>
      <c r="B3832" s="20">
        <v>42692</v>
      </c>
      <c r="C3832" s="21">
        <v>0.58333333333333337</v>
      </c>
      <c r="D3832" s="13">
        <v>3.8392810000000002</v>
      </c>
      <c r="E3832" s="13">
        <v>299.67</v>
      </c>
      <c r="F3832" s="11">
        <f t="shared" si="178"/>
        <v>3.8381292157000004</v>
      </c>
      <c r="G3832" s="11">
        <f t="shared" si="179"/>
        <v>302.51686500000005</v>
      </c>
      <c r="H3832" s="8">
        <f t="shared" si="180"/>
        <v>-447.20678367827304</v>
      </c>
      <c r="K3832" s="69"/>
      <c r="L3832" s="69"/>
      <c r="M3832" s="69"/>
      <c r="O3832" s="63"/>
      <c r="P3832" s="63"/>
      <c r="Q3832" s="63"/>
    </row>
    <row r="3833" spans="1:17" outlineLevel="1">
      <c r="A3833" s="6"/>
      <c r="B3833" s="20">
        <v>42692</v>
      </c>
      <c r="C3833" s="21">
        <v>0.60416666666666663</v>
      </c>
      <c r="D3833" s="13">
        <v>3.8845670000000001</v>
      </c>
      <c r="E3833" s="13">
        <v>309.23</v>
      </c>
      <c r="F3833" s="11">
        <f t="shared" si="178"/>
        <v>3.8834016299000003</v>
      </c>
      <c r="G3833" s="11">
        <f t="shared" si="179"/>
        <v>312.16768500000006</v>
      </c>
      <c r="H3833" s="8">
        <f t="shared" si="180"/>
        <v>-489.95979356971003</v>
      </c>
      <c r="K3833" s="69"/>
      <c r="L3833" s="69"/>
      <c r="M3833" s="69"/>
      <c r="O3833" s="63"/>
      <c r="P3833" s="63"/>
      <c r="Q3833" s="63"/>
    </row>
    <row r="3834" spans="1:17" outlineLevel="1">
      <c r="A3834" s="6"/>
      <c r="B3834" s="20">
        <v>42692</v>
      </c>
      <c r="C3834" s="21">
        <v>0.625</v>
      </c>
      <c r="D3834" s="13">
        <v>2.8559019999999999</v>
      </c>
      <c r="E3834" s="13">
        <v>2942.11</v>
      </c>
      <c r="F3834" s="11">
        <f t="shared" si="178"/>
        <v>2.8550452293999999</v>
      </c>
      <c r="G3834" s="11">
        <f t="shared" si="179"/>
        <v>2970.0600450000002</v>
      </c>
      <c r="H3834" s="8">
        <f t="shared" si="180"/>
        <v>-7948.6173498403996</v>
      </c>
      <c r="K3834" s="69"/>
      <c r="L3834" s="69"/>
      <c r="M3834" s="69"/>
      <c r="O3834" s="63"/>
      <c r="P3834" s="63"/>
      <c r="Q3834" s="63"/>
    </row>
    <row r="3835" spans="1:17" outlineLevel="1">
      <c r="A3835" s="6"/>
      <c r="B3835" s="20">
        <v>42692</v>
      </c>
      <c r="C3835" s="21">
        <v>0.64583333333333337</v>
      </c>
      <c r="D3835" s="13">
        <v>2.9172099999999999</v>
      </c>
      <c r="E3835" s="13">
        <v>11700.63</v>
      </c>
      <c r="F3835" s="11">
        <f t="shared" si="178"/>
        <v>2.916334837</v>
      </c>
      <c r="G3835" s="11">
        <f t="shared" si="179"/>
        <v>11811.785985</v>
      </c>
      <c r="H3835" s="8">
        <f t="shared" si="180"/>
        <v>-33904.684675561861</v>
      </c>
      <c r="K3835" s="69"/>
      <c r="L3835" s="69"/>
      <c r="M3835" s="69"/>
      <c r="O3835" s="63"/>
      <c r="P3835" s="63"/>
      <c r="Q3835" s="63"/>
    </row>
    <row r="3836" spans="1:17" outlineLevel="1">
      <c r="A3836" s="6"/>
      <c r="B3836" s="20">
        <v>42692</v>
      </c>
      <c r="C3836" s="21">
        <v>0.66666666666666663</v>
      </c>
      <c r="D3836" s="13">
        <v>1.8016909999999999</v>
      </c>
      <c r="E3836" s="13">
        <v>3259.13</v>
      </c>
      <c r="F3836" s="11">
        <f t="shared" si="178"/>
        <v>1.8011504926999999</v>
      </c>
      <c r="G3836" s="11">
        <f t="shared" si="179"/>
        <v>3290.0917350000004</v>
      </c>
      <c r="H3836" s="8">
        <f t="shared" si="180"/>
        <v>-5590.9363578812481</v>
      </c>
      <c r="K3836" s="69"/>
      <c r="L3836" s="69"/>
      <c r="M3836" s="69"/>
      <c r="O3836" s="63"/>
      <c r="P3836" s="63"/>
      <c r="Q3836" s="63"/>
    </row>
    <row r="3837" spans="1:17" outlineLevel="1">
      <c r="A3837" s="6"/>
      <c r="B3837" s="20">
        <v>42692</v>
      </c>
      <c r="C3837" s="21">
        <v>0.6875</v>
      </c>
      <c r="D3837" s="13">
        <v>0.97099099999999994</v>
      </c>
      <c r="E3837" s="13">
        <v>587.87</v>
      </c>
      <c r="F3837" s="11">
        <f t="shared" si="178"/>
        <v>0.97069970269999994</v>
      </c>
      <c r="G3837" s="11">
        <f t="shared" si="179"/>
        <v>593.45476500000007</v>
      </c>
      <c r="H3837" s="8">
        <f t="shared" si="180"/>
        <v>-395.5162192491984</v>
      </c>
      <c r="K3837" s="69"/>
      <c r="L3837" s="69"/>
      <c r="M3837" s="69"/>
      <c r="O3837" s="63"/>
      <c r="P3837" s="63"/>
      <c r="Q3837" s="63"/>
    </row>
    <row r="3838" spans="1:17" outlineLevel="1">
      <c r="A3838" s="6"/>
      <c r="B3838" s="20">
        <v>42692</v>
      </c>
      <c r="C3838" s="21">
        <v>0.70833333333333337</v>
      </c>
      <c r="D3838" s="13">
        <v>0.96800199999999992</v>
      </c>
      <c r="E3838" s="13">
        <v>122.83</v>
      </c>
      <c r="F3838" s="11">
        <f t="shared" si="178"/>
        <v>0.96771159939999996</v>
      </c>
      <c r="G3838" s="11">
        <f t="shared" si="179"/>
        <v>123.99688500000001</v>
      </c>
      <c r="H3838" s="8">
        <f t="shared" si="180"/>
        <v>60.001133584432125</v>
      </c>
      <c r="K3838" s="69"/>
      <c r="L3838" s="69"/>
      <c r="M3838" s="69"/>
      <c r="O3838" s="63"/>
      <c r="P3838" s="63"/>
      <c r="Q3838" s="63"/>
    </row>
    <row r="3839" spans="1:17" outlineLevel="1">
      <c r="A3839" s="6"/>
      <c r="B3839" s="20">
        <v>42692</v>
      </c>
      <c r="C3839" s="21">
        <v>0.72916666666666663</v>
      </c>
      <c r="D3839" s="13">
        <v>0.42681000000000008</v>
      </c>
      <c r="E3839" s="13">
        <v>58.51</v>
      </c>
      <c r="F3839" s="11">
        <f t="shared" si="178"/>
        <v>0.42668195700000011</v>
      </c>
      <c r="G3839" s="11">
        <f t="shared" si="179"/>
        <v>59.065845000000003</v>
      </c>
      <c r="H3839" s="8">
        <f t="shared" si="180"/>
        <v>54.160513665541352</v>
      </c>
      <c r="K3839" s="69"/>
      <c r="L3839" s="69"/>
      <c r="M3839" s="69"/>
      <c r="O3839" s="63"/>
      <c r="P3839" s="63"/>
      <c r="Q3839" s="63"/>
    </row>
    <row r="3840" spans="1:17" outlineLevel="1">
      <c r="A3840" s="6"/>
      <c r="B3840" s="20">
        <v>42692</v>
      </c>
      <c r="C3840" s="21">
        <v>0.75</v>
      </c>
      <c r="D3840" s="13">
        <v>0.27221799999999996</v>
      </c>
      <c r="E3840" s="13">
        <v>72.790000000000006</v>
      </c>
      <c r="F3840" s="11">
        <f t="shared" si="178"/>
        <v>0.27213633459999997</v>
      </c>
      <c r="G3840" s="11">
        <f t="shared" si="179"/>
        <v>73.481505000000013</v>
      </c>
      <c r="H3840" s="8">
        <f t="shared" si="180"/>
        <v>30.62037080400842</v>
      </c>
      <c r="K3840" s="69"/>
      <c r="L3840" s="69"/>
      <c r="M3840" s="69"/>
      <c r="O3840" s="63"/>
      <c r="P3840" s="63"/>
      <c r="Q3840" s="63"/>
    </row>
    <row r="3841" spans="1:17" outlineLevel="1">
      <c r="A3841" s="6"/>
      <c r="B3841" s="20">
        <v>42692</v>
      </c>
      <c r="C3841" s="21">
        <v>0.77083333333333337</v>
      </c>
      <c r="D3841" s="13">
        <v>0.12412000000000001</v>
      </c>
      <c r="E3841" s="13">
        <v>62</v>
      </c>
      <c r="F3841" s="11">
        <f t="shared" si="178"/>
        <v>0.12408276400000001</v>
      </c>
      <c r="G3841" s="11">
        <f t="shared" si="179"/>
        <v>62.589000000000006</v>
      </c>
      <c r="H3841" s="8">
        <f t="shared" si="180"/>
        <v>15.313177988004002</v>
      </c>
      <c r="K3841" s="69"/>
      <c r="L3841" s="69"/>
      <c r="M3841" s="69"/>
      <c r="O3841" s="63"/>
      <c r="P3841" s="63"/>
      <c r="Q3841" s="63"/>
    </row>
    <row r="3842" spans="1:17" outlineLevel="1">
      <c r="A3842" s="6"/>
      <c r="B3842" s="20">
        <v>42692</v>
      </c>
      <c r="C3842" s="21">
        <v>0.79166666666666663</v>
      </c>
      <c r="D3842" s="13">
        <v>7.0959999999999999E-3</v>
      </c>
      <c r="E3842" s="13">
        <v>128.07</v>
      </c>
      <c r="F3842" s="11">
        <f t="shared" si="178"/>
        <v>7.0938711999999999E-3</v>
      </c>
      <c r="G3842" s="11">
        <f t="shared" si="179"/>
        <v>129.286665</v>
      </c>
      <c r="H3842" s="8">
        <f t="shared" si="180"/>
        <v>0.40231709381245201</v>
      </c>
      <c r="K3842" s="69"/>
      <c r="L3842" s="69"/>
      <c r="M3842" s="69"/>
      <c r="O3842" s="63"/>
      <c r="P3842" s="63"/>
      <c r="Q3842" s="63"/>
    </row>
    <row r="3843" spans="1:17" outlineLevel="1">
      <c r="A3843" s="6"/>
      <c r="B3843" s="20">
        <v>42692</v>
      </c>
      <c r="C3843" s="21">
        <v>0.8125</v>
      </c>
      <c r="D3843" s="13">
        <v>0</v>
      </c>
      <c r="E3843" s="13">
        <v>192.22</v>
      </c>
      <c r="F3843" s="11">
        <f t="shared" si="178"/>
        <v>0</v>
      </c>
      <c r="G3843" s="11">
        <f t="shared" si="179"/>
        <v>194.04609000000002</v>
      </c>
      <c r="H3843" s="8">
        <f t="shared" si="180"/>
        <v>0</v>
      </c>
      <c r="K3843" s="69"/>
      <c r="L3843" s="69"/>
      <c r="M3843" s="69"/>
      <c r="O3843" s="63"/>
      <c r="P3843" s="63"/>
      <c r="Q3843" s="63"/>
    </row>
    <row r="3844" spans="1:17" outlineLevel="1">
      <c r="A3844" s="6"/>
      <c r="B3844" s="20">
        <v>42692</v>
      </c>
      <c r="C3844" s="21">
        <v>0.83333333333333337</v>
      </c>
      <c r="D3844" s="13">
        <v>0</v>
      </c>
      <c r="E3844" s="13">
        <v>130.35</v>
      </c>
      <c r="F3844" s="11">
        <f t="shared" si="178"/>
        <v>0</v>
      </c>
      <c r="G3844" s="11">
        <f t="shared" si="179"/>
        <v>131.588325</v>
      </c>
      <c r="H3844" s="8">
        <f t="shared" si="180"/>
        <v>0</v>
      </c>
      <c r="K3844" s="69"/>
      <c r="L3844" s="69"/>
      <c r="M3844" s="69"/>
      <c r="O3844" s="63"/>
      <c r="P3844" s="63"/>
      <c r="Q3844" s="63"/>
    </row>
    <row r="3845" spans="1:17" outlineLevel="1">
      <c r="A3845" s="6"/>
      <c r="B3845" s="20">
        <v>42692</v>
      </c>
      <c r="C3845" s="21">
        <v>0.85416666666666663</v>
      </c>
      <c r="D3845" s="13">
        <v>0</v>
      </c>
      <c r="E3845" s="13">
        <v>105.71</v>
      </c>
      <c r="F3845" s="11">
        <f t="shared" si="178"/>
        <v>0</v>
      </c>
      <c r="G3845" s="11">
        <f t="shared" si="179"/>
        <v>106.71424500000001</v>
      </c>
      <c r="H3845" s="8">
        <f t="shared" si="180"/>
        <v>0</v>
      </c>
      <c r="K3845" s="69"/>
      <c r="L3845" s="69"/>
      <c r="M3845" s="69"/>
      <c r="O3845" s="63"/>
      <c r="P3845" s="63"/>
      <c r="Q3845" s="63"/>
    </row>
    <row r="3846" spans="1:17" outlineLevel="1">
      <c r="A3846" s="6"/>
      <c r="B3846" s="20">
        <v>42692</v>
      </c>
      <c r="C3846" s="21">
        <v>0.875</v>
      </c>
      <c r="D3846" s="13">
        <v>0</v>
      </c>
      <c r="E3846" s="13">
        <v>74.5</v>
      </c>
      <c r="F3846" s="11">
        <f t="shared" si="178"/>
        <v>0</v>
      </c>
      <c r="G3846" s="11">
        <f t="shared" si="179"/>
        <v>75.207750000000004</v>
      </c>
      <c r="H3846" s="8">
        <f t="shared" si="180"/>
        <v>0</v>
      </c>
      <c r="K3846" s="69"/>
      <c r="L3846" s="69"/>
      <c r="M3846" s="69"/>
      <c r="O3846" s="63"/>
      <c r="P3846" s="63"/>
      <c r="Q3846" s="63"/>
    </row>
    <row r="3847" spans="1:17" outlineLevel="1">
      <c r="A3847" s="6"/>
      <c r="B3847" s="20">
        <v>42692</v>
      </c>
      <c r="C3847" s="21">
        <v>0.89583333333333337</v>
      </c>
      <c r="D3847" s="13">
        <v>0</v>
      </c>
      <c r="E3847" s="13">
        <v>63.97</v>
      </c>
      <c r="F3847" s="11">
        <f t="shared" si="178"/>
        <v>0</v>
      </c>
      <c r="G3847" s="11">
        <f t="shared" si="179"/>
        <v>64.577714999999998</v>
      </c>
      <c r="H3847" s="8">
        <f t="shared" si="180"/>
        <v>0</v>
      </c>
      <c r="K3847" s="69"/>
      <c r="L3847" s="69"/>
      <c r="M3847" s="69"/>
      <c r="O3847" s="63"/>
      <c r="P3847" s="63"/>
      <c r="Q3847" s="63"/>
    </row>
    <row r="3848" spans="1:17" outlineLevel="1">
      <c r="A3848" s="6"/>
      <c r="B3848" s="20">
        <v>42692</v>
      </c>
      <c r="C3848" s="21">
        <v>0.91666666666666663</v>
      </c>
      <c r="D3848" s="13">
        <v>0</v>
      </c>
      <c r="E3848" s="13">
        <v>56.03</v>
      </c>
      <c r="F3848" s="11">
        <f t="shared" si="178"/>
        <v>0</v>
      </c>
      <c r="G3848" s="11">
        <f t="shared" si="179"/>
        <v>56.562285000000003</v>
      </c>
      <c r="H3848" s="8">
        <f t="shared" si="180"/>
        <v>0</v>
      </c>
      <c r="K3848" s="69"/>
      <c r="L3848" s="69"/>
      <c r="M3848" s="69"/>
      <c r="O3848" s="63"/>
      <c r="P3848" s="63"/>
      <c r="Q3848" s="63"/>
    </row>
    <row r="3849" spans="1:17" outlineLevel="1">
      <c r="A3849" s="6"/>
      <c r="B3849" s="20">
        <v>42692</v>
      </c>
      <c r="C3849" s="21">
        <v>0.9375</v>
      </c>
      <c r="D3849" s="13">
        <v>0</v>
      </c>
      <c r="E3849" s="13">
        <v>110.35</v>
      </c>
      <c r="F3849" s="11">
        <f t="shared" si="178"/>
        <v>0</v>
      </c>
      <c r="G3849" s="11">
        <f t="shared" si="179"/>
        <v>111.398325</v>
      </c>
      <c r="H3849" s="8">
        <f t="shared" si="180"/>
        <v>0</v>
      </c>
      <c r="K3849" s="69"/>
      <c r="L3849" s="69"/>
      <c r="M3849" s="69"/>
      <c r="O3849" s="63"/>
      <c r="P3849" s="63"/>
      <c r="Q3849" s="63"/>
    </row>
    <row r="3850" spans="1:17" outlineLevel="1">
      <c r="A3850" s="6"/>
      <c r="B3850" s="20">
        <v>42692</v>
      </c>
      <c r="C3850" s="21">
        <v>0.95833333333333337</v>
      </c>
      <c r="D3850" s="13">
        <v>0</v>
      </c>
      <c r="E3850" s="13">
        <v>71.27</v>
      </c>
      <c r="F3850" s="11">
        <f t="shared" si="178"/>
        <v>0</v>
      </c>
      <c r="G3850" s="11">
        <f t="shared" si="179"/>
        <v>71.947064999999995</v>
      </c>
      <c r="H3850" s="8">
        <f t="shared" si="180"/>
        <v>0</v>
      </c>
      <c r="K3850" s="69"/>
      <c r="L3850" s="69"/>
      <c r="M3850" s="69"/>
      <c r="O3850" s="63"/>
      <c r="P3850" s="63"/>
      <c r="Q3850" s="63"/>
    </row>
    <row r="3851" spans="1:17" outlineLevel="1">
      <c r="A3851" s="6"/>
      <c r="B3851" s="20">
        <v>42692</v>
      </c>
      <c r="C3851" s="21">
        <v>0.97916666666666663</v>
      </c>
      <c r="D3851" s="13">
        <v>0</v>
      </c>
      <c r="E3851" s="13">
        <v>61.11</v>
      </c>
      <c r="F3851" s="11">
        <f t="shared" si="178"/>
        <v>0</v>
      </c>
      <c r="G3851" s="11">
        <f t="shared" si="179"/>
        <v>61.690545</v>
      </c>
      <c r="H3851" s="8">
        <f t="shared" si="180"/>
        <v>0</v>
      </c>
      <c r="K3851" s="69"/>
      <c r="L3851" s="69"/>
      <c r="M3851" s="69"/>
      <c r="O3851" s="63"/>
      <c r="P3851" s="63"/>
      <c r="Q3851" s="63"/>
    </row>
    <row r="3852" spans="1:17" outlineLevel="1">
      <c r="A3852" s="6"/>
      <c r="B3852" s="20">
        <v>42692</v>
      </c>
      <c r="C3852" s="21">
        <v>0</v>
      </c>
      <c r="D3852" s="13">
        <v>0</v>
      </c>
      <c r="E3852" s="13">
        <v>65.959999999999994</v>
      </c>
      <c r="F3852" s="11">
        <f t="shared" si="178"/>
        <v>0</v>
      </c>
      <c r="G3852" s="11">
        <f t="shared" si="179"/>
        <v>66.586619999999996</v>
      </c>
      <c r="H3852" s="8">
        <f t="shared" si="180"/>
        <v>0</v>
      </c>
      <c r="K3852" s="69"/>
      <c r="L3852" s="69"/>
      <c r="M3852" s="69"/>
      <c r="O3852" s="63"/>
      <c r="P3852" s="63"/>
      <c r="Q3852" s="63"/>
    </row>
    <row r="3853" spans="1:17" outlineLevel="1">
      <c r="A3853" s="6"/>
      <c r="B3853" s="20">
        <v>42693</v>
      </c>
      <c r="C3853" s="21">
        <v>2.0833333333333332E-2</v>
      </c>
      <c r="D3853" s="13">
        <v>0</v>
      </c>
      <c r="E3853" s="13">
        <v>39.33</v>
      </c>
      <c r="F3853" s="11">
        <f t="shared" si="178"/>
        <v>0</v>
      </c>
      <c r="G3853" s="11">
        <f t="shared" si="179"/>
        <v>39.703634999999998</v>
      </c>
      <c r="H3853" s="8">
        <f t="shared" si="180"/>
        <v>0</v>
      </c>
      <c r="K3853" s="69"/>
      <c r="L3853" s="69"/>
      <c r="M3853" s="69"/>
      <c r="O3853" s="63"/>
      <c r="P3853" s="63"/>
      <c r="Q3853" s="63"/>
    </row>
    <row r="3854" spans="1:17" outlineLevel="1">
      <c r="A3854" s="6"/>
      <c r="B3854" s="20">
        <v>42693</v>
      </c>
      <c r="C3854" s="21">
        <v>4.1666666666666664E-2</v>
      </c>
      <c r="D3854" s="13">
        <v>0</v>
      </c>
      <c r="E3854" s="13">
        <v>35.68</v>
      </c>
      <c r="F3854" s="11">
        <f t="shared" si="178"/>
        <v>0</v>
      </c>
      <c r="G3854" s="11">
        <f t="shared" si="179"/>
        <v>36.01896</v>
      </c>
      <c r="H3854" s="8">
        <f t="shared" si="180"/>
        <v>0</v>
      </c>
      <c r="K3854" s="69"/>
      <c r="L3854" s="69"/>
      <c r="M3854" s="69"/>
      <c r="O3854" s="63"/>
      <c r="P3854" s="63"/>
      <c r="Q3854" s="63"/>
    </row>
    <row r="3855" spans="1:17" outlineLevel="1">
      <c r="A3855" s="6"/>
      <c r="B3855" s="20">
        <v>42693</v>
      </c>
      <c r="C3855" s="21">
        <v>6.25E-2</v>
      </c>
      <c r="D3855" s="13">
        <v>0</v>
      </c>
      <c r="E3855" s="13">
        <v>28.62</v>
      </c>
      <c r="F3855" s="11">
        <f t="shared" si="178"/>
        <v>0</v>
      </c>
      <c r="G3855" s="11">
        <f t="shared" si="179"/>
        <v>28.891890000000004</v>
      </c>
      <c r="H3855" s="8">
        <f t="shared" si="180"/>
        <v>0</v>
      </c>
      <c r="K3855" s="69"/>
      <c r="L3855" s="69"/>
      <c r="M3855" s="69"/>
      <c r="O3855" s="63"/>
      <c r="P3855" s="63"/>
      <c r="Q3855" s="63"/>
    </row>
    <row r="3856" spans="1:17" outlineLevel="1">
      <c r="A3856" s="6"/>
      <c r="B3856" s="20">
        <v>42693</v>
      </c>
      <c r="C3856" s="21">
        <v>8.3333333333333329E-2</v>
      </c>
      <c r="D3856" s="13">
        <v>0</v>
      </c>
      <c r="E3856" s="13">
        <v>29.98</v>
      </c>
      <c r="F3856" s="11">
        <f t="shared" si="178"/>
        <v>0</v>
      </c>
      <c r="G3856" s="11">
        <f t="shared" si="179"/>
        <v>30.264810000000001</v>
      </c>
      <c r="H3856" s="8">
        <f t="shared" si="180"/>
        <v>0</v>
      </c>
      <c r="K3856" s="69"/>
      <c r="L3856" s="69"/>
      <c r="M3856" s="69"/>
      <c r="O3856" s="63"/>
      <c r="P3856" s="63"/>
      <c r="Q3856" s="63"/>
    </row>
    <row r="3857" spans="1:17" outlineLevel="1">
      <c r="A3857" s="6"/>
      <c r="B3857" s="20">
        <v>42693</v>
      </c>
      <c r="C3857" s="21">
        <v>0.10416666666666667</v>
      </c>
      <c r="D3857" s="13">
        <v>0</v>
      </c>
      <c r="E3857" s="13">
        <v>31.57</v>
      </c>
      <c r="F3857" s="11">
        <f t="shared" ref="F3857:F3920" si="181">IF($B$13="Electricity",$D3857*$B$9,$D3857*$B$10)</f>
        <v>0</v>
      </c>
      <c r="G3857" s="11">
        <f t="shared" ref="G3857:G3920" si="182">+E3857*$B$10</f>
        <v>31.869915000000002</v>
      </c>
      <c r="H3857" s="8">
        <f t="shared" si="180"/>
        <v>0</v>
      </c>
      <c r="K3857" s="69"/>
      <c r="L3857" s="69"/>
      <c r="M3857" s="69"/>
      <c r="O3857" s="63"/>
      <c r="P3857" s="63"/>
      <c r="Q3857" s="63"/>
    </row>
    <row r="3858" spans="1:17" outlineLevel="1">
      <c r="A3858" s="6"/>
      <c r="B3858" s="20">
        <v>42693</v>
      </c>
      <c r="C3858" s="21">
        <v>0.125</v>
      </c>
      <c r="D3858" s="13">
        <v>0</v>
      </c>
      <c r="E3858" s="13">
        <v>31.01</v>
      </c>
      <c r="F3858" s="11">
        <f t="shared" si="181"/>
        <v>0</v>
      </c>
      <c r="G3858" s="11">
        <f t="shared" si="182"/>
        <v>31.304595000000003</v>
      </c>
      <c r="H3858" s="8">
        <f t="shared" si="180"/>
        <v>0</v>
      </c>
      <c r="K3858" s="69"/>
      <c r="L3858" s="69"/>
      <c r="M3858" s="69"/>
      <c r="O3858" s="63"/>
      <c r="P3858" s="63"/>
      <c r="Q3858" s="63"/>
    </row>
    <row r="3859" spans="1:17" outlineLevel="1">
      <c r="A3859" s="6"/>
      <c r="B3859" s="20">
        <v>42693</v>
      </c>
      <c r="C3859" s="21">
        <v>0.14583333333333334</v>
      </c>
      <c r="D3859" s="13">
        <v>0</v>
      </c>
      <c r="E3859" s="13">
        <v>30.66</v>
      </c>
      <c r="F3859" s="11">
        <f t="shared" si="181"/>
        <v>0</v>
      </c>
      <c r="G3859" s="11">
        <f t="shared" si="182"/>
        <v>30.951270000000001</v>
      </c>
      <c r="H3859" s="8">
        <f t="shared" si="180"/>
        <v>0</v>
      </c>
      <c r="K3859" s="69"/>
      <c r="L3859" s="69"/>
      <c r="M3859" s="69"/>
      <c r="O3859" s="63"/>
      <c r="P3859" s="63"/>
      <c r="Q3859" s="63"/>
    </row>
    <row r="3860" spans="1:17" outlineLevel="1">
      <c r="A3860" s="6"/>
      <c r="B3860" s="20">
        <v>42693</v>
      </c>
      <c r="C3860" s="21">
        <v>0.16666666666666666</v>
      </c>
      <c r="D3860" s="13">
        <v>0</v>
      </c>
      <c r="E3860" s="13">
        <v>31.58</v>
      </c>
      <c r="F3860" s="11">
        <f t="shared" si="181"/>
        <v>0</v>
      </c>
      <c r="G3860" s="11">
        <f t="shared" si="182"/>
        <v>31.880009999999999</v>
      </c>
      <c r="H3860" s="8">
        <f t="shared" si="180"/>
        <v>0</v>
      </c>
      <c r="K3860" s="69"/>
      <c r="L3860" s="69"/>
      <c r="M3860" s="69"/>
      <c r="O3860" s="63"/>
      <c r="P3860" s="63"/>
      <c r="Q3860" s="63"/>
    </row>
    <row r="3861" spans="1:17" outlineLevel="1">
      <c r="A3861" s="6"/>
      <c r="B3861" s="20">
        <v>42693</v>
      </c>
      <c r="C3861" s="21">
        <v>0.1875</v>
      </c>
      <c r="D3861" s="13">
        <v>0</v>
      </c>
      <c r="E3861" s="13">
        <v>31.52</v>
      </c>
      <c r="F3861" s="11">
        <f t="shared" si="181"/>
        <v>0</v>
      </c>
      <c r="G3861" s="11">
        <f t="shared" si="182"/>
        <v>31.81944</v>
      </c>
      <c r="H3861" s="8">
        <f t="shared" si="180"/>
        <v>0</v>
      </c>
      <c r="K3861" s="69"/>
      <c r="L3861" s="69"/>
      <c r="M3861" s="69"/>
      <c r="O3861" s="63"/>
      <c r="P3861" s="63"/>
      <c r="Q3861" s="63"/>
    </row>
    <row r="3862" spans="1:17" outlineLevel="1">
      <c r="A3862" s="6"/>
      <c r="B3862" s="20">
        <v>42693</v>
      </c>
      <c r="C3862" s="21">
        <v>0.20833333333333334</v>
      </c>
      <c r="D3862" s="13">
        <v>4.9399999999999997E-4</v>
      </c>
      <c r="E3862" s="13">
        <v>31.64</v>
      </c>
      <c r="F3862" s="11">
        <f t="shared" si="181"/>
        <v>4.9385179999999996E-4</v>
      </c>
      <c r="G3862" s="11">
        <f t="shared" si="182"/>
        <v>31.940580000000004</v>
      </c>
      <c r="H3862" s="8">
        <f t="shared" si="180"/>
        <v>7.6082521873955991E-2</v>
      </c>
      <c r="K3862" s="69"/>
      <c r="L3862" s="69"/>
      <c r="M3862" s="69"/>
      <c r="O3862" s="63"/>
      <c r="P3862" s="63"/>
      <c r="Q3862" s="63"/>
    </row>
    <row r="3863" spans="1:17" outlineLevel="1">
      <c r="A3863" s="6"/>
      <c r="B3863" s="20">
        <v>42693</v>
      </c>
      <c r="C3863" s="21">
        <v>0.22916666666666666</v>
      </c>
      <c r="D3863" s="13">
        <v>9.709000000000001E-2</v>
      </c>
      <c r="E3863" s="13">
        <v>28.74</v>
      </c>
      <c r="F3863" s="11">
        <f t="shared" si="181"/>
        <v>9.706087300000002E-2</v>
      </c>
      <c r="G3863" s="11">
        <f t="shared" si="182"/>
        <v>29.013030000000001</v>
      </c>
      <c r="H3863" s="8">
        <f t="shared" si="180"/>
        <v>15.237292357824812</v>
      </c>
      <c r="K3863" s="69"/>
      <c r="L3863" s="69"/>
      <c r="M3863" s="69"/>
      <c r="O3863" s="63"/>
      <c r="P3863" s="63"/>
      <c r="Q3863" s="63"/>
    </row>
    <row r="3864" spans="1:17" outlineLevel="1">
      <c r="A3864" s="6"/>
      <c r="B3864" s="20">
        <v>42693</v>
      </c>
      <c r="C3864" s="21">
        <v>0.25</v>
      </c>
      <c r="D3864" s="13">
        <v>0.24538100000000002</v>
      </c>
      <c r="E3864" s="13">
        <v>30.82</v>
      </c>
      <c r="F3864" s="11">
        <f t="shared" si="181"/>
        <v>0.24530738570000002</v>
      </c>
      <c r="G3864" s="11">
        <f t="shared" si="182"/>
        <v>31.112790000000004</v>
      </c>
      <c r="H3864" s="8">
        <f t="shared" si="180"/>
        <v>37.994976563466892</v>
      </c>
      <c r="K3864" s="69"/>
      <c r="L3864" s="69"/>
      <c r="M3864" s="69"/>
      <c r="O3864" s="63"/>
      <c r="P3864" s="63"/>
      <c r="Q3864" s="63"/>
    </row>
    <row r="3865" spans="1:17" outlineLevel="1">
      <c r="A3865" s="6"/>
      <c r="B3865" s="20">
        <v>42693</v>
      </c>
      <c r="C3865" s="21">
        <v>0.27083333333333331</v>
      </c>
      <c r="D3865" s="13">
        <v>0.59660599999999997</v>
      </c>
      <c r="E3865" s="13">
        <v>30.84</v>
      </c>
      <c r="F3865" s="11">
        <f t="shared" si="181"/>
        <v>0.59642701819999999</v>
      </c>
      <c r="G3865" s="11">
        <f t="shared" si="182"/>
        <v>31.132980000000003</v>
      </c>
      <c r="H3865" s="8">
        <f t="shared" si="180"/>
        <v>92.366874956119759</v>
      </c>
      <c r="K3865" s="69"/>
      <c r="L3865" s="69"/>
      <c r="M3865" s="69"/>
      <c r="O3865" s="63"/>
      <c r="P3865" s="63"/>
      <c r="Q3865" s="63"/>
    </row>
    <row r="3866" spans="1:17" outlineLevel="1">
      <c r="A3866" s="6"/>
      <c r="B3866" s="20">
        <v>42693</v>
      </c>
      <c r="C3866" s="21">
        <v>0.29166666666666669</v>
      </c>
      <c r="D3866" s="13">
        <v>1.0096120000000002</v>
      </c>
      <c r="E3866" s="13">
        <v>36.92</v>
      </c>
      <c r="F3866" s="11">
        <f t="shared" si="181"/>
        <v>1.0093091164000003</v>
      </c>
      <c r="G3866" s="11">
        <f t="shared" si="182"/>
        <v>37.270740000000004</v>
      </c>
      <c r="H3866" s="8">
        <f t="shared" si="180"/>
        <v>150.11379799342592</v>
      </c>
      <c r="K3866" s="69"/>
      <c r="L3866" s="69"/>
      <c r="M3866" s="69"/>
      <c r="O3866" s="63"/>
      <c r="P3866" s="63"/>
      <c r="Q3866" s="63"/>
    </row>
    <row r="3867" spans="1:17" outlineLevel="1">
      <c r="A3867" s="6"/>
      <c r="B3867" s="20">
        <v>42693</v>
      </c>
      <c r="C3867" s="21">
        <v>0.3125</v>
      </c>
      <c r="D3867" s="13">
        <v>1.710019</v>
      </c>
      <c r="E3867" s="13">
        <v>43.86</v>
      </c>
      <c r="F3867" s="11">
        <f t="shared" si="181"/>
        <v>1.7095059942999999</v>
      </c>
      <c r="G3867" s="11">
        <f t="shared" si="182"/>
        <v>44.276670000000003</v>
      </c>
      <c r="H3867" s="8">
        <f t="shared" si="180"/>
        <v>242.27688216715703</v>
      </c>
      <c r="K3867" s="69"/>
      <c r="L3867" s="69"/>
      <c r="M3867" s="69"/>
      <c r="O3867" s="63"/>
      <c r="P3867" s="63"/>
      <c r="Q3867" s="63"/>
    </row>
    <row r="3868" spans="1:17" outlineLevel="1">
      <c r="A3868" s="6"/>
      <c r="B3868" s="20">
        <v>42693</v>
      </c>
      <c r="C3868" s="21">
        <v>0.33333333333333331</v>
      </c>
      <c r="D3868" s="13">
        <v>2.195214</v>
      </c>
      <c r="E3868" s="13">
        <v>45.06</v>
      </c>
      <c r="F3868" s="11">
        <f t="shared" si="181"/>
        <v>2.1945554357999999</v>
      </c>
      <c r="G3868" s="11">
        <f t="shared" si="182"/>
        <v>45.488070000000008</v>
      </c>
      <c r="H3868" s="8">
        <f t="shared" si="180"/>
        <v>308.36121977624907</v>
      </c>
      <c r="K3868" s="69"/>
      <c r="L3868" s="69"/>
      <c r="M3868" s="69"/>
      <c r="O3868" s="63"/>
      <c r="P3868" s="63"/>
      <c r="Q3868" s="63"/>
    </row>
    <row r="3869" spans="1:17" outlineLevel="1">
      <c r="A3869" s="6"/>
      <c r="B3869" s="20">
        <v>42693</v>
      </c>
      <c r="C3869" s="21">
        <v>0.35416666666666669</v>
      </c>
      <c r="D3869" s="13">
        <v>2.6014240000000002</v>
      </c>
      <c r="E3869" s="13">
        <v>42.87</v>
      </c>
      <c r="F3869" s="11">
        <f t="shared" si="181"/>
        <v>2.6006435728000001</v>
      </c>
      <c r="G3869" s="11">
        <f t="shared" si="182"/>
        <v>43.277265</v>
      </c>
      <c r="H3869" s="8">
        <f t="shared" si="180"/>
        <v>371.17096347018764</v>
      </c>
      <c r="K3869" s="69"/>
      <c r="L3869" s="69"/>
      <c r="M3869" s="69"/>
      <c r="O3869" s="63"/>
      <c r="P3869" s="63"/>
      <c r="Q3869" s="63"/>
    </row>
    <row r="3870" spans="1:17" outlineLevel="1">
      <c r="A3870" s="6"/>
      <c r="B3870" s="20">
        <v>42693</v>
      </c>
      <c r="C3870" s="21">
        <v>0.375</v>
      </c>
      <c r="D3870" s="13">
        <v>3.7001500000000003</v>
      </c>
      <c r="E3870" s="13">
        <v>43.24</v>
      </c>
      <c r="F3870" s="11">
        <f t="shared" si="181"/>
        <v>3.6990399550000004</v>
      </c>
      <c r="G3870" s="11">
        <f t="shared" si="182"/>
        <v>43.650780000000005</v>
      </c>
      <c r="H3870" s="8">
        <f t="shared" si="180"/>
        <v>526.55545234308511</v>
      </c>
      <c r="K3870" s="69"/>
      <c r="L3870" s="69"/>
      <c r="M3870" s="69"/>
      <c r="O3870" s="63"/>
      <c r="P3870" s="63"/>
      <c r="Q3870" s="63"/>
    </row>
    <row r="3871" spans="1:17" outlineLevel="1">
      <c r="A3871" s="6"/>
      <c r="B3871" s="20">
        <v>42693</v>
      </c>
      <c r="C3871" s="21">
        <v>0.39583333333333331</v>
      </c>
      <c r="D3871" s="13">
        <v>3.7896070000000002</v>
      </c>
      <c r="E3871" s="13">
        <v>40.090000000000003</v>
      </c>
      <c r="F3871" s="11">
        <f t="shared" si="181"/>
        <v>3.7884701179000002</v>
      </c>
      <c r="G3871" s="11">
        <f t="shared" si="182"/>
        <v>40.470855000000007</v>
      </c>
      <c r="H3871" s="8">
        <f t="shared" si="180"/>
        <v>551.33281711603627</v>
      </c>
      <c r="K3871" s="69"/>
      <c r="L3871" s="69"/>
      <c r="M3871" s="69"/>
      <c r="O3871" s="63"/>
      <c r="P3871" s="63"/>
      <c r="Q3871" s="63"/>
    </row>
    <row r="3872" spans="1:17" outlineLevel="1">
      <c r="A3872" s="6"/>
      <c r="B3872" s="20">
        <v>42693</v>
      </c>
      <c r="C3872" s="21">
        <v>0.41666666666666669</v>
      </c>
      <c r="D3872" s="13">
        <v>4.3862139999999998</v>
      </c>
      <c r="E3872" s="13">
        <v>38.68</v>
      </c>
      <c r="F3872" s="11">
        <f t="shared" si="181"/>
        <v>4.3848981358000003</v>
      </c>
      <c r="G3872" s="11">
        <f t="shared" si="182"/>
        <v>39.047460000000001</v>
      </c>
      <c r="H3872" s="8">
        <f t="shared" si="180"/>
        <v>644.37191869707499</v>
      </c>
      <c r="K3872" s="69"/>
      <c r="L3872" s="69"/>
      <c r="M3872" s="69"/>
      <c r="O3872" s="63"/>
      <c r="P3872" s="63"/>
      <c r="Q3872" s="63"/>
    </row>
    <row r="3873" spans="1:17" outlineLevel="1">
      <c r="A3873" s="6"/>
      <c r="B3873" s="20">
        <v>42693</v>
      </c>
      <c r="C3873" s="21">
        <v>0.4375</v>
      </c>
      <c r="D3873" s="13">
        <v>4.6640449999999998</v>
      </c>
      <c r="E3873" s="13">
        <v>37.270000000000003</v>
      </c>
      <c r="F3873" s="11">
        <f t="shared" si="181"/>
        <v>4.6626457864999997</v>
      </c>
      <c r="G3873" s="11">
        <f t="shared" si="182"/>
        <v>37.624065000000009</v>
      </c>
      <c r="H3873" s="8">
        <f t="shared" si="180"/>
        <v>691.82442814574779</v>
      </c>
      <c r="K3873" s="69"/>
      <c r="L3873" s="69"/>
      <c r="M3873" s="69"/>
      <c r="O3873" s="63"/>
      <c r="P3873" s="63"/>
      <c r="Q3873" s="63"/>
    </row>
    <row r="3874" spans="1:17" outlineLevel="1">
      <c r="A3874" s="6"/>
      <c r="B3874" s="20">
        <v>42693</v>
      </c>
      <c r="C3874" s="21">
        <v>0.45833333333333331</v>
      </c>
      <c r="D3874" s="13">
        <v>4.715719</v>
      </c>
      <c r="E3874" s="13">
        <v>36.869999999999997</v>
      </c>
      <c r="F3874" s="11">
        <f t="shared" si="181"/>
        <v>4.7143042842999998</v>
      </c>
      <c r="G3874" s="11">
        <f t="shared" si="182"/>
        <v>37.220264999999998</v>
      </c>
      <c r="H3874" s="8">
        <f t="shared" si="180"/>
        <v>701.39294212751872</v>
      </c>
      <c r="K3874" s="69"/>
      <c r="L3874" s="69"/>
      <c r="M3874" s="69"/>
      <c r="O3874" s="63"/>
      <c r="P3874" s="63"/>
      <c r="Q3874" s="63"/>
    </row>
    <row r="3875" spans="1:17" outlineLevel="1">
      <c r="A3875" s="6"/>
      <c r="B3875" s="20">
        <v>42693</v>
      </c>
      <c r="C3875" s="21">
        <v>0.47916666666666669</v>
      </c>
      <c r="D3875" s="13">
        <v>4.8430650000000002</v>
      </c>
      <c r="E3875" s="13">
        <v>37.58</v>
      </c>
      <c r="F3875" s="11">
        <f t="shared" si="181"/>
        <v>4.8416120805</v>
      </c>
      <c r="G3875" s="11">
        <f t="shared" si="182"/>
        <v>37.937010000000001</v>
      </c>
      <c r="H3875" s="8">
        <f t="shared" si="180"/>
        <v>716.86356105895072</v>
      </c>
      <c r="K3875" s="69"/>
      <c r="L3875" s="69"/>
      <c r="M3875" s="69"/>
      <c r="O3875" s="63"/>
      <c r="P3875" s="63"/>
      <c r="Q3875" s="63"/>
    </row>
    <row r="3876" spans="1:17" outlineLevel="1">
      <c r="A3876" s="6"/>
      <c r="B3876" s="20">
        <v>42693</v>
      </c>
      <c r="C3876" s="21">
        <v>0.5</v>
      </c>
      <c r="D3876" s="13">
        <v>4.8693009999999992</v>
      </c>
      <c r="E3876" s="13">
        <v>37.32</v>
      </c>
      <c r="F3876" s="11">
        <f t="shared" si="181"/>
        <v>4.8678402096999998</v>
      </c>
      <c r="G3876" s="11">
        <f t="shared" si="182"/>
        <v>37.67454</v>
      </c>
      <c r="H3876" s="8">
        <f t="shared" si="180"/>
        <v>722.02463831024886</v>
      </c>
      <c r="K3876" s="69"/>
      <c r="L3876" s="69"/>
      <c r="M3876" s="69"/>
      <c r="O3876" s="63"/>
      <c r="P3876" s="63"/>
      <c r="Q3876" s="63"/>
    </row>
    <row r="3877" spans="1:17" outlineLevel="1">
      <c r="A3877" s="6"/>
      <c r="B3877" s="20">
        <v>42693</v>
      </c>
      <c r="C3877" s="21">
        <v>0.52083333333333337</v>
      </c>
      <c r="D3877" s="13">
        <v>4.8673649999999995</v>
      </c>
      <c r="E3877" s="13">
        <v>35.85</v>
      </c>
      <c r="F3877" s="11">
        <f t="shared" si="181"/>
        <v>4.8659047904999992</v>
      </c>
      <c r="G3877" s="11">
        <f t="shared" si="182"/>
        <v>36.190575000000003</v>
      </c>
      <c r="H3877" s="8">
        <f t="shared" si="180"/>
        <v>728.9583987695504</v>
      </c>
      <c r="K3877" s="69"/>
      <c r="L3877" s="69"/>
      <c r="M3877" s="69"/>
      <c r="O3877" s="63"/>
      <c r="P3877" s="63"/>
      <c r="Q3877" s="63"/>
    </row>
    <row r="3878" spans="1:17" outlineLevel="1">
      <c r="A3878" s="6"/>
      <c r="B3878" s="20">
        <v>42693</v>
      </c>
      <c r="C3878" s="21">
        <v>0.54166666666666663</v>
      </c>
      <c r="D3878" s="13">
        <v>4.0501490000000002</v>
      </c>
      <c r="E3878" s="13">
        <v>31.44</v>
      </c>
      <c r="F3878" s="11">
        <f t="shared" si="181"/>
        <v>4.0489339553000008</v>
      </c>
      <c r="G3878" s="11">
        <f t="shared" si="182"/>
        <v>31.738680000000002</v>
      </c>
      <c r="H3878" s="8">
        <f t="shared" si="180"/>
        <v>624.59389653739913</v>
      </c>
      <c r="K3878" s="69"/>
      <c r="L3878" s="69"/>
      <c r="M3878" s="69"/>
      <c r="O3878" s="63"/>
      <c r="P3878" s="63"/>
      <c r="Q3878" s="63"/>
    </row>
    <row r="3879" spans="1:17" outlineLevel="1">
      <c r="A3879" s="6"/>
      <c r="B3879" s="20">
        <v>42693</v>
      </c>
      <c r="C3879" s="21">
        <v>0.5625</v>
      </c>
      <c r="D3879" s="13">
        <v>4.7210519999999994</v>
      </c>
      <c r="E3879" s="13">
        <v>33.659999999999997</v>
      </c>
      <c r="F3879" s="11">
        <f t="shared" si="181"/>
        <v>4.7196356843999991</v>
      </c>
      <c r="G3879" s="11">
        <f t="shared" si="182"/>
        <v>33.979770000000002</v>
      </c>
      <c r="H3879" s="8">
        <f t="shared" si="180"/>
        <v>717.4801022586953</v>
      </c>
      <c r="K3879" s="69"/>
      <c r="L3879" s="69"/>
      <c r="M3879" s="69"/>
      <c r="O3879" s="63"/>
      <c r="P3879" s="63"/>
      <c r="Q3879" s="63"/>
    </row>
    <row r="3880" spans="1:17" outlineLevel="1">
      <c r="A3880" s="6"/>
      <c r="B3880" s="20">
        <v>42693</v>
      </c>
      <c r="C3880" s="21">
        <v>0.58333333333333337</v>
      </c>
      <c r="D3880" s="13">
        <v>3.7373090000000002</v>
      </c>
      <c r="E3880" s="13">
        <v>36.51</v>
      </c>
      <c r="F3880" s="11">
        <f t="shared" si="181"/>
        <v>3.7361878073000003</v>
      </c>
      <c r="G3880" s="11">
        <f t="shared" si="182"/>
        <v>36.856845</v>
      </c>
      <c r="H3880" s="8">
        <f t="shared" si="180"/>
        <v>557.22683725325408</v>
      </c>
      <c r="K3880" s="69"/>
      <c r="L3880" s="69"/>
      <c r="M3880" s="69"/>
      <c r="O3880" s="63"/>
      <c r="P3880" s="63"/>
      <c r="Q3880" s="63"/>
    </row>
    <row r="3881" spans="1:17" outlineLevel="1">
      <c r="A3881" s="6"/>
      <c r="B3881" s="20">
        <v>42693</v>
      </c>
      <c r="C3881" s="21">
        <v>0.60416666666666663</v>
      </c>
      <c r="D3881" s="13">
        <v>2.2801970000000003</v>
      </c>
      <c r="E3881" s="13">
        <v>40.24</v>
      </c>
      <c r="F3881" s="11">
        <f t="shared" si="181"/>
        <v>2.2795129409000001</v>
      </c>
      <c r="G3881" s="11">
        <f t="shared" si="182"/>
        <v>40.622280000000003</v>
      </c>
      <c r="H3881" s="8">
        <f t="shared" si="180"/>
        <v>331.3903940585368</v>
      </c>
      <c r="K3881" s="69"/>
      <c r="L3881" s="69"/>
      <c r="M3881" s="69"/>
      <c r="O3881" s="63"/>
      <c r="P3881" s="63"/>
      <c r="Q3881" s="63"/>
    </row>
    <row r="3882" spans="1:17" outlineLevel="1">
      <c r="A3882" s="6"/>
      <c r="B3882" s="20">
        <v>42693</v>
      </c>
      <c r="C3882" s="21">
        <v>0.625</v>
      </c>
      <c r="D3882" s="13">
        <v>1.825882</v>
      </c>
      <c r="E3882" s="13">
        <v>39.549999999999997</v>
      </c>
      <c r="F3882" s="11">
        <f t="shared" si="181"/>
        <v>1.8253342354000002</v>
      </c>
      <c r="G3882" s="11">
        <f t="shared" si="182"/>
        <v>39.925725</v>
      </c>
      <c r="H3882" s="8">
        <f t="shared" si="180"/>
        <v>266.63437506873436</v>
      </c>
      <c r="K3882" s="69"/>
      <c r="L3882" s="69"/>
      <c r="M3882" s="69"/>
      <c r="O3882" s="63"/>
      <c r="P3882" s="63"/>
      <c r="Q3882" s="63"/>
    </row>
    <row r="3883" spans="1:17" outlineLevel="1">
      <c r="A3883" s="6"/>
      <c r="B3883" s="20">
        <v>42693</v>
      </c>
      <c r="C3883" s="21">
        <v>0.64583333333333337</v>
      </c>
      <c r="D3883" s="13">
        <v>0.73842399999999997</v>
      </c>
      <c r="E3883" s="13">
        <v>38.729999999999997</v>
      </c>
      <c r="F3883" s="11">
        <f t="shared" si="181"/>
        <v>0.73820247279999995</v>
      </c>
      <c r="G3883" s="11">
        <f t="shared" si="182"/>
        <v>39.097935</v>
      </c>
      <c r="H3883" s="8">
        <f t="shared" si="180"/>
        <v>108.44346764242631</v>
      </c>
      <c r="K3883" s="69"/>
      <c r="L3883" s="69"/>
      <c r="M3883" s="69"/>
      <c r="O3883" s="63"/>
      <c r="P3883" s="63"/>
      <c r="Q3883" s="63"/>
    </row>
    <row r="3884" spans="1:17" outlineLevel="1">
      <c r="A3884" s="6"/>
      <c r="B3884" s="20">
        <v>42693</v>
      </c>
      <c r="C3884" s="21">
        <v>0.66666666666666663</v>
      </c>
      <c r="D3884" s="13">
        <v>1.4342090000000001</v>
      </c>
      <c r="E3884" s="13">
        <v>44.71</v>
      </c>
      <c r="F3884" s="11">
        <f t="shared" si="181"/>
        <v>1.4337787373000002</v>
      </c>
      <c r="G3884" s="11">
        <f t="shared" si="182"/>
        <v>45.134745000000002</v>
      </c>
      <c r="H3884" s="8">
        <f t="shared" si="180"/>
        <v>201.96960744334251</v>
      </c>
      <c r="K3884" s="69"/>
      <c r="L3884" s="69"/>
      <c r="M3884" s="69"/>
      <c r="O3884" s="63"/>
      <c r="P3884" s="63"/>
      <c r="Q3884" s="63"/>
    </row>
    <row r="3885" spans="1:17" outlineLevel="1">
      <c r="A3885" s="6"/>
      <c r="B3885" s="20">
        <v>42693</v>
      </c>
      <c r="C3885" s="21">
        <v>0.6875</v>
      </c>
      <c r="D3885" s="13">
        <v>1.5066129999999998</v>
      </c>
      <c r="E3885" s="13">
        <v>49.06</v>
      </c>
      <c r="F3885" s="11">
        <f t="shared" si="181"/>
        <v>1.5061610160999999</v>
      </c>
      <c r="G3885" s="11">
        <f t="shared" si="182"/>
        <v>49.526070000000004</v>
      </c>
      <c r="H3885" s="8">
        <f t="shared" si="180"/>
        <v>205.55171307996025</v>
      </c>
      <c r="K3885" s="69"/>
      <c r="L3885" s="69"/>
      <c r="M3885" s="69"/>
      <c r="O3885" s="63"/>
      <c r="P3885" s="63"/>
      <c r="Q3885" s="63"/>
    </row>
    <row r="3886" spans="1:17" outlineLevel="1">
      <c r="A3886" s="6"/>
      <c r="B3886" s="20">
        <v>42693</v>
      </c>
      <c r="C3886" s="21">
        <v>0.70833333333333337</v>
      </c>
      <c r="D3886" s="13">
        <v>1.0710059999999999</v>
      </c>
      <c r="E3886" s="13">
        <v>50.18</v>
      </c>
      <c r="F3886" s="11">
        <f t="shared" si="181"/>
        <v>1.0706846982</v>
      </c>
      <c r="G3886" s="11">
        <f t="shared" si="182"/>
        <v>50.656710000000004</v>
      </c>
      <c r="H3886" s="8">
        <f t="shared" si="180"/>
        <v>144.90998960704508</v>
      </c>
      <c r="K3886" s="69"/>
      <c r="L3886" s="69"/>
      <c r="M3886" s="69"/>
      <c r="O3886" s="63"/>
      <c r="P3886" s="63"/>
      <c r="Q3886" s="63"/>
    </row>
    <row r="3887" spans="1:17" outlineLevel="1">
      <c r="A3887" s="6"/>
      <c r="B3887" s="20">
        <v>42693</v>
      </c>
      <c r="C3887" s="21">
        <v>0.72916666666666663</v>
      </c>
      <c r="D3887" s="13">
        <v>0.95516400000000001</v>
      </c>
      <c r="E3887" s="13">
        <v>47.38</v>
      </c>
      <c r="F3887" s="11">
        <f t="shared" si="181"/>
        <v>0.95487745080000008</v>
      </c>
      <c r="G3887" s="11">
        <f t="shared" si="182"/>
        <v>47.830110000000005</v>
      </c>
      <c r="H3887" s="8">
        <f t="shared" ref="H3887:H3950" si="183">F3887*($B$8-G3887)</f>
        <v>131.93531234051642</v>
      </c>
      <c r="K3887" s="69"/>
      <c r="L3887" s="69"/>
      <c r="M3887" s="69"/>
      <c r="O3887" s="63"/>
      <c r="P3887" s="63"/>
      <c r="Q3887" s="63"/>
    </row>
    <row r="3888" spans="1:17" outlineLevel="1">
      <c r="A3888" s="6"/>
      <c r="B3888" s="20">
        <v>42693</v>
      </c>
      <c r="C3888" s="21">
        <v>0.75</v>
      </c>
      <c r="D3888" s="13">
        <v>0.225103</v>
      </c>
      <c r="E3888" s="13">
        <v>46.08</v>
      </c>
      <c r="F3888" s="11">
        <f t="shared" si="181"/>
        <v>0.2250354691</v>
      </c>
      <c r="G3888" s="11">
        <f t="shared" si="182"/>
        <v>46.517760000000003</v>
      </c>
      <c r="H3888" s="8">
        <f t="shared" si="183"/>
        <v>31.388451309518782</v>
      </c>
      <c r="K3888" s="69"/>
      <c r="L3888" s="69"/>
      <c r="M3888" s="69"/>
      <c r="O3888" s="63"/>
      <c r="P3888" s="63"/>
      <c r="Q3888" s="63"/>
    </row>
    <row r="3889" spans="1:17" outlineLevel="1">
      <c r="A3889" s="6"/>
      <c r="B3889" s="20">
        <v>42693</v>
      </c>
      <c r="C3889" s="21">
        <v>0.77083333333333337</v>
      </c>
      <c r="D3889" s="13">
        <v>6.8898000000000001E-2</v>
      </c>
      <c r="E3889" s="13">
        <v>44.95</v>
      </c>
      <c r="F3889" s="11">
        <f t="shared" si="181"/>
        <v>6.8877330600000009E-2</v>
      </c>
      <c r="G3889" s="11">
        <f t="shared" si="182"/>
        <v>45.377025000000003</v>
      </c>
      <c r="H3889" s="8">
        <f t="shared" si="183"/>
        <v>9.6857351390305357</v>
      </c>
      <c r="K3889" s="69"/>
      <c r="L3889" s="69"/>
      <c r="M3889" s="69"/>
      <c r="O3889" s="63"/>
      <c r="P3889" s="63"/>
      <c r="Q3889" s="63"/>
    </row>
    <row r="3890" spans="1:17" outlineLevel="1">
      <c r="A3890" s="6"/>
      <c r="B3890" s="20">
        <v>42693</v>
      </c>
      <c r="C3890" s="21">
        <v>0.79166666666666663</v>
      </c>
      <c r="D3890" s="13">
        <v>7.4180000000000001E-3</v>
      </c>
      <c r="E3890" s="13">
        <v>49.65</v>
      </c>
      <c r="F3890" s="11">
        <f t="shared" si="181"/>
        <v>7.4157746000000002E-3</v>
      </c>
      <c r="G3890" s="11">
        <f t="shared" si="182"/>
        <v>50.121675000000003</v>
      </c>
      <c r="H3890" s="8">
        <f t="shared" si="183"/>
        <v>1.0076430312255449</v>
      </c>
      <c r="K3890" s="69"/>
      <c r="L3890" s="69"/>
      <c r="M3890" s="69"/>
      <c r="O3890" s="63"/>
      <c r="P3890" s="63"/>
      <c r="Q3890" s="63"/>
    </row>
    <row r="3891" spans="1:17" outlineLevel="1">
      <c r="A3891" s="6"/>
      <c r="B3891" s="20">
        <v>42693</v>
      </c>
      <c r="C3891" s="21">
        <v>0.8125</v>
      </c>
      <c r="D3891" s="13">
        <v>0</v>
      </c>
      <c r="E3891" s="13">
        <v>48</v>
      </c>
      <c r="F3891" s="11">
        <f t="shared" si="181"/>
        <v>0</v>
      </c>
      <c r="G3891" s="11">
        <f t="shared" si="182"/>
        <v>48.456000000000003</v>
      </c>
      <c r="H3891" s="8">
        <f t="shared" si="183"/>
        <v>0</v>
      </c>
      <c r="K3891" s="69"/>
      <c r="L3891" s="69"/>
      <c r="M3891" s="69"/>
      <c r="O3891" s="63"/>
      <c r="P3891" s="63"/>
      <c r="Q3891" s="63"/>
    </row>
    <row r="3892" spans="1:17" outlineLevel="1">
      <c r="A3892" s="6"/>
      <c r="B3892" s="20">
        <v>42693</v>
      </c>
      <c r="C3892" s="21">
        <v>0.83333333333333337</v>
      </c>
      <c r="D3892" s="13">
        <v>0</v>
      </c>
      <c r="E3892" s="13">
        <v>44.28</v>
      </c>
      <c r="F3892" s="11">
        <f t="shared" si="181"/>
        <v>0</v>
      </c>
      <c r="G3892" s="11">
        <f t="shared" si="182"/>
        <v>44.700660000000006</v>
      </c>
      <c r="H3892" s="8">
        <f t="shared" si="183"/>
        <v>0</v>
      </c>
      <c r="K3892" s="69"/>
      <c r="L3892" s="69"/>
      <c r="M3892" s="69"/>
      <c r="O3892" s="63"/>
      <c r="P3892" s="63"/>
      <c r="Q3892" s="63"/>
    </row>
    <row r="3893" spans="1:17" outlineLevel="1">
      <c r="A3893" s="6"/>
      <c r="B3893" s="20">
        <v>42693</v>
      </c>
      <c r="C3893" s="21">
        <v>0.85416666666666663</v>
      </c>
      <c r="D3893" s="13">
        <v>0</v>
      </c>
      <c r="E3893" s="13">
        <v>41.14</v>
      </c>
      <c r="F3893" s="11">
        <f t="shared" si="181"/>
        <v>0</v>
      </c>
      <c r="G3893" s="11">
        <f t="shared" si="182"/>
        <v>41.530830000000002</v>
      </c>
      <c r="H3893" s="8">
        <f t="shared" si="183"/>
        <v>0</v>
      </c>
      <c r="K3893" s="69"/>
      <c r="L3893" s="69"/>
      <c r="M3893" s="69"/>
      <c r="O3893" s="63"/>
      <c r="P3893" s="63"/>
      <c r="Q3893" s="63"/>
    </row>
    <row r="3894" spans="1:17" outlineLevel="1">
      <c r="A3894" s="6"/>
      <c r="B3894" s="20">
        <v>42693</v>
      </c>
      <c r="C3894" s="21">
        <v>0.875</v>
      </c>
      <c r="D3894" s="13">
        <v>0</v>
      </c>
      <c r="E3894" s="13">
        <v>34.31</v>
      </c>
      <c r="F3894" s="11">
        <f t="shared" si="181"/>
        <v>0</v>
      </c>
      <c r="G3894" s="11">
        <f t="shared" si="182"/>
        <v>34.635945000000007</v>
      </c>
      <c r="H3894" s="8">
        <f t="shared" si="183"/>
        <v>0</v>
      </c>
      <c r="K3894" s="69"/>
      <c r="L3894" s="69"/>
      <c r="M3894" s="69"/>
      <c r="O3894" s="63"/>
      <c r="P3894" s="63"/>
      <c r="Q3894" s="63"/>
    </row>
    <row r="3895" spans="1:17" outlineLevel="1">
      <c r="A3895" s="6"/>
      <c r="B3895" s="20">
        <v>42693</v>
      </c>
      <c r="C3895" s="21">
        <v>0.89583333333333337</v>
      </c>
      <c r="D3895" s="13">
        <v>0</v>
      </c>
      <c r="E3895" s="13">
        <v>30.84</v>
      </c>
      <c r="F3895" s="11">
        <f t="shared" si="181"/>
        <v>0</v>
      </c>
      <c r="G3895" s="11">
        <f t="shared" si="182"/>
        <v>31.132980000000003</v>
      </c>
      <c r="H3895" s="8">
        <f t="shared" si="183"/>
        <v>0</v>
      </c>
      <c r="K3895" s="69"/>
      <c r="L3895" s="69"/>
      <c r="M3895" s="69"/>
      <c r="O3895" s="63"/>
      <c r="P3895" s="63"/>
      <c r="Q3895" s="63"/>
    </row>
    <row r="3896" spans="1:17" outlineLevel="1">
      <c r="A3896" s="6"/>
      <c r="B3896" s="20">
        <v>42693</v>
      </c>
      <c r="C3896" s="21">
        <v>0.91666666666666663</v>
      </c>
      <c r="D3896" s="13">
        <v>0</v>
      </c>
      <c r="E3896" s="13">
        <v>32.53</v>
      </c>
      <c r="F3896" s="11">
        <f t="shared" si="181"/>
        <v>0</v>
      </c>
      <c r="G3896" s="11">
        <f t="shared" si="182"/>
        <v>32.839035000000003</v>
      </c>
      <c r="H3896" s="8">
        <f t="shared" si="183"/>
        <v>0</v>
      </c>
      <c r="K3896" s="69"/>
      <c r="L3896" s="69"/>
      <c r="M3896" s="69"/>
      <c r="O3896" s="63"/>
      <c r="P3896" s="63"/>
      <c r="Q3896" s="63"/>
    </row>
    <row r="3897" spans="1:17" outlineLevel="1">
      <c r="A3897" s="6"/>
      <c r="B3897" s="20">
        <v>42693</v>
      </c>
      <c r="C3897" s="21">
        <v>0.9375</v>
      </c>
      <c r="D3897" s="13">
        <v>0</v>
      </c>
      <c r="E3897" s="13">
        <v>49.07</v>
      </c>
      <c r="F3897" s="11">
        <f t="shared" si="181"/>
        <v>0</v>
      </c>
      <c r="G3897" s="11">
        <f t="shared" si="182"/>
        <v>49.536165000000004</v>
      </c>
      <c r="H3897" s="8">
        <f t="shared" si="183"/>
        <v>0</v>
      </c>
      <c r="K3897" s="69"/>
      <c r="L3897" s="69"/>
      <c r="M3897" s="69"/>
      <c r="O3897" s="63"/>
      <c r="P3897" s="63"/>
      <c r="Q3897" s="63"/>
    </row>
    <row r="3898" spans="1:17" outlineLevel="1">
      <c r="A3898" s="6"/>
      <c r="B3898" s="20">
        <v>42693</v>
      </c>
      <c r="C3898" s="21">
        <v>0.95833333333333337</v>
      </c>
      <c r="D3898" s="13">
        <v>0</v>
      </c>
      <c r="E3898" s="13">
        <v>38.22</v>
      </c>
      <c r="F3898" s="11">
        <f t="shared" si="181"/>
        <v>0</v>
      </c>
      <c r="G3898" s="11">
        <f t="shared" si="182"/>
        <v>38.583089999999999</v>
      </c>
      <c r="H3898" s="8">
        <f t="shared" si="183"/>
        <v>0</v>
      </c>
      <c r="K3898" s="69"/>
      <c r="L3898" s="69"/>
      <c r="M3898" s="69"/>
      <c r="O3898" s="63"/>
      <c r="P3898" s="63"/>
      <c r="Q3898" s="63"/>
    </row>
    <row r="3899" spans="1:17" outlineLevel="1">
      <c r="A3899" s="6"/>
      <c r="B3899" s="20">
        <v>42693</v>
      </c>
      <c r="C3899" s="21">
        <v>0.97916666666666663</v>
      </c>
      <c r="D3899" s="13">
        <v>0</v>
      </c>
      <c r="E3899" s="13">
        <v>56.41</v>
      </c>
      <c r="F3899" s="11">
        <f t="shared" si="181"/>
        <v>0</v>
      </c>
      <c r="G3899" s="11">
        <f t="shared" si="182"/>
        <v>56.945895</v>
      </c>
      <c r="H3899" s="8">
        <f t="shared" si="183"/>
        <v>0</v>
      </c>
      <c r="K3899" s="69"/>
      <c r="L3899" s="69"/>
      <c r="M3899" s="69"/>
      <c r="O3899" s="63"/>
      <c r="P3899" s="63"/>
      <c r="Q3899" s="63"/>
    </row>
    <row r="3900" spans="1:17" outlineLevel="1">
      <c r="A3900" s="6"/>
      <c r="B3900" s="20">
        <v>42693</v>
      </c>
      <c r="C3900" s="21">
        <v>0</v>
      </c>
      <c r="D3900" s="13">
        <v>0</v>
      </c>
      <c r="E3900" s="13">
        <v>69.02</v>
      </c>
      <c r="F3900" s="11">
        <f t="shared" si="181"/>
        <v>0</v>
      </c>
      <c r="G3900" s="11">
        <f t="shared" si="182"/>
        <v>69.675690000000003</v>
      </c>
      <c r="H3900" s="8">
        <f t="shared" si="183"/>
        <v>0</v>
      </c>
      <c r="K3900" s="69"/>
      <c r="L3900" s="69"/>
      <c r="M3900" s="69"/>
      <c r="O3900" s="63"/>
      <c r="P3900" s="63"/>
      <c r="Q3900" s="63"/>
    </row>
    <row r="3901" spans="1:17" outlineLevel="1">
      <c r="A3901" s="6"/>
      <c r="B3901" s="20">
        <v>42694</v>
      </c>
      <c r="C3901" s="21">
        <v>2.0833333333333332E-2</v>
      </c>
      <c r="D3901" s="13">
        <v>0</v>
      </c>
      <c r="E3901" s="13">
        <v>34.32</v>
      </c>
      <c r="F3901" s="11">
        <f t="shared" si="181"/>
        <v>0</v>
      </c>
      <c r="G3901" s="11">
        <f t="shared" si="182"/>
        <v>34.646039999999999</v>
      </c>
      <c r="H3901" s="8">
        <f t="shared" si="183"/>
        <v>0</v>
      </c>
      <c r="K3901" s="69"/>
      <c r="L3901" s="69"/>
      <c r="M3901" s="69"/>
      <c r="O3901" s="63"/>
      <c r="P3901" s="63"/>
      <c r="Q3901" s="63"/>
    </row>
    <row r="3902" spans="1:17" outlineLevel="1">
      <c r="A3902" s="6"/>
      <c r="B3902" s="20">
        <v>42694</v>
      </c>
      <c r="C3902" s="21">
        <v>4.1666666666666664E-2</v>
      </c>
      <c r="D3902" s="13">
        <v>0</v>
      </c>
      <c r="E3902" s="13">
        <v>29.75</v>
      </c>
      <c r="F3902" s="11">
        <f t="shared" si="181"/>
        <v>0</v>
      </c>
      <c r="G3902" s="11">
        <f t="shared" si="182"/>
        <v>30.032625000000003</v>
      </c>
      <c r="H3902" s="8">
        <f t="shared" si="183"/>
        <v>0</v>
      </c>
      <c r="K3902" s="69"/>
      <c r="L3902" s="69"/>
      <c r="M3902" s="69"/>
      <c r="O3902" s="63"/>
      <c r="P3902" s="63"/>
      <c r="Q3902" s="63"/>
    </row>
    <row r="3903" spans="1:17" outlineLevel="1">
      <c r="A3903" s="6"/>
      <c r="B3903" s="20">
        <v>42694</v>
      </c>
      <c r="C3903" s="21">
        <v>6.25E-2</v>
      </c>
      <c r="D3903" s="13">
        <v>0</v>
      </c>
      <c r="E3903" s="13">
        <v>28.11</v>
      </c>
      <c r="F3903" s="11">
        <f t="shared" si="181"/>
        <v>0</v>
      </c>
      <c r="G3903" s="11">
        <f t="shared" si="182"/>
        <v>28.377045000000003</v>
      </c>
      <c r="H3903" s="8">
        <f t="shared" si="183"/>
        <v>0</v>
      </c>
      <c r="K3903" s="69"/>
      <c r="L3903" s="69"/>
      <c r="M3903" s="69"/>
      <c r="O3903" s="63"/>
      <c r="P3903" s="63"/>
      <c r="Q3903" s="63"/>
    </row>
    <row r="3904" spans="1:17" outlineLevel="1">
      <c r="A3904" s="6"/>
      <c r="B3904" s="20">
        <v>42694</v>
      </c>
      <c r="C3904" s="21">
        <v>8.3333333333333329E-2</v>
      </c>
      <c r="D3904" s="13">
        <v>0</v>
      </c>
      <c r="E3904" s="13">
        <v>30.1</v>
      </c>
      <c r="F3904" s="11">
        <f t="shared" si="181"/>
        <v>0</v>
      </c>
      <c r="G3904" s="11">
        <f t="shared" si="182"/>
        <v>30.385950000000005</v>
      </c>
      <c r="H3904" s="8">
        <f t="shared" si="183"/>
        <v>0</v>
      </c>
      <c r="K3904" s="69"/>
      <c r="L3904" s="69"/>
      <c r="M3904" s="69"/>
      <c r="O3904" s="63"/>
      <c r="P3904" s="63"/>
      <c r="Q3904" s="63"/>
    </row>
    <row r="3905" spans="1:17" outlineLevel="1">
      <c r="A3905" s="6"/>
      <c r="B3905" s="20">
        <v>42694</v>
      </c>
      <c r="C3905" s="21">
        <v>0.10416666666666667</v>
      </c>
      <c r="D3905" s="13">
        <v>0</v>
      </c>
      <c r="E3905" s="13">
        <v>30.51</v>
      </c>
      <c r="F3905" s="11">
        <f t="shared" si="181"/>
        <v>0</v>
      </c>
      <c r="G3905" s="11">
        <f t="shared" si="182"/>
        <v>30.799845000000005</v>
      </c>
      <c r="H3905" s="8">
        <f t="shared" si="183"/>
        <v>0</v>
      </c>
      <c r="K3905" s="69"/>
      <c r="L3905" s="69"/>
      <c r="M3905" s="69"/>
      <c r="O3905" s="63"/>
      <c r="P3905" s="63"/>
      <c r="Q3905" s="63"/>
    </row>
    <row r="3906" spans="1:17" outlineLevel="1">
      <c r="A3906" s="6"/>
      <c r="B3906" s="20">
        <v>42694</v>
      </c>
      <c r="C3906" s="21">
        <v>0.125</v>
      </c>
      <c r="D3906" s="13">
        <v>0</v>
      </c>
      <c r="E3906" s="13">
        <v>30.08</v>
      </c>
      <c r="F3906" s="11">
        <f t="shared" si="181"/>
        <v>0</v>
      </c>
      <c r="G3906" s="11">
        <f t="shared" si="182"/>
        <v>30.365760000000002</v>
      </c>
      <c r="H3906" s="8">
        <f t="shared" si="183"/>
        <v>0</v>
      </c>
      <c r="K3906" s="69"/>
      <c r="L3906" s="69"/>
      <c r="M3906" s="69"/>
      <c r="O3906" s="63"/>
      <c r="P3906" s="63"/>
      <c r="Q3906" s="63"/>
    </row>
    <row r="3907" spans="1:17" outlineLevel="1">
      <c r="A3907" s="6"/>
      <c r="B3907" s="20">
        <v>42694</v>
      </c>
      <c r="C3907" s="21">
        <v>0.14583333333333334</v>
      </c>
      <c r="D3907" s="13">
        <v>0</v>
      </c>
      <c r="E3907" s="13">
        <v>31.38</v>
      </c>
      <c r="F3907" s="11">
        <f t="shared" si="181"/>
        <v>0</v>
      </c>
      <c r="G3907" s="11">
        <f t="shared" si="182"/>
        <v>31.67811</v>
      </c>
      <c r="H3907" s="8">
        <f t="shared" si="183"/>
        <v>0</v>
      </c>
      <c r="K3907" s="69"/>
      <c r="L3907" s="69"/>
      <c r="M3907" s="69"/>
      <c r="O3907" s="63"/>
      <c r="P3907" s="63"/>
      <c r="Q3907" s="63"/>
    </row>
    <row r="3908" spans="1:17" outlineLevel="1">
      <c r="A3908" s="6"/>
      <c r="B3908" s="20">
        <v>42694</v>
      </c>
      <c r="C3908" s="21">
        <v>0.16666666666666666</v>
      </c>
      <c r="D3908" s="13">
        <v>0</v>
      </c>
      <c r="E3908" s="13">
        <v>30.69</v>
      </c>
      <c r="F3908" s="11">
        <f t="shared" si="181"/>
        <v>0</v>
      </c>
      <c r="G3908" s="11">
        <f t="shared" si="182"/>
        <v>30.981555000000004</v>
      </c>
      <c r="H3908" s="8">
        <f t="shared" si="183"/>
        <v>0</v>
      </c>
      <c r="K3908" s="69"/>
      <c r="L3908" s="69"/>
      <c r="M3908" s="69"/>
      <c r="O3908" s="63"/>
      <c r="P3908" s="63"/>
      <c r="Q3908" s="63"/>
    </row>
    <row r="3909" spans="1:17" outlineLevel="1">
      <c r="A3909" s="6"/>
      <c r="B3909" s="20">
        <v>42694</v>
      </c>
      <c r="C3909" s="21">
        <v>0.1875</v>
      </c>
      <c r="D3909" s="13">
        <v>0</v>
      </c>
      <c r="E3909" s="13">
        <v>32.78</v>
      </c>
      <c r="F3909" s="11">
        <f t="shared" si="181"/>
        <v>0</v>
      </c>
      <c r="G3909" s="11">
        <f t="shared" si="182"/>
        <v>33.091410000000003</v>
      </c>
      <c r="H3909" s="8">
        <f t="shared" si="183"/>
        <v>0</v>
      </c>
      <c r="K3909" s="69"/>
      <c r="L3909" s="69"/>
      <c r="M3909" s="69"/>
      <c r="O3909" s="63"/>
      <c r="P3909" s="63"/>
      <c r="Q3909" s="63"/>
    </row>
    <row r="3910" spans="1:17" outlineLevel="1">
      <c r="A3910" s="6"/>
      <c r="B3910" s="20">
        <v>42694</v>
      </c>
      <c r="C3910" s="21">
        <v>0.20833333333333334</v>
      </c>
      <c r="D3910" s="13">
        <v>8.8100000000000006E-4</v>
      </c>
      <c r="E3910" s="13">
        <v>25.7</v>
      </c>
      <c r="F3910" s="11">
        <f t="shared" si="181"/>
        <v>8.8073570000000013E-4</v>
      </c>
      <c r="G3910" s="11">
        <f t="shared" si="182"/>
        <v>25.94415</v>
      </c>
      <c r="H3910" s="8">
        <f t="shared" si="183"/>
        <v>0.14096690108884502</v>
      </c>
      <c r="K3910" s="69"/>
      <c r="L3910" s="69"/>
      <c r="M3910" s="69"/>
      <c r="O3910" s="63"/>
      <c r="P3910" s="63"/>
      <c r="Q3910" s="63"/>
    </row>
    <row r="3911" spans="1:17" outlineLevel="1">
      <c r="A3911" s="6"/>
      <c r="B3911" s="20">
        <v>42694</v>
      </c>
      <c r="C3911" s="21">
        <v>0.22916666666666666</v>
      </c>
      <c r="D3911" s="13">
        <v>8.2057999999999992E-2</v>
      </c>
      <c r="E3911" s="13">
        <v>29.96</v>
      </c>
      <c r="F3911" s="11">
        <f t="shared" si="181"/>
        <v>8.2033382599999996E-2</v>
      </c>
      <c r="G3911" s="11">
        <f t="shared" si="182"/>
        <v>30.244620000000001</v>
      </c>
      <c r="H3911" s="8">
        <f t="shared" si="183"/>
        <v>12.777140679548388</v>
      </c>
      <c r="K3911" s="69"/>
      <c r="L3911" s="69"/>
      <c r="M3911" s="69"/>
      <c r="O3911" s="63"/>
      <c r="P3911" s="63"/>
      <c r="Q3911" s="63"/>
    </row>
    <row r="3912" spans="1:17" outlineLevel="1">
      <c r="A3912" s="6"/>
      <c r="B3912" s="20">
        <v>42694</v>
      </c>
      <c r="C3912" s="21">
        <v>0.25</v>
      </c>
      <c r="D3912" s="13">
        <v>0.43109000000000003</v>
      </c>
      <c r="E3912" s="13">
        <v>29.96</v>
      </c>
      <c r="F3912" s="11">
        <f t="shared" si="181"/>
        <v>0.43096067300000002</v>
      </c>
      <c r="G3912" s="11">
        <f t="shared" si="182"/>
        <v>30.244620000000001</v>
      </c>
      <c r="H3912" s="8">
        <f t="shared" si="183"/>
        <v>67.124443388170747</v>
      </c>
      <c r="K3912" s="69"/>
      <c r="L3912" s="69"/>
      <c r="M3912" s="69"/>
      <c r="O3912" s="63"/>
      <c r="P3912" s="63"/>
      <c r="Q3912" s="63"/>
    </row>
    <row r="3913" spans="1:17" outlineLevel="1">
      <c r="A3913" s="6"/>
      <c r="B3913" s="20">
        <v>42694</v>
      </c>
      <c r="C3913" s="21">
        <v>0.27083333333333331</v>
      </c>
      <c r="D3913" s="13">
        <v>0.89871599999999996</v>
      </c>
      <c r="E3913" s="13">
        <v>32.54</v>
      </c>
      <c r="F3913" s="11">
        <f t="shared" si="181"/>
        <v>0.89844638519999998</v>
      </c>
      <c r="G3913" s="11">
        <f t="shared" si="182"/>
        <v>32.849130000000002</v>
      </c>
      <c r="H3913" s="8">
        <f t="shared" si="183"/>
        <v>137.59784554173513</v>
      </c>
      <c r="K3913" s="69"/>
      <c r="L3913" s="69"/>
      <c r="M3913" s="69"/>
      <c r="O3913" s="63"/>
      <c r="P3913" s="63"/>
      <c r="Q3913" s="63"/>
    </row>
    <row r="3914" spans="1:17" outlineLevel="1">
      <c r="A3914" s="6"/>
      <c r="B3914" s="20">
        <v>42694</v>
      </c>
      <c r="C3914" s="21">
        <v>0.29166666666666669</v>
      </c>
      <c r="D3914" s="13">
        <v>1.3820399999999999</v>
      </c>
      <c r="E3914" s="13">
        <v>34.89</v>
      </c>
      <c r="F3914" s="11">
        <f t="shared" si="181"/>
        <v>1.381625388</v>
      </c>
      <c r="G3914" s="11">
        <f t="shared" si="182"/>
        <v>35.221455000000006</v>
      </c>
      <c r="H3914" s="8">
        <f t="shared" si="183"/>
        <v>208.31946573770048</v>
      </c>
      <c r="K3914" s="69"/>
      <c r="L3914" s="69"/>
      <c r="M3914" s="69"/>
      <c r="O3914" s="63"/>
      <c r="P3914" s="63"/>
      <c r="Q3914" s="63"/>
    </row>
    <row r="3915" spans="1:17" outlineLevel="1">
      <c r="A3915" s="6"/>
      <c r="B3915" s="20">
        <v>42694</v>
      </c>
      <c r="C3915" s="21">
        <v>0.3125</v>
      </c>
      <c r="D3915" s="13">
        <v>2.0866829999999998</v>
      </c>
      <c r="E3915" s="13">
        <v>35.78</v>
      </c>
      <c r="F3915" s="11">
        <f t="shared" si="181"/>
        <v>2.0860569950999999</v>
      </c>
      <c r="G3915" s="11">
        <f t="shared" si="182"/>
        <v>36.119910000000004</v>
      </c>
      <c r="H3915" s="8">
        <f t="shared" si="183"/>
        <v>312.6584101707175</v>
      </c>
      <c r="K3915" s="69"/>
      <c r="L3915" s="69"/>
      <c r="M3915" s="69"/>
      <c r="O3915" s="63"/>
      <c r="P3915" s="63"/>
      <c r="Q3915" s="63"/>
    </row>
    <row r="3916" spans="1:17" outlineLevel="1">
      <c r="A3916" s="6"/>
      <c r="B3916" s="20">
        <v>42694</v>
      </c>
      <c r="C3916" s="21">
        <v>0.33333333333333331</v>
      </c>
      <c r="D3916" s="13">
        <v>2.8293019999999998</v>
      </c>
      <c r="E3916" s="13">
        <v>39.47</v>
      </c>
      <c r="F3916" s="11">
        <f t="shared" si="181"/>
        <v>2.8284532093999997</v>
      </c>
      <c r="G3916" s="11">
        <f t="shared" si="182"/>
        <v>39.844965000000002</v>
      </c>
      <c r="H3916" s="8">
        <f t="shared" si="183"/>
        <v>413.39267781571925</v>
      </c>
      <c r="K3916" s="69"/>
      <c r="L3916" s="69"/>
      <c r="M3916" s="69"/>
      <c r="O3916" s="63"/>
      <c r="P3916" s="63"/>
      <c r="Q3916" s="63"/>
    </row>
    <row r="3917" spans="1:17" outlineLevel="1">
      <c r="A3917" s="6"/>
      <c r="B3917" s="20">
        <v>42694</v>
      </c>
      <c r="C3917" s="21">
        <v>0.35416666666666669</v>
      </c>
      <c r="D3917" s="13">
        <v>3.331979</v>
      </c>
      <c r="E3917" s="13">
        <v>39.590000000000003</v>
      </c>
      <c r="F3917" s="11">
        <f t="shared" si="181"/>
        <v>3.3309794063</v>
      </c>
      <c r="G3917" s="11">
        <f t="shared" si="182"/>
        <v>39.966105000000006</v>
      </c>
      <c r="H3917" s="8">
        <f t="shared" si="183"/>
        <v>486.43589686677655</v>
      </c>
      <c r="K3917" s="69"/>
      <c r="L3917" s="69"/>
      <c r="M3917" s="69"/>
      <c r="O3917" s="63"/>
      <c r="P3917" s="63"/>
      <c r="Q3917" s="63"/>
    </row>
    <row r="3918" spans="1:17" outlineLevel="1">
      <c r="A3918" s="6"/>
      <c r="B3918" s="20">
        <v>42694</v>
      </c>
      <c r="C3918" s="21">
        <v>0.375</v>
      </c>
      <c r="D3918" s="13">
        <v>3.7517800000000001</v>
      </c>
      <c r="E3918" s="13">
        <v>34.11</v>
      </c>
      <c r="F3918" s="11">
        <f t="shared" si="181"/>
        <v>3.7506544660000003</v>
      </c>
      <c r="G3918" s="11">
        <f t="shared" si="182"/>
        <v>34.434045000000005</v>
      </c>
      <c r="H3918" s="8">
        <f t="shared" si="183"/>
        <v>568.47152601430514</v>
      </c>
      <c r="K3918" s="69"/>
      <c r="L3918" s="69"/>
      <c r="M3918" s="69"/>
      <c r="O3918" s="63"/>
      <c r="P3918" s="63"/>
      <c r="Q3918" s="63"/>
    </row>
    <row r="3919" spans="1:17" outlineLevel="1">
      <c r="A3919" s="6"/>
      <c r="B3919" s="20">
        <v>42694</v>
      </c>
      <c r="C3919" s="21">
        <v>0.39583333333333331</v>
      </c>
      <c r="D3919" s="13">
        <v>4.1199940000000002</v>
      </c>
      <c r="E3919" s="13">
        <v>44.83</v>
      </c>
      <c r="F3919" s="11">
        <f t="shared" si="181"/>
        <v>4.1187580018000007</v>
      </c>
      <c r="G3919" s="11">
        <f t="shared" si="182"/>
        <v>45.255884999999999</v>
      </c>
      <c r="H3919" s="8">
        <f t="shared" si="183"/>
        <v>579.69094986250946</v>
      </c>
      <c r="K3919" s="69"/>
      <c r="L3919" s="69"/>
      <c r="M3919" s="69"/>
      <c r="O3919" s="63"/>
      <c r="P3919" s="63"/>
      <c r="Q3919" s="63"/>
    </row>
    <row r="3920" spans="1:17" outlineLevel="1">
      <c r="A3920" s="6"/>
      <c r="B3920" s="20">
        <v>42694</v>
      </c>
      <c r="C3920" s="21">
        <v>0.41666666666666669</v>
      </c>
      <c r="D3920" s="13">
        <v>4.3953310000000005</v>
      </c>
      <c r="E3920" s="13">
        <v>44.06</v>
      </c>
      <c r="F3920" s="11">
        <f t="shared" si="181"/>
        <v>4.3940124007000003</v>
      </c>
      <c r="G3920" s="11">
        <f t="shared" si="182"/>
        <v>44.478570000000005</v>
      </c>
      <c r="H3920" s="8">
        <f t="shared" si="183"/>
        <v>621.84691838479705</v>
      </c>
      <c r="K3920" s="69"/>
      <c r="L3920" s="69"/>
      <c r="M3920" s="69"/>
      <c r="O3920" s="63"/>
      <c r="P3920" s="63"/>
      <c r="Q3920" s="63"/>
    </row>
    <row r="3921" spans="1:17" outlineLevel="1">
      <c r="A3921" s="6"/>
      <c r="B3921" s="20">
        <v>42694</v>
      </c>
      <c r="C3921" s="21">
        <v>0.4375</v>
      </c>
      <c r="D3921" s="13">
        <v>4.5752550000000003</v>
      </c>
      <c r="E3921" s="13">
        <v>38.31</v>
      </c>
      <c r="F3921" s="11">
        <f t="shared" ref="F3921:F3984" si="184">IF($B$13="Electricity",$D3921*$B$9,$D3921*$B$10)</f>
        <v>4.5738824235000006</v>
      </c>
      <c r="G3921" s="11">
        <f t="shared" ref="G3921:G3984" si="185">+E3921*$B$10</f>
        <v>38.673945000000003</v>
      </c>
      <c r="H3921" s="8">
        <f t="shared" si="183"/>
        <v>673.85205348809438</v>
      </c>
      <c r="K3921" s="69"/>
      <c r="L3921" s="69"/>
      <c r="M3921" s="69"/>
      <c r="O3921" s="63"/>
      <c r="P3921" s="63"/>
      <c r="Q3921" s="63"/>
    </row>
    <row r="3922" spans="1:17" outlineLevel="1">
      <c r="A3922" s="6"/>
      <c r="B3922" s="20">
        <v>42694</v>
      </c>
      <c r="C3922" s="21">
        <v>0.45833333333333331</v>
      </c>
      <c r="D3922" s="13">
        <v>4.7010110000000003</v>
      </c>
      <c r="E3922" s="13">
        <v>37.1</v>
      </c>
      <c r="F3922" s="11">
        <f t="shared" si="184"/>
        <v>4.6996006967000001</v>
      </c>
      <c r="G3922" s="11">
        <f t="shared" si="185"/>
        <v>37.452450000000006</v>
      </c>
      <c r="H3922" s="8">
        <f t="shared" si="183"/>
        <v>698.11416947307816</v>
      </c>
      <c r="K3922" s="69"/>
      <c r="L3922" s="69"/>
      <c r="M3922" s="69"/>
      <c r="O3922" s="63"/>
      <c r="P3922" s="63"/>
      <c r="Q3922" s="63"/>
    </row>
    <row r="3923" spans="1:17" outlineLevel="1">
      <c r="A3923" s="6"/>
      <c r="B3923" s="20">
        <v>42694</v>
      </c>
      <c r="C3923" s="21">
        <v>0.47916666666666669</v>
      </c>
      <c r="D3923" s="13">
        <v>4.7852629999999996</v>
      </c>
      <c r="E3923" s="13">
        <v>44.95</v>
      </c>
      <c r="F3923" s="11">
        <f t="shared" si="184"/>
        <v>4.7838274210999998</v>
      </c>
      <c r="G3923" s="11">
        <f t="shared" si="185"/>
        <v>45.377025000000003</v>
      </c>
      <c r="H3923" s="8">
        <f t="shared" si="183"/>
        <v>672.71604384165971</v>
      </c>
      <c r="K3923" s="69"/>
      <c r="L3923" s="69"/>
      <c r="M3923" s="69"/>
      <c r="O3923" s="63"/>
      <c r="P3923" s="63"/>
      <c r="Q3923" s="63"/>
    </row>
    <row r="3924" spans="1:17" outlineLevel="1">
      <c r="A3924" s="6"/>
      <c r="B3924" s="20">
        <v>42694</v>
      </c>
      <c r="C3924" s="21">
        <v>0.5</v>
      </c>
      <c r="D3924" s="13">
        <v>4.794295</v>
      </c>
      <c r="E3924" s="13">
        <v>45.58</v>
      </c>
      <c r="F3924" s="11">
        <f t="shared" si="184"/>
        <v>4.7928567114999998</v>
      </c>
      <c r="G3924" s="11">
        <f t="shared" si="185"/>
        <v>46.013010000000001</v>
      </c>
      <c r="H3924" s="8">
        <f t="shared" si="183"/>
        <v>670.93758454418332</v>
      </c>
      <c r="K3924" s="69"/>
      <c r="L3924" s="69"/>
      <c r="M3924" s="69"/>
      <c r="O3924" s="63"/>
      <c r="P3924" s="63"/>
      <c r="Q3924" s="63"/>
    </row>
    <row r="3925" spans="1:17" outlineLevel="1">
      <c r="A3925" s="6"/>
      <c r="B3925" s="20">
        <v>42694</v>
      </c>
      <c r="C3925" s="21">
        <v>0.52083333333333337</v>
      </c>
      <c r="D3925" s="13">
        <v>4.8200989999999999</v>
      </c>
      <c r="E3925" s="13">
        <v>49.88</v>
      </c>
      <c r="F3925" s="11">
        <f t="shared" si="184"/>
        <v>4.8186529703000005</v>
      </c>
      <c r="G3925" s="11">
        <f t="shared" si="185"/>
        <v>50.353860000000005</v>
      </c>
      <c r="H3925" s="8">
        <f t="shared" si="183"/>
        <v>653.63167542072972</v>
      </c>
      <c r="K3925" s="69"/>
      <c r="L3925" s="69"/>
      <c r="M3925" s="69"/>
      <c r="O3925" s="63"/>
      <c r="P3925" s="63"/>
      <c r="Q3925" s="63"/>
    </row>
    <row r="3926" spans="1:17" outlineLevel="1">
      <c r="A3926" s="6"/>
      <c r="B3926" s="20">
        <v>42694</v>
      </c>
      <c r="C3926" s="21">
        <v>0.54166666666666663</v>
      </c>
      <c r="D3926" s="13">
        <v>2.5422880000000001</v>
      </c>
      <c r="E3926" s="13">
        <v>47.5</v>
      </c>
      <c r="F3926" s="11">
        <f t="shared" si="184"/>
        <v>2.5415253136000002</v>
      </c>
      <c r="G3926" s="11">
        <f t="shared" si="185"/>
        <v>47.951250000000002</v>
      </c>
      <c r="H3926" s="8">
        <f t="shared" si="183"/>
        <v>350.854392635838</v>
      </c>
      <c r="K3926" s="69"/>
      <c r="L3926" s="69"/>
      <c r="M3926" s="69"/>
      <c r="O3926" s="63"/>
      <c r="P3926" s="63"/>
      <c r="Q3926" s="63"/>
    </row>
    <row r="3927" spans="1:17" outlineLevel="1">
      <c r="A3927" s="6"/>
      <c r="B3927" s="20">
        <v>42694</v>
      </c>
      <c r="C3927" s="21">
        <v>0.5625</v>
      </c>
      <c r="D3927" s="13">
        <v>0.72556500000000002</v>
      </c>
      <c r="E3927" s="13">
        <v>52.72</v>
      </c>
      <c r="F3927" s="11">
        <f t="shared" si="184"/>
        <v>0.7253473305</v>
      </c>
      <c r="G3927" s="11">
        <f t="shared" si="185"/>
        <v>53.220840000000003</v>
      </c>
      <c r="H3927" s="8">
        <f t="shared" si="183"/>
        <v>96.311009252032378</v>
      </c>
      <c r="K3927" s="69"/>
      <c r="L3927" s="69"/>
      <c r="M3927" s="69"/>
      <c r="O3927" s="63"/>
      <c r="P3927" s="63"/>
      <c r="Q3927" s="63"/>
    </row>
    <row r="3928" spans="1:17" outlineLevel="1">
      <c r="A3928" s="6"/>
      <c r="B3928" s="20">
        <v>42694</v>
      </c>
      <c r="C3928" s="21">
        <v>0.58333333333333337</v>
      </c>
      <c r="D3928" s="13">
        <v>0.29544300000000001</v>
      </c>
      <c r="E3928" s="13">
        <v>57.51</v>
      </c>
      <c r="F3928" s="11">
        <f t="shared" si="184"/>
        <v>0.29535436710000001</v>
      </c>
      <c r="G3928" s="11">
        <f t="shared" si="185"/>
        <v>58.056345</v>
      </c>
      <c r="H3928" s="8">
        <f t="shared" si="183"/>
        <v>37.788717246985755</v>
      </c>
      <c r="K3928" s="69"/>
      <c r="L3928" s="69"/>
      <c r="M3928" s="69"/>
      <c r="O3928" s="63"/>
      <c r="P3928" s="63"/>
      <c r="Q3928" s="63"/>
    </row>
    <row r="3929" spans="1:17" outlineLevel="1">
      <c r="A3929" s="6"/>
      <c r="B3929" s="20">
        <v>42694</v>
      </c>
      <c r="C3929" s="21">
        <v>0.60416666666666663</v>
      </c>
      <c r="D3929" s="13">
        <v>0.453067</v>
      </c>
      <c r="E3929" s="13">
        <v>65.41</v>
      </c>
      <c r="F3929" s="11">
        <f t="shared" si="184"/>
        <v>0.45293107990000003</v>
      </c>
      <c r="G3929" s="11">
        <f t="shared" si="185"/>
        <v>66.031395000000003</v>
      </c>
      <c r="H3929" s="8">
        <f t="shared" si="183"/>
        <v>54.33750981674654</v>
      </c>
      <c r="K3929" s="69"/>
      <c r="L3929" s="69"/>
      <c r="M3929" s="69"/>
      <c r="O3929" s="63"/>
      <c r="P3929" s="63"/>
      <c r="Q3929" s="63"/>
    </row>
    <row r="3930" spans="1:17" outlineLevel="1">
      <c r="A3930" s="6"/>
      <c r="B3930" s="20">
        <v>42694</v>
      </c>
      <c r="C3930" s="21">
        <v>0.625</v>
      </c>
      <c r="D3930" s="13">
        <v>2.549728</v>
      </c>
      <c r="E3930" s="13">
        <v>64.180000000000007</v>
      </c>
      <c r="F3930" s="11">
        <f t="shared" si="184"/>
        <v>2.5489630816000002</v>
      </c>
      <c r="G3930" s="11">
        <f t="shared" si="185"/>
        <v>64.789710000000014</v>
      </c>
      <c r="H3930" s="8">
        <f t="shared" si="183"/>
        <v>308.96055432002964</v>
      </c>
      <c r="K3930" s="69"/>
      <c r="L3930" s="69"/>
      <c r="M3930" s="69"/>
      <c r="O3930" s="63"/>
      <c r="P3930" s="63"/>
      <c r="Q3930" s="63"/>
    </row>
    <row r="3931" spans="1:17" outlineLevel="1">
      <c r="A3931" s="6"/>
      <c r="B3931" s="20">
        <v>42694</v>
      </c>
      <c r="C3931" s="21">
        <v>0.64583333333333337</v>
      </c>
      <c r="D3931" s="13">
        <v>2.7477160000000005</v>
      </c>
      <c r="E3931" s="13">
        <v>74.41</v>
      </c>
      <c r="F3931" s="11">
        <f t="shared" si="184"/>
        <v>2.7468916852000005</v>
      </c>
      <c r="G3931" s="11">
        <f t="shared" si="185"/>
        <v>75.116895</v>
      </c>
      <c r="H3931" s="8">
        <f t="shared" si="183"/>
        <v>304.58387915365859</v>
      </c>
      <c r="K3931" s="69"/>
      <c r="L3931" s="69"/>
      <c r="M3931" s="69"/>
      <c r="O3931" s="63"/>
      <c r="P3931" s="63"/>
      <c r="Q3931" s="63"/>
    </row>
    <row r="3932" spans="1:17" outlineLevel="1">
      <c r="A3932" s="6"/>
      <c r="B3932" s="20">
        <v>42694</v>
      </c>
      <c r="C3932" s="21">
        <v>0.66666666666666663</v>
      </c>
      <c r="D3932" s="13">
        <v>1.1210879999999999</v>
      </c>
      <c r="E3932" s="13">
        <v>72.86</v>
      </c>
      <c r="F3932" s="11">
        <f t="shared" si="184"/>
        <v>1.1207516735999998</v>
      </c>
      <c r="G3932" s="11">
        <f t="shared" si="185"/>
        <v>73.552170000000004</v>
      </c>
      <c r="H3932" s="8">
        <f t="shared" si="183"/>
        <v>126.02609366518827</v>
      </c>
      <c r="K3932" s="69"/>
      <c r="L3932" s="69"/>
      <c r="M3932" s="69"/>
      <c r="O3932" s="63"/>
      <c r="P3932" s="63"/>
      <c r="Q3932" s="63"/>
    </row>
    <row r="3933" spans="1:17" outlineLevel="1">
      <c r="A3933" s="6"/>
      <c r="B3933" s="20">
        <v>42694</v>
      </c>
      <c r="C3933" s="21">
        <v>0.6875</v>
      </c>
      <c r="D3933" s="13">
        <v>0.49401099999999998</v>
      </c>
      <c r="E3933" s="13">
        <v>64.66</v>
      </c>
      <c r="F3933" s="11">
        <f t="shared" si="184"/>
        <v>0.4938627967</v>
      </c>
      <c r="G3933" s="11">
        <f t="shared" si="185"/>
        <v>65.274270000000001</v>
      </c>
      <c r="H3933" s="8">
        <f t="shared" si="183"/>
        <v>59.621946651449093</v>
      </c>
      <c r="K3933" s="69"/>
      <c r="L3933" s="69"/>
      <c r="M3933" s="69"/>
      <c r="O3933" s="63"/>
      <c r="P3933" s="63"/>
      <c r="Q3933" s="63"/>
    </row>
    <row r="3934" spans="1:17" outlineLevel="1">
      <c r="A3934" s="6"/>
      <c r="B3934" s="20">
        <v>42694</v>
      </c>
      <c r="C3934" s="21">
        <v>0.70833333333333337</v>
      </c>
      <c r="D3934" s="13">
        <v>0.186417</v>
      </c>
      <c r="E3934" s="13">
        <v>69.61</v>
      </c>
      <c r="F3934" s="11">
        <f t="shared" si="184"/>
        <v>0.18636107490000001</v>
      </c>
      <c r="G3934" s="11">
        <f t="shared" si="185"/>
        <v>70.271295000000009</v>
      </c>
      <c r="H3934" s="8">
        <f t="shared" si="183"/>
        <v>21.567325860585004</v>
      </c>
      <c r="K3934" s="69"/>
      <c r="L3934" s="69"/>
      <c r="M3934" s="69"/>
      <c r="O3934" s="63"/>
      <c r="P3934" s="63"/>
      <c r="Q3934" s="63"/>
    </row>
    <row r="3935" spans="1:17" outlineLevel="1">
      <c r="A3935" s="6"/>
      <c r="B3935" s="20">
        <v>42694</v>
      </c>
      <c r="C3935" s="21">
        <v>0.72916666666666663</v>
      </c>
      <c r="D3935" s="13">
        <v>0.161</v>
      </c>
      <c r="E3935" s="13">
        <v>66.58</v>
      </c>
      <c r="F3935" s="11">
        <f t="shared" si="184"/>
        <v>0.1609517</v>
      </c>
      <c r="G3935" s="11">
        <f t="shared" si="185"/>
        <v>67.212510000000009</v>
      </c>
      <c r="H3935" s="8">
        <f t="shared" si="183"/>
        <v>19.119048454232999</v>
      </c>
      <c r="K3935" s="69"/>
      <c r="L3935" s="69"/>
      <c r="M3935" s="69"/>
      <c r="O3935" s="63"/>
      <c r="P3935" s="63"/>
      <c r="Q3935" s="63"/>
    </row>
    <row r="3936" spans="1:17" outlineLevel="1">
      <c r="A3936" s="6"/>
      <c r="B3936" s="20">
        <v>42694</v>
      </c>
      <c r="C3936" s="21">
        <v>0.75</v>
      </c>
      <c r="D3936" s="13">
        <v>0.263488</v>
      </c>
      <c r="E3936" s="13">
        <v>70.05</v>
      </c>
      <c r="F3936" s="11">
        <f t="shared" si="184"/>
        <v>0.2634089536</v>
      </c>
      <c r="G3936" s="11">
        <f t="shared" si="185"/>
        <v>70.715474999999998</v>
      </c>
      <c r="H3936" s="8">
        <f t="shared" si="183"/>
        <v>30.36697609652304</v>
      </c>
      <c r="K3936" s="69"/>
      <c r="L3936" s="69"/>
      <c r="M3936" s="69"/>
      <c r="O3936" s="63"/>
      <c r="P3936" s="63"/>
      <c r="Q3936" s="63"/>
    </row>
    <row r="3937" spans="1:17" outlineLevel="1">
      <c r="A3937" s="6"/>
      <c r="B3937" s="20">
        <v>42694</v>
      </c>
      <c r="C3937" s="21">
        <v>0.77083333333333337</v>
      </c>
      <c r="D3937" s="13">
        <v>0.14125900000000002</v>
      </c>
      <c r="E3937" s="13">
        <v>60.92</v>
      </c>
      <c r="F3937" s="11">
        <f t="shared" si="184"/>
        <v>0.14121662230000004</v>
      </c>
      <c r="G3937" s="11">
        <f t="shared" si="185"/>
        <v>61.498740000000005</v>
      </c>
      <c r="H3937" s="8">
        <f t="shared" si="183"/>
        <v>17.581647409294103</v>
      </c>
      <c r="K3937" s="69"/>
      <c r="L3937" s="69"/>
      <c r="M3937" s="69"/>
      <c r="O3937" s="63"/>
      <c r="P3937" s="63"/>
      <c r="Q3937" s="63"/>
    </row>
    <row r="3938" spans="1:17" outlineLevel="1">
      <c r="A3938" s="6"/>
      <c r="B3938" s="20">
        <v>42694</v>
      </c>
      <c r="C3938" s="21">
        <v>0.79166666666666663</v>
      </c>
      <c r="D3938" s="13">
        <v>1.0579E-2</v>
      </c>
      <c r="E3938" s="13">
        <v>101.5</v>
      </c>
      <c r="F3938" s="11">
        <f t="shared" si="184"/>
        <v>1.0575826300000001E-2</v>
      </c>
      <c r="G3938" s="11">
        <f t="shared" si="185"/>
        <v>102.46425000000001</v>
      </c>
      <c r="H3938" s="8">
        <f t="shared" si="183"/>
        <v>0.88345958184022499</v>
      </c>
      <c r="K3938" s="69"/>
      <c r="L3938" s="69"/>
      <c r="M3938" s="69"/>
      <c r="O3938" s="63"/>
      <c r="P3938" s="63"/>
      <c r="Q3938" s="63"/>
    </row>
    <row r="3939" spans="1:17" outlineLevel="1">
      <c r="A3939" s="6"/>
      <c r="B3939" s="20">
        <v>42694</v>
      </c>
      <c r="C3939" s="21">
        <v>0.8125</v>
      </c>
      <c r="D3939" s="13">
        <v>0</v>
      </c>
      <c r="E3939" s="13">
        <v>89.81</v>
      </c>
      <c r="F3939" s="11">
        <f t="shared" si="184"/>
        <v>0</v>
      </c>
      <c r="G3939" s="11">
        <f t="shared" si="185"/>
        <v>90.663195000000002</v>
      </c>
      <c r="H3939" s="8">
        <f t="shared" si="183"/>
        <v>0</v>
      </c>
      <c r="K3939" s="69"/>
      <c r="L3939" s="69"/>
      <c r="M3939" s="69"/>
      <c r="O3939" s="63"/>
      <c r="P3939" s="63"/>
      <c r="Q3939" s="63"/>
    </row>
    <row r="3940" spans="1:17" outlineLevel="1">
      <c r="A3940" s="6"/>
      <c r="B3940" s="20">
        <v>42694</v>
      </c>
      <c r="C3940" s="21">
        <v>0.83333333333333337</v>
      </c>
      <c r="D3940" s="13">
        <v>0</v>
      </c>
      <c r="E3940" s="13">
        <v>96.97</v>
      </c>
      <c r="F3940" s="11">
        <f t="shared" si="184"/>
        <v>0</v>
      </c>
      <c r="G3940" s="11">
        <f t="shared" si="185"/>
        <v>97.891215000000003</v>
      </c>
      <c r="H3940" s="8">
        <f t="shared" si="183"/>
        <v>0</v>
      </c>
      <c r="K3940" s="69"/>
      <c r="L3940" s="69"/>
      <c r="M3940" s="69"/>
      <c r="O3940" s="63"/>
      <c r="P3940" s="63"/>
      <c r="Q3940" s="63"/>
    </row>
    <row r="3941" spans="1:17" outlineLevel="1">
      <c r="A3941" s="6"/>
      <c r="B3941" s="20">
        <v>42694</v>
      </c>
      <c r="C3941" s="21">
        <v>0.85416666666666663</v>
      </c>
      <c r="D3941" s="13">
        <v>0</v>
      </c>
      <c r="E3941" s="13">
        <v>69.400000000000006</v>
      </c>
      <c r="F3941" s="11">
        <f t="shared" si="184"/>
        <v>0</v>
      </c>
      <c r="G3941" s="11">
        <f t="shared" si="185"/>
        <v>70.059300000000007</v>
      </c>
      <c r="H3941" s="8">
        <f t="shared" si="183"/>
        <v>0</v>
      </c>
      <c r="K3941" s="69"/>
      <c r="L3941" s="69"/>
      <c r="M3941" s="69"/>
      <c r="O3941" s="63"/>
      <c r="P3941" s="63"/>
      <c r="Q3941" s="63"/>
    </row>
    <row r="3942" spans="1:17" outlineLevel="1">
      <c r="A3942" s="6"/>
      <c r="B3942" s="20">
        <v>42694</v>
      </c>
      <c r="C3942" s="21">
        <v>0.875</v>
      </c>
      <c r="D3942" s="13">
        <v>0</v>
      </c>
      <c r="E3942" s="13">
        <v>50.98</v>
      </c>
      <c r="F3942" s="11">
        <f t="shared" si="184"/>
        <v>0</v>
      </c>
      <c r="G3942" s="11">
        <f t="shared" si="185"/>
        <v>51.464309999999998</v>
      </c>
      <c r="H3942" s="8">
        <f t="shared" si="183"/>
        <v>0</v>
      </c>
      <c r="K3942" s="69"/>
      <c r="L3942" s="69"/>
      <c r="M3942" s="69"/>
      <c r="O3942" s="63"/>
      <c r="P3942" s="63"/>
      <c r="Q3942" s="63"/>
    </row>
    <row r="3943" spans="1:17" outlineLevel="1">
      <c r="A3943" s="6"/>
      <c r="B3943" s="20">
        <v>42694</v>
      </c>
      <c r="C3943" s="21">
        <v>0.89583333333333337</v>
      </c>
      <c r="D3943" s="13">
        <v>0</v>
      </c>
      <c r="E3943" s="13">
        <v>37.01</v>
      </c>
      <c r="F3943" s="11">
        <f t="shared" si="184"/>
        <v>0</v>
      </c>
      <c r="G3943" s="11">
        <f t="shared" si="185"/>
        <v>37.361595000000001</v>
      </c>
      <c r="H3943" s="8">
        <f t="shared" si="183"/>
        <v>0</v>
      </c>
      <c r="K3943" s="69"/>
      <c r="L3943" s="69"/>
      <c r="M3943" s="69"/>
      <c r="O3943" s="63"/>
      <c r="P3943" s="63"/>
      <c r="Q3943" s="63"/>
    </row>
    <row r="3944" spans="1:17" outlineLevel="1">
      <c r="A3944" s="6"/>
      <c r="B3944" s="20">
        <v>42694</v>
      </c>
      <c r="C3944" s="21">
        <v>0.91666666666666663</v>
      </c>
      <c r="D3944" s="13">
        <v>0</v>
      </c>
      <c r="E3944" s="13">
        <v>34.25</v>
      </c>
      <c r="F3944" s="11">
        <f t="shared" si="184"/>
        <v>0</v>
      </c>
      <c r="G3944" s="11">
        <f t="shared" si="185"/>
        <v>34.575375000000001</v>
      </c>
      <c r="H3944" s="8">
        <f t="shared" si="183"/>
        <v>0</v>
      </c>
      <c r="K3944" s="69"/>
      <c r="L3944" s="69"/>
      <c r="M3944" s="69"/>
      <c r="O3944" s="63"/>
      <c r="P3944" s="63"/>
      <c r="Q3944" s="63"/>
    </row>
    <row r="3945" spans="1:17" outlineLevel="1">
      <c r="A3945" s="6"/>
      <c r="B3945" s="20">
        <v>42694</v>
      </c>
      <c r="C3945" s="21">
        <v>0.9375</v>
      </c>
      <c r="D3945" s="13">
        <v>0</v>
      </c>
      <c r="E3945" s="13">
        <v>38.24</v>
      </c>
      <c r="F3945" s="11">
        <f t="shared" si="184"/>
        <v>0</v>
      </c>
      <c r="G3945" s="11">
        <f t="shared" si="185"/>
        <v>38.603280000000005</v>
      </c>
      <c r="H3945" s="8">
        <f t="shared" si="183"/>
        <v>0</v>
      </c>
      <c r="K3945" s="69"/>
      <c r="L3945" s="69"/>
      <c r="M3945" s="69"/>
      <c r="O3945" s="63"/>
      <c r="P3945" s="63"/>
      <c r="Q3945" s="63"/>
    </row>
    <row r="3946" spans="1:17" outlineLevel="1">
      <c r="A3946" s="6"/>
      <c r="B3946" s="20">
        <v>42694</v>
      </c>
      <c r="C3946" s="21">
        <v>0.95833333333333337</v>
      </c>
      <c r="D3946" s="13">
        <v>0</v>
      </c>
      <c r="E3946" s="13">
        <v>35.35</v>
      </c>
      <c r="F3946" s="11">
        <f t="shared" si="184"/>
        <v>0</v>
      </c>
      <c r="G3946" s="11">
        <f t="shared" si="185"/>
        <v>35.685825000000001</v>
      </c>
      <c r="H3946" s="8">
        <f t="shared" si="183"/>
        <v>0</v>
      </c>
      <c r="K3946" s="69"/>
      <c r="L3946" s="69"/>
      <c r="M3946" s="69"/>
      <c r="O3946" s="63"/>
      <c r="P3946" s="63"/>
      <c r="Q3946" s="63"/>
    </row>
    <row r="3947" spans="1:17" outlineLevel="1">
      <c r="A3947" s="6"/>
      <c r="B3947" s="20">
        <v>42694</v>
      </c>
      <c r="C3947" s="21">
        <v>0.97916666666666663</v>
      </c>
      <c r="D3947" s="13">
        <v>0</v>
      </c>
      <c r="E3947" s="13">
        <v>36.07</v>
      </c>
      <c r="F3947" s="11">
        <f t="shared" si="184"/>
        <v>0</v>
      </c>
      <c r="G3947" s="11">
        <f t="shared" si="185"/>
        <v>36.412665000000004</v>
      </c>
      <c r="H3947" s="8">
        <f t="shared" si="183"/>
        <v>0</v>
      </c>
      <c r="K3947" s="69"/>
      <c r="L3947" s="69"/>
      <c r="M3947" s="69"/>
      <c r="O3947" s="63"/>
      <c r="P3947" s="63"/>
      <c r="Q3947" s="63"/>
    </row>
    <row r="3948" spans="1:17" outlineLevel="1">
      <c r="A3948" s="6"/>
      <c r="B3948" s="20">
        <v>42694</v>
      </c>
      <c r="C3948" s="21">
        <v>0</v>
      </c>
      <c r="D3948" s="13">
        <v>0</v>
      </c>
      <c r="E3948" s="13">
        <v>35.57</v>
      </c>
      <c r="F3948" s="11">
        <f t="shared" si="184"/>
        <v>0</v>
      </c>
      <c r="G3948" s="11">
        <f t="shared" si="185"/>
        <v>35.907915000000003</v>
      </c>
      <c r="H3948" s="8">
        <f t="shared" si="183"/>
        <v>0</v>
      </c>
      <c r="K3948" s="69"/>
      <c r="L3948" s="69"/>
      <c r="M3948" s="69"/>
      <c r="O3948" s="63"/>
      <c r="P3948" s="63"/>
      <c r="Q3948" s="63"/>
    </row>
    <row r="3949" spans="1:17" outlineLevel="1">
      <c r="A3949" s="6"/>
      <c r="B3949" s="20">
        <v>42695</v>
      </c>
      <c r="C3949" s="21">
        <v>2.0833333333333332E-2</v>
      </c>
      <c r="D3949" s="13">
        <v>0</v>
      </c>
      <c r="E3949" s="13">
        <v>38.549999999999997</v>
      </c>
      <c r="F3949" s="11">
        <f t="shared" si="184"/>
        <v>0</v>
      </c>
      <c r="G3949" s="11">
        <f t="shared" si="185"/>
        <v>38.916224999999997</v>
      </c>
      <c r="H3949" s="8">
        <f t="shared" si="183"/>
        <v>0</v>
      </c>
      <c r="K3949" s="69"/>
      <c r="L3949" s="69"/>
      <c r="M3949" s="69"/>
      <c r="O3949" s="63"/>
      <c r="P3949" s="63"/>
      <c r="Q3949" s="63"/>
    </row>
    <row r="3950" spans="1:17" outlineLevel="1">
      <c r="A3950" s="6"/>
      <c r="B3950" s="20">
        <v>42695</v>
      </c>
      <c r="C3950" s="21">
        <v>4.1666666666666664E-2</v>
      </c>
      <c r="D3950" s="13">
        <v>0</v>
      </c>
      <c r="E3950" s="13">
        <v>35.08</v>
      </c>
      <c r="F3950" s="11">
        <f t="shared" si="184"/>
        <v>0</v>
      </c>
      <c r="G3950" s="11">
        <f t="shared" si="185"/>
        <v>35.413260000000001</v>
      </c>
      <c r="H3950" s="8">
        <f t="shared" si="183"/>
        <v>0</v>
      </c>
      <c r="K3950" s="69"/>
      <c r="L3950" s="69"/>
      <c r="M3950" s="69"/>
      <c r="O3950" s="63"/>
      <c r="P3950" s="63"/>
      <c r="Q3950" s="63"/>
    </row>
    <row r="3951" spans="1:17" outlineLevel="1">
      <c r="A3951" s="6"/>
      <c r="B3951" s="20">
        <v>42695</v>
      </c>
      <c r="C3951" s="21">
        <v>6.25E-2</v>
      </c>
      <c r="D3951" s="13">
        <v>0</v>
      </c>
      <c r="E3951" s="13">
        <v>28.43</v>
      </c>
      <c r="F3951" s="11">
        <f t="shared" si="184"/>
        <v>0</v>
      </c>
      <c r="G3951" s="11">
        <f t="shared" si="185"/>
        <v>28.700085000000001</v>
      </c>
      <c r="H3951" s="8">
        <f t="shared" ref="H3951:H4014" si="186">F3951*($B$8-G3951)</f>
        <v>0</v>
      </c>
      <c r="K3951" s="69"/>
      <c r="L3951" s="69"/>
      <c r="M3951" s="69"/>
      <c r="O3951" s="63"/>
      <c r="P3951" s="63"/>
      <c r="Q3951" s="63"/>
    </row>
    <row r="3952" spans="1:17" outlineLevel="1">
      <c r="A3952" s="6"/>
      <c r="B3952" s="20">
        <v>42695</v>
      </c>
      <c r="C3952" s="21">
        <v>8.3333333333333329E-2</v>
      </c>
      <c r="D3952" s="13">
        <v>0</v>
      </c>
      <c r="E3952" s="13">
        <v>24.47</v>
      </c>
      <c r="F3952" s="11">
        <f t="shared" si="184"/>
        <v>0</v>
      </c>
      <c r="G3952" s="11">
        <f t="shared" si="185"/>
        <v>24.702465</v>
      </c>
      <c r="H3952" s="8">
        <f t="shared" si="186"/>
        <v>0</v>
      </c>
      <c r="K3952" s="69"/>
      <c r="L3952" s="69"/>
      <c r="M3952" s="69"/>
      <c r="O3952" s="63"/>
      <c r="P3952" s="63"/>
      <c r="Q3952" s="63"/>
    </row>
    <row r="3953" spans="1:17" outlineLevel="1">
      <c r="A3953" s="6"/>
      <c r="B3953" s="20">
        <v>42695</v>
      </c>
      <c r="C3953" s="21">
        <v>0.10416666666666667</v>
      </c>
      <c r="D3953" s="13">
        <v>0</v>
      </c>
      <c r="E3953" s="13">
        <v>25.43</v>
      </c>
      <c r="F3953" s="11">
        <f t="shared" si="184"/>
        <v>0</v>
      </c>
      <c r="G3953" s="11">
        <f t="shared" si="185"/>
        <v>25.671585</v>
      </c>
      <c r="H3953" s="8">
        <f t="shared" si="186"/>
        <v>0</v>
      </c>
      <c r="K3953" s="69"/>
      <c r="L3953" s="69"/>
      <c r="M3953" s="69"/>
      <c r="O3953" s="63"/>
      <c r="P3953" s="63"/>
      <c r="Q3953" s="63"/>
    </row>
    <row r="3954" spans="1:17" outlineLevel="1">
      <c r="A3954" s="6"/>
      <c r="B3954" s="20">
        <v>42695</v>
      </c>
      <c r="C3954" s="21">
        <v>0.125</v>
      </c>
      <c r="D3954" s="13">
        <v>0</v>
      </c>
      <c r="E3954" s="13">
        <v>15.45</v>
      </c>
      <c r="F3954" s="11">
        <f t="shared" si="184"/>
        <v>0</v>
      </c>
      <c r="G3954" s="11">
        <f t="shared" si="185"/>
        <v>15.596775000000001</v>
      </c>
      <c r="H3954" s="8">
        <f t="shared" si="186"/>
        <v>0</v>
      </c>
      <c r="K3954" s="69"/>
      <c r="L3954" s="69"/>
      <c r="M3954" s="69"/>
      <c r="O3954" s="63"/>
      <c r="P3954" s="63"/>
      <c r="Q3954" s="63"/>
    </row>
    <row r="3955" spans="1:17" outlineLevel="1">
      <c r="A3955" s="6"/>
      <c r="B3955" s="20">
        <v>42695</v>
      </c>
      <c r="C3955" s="21">
        <v>0.14583333333333334</v>
      </c>
      <c r="D3955" s="13">
        <v>0</v>
      </c>
      <c r="E3955" s="13">
        <v>16.149999999999999</v>
      </c>
      <c r="F3955" s="11">
        <f t="shared" si="184"/>
        <v>0</v>
      </c>
      <c r="G3955" s="11">
        <f t="shared" si="185"/>
        <v>16.303425000000001</v>
      </c>
      <c r="H3955" s="8">
        <f t="shared" si="186"/>
        <v>0</v>
      </c>
      <c r="K3955" s="69"/>
      <c r="L3955" s="69"/>
      <c r="M3955" s="69"/>
      <c r="O3955" s="63"/>
      <c r="P3955" s="63"/>
      <c r="Q3955" s="63"/>
    </row>
    <row r="3956" spans="1:17" outlineLevel="1">
      <c r="A3956" s="6"/>
      <c r="B3956" s="20">
        <v>42695</v>
      </c>
      <c r="C3956" s="21">
        <v>0.16666666666666666</v>
      </c>
      <c r="D3956" s="13">
        <v>0</v>
      </c>
      <c r="E3956" s="13">
        <v>30.81</v>
      </c>
      <c r="F3956" s="11">
        <f t="shared" si="184"/>
        <v>0</v>
      </c>
      <c r="G3956" s="11">
        <f t="shared" si="185"/>
        <v>31.102695000000001</v>
      </c>
      <c r="H3956" s="8">
        <f t="shared" si="186"/>
        <v>0</v>
      </c>
      <c r="K3956" s="69"/>
      <c r="L3956" s="69"/>
      <c r="M3956" s="69"/>
      <c r="O3956" s="63"/>
      <c r="P3956" s="63"/>
      <c r="Q3956" s="63"/>
    </row>
    <row r="3957" spans="1:17" outlineLevel="1">
      <c r="A3957" s="6"/>
      <c r="B3957" s="20">
        <v>42695</v>
      </c>
      <c r="C3957" s="21">
        <v>0.1875</v>
      </c>
      <c r="D3957" s="13">
        <v>0</v>
      </c>
      <c r="E3957" s="13">
        <v>30.79</v>
      </c>
      <c r="F3957" s="11">
        <f t="shared" si="184"/>
        <v>0</v>
      </c>
      <c r="G3957" s="11">
        <f t="shared" si="185"/>
        <v>31.082505000000001</v>
      </c>
      <c r="H3957" s="8">
        <f t="shared" si="186"/>
        <v>0</v>
      </c>
      <c r="K3957" s="69"/>
      <c r="L3957" s="69"/>
      <c r="M3957" s="69"/>
      <c r="O3957" s="63"/>
      <c r="P3957" s="63"/>
      <c r="Q3957" s="63"/>
    </row>
    <row r="3958" spans="1:17" outlineLevel="1">
      <c r="A3958" s="6"/>
      <c r="B3958" s="20">
        <v>42695</v>
      </c>
      <c r="C3958" s="21">
        <v>0.20833333333333334</v>
      </c>
      <c r="D3958" s="13">
        <v>3.2679999999999996E-3</v>
      </c>
      <c r="E3958" s="13">
        <v>31.6</v>
      </c>
      <c r="F3958" s="11">
        <f t="shared" si="184"/>
        <v>3.2670195999999997E-3</v>
      </c>
      <c r="G3958" s="11">
        <f t="shared" si="185"/>
        <v>31.900200000000005</v>
      </c>
      <c r="H3958" s="8">
        <f t="shared" si="186"/>
        <v>0.50344706695607988</v>
      </c>
      <c r="K3958" s="69"/>
      <c r="L3958" s="69"/>
      <c r="M3958" s="69"/>
      <c r="O3958" s="63"/>
      <c r="P3958" s="63"/>
      <c r="Q3958" s="63"/>
    </row>
    <row r="3959" spans="1:17" outlineLevel="1">
      <c r="A3959" s="6"/>
      <c r="B3959" s="20">
        <v>42695</v>
      </c>
      <c r="C3959" s="21">
        <v>0.22916666666666666</v>
      </c>
      <c r="D3959" s="13">
        <v>0.10151900000000001</v>
      </c>
      <c r="E3959" s="13">
        <v>32.270000000000003</v>
      </c>
      <c r="F3959" s="11">
        <f t="shared" si="184"/>
        <v>0.10148854430000001</v>
      </c>
      <c r="G3959" s="11">
        <f t="shared" si="185"/>
        <v>32.576565000000002</v>
      </c>
      <c r="H3959" s="8">
        <f t="shared" si="186"/>
        <v>15.570721079655671</v>
      </c>
      <c r="K3959" s="69"/>
      <c r="L3959" s="69"/>
      <c r="M3959" s="69"/>
      <c r="O3959" s="63"/>
      <c r="P3959" s="63"/>
      <c r="Q3959" s="63"/>
    </row>
    <row r="3960" spans="1:17" outlineLevel="1">
      <c r="A3960" s="6"/>
      <c r="B3960" s="20">
        <v>42695</v>
      </c>
      <c r="C3960" s="21">
        <v>0.25</v>
      </c>
      <c r="D3960" s="13">
        <v>0.46790399999999999</v>
      </c>
      <c r="E3960" s="13">
        <v>29.08</v>
      </c>
      <c r="F3960" s="11">
        <f t="shared" si="184"/>
        <v>0.4677636288</v>
      </c>
      <c r="G3960" s="11">
        <f t="shared" si="185"/>
        <v>29.356259999999999</v>
      </c>
      <c r="H3960" s="8">
        <f t="shared" si="186"/>
        <v>73.272244251203716</v>
      </c>
      <c r="K3960" s="69"/>
      <c r="L3960" s="69"/>
      <c r="M3960" s="69"/>
      <c r="O3960" s="63"/>
      <c r="P3960" s="63"/>
      <c r="Q3960" s="63"/>
    </row>
    <row r="3961" spans="1:17" outlineLevel="1">
      <c r="A3961" s="6"/>
      <c r="B3961" s="20">
        <v>42695</v>
      </c>
      <c r="C3961" s="21">
        <v>0.27083333333333331</v>
      </c>
      <c r="D3961" s="13">
        <v>0.6000899999999999</v>
      </c>
      <c r="E3961" s="13">
        <v>40.28</v>
      </c>
      <c r="F3961" s="11">
        <f t="shared" si="184"/>
        <v>0.59990997299999993</v>
      </c>
      <c r="G3961" s="11">
        <f t="shared" si="185"/>
        <v>40.662660000000002</v>
      </c>
      <c r="H3961" s="8">
        <f t="shared" si="186"/>
        <v>87.189319715291802</v>
      </c>
      <c r="K3961" s="69"/>
      <c r="L3961" s="69"/>
      <c r="M3961" s="69"/>
      <c r="O3961" s="63"/>
      <c r="P3961" s="63"/>
      <c r="Q3961" s="63"/>
    </row>
    <row r="3962" spans="1:17" outlineLevel="1">
      <c r="A3962" s="6"/>
      <c r="B3962" s="20">
        <v>42695</v>
      </c>
      <c r="C3962" s="21">
        <v>0.29166666666666669</v>
      </c>
      <c r="D3962" s="13">
        <v>1.384147</v>
      </c>
      <c r="E3962" s="13">
        <v>44.67</v>
      </c>
      <c r="F3962" s="11">
        <f t="shared" si="184"/>
        <v>1.3837317559</v>
      </c>
      <c r="G3962" s="11">
        <f t="shared" si="185"/>
        <v>45.094365000000003</v>
      </c>
      <c r="H3962" s="8">
        <f t="shared" si="186"/>
        <v>194.97560173475449</v>
      </c>
      <c r="K3962" s="69"/>
      <c r="L3962" s="69"/>
      <c r="M3962" s="69"/>
      <c r="O3962" s="63"/>
      <c r="P3962" s="63"/>
      <c r="Q3962" s="63"/>
    </row>
    <row r="3963" spans="1:17" outlineLevel="1">
      <c r="A3963" s="6"/>
      <c r="B3963" s="20">
        <v>42695</v>
      </c>
      <c r="C3963" s="21">
        <v>0.3125</v>
      </c>
      <c r="D3963" s="13">
        <v>2.0687060000000002</v>
      </c>
      <c r="E3963" s="13">
        <v>40.89</v>
      </c>
      <c r="F3963" s="11">
        <f t="shared" si="184"/>
        <v>2.0680853882000001</v>
      </c>
      <c r="G3963" s="11">
        <f t="shared" si="185"/>
        <v>41.278455000000001</v>
      </c>
      <c r="H3963" s="8">
        <f t="shared" si="186"/>
        <v>299.29651257222878</v>
      </c>
      <c r="K3963" s="69"/>
      <c r="L3963" s="69"/>
      <c r="M3963" s="69"/>
      <c r="O3963" s="63"/>
      <c r="P3963" s="63"/>
      <c r="Q3963" s="63"/>
    </row>
    <row r="3964" spans="1:17" outlineLevel="1">
      <c r="A3964" s="6"/>
      <c r="B3964" s="20">
        <v>42695</v>
      </c>
      <c r="C3964" s="21">
        <v>0.33333333333333331</v>
      </c>
      <c r="D3964" s="13">
        <v>2.7604030000000002</v>
      </c>
      <c r="E3964" s="13">
        <v>52.87</v>
      </c>
      <c r="F3964" s="11">
        <f t="shared" si="184"/>
        <v>2.7595748791000001</v>
      </c>
      <c r="G3964" s="11">
        <f t="shared" si="185"/>
        <v>53.372264999999999</v>
      </c>
      <c r="H3964" s="8">
        <f t="shared" si="186"/>
        <v>365.99616577793188</v>
      </c>
      <c r="K3964" s="69"/>
      <c r="L3964" s="69"/>
      <c r="M3964" s="69"/>
      <c r="O3964" s="63"/>
      <c r="P3964" s="63"/>
      <c r="Q3964" s="63"/>
    </row>
    <row r="3965" spans="1:17" outlineLevel="1">
      <c r="A3965" s="6"/>
      <c r="B3965" s="20">
        <v>42695</v>
      </c>
      <c r="C3965" s="21">
        <v>0.35416666666666669</v>
      </c>
      <c r="D3965" s="13">
        <v>3.2811660000000002</v>
      </c>
      <c r="E3965" s="13">
        <v>58.91</v>
      </c>
      <c r="F3965" s="11">
        <f t="shared" si="184"/>
        <v>3.2801816502000003</v>
      </c>
      <c r="G3965" s="11">
        <f t="shared" si="185"/>
        <v>59.469645</v>
      </c>
      <c r="H3965" s="8">
        <f t="shared" si="186"/>
        <v>415.04254866429187</v>
      </c>
      <c r="K3965" s="69"/>
      <c r="L3965" s="69"/>
      <c r="M3965" s="69"/>
      <c r="O3965" s="63"/>
      <c r="P3965" s="63"/>
      <c r="Q3965" s="63"/>
    </row>
    <row r="3966" spans="1:17" outlineLevel="1">
      <c r="A3966" s="6"/>
      <c r="B3966" s="20">
        <v>42695</v>
      </c>
      <c r="C3966" s="21">
        <v>0.375</v>
      </c>
      <c r="D3966" s="13">
        <v>3.7081270000000006</v>
      </c>
      <c r="E3966" s="13">
        <v>64.400000000000006</v>
      </c>
      <c r="F3966" s="11">
        <f t="shared" si="184"/>
        <v>3.7070145619000008</v>
      </c>
      <c r="G3966" s="11">
        <f t="shared" si="185"/>
        <v>65.011800000000008</v>
      </c>
      <c r="H3966" s="8">
        <f t="shared" si="186"/>
        <v>448.50501921806966</v>
      </c>
      <c r="K3966" s="69"/>
      <c r="L3966" s="69"/>
      <c r="M3966" s="69"/>
      <c r="O3966" s="63"/>
      <c r="P3966" s="63"/>
      <c r="Q3966" s="63"/>
    </row>
    <row r="3967" spans="1:17" outlineLevel="1">
      <c r="A3967" s="6"/>
      <c r="B3967" s="20">
        <v>42695</v>
      </c>
      <c r="C3967" s="21">
        <v>0.39583333333333331</v>
      </c>
      <c r="D3967" s="13">
        <v>4.1081659999999998</v>
      </c>
      <c r="E3967" s="13">
        <v>59.11</v>
      </c>
      <c r="F3967" s="11">
        <f t="shared" si="184"/>
        <v>4.1069335501999999</v>
      </c>
      <c r="G3967" s="11">
        <f t="shared" si="185"/>
        <v>59.671545000000002</v>
      </c>
      <c r="H3967" s="8">
        <f t="shared" si="186"/>
        <v>518.8225701844309</v>
      </c>
      <c r="K3967" s="69"/>
      <c r="L3967" s="69"/>
      <c r="M3967" s="69"/>
      <c r="O3967" s="63"/>
      <c r="P3967" s="63"/>
      <c r="Q3967" s="63"/>
    </row>
    <row r="3968" spans="1:17" outlineLevel="1">
      <c r="A3968" s="6"/>
      <c r="B3968" s="20">
        <v>42695</v>
      </c>
      <c r="C3968" s="21">
        <v>0.41666666666666669</v>
      </c>
      <c r="D3968" s="13">
        <v>4.4623800000000005</v>
      </c>
      <c r="E3968" s="13">
        <v>59.91</v>
      </c>
      <c r="F3968" s="11">
        <f t="shared" si="184"/>
        <v>4.4610412860000004</v>
      </c>
      <c r="G3968" s="11">
        <f t="shared" si="185"/>
        <v>60.479145000000003</v>
      </c>
      <c r="H3968" s="8">
        <f t="shared" si="186"/>
        <v>559.95371640901953</v>
      </c>
      <c r="K3968" s="69"/>
      <c r="L3968" s="69"/>
      <c r="M3968" s="69"/>
      <c r="O3968" s="63"/>
      <c r="P3968" s="63"/>
      <c r="Q3968" s="63"/>
    </row>
    <row r="3969" spans="1:17" outlineLevel="1">
      <c r="A3969" s="6"/>
      <c r="B3969" s="20">
        <v>42695</v>
      </c>
      <c r="C3969" s="21">
        <v>0.4375</v>
      </c>
      <c r="D3969" s="13">
        <v>4.7553289999999997</v>
      </c>
      <c r="E3969" s="13">
        <v>58.2</v>
      </c>
      <c r="F3969" s="11">
        <f t="shared" si="184"/>
        <v>4.7539024012999995</v>
      </c>
      <c r="G3969" s="11">
        <f t="shared" si="185"/>
        <v>58.752900000000004</v>
      </c>
      <c r="H3969" s="8">
        <f t="shared" si="186"/>
        <v>604.92029424846112</v>
      </c>
      <c r="K3969" s="69"/>
      <c r="L3969" s="69"/>
      <c r="M3969" s="69"/>
      <c r="O3969" s="63"/>
      <c r="P3969" s="63"/>
      <c r="Q3969" s="63"/>
    </row>
    <row r="3970" spans="1:17" outlineLevel="1">
      <c r="A3970" s="6"/>
      <c r="B3970" s="20">
        <v>42695</v>
      </c>
      <c r="C3970" s="21">
        <v>0.45833333333333331</v>
      </c>
      <c r="D3970" s="13">
        <v>4.8834499999999998</v>
      </c>
      <c r="E3970" s="13">
        <v>50.46</v>
      </c>
      <c r="F3970" s="11">
        <f t="shared" si="184"/>
        <v>4.881984965</v>
      </c>
      <c r="G3970" s="11">
        <f t="shared" si="185"/>
        <v>50.939370000000004</v>
      </c>
      <c r="H3970" s="8">
        <f t="shared" si="186"/>
        <v>659.36396502342802</v>
      </c>
      <c r="K3970" s="69"/>
      <c r="L3970" s="69"/>
      <c r="M3970" s="69"/>
      <c r="O3970" s="63"/>
      <c r="P3970" s="63"/>
      <c r="Q3970" s="63"/>
    </row>
    <row r="3971" spans="1:17" outlineLevel="1">
      <c r="A3971" s="6"/>
      <c r="B3971" s="20">
        <v>42695</v>
      </c>
      <c r="C3971" s="21">
        <v>0.47916666666666669</v>
      </c>
      <c r="D3971" s="13">
        <v>4.9483699999999997</v>
      </c>
      <c r="E3971" s="13">
        <v>51.87</v>
      </c>
      <c r="F3971" s="11">
        <f t="shared" si="184"/>
        <v>4.9468854889999996</v>
      </c>
      <c r="G3971" s="11">
        <f t="shared" si="185"/>
        <v>52.362765000000003</v>
      </c>
      <c r="H3971" s="8">
        <f t="shared" si="186"/>
        <v>661.08809861158284</v>
      </c>
      <c r="K3971" s="69"/>
      <c r="L3971" s="69"/>
      <c r="M3971" s="69"/>
      <c r="O3971" s="63"/>
      <c r="P3971" s="63"/>
      <c r="Q3971" s="63"/>
    </row>
    <row r="3972" spans="1:17" outlineLevel="1">
      <c r="A3972" s="6"/>
      <c r="B3972" s="20">
        <v>42695</v>
      </c>
      <c r="C3972" s="21">
        <v>0.5</v>
      </c>
      <c r="D3972" s="13">
        <v>4.9569940000000008</v>
      </c>
      <c r="E3972" s="13">
        <v>56.43</v>
      </c>
      <c r="F3972" s="11">
        <f t="shared" si="184"/>
        <v>4.9555069018000006</v>
      </c>
      <c r="G3972" s="11">
        <f t="shared" si="185"/>
        <v>56.966085000000007</v>
      </c>
      <c r="H3972" s="8">
        <f t="shared" si="186"/>
        <v>639.42845634877449</v>
      </c>
      <c r="K3972" s="69"/>
      <c r="L3972" s="69"/>
      <c r="M3972" s="69"/>
      <c r="O3972" s="63"/>
      <c r="P3972" s="63"/>
      <c r="Q3972" s="63"/>
    </row>
    <row r="3973" spans="1:17" outlineLevel="1">
      <c r="A3973" s="6"/>
      <c r="B3973" s="20">
        <v>42695</v>
      </c>
      <c r="C3973" s="21">
        <v>0.52083333333333337</v>
      </c>
      <c r="D3973" s="13">
        <v>4.9170609999999995</v>
      </c>
      <c r="E3973" s="13">
        <v>65.81</v>
      </c>
      <c r="F3973" s="11">
        <f t="shared" si="184"/>
        <v>4.9155858816999993</v>
      </c>
      <c r="G3973" s="11">
        <f t="shared" si="185"/>
        <v>66.435195000000007</v>
      </c>
      <c r="H3973" s="8">
        <f t="shared" si="186"/>
        <v>587.73106740621347</v>
      </c>
      <c r="K3973" s="69"/>
      <c r="L3973" s="69"/>
      <c r="M3973" s="69"/>
      <c r="O3973" s="63"/>
      <c r="P3973" s="63"/>
      <c r="Q3973" s="63"/>
    </row>
    <row r="3974" spans="1:17" outlineLevel="1">
      <c r="A3974" s="6"/>
      <c r="B3974" s="20">
        <v>42695</v>
      </c>
      <c r="C3974" s="21">
        <v>0.54166666666666663</v>
      </c>
      <c r="D3974" s="13">
        <v>4.7707690000000005</v>
      </c>
      <c r="E3974" s="13">
        <v>96.02</v>
      </c>
      <c r="F3974" s="11">
        <f t="shared" si="184"/>
        <v>4.7693377693000008</v>
      </c>
      <c r="G3974" s="11">
        <f t="shared" si="185"/>
        <v>96.932190000000006</v>
      </c>
      <c r="H3974" s="8">
        <f t="shared" si="186"/>
        <v>424.7944702618363</v>
      </c>
      <c r="K3974" s="69"/>
      <c r="L3974" s="69"/>
      <c r="M3974" s="69"/>
      <c r="O3974" s="63"/>
      <c r="P3974" s="63"/>
      <c r="Q3974" s="63"/>
    </row>
    <row r="3975" spans="1:17" outlineLevel="1">
      <c r="A3975" s="6"/>
      <c r="B3975" s="20">
        <v>42695</v>
      </c>
      <c r="C3975" s="21">
        <v>0.5625</v>
      </c>
      <c r="D3975" s="13">
        <v>4.5860709999999996</v>
      </c>
      <c r="E3975" s="13">
        <v>61.17</v>
      </c>
      <c r="F3975" s="11">
        <f t="shared" si="184"/>
        <v>4.5846951786999997</v>
      </c>
      <c r="G3975" s="11">
        <f t="shared" si="185"/>
        <v>61.751115000000006</v>
      </c>
      <c r="H3975" s="8">
        <f t="shared" si="186"/>
        <v>569.64326401835069</v>
      </c>
      <c r="K3975" s="69"/>
      <c r="L3975" s="69"/>
      <c r="M3975" s="69"/>
      <c r="O3975" s="63"/>
      <c r="P3975" s="63"/>
      <c r="Q3975" s="63"/>
    </row>
    <row r="3976" spans="1:17" outlineLevel="1">
      <c r="A3976" s="6"/>
      <c r="B3976" s="20">
        <v>42695</v>
      </c>
      <c r="C3976" s="21">
        <v>0.58333333333333337</v>
      </c>
      <c r="D3976" s="13">
        <v>4.3129059999999999</v>
      </c>
      <c r="E3976" s="13">
        <v>71.48</v>
      </c>
      <c r="F3976" s="11">
        <f t="shared" si="184"/>
        <v>4.3116121282000002</v>
      </c>
      <c r="G3976" s="11">
        <f t="shared" si="185"/>
        <v>72.159060000000011</v>
      </c>
      <c r="H3976" s="8">
        <f t="shared" si="186"/>
        <v>490.83797758968848</v>
      </c>
      <c r="K3976" s="69"/>
      <c r="L3976" s="69"/>
      <c r="M3976" s="69"/>
      <c r="O3976" s="63"/>
      <c r="P3976" s="63"/>
      <c r="Q3976" s="63"/>
    </row>
    <row r="3977" spans="1:17" outlineLevel="1">
      <c r="A3977" s="6"/>
      <c r="B3977" s="20">
        <v>42695</v>
      </c>
      <c r="C3977" s="21">
        <v>0.60416666666666663</v>
      </c>
      <c r="D3977" s="13">
        <v>3.9949049999999997</v>
      </c>
      <c r="E3977" s="13">
        <v>72.86</v>
      </c>
      <c r="F3977" s="11">
        <f t="shared" si="184"/>
        <v>3.9937065284999997</v>
      </c>
      <c r="G3977" s="11">
        <f t="shared" si="185"/>
        <v>73.552170000000004</v>
      </c>
      <c r="H3977" s="8">
        <f t="shared" si="186"/>
        <v>449.08363278665809</v>
      </c>
      <c r="K3977" s="69"/>
      <c r="L3977" s="69"/>
      <c r="M3977" s="69"/>
      <c r="O3977" s="63"/>
      <c r="P3977" s="63"/>
      <c r="Q3977" s="63"/>
    </row>
    <row r="3978" spans="1:17" outlineLevel="1">
      <c r="A3978" s="6"/>
      <c r="B3978" s="20">
        <v>42695</v>
      </c>
      <c r="C3978" s="21">
        <v>0.625</v>
      </c>
      <c r="D3978" s="13">
        <v>3.569169</v>
      </c>
      <c r="E3978" s="13">
        <v>77.78</v>
      </c>
      <c r="F3978" s="11">
        <f t="shared" si="184"/>
        <v>3.5680982493000002</v>
      </c>
      <c r="G3978" s="11">
        <f t="shared" si="185"/>
        <v>78.518910000000005</v>
      </c>
      <c r="H3978" s="8">
        <f t="shared" si="186"/>
        <v>383.50308906185575</v>
      </c>
      <c r="K3978" s="69"/>
      <c r="L3978" s="69"/>
      <c r="M3978" s="69"/>
      <c r="O3978" s="63"/>
      <c r="P3978" s="63"/>
      <c r="Q3978" s="63"/>
    </row>
    <row r="3979" spans="1:17" outlineLevel="1">
      <c r="A3979" s="6"/>
      <c r="B3979" s="20">
        <v>42695</v>
      </c>
      <c r="C3979" s="21">
        <v>0.64583333333333337</v>
      </c>
      <c r="D3979" s="13">
        <v>3.1066819999999997</v>
      </c>
      <c r="E3979" s="13">
        <v>81.739999999999995</v>
      </c>
      <c r="F3979" s="11">
        <f t="shared" si="184"/>
        <v>3.1057499953999996</v>
      </c>
      <c r="G3979" s="11">
        <f t="shared" si="185"/>
        <v>82.516530000000003</v>
      </c>
      <c r="H3979" s="8">
        <f t="shared" si="186"/>
        <v>321.39378647647601</v>
      </c>
      <c r="K3979" s="69"/>
      <c r="L3979" s="69"/>
      <c r="M3979" s="69"/>
      <c r="O3979" s="63"/>
      <c r="P3979" s="63"/>
      <c r="Q3979" s="63"/>
    </row>
    <row r="3980" spans="1:17" outlineLevel="1">
      <c r="A3980" s="6"/>
      <c r="B3980" s="20">
        <v>42695</v>
      </c>
      <c r="C3980" s="21">
        <v>0.66666666666666663</v>
      </c>
      <c r="D3980" s="13">
        <v>2.5381590000000003</v>
      </c>
      <c r="E3980" s="13">
        <v>76.290000000000006</v>
      </c>
      <c r="F3980" s="11">
        <f t="shared" si="184"/>
        <v>2.5373975523000003</v>
      </c>
      <c r="G3980" s="11">
        <f t="shared" si="185"/>
        <v>77.014755000000008</v>
      </c>
      <c r="H3980" s="8">
        <f t="shared" si="186"/>
        <v>276.53889389981583</v>
      </c>
      <c r="K3980" s="69"/>
      <c r="L3980" s="69"/>
      <c r="M3980" s="69"/>
      <c r="O3980" s="63"/>
      <c r="P3980" s="63"/>
      <c r="Q3980" s="63"/>
    </row>
    <row r="3981" spans="1:17" outlineLevel="1">
      <c r="A3981" s="6"/>
      <c r="B3981" s="20">
        <v>42695</v>
      </c>
      <c r="C3981" s="21">
        <v>0.6875</v>
      </c>
      <c r="D3981" s="13">
        <v>1.8916199999999999</v>
      </c>
      <c r="E3981" s="13">
        <v>74.709999999999994</v>
      </c>
      <c r="F3981" s="11">
        <f t="shared" si="184"/>
        <v>1.8910525139999999</v>
      </c>
      <c r="G3981" s="11">
        <f t="shared" si="185"/>
        <v>75.419744999999992</v>
      </c>
      <c r="H3981" s="8">
        <f t="shared" si="186"/>
        <v>209.11306921651106</v>
      </c>
      <c r="K3981" s="69"/>
      <c r="L3981" s="69"/>
      <c r="M3981" s="69"/>
      <c r="O3981" s="63"/>
      <c r="P3981" s="63"/>
      <c r="Q3981" s="63"/>
    </row>
    <row r="3982" spans="1:17" outlineLevel="1">
      <c r="A3982" s="6"/>
      <c r="B3982" s="20">
        <v>42695</v>
      </c>
      <c r="C3982" s="21">
        <v>0.70833333333333337</v>
      </c>
      <c r="D3982" s="13">
        <v>1.2045460000000001</v>
      </c>
      <c r="E3982" s="13">
        <v>66.98</v>
      </c>
      <c r="F3982" s="11">
        <f t="shared" si="184"/>
        <v>1.2041846362000002</v>
      </c>
      <c r="G3982" s="11">
        <f t="shared" si="185"/>
        <v>67.616310000000013</v>
      </c>
      <c r="H3982" s="8">
        <f t="shared" si="186"/>
        <v>142.55582067466358</v>
      </c>
      <c r="K3982" s="69"/>
      <c r="L3982" s="69"/>
      <c r="M3982" s="69"/>
      <c r="O3982" s="63"/>
      <c r="P3982" s="63"/>
      <c r="Q3982" s="63"/>
    </row>
    <row r="3983" spans="1:17" outlineLevel="1">
      <c r="A3983" s="6"/>
      <c r="B3983" s="20">
        <v>42695</v>
      </c>
      <c r="C3983" s="21">
        <v>0.72916666666666663</v>
      </c>
      <c r="D3983" s="13">
        <v>0.57755400000000012</v>
      </c>
      <c r="E3983" s="13">
        <v>51.03</v>
      </c>
      <c r="F3983" s="11">
        <f t="shared" si="184"/>
        <v>0.5773807338000001</v>
      </c>
      <c r="G3983" s="11">
        <f t="shared" si="185"/>
        <v>51.514785000000003</v>
      </c>
      <c r="H3983" s="8">
        <f t="shared" si="186"/>
        <v>77.64917212195077</v>
      </c>
      <c r="K3983" s="69"/>
      <c r="L3983" s="69"/>
      <c r="M3983" s="69"/>
      <c r="O3983" s="63"/>
      <c r="P3983" s="63"/>
      <c r="Q3983" s="63"/>
    </row>
    <row r="3984" spans="1:17" outlineLevel="1">
      <c r="A3984" s="6"/>
      <c r="B3984" s="20">
        <v>42695</v>
      </c>
      <c r="C3984" s="21">
        <v>0.75</v>
      </c>
      <c r="D3984" s="13">
        <v>0.20957699999999999</v>
      </c>
      <c r="E3984" s="13">
        <v>42.51</v>
      </c>
      <c r="F3984" s="11">
        <f t="shared" si="184"/>
        <v>0.20951412689999999</v>
      </c>
      <c r="G3984" s="11">
        <f t="shared" si="185"/>
        <v>42.913845000000002</v>
      </c>
      <c r="H3984" s="8">
        <f t="shared" si="186"/>
        <v>29.978570836303067</v>
      </c>
      <c r="K3984" s="69"/>
      <c r="L3984" s="69"/>
      <c r="M3984" s="69"/>
      <c r="O3984" s="63"/>
      <c r="P3984" s="63"/>
      <c r="Q3984" s="63"/>
    </row>
    <row r="3985" spans="1:17" outlineLevel="1">
      <c r="A3985" s="6"/>
      <c r="B3985" s="20">
        <v>42695</v>
      </c>
      <c r="C3985" s="21">
        <v>0.77083333333333337</v>
      </c>
      <c r="D3985" s="13">
        <v>8.9521000000000003E-2</v>
      </c>
      <c r="E3985" s="13">
        <v>57.05</v>
      </c>
      <c r="F3985" s="11">
        <f t="shared" ref="F3985:F4048" si="187">IF($B$13="Electricity",$D3985*$B$9,$D3985*$B$10)</f>
        <v>8.9494143700000001E-2</v>
      </c>
      <c r="G3985" s="11">
        <f t="shared" ref="G3985:G4048" si="188">+E3985*$B$10</f>
        <v>57.591974999999998</v>
      </c>
      <c r="H3985" s="8">
        <f t="shared" si="186"/>
        <v>11.491766241583193</v>
      </c>
      <c r="K3985" s="69"/>
      <c r="L3985" s="69"/>
      <c r="M3985" s="69"/>
      <c r="O3985" s="63"/>
      <c r="P3985" s="63"/>
      <c r="Q3985" s="63"/>
    </row>
    <row r="3986" spans="1:17" outlineLevel="1">
      <c r="A3986" s="6"/>
      <c r="B3986" s="20">
        <v>42695</v>
      </c>
      <c r="C3986" s="21">
        <v>0.79166666666666663</v>
      </c>
      <c r="D3986" s="13">
        <v>1.1719E-2</v>
      </c>
      <c r="E3986" s="13">
        <v>58.42</v>
      </c>
      <c r="F3986" s="11">
        <f t="shared" si="187"/>
        <v>1.1715484300000001E-2</v>
      </c>
      <c r="G3986" s="11">
        <f t="shared" si="188"/>
        <v>58.974990000000005</v>
      </c>
      <c r="H3986" s="8">
        <f t="shared" si="186"/>
        <v>1.4881595103623431</v>
      </c>
      <c r="K3986" s="69"/>
      <c r="L3986" s="69"/>
      <c r="M3986" s="69"/>
      <c r="O3986" s="63"/>
      <c r="P3986" s="63"/>
      <c r="Q3986" s="63"/>
    </row>
    <row r="3987" spans="1:17" outlineLevel="1">
      <c r="A3987" s="6"/>
      <c r="B3987" s="20">
        <v>42695</v>
      </c>
      <c r="C3987" s="21">
        <v>0.8125</v>
      </c>
      <c r="D3987" s="13">
        <v>0</v>
      </c>
      <c r="E3987" s="13">
        <v>73.34</v>
      </c>
      <c r="F3987" s="11">
        <f t="shared" si="187"/>
        <v>0</v>
      </c>
      <c r="G3987" s="11">
        <f t="shared" si="188"/>
        <v>74.036730000000006</v>
      </c>
      <c r="H3987" s="8">
        <f t="shared" si="186"/>
        <v>0</v>
      </c>
      <c r="K3987" s="69"/>
      <c r="L3987" s="69"/>
      <c r="M3987" s="69"/>
      <c r="O3987" s="63"/>
      <c r="P3987" s="63"/>
      <c r="Q3987" s="63"/>
    </row>
    <row r="3988" spans="1:17" outlineLevel="1">
      <c r="A3988" s="6"/>
      <c r="B3988" s="20">
        <v>42695</v>
      </c>
      <c r="C3988" s="21">
        <v>0.83333333333333337</v>
      </c>
      <c r="D3988" s="13">
        <v>0</v>
      </c>
      <c r="E3988" s="13">
        <v>51.3</v>
      </c>
      <c r="F3988" s="11">
        <f t="shared" si="187"/>
        <v>0</v>
      </c>
      <c r="G3988" s="11">
        <f t="shared" si="188"/>
        <v>51.787350000000004</v>
      </c>
      <c r="H3988" s="8">
        <f t="shared" si="186"/>
        <v>0</v>
      </c>
      <c r="K3988" s="69"/>
      <c r="L3988" s="69"/>
      <c r="M3988" s="69"/>
      <c r="O3988" s="63"/>
      <c r="P3988" s="63"/>
      <c r="Q3988" s="63"/>
    </row>
    <row r="3989" spans="1:17" outlineLevel="1">
      <c r="A3989" s="6"/>
      <c r="B3989" s="20">
        <v>42695</v>
      </c>
      <c r="C3989" s="21">
        <v>0.85416666666666663</v>
      </c>
      <c r="D3989" s="13">
        <v>0</v>
      </c>
      <c r="E3989" s="13">
        <v>44.23</v>
      </c>
      <c r="F3989" s="11">
        <f t="shared" si="187"/>
        <v>0</v>
      </c>
      <c r="G3989" s="11">
        <f t="shared" si="188"/>
        <v>44.650185</v>
      </c>
      <c r="H3989" s="8">
        <f t="shared" si="186"/>
        <v>0</v>
      </c>
      <c r="K3989" s="69"/>
      <c r="L3989" s="69"/>
      <c r="M3989" s="69"/>
      <c r="O3989" s="63"/>
      <c r="P3989" s="63"/>
      <c r="Q3989" s="63"/>
    </row>
    <row r="3990" spans="1:17" outlineLevel="1">
      <c r="A3990" s="6"/>
      <c r="B3990" s="20">
        <v>42695</v>
      </c>
      <c r="C3990" s="21">
        <v>0.875</v>
      </c>
      <c r="D3990" s="13">
        <v>0</v>
      </c>
      <c r="E3990" s="13">
        <v>35.71</v>
      </c>
      <c r="F3990" s="11">
        <f t="shared" si="187"/>
        <v>0</v>
      </c>
      <c r="G3990" s="11">
        <f t="shared" si="188"/>
        <v>36.049245000000006</v>
      </c>
      <c r="H3990" s="8">
        <f t="shared" si="186"/>
        <v>0</v>
      </c>
      <c r="K3990" s="69"/>
      <c r="L3990" s="69"/>
      <c r="M3990" s="69"/>
      <c r="O3990" s="63"/>
      <c r="P3990" s="63"/>
      <c r="Q3990" s="63"/>
    </row>
    <row r="3991" spans="1:17" outlineLevel="1">
      <c r="A3991" s="6"/>
      <c r="B3991" s="20">
        <v>42695</v>
      </c>
      <c r="C3991" s="21">
        <v>0.89583333333333337</v>
      </c>
      <c r="D3991" s="13">
        <v>0</v>
      </c>
      <c r="E3991" s="13">
        <v>38.01</v>
      </c>
      <c r="F3991" s="11">
        <f t="shared" si="187"/>
        <v>0</v>
      </c>
      <c r="G3991" s="11">
        <f t="shared" si="188"/>
        <v>38.371095000000004</v>
      </c>
      <c r="H3991" s="8">
        <f t="shared" si="186"/>
        <v>0</v>
      </c>
      <c r="K3991" s="69"/>
      <c r="L3991" s="69"/>
      <c r="M3991" s="69"/>
      <c r="O3991" s="63"/>
      <c r="P3991" s="63"/>
      <c r="Q3991" s="63"/>
    </row>
    <row r="3992" spans="1:17" outlineLevel="1">
      <c r="A3992" s="6"/>
      <c r="B3992" s="20">
        <v>42695</v>
      </c>
      <c r="C3992" s="21">
        <v>0.91666666666666663</v>
      </c>
      <c r="D3992" s="13">
        <v>0</v>
      </c>
      <c r="E3992" s="13">
        <v>34.68</v>
      </c>
      <c r="F3992" s="11">
        <f t="shared" si="187"/>
        <v>0</v>
      </c>
      <c r="G3992" s="11">
        <f t="shared" si="188"/>
        <v>35.009460000000004</v>
      </c>
      <c r="H3992" s="8">
        <f t="shared" si="186"/>
        <v>0</v>
      </c>
      <c r="K3992" s="69"/>
      <c r="L3992" s="69"/>
      <c r="M3992" s="69"/>
      <c r="O3992" s="63"/>
      <c r="P3992" s="63"/>
      <c r="Q3992" s="63"/>
    </row>
    <row r="3993" spans="1:17" outlineLevel="1">
      <c r="A3993" s="6"/>
      <c r="B3993" s="20">
        <v>42695</v>
      </c>
      <c r="C3993" s="21">
        <v>0.9375</v>
      </c>
      <c r="D3993" s="13">
        <v>0</v>
      </c>
      <c r="E3993" s="13">
        <v>50.37</v>
      </c>
      <c r="F3993" s="11">
        <f t="shared" si="187"/>
        <v>0</v>
      </c>
      <c r="G3993" s="11">
        <f t="shared" si="188"/>
        <v>50.848514999999999</v>
      </c>
      <c r="H3993" s="8">
        <f t="shared" si="186"/>
        <v>0</v>
      </c>
      <c r="K3993" s="69"/>
      <c r="L3993" s="69"/>
      <c r="M3993" s="69"/>
      <c r="O3993" s="63"/>
      <c r="P3993" s="63"/>
      <c r="Q3993" s="63"/>
    </row>
    <row r="3994" spans="1:17" outlineLevel="1">
      <c r="A3994" s="6"/>
      <c r="B3994" s="20">
        <v>42695</v>
      </c>
      <c r="C3994" s="21">
        <v>0.95833333333333337</v>
      </c>
      <c r="D3994" s="13">
        <v>0</v>
      </c>
      <c r="E3994" s="13">
        <v>34.96</v>
      </c>
      <c r="F3994" s="11">
        <f t="shared" si="187"/>
        <v>0</v>
      </c>
      <c r="G3994" s="11">
        <f t="shared" si="188"/>
        <v>35.292120000000004</v>
      </c>
      <c r="H3994" s="8">
        <f t="shared" si="186"/>
        <v>0</v>
      </c>
      <c r="K3994" s="69"/>
      <c r="L3994" s="69"/>
      <c r="M3994" s="69"/>
      <c r="O3994" s="63"/>
      <c r="P3994" s="63"/>
      <c r="Q3994" s="63"/>
    </row>
    <row r="3995" spans="1:17" outlineLevel="1">
      <c r="A3995" s="6"/>
      <c r="B3995" s="20">
        <v>42695</v>
      </c>
      <c r="C3995" s="21">
        <v>0.97916666666666663</v>
      </c>
      <c r="D3995" s="13">
        <v>0</v>
      </c>
      <c r="E3995" s="13">
        <v>35.630000000000003</v>
      </c>
      <c r="F3995" s="11">
        <f t="shared" si="187"/>
        <v>0</v>
      </c>
      <c r="G3995" s="11">
        <f t="shared" si="188"/>
        <v>35.968485000000008</v>
      </c>
      <c r="H3995" s="8">
        <f t="shared" si="186"/>
        <v>0</v>
      </c>
      <c r="K3995" s="69"/>
      <c r="L3995" s="69"/>
      <c r="M3995" s="69"/>
      <c r="O3995" s="63"/>
      <c r="P3995" s="63"/>
      <c r="Q3995" s="63"/>
    </row>
    <row r="3996" spans="1:17" outlineLevel="1">
      <c r="A3996" s="6"/>
      <c r="B3996" s="20">
        <v>42695</v>
      </c>
      <c r="C3996" s="21">
        <v>0</v>
      </c>
      <c r="D3996" s="13">
        <v>0</v>
      </c>
      <c r="E3996" s="13">
        <v>38.43</v>
      </c>
      <c r="F3996" s="11">
        <f t="shared" si="187"/>
        <v>0</v>
      </c>
      <c r="G3996" s="11">
        <f t="shared" si="188"/>
        <v>38.795085</v>
      </c>
      <c r="H3996" s="8">
        <f t="shared" si="186"/>
        <v>0</v>
      </c>
      <c r="K3996" s="69"/>
      <c r="L3996" s="69"/>
      <c r="M3996" s="69"/>
      <c r="O3996" s="63"/>
      <c r="P3996" s="63"/>
      <c r="Q3996" s="63"/>
    </row>
    <row r="3997" spans="1:17" outlineLevel="1">
      <c r="A3997" s="6"/>
      <c r="B3997" s="20">
        <v>42696</v>
      </c>
      <c r="C3997" s="21">
        <v>2.0833333333333332E-2</v>
      </c>
      <c r="D3997" s="13">
        <v>0</v>
      </c>
      <c r="E3997" s="13">
        <v>33.17</v>
      </c>
      <c r="F3997" s="11">
        <f t="shared" si="187"/>
        <v>0</v>
      </c>
      <c r="G3997" s="11">
        <f t="shared" si="188"/>
        <v>33.485115</v>
      </c>
      <c r="H3997" s="8">
        <f t="shared" si="186"/>
        <v>0</v>
      </c>
      <c r="K3997" s="69"/>
      <c r="L3997" s="69"/>
      <c r="M3997" s="69"/>
      <c r="O3997" s="63"/>
      <c r="P3997" s="63"/>
      <c r="Q3997" s="63"/>
    </row>
    <row r="3998" spans="1:17" outlineLevel="1">
      <c r="A3998" s="6"/>
      <c r="B3998" s="20">
        <v>42696</v>
      </c>
      <c r="C3998" s="21">
        <v>4.1666666666666664E-2</v>
      </c>
      <c r="D3998" s="13">
        <v>0</v>
      </c>
      <c r="E3998" s="13">
        <v>33.75</v>
      </c>
      <c r="F3998" s="11">
        <f t="shared" si="187"/>
        <v>0</v>
      </c>
      <c r="G3998" s="11">
        <f t="shared" si="188"/>
        <v>34.070625</v>
      </c>
      <c r="H3998" s="8">
        <f t="shared" si="186"/>
        <v>0</v>
      </c>
      <c r="K3998" s="69"/>
      <c r="L3998" s="69"/>
      <c r="M3998" s="69"/>
      <c r="O3998" s="63"/>
      <c r="P3998" s="63"/>
      <c r="Q3998" s="63"/>
    </row>
    <row r="3999" spans="1:17" outlineLevel="1">
      <c r="A3999" s="6"/>
      <c r="B3999" s="20">
        <v>42696</v>
      </c>
      <c r="C3999" s="21">
        <v>6.25E-2</v>
      </c>
      <c r="D3999" s="13">
        <v>0</v>
      </c>
      <c r="E3999" s="13">
        <v>32.479999999999997</v>
      </c>
      <c r="F3999" s="11">
        <f t="shared" si="187"/>
        <v>0</v>
      </c>
      <c r="G3999" s="11">
        <f t="shared" si="188"/>
        <v>32.788559999999997</v>
      </c>
      <c r="H3999" s="8">
        <f t="shared" si="186"/>
        <v>0</v>
      </c>
      <c r="K3999" s="69"/>
      <c r="L3999" s="69"/>
      <c r="M3999" s="69"/>
      <c r="O3999" s="63"/>
      <c r="P3999" s="63"/>
      <c r="Q3999" s="63"/>
    </row>
    <row r="4000" spans="1:17" outlineLevel="1">
      <c r="A4000" s="6"/>
      <c r="B4000" s="20">
        <v>42696</v>
      </c>
      <c r="C4000" s="21">
        <v>8.3333333333333329E-2</v>
      </c>
      <c r="D4000" s="13">
        <v>0</v>
      </c>
      <c r="E4000" s="13">
        <v>33.39</v>
      </c>
      <c r="F4000" s="11">
        <f t="shared" si="187"/>
        <v>0</v>
      </c>
      <c r="G4000" s="11">
        <f t="shared" si="188"/>
        <v>33.707205000000002</v>
      </c>
      <c r="H4000" s="8">
        <f t="shared" si="186"/>
        <v>0</v>
      </c>
      <c r="K4000" s="69"/>
      <c r="L4000" s="69"/>
      <c r="M4000" s="69"/>
      <c r="O4000" s="63"/>
      <c r="P4000" s="63"/>
      <c r="Q4000" s="63"/>
    </row>
    <row r="4001" spans="1:17" outlineLevel="1">
      <c r="A4001" s="6"/>
      <c r="B4001" s="20">
        <v>42696</v>
      </c>
      <c r="C4001" s="21">
        <v>0.10416666666666667</v>
      </c>
      <c r="D4001" s="13">
        <v>0</v>
      </c>
      <c r="E4001" s="13">
        <v>31.15</v>
      </c>
      <c r="F4001" s="11">
        <f t="shared" si="187"/>
        <v>0</v>
      </c>
      <c r="G4001" s="11">
        <f t="shared" si="188"/>
        <v>31.445924999999999</v>
      </c>
      <c r="H4001" s="8">
        <f t="shared" si="186"/>
        <v>0</v>
      </c>
      <c r="K4001" s="69"/>
      <c r="L4001" s="69"/>
      <c r="M4001" s="69"/>
      <c r="O4001" s="63"/>
      <c r="P4001" s="63"/>
      <c r="Q4001" s="63"/>
    </row>
    <row r="4002" spans="1:17" outlineLevel="1">
      <c r="A4002" s="6"/>
      <c r="B4002" s="20">
        <v>42696</v>
      </c>
      <c r="C4002" s="21">
        <v>0.125</v>
      </c>
      <c r="D4002" s="13">
        <v>0</v>
      </c>
      <c r="E4002" s="13">
        <v>32.840000000000003</v>
      </c>
      <c r="F4002" s="11">
        <f t="shared" si="187"/>
        <v>0</v>
      </c>
      <c r="G4002" s="11">
        <f t="shared" si="188"/>
        <v>33.151980000000009</v>
      </c>
      <c r="H4002" s="8">
        <f t="shared" si="186"/>
        <v>0</v>
      </c>
      <c r="K4002" s="69"/>
      <c r="L4002" s="69"/>
      <c r="M4002" s="69"/>
      <c r="O4002" s="63"/>
      <c r="P4002" s="63"/>
      <c r="Q4002" s="63"/>
    </row>
    <row r="4003" spans="1:17" outlineLevel="1">
      <c r="A4003" s="6"/>
      <c r="B4003" s="20">
        <v>42696</v>
      </c>
      <c r="C4003" s="21">
        <v>0.14583333333333334</v>
      </c>
      <c r="D4003" s="13">
        <v>0</v>
      </c>
      <c r="E4003" s="13">
        <v>29.55</v>
      </c>
      <c r="F4003" s="11">
        <f t="shared" si="187"/>
        <v>0</v>
      </c>
      <c r="G4003" s="11">
        <f t="shared" si="188"/>
        <v>29.830725000000001</v>
      </c>
      <c r="H4003" s="8">
        <f t="shared" si="186"/>
        <v>0</v>
      </c>
      <c r="K4003" s="69"/>
      <c r="L4003" s="69"/>
      <c r="M4003" s="69"/>
      <c r="O4003" s="63"/>
      <c r="P4003" s="63"/>
      <c r="Q4003" s="63"/>
    </row>
    <row r="4004" spans="1:17" outlineLevel="1">
      <c r="A4004" s="6"/>
      <c r="B4004" s="20">
        <v>42696</v>
      </c>
      <c r="C4004" s="21">
        <v>0.16666666666666666</v>
      </c>
      <c r="D4004" s="13">
        <v>0</v>
      </c>
      <c r="E4004" s="13">
        <v>29.96</v>
      </c>
      <c r="F4004" s="11">
        <f t="shared" si="187"/>
        <v>0</v>
      </c>
      <c r="G4004" s="11">
        <f t="shared" si="188"/>
        <v>30.244620000000001</v>
      </c>
      <c r="H4004" s="8">
        <f t="shared" si="186"/>
        <v>0</v>
      </c>
      <c r="K4004" s="69"/>
      <c r="L4004" s="69"/>
      <c r="M4004" s="69"/>
      <c r="O4004" s="63"/>
      <c r="P4004" s="63"/>
      <c r="Q4004" s="63"/>
    </row>
    <row r="4005" spans="1:17" outlineLevel="1">
      <c r="A4005" s="6"/>
      <c r="B4005" s="20">
        <v>42696</v>
      </c>
      <c r="C4005" s="21">
        <v>0.1875</v>
      </c>
      <c r="D4005" s="13">
        <v>0</v>
      </c>
      <c r="E4005" s="13">
        <v>29.94</v>
      </c>
      <c r="F4005" s="11">
        <f t="shared" si="187"/>
        <v>0</v>
      </c>
      <c r="G4005" s="11">
        <f t="shared" si="188"/>
        <v>30.224430000000002</v>
      </c>
      <c r="H4005" s="8">
        <f t="shared" si="186"/>
        <v>0</v>
      </c>
      <c r="K4005" s="69"/>
      <c r="L4005" s="69"/>
      <c r="M4005" s="69"/>
      <c r="O4005" s="63"/>
      <c r="P4005" s="63"/>
      <c r="Q4005" s="63"/>
    </row>
    <row r="4006" spans="1:17" outlineLevel="1">
      <c r="A4006" s="6"/>
      <c r="B4006" s="20">
        <v>42696</v>
      </c>
      <c r="C4006" s="21">
        <v>0.20833333333333334</v>
      </c>
      <c r="D4006" s="13">
        <v>1.1203000000000001E-2</v>
      </c>
      <c r="E4006" s="13">
        <v>29.28</v>
      </c>
      <c r="F4006" s="11">
        <f t="shared" si="187"/>
        <v>1.1199639100000002E-2</v>
      </c>
      <c r="G4006" s="11">
        <f t="shared" si="188"/>
        <v>29.558160000000004</v>
      </c>
      <c r="H4006" s="8">
        <f t="shared" si="186"/>
        <v>1.7520921481399441</v>
      </c>
      <c r="K4006" s="69"/>
      <c r="L4006" s="69"/>
      <c r="M4006" s="69"/>
      <c r="O4006" s="63"/>
      <c r="P4006" s="63"/>
      <c r="Q4006" s="63"/>
    </row>
    <row r="4007" spans="1:17" outlineLevel="1">
      <c r="A4007" s="6"/>
      <c r="B4007" s="20">
        <v>42696</v>
      </c>
      <c r="C4007" s="21">
        <v>0.22916666666666666</v>
      </c>
      <c r="D4007" s="13">
        <v>0.11695999999999999</v>
      </c>
      <c r="E4007" s="13">
        <v>31.68</v>
      </c>
      <c r="F4007" s="11">
        <f t="shared" si="187"/>
        <v>0.11692491199999999</v>
      </c>
      <c r="G4007" s="11">
        <f t="shared" si="188"/>
        <v>31.980960000000003</v>
      </c>
      <c r="H4007" s="8">
        <f t="shared" si="186"/>
        <v>18.008662698324478</v>
      </c>
      <c r="K4007" s="69"/>
      <c r="L4007" s="69"/>
      <c r="M4007" s="69"/>
      <c r="O4007" s="63"/>
      <c r="P4007" s="63"/>
      <c r="Q4007" s="63"/>
    </row>
    <row r="4008" spans="1:17" outlineLevel="1">
      <c r="A4008" s="6"/>
      <c r="B4008" s="20">
        <v>42696</v>
      </c>
      <c r="C4008" s="21">
        <v>0.25</v>
      </c>
      <c r="D4008" s="13">
        <v>0.22667300000000001</v>
      </c>
      <c r="E4008" s="13">
        <v>32.61</v>
      </c>
      <c r="F4008" s="11">
        <f t="shared" si="187"/>
        <v>0.22660499810000001</v>
      </c>
      <c r="G4008" s="11">
        <f t="shared" si="188"/>
        <v>32.919795000000001</v>
      </c>
      <c r="H4008" s="8">
        <f t="shared" si="186"/>
        <v>34.688739563172611</v>
      </c>
      <c r="K4008" s="69"/>
      <c r="L4008" s="69"/>
      <c r="M4008" s="69"/>
      <c r="O4008" s="63"/>
      <c r="P4008" s="63"/>
      <c r="Q4008" s="63"/>
    </row>
    <row r="4009" spans="1:17" outlineLevel="1">
      <c r="A4009" s="6"/>
      <c r="B4009" s="20">
        <v>42696</v>
      </c>
      <c r="C4009" s="21">
        <v>0.27083333333333331</v>
      </c>
      <c r="D4009" s="13">
        <v>0.74044699999999997</v>
      </c>
      <c r="E4009" s="13">
        <v>31.71</v>
      </c>
      <c r="F4009" s="11">
        <f t="shared" si="187"/>
        <v>0.74022486590000003</v>
      </c>
      <c r="G4009" s="11">
        <f t="shared" si="188"/>
        <v>32.011245000000002</v>
      </c>
      <c r="H4009" s="8">
        <f t="shared" si="186"/>
        <v>113.98630551998296</v>
      </c>
      <c r="K4009" s="69"/>
      <c r="L4009" s="69"/>
      <c r="M4009" s="69"/>
      <c r="O4009" s="63"/>
      <c r="P4009" s="63"/>
      <c r="Q4009" s="63"/>
    </row>
    <row r="4010" spans="1:17" outlineLevel="1">
      <c r="A4010" s="6"/>
      <c r="B4010" s="20">
        <v>42696</v>
      </c>
      <c r="C4010" s="21">
        <v>0.29166666666666669</v>
      </c>
      <c r="D4010" s="13">
        <v>1.4175430000000002</v>
      </c>
      <c r="E4010" s="13">
        <v>38.35</v>
      </c>
      <c r="F4010" s="11">
        <f t="shared" si="187"/>
        <v>1.4171177371000003</v>
      </c>
      <c r="G4010" s="11">
        <f t="shared" si="188"/>
        <v>38.714325000000002</v>
      </c>
      <c r="H4010" s="8">
        <f t="shared" si="186"/>
        <v>208.72114246324608</v>
      </c>
      <c r="K4010" s="69"/>
      <c r="L4010" s="69"/>
      <c r="M4010" s="69"/>
      <c r="O4010" s="63"/>
      <c r="P4010" s="63"/>
      <c r="Q4010" s="63"/>
    </row>
    <row r="4011" spans="1:17" outlineLevel="1">
      <c r="A4011" s="6"/>
      <c r="B4011" s="20">
        <v>42696</v>
      </c>
      <c r="C4011" s="21">
        <v>0.3125</v>
      </c>
      <c r="D4011" s="13">
        <v>2.0378910000000001</v>
      </c>
      <c r="E4011" s="13">
        <v>30.07</v>
      </c>
      <c r="F4011" s="11">
        <f t="shared" si="187"/>
        <v>2.0372796327000002</v>
      </c>
      <c r="G4011" s="11">
        <f t="shared" si="188"/>
        <v>30.355665000000002</v>
      </c>
      <c r="H4011" s="8">
        <f t="shared" si="186"/>
        <v>317.09103364063583</v>
      </c>
      <c r="K4011" s="69"/>
      <c r="L4011" s="69"/>
      <c r="M4011" s="69"/>
      <c r="O4011" s="63"/>
      <c r="P4011" s="63"/>
      <c r="Q4011" s="63"/>
    </row>
    <row r="4012" spans="1:17" outlineLevel="1">
      <c r="A4012" s="6"/>
      <c r="B4012" s="20">
        <v>42696</v>
      </c>
      <c r="C4012" s="21">
        <v>0.33333333333333331</v>
      </c>
      <c r="D4012" s="13">
        <v>2.706858</v>
      </c>
      <c r="E4012" s="13">
        <v>33.590000000000003</v>
      </c>
      <c r="F4012" s="11">
        <f t="shared" si="187"/>
        <v>2.7060459425999999</v>
      </c>
      <c r="G4012" s="11">
        <f t="shared" si="188"/>
        <v>33.909105000000004</v>
      </c>
      <c r="H4012" s="8">
        <f t="shared" si="186"/>
        <v>411.5649493211526</v>
      </c>
      <c r="K4012" s="69"/>
      <c r="L4012" s="69"/>
      <c r="M4012" s="69"/>
      <c r="O4012" s="63"/>
      <c r="P4012" s="63"/>
      <c r="Q4012" s="63"/>
    </row>
    <row r="4013" spans="1:17" outlineLevel="1">
      <c r="A4013" s="6"/>
      <c r="B4013" s="20">
        <v>42696</v>
      </c>
      <c r="C4013" s="21">
        <v>0.35416666666666669</v>
      </c>
      <c r="D4013" s="13">
        <v>3.3034870000000001</v>
      </c>
      <c r="E4013" s="13">
        <v>43.61</v>
      </c>
      <c r="F4013" s="11">
        <f t="shared" si="187"/>
        <v>3.3024959539000003</v>
      </c>
      <c r="G4013" s="11">
        <f t="shared" si="188"/>
        <v>44.024295000000002</v>
      </c>
      <c r="H4013" s="8">
        <f t="shared" si="186"/>
        <v>468.87419131460007</v>
      </c>
      <c r="K4013" s="69"/>
      <c r="L4013" s="69"/>
      <c r="M4013" s="69"/>
      <c r="O4013" s="63"/>
      <c r="P4013" s="63"/>
      <c r="Q4013" s="63"/>
    </row>
    <row r="4014" spans="1:17" outlineLevel="1">
      <c r="A4014" s="6"/>
      <c r="B4014" s="20">
        <v>42696</v>
      </c>
      <c r="C4014" s="21">
        <v>0.375</v>
      </c>
      <c r="D4014" s="13">
        <v>3.7834989999999999</v>
      </c>
      <c r="E4014" s="13">
        <v>40.799999999999997</v>
      </c>
      <c r="F4014" s="11">
        <f t="shared" si="187"/>
        <v>3.7823639503000002</v>
      </c>
      <c r="G4014" s="11">
        <f t="shared" si="188"/>
        <v>41.187599999999996</v>
      </c>
      <c r="H4014" s="8">
        <f t="shared" si="186"/>
        <v>547.73320131642379</v>
      </c>
      <c r="K4014" s="69"/>
      <c r="L4014" s="69"/>
      <c r="M4014" s="69"/>
      <c r="O4014" s="63"/>
      <c r="P4014" s="63"/>
      <c r="Q4014" s="63"/>
    </row>
    <row r="4015" spans="1:17" outlineLevel="1">
      <c r="A4015" s="6"/>
      <c r="B4015" s="20">
        <v>42696</v>
      </c>
      <c r="C4015" s="21">
        <v>0.39583333333333331</v>
      </c>
      <c r="D4015" s="13">
        <v>4.1613030000000002</v>
      </c>
      <c r="E4015" s="13">
        <v>47.89</v>
      </c>
      <c r="F4015" s="11">
        <f t="shared" si="187"/>
        <v>4.1600546091000004</v>
      </c>
      <c r="G4015" s="11">
        <f t="shared" si="188"/>
        <v>48.344955000000006</v>
      </c>
      <c r="H4015" s="8">
        <f t="shared" ref="H4015:H4078" si="189">F4015*($B$8-G4015)</f>
        <v>572.65250441811793</v>
      </c>
      <c r="K4015" s="69"/>
      <c r="L4015" s="69"/>
      <c r="M4015" s="69"/>
      <c r="O4015" s="63"/>
      <c r="P4015" s="63"/>
      <c r="Q4015" s="63"/>
    </row>
    <row r="4016" spans="1:17" outlineLevel="1">
      <c r="A4016" s="6"/>
      <c r="B4016" s="20">
        <v>42696</v>
      </c>
      <c r="C4016" s="21">
        <v>0.41666666666666669</v>
      </c>
      <c r="D4016" s="13">
        <v>4.484335999999999</v>
      </c>
      <c r="E4016" s="13">
        <v>54.76</v>
      </c>
      <c r="F4016" s="11">
        <f t="shared" si="187"/>
        <v>4.4829906991999993</v>
      </c>
      <c r="G4016" s="11">
        <f t="shared" si="188"/>
        <v>55.28022</v>
      </c>
      <c r="H4016" s="8">
        <f t="shared" si="189"/>
        <v>586.01555794147009</v>
      </c>
      <c r="K4016" s="69"/>
      <c r="L4016" s="69"/>
      <c r="M4016" s="69"/>
      <c r="O4016" s="63"/>
      <c r="P4016" s="63"/>
      <c r="Q4016" s="63"/>
    </row>
    <row r="4017" spans="1:17" outlineLevel="1">
      <c r="A4017" s="6"/>
      <c r="B4017" s="20">
        <v>42696</v>
      </c>
      <c r="C4017" s="21">
        <v>0.4375</v>
      </c>
      <c r="D4017" s="13">
        <v>4.7196759999999998</v>
      </c>
      <c r="E4017" s="13">
        <v>62.33</v>
      </c>
      <c r="F4017" s="11">
        <f t="shared" si="187"/>
        <v>4.7182600971999999</v>
      </c>
      <c r="G4017" s="11">
        <f t="shared" si="188"/>
        <v>62.922135000000004</v>
      </c>
      <c r="H4017" s="8">
        <f t="shared" si="189"/>
        <v>580.71337927806849</v>
      </c>
      <c r="K4017" s="69"/>
      <c r="L4017" s="69"/>
      <c r="M4017" s="69"/>
      <c r="O4017" s="63"/>
      <c r="P4017" s="63"/>
      <c r="Q4017" s="63"/>
    </row>
    <row r="4018" spans="1:17" outlineLevel="1">
      <c r="A4018" s="6"/>
      <c r="B4018" s="20">
        <v>42696</v>
      </c>
      <c r="C4018" s="21">
        <v>0.45833333333333331</v>
      </c>
      <c r="D4018" s="13">
        <v>4.8193680000000008</v>
      </c>
      <c r="E4018" s="13">
        <v>82.4</v>
      </c>
      <c r="F4018" s="11">
        <f t="shared" si="187"/>
        <v>4.8179221896000008</v>
      </c>
      <c r="G4018" s="11">
        <f t="shared" si="188"/>
        <v>83.182800000000015</v>
      </c>
      <c r="H4018" s="8">
        <f t="shared" si="189"/>
        <v>495.36526935254113</v>
      </c>
      <c r="K4018" s="69"/>
      <c r="L4018" s="69"/>
      <c r="M4018" s="69"/>
      <c r="O4018" s="63"/>
      <c r="P4018" s="63"/>
      <c r="Q4018" s="63"/>
    </row>
    <row r="4019" spans="1:17" outlineLevel="1">
      <c r="A4019" s="6"/>
      <c r="B4019" s="20">
        <v>42696</v>
      </c>
      <c r="C4019" s="21">
        <v>0.47916666666666669</v>
      </c>
      <c r="D4019" s="13">
        <v>4.7391589999999999</v>
      </c>
      <c r="E4019" s="13">
        <v>99.92</v>
      </c>
      <c r="F4019" s="11">
        <f t="shared" si="187"/>
        <v>4.7377372522999996</v>
      </c>
      <c r="G4019" s="11">
        <f t="shared" si="188"/>
        <v>100.86924</v>
      </c>
      <c r="H4019" s="8">
        <f t="shared" si="189"/>
        <v>403.32717296861068</v>
      </c>
      <c r="K4019" s="69"/>
      <c r="L4019" s="69"/>
      <c r="M4019" s="69"/>
      <c r="O4019" s="63"/>
      <c r="P4019" s="63"/>
      <c r="Q4019" s="63"/>
    </row>
    <row r="4020" spans="1:17" outlineLevel="1">
      <c r="A4020" s="6"/>
      <c r="B4020" s="20">
        <v>42696</v>
      </c>
      <c r="C4020" s="21">
        <v>0.5</v>
      </c>
      <c r="D4020" s="13">
        <v>4.5305049999999998</v>
      </c>
      <c r="E4020" s="13">
        <v>85.35</v>
      </c>
      <c r="F4020" s="11">
        <f t="shared" si="187"/>
        <v>4.5291458484999998</v>
      </c>
      <c r="G4020" s="11">
        <f t="shared" si="188"/>
        <v>86.160825000000003</v>
      </c>
      <c r="H4020" s="8">
        <f t="shared" si="189"/>
        <v>452.18618496891497</v>
      </c>
      <c r="K4020" s="69"/>
      <c r="L4020" s="69"/>
      <c r="M4020" s="69"/>
      <c r="O4020" s="63"/>
      <c r="P4020" s="63"/>
      <c r="Q4020" s="63"/>
    </row>
    <row r="4021" spans="1:17" outlineLevel="1">
      <c r="A4021" s="6"/>
      <c r="B4021" s="20">
        <v>42696</v>
      </c>
      <c r="C4021" s="21">
        <v>0.52083333333333337</v>
      </c>
      <c r="D4021" s="13">
        <v>4.6523469999999998</v>
      </c>
      <c r="E4021" s="13">
        <v>89.76</v>
      </c>
      <c r="F4021" s="11">
        <f t="shared" si="187"/>
        <v>4.6509512958999997</v>
      </c>
      <c r="G4021" s="11">
        <f t="shared" si="188"/>
        <v>90.61272000000001</v>
      </c>
      <c r="H4021" s="8">
        <f t="shared" si="189"/>
        <v>443.64159352837606</v>
      </c>
      <c r="K4021" s="69"/>
      <c r="L4021" s="69"/>
      <c r="M4021" s="69"/>
      <c r="O4021" s="63"/>
      <c r="P4021" s="63"/>
      <c r="Q4021" s="63"/>
    </row>
    <row r="4022" spans="1:17" outlineLevel="1">
      <c r="A4022" s="6"/>
      <c r="B4022" s="20">
        <v>42696</v>
      </c>
      <c r="C4022" s="21">
        <v>0.54166666666666663</v>
      </c>
      <c r="D4022" s="13">
        <v>4.7631779999999999</v>
      </c>
      <c r="E4022" s="13">
        <v>71.540000000000006</v>
      </c>
      <c r="F4022" s="11">
        <f t="shared" si="187"/>
        <v>4.7617490466000003</v>
      </c>
      <c r="G4022" s="11">
        <f t="shared" si="188"/>
        <v>72.219630000000009</v>
      </c>
      <c r="H4022" s="8">
        <f t="shared" si="189"/>
        <v>541.79356836929526</v>
      </c>
      <c r="K4022" s="69"/>
      <c r="L4022" s="69"/>
      <c r="M4022" s="69"/>
      <c r="O4022" s="63"/>
      <c r="P4022" s="63"/>
      <c r="Q4022" s="63"/>
    </row>
    <row r="4023" spans="1:17" outlineLevel="1">
      <c r="A4023" s="6"/>
      <c r="B4023" s="20">
        <v>42696</v>
      </c>
      <c r="C4023" s="21">
        <v>0.5625</v>
      </c>
      <c r="D4023" s="13">
        <v>4.5367189999999988</v>
      </c>
      <c r="E4023" s="13">
        <v>88.21</v>
      </c>
      <c r="F4023" s="11">
        <f t="shared" si="187"/>
        <v>4.5353579842999991</v>
      </c>
      <c r="G4023" s="11">
        <f t="shared" si="188"/>
        <v>89.047995</v>
      </c>
      <c r="H4023" s="8">
        <f t="shared" si="189"/>
        <v>439.71204997064342</v>
      </c>
      <c r="K4023" s="69"/>
      <c r="L4023" s="69"/>
      <c r="M4023" s="69"/>
      <c r="O4023" s="63"/>
      <c r="P4023" s="63"/>
      <c r="Q4023" s="63"/>
    </row>
    <row r="4024" spans="1:17" outlineLevel="1">
      <c r="A4024" s="6"/>
      <c r="B4024" s="20">
        <v>42696</v>
      </c>
      <c r="C4024" s="21">
        <v>0.58333333333333337</v>
      </c>
      <c r="D4024" s="13">
        <v>3.7116540000000002</v>
      </c>
      <c r="E4024" s="13">
        <v>113.95</v>
      </c>
      <c r="F4024" s="11">
        <f t="shared" si="187"/>
        <v>3.7105405038000003</v>
      </c>
      <c r="G4024" s="11">
        <f t="shared" si="188"/>
        <v>115.03252500000001</v>
      </c>
      <c r="H4024" s="8">
        <f t="shared" si="189"/>
        <v>263.32769043991391</v>
      </c>
      <c r="K4024" s="69"/>
      <c r="L4024" s="69"/>
      <c r="M4024" s="69"/>
      <c r="O4024" s="63"/>
      <c r="P4024" s="63"/>
      <c r="Q4024" s="63"/>
    </row>
    <row r="4025" spans="1:17" outlineLevel="1">
      <c r="A4025" s="6"/>
      <c r="B4025" s="20">
        <v>42696</v>
      </c>
      <c r="C4025" s="21">
        <v>0.60416666666666663</v>
      </c>
      <c r="D4025" s="13">
        <v>3.8419460000000001</v>
      </c>
      <c r="E4025" s="13">
        <v>133.27000000000001</v>
      </c>
      <c r="F4025" s="11">
        <f t="shared" si="187"/>
        <v>3.8407934162000004</v>
      </c>
      <c r="G4025" s="11">
        <f t="shared" si="188"/>
        <v>134.53606500000001</v>
      </c>
      <c r="H4025" s="8">
        <f t="shared" si="189"/>
        <v>197.66234271974474</v>
      </c>
      <c r="K4025" s="69"/>
      <c r="L4025" s="69"/>
      <c r="M4025" s="69"/>
      <c r="O4025" s="63"/>
      <c r="P4025" s="63"/>
      <c r="Q4025" s="63"/>
    </row>
    <row r="4026" spans="1:17" outlineLevel="1">
      <c r="A4026" s="6"/>
      <c r="B4026" s="20">
        <v>42696</v>
      </c>
      <c r="C4026" s="21">
        <v>0.625</v>
      </c>
      <c r="D4026" s="13">
        <v>3.6143700000000001</v>
      </c>
      <c r="E4026" s="13">
        <v>91.61</v>
      </c>
      <c r="F4026" s="11">
        <f t="shared" si="187"/>
        <v>3.613285689</v>
      </c>
      <c r="G4026" s="11">
        <f t="shared" si="188"/>
        <v>92.480295000000012</v>
      </c>
      <c r="H4026" s="8">
        <f t="shared" si="189"/>
        <v>337.91341171600169</v>
      </c>
      <c r="K4026" s="69"/>
      <c r="L4026" s="69"/>
      <c r="M4026" s="69"/>
      <c r="O4026" s="63"/>
      <c r="P4026" s="63"/>
      <c r="Q4026" s="63"/>
    </row>
    <row r="4027" spans="1:17" outlineLevel="1">
      <c r="A4027" s="6"/>
      <c r="B4027" s="20">
        <v>42696</v>
      </c>
      <c r="C4027" s="21">
        <v>0.64583333333333337</v>
      </c>
      <c r="D4027" s="13">
        <v>3.126509</v>
      </c>
      <c r="E4027" s="13">
        <v>56.85</v>
      </c>
      <c r="F4027" s="11">
        <f t="shared" si="187"/>
        <v>3.1255710473000002</v>
      </c>
      <c r="G4027" s="11">
        <f t="shared" si="188"/>
        <v>57.390075000000003</v>
      </c>
      <c r="H4027" s="8">
        <f t="shared" si="189"/>
        <v>401.97945797542451</v>
      </c>
      <c r="K4027" s="69"/>
      <c r="L4027" s="69"/>
      <c r="M4027" s="69"/>
      <c r="O4027" s="63"/>
      <c r="P4027" s="63"/>
      <c r="Q4027" s="63"/>
    </row>
    <row r="4028" spans="1:17" outlineLevel="1">
      <c r="A4028" s="6"/>
      <c r="B4028" s="20">
        <v>42696</v>
      </c>
      <c r="C4028" s="21">
        <v>0.66666666666666663</v>
      </c>
      <c r="D4028" s="13">
        <v>1.2329729999999999</v>
      </c>
      <c r="E4028" s="13">
        <v>219.09</v>
      </c>
      <c r="F4028" s="11">
        <f t="shared" si="187"/>
        <v>1.2326031081</v>
      </c>
      <c r="G4028" s="11">
        <f t="shared" si="188"/>
        <v>221.17135500000001</v>
      </c>
      <c r="H4028" s="8">
        <f t="shared" si="189"/>
        <v>-43.352321489088482</v>
      </c>
      <c r="K4028" s="69"/>
      <c r="L4028" s="69"/>
      <c r="M4028" s="69"/>
      <c r="O4028" s="63"/>
      <c r="P4028" s="63"/>
      <c r="Q4028" s="63"/>
    </row>
    <row r="4029" spans="1:17" outlineLevel="1">
      <c r="A4029" s="6"/>
      <c r="B4029" s="20">
        <v>42696</v>
      </c>
      <c r="C4029" s="21">
        <v>0.6875</v>
      </c>
      <c r="D4029" s="13">
        <v>1.6998260000000001</v>
      </c>
      <c r="E4029" s="13">
        <v>60.46</v>
      </c>
      <c r="F4029" s="11">
        <f t="shared" si="187"/>
        <v>1.6993160522000001</v>
      </c>
      <c r="G4029" s="11">
        <f t="shared" si="188"/>
        <v>61.034370000000003</v>
      </c>
      <c r="H4029" s="8">
        <f t="shared" si="189"/>
        <v>212.35610103228592</v>
      </c>
      <c r="K4029" s="69"/>
      <c r="L4029" s="69"/>
      <c r="M4029" s="69"/>
      <c r="O4029" s="63"/>
      <c r="P4029" s="63"/>
      <c r="Q4029" s="63"/>
    </row>
    <row r="4030" spans="1:17" outlineLevel="1">
      <c r="A4030" s="6"/>
      <c r="B4030" s="20">
        <v>42696</v>
      </c>
      <c r="C4030" s="21">
        <v>0.70833333333333337</v>
      </c>
      <c r="D4030" s="13">
        <v>1.3391390000000001</v>
      </c>
      <c r="E4030" s="13">
        <v>76.08</v>
      </c>
      <c r="F4030" s="11">
        <f t="shared" si="187"/>
        <v>1.3387372583000001</v>
      </c>
      <c r="G4030" s="11">
        <f t="shared" si="188"/>
        <v>76.802760000000006</v>
      </c>
      <c r="H4030" s="8">
        <f t="shared" si="189"/>
        <v>146.18641369152709</v>
      </c>
      <c r="K4030" s="69"/>
      <c r="L4030" s="69"/>
      <c r="M4030" s="69"/>
      <c r="O4030" s="63"/>
      <c r="P4030" s="63"/>
      <c r="Q4030" s="63"/>
    </row>
    <row r="4031" spans="1:17" outlineLevel="1">
      <c r="A4031" s="6"/>
      <c r="B4031" s="20">
        <v>42696</v>
      </c>
      <c r="C4031" s="21">
        <v>0.72916666666666663</v>
      </c>
      <c r="D4031" s="13">
        <v>0.62271200000000004</v>
      </c>
      <c r="E4031" s="13">
        <v>80.38</v>
      </c>
      <c r="F4031" s="11">
        <f t="shared" si="187"/>
        <v>0.6225251864000001</v>
      </c>
      <c r="G4031" s="11">
        <f t="shared" si="188"/>
        <v>81.143609999999995</v>
      </c>
      <c r="H4031" s="8">
        <f t="shared" si="189"/>
        <v>65.275743729981116</v>
      </c>
      <c r="K4031" s="69"/>
      <c r="L4031" s="69"/>
      <c r="M4031" s="69"/>
      <c r="O4031" s="63"/>
      <c r="P4031" s="63"/>
      <c r="Q4031" s="63"/>
    </row>
    <row r="4032" spans="1:17" outlineLevel="1">
      <c r="A4032" s="6"/>
      <c r="B4032" s="20">
        <v>42696</v>
      </c>
      <c r="C4032" s="21">
        <v>0.75</v>
      </c>
      <c r="D4032" s="13">
        <v>0.32049500000000003</v>
      </c>
      <c r="E4032" s="13">
        <v>57.13</v>
      </c>
      <c r="F4032" s="11">
        <f t="shared" si="187"/>
        <v>0.32039885150000003</v>
      </c>
      <c r="G4032" s="11">
        <f t="shared" si="188"/>
        <v>57.672735000000003</v>
      </c>
      <c r="H4032" s="8">
        <f t="shared" si="189"/>
        <v>41.115908322136157</v>
      </c>
      <c r="K4032" s="69"/>
      <c r="L4032" s="69"/>
      <c r="M4032" s="69"/>
      <c r="O4032" s="63"/>
      <c r="P4032" s="63"/>
      <c r="Q4032" s="63"/>
    </row>
    <row r="4033" spans="1:17" outlineLevel="1">
      <c r="A4033" s="6"/>
      <c r="B4033" s="20">
        <v>42696</v>
      </c>
      <c r="C4033" s="21">
        <v>0.77083333333333337</v>
      </c>
      <c r="D4033" s="13">
        <v>0.16459100000000002</v>
      </c>
      <c r="E4033" s="13">
        <v>51.68</v>
      </c>
      <c r="F4033" s="11">
        <f t="shared" si="187"/>
        <v>0.16454162270000003</v>
      </c>
      <c r="G4033" s="11">
        <f t="shared" si="188"/>
        <v>52.170960000000001</v>
      </c>
      <c r="H4033" s="8">
        <f t="shared" si="189"/>
        <v>22.020447405983212</v>
      </c>
      <c r="K4033" s="69"/>
      <c r="L4033" s="69"/>
      <c r="M4033" s="69"/>
      <c r="O4033" s="63"/>
      <c r="P4033" s="63"/>
      <c r="Q4033" s="63"/>
    </row>
    <row r="4034" spans="1:17" outlineLevel="1">
      <c r="A4034" s="6"/>
      <c r="B4034" s="20">
        <v>42696</v>
      </c>
      <c r="C4034" s="21">
        <v>0.79166666666666663</v>
      </c>
      <c r="D4034" s="13">
        <v>1.7160000000000002E-2</v>
      </c>
      <c r="E4034" s="13">
        <v>47.18</v>
      </c>
      <c r="F4034" s="11">
        <f t="shared" si="187"/>
        <v>1.7154852000000002E-2</v>
      </c>
      <c r="G4034" s="11">
        <f t="shared" si="188"/>
        <v>47.628210000000003</v>
      </c>
      <c r="H4034" s="8">
        <f t="shared" si="189"/>
        <v>2.3737475784250801</v>
      </c>
      <c r="K4034" s="69"/>
      <c r="L4034" s="69"/>
      <c r="M4034" s="69"/>
      <c r="O4034" s="63"/>
      <c r="P4034" s="63"/>
      <c r="Q4034" s="63"/>
    </row>
    <row r="4035" spans="1:17" outlineLevel="1">
      <c r="A4035" s="6"/>
      <c r="B4035" s="20">
        <v>42696</v>
      </c>
      <c r="C4035" s="21">
        <v>0.8125</v>
      </c>
      <c r="D4035" s="13">
        <v>0</v>
      </c>
      <c r="E4035" s="13">
        <v>44.02</v>
      </c>
      <c r="F4035" s="11">
        <f t="shared" si="187"/>
        <v>0</v>
      </c>
      <c r="G4035" s="11">
        <f t="shared" si="188"/>
        <v>44.438190000000006</v>
      </c>
      <c r="H4035" s="8">
        <f t="shared" si="189"/>
        <v>0</v>
      </c>
      <c r="K4035" s="69"/>
      <c r="L4035" s="69"/>
      <c r="M4035" s="69"/>
      <c r="O4035" s="63"/>
      <c r="P4035" s="63"/>
      <c r="Q4035" s="63"/>
    </row>
    <row r="4036" spans="1:17" outlineLevel="1">
      <c r="A4036" s="6"/>
      <c r="B4036" s="20">
        <v>42696</v>
      </c>
      <c r="C4036" s="21">
        <v>0.83333333333333337</v>
      </c>
      <c r="D4036" s="13">
        <v>0</v>
      </c>
      <c r="E4036" s="13">
        <v>36.450000000000003</v>
      </c>
      <c r="F4036" s="11">
        <f t="shared" si="187"/>
        <v>0</v>
      </c>
      <c r="G4036" s="11">
        <f t="shared" si="188"/>
        <v>36.796275000000009</v>
      </c>
      <c r="H4036" s="8">
        <f t="shared" si="189"/>
        <v>0</v>
      </c>
      <c r="K4036" s="69"/>
      <c r="L4036" s="69"/>
      <c r="M4036" s="69"/>
      <c r="O4036" s="63"/>
      <c r="P4036" s="63"/>
      <c r="Q4036" s="63"/>
    </row>
    <row r="4037" spans="1:17" outlineLevel="1">
      <c r="A4037" s="6"/>
      <c r="B4037" s="20">
        <v>42696</v>
      </c>
      <c r="C4037" s="21">
        <v>0.85416666666666663</v>
      </c>
      <c r="D4037" s="13">
        <v>0</v>
      </c>
      <c r="E4037" s="13">
        <v>32.82</v>
      </c>
      <c r="F4037" s="11">
        <f t="shared" si="187"/>
        <v>0</v>
      </c>
      <c r="G4037" s="11">
        <f t="shared" si="188"/>
        <v>33.131790000000002</v>
      </c>
      <c r="H4037" s="8">
        <f t="shared" si="189"/>
        <v>0</v>
      </c>
      <c r="K4037" s="69"/>
      <c r="L4037" s="69"/>
      <c r="M4037" s="69"/>
      <c r="O4037" s="63"/>
      <c r="P4037" s="63"/>
      <c r="Q4037" s="63"/>
    </row>
    <row r="4038" spans="1:17" outlineLevel="1">
      <c r="A4038" s="6"/>
      <c r="B4038" s="20">
        <v>42696</v>
      </c>
      <c r="C4038" s="21">
        <v>0.875</v>
      </c>
      <c r="D4038" s="13">
        <v>0</v>
      </c>
      <c r="E4038" s="13">
        <v>33.83</v>
      </c>
      <c r="F4038" s="11">
        <f t="shared" si="187"/>
        <v>0</v>
      </c>
      <c r="G4038" s="11">
        <f t="shared" si="188"/>
        <v>34.151384999999998</v>
      </c>
      <c r="H4038" s="8">
        <f t="shared" si="189"/>
        <v>0</v>
      </c>
      <c r="K4038" s="69"/>
      <c r="L4038" s="69"/>
      <c r="M4038" s="69"/>
      <c r="O4038" s="63"/>
      <c r="P4038" s="63"/>
      <c r="Q4038" s="63"/>
    </row>
    <row r="4039" spans="1:17" outlineLevel="1">
      <c r="A4039" s="6"/>
      <c r="B4039" s="20">
        <v>42696</v>
      </c>
      <c r="C4039" s="21">
        <v>0.89583333333333337</v>
      </c>
      <c r="D4039" s="13">
        <v>0</v>
      </c>
      <c r="E4039" s="13">
        <v>32.729999999999997</v>
      </c>
      <c r="F4039" s="11">
        <f t="shared" si="187"/>
        <v>0</v>
      </c>
      <c r="G4039" s="11">
        <f t="shared" si="188"/>
        <v>33.040934999999998</v>
      </c>
      <c r="H4039" s="8">
        <f t="shared" si="189"/>
        <v>0</v>
      </c>
      <c r="K4039" s="69"/>
      <c r="L4039" s="69"/>
      <c r="M4039" s="69"/>
      <c r="O4039" s="63"/>
      <c r="P4039" s="63"/>
      <c r="Q4039" s="63"/>
    </row>
    <row r="4040" spans="1:17" outlineLevel="1">
      <c r="A4040" s="6"/>
      <c r="B4040" s="20">
        <v>42696</v>
      </c>
      <c r="C4040" s="21">
        <v>0.91666666666666663</v>
      </c>
      <c r="D4040" s="13">
        <v>0</v>
      </c>
      <c r="E4040" s="13">
        <v>33.090000000000003</v>
      </c>
      <c r="F4040" s="11">
        <f t="shared" si="187"/>
        <v>0</v>
      </c>
      <c r="G4040" s="11">
        <f t="shared" si="188"/>
        <v>33.404355000000002</v>
      </c>
      <c r="H4040" s="8">
        <f t="shared" si="189"/>
        <v>0</v>
      </c>
      <c r="K4040" s="69"/>
      <c r="L4040" s="69"/>
      <c r="M4040" s="69"/>
      <c r="O4040" s="63"/>
      <c r="P4040" s="63"/>
      <c r="Q4040" s="63"/>
    </row>
    <row r="4041" spans="1:17" outlineLevel="1">
      <c r="A4041" s="6"/>
      <c r="B4041" s="20">
        <v>42696</v>
      </c>
      <c r="C4041" s="21">
        <v>0.9375</v>
      </c>
      <c r="D4041" s="13">
        <v>0</v>
      </c>
      <c r="E4041" s="13">
        <v>51.58</v>
      </c>
      <c r="F4041" s="11">
        <f t="shared" si="187"/>
        <v>0</v>
      </c>
      <c r="G4041" s="11">
        <f t="shared" si="188"/>
        <v>52.070010000000003</v>
      </c>
      <c r="H4041" s="8">
        <f t="shared" si="189"/>
        <v>0</v>
      </c>
      <c r="K4041" s="69"/>
      <c r="L4041" s="69"/>
      <c r="M4041" s="69"/>
      <c r="O4041" s="63"/>
      <c r="P4041" s="63"/>
      <c r="Q4041" s="63"/>
    </row>
    <row r="4042" spans="1:17" outlineLevel="1">
      <c r="A4042" s="6"/>
      <c r="B4042" s="20">
        <v>42696</v>
      </c>
      <c r="C4042" s="21">
        <v>0.95833333333333337</v>
      </c>
      <c r="D4042" s="13">
        <v>0</v>
      </c>
      <c r="E4042" s="13">
        <v>44.41</v>
      </c>
      <c r="F4042" s="11">
        <f t="shared" si="187"/>
        <v>0</v>
      </c>
      <c r="G4042" s="11">
        <f t="shared" si="188"/>
        <v>44.831895000000003</v>
      </c>
      <c r="H4042" s="8">
        <f t="shared" si="189"/>
        <v>0</v>
      </c>
      <c r="K4042" s="69"/>
      <c r="L4042" s="69"/>
      <c r="M4042" s="69"/>
      <c r="O4042" s="63"/>
      <c r="P4042" s="63"/>
      <c r="Q4042" s="63"/>
    </row>
    <row r="4043" spans="1:17" outlineLevel="1">
      <c r="A4043" s="6"/>
      <c r="B4043" s="20">
        <v>42696</v>
      </c>
      <c r="C4043" s="21">
        <v>0.97916666666666663</v>
      </c>
      <c r="D4043" s="13">
        <v>0</v>
      </c>
      <c r="E4043" s="13">
        <v>44.09</v>
      </c>
      <c r="F4043" s="11">
        <f t="shared" si="187"/>
        <v>0</v>
      </c>
      <c r="G4043" s="11">
        <f t="shared" si="188"/>
        <v>44.508855000000004</v>
      </c>
      <c r="H4043" s="8">
        <f t="shared" si="189"/>
        <v>0</v>
      </c>
      <c r="K4043" s="69"/>
      <c r="L4043" s="69"/>
      <c r="M4043" s="69"/>
      <c r="O4043" s="63"/>
      <c r="P4043" s="63"/>
      <c r="Q4043" s="63"/>
    </row>
    <row r="4044" spans="1:17" outlineLevel="1">
      <c r="A4044" s="6"/>
      <c r="B4044" s="20">
        <v>42696</v>
      </c>
      <c r="C4044" s="21">
        <v>0</v>
      </c>
      <c r="D4044" s="13">
        <v>0</v>
      </c>
      <c r="E4044" s="13">
        <v>36.479999999999997</v>
      </c>
      <c r="F4044" s="11">
        <f t="shared" si="187"/>
        <v>0</v>
      </c>
      <c r="G4044" s="11">
        <f t="shared" si="188"/>
        <v>36.826560000000001</v>
      </c>
      <c r="H4044" s="8">
        <f t="shared" si="189"/>
        <v>0</v>
      </c>
      <c r="K4044" s="69"/>
      <c r="L4044" s="69"/>
      <c r="M4044" s="69"/>
      <c r="O4044" s="63"/>
      <c r="P4044" s="63"/>
      <c r="Q4044" s="63"/>
    </row>
    <row r="4045" spans="1:17" outlineLevel="1">
      <c r="A4045" s="6"/>
      <c r="B4045" s="20">
        <v>42697</v>
      </c>
      <c r="C4045" s="21">
        <v>2.0833333333333332E-2</v>
      </c>
      <c r="D4045" s="13">
        <v>0</v>
      </c>
      <c r="E4045" s="13">
        <v>50.4</v>
      </c>
      <c r="F4045" s="11">
        <f t="shared" si="187"/>
        <v>0</v>
      </c>
      <c r="G4045" s="11">
        <f t="shared" si="188"/>
        <v>50.878799999999998</v>
      </c>
      <c r="H4045" s="8">
        <f t="shared" si="189"/>
        <v>0</v>
      </c>
      <c r="K4045" s="69"/>
      <c r="L4045" s="69"/>
      <c r="M4045" s="69"/>
      <c r="O4045" s="63"/>
      <c r="P4045" s="63"/>
      <c r="Q4045" s="63"/>
    </row>
    <row r="4046" spans="1:17" outlineLevel="1">
      <c r="A4046" s="6"/>
      <c r="B4046" s="20">
        <v>42697</v>
      </c>
      <c r="C4046" s="21">
        <v>4.1666666666666664E-2</v>
      </c>
      <c r="D4046" s="13">
        <v>0</v>
      </c>
      <c r="E4046" s="13">
        <v>48.49</v>
      </c>
      <c r="F4046" s="11">
        <f t="shared" si="187"/>
        <v>0</v>
      </c>
      <c r="G4046" s="11">
        <f t="shared" si="188"/>
        <v>48.950655000000005</v>
      </c>
      <c r="H4046" s="8">
        <f t="shared" si="189"/>
        <v>0</v>
      </c>
      <c r="K4046" s="69"/>
      <c r="L4046" s="69"/>
      <c r="M4046" s="69"/>
      <c r="O4046" s="63"/>
      <c r="P4046" s="63"/>
      <c r="Q4046" s="63"/>
    </row>
    <row r="4047" spans="1:17" outlineLevel="1">
      <c r="A4047" s="6"/>
      <c r="B4047" s="20">
        <v>42697</v>
      </c>
      <c r="C4047" s="21">
        <v>6.25E-2</v>
      </c>
      <c r="D4047" s="13">
        <v>0</v>
      </c>
      <c r="E4047" s="13">
        <v>40.75</v>
      </c>
      <c r="F4047" s="11">
        <f t="shared" si="187"/>
        <v>0</v>
      </c>
      <c r="G4047" s="11">
        <f t="shared" si="188"/>
        <v>41.137125000000005</v>
      </c>
      <c r="H4047" s="8">
        <f t="shared" si="189"/>
        <v>0</v>
      </c>
      <c r="K4047" s="69"/>
      <c r="L4047" s="69"/>
      <c r="M4047" s="69"/>
      <c r="O4047" s="63"/>
      <c r="P4047" s="63"/>
      <c r="Q4047" s="63"/>
    </row>
    <row r="4048" spans="1:17" outlineLevel="1">
      <c r="A4048" s="6"/>
      <c r="B4048" s="20">
        <v>42697</v>
      </c>
      <c r="C4048" s="21">
        <v>8.3333333333333329E-2</v>
      </c>
      <c r="D4048" s="13">
        <v>0</v>
      </c>
      <c r="E4048" s="13">
        <v>39.42</v>
      </c>
      <c r="F4048" s="11">
        <f t="shared" si="187"/>
        <v>0</v>
      </c>
      <c r="G4048" s="11">
        <f t="shared" si="188"/>
        <v>39.794490000000003</v>
      </c>
      <c r="H4048" s="8">
        <f t="shared" si="189"/>
        <v>0</v>
      </c>
      <c r="K4048" s="69"/>
      <c r="L4048" s="69"/>
      <c r="M4048" s="69"/>
      <c r="O4048" s="63"/>
      <c r="P4048" s="63"/>
      <c r="Q4048" s="63"/>
    </row>
    <row r="4049" spans="1:17" outlineLevel="1">
      <c r="A4049" s="6"/>
      <c r="B4049" s="20">
        <v>42697</v>
      </c>
      <c r="C4049" s="21">
        <v>0.10416666666666667</v>
      </c>
      <c r="D4049" s="13">
        <v>0</v>
      </c>
      <c r="E4049" s="13">
        <v>39.39</v>
      </c>
      <c r="F4049" s="11">
        <f t="shared" ref="F4049:F4112" si="190">IF($B$13="Electricity",$D4049*$B$9,$D4049*$B$10)</f>
        <v>0</v>
      </c>
      <c r="G4049" s="11">
        <f t="shared" ref="G4049:G4112" si="191">+E4049*$B$10</f>
        <v>39.764205000000004</v>
      </c>
      <c r="H4049" s="8">
        <f t="shared" si="189"/>
        <v>0</v>
      </c>
      <c r="K4049" s="69"/>
      <c r="L4049" s="69"/>
      <c r="M4049" s="69"/>
      <c r="O4049" s="63"/>
      <c r="P4049" s="63"/>
      <c r="Q4049" s="63"/>
    </row>
    <row r="4050" spans="1:17" outlineLevel="1">
      <c r="A4050" s="6"/>
      <c r="B4050" s="20">
        <v>42697</v>
      </c>
      <c r="C4050" s="21">
        <v>0.125</v>
      </c>
      <c r="D4050" s="13">
        <v>0</v>
      </c>
      <c r="E4050" s="13">
        <v>40.229999999999997</v>
      </c>
      <c r="F4050" s="11">
        <f t="shared" si="190"/>
        <v>0</v>
      </c>
      <c r="G4050" s="11">
        <f t="shared" si="191"/>
        <v>40.612184999999997</v>
      </c>
      <c r="H4050" s="8">
        <f t="shared" si="189"/>
        <v>0</v>
      </c>
      <c r="K4050" s="69"/>
      <c r="L4050" s="69"/>
      <c r="M4050" s="69"/>
      <c r="O4050" s="63"/>
      <c r="P4050" s="63"/>
      <c r="Q4050" s="63"/>
    </row>
    <row r="4051" spans="1:17" outlineLevel="1">
      <c r="A4051" s="6"/>
      <c r="B4051" s="20">
        <v>42697</v>
      </c>
      <c r="C4051" s="21">
        <v>0.14583333333333334</v>
      </c>
      <c r="D4051" s="13">
        <v>0</v>
      </c>
      <c r="E4051" s="13">
        <v>43.46</v>
      </c>
      <c r="F4051" s="11">
        <f t="shared" si="190"/>
        <v>0</v>
      </c>
      <c r="G4051" s="11">
        <f t="shared" si="191"/>
        <v>43.872870000000006</v>
      </c>
      <c r="H4051" s="8">
        <f t="shared" si="189"/>
        <v>0</v>
      </c>
      <c r="K4051" s="69"/>
      <c r="L4051" s="69"/>
      <c r="M4051" s="69"/>
      <c r="O4051" s="63"/>
      <c r="P4051" s="63"/>
      <c r="Q4051" s="63"/>
    </row>
    <row r="4052" spans="1:17" outlineLevel="1">
      <c r="A4052" s="6"/>
      <c r="B4052" s="20">
        <v>42697</v>
      </c>
      <c r="C4052" s="21">
        <v>0.16666666666666666</v>
      </c>
      <c r="D4052" s="13">
        <v>0</v>
      </c>
      <c r="E4052" s="13">
        <v>45.28</v>
      </c>
      <c r="F4052" s="11">
        <f t="shared" si="190"/>
        <v>0</v>
      </c>
      <c r="G4052" s="11">
        <f t="shared" si="191"/>
        <v>45.710160000000002</v>
      </c>
      <c r="H4052" s="8">
        <f t="shared" si="189"/>
        <v>0</v>
      </c>
      <c r="K4052" s="69"/>
      <c r="L4052" s="69"/>
      <c r="M4052" s="69"/>
      <c r="O4052" s="63"/>
      <c r="P4052" s="63"/>
      <c r="Q4052" s="63"/>
    </row>
    <row r="4053" spans="1:17" outlineLevel="1">
      <c r="A4053" s="6"/>
      <c r="B4053" s="20">
        <v>42697</v>
      </c>
      <c r="C4053" s="21">
        <v>0.1875</v>
      </c>
      <c r="D4053" s="13">
        <v>0</v>
      </c>
      <c r="E4053" s="13">
        <v>45.4</v>
      </c>
      <c r="F4053" s="11">
        <f t="shared" si="190"/>
        <v>0</v>
      </c>
      <c r="G4053" s="11">
        <f t="shared" si="191"/>
        <v>45.831299999999999</v>
      </c>
      <c r="H4053" s="8">
        <f t="shared" si="189"/>
        <v>0</v>
      </c>
      <c r="K4053" s="69"/>
      <c r="L4053" s="69"/>
      <c r="M4053" s="69"/>
      <c r="O4053" s="63"/>
      <c r="P4053" s="63"/>
      <c r="Q4053" s="63"/>
    </row>
    <row r="4054" spans="1:17" outlineLevel="1">
      <c r="A4054" s="6"/>
      <c r="B4054" s="20">
        <v>42697</v>
      </c>
      <c r="C4054" s="21">
        <v>0.20833333333333334</v>
      </c>
      <c r="D4054" s="13">
        <v>0</v>
      </c>
      <c r="E4054" s="13">
        <v>45.22</v>
      </c>
      <c r="F4054" s="11">
        <f t="shared" si="190"/>
        <v>0</v>
      </c>
      <c r="G4054" s="11">
        <f t="shared" si="191"/>
        <v>45.649590000000003</v>
      </c>
      <c r="H4054" s="8">
        <f t="shared" si="189"/>
        <v>0</v>
      </c>
      <c r="K4054" s="69"/>
      <c r="L4054" s="69"/>
      <c r="M4054" s="69"/>
      <c r="O4054" s="63"/>
      <c r="P4054" s="63"/>
      <c r="Q4054" s="63"/>
    </row>
    <row r="4055" spans="1:17" outlineLevel="1">
      <c r="A4055" s="6"/>
      <c r="B4055" s="20">
        <v>42697</v>
      </c>
      <c r="C4055" s="21">
        <v>0.22916666666666666</v>
      </c>
      <c r="D4055" s="13">
        <v>0</v>
      </c>
      <c r="E4055" s="13">
        <v>49.88</v>
      </c>
      <c r="F4055" s="11">
        <f t="shared" si="190"/>
        <v>0</v>
      </c>
      <c r="G4055" s="11">
        <f t="shared" si="191"/>
        <v>50.353860000000005</v>
      </c>
      <c r="H4055" s="8">
        <f t="shared" si="189"/>
        <v>0</v>
      </c>
      <c r="K4055" s="69"/>
      <c r="L4055" s="69"/>
      <c r="M4055" s="69"/>
      <c r="O4055" s="63"/>
      <c r="P4055" s="63"/>
      <c r="Q4055" s="63"/>
    </row>
    <row r="4056" spans="1:17" outlineLevel="1">
      <c r="A4056" s="6"/>
      <c r="B4056" s="20">
        <v>42697</v>
      </c>
      <c r="C4056" s="21">
        <v>0.25</v>
      </c>
      <c r="D4056" s="13">
        <v>4.3179000000000002E-2</v>
      </c>
      <c r="E4056" s="13">
        <v>48.77</v>
      </c>
      <c r="F4056" s="11">
        <f t="shared" si="190"/>
        <v>4.3166046300000004E-2</v>
      </c>
      <c r="G4056" s="11">
        <f t="shared" si="191"/>
        <v>49.233315000000005</v>
      </c>
      <c r="H4056" s="8">
        <f t="shared" si="189"/>
        <v>5.9036770570075161</v>
      </c>
      <c r="K4056" s="69"/>
      <c r="L4056" s="69"/>
      <c r="M4056" s="69"/>
      <c r="O4056" s="63"/>
      <c r="P4056" s="63"/>
      <c r="Q4056" s="63"/>
    </row>
    <row r="4057" spans="1:17" outlineLevel="1">
      <c r="A4057" s="6"/>
      <c r="B4057" s="20">
        <v>42697</v>
      </c>
      <c r="C4057" s="21">
        <v>0.27083333333333331</v>
      </c>
      <c r="D4057" s="13">
        <v>0.20669599999999999</v>
      </c>
      <c r="E4057" s="13">
        <v>65.099999999999994</v>
      </c>
      <c r="F4057" s="11">
        <f t="shared" si="190"/>
        <v>0.20663399120000001</v>
      </c>
      <c r="G4057" s="11">
        <f t="shared" si="191"/>
        <v>65.718450000000004</v>
      </c>
      <c r="H4057" s="8">
        <f t="shared" si="189"/>
        <v>24.854256744222361</v>
      </c>
      <c r="K4057" s="69"/>
      <c r="L4057" s="69"/>
      <c r="M4057" s="69"/>
      <c r="O4057" s="63"/>
      <c r="P4057" s="63"/>
      <c r="Q4057" s="63"/>
    </row>
    <row r="4058" spans="1:17" outlineLevel="1">
      <c r="A4058" s="6"/>
      <c r="B4058" s="20">
        <v>42697</v>
      </c>
      <c r="C4058" s="21">
        <v>0.29166666666666669</v>
      </c>
      <c r="D4058" s="13">
        <v>0.28494899999999995</v>
      </c>
      <c r="E4058" s="13">
        <v>77.37</v>
      </c>
      <c r="F4058" s="11">
        <f t="shared" si="190"/>
        <v>0.28486351529999998</v>
      </c>
      <c r="G4058" s="11">
        <f t="shared" si="191"/>
        <v>78.105015000000009</v>
      </c>
      <c r="H4058" s="8">
        <f t="shared" si="189"/>
        <v>30.735344710340765</v>
      </c>
      <c r="K4058" s="69"/>
      <c r="L4058" s="69"/>
      <c r="M4058" s="69"/>
      <c r="O4058" s="63"/>
      <c r="P4058" s="63"/>
      <c r="Q4058" s="63"/>
    </row>
    <row r="4059" spans="1:17" outlineLevel="1">
      <c r="A4059" s="6"/>
      <c r="B4059" s="20">
        <v>42697</v>
      </c>
      <c r="C4059" s="21">
        <v>0.3125</v>
      </c>
      <c r="D4059" s="13">
        <v>0.44790600000000003</v>
      </c>
      <c r="E4059" s="13">
        <v>46.75</v>
      </c>
      <c r="F4059" s="11">
        <f t="shared" si="190"/>
        <v>0.44777162820000005</v>
      </c>
      <c r="G4059" s="11">
        <f t="shared" si="191"/>
        <v>47.194125</v>
      </c>
      <c r="H4059" s="8">
        <f t="shared" si="189"/>
        <v>62.15333265247569</v>
      </c>
      <c r="K4059" s="69"/>
      <c r="L4059" s="69"/>
      <c r="M4059" s="69"/>
      <c r="O4059" s="63"/>
      <c r="P4059" s="63"/>
      <c r="Q4059" s="63"/>
    </row>
    <row r="4060" spans="1:17" outlineLevel="1">
      <c r="A4060" s="6"/>
      <c r="B4060" s="20">
        <v>42697</v>
      </c>
      <c r="C4060" s="21">
        <v>0.33333333333333331</v>
      </c>
      <c r="D4060" s="13">
        <v>0.68374000000000001</v>
      </c>
      <c r="E4060" s="13">
        <v>47.71</v>
      </c>
      <c r="F4060" s="11">
        <f t="shared" si="190"/>
        <v>0.68353487800000001</v>
      </c>
      <c r="G4060" s="11">
        <f t="shared" si="191"/>
        <v>48.163245000000003</v>
      </c>
      <c r="H4060" s="8">
        <f t="shared" si="189"/>
        <v>94.216229512840883</v>
      </c>
      <c r="K4060" s="69"/>
      <c r="L4060" s="69"/>
      <c r="M4060" s="69"/>
      <c r="O4060" s="63"/>
      <c r="P4060" s="63"/>
      <c r="Q4060" s="63"/>
    </row>
    <row r="4061" spans="1:17" outlineLevel="1">
      <c r="A4061" s="6"/>
      <c r="B4061" s="20">
        <v>42697</v>
      </c>
      <c r="C4061" s="21">
        <v>0.35416666666666669</v>
      </c>
      <c r="D4061" s="13">
        <v>0.96834600000000004</v>
      </c>
      <c r="E4061" s="13">
        <v>47.74</v>
      </c>
      <c r="F4061" s="11">
        <f t="shared" si="190"/>
        <v>0.96805549620000009</v>
      </c>
      <c r="G4061" s="11">
        <f t="shared" si="191"/>
        <v>48.193530000000003</v>
      </c>
      <c r="H4061" s="8">
        <f t="shared" si="189"/>
        <v>133.40431069542041</v>
      </c>
      <c r="K4061" s="69"/>
      <c r="L4061" s="69"/>
      <c r="M4061" s="69"/>
      <c r="O4061" s="63"/>
      <c r="P4061" s="63"/>
      <c r="Q4061" s="63"/>
    </row>
    <row r="4062" spans="1:17" outlineLevel="1">
      <c r="A4062" s="6"/>
      <c r="B4062" s="20">
        <v>42697</v>
      </c>
      <c r="C4062" s="21">
        <v>0.375</v>
      </c>
      <c r="D4062" s="13">
        <v>1.8591709999999999</v>
      </c>
      <c r="E4062" s="13">
        <v>49.73</v>
      </c>
      <c r="F4062" s="11">
        <f t="shared" si="190"/>
        <v>1.8586132487</v>
      </c>
      <c r="G4062" s="11">
        <f t="shared" si="191"/>
        <v>50.202435000000001</v>
      </c>
      <c r="H4062" s="8">
        <f t="shared" si="189"/>
        <v>252.39515345019939</v>
      </c>
      <c r="K4062" s="69"/>
      <c r="L4062" s="69"/>
      <c r="M4062" s="69"/>
      <c r="O4062" s="63"/>
      <c r="P4062" s="63"/>
      <c r="Q4062" s="63"/>
    </row>
    <row r="4063" spans="1:17" outlineLevel="1">
      <c r="A4063" s="6"/>
      <c r="B4063" s="20">
        <v>42697</v>
      </c>
      <c r="C4063" s="21">
        <v>0.39583333333333331</v>
      </c>
      <c r="D4063" s="13">
        <v>2.755242</v>
      </c>
      <c r="E4063" s="13">
        <v>53.78</v>
      </c>
      <c r="F4063" s="11">
        <f t="shared" si="190"/>
        <v>2.7544154274000001</v>
      </c>
      <c r="G4063" s="11">
        <f t="shared" si="191"/>
        <v>54.290910000000004</v>
      </c>
      <c r="H4063" s="8">
        <f t="shared" si="189"/>
        <v>362.78154942481507</v>
      </c>
      <c r="K4063" s="69"/>
      <c r="L4063" s="69"/>
      <c r="M4063" s="69"/>
      <c r="O4063" s="63"/>
      <c r="P4063" s="63"/>
      <c r="Q4063" s="63"/>
    </row>
    <row r="4064" spans="1:17" outlineLevel="1">
      <c r="A4064" s="6"/>
      <c r="B4064" s="20">
        <v>42697</v>
      </c>
      <c r="C4064" s="21">
        <v>0.41666666666666669</v>
      </c>
      <c r="D4064" s="13">
        <v>0.72511400000000004</v>
      </c>
      <c r="E4064" s="13">
        <v>78.34</v>
      </c>
      <c r="F4064" s="11">
        <f t="shared" si="190"/>
        <v>0.72489646580000011</v>
      </c>
      <c r="G4064" s="11">
        <f t="shared" si="191"/>
        <v>79.084230000000005</v>
      </c>
      <c r="H4064" s="8">
        <f t="shared" si="189"/>
        <v>77.502863811285678</v>
      </c>
      <c r="K4064" s="69"/>
      <c r="L4064" s="69"/>
      <c r="M4064" s="69"/>
      <c r="O4064" s="63"/>
      <c r="P4064" s="63"/>
      <c r="Q4064" s="63"/>
    </row>
    <row r="4065" spans="1:17" outlineLevel="1">
      <c r="A4065" s="6"/>
      <c r="B4065" s="20">
        <v>42697</v>
      </c>
      <c r="C4065" s="21">
        <v>0.4375</v>
      </c>
      <c r="D4065" s="13">
        <v>0.37698599999999999</v>
      </c>
      <c r="E4065" s="13">
        <v>69.239999999999995</v>
      </c>
      <c r="F4065" s="11">
        <f t="shared" si="190"/>
        <v>0.37687290420000003</v>
      </c>
      <c r="G4065" s="11">
        <f t="shared" si="191"/>
        <v>69.897779999999997</v>
      </c>
      <c r="H4065" s="8">
        <f t="shared" si="189"/>
        <v>43.755780835467327</v>
      </c>
      <c r="K4065" s="69"/>
      <c r="L4065" s="69"/>
      <c r="M4065" s="69"/>
      <c r="O4065" s="63"/>
      <c r="P4065" s="63"/>
      <c r="Q4065" s="63"/>
    </row>
    <row r="4066" spans="1:17" outlineLevel="1">
      <c r="A4066" s="6"/>
      <c r="B4066" s="20">
        <v>42697</v>
      </c>
      <c r="C4066" s="21">
        <v>0.45833333333333331</v>
      </c>
      <c r="D4066" s="13">
        <v>0.31049500000000002</v>
      </c>
      <c r="E4066" s="13">
        <v>57.64</v>
      </c>
      <c r="F4066" s="11">
        <f t="shared" si="190"/>
        <v>0.31040185150000005</v>
      </c>
      <c r="G4066" s="11">
        <f t="shared" si="191"/>
        <v>58.187580000000004</v>
      </c>
      <c r="H4066" s="8">
        <f t="shared" si="189"/>
        <v>39.673211812695634</v>
      </c>
      <c r="K4066" s="69"/>
      <c r="L4066" s="69"/>
      <c r="M4066" s="69"/>
      <c r="O4066" s="63"/>
      <c r="P4066" s="63"/>
      <c r="Q4066" s="63"/>
    </row>
    <row r="4067" spans="1:17" outlineLevel="1">
      <c r="A4067" s="6"/>
      <c r="B4067" s="20">
        <v>42697</v>
      </c>
      <c r="C4067" s="21">
        <v>0.47916666666666669</v>
      </c>
      <c r="D4067" s="13">
        <v>0.16613900000000001</v>
      </c>
      <c r="E4067" s="13">
        <v>68.42</v>
      </c>
      <c r="F4067" s="11">
        <f t="shared" si="190"/>
        <v>0.16608915830000001</v>
      </c>
      <c r="G4067" s="11">
        <f t="shared" si="191"/>
        <v>69.069990000000004</v>
      </c>
      <c r="H4067" s="8">
        <f t="shared" si="189"/>
        <v>19.420806940910584</v>
      </c>
      <c r="K4067" s="69"/>
      <c r="L4067" s="69"/>
      <c r="M4067" s="69"/>
      <c r="O4067" s="63"/>
      <c r="P4067" s="63"/>
      <c r="Q4067" s="63"/>
    </row>
    <row r="4068" spans="1:17" outlineLevel="1">
      <c r="A4068" s="6"/>
      <c r="B4068" s="20">
        <v>42697</v>
      </c>
      <c r="C4068" s="21">
        <v>0.5</v>
      </c>
      <c r="D4068" s="13">
        <v>0.231683</v>
      </c>
      <c r="E4068" s="13">
        <v>63.67</v>
      </c>
      <c r="F4068" s="11">
        <f t="shared" si="190"/>
        <v>0.23161349510000001</v>
      </c>
      <c r="G4068" s="11">
        <f t="shared" si="191"/>
        <v>64.274865000000005</v>
      </c>
      <c r="H4068" s="8">
        <f t="shared" si="189"/>
        <v>28.193183958869337</v>
      </c>
      <c r="K4068" s="69"/>
      <c r="L4068" s="69"/>
      <c r="M4068" s="69"/>
      <c r="O4068" s="63"/>
      <c r="P4068" s="63"/>
      <c r="Q4068" s="63"/>
    </row>
    <row r="4069" spans="1:17" outlineLevel="1">
      <c r="A4069" s="6"/>
      <c r="B4069" s="20">
        <v>42697</v>
      </c>
      <c r="C4069" s="21">
        <v>0.52083333333333337</v>
      </c>
      <c r="D4069" s="13">
        <v>0.53703999999999996</v>
      </c>
      <c r="E4069" s="13">
        <v>91.31</v>
      </c>
      <c r="F4069" s="11">
        <f t="shared" si="190"/>
        <v>0.53687888799999994</v>
      </c>
      <c r="G4069" s="11">
        <f t="shared" si="191"/>
        <v>92.177445000000006</v>
      </c>
      <c r="H4069" s="8">
        <f t="shared" si="189"/>
        <v>50.371348997718833</v>
      </c>
      <c r="K4069" s="69"/>
      <c r="L4069" s="69"/>
      <c r="M4069" s="69"/>
      <c r="O4069" s="63"/>
      <c r="P4069" s="63"/>
      <c r="Q4069" s="63"/>
    </row>
    <row r="4070" spans="1:17" outlineLevel="1">
      <c r="A4070" s="6"/>
      <c r="B4070" s="20">
        <v>42697</v>
      </c>
      <c r="C4070" s="21">
        <v>0.54166666666666663</v>
      </c>
      <c r="D4070" s="13">
        <v>0.411306</v>
      </c>
      <c r="E4070" s="13">
        <v>198.4</v>
      </c>
      <c r="F4070" s="11">
        <f t="shared" si="190"/>
        <v>0.41118260820000002</v>
      </c>
      <c r="G4070" s="11">
        <f t="shared" si="191"/>
        <v>200.28480000000002</v>
      </c>
      <c r="H4070" s="8">
        <f t="shared" si="189"/>
        <v>-5.8736613216153675</v>
      </c>
      <c r="K4070" s="69"/>
      <c r="L4070" s="69"/>
      <c r="M4070" s="69"/>
      <c r="O4070" s="63"/>
      <c r="P4070" s="63"/>
      <c r="Q4070" s="63"/>
    </row>
    <row r="4071" spans="1:17" outlineLevel="1">
      <c r="A4071" s="6"/>
      <c r="B4071" s="20">
        <v>42697</v>
      </c>
      <c r="C4071" s="21">
        <v>0.5625</v>
      </c>
      <c r="D4071" s="13">
        <v>0.31946299999999994</v>
      </c>
      <c r="E4071" s="13">
        <v>77.47</v>
      </c>
      <c r="F4071" s="11">
        <f t="shared" si="190"/>
        <v>0.31936716109999996</v>
      </c>
      <c r="G4071" s="11">
        <f t="shared" si="191"/>
        <v>78.205965000000006</v>
      </c>
      <c r="H4071" s="8">
        <f t="shared" si="189"/>
        <v>34.425874941464031</v>
      </c>
      <c r="K4071" s="69"/>
      <c r="L4071" s="69"/>
      <c r="M4071" s="69"/>
      <c r="O4071" s="63"/>
      <c r="P4071" s="63"/>
      <c r="Q4071" s="63"/>
    </row>
    <row r="4072" spans="1:17" outlineLevel="1">
      <c r="A4072" s="6"/>
      <c r="B4072" s="20">
        <v>42697</v>
      </c>
      <c r="C4072" s="21">
        <v>0.58333333333333337</v>
      </c>
      <c r="D4072" s="13">
        <v>0.66247199999999995</v>
      </c>
      <c r="E4072" s="13">
        <v>56.67</v>
      </c>
      <c r="F4072" s="11">
        <f t="shared" si="190"/>
        <v>0.66227325839999995</v>
      </c>
      <c r="G4072" s="11">
        <f t="shared" si="191"/>
        <v>57.208365000000008</v>
      </c>
      <c r="H4072" s="8">
        <f t="shared" si="189"/>
        <v>85.29525576611347</v>
      </c>
      <c r="K4072" s="69"/>
      <c r="L4072" s="69"/>
      <c r="M4072" s="69"/>
      <c r="O4072" s="63"/>
      <c r="P4072" s="63"/>
      <c r="Q4072" s="63"/>
    </row>
    <row r="4073" spans="1:17" outlineLevel="1">
      <c r="A4073" s="6"/>
      <c r="B4073" s="20">
        <v>42697</v>
      </c>
      <c r="C4073" s="21">
        <v>0.60416666666666663</v>
      </c>
      <c r="D4073" s="13">
        <v>1.4489380000000001</v>
      </c>
      <c r="E4073" s="13">
        <v>52.65</v>
      </c>
      <c r="F4073" s="11">
        <f t="shared" si="190"/>
        <v>1.4485033186</v>
      </c>
      <c r="G4073" s="11">
        <f t="shared" si="191"/>
        <v>53.150175000000004</v>
      </c>
      <c r="H4073" s="8">
        <f t="shared" si="189"/>
        <v>192.43341238792925</v>
      </c>
      <c r="K4073" s="69"/>
      <c r="L4073" s="69"/>
      <c r="M4073" s="69"/>
      <c r="O4073" s="63"/>
      <c r="P4073" s="63"/>
      <c r="Q4073" s="63"/>
    </row>
    <row r="4074" spans="1:17" outlineLevel="1">
      <c r="A4074" s="6"/>
      <c r="B4074" s="20">
        <v>42697</v>
      </c>
      <c r="C4074" s="21">
        <v>0.625</v>
      </c>
      <c r="D4074" s="13">
        <v>0.97950599999999999</v>
      </c>
      <c r="E4074" s="13">
        <v>52.2</v>
      </c>
      <c r="F4074" s="11">
        <f t="shared" si="190"/>
        <v>0.97921214820000002</v>
      </c>
      <c r="G4074" s="11">
        <f t="shared" si="191"/>
        <v>52.695900000000009</v>
      </c>
      <c r="H4074" s="8">
        <f t="shared" si="189"/>
        <v>130.53299412486763</v>
      </c>
      <c r="K4074" s="69"/>
      <c r="L4074" s="69"/>
      <c r="M4074" s="69"/>
      <c r="O4074" s="63"/>
      <c r="P4074" s="63"/>
      <c r="Q4074" s="63"/>
    </row>
    <row r="4075" spans="1:17" outlineLevel="1">
      <c r="A4075" s="6"/>
      <c r="B4075" s="20">
        <v>42697</v>
      </c>
      <c r="C4075" s="21">
        <v>0.64583333333333337</v>
      </c>
      <c r="D4075" s="13">
        <v>2.1022730000000003</v>
      </c>
      <c r="E4075" s="13">
        <v>37.770000000000003</v>
      </c>
      <c r="F4075" s="11">
        <f t="shared" si="190"/>
        <v>2.1016423181000001</v>
      </c>
      <c r="G4075" s="11">
        <f t="shared" si="191"/>
        <v>38.128815000000003</v>
      </c>
      <c r="H4075" s="8">
        <f t="shared" si="189"/>
        <v>310.77234002359398</v>
      </c>
      <c r="K4075" s="69"/>
      <c r="L4075" s="69"/>
      <c r="M4075" s="69"/>
      <c r="O4075" s="63"/>
      <c r="P4075" s="63"/>
      <c r="Q4075" s="63"/>
    </row>
    <row r="4076" spans="1:17" outlineLevel="1">
      <c r="A4076" s="6"/>
      <c r="B4076" s="20">
        <v>42697</v>
      </c>
      <c r="C4076" s="21">
        <v>0.66666666666666663</v>
      </c>
      <c r="D4076" s="13">
        <v>2.4591530000000001</v>
      </c>
      <c r="E4076" s="13">
        <v>40.49</v>
      </c>
      <c r="F4076" s="11">
        <f t="shared" si="190"/>
        <v>2.4584152541000002</v>
      </c>
      <c r="G4076" s="11">
        <f t="shared" si="191"/>
        <v>40.874655000000004</v>
      </c>
      <c r="H4076" s="8">
        <f t="shared" si="189"/>
        <v>356.77836190452513</v>
      </c>
      <c r="K4076" s="69"/>
      <c r="L4076" s="69"/>
      <c r="M4076" s="69"/>
      <c r="O4076" s="63"/>
      <c r="P4076" s="63"/>
      <c r="Q4076" s="63"/>
    </row>
    <row r="4077" spans="1:17" outlineLevel="1">
      <c r="A4077" s="6"/>
      <c r="B4077" s="20">
        <v>42697</v>
      </c>
      <c r="C4077" s="21">
        <v>0.6875</v>
      </c>
      <c r="D4077" s="13">
        <v>1.41679</v>
      </c>
      <c r="E4077" s="13">
        <v>38.090000000000003</v>
      </c>
      <c r="F4077" s="11">
        <f t="shared" si="190"/>
        <v>1.4163649630000001</v>
      </c>
      <c r="G4077" s="11">
        <f t="shared" si="191"/>
        <v>38.451855000000009</v>
      </c>
      <c r="H4077" s="8">
        <f t="shared" si="189"/>
        <v>208.98202293364363</v>
      </c>
      <c r="K4077" s="69"/>
      <c r="L4077" s="69"/>
      <c r="M4077" s="69"/>
      <c r="O4077" s="63"/>
      <c r="P4077" s="63"/>
      <c r="Q4077" s="63"/>
    </row>
    <row r="4078" spans="1:17" outlineLevel="1">
      <c r="A4078" s="6"/>
      <c r="B4078" s="20">
        <v>42697</v>
      </c>
      <c r="C4078" s="21">
        <v>0.70833333333333337</v>
      </c>
      <c r="D4078" s="13">
        <v>1.4418200000000001</v>
      </c>
      <c r="E4078" s="13">
        <v>46.01</v>
      </c>
      <c r="F4078" s="11">
        <f t="shared" si="190"/>
        <v>1.4413874540000002</v>
      </c>
      <c r="G4078" s="11">
        <f t="shared" si="191"/>
        <v>46.447095000000004</v>
      </c>
      <c r="H4078" s="8">
        <f t="shared" si="189"/>
        <v>201.14980643625393</v>
      </c>
      <c r="K4078" s="69"/>
      <c r="L4078" s="69"/>
      <c r="M4078" s="69"/>
      <c r="O4078" s="63"/>
      <c r="P4078" s="63"/>
      <c r="Q4078" s="63"/>
    </row>
    <row r="4079" spans="1:17" outlineLevel="1">
      <c r="A4079" s="6"/>
      <c r="B4079" s="20">
        <v>42697</v>
      </c>
      <c r="C4079" s="21">
        <v>0.72916666666666663</v>
      </c>
      <c r="D4079" s="13">
        <v>0.620282</v>
      </c>
      <c r="E4079" s="13">
        <v>45.22</v>
      </c>
      <c r="F4079" s="11">
        <f t="shared" si="190"/>
        <v>0.62009591539999998</v>
      </c>
      <c r="G4079" s="11">
        <f t="shared" si="191"/>
        <v>45.649590000000003</v>
      </c>
      <c r="H4079" s="8">
        <f t="shared" ref="H4079:H4142" si="192">F4079*($B$8-G4079)</f>
        <v>87.030715965715316</v>
      </c>
      <c r="K4079" s="69"/>
      <c r="L4079" s="69"/>
      <c r="M4079" s="69"/>
      <c r="O4079" s="63"/>
      <c r="P4079" s="63"/>
      <c r="Q4079" s="63"/>
    </row>
    <row r="4080" spans="1:17" outlineLevel="1">
      <c r="A4080" s="6"/>
      <c r="B4080" s="20">
        <v>42697</v>
      </c>
      <c r="C4080" s="21">
        <v>0.75</v>
      </c>
      <c r="D4080" s="13">
        <v>0.25213400000000002</v>
      </c>
      <c r="E4080" s="13">
        <v>52.43</v>
      </c>
      <c r="F4080" s="11">
        <f t="shared" si="190"/>
        <v>0.25205835980000002</v>
      </c>
      <c r="G4080" s="11">
        <f t="shared" si="191"/>
        <v>52.928085000000003</v>
      </c>
      <c r="H4080" s="8">
        <f t="shared" si="192"/>
        <v>33.541888630345014</v>
      </c>
      <c r="K4080" s="69"/>
      <c r="L4080" s="69"/>
      <c r="M4080" s="69"/>
      <c r="O4080" s="63"/>
      <c r="P4080" s="63"/>
      <c r="Q4080" s="63"/>
    </row>
    <row r="4081" spans="1:17" outlineLevel="1">
      <c r="A4081" s="6"/>
      <c r="B4081" s="20">
        <v>42697</v>
      </c>
      <c r="C4081" s="21">
        <v>0.77083333333333337</v>
      </c>
      <c r="D4081" s="13">
        <v>7.3435E-2</v>
      </c>
      <c r="E4081" s="13">
        <v>45.24</v>
      </c>
      <c r="F4081" s="11">
        <f t="shared" si="190"/>
        <v>7.3412969500000008E-2</v>
      </c>
      <c r="G4081" s="11">
        <f t="shared" si="191"/>
        <v>45.669780000000003</v>
      </c>
      <c r="H4081" s="8">
        <f t="shared" si="192"/>
        <v>10.302058160788292</v>
      </c>
      <c r="K4081" s="69"/>
      <c r="L4081" s="69"/>
      <c r="M4081" s="69"/>
      <c r="O4081" s="63"/>
      <c r="P4081" s="63"/>
      <c r="Q4081" s="63"/>
    </row>
    <row r="4082" spans="1:17" outlineLevel="1">
      <c r="A4082" s="6"/>
      <c r="B4082" s="20">
        <v>42697</v>
      </c>
      <c r="C4082" s="21">
        <v>0.79166666666666663</v>
      </c>
      <c r="D4082" s="13">
        <v>1.9202999999999998E-2</v>
      </c>
      <c r="E4082" s="13">
        <v>55.58</v>
      </c>
      <c r="F4082" s="11">
        <f t="shared" si="190"/>
        <v>1.9197239099999999E-2</v>
      </c>
      <c r="G4082" s="11">
        <f t="shared" si="191"/>
        <v>56.10801</v>
      </c>
      <c r="H4082" s="8">
        <f t="shared" si="192"/>
        <v>2.4935675892048086</v>
      </c>
      <c r="K4082" s="69"/>
      <c r="L4082" s="69"/>
      <c r="M4082" s="69"/>
      <c r="O4082" s="63"/>
      <c r="P4082" s="63"/>
      <c r="Q4082" s="63"/>
    </row>
    <row r="4083" spans="1:17" outlineLevel="1">
      <c r="A4083" s="6"/>
      <c r="B4083" s="20">
        <v>42697</v>
      </c>
      <c r="C4083" s="21">
        <v>0.8125</v>
      </c>
      <c r="D4083" s="13">
        <v>0</v>
      </c>
      <c r="E4083" s="13">
        <v>56.97</v>
      </c>
      <c r="F4083" s="11">
        <f t="shared" si="190"/>
        <v>0</v>
      </c>
      <c r="G4083" s="11">
        <f t="shared" si="191"/>
        <v>57.511215</v>
      </c>
      <c r="H4083" s="8">
        <f t="shared" si="192"/>
        <v>0</v>
      </c>
      <c r="K4083" s="69"/>
      <c r="L4083" s="69"/>
      <c r="M4083" s="69"/>
      <c r="O4083" s="63"/>
      <c r="P4083" s="63"/>
      <c r="Q4083" s="63"/>
    </row>
    <row r="4084" spans="1:17" outlineLevel="1">
      <c r="A4084" s="6"/>
      <c r="B4084" s="20">
        <v>42697</v>
      </c>
      <c r="C4084" s="21">
        <v>0.83333333333333337</v>
      </c>
      <c r="D4084" s="13">
        <v>0</v>
      </c>
      <c r="E4084" s="13">
        <v>60.91</v>
      </c>
      <c r="F4084" s="11">
        <f t="shared" si="190"/>
        <v>0</v>
      </c>
      <c r="G4084" s="11">
        <f t="shared" si="191"/>
        <v>61.488644999999998</v>
      </c>
      <c r="H4084" s="8">
        <f t="shared" si="192"/>
        <v>0</v>
      </c>
      <c r="K4084" s="69"/>
      <c r="L4084" s="69"/>
      <c r="M4084" s="69"/>
      <c r="O4084" s="63"/>
      <c r="P4084" s="63"/>
      <c r="Q4084" s="63"/>
    </row>
    <row r="4085" spans="1:17" outlineLevel="1">
      <c r="A4085" s="6"/>
      <c r="B4085" s="20">
        <v>42697</v>
      </c>
      <c r="C4085" s="21">
        <v>0.85416666666666663</v>
      </c>
      <c r="D4085" s="13">
        <v>0</v>
      </c>
      <c r="E4085" s="13">
        <v>56.37</v>
      </c>
      <c r="F4085" s="11">
        <f t="shared" si="190"/>
        <v>0</v>
      </c>
      <c r="G4085" s="11">
        <f t="shared" si="191"/>
        <v>56.905515000000001</v>
      </c>
      <c r="H4085" s="8">
        <f t="shared" si="192"/>
        <v>0</v>
      </c>
      <c r="K4085" s="69"/>
      <c r="L4085" s="69"/>
      <c r="M4085" s="69"/>
      <c r="O4085" s="63"/>
      <c r="P4085" s="63"/>
      <c r="Q4085" s="63"/>
    </row>
    <row r="4086" spans="1:17" outlineLevel="1">
      <c r="A4086" s="6"/>
      <c r="B4086" s="20">
        <v>42697</v>
      </c>
      <c r="C4086" s="21">
        <v>0.875</v>
      </c>
      <c r="D4086" s="13">
        <v>0</v>
      </c>
      <c r="E4086" s="13">
        <v>47.45</v>
      </c>
      <c r="F4086" s="11">
        <f t="shared" si="190"/>
        <v>0</v>
      </c>
      <c r="G4086" s="11">
        <f t="shared" si="191"/>
        <v>47.900775000000003</v>
      </c>
      <c r="H4086" s="8">
        <f t="shared" si="192"/>
        <v>0</v>
      </c>
      <c r="K4086" s="69"/>
      <c r="L4086" s="69"/>
      <c r="M4086" s="69"/>
      <c r="O4086" s="63"/>
      <c r="P4086" s="63"/>
      <c r="Q4086" s="63"/>
    </row>
    <row r="4087" spans="1:17" outlineLevel="1">
      <c r="A4087" s="6"/>
      <c r="B4087" s="20">
        <v>42697</v>
      </c>
      <c r="C4087" s="21">
        <v>0.89583333333333337</v>
      </c>
      <c r="D4087" s="13">
        <v>0</v>
      </c>
      <c r="E4087" s="13">
        <v>49.22</v>
      </c>
      <c r="F4087" s="11">
        <f t="shared" si="190"/>
        <v>0</v>
      </c>
      <c r="G4087" s="11">
        <f t="shared" si="191"/>
        <v>49.68759</v>
      </c>
      <c r="H4087" s="8">
        <f t="shared" si="192"/>
        <v>0</v>
      </c>
      <c r="K4087" s="69"/>
      <c r="L4087" s="69"/>
      <c r="M4087" s="69"/>
      <c r="O4087" s="63"/>
      <c r="P4087" s="63"/>
      <c r="Q4087" s="63"/>
    </row>
    <row r="4088" spans="1:17" outlineLevel="1">
      <c r="A4088" s="6"/>
      <c r="B4088" s="20">
        <v>42697</v>
      </c>
      <c r="C4088" s="21">
        <v>0.91666666666666663</v>
      </c>
      <c r="D4088" s="13">
        <v>0</v>
      </c>
      <c r="E4088" s="13">
        <v>32.590000000000003</v>
      </c>
      <c r="F4088" s="11">
        <f t="shared" si="190"/>
        <v>0</v>
      </c>
      <c r="G4088" s="11">
        <f t="shared" si="191"/>
        <v>32.899605000000008</v>
      </c>
      <c r="H4088" s="8">
        <f t="shared" si="192"/>
        <v>0</v>
      </c>
      <c r="K4088" s="69"/>
      <c r="L4088" s="69"/>
      <c r="M4088" s="69"/>
      <c r="O4088" s="63"/>
      <c r="P4088" s="63"/>
      <c r="Q4088" s="63"/>
    </row>
    <row r="4089" spans="1:17" outlineLevel="1">
      <c r="A4089" s="6"/>
      <c r="B4089" s="20">
        <v>42697</v>
      </c>
      <c r="C4089" s="21">
        <v>0.9375</v>
      </c>
      <c r="D4089" s="13">
        <v>0</v>
      </c>
      <c r="E4089" s="13">
        <v>38.950000000000003</v>
      </c>
      <c r="F4089" s="11">
        <f t="shared" si="190"/>
        <v>0</v>
      </c>
      <c r="G4089" s="11">
        <f t="shared" si="191"/>
        <v>39.320025000000008</v>
      </c>
      <c r="H4089" s="8">
        <f t="shared" si="192"/>
        <v>0</v>
      </c>
      <c r="K4089" s="69"/>
      <c r="L4089" s="69"/>
      <c r="M4089" s="69"/>
      <c r="O4089" s="63"/>
      <c r="P4089" s="63"/>
      <c r="Q4089" s="63"/>
    </row>
    <row r="4090" spans="1:17" outlineLevel="1">
      <c r="A4090" s="6"/>
      <c r="B4090" s="20">
        <v>42697</v>
      </c>
      <c r="C4090" s="21">
        <v>0.95833333333333337</v>
      </c>
      <c r="D4090" s="13">
        <v>0</v>
      </c>
      <c r="E4090" s="13">
        <v>51.45</v>
      </c>
      <c r="F4090" s="11">
        <f t="shared" si="190"/>
        <v>0</v>
      </c>
      <c r="G4090" s="11">
        <f t="shared" si="191"/>
        <v>51.938775000000007</v>
      </c>
      <c r="H4090" s="8">
        <f t="shared" si="192"/>
        <v>0</v>
      </c>
      <c r="K4090" s="69"/>
      <c r="L4090" s="69"/>
      <c r="M4090" s="69"/>
      <c r="O4090" s="63"/>
      <c r="P4090" s="63"/>
      <c r="Q4090" s="63"/>
    </row>
    <row r="4091" spans="1:17" outlineLevel="1">
      <c r="A4091" s="6"/>
      <c r="B4091" s="20">
        <v>42697</v>
      </c>
      <c r="C4091" s="21">
        <v>0.97916666666666663</v>
      </c>
      <c r="D4091" s="13">
        <v>0</v>
      </c>
      <c r="E4091" s="13">
        <v>51.86</v>
      </c>
      <c r="F4091" s="11">
        <f t="shared" si="190"/>
        <v>0</v>
      </c>
      <c r="G4091" s="11">
        <f t="shared" si="191"/>
        <v>52.352670000000003</v>
      </c>
      <c r="H4091" s="8">
        <f t="shared" si="192"/>
        <v>0</v>
      </c>
      <c r="K4091" s="69"/>
      <c r="L4091" s="69"/>
      <c r="M4091" s="69"/>
      <c r="O4091" s="63"/>
      <c r="P4091" s="63"/>
      <c r="Q4091" s="63"/>
    </row>
    <row r="4092" spans="1:17" outlineLevel="1">
      <c r="A4092" s="6"/>
      <c r="B4092" s="20">
        <v>42697</v>
      </c>
      <c r="C4092" s="21">
        <v>0</v>
      </c>
      <c r="D4092" s="13">
        <v>0</v>
      </c>
      <c r="E4092" s="13">
        <v>45.64</v>
      </c>
      <c r="F4092" s="11">
        <f t="shared" si="190"/>
        <v>0</v>
      </c>
      <c r="G4092" s="11">
        <f t="shared" si="191"/>
        <v>46.073580000000007</v>
      </c>
      <c r="H4092" s="8">
        <f t="shared" si="192"/>
        <v>0</v>
      </c>
      <c r="K4092" s="69"/>
      <c r="L4092" s="69"/>
      <c r="M4092" s="69"/>
      <c r="O4092" s="63"/>
      <c r="P4092" s="63"/>
      <c r="Q4092" s="63"/>
    </row>
    <row r="4093" spans="1:17" outlineLevel="1">
      <c r="A4093" s="6"/>
      <c r="B4093" s="20">
        <v>42698</v>
      </c>
      <c r="C4093" s="21">
        <v>2.0833333333333332E-2</v>
      </c>
      <c r="D4093" s="13">
        <v>0</v>
      </c>
      <c r="E4093" s="13">
        <v>49.47</v>
      </c>
      <c r="F4093" s="11">
        <f t="shared" si="190"/>
        <v>0</v>
      </c>
      <c r="G4093" s="11">
        <f t="shared" si="191"/>
        <v>49.939965000000001</v>
      </c>
      <c r="H4093" s="8">
        <f t="shared" si="192"/>
        <v>0</v>
      </c>
      <c r="K4093" s="69"/>
      <c r="L4093" s="69"/>
      <c r="M4093" s="69"/>
      <c r="O4093" s="63"/>
      <c r="P4093" s="63"/>
      <c r="Q4093" s="63"/>
    </row>
    <row r="4094" spans="1:17" outlineLevel="1">
      <c r="A4094" s="6"/>
      <c r="B4094" s="20">
        <v>42698</v>
      </c>
      <c r="C4094" s="21">
        <v>4.1666666666666664E-2</v>
      </c>
      <c r="D4094" s="13">
        <v>0</v>
      </c>
      <c r="E4094" s="13">
        <v>44.08</v>
      </c>
      <c r="F4094" s="11">
        <f t="shared" si="190"/>
        <v>0</v>
      </c>
      <c r="G4094" s="11">
        <f t="shared" si="191"/>
        <v>44.498760000000004</v>
      </c>
      <c r="H4094" s="8">
        <f t="shared" si="192"/>
        <v>0</v>
      </c>
      <c r="K4094" s="69"/>
      <c r="L4094" s="69"/>
      <c r="M4094" s="69"/>
      <c r="O4094" s="63"/>
      <c r="P4094" s="63"/>
      <c r="Q4094" s="63"/>
    </row>
    <row r="4095" spans="1:17" outlineLevel="1">
      <c r="A4095" s="6"/>
      <c r="B4095" s="20">
        <v>42698</v>
      </c>
      <c r="C4095" s="21">
        <v>6.25E-2</v>
      </c>
      <c r="D4095" s="13">
        <v>0</v>
      </c>
      <c r="E4095" s="13">
        <v>37.549999999999997</v>
      </c>
      <c r="F4095" s="11">
        <f t="shared" si="190"/>
        <v>0</v>
      </c>
      <c r="G4095" s="11">
        <f t="shared" si="191"/>
        <v>37.906725000000002</v>
      </c>
      <c r="H4095" s="8">
        <f t="shared" si="192"/>
        <v>0</v>
      </c>
      <c r="K4095" s="69"/>
      <c r="L4095" s="69"/>
      <c r="M4095" s="69"/>
      <c r="O4095" s="63"/>
      <c r="P4095" s="63"/>
      <c r="Q4095" s="63"/>
    </row>
    <row r="4096" spans="1:17" outlineLevel="1">
      <c r="A4096" s="6"/>
      <c r="B4096" s="20">
        <v>42698</v>
      </c>
      <c r="C4096" s="21">
        <v>8.3333333333333329E-2</v>
      </c>
      <c r="D4096" s="13">
        <v>0</v>
      </c>
      <c r="E4096" s="13">
        <v>35.39</v>
      </c>
      <c r="F4096" s="11">
        <f t="shared" si="190"/>
        <v>0</v>
      </c>
      <c r="G4096" s="11">
        <f t="shared" si="191"/>
        <v>35.726205</v>
      </c>
      <c r="H4096" s="8">
        <f t="shared" si="192"/>
        <v>0</v>
      </c>
      <c r="K4096" s="69"/>
      <c r="L4096" s="69"/>
      <c r="M4096" s="69"/>
      <c r="O4096" s="63"/>
      <c r="P4096" s="63"/>
      <c r="Q4096" s="63"/>
    </row>
    <row r="4097" spans="1:17" outlineLevel="1">
      <c r="A4097" s="6"/>
      <c r="B4097" s="20">
        <v>42698</v>
      </c>
      <c r="C4097" s="21">
        <v>0.10416666666666667</v>
      </c>
      <c r="D4097" s="13">
        <v>0</v>
      </c>
      <c r="E4097" s="13">
        <v>32.36</v>
      </c>
      <c r="F4097" s="11">
        <f t="shared" si="190"/>
        <v>0</v>
      </c>
      <c r="G4097" s="11">
        <f t="shared" si="191"/>
        <v>32.66742</v>
      </c>
      <c r="H4097" s="8">
        <f t="shared" si="192"/>
        <v>0</v>
      </c>
      <c r="K4097" s="69"/>
      <c r="L4097" s="69"/>
      <c r="M4097" s="69"/>
      <c r="O4097" s="63"/>
      <c r="P4097" s="63"/>
      <c r="Q4097" s="63"/>
    </row>
    <row r="4098" spans="1:17" outlineLevel="1">
      <c r="A4098" s="6"/>
      <c r="B4098" s="20">
        <v>42698</v>
      </c>
      <c r="C4098" s="21">
        <v>0.125</v>
      </c>
      <c r="D4098" s="13">
        <v>0</v>
      </c>
      <c r="E4098" s="13">
        <v>31.11</v>
      </c>
      <c r="F4098" s="11">
        <f t="shared" si="190"/>
        <v>0</v>
      </c>
      <c r="G4098" s="11">
        <f t="shared" si="191"/>
        <v>31.405545</v>
      </c>
      <c r="H4098" s="8">
        <f t="shared" si="192"/>
        <v>0</v>
      </c>
      <c r="K4098" s="69"/>
      <c r="L4098" s="69"/>
      <c r="M4098" s="69"/>
      <c r="O4098" s="63"/>
      <c r="P4098" s="63"/>
      <c r="Q4098" s="63"/>
    </row>
    <row r="4099" spans="1:17" outlineLevel="1">
      <c r="A4099" s="6"/>
      <c r="B4099" s="20">
        <v>42698</v>
      </c>
      <c r="C4099" s="21">
        <v>0.14583333333333334</v>
      </c>
      <c r="D4099" s="13">
        <v>0</v>
      </c>
      <c r="E4099" s="13">
        <v>34.200000000000003</v>
      </c>
      <c r="F4099" s="11">
        <f t="shared" si="190"/>
        <v>0</v>
      </c>
      <c r="G4099" s="11">
        <f t="shared" si="191"/>
        <v>34.524900000000002</v>
      </c>
      <c r="H4099" s="8">
        <f t="shared" si="192"/>
        <v>0</v>
      </c>
      <c r="K4099" s="69"/>
      <c r="L4099" s="69"/>
      <c r="M4099" s="69"/>
      <c r="O4099" s="63"/>
      <c r="P4099" s="63"/>
      <c r="Q4099" s="63"/>
    </row>
    <row r="4100" spans="1:17" outlineLevel="1">
      <c r="A4100" s="6"/>
      <c r="B4100" s="20">
        <v>42698</v>
      </c>
      <c r="C4100" s="21">
        <v>0.16666666666666666</v>
      </c>
      <c r="D4100" s="13">
        <v>0</v>
      </c>
      <c r="E4100" s="13">
        <v>40.28</v>
      </c>
      <c r="F4100" s="11">
        <f t="shared" si="190"/>
        <v>0</v>
      </c>
      <c r="G4100" s="11">
        <f t="shared" si="191"/>
        <v>40.662660000000002</v>
      </c>
      <c r="H4100" s="8">
        <f t="shared" si="192"/>
        <v>0</v>
      </c>
      <c r="K4100" s="69"/>
      <c r="L4100" s="69"/>
      <c r="M4100" s="69"/>
      <c r="O4100" s="63"/>
      <c r="P4100" s="63"/>
      <c r="Q4100" s="63"/>
    </row>
    <row r="4101" spans="1:17" outlineLevel="1">
      <c r="A4101" s="6"/>
      <c r="B4101" s="20">
        <v>42698</v>
      </c>
      <c r="C4101" s="21">
        <v>0.1875</v>
      </c>
      <c r="D4101" s="13">
        <v>0</v>
      </c>
      <c r="E4101" s="13">
        <v>43.91</v>
      </c>
      <c r="F4101" s="11">
        <f t="shared" si="190"/>
        <v>0</v>
      </c>
      <c r="G4101" s="11">
        <f t="shared" si="191"/>
        <v>44.327145000000002</v>
      </c>
      <c r="H4101" s="8">
        <f t="shared" si="192"/>
        <v>0</v>
      </c>
      <c r="K4101" s="69"/>
      <c r="L4101" s="69"/>
      <c r="M4101" s="69"/>
      <c r="O4101" s="63"/>
      <c r="P4101" s="63"/>
      <c r="Q4101" s="63"/>
    </row>
    <row r="4102" spans="1:17" outlineLevel="1">
      <c r="A4102" s="6"/>
      <c r="B4102" s="20">
        <v>42698</v>
      </c>
      <c r="C4102" s="21">
        <v>0.20833333333333334</v>
      </c>
      <c r="D4102" s="13">
        <v>2.1709999999999998E-3</v>
      </c>
      <c r="E4102" s="13">
        <v>41.9</v>
      </c>
      <c r="F4102" s="11">
        <f t="shared" si="190"/>
        <v>2.1703486999999997E-3</v>
      </c>
      <c r="G4102" s="11">
        <f t="shared" si="191"/>
        <v>42.298050000000003</v>
      </c>
      <c r="H4102" s="8">
        <f t="shared" si="192"/>
        <v>0.31188334036996496</v>
      </c>
      <c r="K4102" s="69"/>
      <c r="L4102" s="69"/>
      <c r="M4102" s="69"/>
      <c r="O4102" s="63"/>
      <c r="P4102" s="63"/>
      <c r="Q4102" s="63"/>
    </row>
    <row r="4103" spans="1:17" outlineLevel="1">
      <c r="A4103" s="6"/>
      <c r="B4103" s="20">
        <v>42698</v>
      </c>
      <c r="C4103" s="21">
        <v>0.22916666666666666</v>
      </c>
      <c r="D4103" s="13">
        <v>7.8272999999999995E-2</v>
      </c>
      <c r="E4103" s="13">
        <v>49.63</v>
      </c>
      <c r="F4103" s="11">
        <f t="shared" si="190"/>
        <v>7.8249518099999998E-2</v>
      </c>
      <c r="G4103" s="11">
        <f t="shared" si="191"/>
        <v>50.101485000000004</v>
      </c>
      <c r="H4103" s="8">
        <f t="shared" si="192"/>
        <v>10.633993309255622</v>
      </c>
      <c r="K4103" s="69"/>
      <c r="L4103" s="69"/>
      <c r="M4103" s="69"/>
      <c r="O4103" s="63"/>
      <c r="P4103" s="63"/>
      <c r="Q4103" s="63"/>
    </row>
    <row r="4104" spans="1:17" outlineLevel="1">
      <c r="A4104" s="6"/>
      <c r="B4104" s="20">
        <v>42698</v>
      </c>
      <c r="C4104" s="21">
        <v>0.25</v>
      </c>
      <c r="D4104" s="13">
        <v>0.23536000000000001</v>
      </c>
      <c r="E4104" s="13">
        <v>54.21</v>
      </c>
      <c r="F4104" s="11">
        <f t="shared" si="190"/>
        <v>0.23528939200000001</v>
      </c>
      <c r="G4104" s="11">
        <f t="shared" si="191"/>
        <v>54.724995000000007</v>
      </c>
      <c r="H4104" s="8">
        <f t="shared" si="192"/>
        <v>30.88761611124696</v>
      </c>
      <c r="K4104" s="69"/>
      <c r="L4104" s="69"/>
      <c r="M4104" s="69"/>
      <c r="O4104" s="63"/>
      <c r="P4104" s="63"/>
      <c r="Q4104" s="63"/>
    </row>
    <row r="4105" spans="1:17" outlineLevel="1">
      <c r="A4105" s="6"/>
      <c r="B4105" s="20">
        <v>42698</v>
      </c>
      <c r="C4105" s="21">
        <v>0.27083333333333331</v>
      </c>
      <c r="D4105" s="13">
        <v>0.76625199999999993</v>
      </c>
      <c r="E4105" s="13">
        <v>80.510000000000005</v>
      </c>
      <c r="F4105" s="11">
        <f t="shared" si="190"/>
        <v>0.76602212439999995</v>
      </c>
      <c r="G4105" s="11">
        <f t="shared" si="191"/>
        <v>81.274845000000013</v>
      </c>
      <c r="H4105" s="8">
        <f t="shared" si="192"/>
        <v>80.221785711219269</v>
      </c>
      <c r="K4105" s="69"/>
      <c r="L4105" s="69"/>
      <c r="M4105" s="69"/>
      <c r="O4105" s="63"/>
      <c r="P4105" s="63"/>
      <c r="Q4105" s="63"/>
    </row>
    <row r="4106" spans="1:17" outlineLevel="1">
      <c r="A4106" s="6"/>
      <c r="B4106" s="20">
        <v>42698</v>
      </c>
      <c r="C4106" s="21">
        <v>0.29166666666666669</v>
      </c>
      <c r="D4106" s="13">
        <v>1.5096880000000001</v>
      </c>
      <c r="E4106" s="13">
        <v>83.82</v>
      </c>
      <c r="F4106" s="11">
        <f t="shared" si="190"/>
        <v>1.5092350936000003</v>
      </c>
      <c r="G4106" s="11">
        <f t="shared" si="191"/>
        <v>84.616289999999992</v>
      </c>
      <c r="H4106" s="8">
        <f t="shared" si="192"/>
        <v>153.01185305136531</v>
      </c>
      <c r="K4106" s="69"/>
      <c r="L4106" s="69"/>
      <c r="M4106" s="69"/>
      <c r="O4106" s="63"/>
      <c r="P4106" s="63"/>
      <c r="Q4106" s="63"/>
    </row>
    <row r="4107" spans="1:17" outlineLevel="1">
      <c r="A4107" s="6"/>
      <c r="B4107" s="20">
        <v>42698</v>
      </c>
      <c r="C4107" s="21">
        <v>0.3125</v>
      </c>
      <c r="D4107" s="13">
        <v>2.301142</v>
      </c>
      <c r="E4107" s="13">
        <v>59.95</v>
      </c>
      <c r="F4107" s="11">
        <f t="shared" si="190"/>
        <v>2.3004516574</v>
      </c>
      <c r="G4107" s="11">
        <f t="shared" si="191"/>
        <v>60.519525000000009</v>
      </c>
      <c r="H4107" s="8">
        <f t="shared" si="192"/>
        <v>288.66176668508922</v>
      </c>
      <c r="K4107" s="69"/>
      <c r="L4107" s="69"/>
      <c r="M4107" s="69"/>
      <c r="O4107" s="63"/>
      <c r="P4107" s="63"/>
      <c r="Q4107" s="63"/>
    </row>
    <row r="4108" spans="1:17" outlineLevel="1">
      <c r="A4108" s="6"/>
      <c r="B4108" s="20">
        <v>42698</v>
      </c>
      <c r="C4108" s="21">
        <v>0.33333333333333331</v>
      </c>
      <c r="D4108" s="13">
        <v>3.0457829999999997</v>
      </c>
      <c r="E4108" s="13">
        <v>59.3</v>
      </c>
      <c r="F4108" s="11">
        <f t="shared" si="190"/>
        <v>3.0448692651</v>
      </c>
      <c r="G4108" s="11">
        <f t="shared" si="191"/>
        <v>59.863350000000004</v>
      </c>
      <c r="H4108" s="8">
        <f t="shared" si="192"/>
        <v>384.06960878767592</v>
      </c>
      <c r="K4108" s="69"/>
      <c r="L4108" s="69"/>
      <c r="M4108" s="69"/>
      <c r="O4108" s="63"/>
      <c r="P4108" s="63"/>
      <c r="Q4108" s="63"/>
    </row>
    <row r="4109" spans="1:17" outlineLevel="1">
      <c r="A4109" s="6"/>
      <c r="B4109" s="20">
        <v>42698</v>
      </c>
      <c r="C4109" s="21">
        <v>0.35416666666666669</v>
      </c>
      <c r="D4109" s="13">
        <v>3.6517219999999999</v>
      </c>
      <c r="E4109" s="13">
        <v>59.14</v>
      </c>
      <c r="F4109" s="11">
        <f t="shared" si="190"/>
        <v>3.6506264834</v>
      </c>
      <c r="G4109" s="11">
        <f t="shared" si="191"/>
        <v>59.701830000000001</v>
      </c>
      <c r="H4109" s="8">
        <f t="shared" si="192"/>
        <v>461.06744420695537</v>
      </c>
      <c r="K4109" s="69"/>
      <c r="L4109" s="69"/>
      <c r="M4109" s="69"/>
      <c r="O4109" s="63"/>
      <c r="P4109" s="63"/>
      <c r="Q4109" s="63"/>
    </row>
    <row r="4110" spans="1:17" outlineLevel="1">
      <c r="A4110" s="6"/>
      <c r="B4110" s="20">
        <v>42698</v>
      </c>
      <c r="C4110" s="21">
        <v>0.375</v>
      </c>
      <c r="D4110" s="13">
        <v>4.1766350000000001</v>
      </c>
      <c r="E4110" s="13">
        <v>56.37</v>
      </c>
      <c r="F4110" s="11">
        <f t="shared" si="190"/>
        <v>4.1753820094999998</v>
      </c>
      <c r="G4110" s="11">
        <f t="shared" si="191"/>
        <v>56.905515000000001</v>
      </c>
      <c r="H4110" s="8">
        <f t="shared" si="192"/>
        <v>539.01879019466753</v>
      </c>
      <c r="K4110" s="69"/>
      <c r="L4110" s="69"/>
      <c r="M4110" s="69"/>
      <c r="O4110" s="63"/>
      <c r="P4110" s="63"/>
      <c r="Q4110" s="63"/>
    </row>
    <row r="4111" spans="1:17" outlineLevel="1">
      <c r="A4111" s="6"/>
      <c r="B4111" s="20">
        <v>42698</v>
      </c>
      <c r="C4111" s="21">
        <v>0.39583333333333331</v>
      </c>
      <c r="D4111" s="13">
        <v>4.707999</v>
      </c>
      <c r="E4111" s="13">
        <v>60</v>
      </c>
      <c r="F4111" s="11">
        <f t="shared" si="190"/>
        <v>4.7065866003000005</v>
      </c>
      <c r="G4111" s="11">
        <f t="shared" si="191"/>
        <v>60.570000000000007</v>
      </c>
      <c r="H4111" s="8">
        <f t="shared" si="192"/>
        <v>590.347157275629</v>
      </c>
      <c r="K4111" s="69"/>
      <c r="L4111" s="69"/>
      <c r="M4111" s="69"/>
      <c r="O4111" s="63"/>
      <c r="P4111" s="63"/>
      <c r="Q4111" s="63"/>
    </row>
    <row r="4112" spans="1:17" outlineLevel="1">
      <c r="A4112" s="6"/>
      <c r="B4112" s="20">
        <v>42698</v>
      </c>
      <c r="C4112" s="21">
        <v>0.41666666666666669</v>
      </c>
      <c r="D4112" s="13">
        <v>4.487025</v>
      </c>
      <c r="E4112" s="13">
        <v>57.8</v>
      </c>
      <c r="F4112" s="11">
        <f t="shared" si="190"/>
        <v>4.4856788925000002</v>
      </c>
      <c r="G4112" s="11">
        <f t="shared" si="191"/>
        <v>58.3491</v>
      </c>
      <c r="H4112" s="8">
        <f t="shared" si="192"/>
        <v>572.60094773862829</v>
      </c>
      <c r="K4112" s="69"/>
      <c r="L4112" s="69"/>
      <c r="M4112" s="69"/>
      <c r="O4112" s="63"/>
      <c r="P4112" s="63"/>
      <c r="Q4112" s="63"/>
    </row>
    <row r="4113" spans="1:17" outlineLevel="1">
      <c r="A4113" s="6"/>
      <c r="B4113" s="20">
        <v>42698</v>
      </c>
      <c r="C4113" s="21">
        <v>0.4375</v>
      </c>
      <c r="D4113" s="13">
        <v>3.803563</v>
      </c>
      <c r="E4113" s="13">
        <v>61.62</v>
      </c>
      <c r="F4113" s="11">
        <f t="shared" ref="F4113:F4176" si="193">IF($B$13="Electricity",$D4113*$B$9,$D4113*$B$10)</f>
        <v>3.8024219311</v>
      </c>
      <c r="G4113" s="11">
        <f t="shared" ref="G4113:G4176" si="194">+E4113*$B$10</f>
        <v>62.205390000000001</v>
      </c>
      <c r="H4113" s="8">
        <f t="shared" si="192"/>
        <v>470.7193400159714</v>
      </c>
      <c r="K4113" s="69"/>
      <c r="L4113" s="69"/>
      <c r="M4113" s="69"/>
      <c r="O4113" s="63"/>
      <c r="P4113" s="63"/>
      <c r="Q4113" s="63"/>
    </row>
    <row r="4114" spans="1:17" outlineLevel="1">
      <c r="A4114" s="6"/>
      <c r="B4114" s="20">
        <v>42698</v>
      </c>
      <c r="C4114" s="21">
        <v>0.45833333333333331</v>
      </c>
      <c r="D4114" s="13">
        <v>2.301056</v>
      </c>
      <c r="E4114" s="13">
        <v>58.4</v>
      </c>
      <c r="F4114" s="11">
        <f t="shared" si="193"/>
        <v>2.3003656831999999</v>
      </c>
      <c r="G4114" s="11">
        <f t="shared" si="194"/>
        <v>58.954799999999999</v>
      </c>
      <c r="H4114" s="8">
        <f t="shared" si="192"/>
        <v>292.25041829528061</v>
      </c>
      <c r="K4114" s="69"/>
      <c r="L4114" s="69"/>
      <c r="M4114" s="69"/>
      <c r="O4114" s="63"/>
      <c r="P4114" s="63"/>
      <c r="Q4114" s="63"/>
    </row>
    <row r="4115" spans="1:17" outlineLevel="1">
      <c r="A4115" s="6"/>
      <c r="B4115" s="20">
        <v>42698</v>
      </c>
      <c r="C4115" s="21">
        <v>0.47916666666666669</v>
      </c>
      <c r="D4115" s="13">
        <v>3.6288850000000004</v>
      </c>
      <c r="E4115" s="13">
        <v>51.62</v>
      </c>
      <c r="F4115" s="11">
        <f t="shared" si="193"/>
        <v>3.6277963345000006</v>
      </c>
      <c r="G4115" s="11">
        <f t="shared" si="194"/>
        <v>52.110390000000002</v>
      </c>
      <c r="H4115" s="8">
        <f t="shared" si="192"/>
        <v>485.72423638563464</v>
      </c>
      <c r="K4115" s="69"/>
      <c r="L4115" s="69"/>
      <c r="M4115" s="69"/>
      <c r="O4115" s="63"/>
      <c r="P4115" s="63"/>
      <c r="Q4115" s="63"/>
    </row>
    <row r="4116" spans="1:17" outlineLevel="1">
      <c r="A4116" s="6"/>
      <c r="B4116" s="20">
        <v>42698</v>
      </c>
      <c r="C4116" s="21">
        <v>0.5</v>
      </c>
      <c r="D4116" s="13">
        <v>2.4532830000000003</v>
      </c>
      <c r="E4116" s="13">
        <v>55.51</v>
      </c>
      <c r="F4116" s="11">
        <f t="shared" si="193"/>
        <v>2.4525470151000004</v>
      </c>
      <c r="G4116" s="11">
        <f t="shared" si="194"/>
        <v>56.037345000000002</v>
      </c>
      <c r="H4116" s="8">
        <f t="shared" si="192"/>
        <v>318.73952159472111</v>
      </c>
      <c r="K4116" s="69"/>
      <c r="L4116" s="69"/>
      <c r="M4116" s="69"/>
      <c r="O4116" s="63"/>
      <c r="P4116" s="63"/>
      <c r="Q4116" s="63"/>
    </row>
    <row r="4117" spans="1:17" outlineLevel="1">
      <c r="A4117" s="6"/>
      <c r="B4117" s="20">
        <v>42698</v>
      </c>
      <c r="C4117" s="21">
        <v>0.52083333333333337</v>
      </c>
      <c r="D4117" s="13">
        <v>2.6941490000000003</v>
      </c>
      <c r="E4117" s="13">
        <v>54.07</v>
      </c>
      <c r="F4117" s="11">
        <f t="shared" si="193"/>
        <v>2.6933407553000004</v>
      </c>
      <c r="G4117" s="11">
        <f t="shared" si="194"/>
        <v>54.583665000000003</v>
      </c>
      <c r="H4117" s="8">
        <f t="shared" si="192"/>
        <v>353.94897096765789</v>
      </c>
      <c r="K4117" s="69"/>
      <c r="L4117" s="69"/>
      <c r="M4117" s="69"/>
      <c r="O4117" s="63"/>
      <c r="P4117" s="63"/>
      <c r="Q4117" s="63"/>
    </row>
    <row r="4118" spans="1:17" outlineLevel="1">
      <c r="A4118" s="6"/>
      <c r="B4118" s="20">
        <v>42698</v>
      </c>
      <c r="C4118" s="21">
        <v>0.54166666666666663</v>
      </c>
      <c r="D4118" s="13">
        <v>4.0155269999999996</v>
      </c>
      <c r="E4118" s="13">
        <v>54.04</v>
      </c>
      <c r="F4118" s="11">
        <f t="shared" si="193"/>
        <v>4.0143223418999998</v>
      </c>
      <c r="G4118" s="11">
        <f t="shared" si="194"/>
        <v>54.553380000000004</v>
      </c>
      <c r="H4118" s="8">
        <f t="shared" si="192"/>
        <v>527.66910343323934</v>
      </c>
      <c r="K4118" s="69"/>
      <c r="L4118" s="69"/>
      <c r="M4118" s="69"/>
      <c r="O4118" s="63"/>
      <c r="P4118" s="63"/>
      <c r="Q4118" s="63"/>
    </row>
    <row r="4119" spans="1:17" outlineLevel="1">
      <c r="A4119" s="6"/>
      <c r="B4119" s="20">
        <v>42698</v>
      </c>
      <c r="C4119" s="21">
        <v>0.5625</v>
      </c>
      <c r="D4119" s="13">
        <v>4.6602810000000003</v>
      </c>
      <c r="E4119" s="13">
        <v>73.14</v>
      </c>
      <c r="F4119" s="11">
        <f t="shared" si="193"/>
        <v>4.6588829157000005</v>
      </c>
      <c r="G4119" s="11">
        <f t="shared" si="194"/>
        <v>73.834830000000011</v>
      </c>
      <c r="H4119" s="8">
        <f t="shared" si="192"/>
        <v>522.56439424958614</v>
      </c>
      <c r="K4119" s="69"/>
      <c r="L4119" s="69"/>
      <c r="M4119" s="69"/>
      <c r="O4119" s="63"/>
      <c r="P4119" s="63"/>
      <c r="Q4119" s="63"/>
    </row>
    <row r="4120" spans="1:17" outlineLevel="1">
      <c r="A4120" s="6"/>
      <c r="B4120" s="20">
        <v>42698</v>
      </c>
      <c r="C4120" s="21">
        <v>0.58333333333333337</v>
      </c>
      <c r="D4120" s="13">
        <v>4.4656489999999991</v>
      </c>
      <c r="E4120" s="13">
        <v>62.86</v>
      </c>
      <c r="F4120" s="11">
        <f t="shared" si="193"/>
        <v>4.4643093052999996</v>
      </c>
      <c r="G4120" s="11">
        <f t="shared" si="194"/>
        <v>63.457170000000005</v>
      </c>
      <c r="H4120" s="8">
        <f t="shared" si="192"/>
        <v>547.0690962667959</v>
      </c>
      <c r="K4120" s="69"/>
      <c r="L4120" s="69"/>
      <c r="M4120" s="69"/>
      <c r="O4120" s="63"/>
      <c r="P4120" s="63"/>
      <c r="Q4120" s="63"/>
    </row>
    <row r="4121" spans="1:17" outlineLevel="1">
      <c r="A4121" s="6"/>
      <c r="B4121" s="20">
        <v>42698</v>
      </c>
      <c r="C4121" s="21">
        <v>0.60416666666666663</v>
      </c>
      <c r="D4121" s="13">
        <v>3.0541480000000001</v>
      </c>
      <c r="E4121" s="13">
        <v>64.98</v>
      </c>
      <c r="F4121" s="11">
        <f t="shared" si="193"/>
        <v>3.0532317556000002</v>
      </c>
      <c r="G4121" s="11">
        <f t="shared" si="194"/>
        <v>65.597310000000007</v>
      </c>
      <c r="H4121" s="8">
        <f t="shared" si="192"/>
        <v>367.61731656766256</v>
      </c>
      <c r="K4121" s="69"/>
      <c r="L4121" s="69"/>
      <c r="M4121" s="69"/>
      <c r="O4121" s="63"/>
      <c r="P4121" s="63"/>
      <c r="Q4121" s="63"/>
    </row>
    <row r="4122" spans="1:17" outlineLevel="1">
      <c r="A4122" s="6"/>
      <c r="B4122" s="20">
        <v>42698</v>
      </c>
      <c r="C4122" s="21">
        <v>0.625</v>
      </c>
      <c r="D4122" s="13">
        <v>1.7713050000000001</v>
      </c>
      <c r="E4122" s="13">
        <v>55.5</v>
      </c>
      <c r="F4122" s="11">
        <f t="shared" si="193"/>
        <v>1.7707736085000001</v>
      </c>
      <c r="G4122" s="11">
        <f t="shared" si="194"/>
        <v>56.027250000000002</v>
      </c>
      <c r="H4122" s="8">
        <f t="shared" si="192"/>
        <v>230.15231552416836</v>
      </c>
      <c r="K4122" s="69"/>
      <c r="L4122" s="69"/>
      <c r="M4122" s="69"/>
      <c r="O4122" s="63"/>
      <c r="P4122" s="63"/>
      <c r="Q4122" s="63"/>
    </row>
    <row r="4123" spans="1:17" outlineLevel="1">
      <c r="A4123" s="6"/>
      <c r="B4123" s="20">
        <v>42698</v>
      </c>
      <c r="C4123" s="21">
        <v>0.64583333333333337</v>
      </c>
      <c r="D4123" s="13">
        <v>2.2065670000000002</v>
      </c>
      <c r="E4123" s="13">
        <v>57.96</v>
      </c>
      <c r="F4123" s="11">
        <f t="shared" si="193"/>
        <v>2.2059050299000003</v>
      </c>
      <c r="G4123" s="11">
        <f t="shared" si="194"/>
        <v>58.510620000000003</v>
      </c>
      <c r="H4123" s="8">
        <f t="shared" si="192"/>
        <v>281.2294646008325</v>
      </c>
      <c r="K4123" s="69"/>
      <c r="L4123" s="69"/>
      <c r="M4123" s="69"/>
      <c r="O4123" s="63"/>
      <c r="P4123" s="63"/>
      <c r="Q4123" s="63"/>
    </row>
    <row r="4124" spans="1:17" outlineLevel="1">
      <c r="A4124" s="6"/>
      <c r="B4124" s="20">
        <v>42698</v>
      </c>
      <c r="C4124" s="21">
        <v>0.66666666666666663</v>
      </c>
      <c r="D4124" s="13">
        <v>2.7501889999999998</v>
      </c>
      <c r="E4124" s="13">
        <v>65.34</v>
      </c>
      <c r="F4124" s="11">
        <f t="shared" si="193"/>
        <v>2.7493639432999997</v>
      </c>
      <c r="G4124" s="11">
        <f t="shared" si="194"/>
        <v>65.960730000000012</v>
      </c>
      <c r="H4124" s="8">
        <f t="shared" si="192"/>
        <v>330.03164071805332</v>
      </c>
      <c r="K4124" s="69"/>
      <c r="L4124" s="69"/>
      <c r="M4124" s="69"/>
      <c r="O4124" s="63"/>
      <c r="P4124" s="63"/>
      <c r="Q4124" s="63"/>
    </row>
    <row r="4125" spans="1:17" outlineLevel="1">
      <c r="A4125" s="6"/>
      <c r="B4125" s="20">
        <v>42698</v>
      </c>
      <c r="C4125" s="21">
        <v>0.6875</v>
      </c>
      <c r="D4125" s="13">
        <v>1.6958260000000001</v>
      </c>
      <c r="E4125" s="13">
        <v>57.49</v>
      </c>
      <c r="F4125" s="11">
        <f t="shared" si="193"/>
        <v>1.6953172522000002</v>
      </c>
      <c r="G4125" s="11">
        <f t="shared" si="194"/>
        <v>58.036155000000008</v>
      </c>
      <c r="H4125" s="8">
        <f t="shared" si="192"/>
        <v>216.93931408634671</v>
      </c>
      <c r="K4125" s="69"/>
      <c r="L4125" s="69"/>
      <c r="M4125" s="69"/>
      <c r="O4125" s="63"/>
      <c r="P4125" s="63"/>
      <c r="Q4125" s="63"/>
    </row>
    <row r="4126" spans="1:17" outlineLevel="1">
      <c r="A4126" s="6"/>
      <c r="B4126" s="20">
        <v>42698</v>
      </c>
      <c r="C4126" s="21">
        <v>0.70833333333333337</v>
      </c>
      <c r="D4126" s="13">
        <v>1.5755329999999999</v>
      </c>
      <c r="E4126" s="13">
        <v>53.99</v>
      </c>
      <c r="F4126" s="11">
        <f t="shared" si="193"/>
        <v>1.5750603400999998</v>
      </c>
      <c r="G4126" s="11">
        <f t="shared" si="194"/>
        <v>54.502905000000005</v>
      </c>
      <c r="H4126" s="8">
        <f t="shared" si="192"/>
        <v>207.115859172862</v>
      </c>
      <c r="K4126" s="69"/>
      <c r="L4126" s="69"/>
      <c r="M4126" s="69"/>
      <c r="O4126" s="63"/>
      <c r="P4126" s="63"/>
      <c r="Q4126" s="63"/>
    </row>
    <row r="4127" spans="1:17" outlineLevel="1">
      <c r="A4127" s="6"/>
      <c r="B4127" s="20">
        <v>42698</v>
      </c>
      <c r="C4127" s="21">
        <v>0.72916666666666663</v>
      </c>
      <c r="D4127" s="13">
        <v>0.75842299999999996</v>
      </c>
      <c r="E4127" s="13">
        <v>46.38</v>
      </c>
      <c r="F4127" s="11">
        <f t="shared" si="193"/>
        <v>0.75819547310000002</v>
      </c>
      <c r="G4127" s="11">
        <f t="shared" si="194"/>
        <v>46.820610000000002</v>
      </c>
      <c r="H4127" s="8">
        <f t="shared" si="192"/>
        <v>105.52518344681943</v>
      </c>
      <c r="K4127" s="69"/>
      <c r="L4127" s="69"/>
      <c r="M4127" s="69"/>
      <c r="O4127" s="63"/>
      <c r="P4127" s="63"/>
      <c r="Q4127" s="63"/>
    </row>
    <row r="4128" spans="1:17" outlineLevel="1">
      <c r="A4128" s="6"/>
      <c r="B4128" s="20">
        <v>42698</v>
      </c>
      <c r="C4128" s="21">
        <v>0.75</v>
      </c>
      <c r="D4128" s="13">
        <v>0.218222</v>
      </c>
      <c r="E4128" s="13">
        <v>42.1</v>
      </c>
      <c r="F4128" s="11">
        <f t="shared" si="193"/>
        <v>0.21815653340000002</v>
      </c>
      <c r="G4128" s="11">
        <f t="shared" si="194"/>
        <v>42.499950000000005</v>
      </c>
      <c r="H4128" s="8">
        <f t="shared" si="192"/>
        <v>31.305473450726669</v>
      </c>
      <c r="K4128" s="69"/>
      <c r="L4128" s="69"/>
      <c r="M4128" s="69"/>
      <c r="O4128" s="63"/>
      <c r="P4128" s="63"/>
      <c r="Q4128" s="63"/>
    </row>
    <row r="4129" spans="1:17" outlineLevel="1">
      <c r="A4129" s="6"/>
      <c r="B4129" s="20">
        <v>42698</v>
      </c>
      <c r="C4129" s="21">
        <v>0.77083333333333337</v>
      </c>
      <c r="D4129" s="13">
        <v>7.5435000000000002E-2</v>
      </c>
      <c r="E4129" s="13">
        <v>40.770000000000003</v>
      </c>
      <c r="F4129" s="11">
        <f t="shared" si="193"/>
        <v>7.5412369500000007E-2</v>
      </c>
      <c r="G4129" s="11">
        <f t="shared" si="194"/>
        <v>41.157315000000004</v>
      </c>
      <c r="H4129" s="8">
        <f t="shared" si="192"/>
        <v>10.922930080592108</v>
      </c>
      <c r="K4129" s="69"/>
      <c r="L4129" s="69"/>
      <c r="M4129" s="69"/>
      <c r="O4129" s="63"/>
      <c r="P4129" s="63"/>
      <c r="Q4129" s="63"/>
    </row>
    <row r="4130" spans="1:17" outlineLevel="1">
      <c r="A4130" s="6"/>
      <c r="B4130" s="20">
        <v>42698</v>
      </c>
      <c r="C4130" s="21">
        <v>0.79166666666666663</v>
      </c>
      <c r="D4130" s="13">
        <v>1.3783000000000002E-2</v>
      </c>
      <c r="E4130" s="13">
        <v>48.7</v>
      </c>
      <c r="F4130" s="11">
        <f t="shared" si="193"/>
        <v>1.3778865100000003E-2</v>
      </c>
      <c r="G4130" s="11">
        <f t="shared" si="194"/>
        <v>49.162650000000006</v>
      </c>
      <c r="H4130" s="8">
        <f t="shared" si="192"/>
        <v>1.8854633862914851</v>
      </c>
      <c r="K4130" s="69"/>
      <c r="L4130" s="69"/>
      <c r="M4130" s="69"/>
      <c r="O4130" s="63"/>
      <c r="P4130" s="63"/>
      <c r="Q4130" s="63"/>
    </row>
    <row r="4131" spans="1:17" outlineLevel="1">
      <c r="A4131" s="6"/>
      <c r="B4131" s="20">
        <v>42698</v>
      </c>
      <c r="C4131" s="21">
        <v>0.8125</v>
      </c>
      <c r="D4131" s="13">
        <v>0</v>
      </c>
      <c r="E4131" s="13">
        <v>50.03</v>
      </c>
      <c r="F4131" s="11">
        <f t="shared" si="193"/>
        <v>0</v>
      </c>
      <c r="G4131" s="11">
        <f t="shared" si="194"/>
        <v>50.505285000000008</v>
      </c>
      <c r="H4131" s="8">
        <f t="shared" si="192"/>
        <v>0</v>
      </c>
      <c r="K4131" s="69"/>
      <c r="L4131" s="69"/>
      <c r="M4131" s="69"/>
      <c r="O4131" s="63"/>
      <c r="P4131" s="63"/>
      <c r="Q4131" s="63"/>
    </row>
    <row r="4132" spans="1:17" outlineLevel="1">
      <c r="A4132" s="6"/>
      <c r="B4132" s="20">
        <v>42698</v>
      </c>
      <c r="C4132" s="21">
        <v>0.83333333333333337</v>
      </c>
      <c r="D4132" s="13">
        <v>0</v>
      </c>
      <c r="E4132" s="13">
        <v>46.08</v>
      </c>
      <c r="F4132" s="11">
        <f t="shared" si="193"/>
        <v>0</v>
      </c>
      <c r="G4132" s="11">
        <f t="shared" si="194"/>
        <v>46.517760000000003</v>
      </c>
      <c r="H4132" s="8">
        <f t="shared" si="192"/>
        <v>0</v>
      </c>
      <c r="K4132" s="69"/>
      <c r="L4132" s="69"/>
      <c r="M4132" s="69"/>
      <c r="O4132" s="63"/>
      <c r="P4132" s="63"/>
      <c r="Q4132" s="63"/>
    </row>
    <row r="4133" spans="1:17" outlineLevel="1">
      <c r="A4133" s="6"/>
      <c r="B4133" s="20">
        <v>42698</v>
      </c>
      <c r="C4133" s="21">
        <v>0.85416666666666663</v>
      </c>
      <c r="D4133" s="13">
        <v>0</v>
      </c>
      <c r="E4133" s="13">
        <v>44.96</v>
      </c>
      <c r="F4133" s="11">
        <f t="shared" si="193"/>
        <v>0</v>
      </c>
      <c r="G4133" s="11">
        <f t="shared" si="194"/>
        <v>45.387120000000003</v>
      </c>
      <c r="H4133" s="8">
        <f t="shared" si="192"/>
        <v>0</v>
      </c>
      <c r="K4133" s="69"/>
      <c r="L4133" s="69"/>
      <c r="M4133" s="69"/>
      <c r="O4133" s="63"/>
      <c r="P4133" s="63"/>
      <c r="Q4133" s="63"/>
    </row>
    <row r="4134" spans="1:17" outlineLevel="1">
      <c r="A4134" s="6"/>
      <c r="B4134" s="20">
        <v>42698</v>
      </c>
      <c r="C4134" s="21">
        <v>0.875</v>
      </c>
      <c r="D4134" s="13">
        <v>0</v>
      </c>
      <c r="E4134" s="13">
        <v>43.36</v>
      </c>
      <c r="F4134" s="11">
        <f t="shared" si="193"/>
        <v>0</v>
      </c>
      <c r="G4134" s="11">
        <f t="shared" si="194"/>
        <v>43.771920000000001</v>
      </c>
      <c r="H4134" s="8">
        <f t="shared" si="192"/>
        <v>0</v>
      </c>
      <c r="K4134" s="69"/>
      <c r="L4134" s="69"/>
      <c r="M4134" s="69"/>
      <c r="O4134" s="63"/>
      <c r="P4134" s="63"/>
      <c r="Q4134" s="63"/>
    </row>
    <row r="4135" spans="1:17" outlineLevel="1">
      <c r="A4135" s="6"/>
      <c r="B4135" s="20">
        <v>42698</v>
      </c>
      <c r="C4135" s="21">
        <v>0.89583333333333337</v>
      </c>
      <c r="D4135" s="13">
        <v>0</v>
      </c>
      <c r="E4135" s="13">
        <v>46.44</v>
      </c>
      <c r="F4135" s="11">
        <f t="shared" si="193"/>
        <v>0</v>
      </c>
      <c r="G4135" s="11">
        <f t="shared" si="194"/>
        <v>46.881180000000001</v>
      </c>
      <c r="H4135" s="8">
        <f t="shared" si="192"/>
        <v>0</v>
      </c>
      <c r="K4135" s="69"/>
      <c r="L4135" s="69"/>
      <c r="M4135" s="69"/>
      <c r="O4135" s="63"/>
      <c r="P4135" s="63"/>
      <c r="Q4135" s="63"/>
    </row>
    <row r="4136" spans="1:17" outlineLevel="1">
      <c r="A4136" s="6"/>
      <c r="B4136" s="20">
        <v>42698</v>
      </c>
      <c r="C4136" s="21">
        <v>0.91666666666666663</v>
      </c>
      <c r="D4136" s="13">
        <v>0</v>
      </c>
      <c r="E4136" s="13">
        <v>35.909999999999997</v>
      </c>
      <c r="F4136" s="11">
        <f t="shared" si="193"/>
        <v>0</v>
      </c>
      <c r="G4136" s="11">
        <f t="shared" si="194"/>
        <v>36.251145000000001</v>
      </c>
      <c r="H4136" s="8">
        <f t="shared" si="192"/>
        <v>0</v>
      </c>
      <c r="K4136" s="69"/>
      <c r="L4136" s="69"/>
      <c r="M4136" s="69"/>
      <c r="O4136" s="63"/>
      <c r="P4136" s="63"/>
      <c r="Q4136" s="63"/>
    </row>
    <row r="4137" spans="1:17" outlineLevel="1">
      <c r="A4137" s="6"/>
      <c r="B4137" s="20">
        <v>42698</v>
      </c>
      <c r="C4137" s="21">
        <v>0.9375</v>
      </c>
      <c r="D4137" s="13">
        <v>0</v>
      </c>
      <c r="E4137" s="13">
        <v>97.09</v>
      </c>
      <c r="F4137" s="11">
        <f t="shared" si="193"/>
        <v>0</v>
      </c>
      <c r="G4137" s="11">
        <f t="shared" si="194"/>
        <v>98.012355000000014</v>
      </c>
      <c r="H4137" s="8">
        <f t="shared" si="192"/>
        <v>0</v>
      </c>
      <c r="K4137" s="69"/>
      <c r="L4137" s="69"/>
      <c r="M4137" s="69"/>
      <c r="O4137" s="63"/>
      <c r="P4137" s="63"/>
      <c r="Q4137" s="63"/>
    </row>
    <row r="4138" spans="1:17" outlineLevel="1">
      <c r="A4138" s="6"/>
      <c r="B4138" s="20">
        <v>42698</v>
      </c>
      <c r="C4138" s="21">
        <v>0.95833333333333337</v>
      </c>
      <c r="D4138" s="13">
        <v>0</v>
      </c>
      <c r="E4138" s="13">
        <v>59.84</v>
      </c>
      <c r="F4138" s="11">
        <f t="shared" si="193"/>
        <v>0</v>
      </c>
      <c r="G4138" s="11">
        <f t="shared" si="194"/>
        <v>60.408480000000004</v>
      </c>
      <c r="H4138" s="8">
        <f t="shared" si="192"/>
        <v>0</v>
      </c>
      <c r="K4138" s="69"/>
      <c r="L4138" s="69"/>
      <c r="M4138" s="69"/>
      <c r="O4138" s="63"/>
      <c r="P4138" s="63"/>
      <c r="Q4138" s="63"/>
    </row>
    <row r="4139" spans="1:17" outlineLevel="1">
      <c r="A4139" s="6"/>
      <c r="B4139" s="20">
        <v>42698</v>
      </c>
      <c r="C4139" s="21">
        <v>0.97916666666666663</v>
      </c>
      <c r="D4139" s="13">
        <v>0</v>
      </c>
      <c r="E4139" s="13">
        <v>50.54</v>
      </c>
      <c r="F4139" s="11">
        <f t="shared" si="193"/>
        <v>0</v>
      </c>
      <c r="G4139" s="11">
        <f t="shared" si="194"/>
        <v>51.020130000000002</v>
      </c>
      <c r="H4139" s="8">
        <f t="shared" si="192"/>
        <v>0</v>
      </c>
      <c r="K4139" s="69"/>
      <c r="L4139" s="69"/>
      <c r="M4139" s="69"/>
      <c r="O4139" s="63"/>
      <c r="P4139" s="63"/>
      <c r="Q4139" s="63"/>
    </row>
    <row r="4140" spans="1:17" outlineLevel="1">
      <c r="A4140" s="6"/>
      <c r="B4140" s="20">
        <v>42698</v>
      </c>
      <c r="C4140" s="21">
        <v>0</v>
      </c>
      <c r="D4140" s="13">
        <v>0</v>
      </c>
      <c r="E4140" s="13">
        <v>42.13</v>
      </c>
      <c r="F4140" s="11">
        <f t="shared" si="193"/>
        <v>0</v>
      </c>
      <c r="G4140" s="11">
        <f t="shared" si="194"/>
        <v>42.530235000000005</v>
      </c>
      <c r="H4140" s="8">
        <f t="shared" si="192"/>
        <v>0</v>
      </c>
      <c r="K4140" s="69"/>
      <c r="L4140" s="69"/>
      <c r="M4140" s="69"/>
      <c r="O4140" s="63"/>
      <c r="P4140" s="63"/>
      <c r="Q4140" s="63"/>
    </row>
    <row r="4141" spans="1:17" outlineLevel="1">
      <c r="A4141" s="6"/>
      <c r="B4141" s="20">
        <v>42699</v>
      </c>
      <c r="C4141" s="21">
        <v>2.0833333333333332E-2</v>
      </c>
      <c r="D4141" s="13">
        <v>0</v>
      </c>
      <c r="E4141" s="13">
        <v>43.8</v>
      </c>
      <c r="F4141" s="11">
        <f t="shared" si="193"/>
        <v>0</v>
      </c>
      <c r="G4141" s="11">
        <f t="shared" si="194"/>
        <v>44.216099999999997</v>
      </c>
      <c r="H4141" s="8">
        <f t="shared" si="192"/>
        <v>0</v>
      </c>
      <c r="K4141" s="69"/>
      <c r="L4141" s="69"/>
      <c r="M4141" s="69"/>
      <c r="O4141" s="63"/>
      <c r="P4141" s="63"/>
      <c r="Q4141" s="63"/>
    </row>
    <row r="4142" spans="1:17" outlineLevel="1">
      <c r="A4142" s="6"/>
      <c r="B4142" s="20">
        <v>42699</v>
      </c>
      <c r="C4142" s="21">
        <v>4.1666666666666664E-2</v>
      </c>
      <c r="D4142" s="13">
        <v>0</v>
      </c>
      <c r="E4142" s="13">
        <v>40.42</v>
      </c>
      <c r="F4142" s="11">
        <f t="shared" si="193"/>
        <v>0</v>
      </c>
      <c r="G4142" s="11">
        <f t="shared" si="194"/>
        <v>40.803990000000006</v>
      </c>
      <c r="H4142" s="8">
        <f t="shared" si="192"/>
        <v>0</v>
      </c>
      <c r="K4142" s="69"/>
      <c r="L4142" s="69"/>
      <c r="M4142" s="69"/>
      <c r="O4142" s="63"/>
      <c r="P4142" s="63"/>
      <c r="Q4142" s="63"/>
    </row>
    <row r="4143" spans="1:17" outlineLevel="1">
      <c r="A4143" s="6"/>
      <c r="B4143" s="20">
        <v>42699</v>
      </c>
      <c r="C4143" s="21">
        <v>6.25E-2</v>
      </c>
      <c r="D4143" s="13">
        <v>0</v>
      </c>
      <c r="E4143" s="13">
        <v>33.26</v>
      </c>
      <c r="F4143" s="11">
        <f t="shared" si="193"/>
        <v>0</v>
      </c>
      <c r="G4143" s="11">
        <f t="shared" si="194"/>
        <v>33.575969999999998</v>
      </c>
      <c r="H4143" s="8">
        <f t="shared" ref="H4143:H4206" si="195">F4143*($B$8-G4143)</f>
        <v>0</v>
      </c>
      <c r="K4143" s="69"/>
      <c r="L4143" s="69"/>
      <c r="M4143" s="69"/>
      <c r="O4143" s="63"/>
      <c r="P4143" s="63"/>
      <c r="Q4143" s="63"/>
    </row>
    <row r="4144" spans="1:17" outlineLevel="1">
      <c r="A4144" s="6"/>
      <c r="B4144" s="20">
        <v>42699</v>
      </c>
      <c r="C4144" s="21">
        <v>8.3333333333333329E-2</v>
      </c>
      <c r="D4144" s="13">
        <v>0</v>
      </c>
      <c r="E4144" s="13">
        <v>32.82</v>
      </c>
      <c r="F4144" s="11">
        <f t="shared" si="193"/>
        <v>0</v>
      </c>
      <c r="G4144" s="11">
        <f t="shared" si="194"/>
        <v>33.131790000000002</v>
      </c>
      <c r="H4144" s="8">
        <f t="shared" si="195"/>
        <v>0</v>
      </c>
      <c r="K4144" s="69"/>
      <c r="L4144" s="69"/>
      <c r="M4144" s="69"/>
      <c r="O4144" s="63"/>
      <c r="P4144" s="63"/>
      <c r="Q4144" s="63"/>
    </row>
    <row r="4145" spans="1:17" outlineLevel="1">
      <c r="A4145" s="6"/>
      <c r="B4145" s="20">
        <v>42699</v>
      </c>
      <c r="C4145" s="21">
        <v>0.10416666666666667</v>
      </c>
      <c r="D4145" s="13">
        <v>0</v>
      </c>
      <c r="E4145" s="13">
        <v>33.49</v>
      </c>
      <c r="F4145" s="11">
        <f t="shared" si="193"/>
        <v>0</v>
      </c>
      <c r="G4145" s="11">
        <f t="shared" si="194"/>
        <v>33.808155000000006</v>
      </c>
      <c r="H4145" s="8">
        <f t="shared" si="195"/>
        <v>0</v>
      </c>
      <c r="K4145" s="69"/>
      <c r="L4145" s="69"/>
      <c r="M4145" s="69"/>
      <c r="O4145" s="63"/>
      <c r="P4145" s="63"/>
      <c r="Q4145" s="63"/>
    </row>
    <row r="4146" spans="1:17" outlineLevel="1">
      <c r="A4146" s="6"/>
      <c r="B4146" s="20">
        <v>42699</v>
      </c>
      <c r="C4146" s="21">
        <v>0.125</v>
      </c>
      <c r="D4146" s="13">
        <v>0</v>
      </c>
      <c r="E4146" s="13">
        <v>31.44</v>
      </c>
      <c r="F4146" s="11">
        <f t="shared" si="193"/>
        <v>0</v>
      </c>
      <c r="G4146" s="11">
        <f t="shared" si="194"/>
        <v>31.738680000000002</v>
      </c>
      <c r="H4146" s="8">
        <f t="shared" si="195"/>
        <v>0</v>
      </c>
      <c r="K4146" s="69"/>
      <c r="L4146" s="69"/>
      <c r="M4146" s="69"/>
      <c r="O4146" s="63"/>
      <c r="P4146" s="63"/>
      <c r="Q4146" s="63"/>
    </row>
    <row r="4147" spans="1:17" outlineLevel="1">
      <c r="A4147" s="6"/>
      <c r="B4147" s="20">
        <v>42699</v>
      </c>
      <c r="C4147" s="21">
        <v>0.14583333333333334</v>
      </c>
      <c r="D4147" s="13">
        <v>0</v>
      </c>
      <c r="E4147" s="13">
        <v>34.020000000000003</v>
      </c>
      <c r="F4147" s="11">
        <f t="shared" si="193"/>
        <v>0</v>
      </c>
      <c r="G4147" s="11">
        <f t="shared" si="194"/>
        <v>34.343190000000007</v>
      </c>
      <c r="H4147" s="8">
        <f t="shared" si="195"/>
        <v>0</v>
      </c>
      <c r="K4147" s="69"/>
      <c r="L4147" s="69"/>
      <c r="M4147" s="69"/>
      <c r="O4147" s="63"/>
      <c r="P4147" s="63"/>
      <c r="Q4147" s="63"/>
    </row>
    <row r="4148" spans="1:17" outlineLevel="1">
      <c r="A4148" s="6"/>
      <c r="B4148" s="20">
        <v>42699</v>
      </c>
      <c r="C4148" s="21">
        <v>0.16666666666666666</v>
      </c>
      <c r="D4148" s="13">
        <v>0</v>
      </c>
      <c r="E4148" s="13">
        <v>32.58</v>
      </c>
      <c r="F4148" s="11">
        <f t="shared" si="193"/>
        <v>0</v>
      </c>
      <c r="G4148" s="11">
        <f t="shared" si="194"/>
        <v>32.889510000000001</v>
      </c>
      <c r="H4148" s="8">
        <f t="shared" si="195"/>
        <v>0</v>
      </c>
      <c r="K4148" s="69"/>
      <c r="L4148" s="69"/>
      <c r="M4148" s="69"/>
      <c r="O4148" s="63"/>
      <c r="P4148" s="63"/>
      <c r="Q4148" s="63"/>
    </row>
    <row r="4149" spans="1:17" outlineLevel="1">
      <c r="A4149" s="6"/>
      <c r="B4149" s="20">
        <v>42699</v>
      </c>
      <c r="C4149" s="21">
        <v>0.1875</v>
      </c>
      <c r="D4149" s="13">
        <v>0</v>
      </c>
      <c r="E4149" s="13">
        <v>37.82</v>
      </c>
      <c r="F4149" s="11">
        <f t="shared" si="193"/>
        <v>0</v>
      </c>
      <c r="G4149" s="11">
        <f t="shared" si="194"/>
        <v>38.179290000000002</v>
      </c>
      <c r="H4149" s="8">
        <f t="shared" si="195"/>
        <v>0</v>
      </c>
      <c r="K4149" s="69"/>
      <c r="L4149" s="69"/>
      <c r="M4149" s="69"/>
      <c r="O4149" s="63"/>
      <c r="P4149" s="63"/>
      <c r="Q4149" s="63"/>
    </row>
    <row r="4150" spans="1:17" outlineLevel="1">
      <c r="A4150" s="6"/>
      <c r="B4150" s="20">
        <v>42699</v>
      </c>
      <c r="C4150" s="21">
        <v>0.20833333333333334</v>
      </c>
      <c r="D4150" s="13">
        <v>1.2470000000000001E-3</v>
      </c>
      <c r="E4150" s="13">
        <v>36.4</v>
      </c>
      <c r="F4150" s="11">
        <f t="shared" si="193"/>
        <v>1.2466259000000002E-3</v>
      </c>
      <c r="G4150" s="11">
        <f t="shared" si="194"/>
        <v>36.745800000000003</v>
      </c>
      <c r="H4150" s="8">
        <f t="shared" si="195"/>
        <v>0.18606415140378002</v>
      </c>
      <c r="K4150" s="69"/>
      <c r="L4150" s="69"/>
      <c r="M4150" s="69"/>
      <c r="O4150" s="63"/>
      <c r="P4150" s="63"/>
      <c r="Q4150" s="63"/>
    </row>
    <row r="4151" spans="1:17" outlineLevel="1">
      <c r="A4151" s="6"/>
      <c r="B4151" s="20">
        <v>42699</v>
      </c>
      <c r="C4151" s="21">
        <v>0.22916666666666666</v>
      </c>
      <c r="D4151" s="13">
        <v>7.8165999999999999E-2</v>
      </c>
      <c r="E4151" s="13">
        <v>42.13</v>
      </c>
      <c r="F4151" s="11">
        <f t="shared" si="193"/>
        <v>7.8142550200000008E-2</v>
      </c>
      <c r="G4151" s="11">
        <f t="shared" si="194"/>
        <v>42.530235000000005</v>
      </c>
      <c r="H4151" s="8">
        <f t="shared" si="195"/>
        <v>11.211093313694704</v>
      </c>
      <c r="K4151" s="69"/>
      <c r="L4151" s="69"/>
      <c r="M4151" s="69"/>
      <c r="O4151" s="63"/>
      <c r="P4151" s="63"/>
      <c r="Q4151" s="63"/>
    </row>
    <row r="4152" spans="1:17" outlineLevel="1">
      <c r="A4152" s="6"/>
      <c r="B4152" s="20">
        <v>42699</v>
      </c>
      <c r="C4152" s="21">
        <v>0.25</v>
      </c>
      <c r="D4152" s="13">
        <v>0.22966199999999998</v>
      </c>
      <c r="E4152" s="13">
        <v>38.729999999999997</v>
      </c>
      <c r="F4152" s="11">
        <f t="shared" si="193"/>
        <v>0.22959310139999997</v>
      </c>
      <c r="G4152" s="11">
        <f t="shared" si="194"/>
        <v>39.097935</v>
      </c>
      <c r="H4152" s="8">
        <f t="shared" si="195"/>
        <v>33.727700705414385</v>
      </c>
      <c r="K4152" s="69"/>
      <c r="L4152" s="69"/>
      <c r="M4152" s="69"/>
      <c r="O4152" s="63"/>
      <c r="P4152" s="63"/>
      <c r="Q4152" s="63"/>
    </row>
    <row r="4153" spans="1:17" outlineLevel="1">
      <c r="A4153" s="6"/>
      <c r="B4153" s="20">
        <v>42699</v>
      </c>
      <c r="C4153" s="21">
        <v>0.27083333333333331</v>
      </c>
      <c r="D4153" s="13">
        <v>0.73048900000000005</v>
      </c>
      <c r="E4153" s="13">
        <v>53.42</v>
      </c>
      <c r="F4153" s="11">
        <f t="shared" si="193"/>
        <v>0.73026985330000005</v>
      </c>
      <c r="G4153" s="11">
        <f t="shared" si="194"/>
        <v>53.927490000000006</v>
      </c>
      <c r="H4153" s="8">
        <f t="shared" si="195"/>
        <v>96.448572502662785</v>
      </c>
      <c r="K4153" s="69"/>
      <c r="L4153" s="69"/>
      <c r="M4153" s="69"/>
      <c r="O4153" s="63"/>
      <c r="P4153" s="63"/>
      <c r="Q4153" s="63"/>
    </row>
    <row r="4154" spans="1:17" outlineLevel="1">
      <c r="A4154" s="6"/>
      <c r="B4154" s="20">
        <v>42699</v>
      </c>
      <c r="C4154" s="21">
        <v>0.29166666666666669</v>
      </c>
      <c r="D4154" s="13">
        <v>1.4208540000000001</v>
      </c>
      <c r="E4154" s="13">
        <v>57.37</v>
      </c>
      <c r="F4154" s="11">
        <f t="shared" si="193"/>
        <v>1.4204277438000001</v>
      </c>
      <c r="G4154" s="11">
        <f t="shared" si="194"/>
        <v>57.915015000000004</v>
      </c>
      <c r="H4154" s="8">
        <f t="shared" si="195"/>
        <v>181.93546625820684</v>
      </c>
      <c r="K4154" s="69"/>
      <c r="L4154" s="69"/>
      <c r="M4154" s="69"/>
      <c r="O4154" s="63"/>
      <c r="P4154" s="63"/>
      <c r="Q4154" s="63"/>
    </row>
    <row r="4155" spans="1:17" outlineLevel="1">
      <c r="A4155" s="6"/>
      <c r="B4155" s="20">
        <v>42699</v>
      </c>
      <c r="C4155" s="21">
        <v>0.3125</v>
      </c>
      <c r="D4155" s="13">
        <v>2.2514460000000001</v>
      </c>
      <c r="E4155" s="13">
        <v>51.07</v>
      </c>
      <c r="F4155" s="11">
        <f t="shared" si="193"/>
        <v>2.2507705661999999</v>
      </c>
      <c r="G4155" s="11">
        <f t="shared" si="194"/>
        <v>51.555165000000002</v>
      </c>
      <c r="H4155" s="8">
        <f t="shared" si="195"/>
        <v>302.60447739561562</v>
      </c>
      <c r="K4155" s="69"/>
      <c r="L4155" s="69"/>
      <c r="M4155" s="69"/>
      <c r="O4155" s="63"/>
      <c r="P4155" s="63"/>
      <c r="Q4155" s="63"/>
    </row>
    <row r="4156" spans="1:17" outlineLevel="1">
      <c r="A4156" s="6"/>
      <c r="B4156" s="20">
        <v>42699</v>
      </c>
      <c r="C4156" s="21">
        <v>0.33333333333333331</v>
      </c>
      <c r="D4156" s="13">
        <v>2.9098350000000002</v>
      </c>
      <c r="E4156" s="13">
        <v>52.94</v>
      </c>
      <c r="F4156" s="11">
        <f t="shared" si="193"/>
        <v>2.9089620495000004</v>
      </c>
      <c r="G4156" s="11">
        <f t="shared" si="194"/>
        <v>53.442930000000004</v>
      </c>
      <c r="H4156" s="8">
        <f t="shared" si="195"/>
        <v>385.60348602291504</v>
      </c>
      <c r="K4156" s="69"/>
      <c r="L4156" s="69"/>
      <c r="M4156" s="69"/>
      <c r="O4156" s="63"/>
      <c r="P4156" s="63"/>
      <c r="Q4156" s="63"/>
    </row>
    <row r="4157" spans="1:17" outlineLevel="1">
      <c r="A4157" s="6"/>
      <c r="B4157" s="20">
        <v>42699</v>
      </c>
      <c r="C4157" s="21">
        <v>0.35416666666666669</v>
      </c>
      <c r="D4157" s="13">
        <v>3.4759269999999995</v>
      </c>
      <c r="E4157" s="13">
        <v>53.12</v>
      </c>
      <c r="F4157" s="11">
        <f t="shared" si="193"/>
        <v>3.4748842218999996</v>
      </c>
      <c r="G4157" s="11">
        <f t="shared" si="194"/>
        <v>53.624639999999999</v>
      </c>
      <c r="H4157" s="8">
        <f t="shared" si="195"/>
        <v>459.98904983233234</v>
      </c>
      <c r="K4157" s="69"/>
      <c r="L4157" s="69"/>
      <c r="M4157" s="69"/>
      <c r="O4157" s="63"/>
      <c r="P4157" s="63"/>
      <c r="Q4157" s="63"/>
    </row>
    <row r="4158" spans="1:17" outlineLevel="1">
      <c r="A4158" s="6"/>
      <c r="B4158" s="20">
        <v>42699</v>
      </c>
      <c r="C4158" s="21">
        <v>0.375</v>
      </c>
      <c r="D4158" s="13">
        <v>3.9386930000000002</v>
      </c>
      <c r="E4158" s="13">
        <v>56.75</v>
      </c>
      <c r="F4158" s="11">
        <f t="shared" si="193"/>
        <v>3.9375113921000002</v>
      </c>
      <c r="G4158" s="11">
        <f t="shared" si="194"/>
        <v>57.289125000000006</v>
      </c>
      <c r="H4158" s="8">
        <f t="shared" si="195"/>
        <v>506.80053659965904</v>
      </c>
      <c r="K4158" s="69"/>
      <c r="L4158" s="69"/>
      <c r="M4158" s="69"/>
      <c r="O4158" s="63"/>
      <c r="P4158" s="63"/>
      <c r="Q4158" s="63"/>
    </row>
    <row r="4159" spans="1:17" outlineLevel="1">
      <c r="A4159" s="6"/>
      <c r="B4159" s="20">
        <v>42699</v>
      </c>
      <c r="C4159" s="21">
        <v>0.39583333333333331</v>
      </c>
      <c r="D4159" s="13">
        <v>4.3360450000000004</v>
      </c>
      <c r="E4159" s="13">
        <v>57.48</v>
      </c>
      <c r="F4159" s="11">
        <f t="shared" si="193"/>
        <v>4.3347441865000009</v>
      </c>
      <c r="G4159" s="11">
        <f t="shared" si="194"/>
        <v>58.026060000000001</v>
      </c>
      <c r="H4159" s="8">
        <f t="shared" si="195"/>
        <v>554.73429243849989</v>
      </c>
      <c r="K4159" s="69"/>
      <c r="L4159" s="69"/>
      <c r="M4159" s="69"/>
      <c r="O4159" s="63"/>
      <c r="P4159" s="63"/>
      <c r="Q4159" s="63"/>
    </row>
    <row r="4160" spans="1:17" outlineLevel="1">
      <c r="A4160" s="6"/>
      <c r="B4160" s="20">
        <v>42699</v>
      </c>
      <c r="C4160" s="21">
        <v>0.41666666666666669</v>
      </c>
      <c r="D4160" s="13">
        <v>4.6637870000000001</v>
      </c>
      <c r="E4160" s="13">
        <v>62.14</v>
      </c>
      <c r="F4160" s="11">
        <f t="shared" si="193"/>
        <v>4.6623878639000003</v>
      </c>
      <c r="G4160" s="11">
        <f t="shared" si="194"/>
        <v>62.730330000000002</v>
      </c>
      <c r="H4160" s="8">
        <f t="shared" si="195"/>
        <v>574.73101339495793</v>
      </c>
      <c r="K4160" s="69"/>
      <c r="L4160" s="69"/>
      <c r="M4160" s="69"/>
      <c r="O4160" s="63"/>
      <c r="P4160" s="63"/>
      <c r="Q4160" s="63"/>
    </row>
    <row r="4161" spans="1:17" outlineLevel="1">
      <c r="A4161" s="6"/>
      <c r="B4161" s="20">
        <v>42699</v>
      </c>
      <c r="C4161" s="21">
        <v>0.4375</v>
      </c>
      <c r="D4161" s="13">
        <v>4.8551939999999991</v>
      </c>
      <c r="E4161" s="13">
        <v>52.78</v>
      </c>
      <c r="F4161" s="11">
        <f t="shared" si="193"/>
        <v>4.853737441799999</v>
      </c>
      <c r="G4161" s="11">
        <f t="shared" si="194"/>
        <v>53.281410000000001</v>
      </c>
      <c r="H4161" s="8">
        <f t="shared" si="195"/>
        <v>644.18118950590292</v>
      </c>
      <c r="K4161" s="69"/>
      <c r="L4161" s="69"/>
      <c r="M4161" s="69"/>
      <c r="O4161" s="63"/>
      <c r="P4161" s="63"/>
      <c r="Q4161" s="63"/>
    </row>
    <row r="4162" spans="1:17" outlineLevel="1">
      <c r="A4162" s="6"/>
      <c r="B4162" s="20">
        <v>42699</v>
      </c>
      <c r="C4162" s="21">
        <v>0.45833333333333331</v>
      </c>
      <c r="D4162" s="13">
        <v>4.9646280000000003</v>
      </c>
      <c r="E4162" s="13">
        <v>53.14</v>
      </c>
      <c r="F4162" s="11">
        <f t="shared" si="193"/>
        <v>4.9631386116000007</v>
      </c>
      <c r="G4162" s="11">
        <f t="shared" si="194"/>
        <v>53.644830000000006</v>
      </c>
      <c r="H4162" s="8">
        <f t="shared" si="195"/>
        <v>656.89705467188196</v>
      </c>
      <c r="K4162" s="69"/>
      <c r="L4162" s="69"/>
      <c r="M4162" s="69"/>
      <c r="O4162" s="63"/>
      <c r="P4162" s="63"/>
      <c r="Q4162" s="63"/>
    </row>
    <row r="4163" spans="1:17" outlineLevel="1">
      <c r="A4163" s="6"/>
      <c r="B4163" s="20">
        <v>42699</v>
      </c>
      <c r="C4163" s="21">
        <v>0.47916666666666669</v>
      </c>
      <c r="D4163" s="13">
        <v>4.9674659999999999</v>
      </c>
      <c r="E4163" s="13">
        <v>54.83</v>
      </c>
      <c r="F4163" s="11">
        <f t="shared" si="193"/>
        <v>4.9659757602000001</v>
      </c>
      <c r="G4163" s="11">
        <f t="shared" si="194"/>
        <v>55.350885000000005</v>
      </c>
      <c r="H4163" s="8">
        <f t="shared" si="195"/>
        <v>648.80033818158222</v>
      </c>
      <c r="K4163" s="69"/>
      <c r="L4163" s="69"/>
      <c r="M4163" s="69"/>
      <c r="O4163" s="63"/>
      <c r="P4163" s="63"/>
      <c r="Q4163" s="63"/>
    </row>
    <row r="4164" spans="1:17" outlineLevel="1">
      <c r="A4164" s="6"/>
      <c r="B4164" s="20">
        <v>42699</v>
      </c>
      <c r="C4164" s="21">
        <v>0.5</v>
      </c>
      <c r="D4164" s="13">
        <v>4.9671009999999995</v>
      </c>
      <c r="E4164" s="13">
        <v>57.98</v>
      </c>
      <c r="F4164" s="11">
        <f t="shared" si="193"/>
        <v>4.9656108696999999</v>
      </c>
      <c r="G4164" s="11">
        <f t="shared" si="194"/>
        <v>58.530810000000002</v>
      </c>
      <c r="H4164" s="8">
        <f t="shared" si="195"/>
        <v>632.96239541585453</v>
      </c>
      <c r="K4164" s="69"/>
      <c r="L4164" s="69"/>
      <c r="M4164" s="69"/>
      <c r="O4164" s="63"/>
      <c r="P4164" s="63"/>
      <c r="Q4164" s="63"/>
    </row>
    <row r="4165" spans="1:17" outlineLevel="1">
      <c r="A4165" s="6"/>
      <c r="B4165" s="20">
        <v>42699</v>
      </c>
      <c r="C4165" s="21">
        <v>0.52083333333333337</v>
      </c>
      <c r="D4165" s="13">
        <v>4.9690149999999997</v>
      </c>
      <c r="E4165" s="13">
        <v>54.61</v>
      </c>
      <c r="F4165" s="11">
        <f t="shared" si="193"/>
        <v>4.9675242954999996</v>
      </c>
      <c r="G4165" s="11">
        <f t="shared" si="194"/>
        <v>55.128795000000004</v>
      </c>
      <c r="H4165" s="8">
        <f t="shared" si="195"/>
        <v>650.10589041886101</v>
      </c>
      <c r="K4165" s="69"/>
      <c r="L4165" s="69"/>
      <c r="M4165" s="69"/>
      <c r="O4165" s="63"/>
      <c r="P4165" s="63"/>
      <c r="Q4165" s="63"/>
    </row>
    <row r="4166" spans="1:17" outlineLevel="1">
      <c r="A4166" s="6"/>
      <c r="B4166" s="20">
        <v>42699</v>
      </c>
      <c r="C4166" s="21">
        <v>0.54166666666666663</v>
      </c>
      <c r="D4166" s="13">
        <v>4.9279850000000005</v>
      </c>
      <c r="E4166" s="13">
        <v>62.98</v>
      </c>
      <c r="F4166" s="11">
        <f t="shared" si="193"/>
        <v>4.926506604500001</v>
      </c>
      <c r="G4166" s="11">
        <f t="shared" si="194"/>
        <v>63.578310000000002</v>
      </c>
      <c r="H4166" s="8">
        <f t="shared" si="195"/>
        <v>603.11126431905177</v>
      </c>
      <c r="K4166" s="69"/>
      <c r="L4166" s="69"/>
      <c r="M4166" s="69"/>
      <c r="O4166" s="63"/>
      <c r="P4166" s="63"/>
      <c r="Q4166" s="63"/>
    </row>
    <row r="4167" spans="1:17" outlineLevel="1">
      <c r="A4167" s="6"/>
      <c r="B4167" s="20">
        <v>42699</v>
      </c>
      <c r="C4167" s="21">
        <v>0.5625</v>
      </c>
      <c r="D4167" s="13">
        <v>4.7676730000000003</v>
      </c>
      <c r="E4167" s="13">
        <v>56.87</v>
      </c>
      <c r="F4167" s="11">
        <f t="shared" si="193"/>
        <v>4.7662426981000001</v>
      </c>
      <c r="G4167" s="11">
        <f t="shared" si="194"/>
        <v>57.410265000000003</v>
      </c>
      <c r="H4167" s="8">
        <f t="shared" si="195"/>
        <v>612.88988549436397</v>
      </c>
      <c r="K4167" s="69"/>
      <c r="L4167" s="69"/>
      <c r="M4167" s="69"/>
      <c r="O4167" s="63"/>
      <c r="P4167" s="63"/>
      <c r="Q4167" s="63"/>
    </row>
    <row r="4168" spans="1:17" outlineLevel="1">
      <c r="A4168" s="6"/>
      <c r="B4168" s="20">
        <v>42699</v>
      </c>
      <c r="C4168" s="21">
        <v>0.58333333333333337</v>
      </c>
      <c r="D4168" s="13">
        <v>4.4694340000000006</v>
      </c>
      <c r="E4168" s="13">
        <v>57.62</v>
      </c>
      <c r="F4168" s="11">
        <f t="shared" si="193"/>
        <v>4.4680931698000004</v>
      </c>
      <c r="G4168" s="11">
        <f t="shared" si="194"/>
        <v>58.167390000000005</v>
      </c>
      <c r="H4168" s="8">
        <f t="shared" si="195"/>
        <v>571.16801161870717</v>
      </c>
      <c r="K4168" s="69"/>
      <c r="L4168" s="69"/>
      <c r="M4168" s="69"/>
      <c r="O4168" s="63"/>
      <c r="P4168" s="63"/>
      <c r="Q4168" s="63"/>
    </row>
    <row r="4169" spans="1:17" outlineLevel="1">
      <c r="A4169" s="6"/>
      <c r="B4169" s="20">
        <v>42699</v>
      </c>
      <c r="C4169" s="21">
        <v>0.60416666666666663</v>
      </c>
      <c r="D4169" s="13">
        <v>4.1994730000000002</v>
      </c>
      <c r="E4169" s="13">
        <v>53.17</v>
      </c>
      <c r="F4169" s="11">
        <f t="shared" si="193"/>
        <v>4.1982131581000006</v>
      </c>
      <c r="G4169" s="11">
        <f t="shared" si="194"/>
        <v>53.675115000000005</v>
      </c>
      <c r="H4169" s="8">
        <f t="shared" si="195"/>
        <v>555.52807335106934</v>
      </c>
      <c r="K4169" s="69"/>
      <c r="L4169" s="69"/>
      <c r="M4169" s="69"/>
      <c r="O4169" s="63"/>
      <c r="P4169" s="63"/>
      <c r="Q4169" s="63"/>
    </row>
    <row r="4170" spans="1:17" outlineLevel="1">
      <c r="A4170" s="6"/>
      <c r="B4170" s="20">
        <v>42699</v>
      </c>
      <c r="C4170" s="21">
        <v>0.625</v>
      </c>
      <c r="D4170" s="13">
        <v>3.80911</v>
      </c>
      <c r="E4170" s="13">
        <v>63.68</v>
      </c>
      <c r="F4170" s="11">
        <f t="shared" si="193"/>
        <v>3.807967267</v>
      </c>
      <c r="G4170" s="11">
        <f t="shared" si="194"/>
        <v>64.284959999999998</v>
      </c>
      <c r="H4170" s="8">
        <f t="shared" si="195"/>
        <v>463.48688822159568</v>
      </c>
      <c r="K4170" s="69"/>
      <c r="L4170" s="69"/>
      <c r="M4170" s="69"/>
      <c r="O4170" s="63"/>
      <c r="P4170" s="63"/>
      <c r="Q4170" s="63"/>
    </row>
    <row r="4171" spans="1:17" outlineLevel="1">
      <c r="A4171" s="6"/>
      <c r="B4171" s="20">
        <v>42699</v>
      </c>
      <c r="C4171" s="21">
        <v>0.64583333333333337</v>
      </c>
      <c r="D4171" s="13">
        <v>3.343699</v>
      </c>
      <c r="E4171" s="13">
        <v>59.12</v>
      </c>
      <c r="F4171" s="11">
        <f t="shared" si="193"/>
        <v>3.3426958902999999</v>
      </c>
      <c r="G4171" s="11">
        <f t="shared" si="194"/>
        <v>59.681640000000002</v>
      </c>
      <c r="H4171" s="8">
        <f t="shared" si="195"/>
        <v>422.24386284143588</v>
      </c>
      <c r="K4171" s="69"/>
      <c r="L4171" s="69"/>
      <c r="M4171" s="69"/>
      <c r="O4171" s="63"/>
      <c r="P4171" s="63"/>
      <c r="Q4171" s="63"/>
    </row>
    <row r="4172" spans="1:17" outlineLevel="1">
      <c r="A4172" s="6"/>
      <c r="B4172" s="20">
        <v>42699</v>
      </c>
      <c r="C4172" s="21">
        <v>0.66666666666666663</v>
      </c>
      <c r="D4172" s="13">
        <v>2.7624239999999998</v>
      </c>
      <c r="E4172" s="13">
        <v>59.87</v>
      </c>
      <c r="F4172" s="11">
        <f t="shared" si="193"/>
        <v>2.7615952727999997</v>
      </c>
      <c r="G4172" s="11">
        <f t="shared" si="194"/>
        <v>60.438765000000004</v>
      </c>
      <c r="H4172" s="8">
        <f t="shared" si="195"/>
        <v>346.74931302292987</v>
      </c>
      <c r="K4172" s="69"/>
      <c r="L4172" s="69"/>
      <c r="M4172" s="69"/>
      <c r="O4172" s="63"/>
      <c r="P4172" s="63"/>
      <c r="Q4172" s="63"/>
    </row>
    <row r="4173" spans="1:17" outlineLevel="1">
      <c r="A4173" s="6"/>
      <c r="B4173" s="20">
        <v>42699</v>
      </c>
      <c r="C4173" s="21">
        <v>0.6875</v>
      </c>
      <c r="D4173" s="13">
        <v>2.0906400000000005</v>
      </c>
      <c r="E4173" s="13">
        <v>57.34</v>
      </c>
      <c r="F4173" s="11">
        <f t="shared" si="193"/>
        <v>2.0900128080000004</v>
      </c>
      <c r="G4173" s="11">
        <f t="shared" si="194"/>
        <v>57.884730000000005</v>
      </c>
      <c r="H4173" s="8">
        <f t="shared" si="195"/>
        <v>267.76255520037824</v>
      </c>
      <c r="K4173" s="69"/>
      <c r="L4173" s="69"/>
      <c r="M4173" s="69"/>
      <c r="O4173" s="63"/>
      <c r="P4173" s="63"/>
      <c r="Q4173" s="63"/>
    </row>
    <row r="4174" spans="1:17" outlineLevel="1">
      <c r="A4174" s="6"/>
      <c r="B4174" s="20">
        <v>42699</v>
      </c>
      <c r="C4174" s="21">
        <v>0.70833333333333337</v>
      </c>
      <c r="D4174" s="13">
        <v>1.3412680000000001</v>
      </c>
      <c r="E4174" s="13">
        <v>62.55</v>
      </c>
      <c r="F4174" s="11">
        <f t="shared" si="193"/>
        <v>1.3408656196000002</v>
      </c>
      <c r="G4174" s="11">
        <f t="shared" si="194"/>
        <v>63.144224999999999</v>
      </c>
      <c r="H4174" s="8">
        <f t="shared" si="195"/>
        <v>164.73308486681321</v>
      </c>
      <c r="K4174" s="69"/>
      <c r="L4174" s="69"/>
      <c r="M4174" s="69"/>
      <c r="O4174" s="63"/>
      <c r="P4174" s="63"/>
      <c r="Q4174" s="63"/>
    </row>
    <row r="4175" spans="1:17" outlineLevel="1">
      <c r="A4175" s="6"/>
      <c r="B4175" s="20">
        <v>42699</v>
      </c>
      <c r="C4175" s="21">
        <v>0.72916666666666663</v>
      </c>
      <c r="D4175" s="13">
        <v>0.62460400000000005</v>
      </c>
      <c r="E4175" s="13">
        <v>48.99</v>
      </c>
      <c r="F4175" s="11">
        <f t="shared" si="193"/>
        <v>0.6244166188000001</v>
      </c>
      <c r="G4175" s="11">
        <f t="shared" si="194"/>
        <v>49.455405000000006</v>
      </c>
      <c r="H4175" s="8">
        <f t="shared" si="195"/>
        <v>85.260714325315391</v>
      </c>
      <c r="K4175" s="69"/>
      <c r="L4175" s="69"/>
      <c r="M4175" s="69"/>
      <c r="O4175" s="63"/>
      <c r="P4175" s="63"/>
      <c r="Q4175" s="63"/>
    </row>
    <row r="4176" spans="1:17" outlineLevel="1">
      <c r="A4176" s="6"/>
      <c r="B4176" s="20">
        <v>42699</v>
      </c>
      <c r="C4176" s="21">
        <v>0.75</v>
      </c>
      <c r="D4176" s="13">
        <v>0.18650299999999997</v>
      </c>
      <c r="E4176" s="13">
        <v>48.29</v>
      </c>
      <c r="F4176" s="11">
        <f t="shared" si="193"/>
        <v>0.18644704909999998</v>
      </c>
      <c r="G4176" s="11">
        <f t="shared" si="194"/>
        <v>48.748755000000003</v>
      </c>
      <c r="H4176" s="8">
        <f t="shared" si="195"/>
        <v>25.590089615551125</v>
      </c>
      <c r="K4176" s="69"/>
      <c r="L4176" s="69"/>
      <c r="M4176" s="69"/>
      <c r="O4176" s="63"/>
      <c r="P4176" s="63"/>
      <c r="Q4176" s="63"/>
    </row>
    <row r="4177" spans="1:17" outlineLevel="1">
      <c r="A4177" s="6"/>
      <c r="B4177" s="20">
        <v>42699</v>
      </c>
      <c r="C4177" s="21">
        <v>0.77083333333333337</v>
      </c>
      <c r="D4177" s="13">
        <v>6.8209000000000006E-2</v>
      </c>
      <c r="E4177" s="13">
        <v>45.81</v>
      </c>
      <c r="F4177" s="11">
        <f t="shared" ref="F4177:F4240" si="196">IF($B$13="Electricity",$D4177*$B$9,$D4177*$B$10)</f>
        <v>6.8188537300000004E-2</v>
      </c>
      <c r="G4177" s="11">
        <f t="shared" ref="G4177:G4240" si="197">+E4177*$B$10</f>
        <v>46.245195000000002</v>
      </c>
      <c r="H4177" s="8">
        <f t="shared" si="195"/>
        <v>9.5296757335967275</v>
      </c>
      <c r="K4177" s="69"/>
      <c r="L4177" s="69"/>
      <c r="M4177" s="69"/>
      <c r="O4177" s="63"/>
      <c r="P4177" s="63"/>
      <c r="Q4177" s="63"/>
    </row>
    <row r="4178" spans="1:17" outlineLevel="1">
      <c r="A4178" s="6"/>
      <c r="B4178" s="20">
        <v>42699</v>
      </c>
      <c r="C4178" s="21">
        <v>0.79166666666666663</v>
      </c>
      <c r="D4178" s="13">
        <v>1.4256E-2</v>
      </c>
      <c r="E4178" s="13">
        <v>49.81</v>
      </c>
      <c r="F4178" s="11">
        <f t="shared" si="196"/>
        <v>1.42517232E-2</v>
      </c>
      <c r="G4178" s="11">
        <f t="shared" si="197"/>
        <v>50.283195000000006</v>
      </c>
      <c r="H4178" s="8">
        <f t="shared" si="195"/>
        <v>1.9341983384483759</v>
      </c>
      <c r="K4178" s="69"/>
      <c r="L4178" s="69"/>
      <c r="M4178" s="69"/>
      <c r="O4178" s="63"/>
      <c r="P4178" s="63"/>
      <c r="Q4178" s="63"/>
    </row>
    <row r="4179" spans="1:17" outlineLevel="1">
      <c r="A4179" s="6"/>
      <c r="B4179" s="20">
        <v>42699</v>
      </c>
      <c r="C4179" s="21">
        <v>0.8125</v>
      </c>
      <c r="D4179" s="13">
        <v>0</v>
      </c>
      <c r="E4179" s="13">
        <v>51.56</v>
      </c>
      <c r="F4179" s="11">
        <f t="shared" si="196"/>
        <v>0</v>
      </c>
      <c r="G4179" s="11">
        <f t="shared" si="197"/>
        <v>52.049820000000004</v>
      </c>
      <c r="H4179" s="8">
        <f t="shared" si="195"/>
        <v>0</v>
      </c>
      <c r="K4179" s="69"/>
      <c r="L4179" s="69"/>
      <c r="M4179" s="69"/>
      <c r="O4179" s="63"/>
      <c r="P4179" s="63"/>
      <c r="Q4179" s="63"/>
    </row>
    <row r="4180" spans="1:17" outlineLevel="1">
      <c r="A4180" s="6"/>
      <c r="B4180" s="20">
        <v>42699</v>
      </c>
      <c r="C4180" s="21">
        <v>0.83333333333333337</v>
      </c>
      <c r="D4180" s="13">
        <v>0</v>
      </c>
      <c r="E4180" s="13">
        <v>58.35</v>
      </c>
      <c r="F4180" s="11">
        <f t="shared" si="196"/>
        <v>0</v>
      </c>
      <c r="G4180" s="11">
        <f t="shared" si="197"/>
        <v>58.904325000000007</v>
      </c>
      <c r="H4180" s="8">
        <f t="shared" si="195"/>
        <v>0</v>
      </c>
      <c r="K4180" s="69"/>
      <c r="L4180" s="69"/>
      <c r="M4180" s="69"/>
      <c r="O4180" s="63"/>
      <c r="P4180" s="63"/>
      <c r="Q4180" s="63"/>
    </row>
    <row r="4181" spans="1:17" outlineLevel="1">
      <c r="A4181" s="6"/>
      <c r="B4181" s="20">
        <v>42699</v>
      </c>
      <c r="C4181" s="21">
        <v>0.85416666666666663</v>
      </c>
      <c r="D4181" s="13">
        <v>0</v>
      </c>
      <c r="E4181" s="13">
        <v>54.58</v>
      </c>
      <c r="F4181" s="11">
        <f t="shared" si="196"/>
        <v>0</v>
      </c>
      <c r="G4181" s="11">
        <f t="shared" si="197"/>
        <v>55.098510000000005</v>
      </c>
      <c r="H4181" s="8">
        <f t="shared" si="195"/>
        <v>0</v>
      </c>
      <c r="K4181" s="69"/>
      <c r="L4181" s="69"/>
      <c r="M4181" s="69"/>
      <c r="O4181" s="63"/>
      <c r="P4181" s="63"/>
      <c r="Q4181" s="63"/>
    </row>
    <row r="4182" spans="1:17" outlineLevel="1">
      <c r="A4182" s="6"/>
      <c r="B4182" s="20">
        <v>42699</v>
      </c>
      <c r="C4182" s="21">
        <v>0.875</v>
      </c>
      <c r="D4182" s="13">
        <v>0</v>
      </c>
      <c r="E4182" s="13">
        <v>42.99</v>
      </c>
      <c r="F4182" s="11">
        <f t="shared" si="196"/>
        <v>0</v>
      </c>
      <c r="G4182" s="11">
        <f t="shared" si="197"/>
        <v>43.398405000000004</v>
      </c>
      <c r="H4182" s="8">
        <f t="shared" si="195"/>
        <v>0</v>
      </c>
      <c r="K4182" s="69"/>
      <c r="L4182" s="69"/>
      <c r="M4182" s="69"/>
      <c r="O4182" s="63"/>
      <c r="P4182" s="63"/>
      <c r="Q4182" s="63"/>
    </row>
    <row r="4183" spans="1:17" outlineLevel="1">
      <c r="A4183" s="6"/>
      <c r="B4183" s="20">
        <v>42699</v>
      </c>
      <c r="C4183" s="21">
        <v>0.89583333333333337</v>
      </c>
      <c r="D4183" s="13">
        <v>0</v>
      </c>
      <c r="E4183" s="13">
        <v>40.130000000000003</v>
      </c>
      <c r="F4183" s="11">
        <f t="shared" si="196"/>
        <v>0</v>
      </c>
      <c r="G4183" s="11">
        <f t="shared" si="197"/>
        <v>40.511235000000006</v>
      </c>
      <c r="H4183" s="8">
        <f t="shared" si="195"/>
        <v>0</v>
      </c>
      <c r="K4183" s="69"/>
      <c r="L4183" s="69"/>
      <c r="M4183" s="69"/>
      <c r="O4183" s="63"/>
      <c r="P4183" s="63"/>
      <c r="Q4183" s="63"/>
    </row>
    <row r="4184" spans="1:17" outlineLevel="1">
      <c r="A4184" s="6"/>
      <c r="B4184" s="20">
        <v>42699</v>
      </c>
      <c r="C4184" s="21">
        <v>0.91666666666666663</v>
      </c>
      <c r="D4184" s="13">
        <v>0</v>
      </c>
      <c r="E4184" s="13">
        <v>32.28</v>
      </c>
      <c r="F4184" s="11">
        <f t="shared" si="196"/>
        <v>0</v>
      </c>
      <c r="G4184" s="11">
        <f t="shared" si="197"/>
        <v>32.586660000000002</v>
      </c>
      <c r="H4184" s="8">
        <f t="shared" si="195"/>
        <v>0</v>
      </c>
      <c r="K4184" s="69"/>
      <c r="L4184" s="69"/>
      <c r="M4184" s="69"/>
      <c r="O4184" s="63"/>
      <c r="P4184" s="63"/>
      <c r="Q4184" s="63"/>
    </row>
    <row r="4185" spans="1:17" outlineLevel="1">
      <c r="A4185" s="6"/>
      <c r="B4185" s="20">
        <v>42699</v>
      </c>
      <c r="C4185" s="21">
        <v>0.9375</v>
      </c>
      <c r="D4185" s="13">
        <v>0</v>
      </c>
      <c r="E4185" s="13">
        <v>81.78</v>
      </c>
      <c r="F4185" s="11">
        <f t="shared" si="196"/>
        <v>0</v>
      </c>
      <c r="G4185" s="11">
        <f t="shared" si="197"/>
        <v>82.556910000000002</v>
      </c>
      <c r="H4185" s="8">
        <f t="shared" si="195"/>
        <v>0</v>
      </c>
      <c r="K4185" s="69"/>
      <c r="L4185" s="69"/>
      <c r="M4185" s="69"/>
      <c r="O4185" s="63"/>
      <c r="P4185" s="63"/>
      <c r="Q4185" s="63"/>
    </row>
    <row r="4186" spans="1:17" outlineLevel="1">
      <c r="A4186" s="6"/>
      <c r="B4186" s="20">
        <v>42699</v>
      </c>
      <c r="C4186" s="21">
        <v>0.95833333333333337</v>
      </c>
      <c r="D4186" s="13">
        <v>0</v>
      </c>
      <c r="E4186" s="13">
        <v>44.17</v>
      </c>
      <c r="F4186" s="11">
        <f t="shared" si="196"/>
        <v>0</v>
      </c>
      <c r="G4186" s="11">
        <f t="shared" si="197"/>
        <v>44.589615000000002</v>
      </c>
      <c r="H4186" s="8">
        <f t="shared" si="195"/>
        <v>0</v>
      </c>
      <c r="K4186" s="69"/>
      <c r="L4186" s="69"/>
      <c r="M4186" s="69"/>
      <c r="O4186" s="63"/>
      <c r="P4186" s="63"/>
      <c r="Q4186" s="63"/>
    </row>
    <row r="4187" spans="1:17" outlineLevel="1">
      <c r="A4187" s="6"/>
      <c r="B4187" s="20">
        <v>42699</v>
      </c>
      <c r="C4187" s="21">
        <v>0.97916666666666663</v>
      </c>
      <c r="D4187" s="13">
        <v>0</v>
      </c>
      <c r="E4187" s="13">
        <v>53.86</v>
      </c>
      <c r="F4187" s="11">
        <f t="shared" si="196"/>
        <v>0</v>
      </c>
      <c r="G4187" s="11">
        <f t="shared" si="197"/>
        <v>54.371670000000002</v>
      </c>
      <c r="H4187" s="8">
        <f t="shared" si="195"/>
        <v>0</v>
      </c>
      <c r="K4187" s="69"/>
      <c r="L4187" s="69"/>
      <c r="M4187" s="69"/>
      <c r="O4187" s="63"/>
      <c r="P4187" s="63"/>
      <c r="Q4187" s="63"/>
    </row>
    <row r="4188" spans="1:17" outlineLevel="1">
      <c r="A4188" s="6"/>
      <c r="B4188" s="20">
        <v>42699</v>
      </c>
      <c r="C4188" s="21">
        <v>0</v>
      </c>
      <c r="D4188" s="13">
        <v>0</v>
      </c>
      <c r="E4188" s="13">
        <v>47.61</v>
      </c>
      <c r="F4188" s="11">
        <f t="shared" si="196"/>
        <v>0</v>
      </c>
      <c r="G4188" s="11">
        <f t="shared" si="197"/>
        <v>48.062295000000006</v>
      </c>
      <c r="H4188" s="8">
        <f t="shared" si="195"/>
        <v>0</v>
      </c>
      <c r="K4188" s="69"/>
      <c r="L4188" s="69"/>
      <c r="M4188" s="69"/>
      <c r="O4188" s="63"/>
      <c r="P4188" s="63"/>
      <c r="Q4188" s="63"/>
    </row>
    <row r="4189" spans="1:17" outlineLevel="1">
      <c r="A4189" s="6"/>
      <c r="B4189" s="20">
        <v>42700</v>
      </c>
      <c r="C4189" s="21">
        <v>2.0833333333333332E-2</v>
      </c>
      <c r="D4189" s="13">
        <v>0</v>
      </c>
      <c r="E4189" s="13">
        <v>43.46</v>
      </c>
      <c r="F4189" s="11">
        <f t="shared" si="196"/>
        <v>0</v>
      </c>
      <c r="G4189" s="11">
        <f t="shared" si="197"/>
        <v>43.872870000000006</v>
      </c>
      <c r="H4189" s="8">
        <f t="shared" si="195"/>
        <v>0</v>
      </c>
      <c r="K4189" s="69"/>
      <c r="L4189" s="69"/>
      <c r="M4189" s="69"/>
      <c r="O4189" s="63"/>
      <c r="P4189" s="63"/>
      <c r="Q4189" s="63"/>
    </row>
    <row r="4190" spans="1:17" outlineLevel="1">
      <c r="A4190" s="6"/>
      <c r="B4190" s="20">
        <v>42700</v>
      </c>
      <c r="C4190" s="21">
        <v>4.1666666666666664E-2</v>
      </c>
      <c r="D4190" s="13">
        <v>0</v>
      </c>
      <c r="E4190" s="13">
        <v>37.270000000000003</v>
      </c>
      <c r="F4190" s="11">
        <f t="shared" si="196"/>
        <v>0</v>
      </c>
      <c r="G4190" s="11">
        <f t="shared" si="197"/>
        <v>37.624065000000009</v>
      </c>
      <c r="H4190" s="8">
        <f t="shared" si="195"/>
        <v>0</v>
      </c>
      <c r="K4190" s="69"/>
      <c r="L4190" s="69"/>
      <c r="M4190" s="69"/>
      <c r="O4190" s="63"/>
      <c r="P4190" s="63"/>
      <c r="Q4190" s="63"/>
    </row>
    <row r="4191" spans="1:17" outlineLevel="1">
      <c r="A4191" s="6"/>
      <c r="B4191" s="20">
        <v>42700</v>
      </c>
      <c r="C4191" s="21">
        <v>6.25E-2</v>
      </c>
      <c r="D4191" s="13">
        <v>0</v>
      </c>
      <c r="E4191" s="13">
        <v>34.090000000000003</v>
      </c>
      <c r="F4191" s="11">
        <f t="shared" si="196"/>
        <v>0</v>
      </c>
      <c r="G4191" s="11">
        <f t="shared" si="197"/>
        <v>34.413855000000005</v>
      </c>
      <c r="H4191" s="8">
        <f t="shared" si="195"/>
        <v>0</v>
      </c>
      <c r="K4191" s="69"/>
      <c r="L4191" s="69"/>
      <c r="M4191" s="69"/>
      <c r="O4191" s="63"/>
      <c r="P4191" s="63"/>
      <c r="Q4191" s="63"/>
    </row>
    <row r="4192" spans="1:17" outlineLevel="1">
      <c r="A4192" s="6"/>
      <c r="B4192" s="20">
        <v>42700</v>
      </c>
      <c r="C4192" s="21">
        <v>8.3333333333333329E-2</v>
      </c>
      <c r="D4192" s="13">
        <v>0</v>
      </c>
      <c r="E4192" s="13">
        <v>35.25</v>
      </c>
      <c r="F4192" s="11">
        <f t="shared" si="196"/>
        <v>0</v>
      </c>
      <c r="G4192" s="11">
        <f t="shared" si="197"/>
        <v>35.584875000000004</v>
      </c>
      <c r="H4192" s="8">
        <f t="shared" si="195"/>
        <v>0</v>
      </c>
      <c r="K4192" s="69"/>
      <c r="L4192" s="69"/>
      <c r="M4192" s="69"/>
      <c r="O4192" s="63"/>
      <c r="P4192" s="63"/>
      <c r="Q4192" s="63"/>
    </row>
    <row r="4193" spans="1:17" outlineLevel="1">
      <c r="A4193" s="6"/>
      <c r="B4193" s="20">
        <v>42700</v>
      </c>
      <c r="C4193" s="21">
        <v>0.10416666666666667</v>
      </c>
      <c r="D4193" s="13">
        <v>0</v>
      </c>
      <c r="E4193" s="13">
        <v>32.96</v>
      </c>
      <c r="F4193" s="11">
        <f t="shared" si="196"/>
        <v>0</v>
      </c>
      <c r="G4193" s="11">
        <f t="shared" si="197"/>
        <v>33.273120000000006</v>
      </c>
      <c r="H4193" s="8">
        <f t="shared" si="195"/>
        <v>0</v>
      </c>
      <c r="K4193" s="69"/>
      <c r="L4193" s="69"/>
      <c r="M4193" s="69"/>
      <c r="O4193" s="63"/>
      <c r="P4193" s="63"/>
      <c r="Q4193" s="63"/>
    </row>
    <row r="4194" spans="1:17" outlineLevel="1">
      <c r="A4194" s="6"/>
      <c r="B4194" s="20">
        <v>42700</v>
      </c>
      <c r="C4194" s="21">
        <v>0.125</v>
      </c>
      <c r="D4194" s="13">
        <v>0</v>
      </c>
      <c r="E4194" s="13">
        <v>27.9</v>
      </c>
      <c r="F4194" s="11">
        <f t="shared" si="196"/>
        <v>0</v>
      </c>
      <c r="G4194" s="11">
        <f t="shared" si="197"/>
        <v>28.165050000000001</v>
      </c>
      <c r="H4194" s="8">
        <f t="shared" si="195"/>
        <v>0</v>
      </c>
      <c r="K4194" s="69"/>
      <c r="L4194" s="69"/>
      <c r="M4194" s="69"/>
      <c r="O4194" s="63"/>
      <c r="P4194" s="63"/>
      <c r="Q4194" s="63"/>
    </row>
    <row r="4195" spans="1:17" outlineLevel="1">
      <c r="A4195" s="6"/>
      <c r="B4195" s="20">
        <v>42700</v>
      </c>
      <c r="C4195" s="21">
        <v>0.14583333333333334</v>
      </c>
      <c r="D4195" s="13">
        <v>0</v>
      </c>
      <c r="E4195" s="13">
        <v>31.12</v>
      </c>
      <c r="F4195" s="11">
        <f t="shared" si="196"/>
        <v>0</v>
      </c>
      <c r="G4195" s="11">
        <f t="shared" si="197"/>
        <v>31.415640000000003</v>
      </c>
      <c r="H4195" s="8">
        <f t="shared" si="195"/>
        <v>0</v>
      </c>
      <c r="K4195" s="69"/>
      <c r="L4195" s="69"/>
      <c r="M4195" s="69"/>
      <c r="O4195" s="63"/>
      <c r="P4195" s="63"/>
      <c r="Q4195" s="63"/>
    </row>
    <row r="4196" spans="1:17" outlineLevel="1">
      <c r="A4196" s="6"/>
      <c r="B4196" s="20">
        <v>42700</v>
      </c>
      <c r="C4196" s="21">
        <v>0.16666666666666666</v>
      </c>
      <c r="D4196" s="13">
        <v>0</v>
      </c>
      <c r="E4196" s="13">
        <v>29.47</v>
      </c>
      <c r="F4196" s="11">
        <f t="shared" si="196"/>
        <v>0</v>
      </c>
      <c r="G4196" s="11">
        <f t="shared" si="197"/>
        <v>29.749965</v>
      </c>
      <c r="H4196" s="8">
        <f t="shared" si="195"/>
        <v>0</v>
      </c>
      <c r="K4196" s="69"/>
      <c r="L4196" s="69"/>
      <c r="M4196" s="69"/>
      <c r="O4196" s="63"/>
      <c r="P4196" s="63"/>
      <c r="Q4196" s="63"/>
    </row>
    <row r="4197" spans="1:17" outlineLevel="1">
      <c r="A4197" s="6"/>
      <c r="B4197" s="20">
        <v>42700</v>
      </c>
      <c r="C4197" s="21">
        <v>0.1875</v>
      </c>
      <c r="D4197" s="13">
        <v>0</v>
      </c>
      <c r="E4197" s="13">
        <v>32.81</v>
      </c>
      <c r="F4197" s="11">
        <f t="shared" si="196"/>
        <v>0</v>
      </c>
      <c r="G4197" s="11">
        <f t="shared" si="197"/>
        <v>33.121695000000003</v>
      </c>
      <c r="H4197" s="8">
        <f t="shared" si="195"/>
        <v>0</v>
      </c>
      <c r="K4197" s="69"/>
      <c r="L4197" s="69"/>
      <c r="M4197" s="69"/>
      <c r="O4197" s="63"/>
      <c r="P4197" s="63"/>
      <c r="Q4197" s="63"/>
    </row>
    <row r="4198" spans="1:17" outlineLevel="1">
      <c r="A4198" s="6"/>
      <c r="B4198" s="20">
        <v>42700</v>
      </c>
      <c r="C4198" s="21">
        <v>0.20833333333333334</v>
      </c>
      <c r="D4198" s="13">
        <v>1.01E-3</v>
      </c>
      <c r="E4198" s="13">
        <v>33.130000000000003</v>
      </c>
      <c r="F4198" s="11">
        <f t="shared" si="196"/>
        <v>1.0096970000000002E-3</v>
      </c>
      <c r="G4198" s="11">
        <f t="shared" si="197"/>
        <v>33.444735000000001</v>
      </c>
      <c r="H4198" s="8">
        <f t="shared" si="195"/>
        <v>0.15403459340470502</v>
      </c>
      <c r="K4198" s="69"/>
      <c r="L4198" s="69"/>
      <c r="M4198" s="69"/>
      <c r="O4198" s="63"/>
      <c r="P4198" s="63"/>
      <c r="Q4198" s="63"/>
    </row>
    <row r="4199" spans="1:17" outlineLevel="1">
      <c r="A4199" s="6"/>
      <c r="B4199" s="20">
        <v>42700</v>
      </c>
      <c r="C4199" s="21">
        <v>0.22916666666666666</v>
      </c>
      <c r="D4199" s="13">
        <v>0.10936899999999999</v>
      </c>
      <c r="E4199" s="13">
        <v>31.74</v>
      </c>
      <c r="F4199" s="11">
        <f t="shared" si="196"/>
        <v>0.1093361893</v>
      </c>
      <c r="G4199" s="11">
        <f t="shared" si="197"/>
        <v>32.041530000000002</v>
      </c>
      <c r="H4199" s="8">
        <f t="shared" si="195"/>
        <v>16.833232420258373</v>
      </c>
      <c r="K4199" s="69"/>
      <c r="L4199" s="69"/>
      <c r="M4199" s="69"/>
      <c r="O4199" s="63"/>
      <c r="P4199" s="63"/>
      <c r="Q4199" s="63"/>
    </row>
    <row r="4200" spans="1:17" outlineLevel="1">
      <c r="A4200" s="6"/>
      <c r="B4200" s="20">
        <v>42700</v>
      </c>
      <c r="C4200" s="21">
        <v>0.25</v>
      </c>
      <c r="D4200" s="13">
        <v>0.25703699999999996</v>
      </c>
      <c r="E4200" s="13">
        <v>32.58</v>
      </c>
      <c r="F4200" s="11">
        <f t="shared" si="196"/>
        <v>0.25695988889999999</v>
      </c>
      <c r="G4200" s="11">
        <f t="shared" si="197"/>
        <v>32.889510000000001</v>
      </c>
      <c r="H4200" s="8">
        <f t="shared" si="195"/>
        <v>39.34325449982456</v>
      </c>
      <c r="K4200" s="69"/>
      <c r="L4200" s="69"/>
      <c r="M4200" s="69"/>
      <c r="O4200" s="63"/>
      <c r="P4200" s="63"/>
      <c r="Q4200" s="63"/>
    </row>
    <row r="4201" spans="1:17" outlineLevel="1">
      <c r="A4201" s="6"/>
      <c r="B4201" s="20">
        <v>42700</v>
      </c>
      <c r="C4201" s="21">
        <v>0.27083333333333331</v>
      </c>
      <c r="D4201" s="13">
        <v>0.71182400000000012</v>
      </c>
      <c r="E4201" s="13">
        <v>37.21</v>
      </c>
      <c r="F4201" s="11">
        <f t="shared" si="196"/>
        <v>0.71161045280000013</v>
      </c>
      <c r="G4201" s="11">
        <f t="shared" si="197"/>
        <v>37.563495000000003</v>
      </c>
      <c r="H4201" s="8">
        <f t="shared" si="195"/>
        <v>105.62896853509949</v>
      </c>
      <c r="K4201" s="69"/>
      <c r="L4201" s="69"/>
      <c r="M4201" s="69"/>
      <c r="O4201" s="63"/>
      <c r="P4201" s="63"/>
      <c r="Q4201" s="63"/>
    </row>
    <row r="4202" spans="1:17" outlineLevel="1">
      <c r="A4202" s="6"/>
      <c r="B4202" s="20">
        <v>42700</v>
      </c>
      <c r="C4202" s="21">
        <v>0.29166666666666669</v>
      </c>
      <c r="D4202" s="13">
        <v>1.434123</v>
      </c>
      <c r="E4202" s="13">
        <v>56.23</v>
      </c>
      <c r="F4202" s="11">
        <f t="shared" si="196"/>
        <v>1.4336927631</v>
      </c>
      <c r="G4202" s="11">
        <f t="shared" si="197"/>
        <v>56.764184999999998</v>
      </c>
      <c r="H4202" s="8">
        <f t="shared" si="195"/>
        <v>185.28445269883045</v>
      </c>
      <c r="K4202" s="69"/>
      <c r="L4202" s="69"/>
      <c r="M4202" s="69"/>
      <c r="O4202" s="63"/>
      <c r="P4202" s="63"/>
      <c r="Q4202" s="63"/>
    </row>
    <row r="4203" spans="1:17" outlineLevel="1">
      <c r="A4203" s="6"/>
      <c r="B4203" s="20">
        <v>42700</v>
      </c>
      <c r="C4203" s="21">
        <v>0.3125</v>
      </c>
      <c r="D4203" s="13">
        <v>2.2428019999999997</v>
      </c>
      <c r="E4203" s="13">
        <v>42.75</v>
      </c>
      <c r="F4203" s="11">
        <f t="shared" si="196"/>
        <v>2.2421291593999997</v>
      </c>
      <c r="G4203" s="11">
        <f t="shared" si="197"/>
        <v>43.156125000000003</v>
      </c>
      <c r="H4203" s="8">
        <f t="shared" si="195"/>
        <v>320.27441737918861</v>
      </c>
      <c r="K4203" s="69"/>
      <c r="L4203" s="69"/>
      <c r="M4203" s="69"/>
      <c r="O4203" s="63"/>
      <c r="P4203" s="63"/>
      <c r="Q4203" s="63"/>
    </row>
    <row r="4204" spans="1:17" outlineLevel="1">
      <c r="A4204" s="6"/>
      <c r="B4204" s="20">
        <v>42700</v>
      </c>
      <c r="C4204" s="21">
        <v>0.33333333333333331</v>
      </c>
      <c r="D4204" s="13">
        <v>2.8114749999999997</v>
      </c>
      <c r="E4204" s="13">
        <v>48.94</v>
      </c>
      <c r="F4204" s="11">
        <f t="shared" si="196"/>
        <v>2.8106315574999998</v>
      </c>
      <c r="G4204" s="11">
        <f t="shared" si="197"/>
        <v>49.40493</v>
      </c>
      <c r="H4204" s="8">
        <f t="shared" si="195"/>
        <v>383.91841434092146</v>
      </c>
      <c r="K4204" s="69"/>
      <c r="L4204" s="69"/>
      <c r="M4204" s="69"/>
      <c r="O4204" s="63"/>
      <c r="P4204" s="63"/>
      <c r="Q4204" s="63"/>
    </row>
    <row r="4205" spans="1:17" outlineLevel="1">
      <c r="A4205" s="6"/>
      <c r="B4205" s="20">
        <v>42700</v>
      </c>
      <c r="C4205" s="21">
        <v>0.35416666666666669</v>
      </c>
      <c r="D4205" s="13">
        <v>3.5485250000000002</v>
      </c>
      <c r="E4205" s="13">
        <v>58.13</v>
      </c>
      <c r="F4205" s="11">
        <f t="shared" si="196"/>
        <v>3.5474604425000003</v>
      </c>
      <c r="G4205" s="11">
        <f t="shared" si="197"/>
        <v>58.682235000000006</v>
      </c>
      <c r="H4205" s="8">
        <f t="shared" si="195"/>
        <v>451.65473496501102</v>
      </c>
      <c r="K4205" s="69"/>
      <c r="L4205" s="69"/>
      <c r="M4205" s="69"/>
      <c r="O4205" s="63"/>
      <c r="P4205" s="63"/>
      <c r="Q4205" s="63"/>
    </row>
    <row r="4206" spans="1:17" outlineLevel="1">
      <c r="A4206" s="6"/>
      <c r="B4206" s="20">
        <v>42700</v>
      </c>
      <c r="C4206" s="21">
        <v>0.375</v>
      </c>
      <c r="D4206" s="13">
        <v>3.8365709999999997</v>
      </c>
      <c r="E4206" s="13">
        <v>57.31</v>
      </c>
      <c r="F4206" s="11">
        <f t="shared" si="196"/>
        <v>3.8354200286999998</v>
      </c>
      <c r="G4206" s="11">
        <f t="shared" si="197"/>
        <v>57.854445000000005</v>
      </c>
      <c r="H4206" s="8">
        <f t="shared" si="195"/>
        <v>491.4920282358774</v>
      </c>
      <c r="K4206" s="69"/>
      <c r="L4206" s="69"/>
      <c r="M4206" s="69"/>
      <c r="O4206" s="63"/>
      <c r="P4206" s="63"/>
      <c r="Q4206" s="63"/>
    </row>
    <row r="4207" spans="1:17" outlineLevel="1">
      <c r="A4207" s="6"/>
      <c r="B4207" s="20">
        <v>42700</v>
      </c>
      <c r="C4207" s="21">
        <v>0.39583333333333331</v>
      </c>
      <c r="D4207" s="13">
        <v>4.3244969999999991</v>
      </c>
      <c r="E4207" s="13">
        <v>60.43</v>
      </c>
      <c r="F4207" s="11">
        <f t="shared" si="196"/>
        <v>4.3231996508999995</v>
      </c>
      <c r="G4207" s="11">
        <f t="shared" si="197"/>
        <v>61.004085000000003</v>
      </c>
      <c r="H4207" s="8">
        <f t="shared" ref="H4207:H4270" si="198">F4207*($B$8-G4207)</f>
        <v>540.38229609192604</v>
      </c>
      <c r="K4207" s="69"/>
      <c r="L4207" s="69"/>
      <c r="M4207" s="69"/>
      <c r="O4207" s="63"/>
      <c r="P4207" s="63"/>
      <c r="Q4207" s="63"/>
    </row>
    <row r="4208" spans="1:17" outlineLevel="1">
      <c r="A4208" s="6"/>
      <c r="B4208" s="20">
        <v>42700</v>
      </c>
      <c r="C4208" s="21">
        <v>0.41666666666666669</v>
      </c>
      <c r="D4208" s="13">
        <v>4.6344560000000001</v>
      </c>
      <c r="E4208" s="13">
        <v>55.05</v>
      </c>
      <c r="F4208" s="11">
        <f t="shared" si="196"/>
        <v>4.6330656632</v>
      </c>
      <c r="G4208" s="11">
        <f t="shared" si="197"/>
        <v>55.572975</v>
      </c>
      <c r="H4208" s="8">
        <f t="shared" si="198"/>
        <v>604.27697108082805</v>
      </c>
      <c r="K4208" s="69"/>
      <c r="L4208" s="69"/>
      <c r="M4208" s="69"/>
      <c r="O4208" s="63"/>
      <c r="P4208" s="63"/>
      <c r="Q4208" s="63"/>
    </row>
    <row r="4209" spans="1:17" outlineLevel="1">
      <c r="A4209" s="6"/>
      <c r="B4209" s="20">
        <v>42700</v>
      </c>
      <c r="C4209" s="21">
        <v>0.4375</v>
      </c>
      <c r="D4209" s="13">
        <v>4.8545280000000002</v>
      </c>
      <c r="E4209" s="13">
        <v>56.41</v>
      </c>
      <c r="F4209" s="11">
        <f t="shared" si="196"/>
        <v>4.8530716416000006</v>
      </c>
      <c r="G4209" s="11">
        <f t="shared" si="197"/>
        <v>56.945895</v>
      </c>
      <c r="H4209" s="8">
        <f t="shared" si="198"/>
        <v>626.30881720756884</v>
      </c>
      <c r="K4209" s="69"/>
      <c r="L4209" s="69"/>
      <c r="M4209" s="69"/>
      <c r="O4209" s="63"/>
      <c r="P4209" s="63"/>
      <c r="Q4209" s="63"/>
    </row>
    <row r="4210" spans="1:17" outlineLevel="1">
      <c r="A4210" s="6"/>
      <c r="B4210" s="20">
        <v>42700</v>
      </c>
      <c r="C4210" s="21">
        <v>0.45833333333333331</v>
      </c>
      <c r="D4210" s="13">
        <v>4.9587790000000007</v>
      </c>
      <c r="E4210" s="13">
        <v>56.6</v>
      </c>
      <c r="F4210" s="11">
        <f t="shared" si="196"/>
        <v>4.9572913663000007</v>
      </c>
      <c r="G4210" s="11">
        <f t="shared" si="197"/>
        <v>57.137700000000002</v>
      </c>
      <c r="H4210" s="8">
        <f t="shared" si="198"/>
        <v>638.80796723156061</v>
      </c>
      <c r="K4210" s="69"/>
      <c r="L4210" s="69"/>
      <c r="M4210" s="69"/>
      <c r="O4210" s="63"/>
      <c r="P4210" s="63"/>
      <c r="Q4210" s="63"/>
    </row>
    <row r="4211" spans="1:17" outlineLevel="1">
      <c r="A4211" s="6"/>
      <c r="B4211" s="20">
        <v>42700</v>
      </c>
      <c r="C4211" s="21">
        <v>0.47916666666666669</v>
      </c>
      <c r="D4211" s="13">
        <v>4.9660260000000003</v>
      </c>
      <c r="E4211" s="13">
        <v>55.65</v>
      </c>
      <c r="F4211" s="11">
        <f t="shared" si="196"/>
        <v>4.9645361922000006</v>
      </c>
      <c r="G4211" s="11">
        <f t="shared" si="197"/>
        <v>56.178675000000005</v>
      </c>
      <c r="H4211" s="8">
        <f t="shared" si="198"/>
        <v>644.5026664818588</v>
      </c>
      <c r="K4211" s="69"/>
      <c r="L4211" s="69"/>
      <c r="M4211" s="69"/>
      <c r="O4211" s="63"/>
      <c r="P4211" s="63"/>
      <c r="Q4211" s="63"/>
    </row>
    <row r="4212" spans="1:17" outlineLevel="1">
      <c r="A4212" s="6"/>
      <c r="B4212" s="20">
        <v>42700</v>
      </c>
      <c r="C4212" s="21">
        <v>0.5</v>
      </c>
      <c r="D4212" s="13">
        <v>4.966907</v>
      </c>
      <c r="E4212" s="13">
        <v>55.81</v>
      </c>
      <c r="F4212" s="11">
        <f t="shared" si="196"/>
        <v>4.9654169278999998</v>
      </c>
      <c r="G4212" s="11">
        <f t="shared" si="197"/>
        <v>56.340195000000008</v>
      </c>
      <c r="H4212" s="8">
        <f t="shared" si="198"/>
        <v>643.81499061521311</v>
      </c>
      <c r="K4212" s="69"/>
      <c r="L4212" s="69"/>
      <c r="M4212" s="69"/>
      <c r="O4212" s="63"/>
      <c r="P4212" s="63"/>
      <c r="Q4212" s="63"/>
    </row>
    <row r="4213" spans="1:17" outlineLevel="1">
      <c r="A4213" s="6"/>
      <c r="B4213" s="20">
        <v>42700</v>
      </c>
      <c r="C4213" s="21">
        <v>0.52083333333333337</v>
      </c>
      <c r="D4213" s="13">
        <v>4.9278779999999998</v>
      </c>
      <c r="E4213" s="13">
        <v>50.59</v>
      </c>
      <c r="F4213" s="11">
        <f t="shared" si="196"/>
        <v>4.9263996366000002</v>
      </c>
      <c r="G4213" s="11">
        <f t="shared" si="197"/>
        <v>51.070605000000008</v>
      </c>
      <c r="H4213" s="8">
        <f t="shared" si="198"/>
        <v>664.71612249465784</v>
      </c>
      <c r="K4213" s="69"/>
      <c r="L4213" s="69"/>
      <c r="M4213" s="69"/>
      <c r="O4213" s="63"/>
      <c r="P4213" s="63"/>
      <c r="Q4213" s="63"/>
    </row>
    <row r="4214" spans="1:17" outlineLevel="1">
      <c r="A4214" s="6"/>
      <c r="B4214" s="20">
        <v>42700</v>
      </c>
      <c r="C4214" s="21">
        <v>0.54166666666666663</v>
      </c>
      <c r="D4214" s="13">
        <v>4.8427430000000005</v>
      </c>
      <c r="E4214" s="13">
        <v>50.77</v>
      </c>
      <c r="F4214" s="11">
        <f t="shared" si="196"/>
        <v>4.8412901771000003</v>
      </c>
      <c r="G4214" s="11">
        <f t="shared" si="197"/>
        <v>51.252315000000003</v>
      </c>
      <c r="H4214" s="8">
        <f t="shared" si="198"/>
        <v>652.352643777465</v>
      </c>
      <c r="K4214" s="69"/>
      <c r="L4214" s="69"/>
      <c r="M4214" s="69"/>
      <c r="O4214" s="63"/>
      <c r="P4214" s="63"/>
      <c r="Q4214" s="63"/>
    </row>
    <row r="4215" spans="1:17" outlineLevel="1">
      <c r="A4215" s="6"/>
      <c r="B4215" s="20">
        <v>42700</v>
      </c>
      <c r="C4215" s="21">
        <v>0.5625</v>
      </c>
      <c r="D4215" s="13">
        <v>4.4969589999999995</v>
      </c>
      <c r="E4215" s="13">
        <v>55.6</v>
      </c>
      <c r="F4215" s="11">
        <f t="shared" si="196"/>
        <v>4.4956099123</v>
      </c>
      <c r="G4215" s="11">
        <f t="shared" si="197"/>
        <v>56.128200000000007</v>
      </c>
      <c r="H4215" s="8">
        <f t="shared" si="198"/>
        <v>583.85295140824314</v>
      </c>
      <c r="K4215" s="69"/>
      <c r="L4215" s="69"/>
      <c r="M4215" s="69"/>
      <c r="O4215" s="63"/>
      <c r="P4215" s="63"/>
      <c r="Q4215" s="63"/>
    </row>
    <row r="4216" spans="1:17" outlineLevel="1">
      <c r="A4216" s="6"/>
      <c r="B4216" s="20">
        <v>42700</v>
      </c>
      <c r="C4216" s="21">
        <v>0.58333333333333337</v>
      </c>
      <c r="D4216" s="13">
        <v>4.4182749999999995</v>
      </c>
      <c r="E4216" s="13">
        <v>55.79</v>
      </c>
      <c r="F4216" s="11">
        <f t="shared" si="196"/>
        <v>4.4169495175</v>
      </c>
      <c r="G4216" s="11">
        <f t="shared" si="197"/>
        <v>56.320005000000002</v>
      </c>
      <c r="H4216" s="8">
        <f t="shared" si="198"/>
        <v>572.78999134465232</v>
      </c>
      <c r="K4216" s="69"/>
      <c r="L4216" s="69"/>
      <c r="M4216" s="69"/>
      <c r="O4216" s="63"/>
      <c r="P4216" s="63"/>
      <c r="Q4216" s="63"/>
    </row>
    <row r="4217" spans="1:17" outlineLevel="1">
      <c r="A4217" s="6"/>
      <c r="B4217" s="20">
        <v>42700</v>
      </c>
      <c r="C4217" s="21">
        <v>0.60416666666666663</v>
      </c>
      <c r="D4217" s="13">
        <v>4.245641</v>
      </c>
      <c r="E4217" s="13">
        <v>55.75</v>
      </c>
      <c r="F4217" s="11">
        <f t="shared" si="196"/>
        <v>4.2443673077000001</v>
      </c>
      <c r="G4217" s="11">
        <f t="shared" si="197"/>
        <v>56.279625000000003</v>
      </c>
      <c r="H4217" s="8">
        <f t="shared" si="198"/>
        <v>550.58091879258438</v>
      </c>
      <c r="K4217" s="69"/>
      <c r="L4217" s="69"/>
      <c r="M4217" s="69"/>
      <c r="O4217" s="63"/>
      <c r="P4217" s="63"/>
      <c r="Q4217" s="63"/>
    </row>
    <row r="4218" spans="1:17" outlineLevel="1">
      <c r="A4218" s="6"/>
      <c r="B4218" s="20">
        <v>42700</v>
      </c>
      <c r="C4218" s="21">
        <v>0.625</v>
      </c>
      <c r="D4218" s="13">
        <v>3.893513</v>
      </c>
      <c r="E4218" s="13">
        <v>58.82</v>
      </c>
      <c r="F4218" s="11">
        <f t="shared" si="196"/>
        <v>3.8923449461000001</v>
      </c>
      <c r="G4218" s="11">
        <f t="shared" si="197"/>
        <v>59.378790000000002</v>
      </c>
      <c r="H4218" s="8">
        <f t="shared" si="198"/>
        <v>492.85342681256674</v>
      </c>
      <c r="K4218" s="69"/>
      <c r="L4218" s="69"/>
      <c r="M4218" s="69"/>
      <c r="O4218" s="63"/>
      <c r="P4218" s="63"/>
      <c r="Q4218" s="63"/>
    </row>
    <row r="4219" spans="1:17" outlineLevel="1">
      <c r="A4219" s="6"/>
      <c r="B4219" s="20">
        <v>42700</v>
      </c>
      <c r="C4219" s="21">
        <v>0.64583333333333337</v>
      </c>
      <c r="D4219" s="13">
        <v>3.1596040000000003</v>
      </c>
      <c r="E4219" s="13">
        <v>60.76</v>
      </c>
      <c r="F4219" s="11">
        <f t="shared" si="196"/>
        <v>3.1586561188000002</v>
      </c>
      <c r="G4219" s="11">
        <f t="shared" si="197"/>
        <v>61.337220000000002</v>
      </c>
      <c r="H4219" s="8">
        <f t="shared" si="198"/>
        <v>393.76685283361826</v>
      </c>
      <c r="K4219" s="69"/>
      <c r="L4219" s="69"/>
      <c r="M4219" s="69"/>
      <c r="O4219" s="63"/>
      <c r="P4219" s="63"/>
      <c r="Q4219" s="63"/>
    </row>
    <row r="4220" spans="1:17" outlineLevel="1">
      <c r="A4220" s="6"/>
      <c r="B4220" s="20">
        <v>42700</v>
      </c>
      <c r="C4220" s="21">
        <v>0.66666666666666663</v>
      </c>
      <c r="D4220" s="13">
        <v>2.7016980000000004</v>
      </c>
      <c r="E4220" s="13">
        <v>61.49</v>
      </c>
      <c r="F4220" s="11">
        <f t="shared" si="196"/>
        <v>2.7008874906000004</v>
      </c>
      <c r="G4220" s="11">
        <f t="shared" si="197"/>
        <v>62.074155000000005</v>
      </c>
      <c r="H4220" s="8">
        <f t="shared" si="198"/>
        <v>334.70976452253461</v>
      </c>
      <c r="K4220" s="69"/>
      <c r="L4220" s="69"/>
      <c r="M4220" s="69"/>
      <c r="O4220" s="63"/>
      <c r="P4220" s="63"/>
      <c r="Q4220" s="63"/>
    </row>
    <row r="4221" spans="1:17" outlineLevel="1">
      <c r="A4221" s="6"/>
      <c r="B4221" s="20">
        <v>42700</v>
      </c>
      <c r="C4221" s="21">
        <v>0.6875</v>
      </c>
      <c r="D4221" s="13">
        <v>1.9956130000000001</v>
      </c>
      <c r="E4221" s="13">
        <v>57.15</v>
      </c>
      <c r="F4221" s="11">
        <f t="shared" si="196"/>
        <v>1.9950143161000002</v>
      </c>
      <c r="G4221" s="11">
        <f t="shared" si="197"/>
        <v>57.692925000000002</v>
      </c>
      <c r="H4221" s="8">
        <f t="shared" si="198"/>
        <v>255.97445148191645</v>
      </c>
      <c r="K4221" s="69"/>
      <c r="L4221" s="69"/>
      <c r="M4221" s="69"/>
      <c r="O4221" s="63"/>
      <c r="P4221" s="63"/>
      <c r="Q4221" s="63"/>
    </row>
    <row r="4222" spans="1:17" outlineLevel="1">
      <c r="A4222" s="6"/>
      <c r="B4222" s="20">
        <v>42700</v>
      </c>
      <c r="C4222" s="21">
        <v>0.70833333333333337</v>
      </c>
      <c r="D4222" s="13">
        <v>1.1645260000000002</v>
      </c>
      <c r="E4222" s="13">
        <v>66.36</v>
      </c>
      <c r="F4222" s="11">
        <f t="shared" si="196"/>
        <v>1.1641766422000002</v>
      </c>
      <c r="G4222" s="11">
        <f t="shared" si="197"/>
        <v>66.99042</v>
      </c>
      <c r="H4222" s="8">
        <f t="shared" si="198"/>
        <v>138.5481732340323</v>
      </c>
      <c r="K4222" s="69"/>
      <c r="L4222" s="69"/>
      <c r="M4222" s="69"/>
      <c r="O4222" s="63"/>
      <c r="P4222" s="63"/>
      <c r="Q4222" s="63"/>
    </row>
    <row r="4223" spans="1:17" outlineLevel="1">
      <c r="A4223" s="6"/>
      <c r="B4223" s="20">
        <v>42700</v>
      </c>
      <c r="C4223" s="21">
        <v>0.72916666666666663</v>
      </c>
      <c r="D4223" s="13">
        <v>0.58047800000000005</v>
      </c>
      <c r="E4223" s="13">
        <v>70.02</v>
      </c>
      <c r="F4223" s="11">
        <f t="shared" si="196"/>
        <v>0.58030385660000006</v>
      </c>
      <c r="G4223" s="11">
        <f t="shared" si="197"/>
        <v>70.685190000000006</v>
      </c>
      <c r="H4223" s="8">
        <f t="shared" si="198"/>
        <v>66.917628966096245</v>
      </c>
      <c r="K4223" s="69"/>
      <c r="L4223" s="69"/>
      <c r="M4223" s="69"/>
      <c r="O4223" s="63"/>
      <c r="P4223" s="63"/>
      <c r="Q4223" s="63"/>
    </row>
    <row r="4224" spans="1:17" outlineLevel="1">
      <c r="A4224" s="6"/>
      <c r="B4224" s="20">
        <v>42700</v>
      </c>
      <c r="C4224" s="21">
        <v>0.75</v>
      </c>
      <c r="D4224" s="13">
        <v>0.18420300000000001</v>
      </c>
      <c r="E4224" s="13">
        <v>64.27</v>
      </c>
      <c r="F4224" s="11">
        <f t="shared" si="196"/>
        <v>0.18414773910000001</v>
      </c>
      <c r="G4224" s="11">
        <f t="shared" si="197"/>
        <v>64.880565000000004</v>
      </c>
      <c r="H4224" s="8">
        <f t="shared" si="198"/>
        <v>22.303870116319409</v>
      </c>
      <c r="K4224" s="69"/>
      <c r="L4224" s="69"/>
      <c r="M4224" s="69"/>
      <c r="O4224" s="63"/>
      <c r="P4224" s="63"/>
      <c r="Q4224" s="63"/>
    </row>
    <row r="4225" spans="1:17" outlineLevel="1">
      <c r="A4225" s="6"/>
      <c r="B4225" s="20">
        <v>42700</v>
      </c>
      <c r="C4225" s="21">
        <v>0.77083333333333337</v>
      </c>
      <c r="D4225" s="13">
        <v>5.6834000000000003E-2</v>
      </c>
      <c r="E4225" s="13">
        <v>60.06</v>
      </c>
      <c r="F4225" s="11">
        <f t="shared" si="196"/>
        <v>5.6816949800000002E-2</v>
      </c>
      <c r="G4225" s="11">
        <f t="shared" si="197"/>
        <v>60.630570000000006</v>
      </c>
      <c r="H4225" s="8">
        <f t="shared" si="198"/>
        <v>7.1231086107646142</v>
      </c>
      <c r="K4225" s="69"/>
      <c r="L4225" s="69"/>
      <c r="M4225" s="69"/>
      <c r="O4225" s="63"/>
      <c r="P4225" s="63"/>
      <c r="Q4225" s="63"/>
    </row>
    <row r="4226" spans="1:17" outlineLevel="1">
      <c r="A4226" s="6"/>
      <c r="B4226" s="20">
        <v>42700</v>
      </c>
      <c r="C4226" s="21">
        <v>0.79166666666666663</v>
      </c>
      <c r="D4226" s="13">
        <v>8.8100000000000006E-4</v>
      </c>
      <c r="E4226" s="13">
        <v>64.63</v>
      </c>
      <c r="F4226" s="11">
        <f t="shared" si="196"/>
        <v>8.8073570000000013E-4</v>
      </c>
      <c r="G4226" s="11">
        <f t="shared" si="197"/>
        <v>65.243984999999995</v>
      </c>
      <c r="H4226" s="8">
        <f t="shared" si="198"/>
        <v>0.10635413340023551</v>
      </c>
      <c r="K4226" s="69"/>
      <c r="L4226" s="69"/>
      <c r="M4226" s="69"/>
      <c r="O4226" s="63"/>
      <c r="P4226" s="63"/>
      <c r="Q4226" s="63"/>
    </row>
    <row r="4227" spans="1:17" outlineLevel="1">
      <c r="A4227" s="6"/>
      <c r="B4227" s="20">
        <v>42700</v>
      </c>
      <c r="C4227" s="21">
        <v>0.8125</v>
      </c>
      <c r="D4227" s="13">
        <v>0</v>
      </c>
      <c r="E4227" s="13">
        <v>59</v>
      </c>
      <c r="F4227" s="11">
        <f t="shared" si="196"/>
        <v>0</v>
      </c>
      <c r="G4227" s="11">
        <f t="shared" si="197"/>
        <v>59.560500000000005</v>
      </c>
      <c r="H4227" s="8">
        <f t="shared" si="198"/>
        <v>0</v>
      </c>
      <c r="K4227" s="69"/>
      <c r="L4227" s="69"/>
      <c r="M4227" s="69"/>
      <c r="O4227" s="63"/>
      <c r="P4227" s="63"/>
      <c r="Q4227" s="63"/>
    </row>
    <row r="4228" spans="1:17" outlineLevel="1">
      <c r="A4228" s="6"/>
      <c r="B4228" s="20">
        <v>42700</v>
      </c>
      <c r="C4228" s="21">
        <v>0.83333333333333337</v>
      </c>
      <c r="D4228" s="13">
        <v>0</v>
      </c>
      <c r="E4228" s="13">
        <v>58.7</v>
      </c>
      <c r="F4228" s="11">
        <f t="shared" si="196"/>
        <v>0</v>
      </c>
      <c r="G4228" s="11">
        <f t="shared" si="197"/>
        <v>59.257650000000005</v>
      </c>
      <c r="H4228" s="8">
        <f t="shared" si="198"/>
        <v>0</v>
      </c>
      <c r="K4228" s="69"/>
      <c r="L4228" s="69"/>
      <c r="M4228" s="69"/>
      <c r="O4228" s="63"/>
      <c r="P4228" s="63"/>
      <c r="Q4228" s="63"/>
    </row>
    <row r="4229" spans="1:17" outlineLevel="1">
      <c r="A4229" s="6"/>
      <c r="B4229" s="20">
        <v>42700</v>
      </c>
      <c r="C4229" s="21">
        <v>0.85416666666666663</v>
      </c>
      <c r="D4229" s="13">
        <v>0</v>
      </c>
      <c r="E4229" s="13">
        <v>55.68</v>
      </c>
      <c r="F4229" s="11">
        <f t="shared" si="196"/>
        <v>0</v>
      </c>
      <c r="G4229" s="11">
        <f t="shared" si="197"/>
        <v>56.208960000000005</v>
      </c>
      <c r="H4229" s="8">
        <f t="shared" si="198"/>
        <v>0</v>
      </c>
      <c r="K4229" s="69"/>
      <c r="L4229" s="69"/>
      <c r="M4229" s="69"/>
      <c r="O4229" s="63"/>
      <c r="P4229" s="63"/>
      <c r="Q4229" s="63"/>
    </row>
    <row r="4230" spans="1:17" outlineLevel="1">
      <c r="A4230" s="6"/>
      <c r="B4230" s="20">
        <v>42700</v>
      </c>
      <c r="C4230" s="21">
        <v>0.875</v>
      </c>
      <c r="D4230" s="13">
        <v>0</v>
      </c>
      <c r="E4230" s="13">
        <v>55.8</v>
      </c>
      <c r="F4230" s="11">
        <f t="shared" si="196"/>
        <v>0</v>
      </c>
      <c r="G4230" s="11">
        <f t="shared" si="197"/>
        <v>56.330100000000002</v>
      </c>
      <c r="H4230" s="8">
        <f t="shared" si="198"/>
        <v>0</v>
      </c>
      <c r="K4230" s="69"/>
      <c r="L4230" s="69"/>
      <c r="M4230" s="69"/>
      <c r="O4230" s="63"/>
      <c r="P4230" s="63"/>
      <c r="Q4230" s="63"/>
    </row>
    <row r="4231" spans="1:17" outlineLevel="1">
      <c r="A4231" s="6"/>
      <c r="B4231" s="20">
        <v>42700</v>
      </c>
      <c r="C4231" s="21">
        <v>0.89583333333333337</v>
      </c>
      <c r="D4231" s="13">
        <v>0</v>
      </c>
      <c r="E4231" s="13">
        <v>56.62</v>
      </c>
      <c r="F4231" s="11">
        <f t="shared" si="196"/>
        <v>0</v>
      </c>
      <c r="G4231" s="11">
        <f t="shared" si="197"/>
        <v>57.157890000000002</v>
      </c>
      <c r="H4231" s="8">
        <f t="shared" si="198"/>
        <v>0</v>
      </c>
      <c r="K4231" s="69"/>
      <c r="L4231" s="69"/>
      <c r="M4231" s="69"/>
      <c r="O4231" s="63"/>
      <c r="P4231" s="63"/>
      <c r="Q4231" s="63"/>
    </row>
    <row r="4232" spans="1:17" outlineLevel="1">
      <c r="A4232" s="6"/>
      <c r="B4232" s="20">
        <v>42700</v>
      </c>
      <c r="C4232" s="21">
        <v>0.91666666666666663</v>
      </c>
      <c r="D4232" s="13">
        <v>0</v>
      </c>
      <c r="E4232" s="13">
        <v>44.1</v>
      </c>
      <c r="F4232" s="11">
        <f t="shared" si="196"/>
        <v>0</v>
      </c>
      <c r="G4232" s="11">
        <f t="shared" si="197"/>
        <v>44.518950000000004</v>
      </c>
      <c r="H4232" s="8">
        <f t="shared" si="198"/>
        <v>0</v>
      </c>
      <c r="K4232" s="69"/>
      <c r="L4232" s="69"/>
      <c r="M4232" s="69"/>
      <c r="O4232" s="63"/>
      <c r="P4232" s="63"/>
      <c r="Q4232" s="63"/>
    </row>
    <row r="4233" spans="1:17" outlineLevel="1">
      <c r="A4233" s="6"/>
      <c r="B4233" s="20">
        <v>42700</v>
      </c>
      <c r="C4233" s="21">
        <v>0.9375</v>
      </c>
      <c r="D4233" s="13">
        <v>0</v>
      </c>
      <c r="E4233" s="13">
        <v>92.54</v>
      </c>
      <c r="F4233" s="11">
        <f t="shared" si="196"/>
        <v>0</v>
      </c>
      <c r="G4233" s="11">
        <f t="shared" si="197"/>
        <v>93.41913000000001</v>
      </c>
      <c r="H4233" s="8">
        <f t="shared" si="198"/>
        <v>0</v>
      </c>
      <c r="K4233" s="69"/>
      <c r="L4233" s="69"/>
      <c r="M4233" s="69"/>
      <c r="O4233" s="63"/>
      <c r="P4233" s="63"/>
      <c r="Q4233" s="63"/>
    </row>
    <row r="4234" spans="1:17" outlineLevel="1">
      <c r="A4234" s="6"/>
      <c r="B4234" s="20">
        <v>42700</v>
      </c>
      <c r="C4234" s="21">
        <v>0.95833333333333337</v>
      </c>
      <c r="D4234" s="13">
        <v>0</v>
      </c>
      <c r="E4234" s="13">
        <v>47.04</v>
      </c>
      <c r="F4234" s="11">
        <f t="shared" si="196"/>
        <v>0</v>
      </c>
      <c r="G4234" s="11">
        <f t="shared" si="197"/>
        <v>47.486879999999999</v>
      </c>
      <c r="H4234" s="8">
        <f t="shared" si="198"/>
        <v>0</v>
      </c>
      <c r="K4234" s="69"/>
      <c r="L4234" s="69"/>
      <c r="M4234" s="69"/>
      <c r="O4234" s="63"/>
      <c r="P4234" s="63"/>
      <c r="Q4234" s="63"/>
    </row>
    <row r="4235" spans="1:17" outlineLevel="1">
      <c r="A4235" s="6"/>
      <c r="B4235" s="20">
        <v>42700</v>
      </c>
      <c r="C4235" s="21">
        <v>0.97916666666666663</v>
      </c>
      <c r="D4235" s="13">
        <v>0</v>
      </c>
      <c r="E4235" s="13">
        <v>53.99</v>
      </c>
      <c r="F4235" s="11">
        <f t="shared" si="196"/>
        <v>0</v>
      </c>
      <c r="G4235" s="11">
        <f t="shared" si="197"/>
        <v>54.502905000000005</v>
      </c>
      <c r="H4235" s="8">
        <f t="shared" si="198"/>
        <v>0</v>
      </c>
      <c r="K4235" s="69"/>
      <c r="L4235" s="69"/>
      <c r="M4235" s="69"/>
      <c r="O4235" s="63"/>
      <c r="P4235" s="63"/>
      <c r="Q4235" s="63"/>
    </row>
    <row r="4236" spans="1:17" outlineLevel="1">
      <c r="A4236" s="6"/>
      <c r="B4236" s="20">
        <v>42700</v>
      </c>
      <c r="C4236" s="21">
        <v>0</v>
      </c>
      <c r="D4236" s="13">
        <v>0</v>
      </c>
      <c r="E4236" s="13">
        <v>48.15</v>
      </c>
      <c r="F4236" s="11">
        <f t="shared" si="196"/>
        <v>0</v>
      </c>
      <c r="G4236" s="11">
        <f t="shared" si="197"/>
        <v>48.607424999999999</v>
      </c>
      <c r="H4236" s="8">
        <f t="shared" si="198"/>
        <v>0</v>
      </c>
      <c r="K4236" s="69"/>
      <c r="L4236" s="69"/>
      <c r="M4236" s="69"/>
      <c r="O4236" s="63"/>
      <c r="P4236" s="63"/>
      <c r="Q4236" s="63"/>
    </row>
    <row r="4237" spans="1:17" outlineLevel="1">
      <c r="A4237" s="6"/>
      <c r="B4237" s="20">
        <v>42701</v>
      </c>
      <c r="C4237" s="21">
        <v>2.0833333333333332E-2</v>
      </c>
      <c r="D4237" s="13">
        <v>0</v>
      </c>
      <c r="E4237" s="13">
        <v>41.66</v>
      </c>
      <c r="F4237" s="11">
        <f t="shared" si="196"/>
        <v>0</v>
      </c>
      <c r="G4237" s="11">
        <f t="shared" si="197"/>
        <v>42.055770000000003</v>
      </c>
      <c r="H4237" s="8">
        <f t="shared" si="198"/>
        <v>0</v>
      </c>
      <c r="K4237" s="69"/>
      <c r="L4237" s="69"/>
      <c r="M4237" s="69"/>
      <c r="O4237" s="63"/>
      <c r="P4237" s="63"/>
      <c r="Q4237" s="63"/>
    </row>
    <row r="4238" spans="1:17" outlineLevel="1">
      <c r="A4238" s="6"/>
      <c r="B4238" s="20">
        <v>42701</v>
      </c>
      <c r="C4238" s="21">
        <v>4.1666666666666664E-2</v>
      </c>
      <c r="D4238" s="13">
        <v>0</v>
      </c>
      <c r="E4238" s="13">
        <v>37.299999999999997</v>
      </c>
      <c r="F4238" s="11">
        <f t="shared" si="196"/>
        <v>0</v>
      </c>
      <c r="G4238" s="11">
        <f t="shared" si="197"/>
        <v>37.654350000000001</v>
      </c>
      <c r="H4238" s="8">
        <f t="shared" si="198"/>
        <v>0</v>
      </c>
      <c r="K4238" s="69"/>
      <c r="L4238" s="69"/>
      <c r="M4238" s="69"/>
      <c r="O4238" s="63"/>
      <c r="P4238" s="63"/>
      <c r="Q4238" s="63"/>
    </row>
    <row r="4239" spans="1:17" outlineLevel="1">
      <c r="A4239" s="6"/>
      <c r="B4239" s="20">
        <v>42701</v>
      </c>
      <c r="C4239" s="21">
        <v>6.25E-2</v>
      </c>
      <c r="D4239" s="13">
        <v>0</v>
      </c>
      <c r="E4239" s="13">
        <v>37.770000000000003</v>
      </c>
      <c r="F4239" s="11">
        <f t="shared" si="196"/>
        <v>0</v>
      </c>
      <c r="G4239" s="11">
        <f t="shared" si="197"/>
        <v>38.128815000000003</v>
      </c>
      <c r="H4239" s="8">
        <f t="shared" si="198"/>
        <v>0</v>
      </c>
      <c r="K4239" s="69"/>
      <c r="L4239" s="69"/>
      <c r="M4239" s="69"/>
      <c r="O4239" s="63"/>
      <c r="P4239" s="63"/>
      <c r="Q4239" s="63"/>
    </row>
    <row r="4240" spans="1:17" outlineLevel="1">
      <c r="A4240" s="6"/>
      <c r="B4240" s="20">
        <v>42701</v>
      </c>
      <c r="C4240" s="21">
        <v>8.3333333333333329E-2</v>
      </c>
      <c r="D4240" s="13">
        <v>0</v>
      </c>
      <c r="E4240" s="13">
        <v>39.79</v>
      </c>
      <c r="F4240" s="11">
        <f t="shared" si="196"/>
        <v>0</v>
      </c>
      <c r="G4240" s="11">
        <f t="shared" si="197"/>
        <v>40.168005000000001</v>
      </c>
      <c r="H4240" s="8">
        <f t="shared" si="198"/>
        <v>0</v>
      </c>
      <c r="K4240" s="69"/>
      <c r="L4240" s="69"/>
      <c r="M4240" s="69"/>
      <c r="O4240" s="63"/>
      <c r="P4240" s="63"/>
      <c r="Q4240" s="63"/>
    </row>
    <row r="4241" spans="1:17" outlineLevel="1">
      <c r="A4241" s="6"/>
      <c r="B4241" s="20">
        <v>42701</v>
      </c>
      <c r="C4241" s="21">
        <v>0.10416666666666667</v>
      </c>
      <c r="D4241" s="13">
        <v>0</v>
      </c>
      <c r="E4241" s="13">
        <v>34.14</v>
      </c>
      <c r="F4241" s="11">
        <f t="shared" ref="F4241:F4304" si="199">IF($B$13="Electricity",$D4241*$B$9,$D4241*$B$10)</f>
        <v>0</v>
      </c>
      <c r="G4241" s="11">
        <f t="shared" ref="G4241:G4304" si="200">+E4241*$B$10</f>
        <v>34.464330000000004</v>
      </c>
      <c r="H4241" s="8">
        <f t="shared" si="198"/>
        <v>0</v>
      </c>
      <c r="K4241" s="69"/>
      <c r="L4241" s="69"/>
      <c r="M4241" s="69"/>
      <c r="O4241" s="63"/>
      <c r="P4241" s="63"/>
      <c r="Q4241" s="63"/>
    </row>
    <row r="4242" spans="1:17" outlineLevel="1">
      <c r="A4242" s="6"/>
      <c r="B4242" s="20">
        <v>42701</v>
      </c>
      <c r="C4242" s="21">
        <v>0.125</v>
      </c>
      <c r="D4242" s="13">
        <v>0</v>
      </c>
      <c r="E4242" s="13">
        <v>33.14</v>
      </c>
      <c r="F4242" s="11">
        <f t="shared" si="199"/>
        <v>0</v>
      </c>
      <c r="G4242" s="11">
        <f t="shared" si="200"/>
        <v>33.454830000000001</v>
      </c>
      <c r="H4242" s="8">
        <f t="shared" si="198"/>
        <v>0</v>
      </c>
      <c r="K4242" s="69"/>
      <c r="L4242" s="69"/>
      <c r="M4242" s="69"/>
      <c r="O4242" s="63"/>
      <c r="P4242" s="63"/>
      <c r="Q4242" s="63"/>
    </row>
    <row r="4243" spans="1:17" outlineLevel="1">
      <c r="A4243" s="6"/>
      <c r="B4243" s="20">
        <v>42701</v>
      </c>
      <c r="C4243" s="21">
        <v>0.14583333333333334</v>
      </c>
      <c r="D4243" s="13">
        <v>0</v>
      </c>
      <c r="E4243" s="13">
        <v>30.35</v>
      </c>
      <c r="F4243" s="11">
        <f t="shared" si="199"/>
        <v>0</v>
      </c>
      <c r="G4243" s="11">
        <f t="shared" si="200"/>
        <v>30.638325000000002</v>
      </c>
      <c r="H4243" s="8">
        <f t="shared" si="198"/>
        <v>0</v>
      </c>
      <c r="K4243" s="69"/>
      <c r="L4243" s="69"/>
      <c r="M4243" s="69"/>
      <c r="O4243" s="63"/>
      <c r="P4243" s="63"/>
      <c r="Q4243" s="63"/>
    </row>
    <row r="4244" spans="1:17" outlineLevel="1">
      <c r="A4244" s="6"/>
      <c r="B4244" s="20">
        <v>42701</v>
      </c>
      <c r="C4244" s="21">
        <v>0.16666666666666666</v>
      </c>
      <c r="D4244" s="13">
        <v>0</v>
      </c>
      <c r="E4244" s="13">
        <v>30.39</v>
      </c>
      <c r="F4244" s="11">
        <f t="shared" si="199"/>
        <v>0</v>
      </c>
      <c r="G4244" s="11">
        <f t="shared" si="200"/>
        <v>30.678705000000001</v>
      </c>
      <c r="H4244" s="8">
        <f t="shared" si="198"/>
        <v>0</v>
      </c>
      <c r="K4244" s="69"/>
      <c r="L4244" s="69"/>
      <c r="M4244" s="69"/>
      <c r="O4244" s="63"/>
      <c r="P4244" s="63"/>
      <c r="Q4244" s="63"/>
    </row>
    <row r="4245" spans="1:17" outlineLevel="1">
      <c r="A4245" s="6"/>
      <c r="B4245" s="20">
        <v>42701</v>
      </c>
      <c r="C4245" s="21">
        <v>0.1875</v>
      </c>
      <c r="D4245" s="13">
        <v>0</v>
      </c>
      <c r="E4245" s="13">
        <v>32.74</v>
      </c>
      <c r="F4245" s="11">
        <f t="shared" si="199"/>
        <v>0</v>
      </c>
      <c r="G4245" s="11">
        <f t="shared" si="200"/>
        <v>33.051030000000004</v>
      </c>
      <c r="H4245" s="8">
        <f t="shared" si="198"/>
        <v>0</v>
      </c>
      <c r="K4245" s="69"/>
      <c r="L4245" s="69"/>
      <c r="M4245" s="69"/>
      <c r="O4245" s="63"/>
      <c r="P4245" s="63"/>
      <c r="Q4245" s="63"/>
    </row>
    <row r="4246" spans="1:17" outlineLevel="1">
      <c r="A4246" s="6"/>
      <c r="B4246" s="20">
        <v>42701</v>
      </c>
      <c r="C4246" s="21">
        <v>0.20833333333333334</v>
      </c>
      <c r="D4246" s="13">
        <v>1.462E-3</v>
      </c>
      <c r="E4246" s="13">
        <v>31.25</v>
      </c>
      <c r="F4246" s="11">
        <f t="shared" si="199"/>
        <v>1.4615614E-3</v>
      </c>
      <c r="G4246" s="11">
        <f t="shared" si="200"/>
        <v>31.546875000000004</v>
      </c>
      <c r="H4246" s="8">
        <f t="shared" si="198"/>
        <v>0.225742725609375</v>
      </c>
      <c r="K4246" s="69"/>
      <c r="L4246" s="69"/>
      <c r="M4246" s="69"/>
      <c r="O4246" s="63"/>
      <c r="P4246" s="63"/>
      <c r="Q4246" s="63"/>
    </row>
    <row r="4247" spans="1:17" outlineLevel="1">
      <c r="A4247" s="6"/>
      <c r="B4247" s="20">
        <v>42701</v>
      </c>
      <c r="C4247" s="21">
        <v>0.22916666666666666</v>
      </c>
      <c r="D4247" s="13">
        <v>9.6551999999999999E-2</v>
      </c>
      <c r="E4247" s="13">
        <v>29.28</v>
      </c>
      <c r="F4247" s="11">
        <f t="shared" si="199"/>
        <v>9.6523034399999999E-2</v>
      </c>
      <c r="G4247" s="11">
        <f t="shared" si="200"/>
        <v>29.558160000000004</v>
      </c>
      <c r="H4247" s="8">
        <f t="shared" si="198"/>
        <v>15.100241103919295</v>
      </c>
      <c r="K4247" s="69"/>
      <c r="L4247" s="69"/>
      <c r="M4247" s="69"/>
      <c r="O4247" s="63"/>
      <c r="P4247" s="63"/>
      <c r="Q4247" s="63"/>
    </row>
    <row r="4248" spans="1:17" outlineLevel="1">
      <c r="A4248" s="6"/>
      <c r="B4248" s="20">
        <v>42701</v>
      </c>
      <c r="C4248" s="21">
        <v>0.25</v>
      </c>
      <c r="D4248" s="13">
        <v>0.245725</v>
      </c>
      <c r="E4248" s="13">
        <v>30.75</v>
      </c>
      <c r="F4248" s="11">
        <f t="shared" si="199"/>
        <v>0.24565128250000001</v>
      </c>
      <c r="G4248" s="11">
        <f t="shared" si="200"/>
        <v>31.042125000000002</v>
      </c>
      <c r="H4248" s="8">
        <f t="shared" si="198"/>
        <v>38.065600727224691</v>
      </c>
      <c r="K4248" s="69"/>
      <c r="L4248" s="69"/>
      <c r="M4248" s="69"/>
      <c r="O4248" s="63"/>
      <c r="P4248" s="63"/>
      <c r="Q4248" s="63"/>
    </row>
    <row r="4249" spans="1:17" outlineLevel="1">
      <c r="A4249" s="6"/>
      <c r="B4249" s="20">
        <v>42701</v>
      </c>
      <c r="C4249" s="21">
        <v>0.27083333333333331</v>
      </c>
      <c r="D4249" s="13">
        <v>0.40360800000000002</v>
      </c>
      <c r="E4249" s="13">
        <v>33.39</v>
      </c>
      <c r="F4249" s="11">
        <f t="shared" si="199"/>
        <v>0.40348691760000005</v>
      </c>
      <c r="G4249" s="11">
        <f t="shared" si="200"/>
        <v>33.707205000000002</v>
      </c>
      <c r="H4249" s="8">
        <f t="shared" si="198"/>
        <v>61.448150427238701</v>
      </c>
      <c r="K4249" s="69"/>
      <c r="L4249" s="69"/>
      <c r="M4249" s="69"/>
      <c r="O4249" s="63"/>
      <c r="P4249" s="63"/>
      <c r="Q4249" s="63"/>
    </row>
    <row r="4250" spans="1:17" outlineLevel="1">
      <c r="A4250" s="6"/>
      <c r="B4250" s="20">
        <v>42701</v>
      </c>
      <c r="C4250" s="21">
        <v>0.29166666666666669</v>
      </c>
      <c r="D4250" s="13">
        <v>0.56202799999999997</v>
      </c>
      <c r="E4250" s="13">
        <v>43.54</v>
      </c>
      <c r="F4250" s="11">
        <f t="shared" si="199"/>
        <v>0.56185939159999998</v>
      </c>
      <c r="G4250" s="11">
        <f t="shared" si="200"/>
        <v>43.953630000000004</v>
      </c>
      <c r="H4250" s="8">
        <f t="shared" si="198"/>
        <v>79.810087027188487</v>
      </c>
      <c r="K4250" s="69"/>
      <c r="L4250" s="69"/>
      <c r="M4250" s="69"/>
      <c r="O4250" s="63"/>
      <c r="P4250" s="63"/>
      <c r="Q4250" s="63"/>
    </row>
    <row r="4251" spans="1:17" outlineLevel="1">
      <c r="A4251" s="6"/>
      <c r="B4251" s="20">
        <v>42701</v>
      </c>
      <c r="C4251" s="21">
        <v>0.3125</v>
      </c>
      <c r="D4251" s="13">
        <v>0.80412000000000006</v>
      </c>
      <c r="E4251" s="13">
        <v>41.57</v>
      </c>
      <c r="F4251" s="11">
        <f t="shared" si="199"/>
        <v>0.80387876400000013</v>
      </c>
      <c r="G4251" s="11">
        <f t="shared" si="200"/>
        <v>41.964915000000005</v>
      </c>
      <c r="H4251" s="8">
        <f t="shared" si="198"/>
        <v>115.78674610243495</v>
      </c>
      <c r="K4251" s="69"/>
      <c r="L4251" s="69"/>
      <c r="M4251" s="69"/>
      <c r="O4251" s="63"/>
      <c r="P4251" s="63"/>
      <c r="Q4251" s="63"/>
    </row>
    <row r="4252" spans="1:17" outlineLevel="1">
      <c r="A4252" s="6"/>
      <c r="B4252" s="20">
        <v>42701</v>
      </c>
      <c r="C4252" s="21">
        <v>0.33333333333333331</v>
      </c>
      <c r="D4252" s="13">
        <v>1.277444</v>
      </c>
      <c r="E4252" s="13">
        <v>39.729999999999997</v>
      </c>
      <c r="F4252" s="11">
        <f t="shared" si="199"/>
        <v>1.2770607668</v>
      </c>
      <c r="G4252" s="11">
        <f t="shared" si="200"/>
        <v>40.107435000000002</v>
      </c>
      <c r="H4252" s="8">
        <f t="shared" si="198"/>
        <v>186.31367092931885</v>
      </c>
      <c r="K4252" s="69"/>
      <c r="L4252" s="69"/>
      <c r="M4252" s="69"/>
      <c r="O4252" s="63"/>
      <c r="P4252" s="63"/>
      <c r="Q4252" s="63"/>
    </row>
    <row r="4253" spans="1:17" outlineLevel="1">
      <c r="A4253" s="6"/>
      <c r="B4253" s="20">
        <v>42701</v>
      </c>
      <c r="C4253" s="21">
        <v>0.35416666666666669</v>
      </c>
      <c r="D4253" s="13">
        <v>1.880266</v>
      </c>
      <c r="E4253" s="13">
        <v>47.31</v>
      </c>
      <c r="F4253" s="11">
        <f t="shared" si="199"/>
        <v>1.8797019202</v>
      </c>
      <c r="G4253" s="11">
        <f t="shared" si="200"/>
        <v>47.759445000000007</v>
      </c>
      <c r="H4253" s="8">
        <f t="shared" si="198"/>
        <v>259.85103668301372</v>
      </c>
      <c r="K4253" s="69"/>
      <c r="L4253" s="69"/>
      <c r="M4253" s="69"/>
      <c r="O4253" s="63"/>
      <c r="P4253" s="63"/>
      <c r="Q4253" s="63"/>
    </row>
    <row r="4254" spans="1:17" outlineLevel="1">
      <c r="A4254" s="6"/>
      <c r="B4254" s="20">
        <v>42701</v>
      </c>
      <c r="C4254" s="21">
        <v>0.375</v>
      </c>
      <c r="D4254" s="13">
        <v>1.6854389999999999</v>
      </c>
      <c r="E4254" s="13">
        <v>55.33</v>
      </c>
      <c r="F4254" s="11">
        <f t="shared" si="199"/>
        <v>1.6849333683000001</v>
      </c>
      <c r="G4254" s="11">
        <f t="shared" si="200"/>
        <v>55.855634999999999</v>
      </c>
      <c r="H4254" s="8">
        <f t="shared" si="198"/>
        <v>219.28458328471461</v>
      </c>
      <c r="K4254" s="69"/>
      <c r="L4254" s="69"/>
      <c r="M4254" s="69"/>
      <c r="O4254" s="63"/>
      <c r="P4254" s="63"/>
      <c r="Q4254" s="63"/>
    </row>
    <row r="4255" spans="1:17" outlineLevel="1">
      <c r="A4255" s="6"/>
      <c r="B4255" s="20">
        <v>42701</v>
      </c>
      <c r="C4255" s="21">
        <v>0.39583333333333331</v>
      </c>
      <c r="D4255" s="13">
        <v>2.168291</v>
      </c>
      <c r="E4255" s="13">
        <v>59.5</v>
      </c>
      <c r="F4255" s="11">
        <f t="shared" si="199"/>
        <v>2.1676405127000002</v>
      </c>
      <c r="G4255" s="11">
        <f t="shared" si="200"/>
        <v>60.065250000000006</v>
      </c>
      <c r="H4255" s="8">
        <f t="shared" si="198"/>
        <v>272.98126605674634</v>
      </c>
      <c r="K4255" s="69"/>
      <c r="L4255" s="69"/>
      <c r="M4255" s="69"/>
      <c r="O4255" s="63"/>
      <c r="P4255" s="63"/>
      <c r="Q4255" s="63"/>
    </row>
    <row r="4256" spans="1:17" outlineLevel="1">
      <c r="A4256" s="6"/>
      <c r="B4256" s="20">
        <v>42701</v>
      </c>
      <c r="C4256" s="21">
        <v>0.41666666666666669</v>
      </c>
      <c r="D4256" s="13">
        <v>3.3810950000000002</v>
      </c>
      <c r="E4256" s="13">
        <v>55.44</v>
      </c>
      <c r="F4256" s="11">
        <f t="shared" si="199"/>
        <v>3.3800806715000005</v>
      </c>
      <c r="G4256" s="11">
        <f t="shared" si="200"/>
        <v>55.966680000000004</v>
      </c>
      <c r="H4256" s="8">
        <f t="shared" si="198"/>
        <v>439.52311158297448</v>
      </c>
      <c r="K4256" s="69"/>
      <c r="L4256" s="69"/>
      <c r="M4256" s="69"/>
      <c r="O4256" s="63"/>
      <c r="P4256" s="63"/>
      <c r="Q4256" s="63"/>
    </row>
    <row r="4257" spans="1:17" outlineLevel="1">
      <c r="A4257" s="6"/>
      <c r="B4257" s="20">
        <v>42701</v>
      </c>
      <c r="C4257" s="21">
        <v>0.4375</v>
      </c>
      <c r="D4257" s="13">
        <v>3.8585479999999999</v>
      </c>
      <c r="E4257" s="13">
        <v>55.33</v>
      </c>
      <c r="F4257" s="11">
        <f t="shared" si="199"/>
        <v>3.8573904356000002</v>
      </c>
      <c r="G4257" s="11">
        <f t="shared" si="200"/>
        <v>55.855634999999999</v>
      </c>
      <c r="H4257" s="8">
        <f t="shared" si="198"/>
        <v>502.01762879823536</v>
      </c>
      <c r="K4257" s="69"/>
      <c r="L4257" s="69"/>
      <c r="M4257" s="69"/>
      <c r="O4257" s="63"/>
      <c r="P4257" s="63"/>
      <c r="Q4257" s="63"/>
    </row>
    <row r="4258" spans="1:17" outlineLevel="1">
      <c r="A4258" s="6"/>
      <c r="B4258" s="20">
        <v>42701</v>
      </c>
      <c r="C4258" s="21">
        <v>0.45833333333333331</v>
      </c>
      <c r="D4258" s="13">
        <v>4.1400139999999999</v>
      </c>
      <c r="E4258" s="13">
        <v>49.08</v>
      </c>
      <c r="F4258" s="11">
        <f t="shared" si="199"/>
        <v>4.1387719958</v>
      </c>
      <c r="G4258" s="11">
        <f t="shared" si="200"/>
        <v>49.546260000000004</v>
      </c>
      <c r="H4258" s="8">
        <f t="shared" si="198"/>
        <v>564.75091783417417</v>
      </c>
      <c r="K4258" s="69"/>
      <c r="L4258" s="69"/>
      <c r="M4258" s="69"/>
      <c r="O4258" s="63"/>
      <c r="P4258" s="63"/>
      <c r="Q4258" s="63"/>
    </row>
    <row r="4259" spans="1:17" outlineLevel="1">
      <c r="A4259" s="6"/>
      <c r="B4259" s="20">
        <v>42701</v>
      </c>
      <c r="C4259" s="21">
        <v>0.47916666666666669</v>
      </c>
      <c r="D4259" s="13">
        <v>4.6490130000000001</v>
      </c>
      <c r="E4259" s="13">
        <v>45.37</v>
      </c>
      <c r="F4259" s="11">
        <f t="shared" si="199"/>
        <v>4.6476182961000001</v>
      </c>
      <c r="G4259" s="11">
        <f t="shared" si="200"/>
        <v>45.801015</v>
      </c>
      <c r="H4259" s="8">
        <f t="shared" si="198"/>
        <v>651.59136778064942</v>
      </c>
      <c r="K4259" s="69"/>
      <c r="L4259" s="69"/>
      <c r="M4259" s="69"/>
      <c r="O4259" s="63"/>
      <c r="P4259" s="63"/>
      <c r="Q4259" s="63"/>
    </row>
    <row r="4260" spans="1:17" outlineLevel="1">
      <c r="A4260" s="6"/>
      <c r="B4260" s="20">
        <v>42701</v>
      </c>
      <c r="C4260" s="21">
        <v>0.5</v>
      </c>
      <c r="D4260" s="13">
        <v>4.9068459999999998</v>
      </c>
      <c r="E4260" s="13">
        <v>50.07</v>
      </c>
      <c r="F4260" s="11">
        <f t="shared" si="199"/>
        <v>4.9053739462000001</v>
      </c>
      <c r="G4260" s="11">
        <f t="shared" si="200"/>
        <v>50.545665000000007</v>
      </c>
      <c r="H4260" s="8">
        <f t="shared" si="198"/>
        <v>664.45416580884671</v>
      </c>
      <c r="K4260" s="69"/>
      <c r="L4260" s="69"/>
      <c r="M4260" s="69"/>
      <c r="O4260" s="63"/>
      <c r="P4260" s="63"/>
      <c r="Q4260" s="63"/>
    </row>
    <row r="4261" spans="1:17" outlineLevel="1">
      <c r="A4261" s="6"/>
      <c r="B4261" s="20">
        <v>42701</v>
      </c>
      <c r="C4261" s="21">
        <v>0.52083333333333337</v>
      </c>
      <c r="D4261" s="13">
        <v>4.9203719999999995</v>
      </c>
      <c r="E4261" s="13">
        <v>54.15</v>
      </c>
      <c r="F4261" s="11">
        <f t="shared" si="199"/>
        <v>4.9188958883999998</v>
      </c>
      <c r="G4261" s="11">
        <f t="shared" si="200"/>
        <v>54.664425000000001</v>
      </c>
      <c r="H4261" s="8">
        <f t="shared" si="198"/>
        <v>646.02601986814989</v>
      </c>
      <c r="K4261" s="69"/>
      <c r="L4261" s="69"/>
      <c r="M4261" s="69"/>
      <c r="O4261" s="63"/>
      <c r="P4261" s="63"/>
      <c r="Q4261" s="63"/>
    </row>
    <row r="4262" spans="1:17" outlineLevel="1">
      <c r="A4262" s="6"/>
      <c r="B4262" s="20">
        <v>42701</v>
      </c>
      <c r="C4262" s="21">
        <v>0.54166666666666663</v>
      </c>
      <c r="D4262" s="13">
        <v>4.8228299999999997</v>
      </c>
      <c r="E4262" s="13">
        <v>54.29</v>
      </c>
      <c r="F4262" s="11">
        <f t="shared" si="199"/>
        <v>4.821383151</v>
      </c>
      <c r="G4262" s="11">
        <f t="shared" si="200"/>
        <v>54.805755000000005</v>
      </c>
      <c r="H4262" s="8">
        <f t="shared" si="198"/>
        <v>632.53772235116594</v>
      </c>
      <c r="K4262" s="69"/>
      <c r="L4262" s="69"/>
      <c r="M4262" s="69"/>
      <c r="O4262" s="63"/>
      <c r="P4262" s="63"/>
      <c r="Q4262" s="63"/>
    </row>
    <row r="4263" spans="1:17" outlineLevel="1">
      <c r="A4263" s="6"/>
      <c r="B4263" s="20">
        <v>42701</v>
      </c>
      <c r="C4263" s="21">
        <v>0.5625</v>
      </c>
      <c r="D4263" s="13">
        <v>4.6235100000000005</v>
      </c>
      <c r="E4263" s="13">
        <v>56.49</v>
      </c>
      <c r="F4263" s="11">
        <f t="shared" si="199"/>
        <v>4.6221229470000003</v>
      </c>
      <c r="G4263" s="11">
        <f t="shared" si="200"/>
        <v>57.026655000000005</v>
      </c>
      <c r="H4263" s="8">
        <f t="shared" si="198"/>
        <v>596.13065747584767</v>
      </c>
      <c r="K4263" s="69"/>
      <c r="L4263" s="69"/>
      <c r="M4263" s="69"/>
      <c r="O4263" s="63"/>
      <c r="P4263" s="63"/>
      <c r="Q4263" s="63"/>
    </row>
    <row r="4264" spans="1:17" outlineLevel="1">
      <c r="A4264" s="6"/>
      <c r="B4264" s="20">
        <v>42701</v>
      </c>
      <c r="C4264" s="21">
        <v>0.58333333333333337</v>
      </c>
      <c r="D4264" s="13">
        <v>4.379397</v>
      </c>
      <c r="E4264" s="13">
        <v>56.66</v>
      </c>
      <c r="F4264" s="11">
        <f t="shared" si="199"/>
        <v>4.3780831809</v>
      </c>
      <c r="G4264" s="11">
        <f t="shared" si="200"/>
        <v>57.198270000000001</v>
      </c>
      <c r="H4264" s="8">
        <f t="shared" si="198"/>
        <v>563.90468778382296</v>
      </c>
      <c r="K4264" s="69"/>
      <c r="L4264" s="69"/>
      <c r="M4264" s="69"/>
      <c r="O4264" s="63"/>
      <c r="P4264" s="63"/>
      <c r="Q4264" s="63"/>
    </row>
    <row r="4265" spans="1:17" outlineLevel="1">
      <c r="A4265" s="6"/>
      <c r="B4265" s="20">
        <v>42701</v>
      </c>
      <c r="C4265" s="21">
        <v>0.60416666666666663</v>
      </c>
      <c r="D4265" s="13">
        <v>4.0642769999999997</v>
      </c>
      <c r="E4265" s="13">
        <v>58.59</v>
      </c>
      <c r="F4265" s="11">
        <f t="shared" si="199"/>
        <v>4.0630577168999995</v>
      </c>
      <c r="G4265" s="11">
        <f t="shared" si="200"/>
        <v>59.146605000000008</v>
      </c>
      <c r="H4265" s="8">
        <f t="shared" si="198"/>
        <v>515.41266546971383</v>
      </c>
      <c r="K4265" s="69"/>
      <c r="L4265" s="69"/>
      <c r="M4265" s="69"/>
      <c r="O4265" s="63"/>
      <c r="P4265" s="63"/>
      <c r="Q4265" s="63"/>
    </row>
    <row r="4266" spans="1:17" outlineLevel="1">
      <c r="A4266" s="6"/>
      <c r="B4266" s="20">
        <v>42701</v>
      </c>
      <c r="C4266" s="21">
        <v>0.625</v>
      </c>
      <c r="D4266" s="13">
        <v>3.6801729999999999</v>
      </c>
      <c r="E4266" s="13">
        <v>61.87</v>
      </c>
      <c r="F4266" s="11">
        <f t="shared" si="199"/>
        <v>3.6790689480999998</v>
      </c>
      <c r="G4266" s="11">
        <f t="shared" si="200"/>
        <v>62.457765000000002</v>
      </c>
      <c r="H4266" s="8">
        <f t="shared" si="198"/>
        <v>454.52040056737303</v>
      </c>
      <c r="K4266" s="69"/>
      <c r="L4266" s="69"/>
      <c r="M4266" s="69"/>
      <c r="O4266" s="63"/>
      <c r="P4266" s="63"/>
      <c r="Q4266" s="63"/>
    </row>
    <row r="4267" spans="1:17" outlineLevel="1">
      <c r="A4267" s="6"/>
      <c r="B4267" s="20">
        <v>42701</v>
      </c>
      <c r="C4267" s="21">
        <v>0.64583333333333337</v>
      </c>
      <c r="D4267" s="13">
        <v>3.2094279999999999</v>
      </c>
      <c r="E4267" s="13">
        <v>59.89</v>
      </c>
      <c r="F4267" s="11">
        <f t="shared" si="199"/>
        <v>3.2084651715999999</v>
      </c>
      <c r="G4267" s="11">
        <f t="shared" si="200"/>
        <v>60.458955000000003</v>
      </c>
      <c r="H4267" s="8">
        <f t="shared" si="198"/>
        <v>402.79407048876828</v>
      </c>
      <c r="K4267" s="69"/>
      <c r="L4267" s="69"/>
      <c r="M4267" s="69"/>
      <c r="O4267" s="63"/>
      <c r="P4267" s="63"/>
      <c r="Q4267" s="63"/>
    </row>
    <row r="4268" spans="1:17" outlineLevel="1">
      <c r="A4268" s="6"/>
      <c r="B4268" s="20">
        <v>42701</v>
      </c>
      <c r="C4268" s="21">
        <v>0.66666666666666663</v>
      </c>
      <c r="D4268" s="13">
        <v>2.655227</v>
      </c>
      <c r="E4268" s="13">
        <v>62.29</v>
      </c>
      <c r="F4268" s="11">
        <f t="shared" si="199"/>
        <v>2.6544304319000003</v>
      </c>
      <c r="G4268" s="11">
        <f t="shared" si="200"/>
        <v>62.881755000000005</v>
      </c>
      <c r="H4268" s="8">
        <f t="shared" si="198"/>
        <v>326.80881625012006</v>
      </c>
      <c r="K4268" s="69"/>
      <c r="L4268" s="69"/>
      <c r="M4268" s="69"/>
      <c r="O4268" s="63"/>
      <c r="P4268" s="63"/>
      <c r="Q4268" s="63"/>
    </row>
    <row r="4269" spans="1:17" outlineLevel="1">
      <c r="A4269" s="6"/>
      <c r="B4269" s="20">
        <v>42701</v>
      </c>
      <c r="C4269" s="21">
        <v>0.6875</v>
      </c>
      <c r="D4269" s="13">
        <v>2.0004299999999997</v>
      </c>
      <c r="E4269" s="13">
        <v>62.14</v>
      </c>
      <c r="F4269" s="11">
        <f t="shared" si="199"/>
        <v>1.9998298709999998</v>
      </c>
      <c r="G4269" s="11">
        <f t="shared" si="200"/>
        <v>62.730330000000002</v>
      </c>
      <c r="H4269" s="8">
        <f t="shared" si="198"/>
        <v>246.51836825431252</v>
      </c>
      <c r="K4269" s="69"/>
      <c r="L4269" s="69"/>
      <c r="M4269" s="69"/>
      <c r="O4269" s="63"/>
      <c r="P4269" s="63"/>
      <c r="Q4269" s="63"/>
    </row>
    <row r="4270" spans="1:17" outlineLevel="1">
      <c r="A4270" s="6"/>
      <c r="B4270" s="20">
        <v>42701</v>
      </c>
      <c r="C4270" s="21">
        <v>0.70833333333333337</v>
      </c>
      <c r="D4270" s="13">
        <v>1.2966480000000002</v>
      </c>
      <c r="E4270" s="13">
        <v>64.83</v>
      </c>
      <c r="F4270" s="11">
        <f t="shared" si="199"/>
        <v>1.2962590056000003</v>
      </c>
      <c r="G4270" s="11">
        <f t="shared" si="200"/>
        <v>65.445885000000004</v>
      </c>
      <c r="H4270" s="8">
        <f t="shared" si="198"/>
        <v>156.26935723088806</v>
      </c>
      <c r="K4270" s="69"/>
      <c r="L4270" s="69"/>
      <c r="M4270" s="69"/>
      <c r="O4270" s="63"/>
      <c r="P4270" s="63"/>
      <c r="Q4270" s="63"/>
    </row>
    <row r="4271" spans="1:17" outlineLevel="1">
      <c r="A4271" s="6"/>
      <c r="B4271" s="20">
        <v>42701</v>
      </c>
      <c r="C4271" s="21">
        <v>0.72916666666666663</v>
      </c>
      <c r="D4271" s="13">
        <v>0.62901200000000002</v>
      </c>
      <c r="E4271" s="13">
        <v>59.79</v>
      </c>
      <c r="F4271" s="11">
        <f t="shared" si="199"/>
        <v>0.62882329640000001</v>
      </c>
      <c r="G4271" s="11">
        <f t="shared" si="200"/>
        <v>60.358005000000006</v>
      </c>
      <c r="H4271" s="8">
        <f t="shared" ref="H4271:H4334" si="201">F4271*($B$8-G4271)</f>
        <v>79.006613462172311</v>
      </c>
      <c r="K4271" s="69"/>
      <c r="L4271" s="69"/>
      <c r="M4271" s="69"/>
      <c r="O4271" s="63"/>
      <c r="P4271" s="63"/>
      <c r="Q4271" s="63"/>
    </row>
    <row r="4272" spans="1:17" outlineLevel="1">
      <c r="A4272" s="6"/>
      <c r="B4272" s="20">
        <v>42701</v>
      </c>
      <c r="C4272" s="21">
        <v>0.75</v>
      </c>
      <c r="D4272" s="13">
        <v>0.22770499999999999</v>
      </c>
      <c r="E4272" s="13">
        <v>59.39</v>
      </c>
      <c r="F4272" s="11">
        <f t="shared" si="199"/>
        <v>0.22763668849999999</v>
      </c>
      <c r="G4272" s="11">
        <f t="shared" si="200"/>
        <v>59.954205000000002</v>
      </c>
      <c r="H4272" s="8">
        <f t="shared" si="201"/>
        <v>28.692647373149857</v>
      </c>
      <c r="K4272" s="69"/>
      <c r="L4272" s="69"/>
      <c r="M4272" s="69"/>
      <c r="O4272" s="63"/>
      <c r="P4272" s="63"/>
      <c r="Q4272" s="63"/>
    </row>
    <row r="4273" spans="1:17" outlineLevel="1">
      <c r="A4273" s="6"/>
      <c r="B4273" s="20">
        <v>42701</v>
      </c>
      <c r="C4273" s="21">
        <v>0.77083333333333337</v>
      </c>
      <c r="D4273" s="13">
        <v>9.4487000000000002E-2</v>
      </c>
      <c r="E4273" s="13">
        <v>58.3</v>
      </c>
      <c r="F4273" s="11">
        <f t="shared" si="199"/>
        <v>9.4458653900000009E-2</v>
      </c>
      <c r="G4273" s="11">
        <f t="shared" si="200"/>
        <v>58.853850000000001</v>
      </c>
      <c r="H4273" s="8">
        <f t="shared" si="201"/>
        <v>12.010054177567486</v>
      </c>
      <c r="K4273" s="69"/>
      <c r="L4273" s="69"/>
      <c r="M4273" s="69"/>
      <c r="O4273" s="63"/>
      <c r="P4273" s="63"/>
      <c r="Q4273" s="63"/>
    </row>
    <row r="4274" spans="1:17" outlineLevel="1">
      <c r="A4274" s="6"/>
      <c r="B4274" s="20">
        <v>42701</v>
      </c>
      <c r="C4274" s="21">
        <v>0.79166666666666663</v>
      </c>
      <c r="D4274" s="13">
        <v>2.1954999999999999E-2</v>
      </c>
      <c r="E4274" s="13">
        <v>63.32</v>
      </c>
      <c r="F4274" s="11">
        <f t="shared" si="199"/>
        <v>2.19484135E-2</v>
      </c>
      <c r="G4274" s="11">
        <f t="shared" si="200"/>
        <v>63.921540000000007</v>
      </c>
      <c r="H4274" s="8">
        <f t="shared" si="201"/>
        <v>2.6794285195232099</v>
      </c>
      <c r="K4274" s="69"/>
      <c r="L4274" s="69"/>
      <c r="M4274" s="69"/>
      <c r="O4274" s="63"/>
      <c r="P4274" s="63"/>
      <c r="Q4274" s="63"/>
    </row>
    <row r="4275" spans="1:17" outlineLevel="1">
      <c r="A4275" s="6"/>
      <c r="B4275" s="20">
        <v>42701</v>
      </c>
      <c r="C4275" s="21">
        <v>0.8125</v>
      </c>
      <c r="D4275" s="13">
        <v>0</v>
      </c>
      <c r="E4275" s="13">
        <v>59.37</v>
      </c>
      <c r="F4275" s="11">
        <f t="shared" si="199"/>
        <v>0</v>
      </c>
      <c r="G4275" s="11">
        <f t="shared" si="200"/>
        <v>59.934015000000002</v>
      </c>
      <c r="H4275" s="8">
        <f t="shared" si="201"/>
        <v>0</v>
      </c>
      <c r="K4275" s="69"/>
      <c r="L4275" s="69"/>
      <c r="M4275" s="69"/>
      <c r="O4275" s="63"/>
      <c r="P4275" s="63"/>
      <c r="Q4275" s="63"/>
    </row>
    <row r="4276" spans="1:17" outlineLevel="1">
      <c r="A4276" s="6"/>
      <c r="B4276" s="20">
        <v>42701</v>
      </c>
      <c r="C4276" s="21">
        <v>0.83333333333333337</v>
      </c>
      <c r="D4276" s="13">
        <v>0</v>
      </c>
      <c r="E4276" s="13">
        <v>60.12</v>
      </c>
      <c r="F4276" s="11">
        <f t="shared" si="199"/>
        <v>0</v>
      </c>
      <c r="G4276" s="11">
        <f t="shared" si="200"/>
        <v>60.691140000000004</v>
      </c>
      <c r="H4276" s="8">
        <f t="shared" si="201"/>
        <v>0</v>
      </c>
      <c r="K4276" s="69"/>
      <c r="L4276" s="69"/>
      <c r="M4276" s="69"/>
      <c r="O4276" s="63"/>
      <c r="P4276" s="63"/>
      <c r="Q4276" s="63"/>
    </row>
    <row r="4277" spans="1:17" outlineLevel="1">
      <c r="A4277" s="6"/>
      <c r="B4277" s="20">
        <v>42701</v>
      </c>
      <c r="C4277" s="21">
        <v>0.85416666666666663</v>
      </c>
      <c r="D4277" s="13">
        <v>0</v>
      </c>
      <c r="E4277" s="13">
        <v>56.35</v>
      </c>
      <c r="F4277" s="11">
        <f t="shared" si="199"/>
        <v>0</v>
      </c>
      <c r="G4277" s="11">
        <f t="shared" si="200"/>
        <v>56.885325000000002</v>
      </c>
      <c r="H4277" s="8">
        <f t="shared" si="201"/>
        <v>0</v>
      </c>
      <c r="K4277" s="69"/>
      <c r="L4277" s="69"/>
      <c r="M4277" s="69"/>
      <c r="O4277" s="63"/>
      <c r="P4277" s="63"/>
      <c r="Q4277" s="63"/>
    </row>
    <row r="4278" spans="1:17" outlineLevel="1">
      <c r="A4278" s="6"/>
      <c r="B4278" s="20">
        <v>42701</v>
      </c>
      <c r="C4278" s="21">
        <v>0.875</v>
      </c>
      <c r="D4278" s="13">
        <v>0</v>
      </c>
      <c r="E4278" s="13">
        <v>49.06</v>
      </c>
      <c r="F4278" s="11">
        <f t="shared" si="199"/>
        <v>0</v>
      </c>
      <c r="G4278" s="11">
        <f t="shared" si="200"/>
        <v>49.526070000000004</v>
      </c>
      <c r="H4278" s="8">
        <f t="shared" si="201"/>
        <v>0</v>
      </c>
      <c r="K4278" s="69"/>
      <c r="L4278" s="69"/>
      <c r="M4278" s="69"/>
      <c r="O4278" s="63"/>
      <c r="P4278" s="63"/>
      <c r="Q4278" s="63"/>
    </row>
    <row r="4279" spans="1:17" outlineLevel="1">
      <c r="A4279" s="6"/>
      <c r="B4279" s="20">
        <v>42701</v>
      </c>
      <c r="C4279" s="21">
        <v>0.89583333333333337</v>
      </c>
      <c r="D4279" s="13">
        <v>0</v>
      </c>
      <c r="E4279" s="13">
        <v>39.72</v>
      </c>
      <c r="F4279" s="11">
        <f t="shared" si="199"/>
        <v>0</v>
      </c>
      <c r="G4279" s="11">
        <f t="shared" si="200"/>
        <v>40.097340000000003</v>
      </c>
      <c r="H4279" s="8">
        <f t="shared" si="201"/>
        <v>0</v>
      </c>
      <c r="K4279" s="69"/>
      <c r="L4279" s="69"/>
      <c r="M4279" s="69"/>
      <c r="O4279" s="63"/>
      <c r="P4279" s="63"/>
      <c r="Q4279" s="63"/>
    </row>
    <row r="4280" spans="1:17" outlineLevel="1">
      <c r="A4280" s="6"/>
      <c r="B4280" s="20">
        <v>42701</v>
      </c>
      <c r="C4280" s="21">
        <v>0.91666666666666663</v>
      </c>
      <c r="D4280" s="13">
        <v>0</v>
      </c>
      <c r="E4280" s="13">
        <v>37.46</v>
      </c>
      <c r="F4280" s="11">
        <f t="shared" si="199"/>
        <v>0</v>
      </c>
      <c r="G4280" s="11">
        <f t="shared" si="200"/>
        <v>37.815870000000004</v>
      </c>
      <c r="H4280" s="8">
        <f t="shared" si="201"/>
        <v>0</v>
      </c>
      <c r="K4280" s="69"/>
      <c r="L4280" s="69"/>
      <c r="M4280" s="69"/>
      <c r="O4280" s="63"/>
      <c r="P4280" s="63"/>
      <c r="Q4280" s="63"/>
    </row>
    <row r="4281" spans="1:17" outlineLevel="1">
      <c r="A4281" s="6"/>
      <c r="B4281" s="20">
        <v>42701</v>
      </c>
      <c r="C4281" s="21">
        <v>0.9375</v>
      </c>
      <c r="D4281" s="13">
        <v>0</v>
      </c>
      <c r="E4281" s="13">
        <v>46.03</v>
      </c>
      <c r="F4281" s="11">
        <f t="shared" si="199"/>
        <v>0</v>
      </c>
      <c r="G4281" s="11">
        <f t="shared" si="200"/>
        <v>46.467285000000004</v>
      </c>
      <c r="H4281" s="8">
        <f t="shared" si="201"/>
        <v>0</v>
      </c>
      <c r="K4281" s="69"/>
      <c r="L4281" s="69"/>
      <c r="M4281" s="69"/>
      <c r="O4281" s="63"/>
      <c r="P4281" s="63"/>
      <c r="Q4281" s="63"/>
    </row>
    <row r="4282" spans="1:17" outlineLevel="1">
      <c r="A4282" s="6"/>
      <c r="B4282" s="20">
        <v>42701</v>
      </c>
      <c r="C4282" s="21">
        <v>0.95833333333333337</v>
      </c>
      <c r="D4282" s="13">
        <v>0</v>
      </c>
      <c r="E4282" s="13">
        <v>39.840000000000003</v>
      </c>
      <c r="F4282" s="11">
        <f t="shared" si="199"/>
        <v>0</v>
      </c>
      <c r="G4282" s="11">
        <f t="shared" si="200"/>
        <v>40.218480000000007</v>
      </c>
      <c r="H4282" s="8">
        <f t="shared" si="201"/>
        <v>0</v>
      </c>
      <c r="K4282" s="69"/>
      <c r="L4282" s="69"/>
      <c r="M4282" s="69"/>
      <c r="O4282" s="63"/>
      <c r="P4282" s="63"/>
      <c r="Q4282" s="63"/>
    </row>
    <row r="4283" spans="1:17" outlineLevel="1">
      <c r="A4283" s="6"/>
      <c r="B4283" s="20">
        <v>42701</v>
      </c>
      <c r="C4283" s="21">
        <v>0.97916666666666663</v>
      </c>
      <c r="D4283" s="13">
        <v>0</v>
      </c>
      <c r="E4283" s="13">
        <v>54.87</v>
      </c>
      <c r="F4283" s="11">
        <f t="shared" si="199"/>
        <v>0</v>
      </c>
      <c r="G4283" s="11">
        <f t="shared" si="200"/>
        <v>55.391265000000004</v>
      </c>
      <c r="H4283" s="8">
        <f t="shared" si="201"/>
        <v>0</v>
      </c>
      <c r="K4283" s="69"/>
      <c r="L4283" s="69"/>
      <c r="M4283" s="69"/>
      <c r="O4283" s="63"/>
      <c r="P4283" s="63"/>
      <c r="Q4283" s="63"/>
    </row>
    <row r="4284" spans="1:17" outlineLevel="1">
      <c r="A4284" s="6"/>
      <c r="B4284" s="20">
        <v>42701</v>
      </c>
      <c r="C4284" s="21">
        <v>0</v>
      </c>
      <c r="D4284" s="13">
        <v>0</v>
      </c>
      <c r="E4284" s="13">
        <v>49.47</v>
      </c>
      <c r="F4284" s="11">
        <f t="shared" si="199"/>
        <v>0</v>
      </c>
      <c r="G4284" s="11">
        <f t="shared" si="200"/>
        <v>49.939965000000001</v>
      </c>
      <c r="H4284" s="8">
        <f t="shared" si="201"/>
        <v>0</v>
      </c>
      <c r="K4284" s="69"/>
      <c r="L4284" s="69"/>
      <c r="M4284" s="69"/>
      <c r="O4284" s="63"/>
      <c r="P4284" s="63"/>
      <c r="Q4284" s="63"/>
    </row>
    <row r="4285" spans="1:17" outlineLevel="1">
      <c r="A4285" s="6"/>
      <c r="B4285" s="20">
        <v>42702</v>
      </c>
      <c r="C4285" s="21">
        <v>2.0833333333333332E-2</v>
      </c>
      <c r="D4285" s="13">
        <v>0</v>
      </c>
      <c r="E4285" s="13">
        <v>46.21</v>
      </c>
      <c r="F4285" s="11">
        <f t="shared" si="199"/>
        <v>0</v>
      </c>
      <c r="G4285" s="11">
        <f t="shared" si="200"/>
        <v>46.648995000000006</v>
      </c>
      <c r="H4285" s="8">
        <f t="shared" si="201"/>
        <v>0</v>
      </c>
      <c r="K4285" s="69"/>
      <c r="L4285" s="69"/>
      <c r="M4285" s="69"/>
      <c r="O4285" s="63"/>
      <c r="P4285" s="63"/>
      <c r="Q4285" s="63"/>
    </row>
    <row r="4286" spans="1:17" outlineLevel="1">
      <c r="A4286" s="6"/>
      <c r="B4286" s="20">
        <v>42702</v>
      </c>
      <c r="C4286" s="21">
        <v>4.1666666666666664E-2</v>
      </c>
      <c r="D4286" s="13">
        <v>0</v>
      </c>
      <c r="E4286" s="13">
        <v>37.909999999999997</v>
      </c>
      <c r="F4286" s="11">
        <f t="shared" si="199"/>
        <v>0</v>
      </c>
      <c r="G4286" s="11">
        <f t="shared" si="200"/>
        <v>38.270144999999999</v>
      </c>
      <c r="H4286" s="8">
        <f t="shared" si="201"/>
        <v>0</v>
      </c>
      <c r="K4286" s="69"/>
      <c r="L4286" s="69"/>
      <c r="M4286" s="69"/>
      <c r="O4286" s="63"/>
      <c r="P4286" s="63"/>
      <c r="Q4286" s="63"/>
    </row>
    <row r="4287" spans="1:17" outlineLevel="1">
      <c r="A4287" s="6"/>
      <c r="B4287" s="20">
        <v>42702</v>
      </c>
      <c r="C4287" s="21">
        <v>6.25E-2</v>
      </c>
      <c r="D4287" s="13">
        <v>0</v>
      </c>
      <c r="E4287" s="13">
        <v>38.83</v>
      </c>
      <c r="F4287" s="11">
        <f t="shared" si="199"/>
        <v>0</v>
      </c>
      <c r="G4287" s="11">
        <f t="shared" si="200"/>
        <v>39.198885000000004</v>
      </c>
      <c r="H4287" s="8">
        <f t="shared" si="201"/>
        <v>0</v>
      </c>
      <c r="K4287" s="69"/>
      <c r="L4287" s="69"/>
      <c r="M4287" s="69"/>
      <c r="O4287" s="63"/>
      <c r="P4287" s="63"/>
      <c r="Q4287" s="63"/>
    </row>
    <row r="4288" spans="1:17" outlineLevel="1">
      <c r="A4288" s="6"/>
      <c r="B4288" s="20">
        <v>42702</v>
      </c>
      <c r="C4288" s="21">
        <v>8.3333333333333329E-2</v>
      </c>
      <c r="D4288" s="13">
        <v>0</v>
      </c>
      <c r="E4288" s="13">
        <v>38.14</v>
      </c>
      <c r="F4288" s="11">
        <f t="shared" si="199"/>
        <v>0</v>
      </c>
      <c r="G4288" s="11">
        <f t="shared" si="200"/>
        <v>38.502330000000001</v>
      </c>
      <c r="H4288" s="8">
        <f t="shared" si="201"/>
        <v>0</v>
      </c>
      <c r="K4288" s="69"/>
      <c r="L4288" s="69"/>
      <c r="M4288" s="69"/>
      <c r="O4288" s="63"/>
      <c r="P4288" s="63"/>
      <c r="Q4288" s="63"/>
    </row>
    <row r="4289" spans="1:17" outlineLevel="1">
      <c r="A4289" s="6"/>
      <c r="B4289" s="20">
        <v>42702</v>
      </c>
      <c r="C4289" s="21">
        <v>0.10416666666666667</v>
      </c>
      <c r="D4289" s="13">
        <v>0</v>
      </c>
      <c r="E4289" s="13">
        <v>37.47</v>
      </c>
      <c r="F4289" s="11">
        <f t="shared" si="199"/>
        <v>0</v>
      </c>
      <c r="G4289" s="11">
        <f t="shared" si="200"/>
        <v>37.825965000000004</v>
      </c>
      <c r="H4289" s="8">
        <f t="shared" si="201"/>
        <v>0</v>
      </c>
      <c r="K4289" s="69"/>
      <c r="L4289" s="69"/>
      <c r="M4289" s="69"/>
      <c r="O4289" s="63"/>
      <c r="P4289" s="63"/>
      <c r="Q4289" s="63"/>
    </row>
    <row r="4290" spans="1:17" outlineLevel="1">
      <c r="A4290" s="6"/>
      <c r="B4290" s="20">
        <v>42702</v>
      </c>
      <c r="C4290" s="21">
        <v>0.125</v>
      </c>
      <c r="D4290" s="13">
        <v>0</v>
      </c>
      <c r="E4290" s="13">
        <v>37.32</v>
      </c>
      <c r="F4290" s="11">
        <f t="shared" si="199"/>
        <v>0</v>
      </c>
      <c r="G4290" s="11">
        <f t="shared" si="200"/>
        <v>37.67454</v>
      </c>
      <c r="H4290" s="8">
        <f t="shared" si="201"/>
        <v>0</v>
      </c>
      <c r="K4290" s="69"/>
      <c r="L4290" s="69"/>
      <c r="M4290" s="69"/>
      <c r="O4290" s="63"/>
      <c r="P4290" s="63"/>
      <c r="Q4290" s="63"/>
    </row>
    <row r="4291" spans="1:17" outlineLevel="1">
      <c r="A4291" s="6"/>
      <c r="B4291" s="20">
        <v>42702</v>
      </c>
      <c r="C4291" s="21">
        <v>0.14583333333333334</v>
      </c>
      <c r="D4291" s="13">
        <v>0</v>
      </c>
      <c r="E4291" s="13">
        <v>39.69</v>
      </c>
      <c r="F4291" s="11">
        <f t="shared" si="199"/>
        <v>0</v>
      </c>
      <c r="G4291" s="11">
        <f t="shared" si="200"/>
        <v>40.067055000000003</v>
      </c>
      <c r="H4291" s="8">
        <f t="shared" si="201"/>
        <v>0</v>
      </c>
      <c r="K4291" s="69"/>
      <c r="L4291" s="69"/>
      <c r="M4291" s="69"/>
      <c r="O4291" s="63"/>
      <c r="P4291" s="63"/>
      <c r="Q4291" s="63"/>
    </row>
    <row r="4292" spans="1:17" outlineLevel="1">
      <c r="A4292" s="6"/>
      <c r="B4292" s="20">
        <v>42702</v>
      </c>
      <c r="C4292" s="21">
        <v>0.16666666666666666</v>
      </c>
      <c r="D4292" s="13">
        <v>0</v>
      </c>
      <c r="E4292" s="13">
        <v>37.47</v>
      </c>
      <c r="F4292" s="11">
        <f t="shared" si="199"/>
        <v>0</v>
      </c>
      <c r="G4292" s="11">
        <f t="shared" si="200"/>
        <v>37.825965000000004</v>
      </c>
      <c r="H4292" s="8">
        <f t="shared" si="201"/>
        <v>0</v>
      </c>
      <c r="K4292" s="69"/>
      <c r="L4292" s="69"/>
      <c r="M4292" s="69"/>
      <c r="O4292" s="63"/>
      <c r="P4292" s="63"/>
      <c r="Q4292" s="63"/>
    </row>
    <row r="4293" spans="1:17" outlineLevel="1">
      <c r="A4293" s="6"/>
      <c r="B4293" s="20">
        <v>42702</v>
      </c>
      <c r="C4293" s="21">
        <v>0.1875</v>
      </c>
      <c r="D4293" s="13">
        <v>0</v>
      </c>
      <c r="E4293" s="13">
        <v>47.23</v>
      </c>
      <c r="F4293" s="11">
        <f t="shared" si="199"/>
        <v>0</v>
      </c>
      <c r="G4293" s="11">
        <f t="shared" si="200"/>
        <v>47.678685000000002</v>
      </c>
      <c r="H4293" s="8">
        <f t="shared" si="201"/>
        <v>0</v>
      </c>
      <c r="K4293" s="69"/>
      <c r="L4293" s="69"/>
      <c r="M4293" s="69"/>
      <c r="O4293" s="63"/>
      <c r="P4293" s="63"/>
      <c r="Q4293" s="63"/>
    </row>
    <row r="4294" spans="1:17" outlineLevel="1">
      <c r="A4294" s="6"/>
      <c r="B4294" s="20">
        <v>42702</v>
      </c>
      <c r="C4294" s="21">
        <v>0.20833333333333334</v>
      </c>
      <c r="D4294" s="13">
        <v>0</v>
      </c>
      <c r="E4294" s="13">
        <v>41.13</v>
      </c>
      <c r="F4294" s="11">
        <f t="shared" si="199"/>
        <v>0</v>
      </c>
      <c r="G4294" s="11">
        <f t="shared" si="200"/>
        <v>41.520735000000002</v>
      </c>
      <c r="H4294" s="8">
        <f t="shared" si="201"/>
        <v>0</v>
      </c>
      <c r="K4294" s="69"/>
      <c r="L4294" s="69"/>
      <c r="M4294" s="69"/>
      <c r="O4294" s="63"/>
      <c r="P4294" s="63"/>
      <c r="Q4294" s="63"/>
    </row>
    <row r="4295" spans="1:17" outlineLevel="1">
      <c r="A4295" s="6"/>
      <c r="B4295" s="20">
        <v>42702</v>
      </c>
      <c r="C4295" s="21">
        <v>0.22916666666666666</v>
      </c>
      <c r="D4295" s="13">
        <v>8.5607000000000003E-2</v>
      </c>
      <c r="E4295" s="13">
        <v>48.46</v>
      </c>
      <c r="F4295" s="11">
        <f t="shared" si="199"/>
        <v>8.5581317900000009E-2</v>
      </c>
      <c r="G4295" s="11">
        <f t="shared" si="200"/>
        <v>48.920370000000005</v>
      </c>
      <c r="H4295" s="8">
        <f t="shared" si="201"/>
        <v>11.73145539264438</v>
      </c>
      <c r="K4295" s="69"/>
      <c r="L4295" s="69"/>
      <c r="M4295" s="69"/>
      <c r="O4295" s="63"/>
      <c r="P4295" s="63"/>
      <c r="Q4295" s="63"/>
    </row>
    <row r="4296" spans="1:17" outlineLevel="1">
      <c r="A4296" s="6"/>
      <c r="B4296" s="20">
        <v>42702</v>
      </c>
      <c r="C4296" s="21">
        <v>0.25</v>
      </c>
      <c r="D4296" s="13">
        <v>0.379158</v>
      </c>
      <c r="E4296" s="13">
        <v>61.47</v>
      </c>
      <c r="F4296" s="11">
        <f t="shared" si="199"/>
        <v>0.37904425260000002</v>
      </c>
      <c r="G4296" s="11">
        <f t="shared" si="200"/>
        <v>62.053965000000005</v>
      </c>
      <c r="H4296" s="8">
        <f t="shared" si="201"/>
        <v>46.981032199308444</v>
      </c>
      <c r="K4296" s="69"/>
      <c r="L4296" s="69"/>
      <c r="M4296" s="69"/>
      <c r="O4296" s="63"/>
      <c r="P4296" s="63"/>
      <c r="Q4296" s="63"/>
    </row>
    <row r="4297" spans="1:17" outlineLevel="1">
      <c r="A4297" s="6"/>
      <c r="B4297" s="20">
        <v>42702</v>
      </c>
      <c r="C4297" s="21">
        <v>0.27083333333333331</v>
      </c>
      <c r="D4297" s="13">
        <v>0.79930200000000007</v>
      </c>
      <c r="E4297" s="13">
        <v>73.47</v>
      </c>
      <c r="F4297" s="11">
        <f t="shared" si="199"/>
        <v>0.79906220940000006</v>
      </c>
      <c r="G4297" s="11">
        <f t="shared" si="200"/>
        <v>74.167965000000009</v>
      </c>
      <c r="H4297" s="8">
        <f t="shared" si="201"/>
        <v>89.360752968798124</v>
      </c>
      <c r="K4297" s="69"/>
      <c r="L4297" s="69"/>
      <c r="M4297" s="69"/>
      <c r="O4297" s="63"/>
      <c r="P4297" s="63"/>
      <c r="Q4297" s="63"/>
    </row>
    <row r="4298" spans="1:17" outlineLevel="1">
      <c r="A4298" s="6"/>
      <c r="B4298" s="20">
        <v>42702</v>
      </c>
      <c r="C4298" s="21">
        <v>0.29166666666666669</v>
      </c>
      <c r="D4298" s="13">
        <v>1.3274839999999999</v>
      </c>
      <c r="E4298" s="13">
        <v>112.61</v>
      </c>
      <c r="F4298" s="11">
        <f t="shared" si="199"/>
        <v>1.3270857547999999</v>
      </c>
      <c r="G4298" s="11">
        <f t="shared" si="200"/>
        <v>113.67979500000001</v>
      </c>
      <c r="H4298" s="8">
        <f t="shared" si="201"/>
        <v>95.975113839715704</v>
      </c>
      <c r="K4298" s="69"/>
      <c r="L4298" s="69"/>
      <c r="M4298" s="69"/>
      <c r="O4298" s="63"/>
      <c r="P4298" s="63"/>
      <c r="Q4298" s="63"/>
    </row>
    <row r="4299" spans="1:17" outlineLevel="1">
      <c r="A4299" s="6"/>
      <c r="B4299" s="20">
        <v>42702</v>
      </c>
      <c r="C4299" s="21">
        <v>0.3125</v>
      </c>
      <c r="D4299" s="13">
        <v>2.133432</v>
      </c>
      <c r="E4299" s="13">
        <v>66.37</v>
      </c>
      <c r="F4299" s="11">
        <f t="shared" si="199"/>
        <v>2.1327919704</v>
      </c>
      <c r="G4299" s="11">
        <f t="shared" si="200"/>
        <v>67.000515000000007</v>
      </c>
      <c r="H4299" s="8">
        <f t="shared" si="201"/>
        <v>253.80114608973523</v>
      </c>
      <c r="K4299" s="69"/>
      <c r="L4299" s="69"/>
      <c r="M4299" s="69"/>
      <c r="O4299" s="63"/>
      <c r="P4299" s="63"/>
      <c r="Q4299" s="63"/>
    </row>
    <row r="4300" spans="1:17" outlineLevel="1">
      <c r="A4300" s="6"/>
      <c r="B4300" s="20">
        <v>42702</v>
      </c>
      <c r="C4300" s="21">
        <v>0.33333333333333331</v>
      </c>
      <c r="D4300" s="13">
        <v>2.8095829999999995</v>
      </c>
      <c r="E4300" s="13">
        <v>88.03</v>
      </c>
      <c r="F4300" s="11">
        <f t="shared" si="199"/>
        <v>2.8087401250999995</v>
      </c>
      <c r="G4300" s="11">
        <f t="shared" si="200"/>
        <v>88.866285000000005</v>
      </c>
      <c r="H4300" s="8">
        <f t="shared" si="201"/>
        <v>272.82336282052768</v>
      </c>
      <c r="K4300" s="69"/>
      <c r="L4300" s="69"/>
      <c r="M4300" s="69"/>
      <c r="O4300" s="63"/>
      <c r="P4300" s="63"/>
      <c r="Q4300" s="63"/>
    </row>
    <row r="4301" spans="1:17" outlineLevel="1">
      <c r="A4301" s="6"/>
      <c r="B4301" s="20">
        <v>42702</v>
      </c>
      <c r="C4301" s="21">
        <v>0.35416666666666669</v>
      </c>
      <c r="D4301" s="13">
        <v>3.353999</v>
      </c>
      <c r="E4301" s="13">
        <v>98.34</v>
      </c>
      <c r="F4301" s="11">
        <f t="shared" si="199"/>
        <v>3.3529928003</v>
      </c>
      <c r="G4301" s="11">
        <f t="shared" si="200"/>
        <v>99.274230000000003</v>
      </c>
      <c r="H4301" s="8">
        <f t="shared" si="201"/>
        <v>290.79088241047373</v>
      </c>
      <c r="K4301" s="69"/>
      <c r="L4301" s="69"/>
      <c r="M4301" s="69"/>
      <c r="O4301" s="63"/>
      <c r="P4301" s="63"/>
      <c r="Q4301" s="63"/>
    </row>
    <row r="4302" spans="1:17" outlineLevel="1">
      <c r="A4302" s="6"/>
      <c r="B4302" s="20">
        <v>42702</v>
      </c>
      <c r="C4302" s="21">
        <v>0.375</v>
      </c>
      <c r="D4302" s="13">
        <v>3.8288509999999998</v>
      </c>
      <c r="E4302" s="13">
        <v>80.540000000000006</v>
      </c>
      <c r="F4302" s="11">
        <f t="shared" si="199"/>
        <v>3.8277023447</v>
      </c>
      <c r="G4302" s="11">
        <f t="shared" si="200"/>
        <v>81.305130000000005</v>
      </c>
      <c r="H4302" s="8">
        <f t="shared" si="201"/>
        <v>400.74079937706165</v>
      </c>
      <c r="K4302" s="69"/>
      <c r="L4302" s="69"/>
      <c r="M4302" s="69"/>
      <c r="O4302" s="63"/>
      <c r="P4302" s="63"/>
      <c r="Q4302" s="63"/>
    </row>
    <row r="4303" spans="1:17" outlineLevel="1">
      <c r="A4303" s="6"/>
      <c r="B4303" s="20">
        <v>42702</v>
      </c>
      <c r="C4303" s="21">
        <v>0.39583333333333331</v>
      </c>
      <c r="D4303" s="13">
        <v>4.2061390000000003</v>
      </c>
      <c r="E4303" s="13">
        <v>85.11</v>
      </c>
      <c r="F4303" s="11">
        <f t="shared" si="199"/>
        <v>4.2048771583000004</v>
      </c>
      <c r="G4303" s="11">
        <f t="shared" si="200"/>
        <v>85.918545000000009</v>
      </c>
      <c r="H4303" s="8">
        <f t="shared" si="201"/>
        <v>420.83022409892931</v>
      </c>
      <c r="K4303" s="69"/>
      <c r="L4303" s="69"/>
      <c r="M4303" s="69"/>
      <c r="O4303" s="63"/>
      <c r="P4303" s="63"/>
      <c r="Q4303" s="63"/>
    </row>
    <row r="4304" spans="1:17" outlineLevel="1">
      <c r="A4304" s="6"/>
      <c r="B4304" s="20">
        <v>42702</v>
      </c>
      <c r="C4304" s="21">
        <v>0.41666666666666669</v>
      </c>
      <c r="D4304" s="13">
        <v>4.522011</v>
      </c>
      <c r="E4304" s="13">
        <v>69.95</v>
      </c>
      <c r="F4304" s="11">
        <f t="shared" si="199"/>
        <v>4.5206543967000004</v>
      </c>
      <c r="G4304" s="11">
        <f t="shared" si="200"/>
        <v>70.614525</v>
      </c>
      <c r="H4304" s="8">
        <f t="shared" si="201"/>
        <v>521.61785487406792</v>
      </c>
      <c r="K4304" s="69"/>
      <c r="L4304" s="69"/>
      <c r="M4304" s="69"/>
      <c r="O4304" s="63"/>
      <c r="P4304" s="63"/>
      <c r="Q4304" s="63"/>
    </row>
    <row r="4305" spans="1:17" outlineLevel="1">
      <c r="A4305" s="6"/>
      <c r="B4305" s="20">
        <v>42702</v>
      </c>
      <c r="C4305" s="21">
        <v>0.4375</v>
      </c>
      <c r="D4305" s="13">
        <v>4.7510500000000002</v>
      </c>
      <c r="E4305" s="13">
        <v>68.62</v>
      </c>
      <c r="F4305" s="11">
        <f t="shared" ref="F4305:F4368" si="202">IF($B$13="Electricity",$D4305*$B$9,$D4305*$B$10)</f>
        <v>4.7496246850000006</v>
      </c>
      <c r="G4305" s="11">
        <f t="shared" ref="G4305:G4368" si="203">+E4305*$B$10</f>
        <v>69.271890000000013</v>
      </c>
      <c r="H4305" s="8">
        <f t="shared" si="201"/>
        <v>554.4147126893954</v>
      </c>
      <c r="K4305" s="69"/>
      <c r="L4305" s="69"/>
      <c r="M4305" s="69"/>
      <c r="O4305" s="63"/>
      <c r="P4305" s="63"/>
      <c r="Q4305" s="63"/>
    </row>
    <row r="4306" spans="1:17" outlineLevel="1">
      <c r="A4306" s="6"/>
      <c r="B4306" s="20">
        <v>42702</v>
      </c>
      <c r="C4306" s="21">
        <v>0.45833333333333331</v>
      </c>
      <c r="D4306" s="13">
        <v>4.9308230000000002</v>
      </c>
      <c r="E4306" s="13">
        <v>83.06</v>
      </c>
      <c r="F4306" s="11">
        <f t="shared" si="202"/>
        <v>4.9293437531000004</v>
      </c>
      <c r="G4306" s="11">
        <f t="shared" si="203"/>
        <v>83.849070000000012</v>
      </c>
      <c r="H4306" s="8">
        <f t="shared" si="201"/>
        <v>503.53704866885539</v>
      </c>
      <c r="K4306" s="69"/>
      <c r="L4306" s="69"/>
      <c r="M4306" s="69"/>
      <c r="O4306" s="63"/>
      <c r="P4306" s="63"/>
      <c r="Q4306" s="63"/>
    </row>
    <row r="4307" spans="1:17" outlineLevel="1">
      <c r="A4307" s="6"/>
      <c r="B4307" s="20">
        <v>42702</v>
      </c>
      <c r="C4307" s="21">
        <v>0.47916666666666669</v>
      </c>
      <c r="D4307" s="13">
        <v>4.967638</v>
      </c>
      <c r="E4307" s="13">
        <v>74.09</v>
      </c>
      <c r="F4307" s="11">
        <f t="shared" si="202"/>
        <v>4.9661477086000003</v>
      </c>
      <c r="G4307" s="11">
        <f t="shared" si="203"/>
        <v>74.793855000000008</v>
      </c>
      <c r="H4307" s="8">
        <f t="shared" si="201"/>
        <v>552.26614217398935</v>
      </c>
      <c r="K4307" s="69"/>
      <c r="L4307" s="69"/>
      <c r="M4307" s="69"/>
      <c r="O4307" s="63"/>
      <c r="P4307" s="63"/>
      <c r="Q4307" s="63"/>
    </row>
    <row r="4308" spans="1:17" outlineLevel="1">
      <c r="A4308" s="6"/>
      <c r="B4308" s="20">
        <v>42702</v>
      </c>
      <c r="C4308" s="21">
        <v>0.5</v>
      </c>
      <c r="D4308" s="13">
        <v>4.9658320000000007</v>
      </c>
      <c r="E4308" s="13">
        <v>71.38</v>
      </c>
      <c r="F4308" s="11">
        <f t="shared" si="202"/>
        <v>4.9643422504000005</v>
      </c>
      <c r="G4308" s="11">
        <f t="shared" si="203"/>
        <v>72.058109999999999</v>
      </c>
      <c r="H4308" s="8">
        <f t="shared" si="201"/>
        <v>565.64653861742931</v>
      </c>
      <c r="K4308" s="69"/>
      <c r="L4308" s="69"/>
      <c r="M4308" s="69"/>
      <c r="O4308" s="63"/>
      <c r="P4308" s="63"/>
      <c r="Q4308" s="63"/>
    </row>
    <row r="4309" spans="1:17" outlineLevel="1">
      <c r="A4309" s="6"/>
      <c r="B4309" s="20">
        <v>42702</v>
      </c>
      <c r="C4309" s="21">
        <v>0.52083333333333337</v>
      </c>
      <c r="D4309" s="13">
        <v>4.9332320000000003</v>
      </c>
      <c r="E4309" s="13">
        <v>73.489999999999995</v>
      </c>
      <c r="F4309" s="11">
        <f t="shared" si="202"/>
        <v>4.9317520304000002</v>
      </c>
      <c r="G4309" s="11">
        <f t="shared" si="203"/>
        <v>74.188154999999995</v>
      </c>
      <c r="H4309" s="8">
        <f t="shared" si="201"/>
        <v>551.42829360152018</v>
      </c>
      <c r="K4309" s="69"/>
      <c r="L4309" s="69"/>
      <c r="M4309" s="69"/>
      <c r="O4309" s="63"/>
      <c r="P4309" s="63"/>
      <c r="Q4309" s="63"/>
    </row>
    <row r="4310" spans="1:17" outlineLevel="1">
      <c r="A4310" s="6"/>
      <c r="B4310" s="20">
        <v>42702</v>
      </c>
      <c r="C4310" s="21">
        <v>0.54166666666666663</v>
      </c>
      <c r="D4310" s="13">
        <v>4.8417109999999992</v>
      </c>
      <c r="E4310" s="13">
        <v>78.75</v>
      </c>
      <c r="F4310" s="11">
        <f t="shared" si="202"/>
        <v>4.8402584866999998</v>
      </c>
      <c r="G4310" s="11">
        <f t="shared" si="203"/>
        <v>79.498125000000002</v>
      </c>
      <c r="H4310" s="8">
        <f t="shared" si="201"/>
        <v>515.49660431821258</v>
      </c>
      <c r="K4310" s="69"/>
      <c r="L4310" s="69"/>
      <c r="M4310" s="69"/>
      <c r="O4310" s="63"/>
      <c r="P4310" s="63"/>
      <c r="Q4310" s="63"/>
    </row>
    <row r="4311" spans="1:17" outlineLevel="1">
      <c r="A4311" s="6"/>
      <c r="B4311" s="20">
        <v>42702</v>
      </c>
      <c r="C4311" s="21">
        <v>0.5625</v>
      </c>
      <c r="D4311" s="13">
        <v>4.6750119999999997</v>
      </c>
      <c r="E4311" s="13">
        <v>67.73</v>
      </c>
      <c r="F4311" s="11">
        <f t="shared" si="202"/>
        <v>4.6736094964000001</v>
      </c>
      <c r="G4311" s="11">
        <f t="shared" si="203"/>
        <v>68.373435000000015</v>
      </c>
      <c r="H4311" s="8">
        <f t="shared" si="201"/>
        <v>549.74063121291181</v>
      </c>
      <c r="K4311" s="69"/>
      <c r="L4311" s="69"/>
      <c r="M4311" s="69"/>
      <c r="O4311" s="63"/>
      <c r="P4311" s="63"/>
      <c r="Q4311" s="63"/>
    </row>
    <row r="4312" spans="1:17" outlineLevel="1">
      <c r="A4312" s="6"/>
      <c r="B4312" s="20">
        <v>42702</v>
      </c>
      <c r="C4312" s="21">
        <v>0.58333333333333337</v>
      </c>
      <c r="D4312" s="13">
        <v>4.450101000000001</v>
      </c>
      <c r="E4312" s="13">
        <v>78.11</v>
      </c>
      <c r="F4312" s="11">
        <f t="shared" si="202"/>
        <v>4.448765969700001</v>
      </c>
      <c r="G4312" s="11">
        <f t="shared" si="203"/>
        <v>78.852045000000004</v>
      </c>
      <c r="H4312" s="8">
        <f t="shared" si="201"/>
        <v>476.67617592694705</v>
      </c>
      <c r="K4312" s="69"/>
      <c r="L4312" s="69"/>
      <c r="M4312" s="69"/>
      <c r="O4312" s="63"/>
      <c r="P4312" s="63"/>
      <c r="Q4312" s="63"/>
    </row>
    <row r="4313" spans="1:17" outlineLevel="1">
      <c r="A4313" s="6"/>
      <c r="B4313" s="20">
        <v>42702</v>
      </c>
      <c r="C4313" s="21">
        <v>0.60416666666666663</v>
      </c>
      <c r="D4313" s="13">
        <v>4.1596469999999997</v>
      </c>
      <c r="E4313" s="13">
        <v>109.71</v>
      </c>
      <c r="F4313" s="11">
        <f t="shared" si="202"/>
        <v>4.1583991059000001</v>
      </c>
      <c r="G4313" s="11">
        <f t="shared" si="203"/>
        <v>110.752245</v>
      </c>
      <c r="H4313" s="8">
        <f t="shared" si="201"/>
        <v>312.91019711298225</v>
      </c>
      <c r="K4313" s="69"/>
      <c r="L4313" s="69"/>
      <c r="M4313" s="69"/>
      <c r="O4313" s="63"/>
      <c r="P4313" s="63"/>
      <c r="Q4313" s="63"/>
    </row>
    <row r="4314" spans="1:17" outlineLevel="1">
      <c r="A4314" s="6"/>
      <c r="B4314" s="20">
        <v>42702</v>
      </c>
      <c r="C4314" s="21">
        <v>0.625</v>
      </c>
      <c r="D4314" s="13">
        <v>3.7540389999999997</v>
      </c>
      <c r="E4314" s="13">
        <v>117.25</v>
      </c>
      <c r="F4314" s="11">
        <f t="shared" si="202"/>
        <v>3.7529127882999997</v>
      </c>
      <c r="G4314" s="11">
        <f t="shared" si="203"/>
        <v>118.36387500000001</v>
      </c>
      <c r="H4314" s="8">
        <f t="shared" si="201"/>
        <v>253.83247846355729</v>
      </c>
      <c r="K4314" s="69"/>
      <c r="L4314" s="69"/>
      <c r="M4314" s="69"/>
      <c r="O4314" s="63"/>
      <c r="P4314" s="63"/>
      <c r="Q4314" s="63"/>
    </row>
    <row r="4315" spans="1:17" outlineLevel="1">
      <c r="A4315" s="6"/>
      <c r="B4315" s="20">
        <v>42702</v>
      </c>
      <c r="C4315" s="21">
        <v>0.64583333333333337</v>
      </c>
      <c r="D4315" s="13">
        <v>3.2586939999999998</v>
      </c>
      <c r="E4315" s="13">
        <v>134.05000000000001</v>
      </c>
      <c r="F4315" s="11">
        <f t="shared" si="202"/>
        <v>3.2577163917999998</v>
      </c>
      <c r="G4315" s="11">
        <f t="shared" si="203"/>
        <v>135.32347500000003</v>
      </c>
      <c r="H4315" s="8">
        <f t="shared" si="201"/>
        <v>165.08974617196239</v>
      </c>
      <c r="K4315" s="69"/>
      <c r="L4315" s="69"/>
      <c r="M4315" s="69"/>
      <c r="O4315" s="63"/>
      <c r="P4315" s="63"/>
      <c r="Q4315" s="63"/>
    </row>
    <row r="4316" spans="1:17" outlineLevel="1">
      <c r="A4316" s="6"/>
      <c r="B4316" s="20">
        <v>42702</v>
      </c>
      <c r="C4316" s="21">
        <v>0.66666666666666663</v>
      </c>
      <c r="D4316" s="13">
        <v>2.6887300000000001</v>
      </c>
      <c r="E4316" s="13">
        <v>119.05</v>
      </c>
      <c r="F4316" s="11">
        <f t="shared" si="202"/>
        <v>2.6879233810000001</v>
      </c>
      <c r="G4316" s="11">
        <f t="shared" si="203"/>
        <v>120.180975</v>
      </c>
      <c r="H4316" s="8">
        <f t="shared" si="201"/>
        <v>176.91649621212352</v>
      </c>
      <c r="K4316" s="69"/>
      <c r="L4316" s="69"/>
      <c r="M4316" s="69"/>
      <c r="O4316" s="63"/>
      <c r="P4316" s="63"/>
      <c r="Q4316" s="63"/>
    </row>
    <row r="4317" spans="1:17" outlineLevel="1">
      <c r="A4317" s="6"/>
      <c r="B4317" s="20">
        <v>42702</v>
      </c>
      <c r="C4317" s="21">
        <v>0.6875</v>
      </c>
      <c r="D4317" s="13">
        <v>2.0286869999999997</v>
      </c>
      <c r="E4317" s="13">
        <v>121.16</v>
      </c>
      <c r="F4317" s="11">
        <f t="shared" si="202"/>
        <v>2.0280783938999996</v>
      </c>
      <c r="G4317" s="11">
        <f t="shared" si="203"/>
        <v>122.31102</v>
      </c>
      <c r="H4317" s="8">
        <f t="shared" si="201"/>
        <v>129.16624426752921</v>
      </c>
      <c r="K4317" s="69"/>
      <c r="L4317" s="69"/>
      <c r="M4317" s="69"/>
      <c r="O4317" s="63"/>
      <c r="P4317" s="63"/>
      <c r="Q4317" s="63"/>
    </row>
    <row r="4318" spans="1:17" outlineLevel="1">
      <c r="A4318" s="6"/>
      <c r="B4318" s="20">
        <v>42702</v>
      </c>
      <c r="C4318" s="21">
        <v>0.70833333333333337</v>
      </c>
      <c r="D4318" s="13">
        <v>1.310818</v>
      </c>
      <c r="E4318" s="13">
        <v>100.43</v>
      </c>
      <c r="F4318" s="11">
        <f t="shared" si="202"/>
        <v>1.3104247546000001</v>
      </c>
      <c r="G4318" s="11">
        <f t="shared" si="203"/>
        <v>101.38408500000001</v>
      </c>
      <c r="H4318" s="8">
        <f t="shared" si="201"/>
        <v>110.88278964912945</v>
      </c>
      <c r="K4318" s="69"/>
      <c r="L4318" s="69"/>
      <c r="M4318" s="69"/>
      <c r="O4318" s="63"/>
      <c r="P4318" s="63"/>
      <c r="Q4318" s="63"/>
    </row>
    <row r="4319" spans="1:17" outlineLevel="1">
      <c r="A4319" s="6"/>
      <c r="B4319" s="20">
        <v>42702</v>
      </c>
      <c r="C4319" s="21">
        <v>0.72916666666666663</v>
      </c>
      <c r="D4319" s="13">
        <v>0.62759300000000007</v>
      </c>
      <c r="E4319" s="13">
        <v>93.9</v>
      </c>
      <c r="F4319" s="11">
        <f t="shared" si="202"/>
        <v>0.62740472210000009</v>
      </c>
      <c r="G4319" s="11">
        <f t="shared" si="203"/>
        <v>94.792050000000017</v>
      </c>
      <c r="H4319" s="8">
        <f t="shared" si="201"/>
        <v>57.224298523060689</v>
      </c>
      <c r="K4319" s="69"/>
      <c r="L4319" s="69"/>
      <c r="M4319" s="69"/>
      <c r="O4319" s="63"/>
      <c r="P4319" s="63"/>
      <c r="Q4319" s="63"/>
    </row>
    <row r="4320" spans="1:17" outlineLevel="1">
      <c r="A4320" s="6"/>
      <c r="B4320" s="20">
        <v>42702</v>
      </c>
      <c r="C4320" s="21">
        <v>0.75</v>
      </c>
      <c r="D4320" s="13">
        <v>0.20693199999999998</v>
      </c>
      <c r="E4320" s="13">
        <v>94.82</v>
      </c>
      <c r="F4320" s="11">
        <f t="shared" si="202"/>
        <v>0.20686992039999999</v>
      </c>
      <c r="G4320" s="11">
        <f t="shared" si="203"/>
        <v>95.720789999999994</v>
      </c>
      <c r="H4320" s="8">
        <f t="shared" si="201"/>
        <v>18.676052986474886</v>
      </c>
      <c r="K4320" s="69"/>
      <c r="L4320" s="69"/>
      <c r="M4320" s="69"/>
      <c r="O4320" s="63"/>
      <c r="P4320" s="63"/>
      <c r="Q4320" s="63"/>
    </row>
    <row r="4321" spans="1:17" outlineLevel="1">
      <c r="A4321" s="6"/>
      <c r="B4321" s="20">
        <v>42702</v>
      </c>
      <c r="C4321" s="21">
        <v>0.77083333333333337</v>
      </c>
      <c r="D4321" s="13">
        <v>8.1306000000000003E-2</v>
      </c>
      <c r="E4321" s="13">
        <v>79.680000000000007</v>
      </c>
      <c r="F4321" s="11">
        <f t="shared" si="202"/>
        <v>8.1281608200000008E-2</v>
      </c>
      <c r="G4321" s="11">
        <f t="shared" si="203"/>
        <v>80.436960000000013</v>
      </c>
      <c r="H4321" s="8">
        <f t="shared" si="201"/>
        <v>8.5803336576809279</v>
      </c>
      <c r="K4321" s="69"/>
      <c r="L4321" s="69"/>
      <c r="M4321" s="69"/>
      <c r="O4321" s="63"/>
      <c r="P4321" s="63"/>
      <c r="Q4321" s="63"/>
    </row>
    <row r="4322" spans="1:17" outlineLevel="1">
      <c r="A4322" s="6"/>
      <c r="B4322" s="20">
        <v>42702</v>
      </c>
      <c r="C4322" s="21">
        <v>0.79166666666666663</v>
      </c>
      <c r="D4322" s="13">
        <v>1.9783000000000002E-2</v>
      </c>
      <c r="E4322" s="13">
        <v>91.01</v>
      </c>
      <c r="F4322" s="11">
        <f t="shared" si="202"/>
        <v>1.9777065100000001E-2</v>
      </c>
      <c r="G4322" s="11">
        <f t="shared" si="203"/>
        <v>91.874595000000014</v>
      </c>
      <c r="H4322" s="8">
        <f t="shared" si="201"/>
        <v>1.8615242622488652</v>
      </c>
      <c r="K4322" s="69"/>
      <c r="L4322" s="69"/>
      <c r="M4322" s="69"/>
      <c r="O4322" s="63"/>
      <c r="P4322" s="63"/>
      <c r="Q4322" s="63"/>
    </row>
    <row r="4323" spans="1:17" outlineLevel="1">
      <c r="A4323" s="6"/>
      <c r="B4323" s="20">
        <v>42702</v>
      </c>
      <c r="C4323" s="21">
        <v>0.8125</v>
      </c>
      <c r="D4323" s="13">
        <v>0</v>
      </c>
      <c r="E4323" s="13">
        <v>93.94</v>
      </c>
      <c r="F4323" s="11">
        <f t="shared" si="202"/>
        <v>0</v>
      </c>
      <c r="G4323" s="11">
        <f t="shared" si="203"/>
        <v>94.832430000000002</v>
      </c>
      <c r="H4323" s="8">
        <f t="shared" si="201"/>
        <v>0</v>
      </c>
      <c r="K4323" s="69"/>
      <c r="L4323" s="69"/>
      <c r="M4323" s="69"/>
      <c r="O4323" s="63"/>
      <c r="P4323" s="63"/>
      <c r="Q4323" s="63"/>
    </row>
    <row r="4324" spans="1:17" outlineLevel="1">
      <c r="A4324" s="6"/>
      <c r="B4324" s="20">
        <v>42702</v>
      </c>
      <c r="C4324" s="21">
        <v>0.83333333333333337</v>
      </c>
      <c r="D4324" s="13">
        <v>0</v>
      </c>
      <c r="E4324" s="13">
        <v>75.75</v>
      </c>
      <c r="F4324" s="11">
        <f t="shared" si="202"/>
        <v>0</v>
      </c>
      <c r="G4324" s="11">
        <f t="shared" si="203"/>
        <v>76.469625000000008</v>
      </c>
      <c r="H4324" s="8">
        <f t="shared" si="201"/>
        <v>0</v>
      </c>
      <c r="K4324" s="69"/>
      <c r="L4324" s="69"/>
      <c r="M4324" s="69"/>
      <c r="O4324" s="63"/>
      <c r="P4324" s="63"/>
      <c r="Q4324" s="63"/>
    </row>
    <row r="4325" spans="1:17" outlineLevel="1">
      <c r="A4325" s="6"/>
      <c r="B4325" s="20">
        <v>42702</v>
      </c>
      <c r="C4325" s="21">
        <v>0.85416666666666663</v>
      </c>
      <c r="D4325" s="13">
        <v>0</v>
      </c>
      <c r="E4325" s="13">
        <v>82.75</v>
      </c>
      <c r="F4325" s="11">
        <f t="shared" si="202"/>
        <v>0</v>
      </c>
      <c r="G4325" s="11">
        <f t="shared" si="203"/>
        <v>83.536124999999998</v>
      </c>
      <c r="H4325" s="8">
        <f t="shared" si="201"/>
        <v>0</v>
      </c>
      <c r="K4325" s="69"/>
      <c r="L4325" s="69"/>
      <c r="M4325" s="69"/>
      <c r="O4325" s="63"/>
      <c r="P4325" s="63"/>
      <c r="Q4325" s="63"/>
    </row>
    <row r="4326" spans="1:17" outlineLevel="1">
      <c r="A4326" s="6"/>
      <c r="B4326" s="20">
        <v>42702</v>
      </c>
      <c r="C4326" s="21">
        <v>0.875</v>
      </c>
      <c r="D4326" s="13">
        <v>0</v>
      </c>
      <c r="E4326" s="13">
        <v>68.63</v>
      </c>
      <c r="F4326" s="11">
        <f t="shared" si="202"/>
        <v>0</v>
      </c>
      <c r="G4326" s="11">
        <f t="shared" si="203"/>
        <v>69.281985000000006</v>
      </c>
      <c r="H4326" s="8">
        <f t="shared" si="201"/>
        <v>0</v>
      </c>
      <c r="K4326" s="69"/>
      <c r="L4326" s="69"/>
      <c r="M4326" s="69"/>
      <c r="O4326" s="63"/>
      <c r="P4326" s="63"/>
      <c r="Q4326" s="63"/>
    </row>
    <row r="4327" spans="1:17" outlineLevel="1">
      <c r="A4327" s="6"/>
      <c r="B4327" s="20">
        <v>42702</v>
      </c>
      <c r="C4327" s="21">
        <v>0.89583333333333337</v>
      </c>
      <c r="D4327" s="13">
        <v>0</v>
      </c>
      <c r="E4327" s="13">
        <v>57.29</v>
      </c>
      <c r="F4327" s="11">
        <f t="shared" si="202"/>
        <v>0</v>
      </c>
      <c r="G4327" s="11">
        <f t="shared" si="203"/>
        <v>57.834255000000006</v>
      </c>
      <c r="H4327" s="8">
        <f t="shared" si="201"/>
        <v>0</v>
      </c>
      <c r="K4327" s="69"/>
      <c r="L4327" s="69"/>
      <c r="M4327" s="69"/>
      <c r="O4327" s="63"/>
      <c r="P4327" s="63"/>
      <c r="Q4327" s="63"/>
    </row>
    <row r="4328" spans="1:17" outlineLevel="1">
      <c r="A4328" s="6"/>
      <c r="B4328" s="20">
        <v>42702</v>
      </c>
      <c r="C4328" s="21">
        <v>0.91666666666666663</v>
      </c>
      <c r="D4328" s="13">
        <v>0</v>
      </c>
      <c r="E4328" s="13">
        <v>52.44</v>
      </c>
      <c r="F4328" s="11">
        <f t="shared" si="202"/>
        <v>0</v>
      </c>
      <c r="G4328" s="11">
        <f t="shared" si="203"/>
        <v>52.938180000000003</v>
      </c>
      <c r="H4328" s="8">
        <f t="shared" si="201"/>
        <v>0</v>
      </c>
      <c r="K4328" s="69"/>
      <c r="L4328" s="69"/>
      <c r="M4328" s="69"/>
      <c r="O4328" s="63"/>
      <c r="P4328" s="63"/>
      <c r="Q4328" s="63"/>
    </row>
    <row r="4329" spans="1:17" outlineLevel="1">
      <c r="A4329" s="6"/>
      <c r="B4329" s="20">
        <v>42702</v>
      </c>
      <c r="C4329" s="21">
        <v>0.9375</v>
      </c>
      <c r="D4329" s="13">
        <v>0</v>
      </c>
      <c r="E4329" s="13">
        <v>70.62</v>
      </c>
      <c r="F4329" s="11">
        <f t="shared" si="202"/>
        <v>0</v>
      </c>
      <c r="G4329" s="11">
        <f t="shared" si="203"/>
        <v>71.290890000000005</v>
      </c>
      <c r="H4329" s="8">
        <f t="shared" si="201"/>
        <v>0</v>
      </c>
      <c r="K4329" s="69"/>
      <c r="L4329" s="69"/>
      <c r="M4329" s="69"/>
      <c r="O4329" s="63"/>
      <c r="P4329" s="63"/>
      <c r="Q4329" s="63"/>
    </row>
    <row r="4330" spans="1:17" outlineLevel="1">
      <c r="A4330" s="6"/>
      <c r="B4330" s="20">
        <v>42702</v>
      </c>
      <c r="C4330" s="21">
        <v>0.95833333333333337</v>
      </c>
      <c r="D4330" s="13">
        <v>0</v>
      </c>
      <c r="E4330" s="13">
        <v>79.930000000000007</v>
      </c>
      <c r="F4330" s="11">
        <f t="shared" si="202"/>
        <v>0</v>
      </c>
      <c r="G4330" s="11">
        <f t="shared" si="203"/>
        <v>80.689335000000014</v>
      </c>
      <c r="H4330" s="8">
        <f t="shared" si="201"/>
        <v>0</v>
      </c>
      <c r="K4330" s="69"/>
      <c r="L4330" s="69"/>
      <c r="M4330" s="69"/>
      <c r="O4330" s="63"/>
      <c r="P4330" s="63"/>
      <c r="Q4330" s="63"/>
    </row>
    <row r="4331" spans="1:17" outlineLevel="1">
      <c r="A4331" s="6"/>
      <c r="B4331" s="20">
        <v>42702</v>
      </c>
      <c r="C4331" s="21">
        <v>0.97916666666666663</v>
      </c>
      <c r="D4331" s="13">
        <v>0</v>
      </c>
      <c r="E4331" s="13">
        <v>68.59</v>
      </c>
      <c r="F4331" s="11">
        <f t="shared" si="202"/>
        <v>0</v>
      </c>
      <c r="G4331" s="11">
        <f t="shared" si="203"/>
        <v>69.241605000000007</v>
      </c>
      <c r="H4331" s="8">
        <f t="shared" si="201"/>
        <v>0</v>
      </c>
      <c r="K4331" s="69"/>
      <c r="L4331" s="69"/>
      <c r="M4331" s="69"/>
      <c r="O4331" s="63"/>
      <c r="P4331" s="63"/>
      <c r="Q4331" s="63"/>
    </row>
    <row r="4332" spans="1:17" outlineLevel="1">
      <c r="A4332" s="6"/>
      <c r="B4332" s="20">
        <v>42702</v>
      </c>
      <c r="C4332" s="21">
        <v>0</v>
      </c>
      <c r="D4332" s="13">
        <v>0</v>
      </c>
      <c r="E4332" s="13">
        <v>57.58</v>
      </c>
      <c r="F4332" s="11">
        <f t="shared" si="202"/>
        <v>0</v>
      </c>
      <c r="G4332" s="11">
        <f t="shared" si="203"/>
        <v>58.127009999999999</v>
      </c>
      <c r="H4332" s="8">
        <f t="shared" si="201"/>
        <v>0</v>
      </c>
      <c r="K4332" s="69"/>
      <c r="L4332" s="69"/>
      <c r="M4332" s="69"/>
      <c r="O4332" s="63"/>
      <c r="P4332" s="63"/>
      <c r="Q4332" s="63"/>
    </row>
    <row r="4333" spans="1:17" outlineLevel="1">
      <c r="A4333" s="6"/>
      <c r="B4333" s="20">
        <v>42703</v>
      </c>
      <c r="C4333" s="21">
        <v>2.0833333333333332E-2</v>
      </c>
      <c r="D4333" s="13">
        <v>0</v>
      </c>
      <c r="E4333" s="13">
        <v>61.85</v>
      </c>
      <c r="F4333" s="11">
        <f t="shared" si="202"/>
        <v>0</v>
      </c>
      <c r="G4333" s="11">
        <f t="shared" si="203"/>
        <v>62.437575000000002</v>
      </c>
      <c r="H4333" s="8">
        <f t="shared" si="201"/>
        <v>0</v>
      </c>
      <c r="K4333" s="69"/>
      <c r="L4333" s="69"/>
      <c r="M4333" s="69"/>
      <c r="O4333" s="63"/>
      <c r="P4333" s="63"/>
      <c r="Q4333" s="63"/>
    </row>
    <row r="4334" spans="1:17" outlineLevel="1">
      <c r="A4334" s="6"/>
      <c r="B4334" s="20">
        <v>42703</v>
      </c>
      <c r="C4334" s="21">
        <v>4.1666666666666664E-2</v>
      </c>
      <c r="D4334" s="13">
        <v>0</v>
      </c>
      <c r="E4334" s="13">
        <v>55.79</v>
      </c>
      <c r="F4334" s="11">
        <f t="shared" si="202"/>
        <v>0</v>
      </c>
      <c r="G4334" s="11">
        <f t="shared" si="203"/>
        <v>56.320005000000002</v>
      </c>
      <c r="H4334" s="8">
        <f t="shared" si="201"/>
        <v>0</v>
      </c>
      <c r="K4334" s="69"/>
      <c r="L4334" s="69"/>
      <c r="M4334" s="69"/>
      <c r="O4334" s="63"/>
      <c r="P4334" s="63"/>
      <c r="Q4334" s="63"/>
    </row>
    <row r="4335" spans="1:17" outlineLevel="1">
      <c r="A4335" s="6"/>
      <c r="B4335" s="20">
        <v>42703</v>
      </c>
      <c r="C4335" s="21">
        <v>6.25E-2</v>
      </c>
      <c r="D4335" s="13">
        <v>0</v>
      </c>
      <c r="E4335" s="13">
        <v>60.22</v>
      </c>
      <c r="F4335" s="11">
        <f t="shared" si="202"/>
        <v>0</v>
      </c>
      <c r="G4335" s="11">
        <f t="shared" si="203"/>
        <v>60.792090000000002</v>
      </c>
      <c r="H4335" s="8">
        <f t="shared" ref="H4335:H4398" si="204">F4335*($B$8-G4335)</f>
        <v>0</v>
      </c>
      <c r="K4335" s="69"/>
      <c r="L4335" s="69"/>
      <c r="M4335" s="69"/>
      <c r="O4335" s="63"/>
      <c r="P4335" s="63"/>
      <c r="Q4335" s="63"/>
    </row>
    <row r="4336" spans="1:17" outlineLevel="1">
      <c r="A4336" s="6"/>
      <c r="B4336" s="20">
        <v>42703</v>
      </c>
      <c r="C4336" s="21">
        <v>8.3333333333333329E-2</v>
      </c>
      <c r="D4336" s="13">
        <v>0</v>
      </c>
      <c r="E4336" s="13">
        <v>61.02</v>
      </c>
      <c r="F4336" s="11">
        <f t="shared" si="202"/>
        <v>0</v>
      </c>
      <c r="G4336" s="11">
        <f t="shared" si="203"/>
        <v>61.59969000000001</v>
      </c>
      <c r="H4336" s="8">
        <f t="shared" si="204"/>
        <v>0</v>
      </c>
      <c r="K4336" s="69"/>
      <c r="L4336" s="69"/>
      <c r="M4336" s="69"/>
      <c r="O4336" s="63"/>
      <c r="P4336" s="63"/>
      <c r="Q4336" s="63"/>
    </row>
    <row r="4337" spans="1:17" outlineLevel="1">
      <c r="A4337" s="6"/>
      <c r="B4337" s="20">
        <v>42703</v>
      </c>
      <c r="C4337" s="21">
        <v>0.10416666666666667</v>
      </c>
      <c r="D4337" s="13">
        <v>0</v>
      </c>
      <c r="E4337" s="13">
        <v>60.9</v>
      </c>
      <c r="F4337" s="11">
        <f t="shared" si="202"/>
        <v>0</v>
      </c>
      <c r="G4337" s="11">
        <f t="shared" si="203"/>
        <v>61.478550000000006</v>
      </c>
      <c r="H4337" s="8">
        <f t="shared" si="204"/>
        <v>0</v>
      </c>
      <c r="K4337" s="69"/>
      <c r="L4337" s="69"/>
      <c r="M4337" s="69"/>
      <c r="O4337" s="63"/>
      <c r="P4337" s="63"/>
      <c r="Q4337" s="63"/>
    </row>
    <row r="4338" spans="1:17" outlineLevel="1">
      <c r="A4338" s="6"/>
      <c r="B4338" s="20">
        <v>42703</v>
      </c>
      <c r="C4338" s="21">
        <v>0.125</v>
      </c>
      <c r="D4338" s="13">
        <v>0</v>
      </c>
      <c r="E4338" s="13">
        <v>59.16</v>
      </c>
      <c r="F4338" s="11">
        <f t="shared" si="202"/>
        <v>0</v>
      </c>
      <c r="G4338" s="11">
        <f t="shared" si="203"/>
        <v>59.722020000000001</v>
      </c>
      <c r="H4338" s="8">
        <f t="shared" si="204"/>
        <v>0</v>
      </c>
      <c r="K4338" s="69"/>
      <c r="L4338" s="69"/>
      <c r="M4338" s="69"/>
      <c r="O4338" s="63"/>
      <c r="P4338" s="63"/>
      <c r="Q4338" s="63"/>
    </row>
    <row r="4339" spans="1:17" outlineLevel="1">
      <c r="A4339" s="6"/>
      <c r="B4339" s="20">
        <v>42703</v>
      </c>
      <c r="C4339" s="21">
        <v>0.14583333333333334</v>
      </c>
      <c r="D4339" s="13">
        <v>0</v>
      </c>
      <c r="E4339" s="13">
        <v>51.55</v>
      </c>
      <c r="F4339" s="11">
        <f t="shared" si="202"/>
        <v>0</v>
      </c>
      <c r="G4339" s="11">
        <f t="shared" si="203"/>
        <v>52.039724999999997</v>
      </c>
      <c r="H4339" s="8">
        <f t="shared" si="204"/>
        <v>0</v>
      </c>
      <c r="K4339" s="69"/>
      <c r="L4339" s="69"/>
      <c r="M4339" s="69"/>
      <c r="O4339" s="63"/>
      <c r="P4339" s="63"/>
      <c r="Q4339" s="63"/>
    </row>
    <row r="4340" spans="1:17" outlineLevel="1">
      <c r="A4340" s="6"/>
      <c r="B4340" s="20">
        <v>42703</v>
      </c>
      <c r="C4340" s="21">
        <v>0.16666666666666666</v>
      </c>
      <c r="D4340" s="13">
        <v>0</v>
      </c>
      <c r="E4340" s="13">
        <v>57.39</v>
      </c>
      <c r="F4340" s="11">
        <f t="shared" si="202"/>
        <v>0</v>
      </c>
      <c r="G4340" s="11">
        <f t="shared" si="203"/>
        <v>57.935205000000003</v>
      </c>
      <c r="H4340" s="8">
        <f t="shared" si="204"/>
        <v>0</v>
      </c>
      <c r="K4340" s="69"/>
      <c r="L4340" s="69"/>
      <c r="M4340" s="69"/>
      <c r="O4340" s="63"/>
      <c r="P4340" s="63"/>
      <c r="Q4340" s="63"/>
    </row>
    <row r="4341" spans="1:17" outlineLevel="1">
      <c r="A4341" s="6"/>
      <c r="B4341" s="20">
        <v>42703</v>
      </c>
      <c r="C4341" s="21">
        <v>0.1875</v>
      </c>
      <c r="D4341" s="13">
        <v>0</v>
      </c>
      <c r="E4341" s="13">
        <v>63.86</v>
      </c>
      <c r="F4341" s="11">
        <f t="shared" si="202"/>
        <v>0</v>
      </c>
      <c r="G4341" s="11">
        <f t="shared" si="203"/>
        <v>64.466670000000008</v>
      </c>
      <c r="H4341" s="8">
        <f t="shared" si="204"/>
        <v>0</v>
      </c>
      <c r="K4341" s="69"/>
      <c r="L4341" s="69"/>
      <c r="M4341" s="69"/>
      <c r="O4341" s="63"/>
      <c r="P4341" s="63"/>
      <c r="Q4341" s="63"/>
    </row>
    <row r="4342" spans="1:17" outlineLevel="1">
      <c r="A4342" s="6"/>
      <c r="B4342" s="20">
        <v>42703</v>
      </c>
      <c r="C4342" s="21">
        <v>0.20833333333333334</v>
      </c>
      <c r="D4342" s="13">
        <v>5.1390000000000003E-3</v>
      </c>
      <c r="E4342" s="13">
        <v>65.03</v>
      </c>
      <c r="F4342" s="11">
        <f t="shared" si="202"/>
        <v>5.1374583000000007E-3</v>
      </c>
      <c r="G4342" s="11">
        <f t="shared" si="203"/>
        <v>65.647784999999999</v>
      </c>
      <c r="H4342" s="8">
        <f t="shared" si="204"/>
        <v>0.61830448587513454</v>
      </c>
      <c r="K4342" s="69"/>
      <c r="L4342" s="69"/>
      <c r="M4342" s="69"/>
      <c r="O4342" s="63"/>
      <c r="P4342" s="63"/>
      <c r="Q4342" s="63"/>
    </row>
    <row r="4343" spans="1:17" outlineLevel="1">
      <c r="A4343" s="6"/>
      <c r="B4343" s="20">
        <v>42703</v>
      </c>
      <c r="C4343" s="21">
        <v>0.22916666666666666</v>
      </c>
      <c r="D4343" s="13">
        <v>0.118271</v>
      </c>
      <c r="E4343" s="13">
        <v>78.42</v>
      </c>
      <c r="F4343" s="11">
        <f t="shared" si="202"/>
        <v>0.1182355187</v>
      </c>
      <c r="G4343" s="11">
        <f t="shared" si="203"/>
        <v>79.164990000000003</v>
      </c>
      <c r="H4343" s="8">
        <f t="shared" si="204"/>
        <v>12.631692822669686</v>
      </c>
      <c r="K4343" s="69"/>
      <c r="L4343" s="69"/>
      <c r="M4343" s="69"/>
      <c r="O4343" s="63"/>
      <c r="P4343" s="63"/>
      <c r="Q4343" s="63"/>
    </row>
    <row r="4344" spans="1:17" outlineLevel="1">
      <c r="A4344" s="6"/>
      <c r="B4344" s="20">
        <v>42703</v>
      </c>
      <c r="C4344" s="21">
        <v>0.25</v>
      </c>
      <c r="D4344" s="13">
        <v>0.26036899999999996</v>
      </c>
      <c r="E4344" s="13">
        <v>95.07</v>
      </c>
      <c r="F4344" s="11">
        <f t="shared" si="202"/>
        <v>0.26029088929999999</v>
      </c>
      <c r="G4344" s="11">
        <f t="shared" si="203"/>
        <v>95.973164999999995</v>
      </c>
      <c r="H4344" s="8">
        <f t="shared" si="204"/>
        <v>23.433164943014365</v>
      </c>
      <c r="K4344" s="69"/>
      <c r="L4344" s="69"/>
      <c r="M4344" s="69"/>
      <c r="O4344" s="63"/>
      <c r="P4344" s="63"/>
      <c r="Q4344" s="63"/>
    </row>
    <row r="4345" spans="1:17" outlineLevel="1">
      <c r="A4345" s="6"/>
      <c r="B4345" s="20">
        <v>42703</v>
      </c>
      <c r="C4345" s="21">
        <v>0.27083333333333331</v>
      </c>
      <c r="D4345" s="13">
        <v>0.60559499999999999</v>
      </c>
      <c r="E4345" s="13">
        <v>103.8</v>
      </c>
      <c r="F4345" s="11">
        <f t="shared" si="202"/>
        <v>0.60541332150000005</v>
      </c>
      <c r="G4345" s="11">
        <f t="shared" si="203"/>
        <v>104.7861</v>
      </c>
      <c r="H4345" s="8">
        <f t="shared" si="204"/>
        <v>49.16797695096885</v>
      </c>
      <c r="K4345" s="69"/>
      <c r="L4345" s="69"/>
      <c r="M4345" s="69"/>
      <c r="O4345" s="63"/>
      <c r="P4345" s="63"/>
      <c r="Q4345" s="63"/>
    </row>
    <row r="4346" spans="1:17" outlineLevel="1">
      <c r="A4346" s="6"/>
      <c r="B4346" s="20">
        <v>42703</v>
      </c>
      <c r="C4346" s="21">
        <v>0.29166666666666669</v>
      </c>
      <c r="D4346" s="13">
        <v>1.045093</v>
      </c>
      <c r="E4346" s="13">
        <v>87.38</v>
      </c>
      <c r="F4346" s="11">
        <f t="shared" si="202"/>
        <v>1.0447794721000001</v>
      </c>
      <c r="G4346" s="11">
        <f t="shared" si="203"/>
        <v>88.21011</v>
      </c>
      <c r="H4346" s="8">
        <f t="shared" si="204"/>
        <v>102.16886965091707</v>
      </c>
      <c r="K4346" s="69"/>
      <c r="L4346" s="69"/>
      <c r="M4346" s="69"/>
      <c r="O4346" s="63"/>
      <c r="P4346" s="63"/>
      <c r="Q4346" s="63"/>
    </row>
    <row r="4347" spans="1:17" outlineLevel="1">
      <c r="A4347" s="6"/>
      <c r="B4347" s="20">
        <v>42703</v>
      </c>
      <c r="C4347" s="21">
        <v>0.3125</v>
      </c>
      <c r="D4347" s="13">
        <v>1.0903800000000001</v>
      </c>
      <c r="E4347" s="13">
        <v>71.040000000000006</v>
      </c>
      <c r="F4347" s="11">
        <f t="shared" si="202"/>
        <v>1.0900528860000001</v>
      </c>
      <c r="G4347" s="11">
        <f t="shared" si="203"/>
        <v>71.714880000000008</v>
      </c>
      <c r="H4347" s="8">
        <f t="shared" si="204"/>
        <v>124.57682488285631</v>
      </c>
      <c r="K4347" s="69"/>
      <c r="L4347" s="69"/>
      <c r="M4347" s="69"/>
      <c r="O4347" s="63"/>
      <c r="P4347" s="63"/>
      <c r="Q4347" s="63"/>
    </row>
    <row r="4348" spans="1:17" outlineLevel="1">
      <c r="A4348" s="6"/>
      <c r="B4348" s="20">
        <v>42703</v>
      </c>
      <c r="C4348" s="21">
        <v>0.33333333333333331</v>
      </c>
      <c r="D4348" s="13">
        <v>1.8843510000000001</v>
      </c>
      <c r="E4348" s="13">
        <v>90.37</v>
      </c>
      <c r="F4348" s="11">
        <f t="shared" si="202"/>
        <v>1.8837856947000002</v>
      </c>
      <c r="G4348" s="11">
        <f t="shared" si="203"/>
        <v>91.228515000000016</v>
      </c>
      <c r="H4348" s="8">
        <f t="shared" si="204"/>
        <v>178.52916770847563</v>
      </c>
      <c r="K4348" s="69"/>
      <c r="L4348" s="69"/>
      <c r="M4348" s="69"/>
      <c r="O4348" s="63"/>
      <c r="P4348" s="63"/>
      <c r="Q4348" s="63"/>
    </row>
    <row r="4349" spans="1:17" outlineLevel="1">
      <c r="A4349" s="6"/>
      <c r="B4349" s="20">
        <v>42703</v>
      </c>
      <c r="C4349" s="21">
        <v>0.35416666666666669</v>
      </c>
      <c r="D4349" s="13">
        <v>3.3350759999999999</v>
      </c>
      <c r="E4349" s="13">
        <v>106.33</v>
      </c>
      <c r="F4349" s="11">
        <f t="shared" si="202"/>
        <v>3.3340754771999999</v>
      </c>
      <c r="G4349" s="11">
        <f t="shared" si="203"/>
        <v>107.340135</v>
      </c>
      <c r="H4349" s="8">
        <f t="shared" si="204"/>
        <v>262.25792693636254</v>
      </c>
      <c r="K4349" s="69"/>
      <c r="L4349" s="69"/>
      <c r="M4349" s="69"/>
      <c r="O4349" s="63"/>
      <c r="P4349" s="63"/>
      <c r="Q4349" s="63"/>
    </row>
    <row r="4350" spans="1:17" outlineLevel="1">
      <c r="A4350" s="6"/>
      <c r="B4350" s="20">
        <v>42703</v>
      </c>
      <c r="C4350" s="21">
        <v>0.375</v>
      </c>
      <c r="D4350" s="13">
        <v>3.7376740000000002</v>
      </c>
      <c r="E4350" s="13">
        <v>89.14</v>
      </c>
      <c r="F4350" s="11">
        <f t="shared" si="202"/>
        <v>3.7365526978000001</v>
      </c>
      <c r="G4350" s="11">
        <f t="shared" si="203"/>
        <v>89.986830000000012</v>
      </c>
      <c r="H4350" s="8">
        <f t="shared" si="204"/>
        <v>358.75826938783001</v>
      </c>
      <c r="K4350" s="69"/>
      <c r="L4350" s="69"/>
      <c r="M4350" s="69"/>
      <c r="O4350" s="63"/>
      <c r="P4350" s="63"/>
      <c r="Q4350" s="63"/>
    </row>
    <row r="4351" spans="1:17" outlineLevel="1">
      <c r="A4351" s="6"/>
      <c r="B4351" s="20">
        <v>42703</v>
      </c>
      <c r="C4351" s="21">
        <v>0.39583333333333331</v>
      </c>
      <c r="D4351" s="13">
        <v>4.2297070000000003</v>
      </c>
      <c r="E4351" s="13">
        <v>87.11</v>
      </c>
      <c r="F4351" s="11">
        <f t="shared" si="202"/>
        <v>4.2284380879000008</v>
      </c>
      <c r="G4351" s="11">
        <f t="shared" si="203"/>
        <v>87.937545</v>
      </c>
      <c r="H4351" s="8">
        <f t="shared" si="204"/>
        <v>414.6510197149799</v>
      </c>
      <c r="K4351" s="69"/>
      <c r="L4351" s="69"/>
      <c r="M4351" s="69"/>
      <c r="O4351" s="63"/>
      <c r="P4351" s="63"/>
      <c r="Q4351" s="63"/>
    </row>
    <row r="4352" spans="1:17" outlineLevel="1">
      <c r="A4352" s="6"/>
      <c r="B4352" s="20">
        <v>42703</v>
      </c>
      <c r="C4352" s="21">
        <v>0.41666666666666669</v>
      </c>
      <c r="D4352" s="13">
        <v>4.3394629999999994</v>
      </c>
      <c r="E4352" s="13">
        <v>85.46</v>
      </c>
      <c r="F4352" s="11">
        <f t="shared" si="202"/>
        <v>4.3381611610999995</v>
      </c>
      <c r="G4352" s="11">
        <f t="shared" si="203"/>
        <v>86.271869999999993</v>
      </c>
      <c r="H4352" s="8">
        <f t="shared" si="204"/>
        <v>432.63670023513174</v>
      </c>
      <c r="K4352" s="69"/>
      <c r="L4352" s="69"/>
      <c r="M4352" s="69"/>
      <c r="O4352" s="63"/>
      <c r="P4352" s="63"/>
      <c r="Q4352" s="63"/>
    </row>
    <row r="4353" spans="1:17" outlineLevel="1">
      <c r="A4353" s="6"/>
      <c r="B4353" s="20">
        <v>42703</v>
      </c>
      <c r="C4353" s="21">
        <v>0.4375</v>
      </c>
      <c r="D4353" s="13">
        <v>4.6707980000000004</v>
      </c>
      <c r="E4353" s="13">
        <v>109.77</v>
      </c>
      <c r="F4353" s="11">
        <f t="shared" si="202"/>
        <v>4.6693967606000006</v>
      </c>
      <c r="G4353" s="11">
        <f t="shared" si="203"/>
        <v>110.812815</v>
      </c>
      <c r="H4353" s="8">
        <f t="shared" si="204"/>
        <v>351.07879807763294</v>
      </c>
      <c r="K4353" s="69"/>
      <c r="L4353" s="69"/>
      <c r="M4353" s="69"/>
      <c r="O4353" s="63"/>
      <c r="P4353" s="63"/>
      <c r="Q4353" s="63"/>
    </row>
    <row r="4354" spans="1:17" outlineLevel="1">
      <c r="A4354" s="6"/>
      <c r="B4354" s="20">
        <v>42703</v>
      </c>
      <c r="C4354" s="21">
        <v>0.45833333333333331</v>
      </c>
      <c r="D4354" s="13">
        <v>4.7822960000000005</v>
      </c>
      <c r="E4354" s="13">
        <v>105.25</v>
      </c>
      <c r="F4354" s="11">
        <f t="shared" si="202"/>
        <v>4.7808613112000007</v>
      </c>
      <c r="G4354" s="11">
        <f t="shared" si="203"/>
        <v>106.249875</v>
      </c>
      <c r="H4354" s="8">
        <f t="shared" si="204"/>
        <v>381.27428717586395</v>
      </c>
      <c r="K4354" s="69"/>
      <c r="L4354" s="69"/>
      <c r="M4354" s="69"/>
      <c r="O4354" s="63"/>
      <c r="P4354" s="63"/>
      <c r="Q4354" s="63"/>
    </row>
    <row r="4355" spans="1:17" outlineLevel="1">
      <c r="A4355" s="6"/>
      <c r="B4355" s="20">
        <v>42703</v>
      </c>
      <c r="C4355" s="21">
        <v>0.47916666666666669</v>
      </c>
      <c r="D4355" s="13">
        <v>4.8677099999999998</v>
      </c>
      <c r="E4355" s="13">
        <v>94.06</v>
      </c>
      <c r="F4355" s="11">
        <f t="shared" si="202"/>
        <v>4.8662496869999998</v>
      </c>
      <c r="G4355" s="11">
        <f t="shared" si="203"/>
        <v>94.953570000000013</v>
      </c>
      <c r="H4355" s="8">
        <f t="shared" si="204"/>
        <v>443.05466148996732</v>
      </c>
      <c r="K4355" s="69"/>
      <c r="L4355" s="69"/>
      <c r="M4355" s="69"/>
      <c r="O4355" s="63"/>
      <c r="P4355" s="63"/>
      <c r="Q4355" s="63"/>
    </row>
    <row r="4356" spans="1:17" outlineLevel="1">
      <c r="A4356" s="6"/>
      <c r="B4356" s="20">
        <v>42703</v>
      </c>
      <c r="C4356" s="21">
        <v>0.5</v>
      </c>
      <c r="D4356" s="13">
        <v>4.6527989999999999</v>
      </c>
      <c r="E4356" s="13">
        <v>105.54</v>
      </c>
      <c r="F4356" s="11">
        <f t="shared" si="202"/>
        <v>4.6514031603000001</v>
      </c>
      <c r="G4356" s="11">
        <f t="shared" si="203"/>
        <v>106.54263000000002</v>
      </c>
      <c r="H4356" s="8">
        <f t="shared" si="204"/>
        <v>369.58826192712633</v>
      </c>
      <c r="K4356" s="69"/>
      <c r="L4356" s="69"/>
      <c r="M4356" s="69"/>
      <c r="O4356" s="63"/>
      <c r="P4356" s="63"/>
      <c r="Q4356" s="63"/>
    </row>
    <row r="4357" spans="1:17" outlineLevel="1">
      <c r="A4357" s="6"/>
      <c r="B4357" s="20">
        <v>42703</v>
      </c>
      <c r="C4357" s="21">
        <v>0.52083333333333337</v>
      </c>
      <c r="D4357" s="13">
        <v>4.5909519999999997</v>
      </c>
      <c r="E4357" s="13">
        <v>167.22</v>
      </c>
      <c r="F4357" s="11">
        <f t="shared" si="202"/>
        <v>4.5895747143999994</v>
      </c>
      <c r="G4357" s="11">
        <f t="shared" si="203"/>
        <v>168.80859000000001</v>
      </c>
      <c r="H4357" s="8">
        <f t="shared" si="204"/>
        <v>78.901260640883251</v>
      </c>
      <c r="K4357" s="69"/>
      <c r="L4357" s="69"/>
      <c r="M4357" s="69"/>
      <c r="O4357" s="63"/>
      <c r="P4357" s="63"/>
      <c r="Q4357" s="63"/>
    </row>
    <row r="4358" spans="1:17" outlineLevel="1">
      <c r="A4358" s="6"/>
      <c r="B4358" s="20">
        <v>42703</v>
      </c>
      <c r="C4358" s="21">
        <v>0.54166666666666663</v>
      </c>
      <c r="D4358" s="13">
        <v>3.6034890000000002</v>
      </c>
      <c r="E4358" s="13">
        <v>149.09</v>
      </c>
      <c r="F4358" s="11">
        <f t="shared" si="202"/>
        <v>3.6024079533000002</v>
      </c>
      <c r="G4358" s="11">
        <f t="shared" si="203"/>
        <v>150.50635500000001</v>
      </c>
      <c r="H4358" s="8">
        <f t="shared" si="204"/>
        <v>127.86258903960673</v>
      </c>
      <c r="K4358" s="69"/>
      <c r="L4358" s="69"/>
      <c r="M4358" s="69"/>
      <c r="O4358" s="63"/>
      <c r="P4358" s="63"/>
      <c r="Q4358" s="63"/>
    </row>
    <row r="4359" spans="1:17" outlineLevel="1">
      <c r="A4359" s="6"/>
      <c r="B4359" s="20">
        <v>42703</v>
      </c>
      <c r="C4359" s="21">
        <v>0.5625</v>
      </c>
      <c r="D4359" s="13">
        <v>1.18702</v>
      </c>
      <c r="E4359" s="13">
        <v>178.34</v>
      </c>
      <c r="F4359" s="11">
        <f t="shared" si="202"/>
        <v>1.1866638940000001</v>
      </c>
      <c r="G4359" s="11">
        <f t="shared" si="203"/>
        <v>180.03423000000001</v>
      </c>
      <c r="H4359" s="8">
        <f t="shared" si="204"/>
        <v>7.0793638589083709</v>
      </c>
      <c r="K4359" s="69"/>
      <c r="L4359" s="69"/>
      <c r="M4359" s="69"/>
      <c r="O4359" s="63"/>
      <c r="P4359" s="63"/>
      <c r="Q4359" s="63"/>
    </row>
    <row r="4360" spans="1:17" outlineLevel="1">
      <c r="A4360" s="6"/>
      <c r="B4360" s="20">
        <v>42703</v>
      </c>
      <c r="C4360" s="21">
        <v>0.58333333333333337</v>
      </c>
      <c r="D4360" s="13">
        <v>2.0965099999999999</v>
      </c>
      <c r="E4360" s="13">
        <v>142.19999999999999</v>
      </c>
      <c r="F4360" s="11">
        <f t="shared" si="202"/>
        <v>2.0958810469999998</v>
      </c>
      <c r="G4360" s="11">
        <f t="shared" si="203"/>
        <v>143.55089999999998</v>
      </c>
      <c r="H4360" s="8">
        <f t="shared" si="204"/>
        <v>88.968264152207723</v>
      </c>
      <c r="K4360" s="69"/>
      <c r="L4360" s="69"/>
      <c r="M4360" s="69"/>
      <c r="O4360" s="63"/>
      <c r="P4360" s="63"/>
      <c r="Q4360" s="63"/>
    </row>
    <row r="4361" spans="1:17" outlineLevel="1">
      <c r="A4361" s="6"/>
      <c r="B4361" s="20">
        <v>42703</v>
      </c>
      <c r="C4361" s="21">
        <v>0.60416666666666663</v>
      </c>
      <c r="D4361" s="13">
        <v>1.6795470000000001</v>
      </c>
      <c r="E4361" s="13">
        <v>102.51</v>
      </c>
      <c r="F4361" s="11">
        <f t="shared" si="202"/>
        <v>1.6790431359000002</v>
      </c>
      <c r="G4361" s="11">
        <f t="shared" si="203"/>
        <v>103.48384500000002</v>
      </c>
      <c r="H4361" s="8">
        <f t="shared" si="204"/>
        <v>138.54818365361047</v>
      </c>
      <c r="K4361" s="69"/>
      <c r="L4361" s="69"/>
      <c r="M4361" s="69"/>
      <c r="O4361" s="63"/>
      <c r="P4361" s="63"/>
      <c r="Q4361" s="63"/>
    </row>
    <row r="4362" spans="1:17" outlineLevel="1">
      <c r="A4362" s="6"/>
      <c r="B4362" s="20">
        <v>42703</v>
      </c>
      <c r="C4362" s="21">
        <v>0.625</v>
      </c>
      <c r="D4362" s="13">
        <v>2.6234440000000001</v>
      </c>
      <c r="E4362" s="13">
        <v>74.17</v>
      </c>
      <c r="F4362" s="11">
        <f t="shared" si="202"/>
        <v>2.6226569668000002</v>
      </c>
      <c r="G4362" s="11">
        <f t="shared" si="203"/>
        <v>74.874615000000006</v>
      </c>
      <c r="H4362" s="8">
        <f t="shared" si="204"/>
        <v>291.44376515858221</v>
      </c>
      <c r="K4362" s="69"/>
      <c r="L4362" s="69"/>
      <c r="M4362" s="69"/>
      <c r="O4362" s="63"/>
      <c r="P4362" s="63"/>
      <c r="Q4362" s="63"/>
    </row>
    <row r="4363" spans="1:17" outlineLevel="1">
      <c r="A4363" s="6"/>
      <c r="B4363" s="20">
        <v>42703</v>
      </c>
      <c r="C4363" s="21">
        <v>0.64583333333333337</v>
      </c>
      <c r="D4363" s="13">
        <v>1.672064</v>
      </c>
      <c r="E4363" s="13">
        <v>77.97</v>
      </c>
      <c r="F4363" s="11">
        <f t="shared" si="202"/>
        <v>1.6715623808</v>
      </c>
      <c r="G4363" s="11">
        <f t="shared" si="203"/>
        <v>78.710715000000008</v>
      </c>
      <c r="H4363" s="8">
        <f t="shared" si="204"/>
        <v>179.34073266892972</v>
      </c>
      <c r="K4363" s="69"/>
      <c r="L4363" s="69"/>
      <c r="M4363" s="69"/>
      <c r="O4363" s="63"/>
      <c r="P4363" s="63"/>
      <c r="Q4363" s="63"/>
    </row>
    <row r="4364" spans="1:17" outlineLevel="1">
      <c r="A4364" s="6"/>
      <c r="B4364" s="20">
        <v>42703</v>
      </c>
      <c r="C4364" s="21">
        <v>0.66666666666666663</v>
      </c>
      <c r="D4364" s="13">
        <v>2.1993640000000001</v>
      </c>
      <c r="E4364" s="13">
        <v>83.07</v>
      </c>
      <c r="F4364" s="11">
        <f t="shared" si="202"/>
        <v>2.1987041908</v>
      </c>
      <c r="G4364" s="11">
        <f t="shared" si="203"/>
        <v>83.859165000000004</v>
      </c>
      <c r="H4364" s="8">
        <f t="shared" si="204"/>
        <v>224.5774819663113</v>
      </c>
      <c r="K4364" s="69"/>
      <c r="L4364" s="69"/>
      <c r="M4364" s="69"/>
      <c r="O4364" s="63"/>
      <c r="P4364" s="63"/>
      <c r="Q4364" s="63"/>
    </row>
    <row r="4365" spans="1:17" outlineLevel="1">
      <c r="A4365" s="6"/>
      <c r="B4365" s="20">
        <v>42703</v>
      </c>
      <c r="C4365" s="21">
        <v>0.6875</v>
      </c>
      <c r="D4365" s="13">
        <v>1.810141</v>
      </c>
      <c r="E4365" s="13">
        <v>78.19</v>
      </c>
      <c r="F4365" s="11">
        <f t="shared" si="202"/>
        <v>1.8095979577000001</v>
      </c>
      <c r="G4365" s="11">
        <f t="shared" si="203"/>
        <v>78.932805000000002</v>
      </c>
      <c r="H4365" s="8">
        <f t="shared" si="204"/>
        <v>193.74857740866767</v>
      </c>
      <c r="K4365" s="69"/>
      <c r="L4365" s="69"/>
      <c r="M4365" s="69"/>
      <c r="O4365" s="63"/>
      <c r="P4365" s="63"/>
      <c r="Q4365" s="63"/>
    </row>
    <row r="4366" spans="1:17" outlineLevel="1">
      <c r="A4366" s="6"/>
      <c r="B4366" s="20">
        <v>42703</v>
      </c>
      <c r="C4366" s="21">
        <v>0.70833333333333337</v>
      </c>
      <c r="D4366" s="13">
        <v>1.156355</v>
      </c>
      <c r="E4366" s="13">
        <v>57.36</v>
      </c>
      <c r="F4366" s="11">
        <f t="shared" si="202"/>
        <v>1.1560080935000001</v>
      </c>
      <c r="G4366" s="11">
        <f t="shared" si="203"/>
        <v>57.904920000000004</v>
      </c>
      <c r="H4366" s="8">
        <f t="shared" si="204"/>
        <v>148.07894921752998</v>
      </c>
      <c r="K4366" s="69"/>
      <c r="L4366" s="69"/>
      <c r="M4366" s="69"/>
      <c r="O4366" s="63"/>
      <c r="P4366" s="63"/>
      <c r="Q4366" s="63"/>
    </row>
    <row r="4367" spans="1:17" outlineLevel="1">
      <c r="A4367" s="6"/>
      <c r="B4367" s="20">
        <v>42703</v>
      </c>
      <c r="C4367" s="21">
        <v>0.72916666666666663</v>
      </c>
      <c r="D4367" s="13">
        <v>0.78237899999999994</v>
      </c>
      <c r="E4367" s="13">
        <v>59.53</v>
      </c>
      <c r="F4367" s="11">
        <f t="shared" si="202"/>
        <v>0.78214428629999999</v>
      </c>
      <c r="G4367" s="11">
        <f t="shared" si="203"/>
        <v>60.095535000000005</v>
      </c>
      <c r="H4367" s="8">
        <f t="shared" si="204"/>
        <v>98.475457919408314</v>
      </c>
      <c r="K4367" s="69"/>
      <c r="L4367" s="69"/>
      <c r="M4367" s="69"/>
      <c r="O4367" s="63"/>
      <c r="P4367" s="63"/>
      <c r="Q4367" s="63"/>
    </row>
    <row r="4368" spans="1:17" outlineLevel="1">
      <c r="A4368" s="6"/>
      <c r="B4368" s="20">
        <v>42703</v>
      </c>
      <c r="C4368" s="21">
        <v>0.75</v>
      </c>
      <c r="D4368" s="13">
        <v>0.46063700000000007</v>
      </c>
      <c r="E4368" s="13">
        <v>58.17</v>
      </c>
      <c r="F4368" s="11">
        <f t="shared" si="202"/>
        <v>0.46049880890000011</v>
      </c>
      <c r="G4368" s="11">
        <f t="shared" si="203"/>
        <v>58.722615000000005</v>
      </c>
      <c r="H4368" s="8">
        <f t="shared" si="204"/>
        <v>58.611084192406736</v>
      </c>
      <c r="K4368" s="69"/>
      <c r="L4368" s="69"/>
      <c r="M4368" s="69"/>
      <c r="O4368" s="63"/>
      <c r="P4368" s="63"/>
      <c r="Q4368" s="63"/>
    </row>
    <row r="4369" spans="1:17" outlineLevel="1">
      <c r="A4369" s="6"/>
      <c r="B4369" s="20">
        <v>42703</v>
      </c>
      <c r="C4369" s="21">
        <v>0.77083333333333337</v>
      </c>
      <c r="D4369" s="13">
        <v>0.219276</v>
      </c>
      <c r="E4369" s="13">
        <v>56.07</v>
      </c>
      <c r="F4369" s="11">
        <f t="shared" ref="F4369:F4432" si="205">IF($B$13="Electricity",$D4369*$B$9,$D4369*$B$10)</f>
        <v>0.2192102172</v>
      </c>
      <c r="G4369" s="11">
        <f t="shared" ref="G4369:G4432" si="206">+E4369*$B$10</f>
        <v>56.602665000000002</v>
      </c>
      <c r="H4369" s="8">
        <f t="shared" si="204"/>
        <v>28.365217910451161</v>
      </c>
      <c r="K4369" s="69"/>
      <c r="L4369" s="69"/>
      <c r="M4369" s="69"/>
      <c r="O4369" s="63"/>
      <c r="P4369" s="63"/>
      <c r="Q4369" s="63"/>
    </row>
    <row r="4370" spans="1:17" outlineLevel="1">
      <c r="A4370" s="6"/>
      <c r="B4370" s="20">
        <v>42703</v>
      </c>
      <c r="C4370" s="21">
        <v>0.79166666666666663</v>
      </c>
      <c r="D4370" s="13">
        <v>7.287600000000001E-2</v>
      </c>
      <c r="E4370" s="13">
        <v>62.96</v>
      </c>
      <c r="F4370" s="11">
        <f t="shared" si="205"/>
        <v>7.2854137200000016E-2</v>
      </c>
      <c r="G4370" s="11">
        <f t="shared" si="206"/>
        <v>63.558120000000002</v>
      </c>
      <c r="H4370" s="8">
        <f t="shared" si="204"/>
        <v>8.9203975245459386</v>
      </c>
      <c r="K4370" s="69"/>
      <c r="L4370" s="69"/>
      <c r="M4370" s="69"/>
      <c r="O4370" s="63"/>
      <c r="P4370" s="63"/>
      <c r="Q4370" s="63"/>
    </row>
    <row r="4371" spans="1:17" outlineLevel="1">
      <c r="A4371" s="6"/>
      <c r="B4371" s="20">
        <v>42703</v>
      </c>
      <c r="C4371" s="21">
        <v>0.8125</v>
      </c>
      <c r="D4371" s="13">
        <v>0</v>
      </c>
      <c r="E4371" s="13">
        <v>60.98</v>
      </c>
      <c r="F4371" s="11">
        <f t="shared" si="205"/>
        <v>0</v>
      </c>
      <c r="G4371" s="11">
        <f t="shared" si="206"/>
        <v>61.559310000000004</v>
      </c>
      <c r="H4371" s="8">
        <f t="shared" si="204"/>
        <v>0</v>
      </c>
      <c r="K4371" s="69"/>
      <c r="L4371" s="69"/>
      <c r="M4371" s="69"/>
      <c r="O4371" s="63"/>
      <c r="P4371" s="63"/>
      <c r="Q4371" s="63"/>
    </row>
    <row r="4372" spans="1:17" outlineLevel="1">
      <c r="A4372" s="6"/>
      <c r="B4372" s="20">
        <v>42703</v>
      </c>
      <c r="C4372" s="21">
        <v>0.83333333333333337</v>
      </c>
      <c r="D4372" s="13">
        <v>0</v>
      </c>
      <c r="E4372" s="13">
        <v>57.96</v>
      </c>
      <c r="F4372" s="11">
        <f t="shared" si="205"/>
        <v>0</v>
      </c>
      <c r="G4372" s="11">
        <f t="shared" si="206"/>
        <v>58.510620000000003</v>
      </c>
      <c r="H4372" s="8">
        <f t="shared" si="204"/>
        <v>0</v>
      </c>
      <c r="K4372" s="69"/>
      <c r="L4372" s="69"/>
      <c r="M4372" s="69"/>
      <c r="O4372" s="63"/>
      <c r="P4372" s="63"/>
      <c r="Q4372" s="63"/>
    </row>
    <row r="4373" spans="1:17" outlineLevel="1">
      <c r="A4373" s="6"/>
      <c r="B4373" s="20">
        <v>42703</v>
      </c>
      <c r="C4373" s="21">
        <v>0.85416666666666663</v>
      </c>
      <c r="D4373" s="13">
        <v>0</v>
      </c>
      <c r="E4373" s="13">
        <v>61.59</v>
      </c>
      <c r="F4373" s="11">
        <f t="shared" si="205"/>
        <v>0</v>
      </c>
      <c r="G4373" s="11">
        <f t="shared" si="206"/>
        <v>62.175105000000009</v>
      </c>
      <c r="H4373" s="8">
        <f t="shared" si="204"/>
        <v>0</v>
      </c>
      <c r="K4373" s="69"/>
      <c r="L4373" s="69"/>
      <c r="M4373" s="69"/>
      <c r="O4373" s="63"/>
      <c r="P4373" s="63"/>
      <c r="Q4373" s="63"/>
    </row>
    <row r="4374" spans="1:17" outlineLevel="1">
      <c r="A4374" s="6"/>
      <c r="B4374" s="20">
        <v>42703</v>
      </c>
      <c r="C4374" s="21">
        <v>0.875</v>
      </c>
      <c r="D4374" s="13">
        <v>0</v>
      </c>
      <c r="E4374" s="13">
        <v>56.97</v>
      </c>
      <c r="F4374" s="11">
        <f t="shared" si="205"/>
        <v>0</v>
      </c>
      <c r="G4374" s="11">
        <f t="shared" si="206"/>
        <v>57.511215</v>
      </c>
      <c r="H4374" s="8">
        <f t="shared" si="204"/>
        <v>0</v>
      </c>
      <c r="K4374" s="69"/>
      <c r="L4374" s="69"/>
      <c r="M4374" s="69"/>
      <c r="O4374" s="63"/>
      <c r="P4374" s="63"/>
      <c r="Q4374" s="63"/>
    </row>
    <row r="4375" spans="1:17" outlineLevel="1">
      <c r="A4375" s="6"/>
      <c r="B4375" s="20">
        <v>42703</v>
      </c>
      <c r="C4375" s="21">
        <v>0.89583333333333337</v>
      </c>
      <c r="D4375" s="13">
        <v>0</v>
      </c>
      <c r="E4375" s="13">
        <v>52.25</v>
      </c>
      <c r="F4375" s="11">
        <f t="shared" si="205"/>
        <v>0</v>
      </c>
      <c r="G4375" s="11">
        <f t="shared" si="206"/>
        <v>52.746375</v>
      </c>
      <c r="H4375" s="8">
        <f t="shared" si="204"/>
        <v>0</v>
      </c>
      <c r="K4375" s="69"/>
      <c r="L4375" s="69"/>
      <c r="M4375" s="69"/>
      <c r="O4375" s="63"/>
      <c r="P4375" s="63"/>
      <c r="Q4375" s="63"/>
    </row>
    <row r="4376" spans="1:17" outlineLevel="1">
      <c r="A4376" s="6"/>
      <c r="B4376" s="20">
        <v>42703</v>
      </c>
      <c r="C4376" s="21">
        <v>0.91666666666666663</v>
      </c>
      <c r="D4376" s="13">
        <v>0</v>
      </c>
      <c r="E4376" s="13">
        <v>43.49</v>
      </c>
      <c r="F4376" s="11">
        <f t="shared" si="205"/>
        <v>0</v>
      </c>
      <c r="G4376" s="11">
        <f t="shared" si="206"/>
        <v>43.903155000000005</v>
      </c>
      <c r="H4376" s="8">
        <f t="shared" si="204"/>
        <v>0</v>
      </c>
      <c r="K4376" s="69"/>
      <c r="L4376" s="69"/>
      <c r="M4376" s="69"/>
      <c r="O4376" s="63"/>
      <c r="P4376" s="63"/>
      <c r="Q4376" s="63"/>
    </row>
    <row r="4377" spans="1:17" outlineLevel="1">
      <c r="A4377" s="6"/>
      <c r="B4377" s="20">
        <v>42703</v>
      </c>
      <c r="C4377" s="21">
        <v>0.9375</v>
      </c>
      <c r="D4377" s="13">
        <v>0</v>
      </c>
      <c r="E4377" s="13">
        <v>93.42</v>
      </c>
      <c r="F4377" s="11">
        <f t="shared" si="205"/>
        <v>0</v>
      </c>
      <c r="G4377" s="11">
        <f t="shared" si="206"/>
        <v>94.307490000000001</v>
      </c>
      <c r="H4377" s="8">
        <f t="shared" si="204"/>
        <v>0</v>
      </c>
      <c r="K4377" s="69"/>
      <c r="L4377" s="69"/>
      <c r="M4377" s="69"/>
      <c r="O4377" s="63"/>
      <c r="P4377" s="63"/>
      <c r="Q4377" s="63"/>
    </row>
    <row r="4378" spans="1:17" outlineLevel="1">
      <c r="A4378" s="6"/>
      <c r="B4378" s="20">
        <v>42703</v>
      </c>
      <c r="C4378" s="21">
        <v>0.95833333333333337</v>
      </c>
      <c r="D4378" s="13">
        <v>0</v>
      </c>
      <c r="E4378" s="13">
        <v>93.31</v>
      </c>
      <c r="F4378" s="11">
        <f t="shared" si="205"/>
        <v>0</v>
      </c>
      <c r="G4378" s="11">
        <f t="shared" si="206"/>
        <v>94.196445000000011</v>
      </c>
      <c r="H4378" s="8">
        <f t="shared" si="204"/>
        <v>0</v>
      </c>
      <c r="K4378" s="69"/>
      <c r="L4378" s="69"/>
      <c r="M4378" s="69"/>
      <c r="O4378" s="63"/>
      <c r="P4378" s="63"/>
      <c r="Q4378" s="63"/>
    </row>
    <row r="4379" spans="1:17" outlineLevel="1">
      <c r="A4379" s="6"/>
      <c r="B4379" s="20">
        <v>42703</v>
      </c>
      <c r="C4379" s="21">
        <v>0.97916666666666663</v>
      </c>
      <c r="D4379" s="13">
        <v>0</v>
      </c>
      <c r="E4379" s="13">
        <v>57.57</v>
      </c>
      <c r="F4379" s="11">
        <f t="shared" si="205"/>
        <v>0</v>
      </c>
      <c r="G4379" s="11">
        <f t="shared" si="206"/>
        <v>58.116915000000006</v>
      </c>
      <c r="H4379" s="8">
        <f t="shared" si="204"/>
        <v>0</v>
      </c>
      <c r="K4379" s="69"/>
      <c r="L4379" s="69"/>
      <c r="M4379" s="69"/>
      <c r="O4379" s="63"/>
      <c r="P4379" s="63"/>
      <c r="Q4379" s="63"/>
    </row>
    <row r="4380" spans="1:17" outlineLevel="1">
      <c r="A4380" s="6"/>
      <c r="B4380" s="20">
        <v>42703</v>
      </c>
      <c r="C4380" s="21">
        <v>0</v>
      </c>
      <c r="D4380" s="13">
        <v>0</v>
      </c>
      <c r="E4380" s="13">
        <v>71.92</v>
      </c>
      <c r="F4380" s="11">
        <f t="shared" si="205"/>
        <v>0</v>
      </c>
      <c r="G4380" s="11">
        <f t="shared" si="206"/>
        <v>72.60324</v>
      </c>
      <c r="H4380" s="8">
        <f t="shared" si="204"/>
        <v>0</v>
      </c>
      <c r="K4380" s="69"/>
      <c r="L4380" s="69"/>
      <c r="M4380" s="69"/>
      <c r="O4380" s="63"/>
      <c r="P4380" s="63"/>
      <c r="Q4380" s="63"/>
    </row>
    <row r="4381" spans="1:17" outlineLevel="1">
      <c r="A4381" s="6"/>
      <c r="B4381" s="20">
        <v>42704</v>
      </c>
      <c r="C4381" s="21">
        <v>2.0833333333333332E-2</v>
      </c>
      <c r="D4381" s="13">
        <v>0</v>
      </c>
      <c r="E4381" s="13">
        <v>55.61</v>
      </c>
      <c r="F4381" s="11">
        <f t="shared" si="205"/>
        <v>0</v>
      </c>
      <c r="G4381" s="11">
        <f t="shared" si="206"/>
        <v>56.138295000000006</v>
      </c>
      <c r="H4381" s="8">
        <f t="shared" si="204"/>
        <v>0</v>
      </c>
      <c r="K4381" s="69"/>
      <c r="L4381" s="69"/>
      <c r="M4381" s="69"/>
      <c r="O4381" s="63"/>
      <c r="P4381" s="63"/>
      <c r="Q4381" s="63"/>
    </row>
    <row r="4382" spans="1:17" outlineLevel="1">
      <c r="A4382" s="6"/>
      <c r="B4382" s="20">
        <v>42704</v>
      </c>
      <c r="C4382" s="21">
        <v>4.1666666666666664E-2</v>
      </c>
      <c r="D4382" s="13">
        <v>0</v>
      </c>
      <c r="E4382" s="13">
        <v>55.88</v>
      </c>
      <c r="F4382" s="11">
        <f t="shared" si="205"/>
        <v>0</v>
      </c>
      <c r="G4382" s="11">
        <f t="shared" si="206"/>
        <v>56.410860000000007</v>
      </c>
      <c r="H4382" s="8">
        <f t="shared" si="204"/>
        <v>0</v>
      </c>
      <c r="K4382" s="69"/>
      <c r="L4382" s="69"/>
      <c r="M4382" s="69"/>
      <c r="O4382" s="63"/>
      <c r="P4382" s="63"/>
      <c r="Q4382" s="63"/>
    </row>
    <row r="4383" spans="1:17" outlineLevel="1">
      <c r="A4383" s="6"/>
      <c r="B4383" s="20">
        <v>42704</v>
      </c>
      <c r="C4383" s="21">
        <v>6.25E-2</v>
      </c>
      <c r="D4383" s="13">
        <v>0</v>
      </c>
      <c r="E4383" s="13">
        <v>47.65</v>
      </c>
      <c r="F4383" s="11">
        <f t="shared" si="205"/>
        <v>0</v>
      </c>
      <c r="G4383" s="11">
        <f t="shared" si="206"/>
        <v>48.102675000000005</v>
      </c>
      <c r="H4383" s="8">
        <f t="shared" si="204"/>
        <v>0</v>
      </c>
      <c r="K4383" s="69"/>
      <c r="L4383" s="69"/>
      <c r="M4383" s="69"/>
      <c r="O4383" s="63"/>
      <c r="P4383" s="63"/>
      <c r="Q4383" s="63"/>
    </row>
    <row r="4384" spans="1:17" outlineLevel="1">
      <c r="A4384" s="6"/>
      <c r="B4384" s="20">
        <v>42704</v>
      </c>
      <c r="C4384" s="21">
        <v>8.3333333333333329E-2</v>
      </c>
      <c r="D4384" s="13">
        <v>0</v>
      </c>
      <c r="E4384" s="13">
        <v>53.66</v>
      </c>
      <c r="F4384" s="11">
        <f t="shared" si="205"/>
        <v>0</v>
      </c>
      <c r="G4384" s="11">
        <f t="shared" si="206"/>
        <v>54.16977</v>
      </c>
      <c r="H4384" s="8">
        <f t="shared" si="204"/>
        <v>0</v>
      </c>
      <c r="K4384" s="69"/>
      <c r="L4384" s="69"/>
      <c r="M4384" s="69"/>
      <c r="O4384" s="63"/>
      <c r="P4384" s="63"/>
      <c r="Q4384" s="63"/>
    </row>
    <row r="4385" spans="1:17" outlineLevel="1">
      <c r="A4385" s="6"/>
      <c r="B4385" s="20">
        <v>42704</v>
      </c>
      <c r="C4385" s="21">
        <v>0.10416666666666667</v>
      </c>
      <c r="D4385" s="13">
        <v>0</v>
      </c>
      <c r="E4385" s="13">
        <v>58.29</v>
      </c>
      <c r="F4385" s="11">
        <f t="shared" si="205"/>
        <v>0</v>
      </c>
      <c r="G4385" s="11">
        <f t="shared" si="206"/>
        <v>58.843755000000002</v>
      </c>
      <c r="H4385" s="8">
        <f t="shared" si="204"/>
        <v>0</v>
      </c>
      <c r="K4385" s="69"/>
      <c r="L4385" s="69"/>
      <c r="M4385" s="69"/>
      <c r="O4385" s="63"/>
      <c r="P4385" s="63"/>
      <c r="Q4385" s="63"/>
    </row>
    <row r="4386" spans="1:17" outlineLevel="1">
      <c r="A4386" s="6"/>
      <c r="B4386" s="20">
        <v>42704</v>
      </c>
      <c r="C4386" s="21">
        <v>0.125</v>
      </c>
      <c r="D4386" s="13">
        <v>0</v>
      </c>
      <c r="E4386" s="13">
        <v>61.86</v>
      </c>
      <c r="F4386" s="11">
        <f t="shared" si="205"/>
        <v>0</v>
      </c>
      <c r="G4386" s="11">
        <f t="shared" si="206"/>
        <v>62.447670000000002</v>
      </c>
      <c r="H4386" s="8">
        <f t="shared" si="204"/>
        <v>0</v>
      </c>
      <c r="K4386" s="69"/>
      <c r="L4386" s="69"/>
      <c r="M4386" s="69"/>
      <c r="O4386" s="63"/>
      <c r="P4386" s="63"/>
      <c r="Q4386" s="63"/>
    </row>
    <row r="4387" spans="1:17" outlineLevel="1">
      <c r="A4387" s="6"/>
      <c r="B4387" s="20">
        <v>42704</v>
      </c>
      <c r="C4387" s="21">
        <v>0.14583333333333334</v>
      </c>
      <c r="D4387" s="13">
        <v>0</v>
      </c>
      <c r="E4387" s="13">
        <v>64.63</v>
      </c>
      <c r="F4387" s="11">
        <f t="shared" si="205"/>
        <v>0</v>
      </c>
      <c r="G4387" s="11">
        <f t="shared" si="206"/>
        <v>65.243984999999995</v>
      </c>
      <c r="H4387" s="8">
        <f t="shared" si="204"/>
        <v>0</v>
      </c>
      <c r="K4387" s="69"/>
      <c r="L4387" s="69"/>
      <c r="M4387" s="69"/>
      <c r="O4387" s="63"/>
      <c r="P4387" s="63"/>
      <c r="Q4387" s="63"/>
    </row>
    <row r="4388" spans="1:17" outlineLevel="1">
      <c r="A4388" s="6"/>
      <c r="B4388" s="20">
        <v>42704</v>
      </c>
      <c r="C4388" s="21">
        <v>0.16666666666666666</v>
      </c>
      <c r="D4388" s="13">
        <v>0</v>
      </c>
      <c r="E4388" s="13">
        <v>58.03</v>
      </c>
      <c r="F4388" s="11">
        <f t="shared" si="205"/>
        <v>0</v>
      </c>
      <c r="G4388" s="11">
        <f t="shared" si="206"/>
        <v>58.581285000000008</v>
      </c>
      <c r="H4388" s="8">
        <f t="shared" si="204"/>
        <v>0</v>
      </c>
      <c r="K4388" s="69"/>
      <c r="L4388" s="69"/>
      <c r="M4388" s="69"/>
      <c r="O4388" s="63"/>
      <c r="P4388" s="63"/>
      <c r="Q4388" s="63"/>
    </row>
    <row r="4389" spans="1:17" outlineLevel="1">
      <c r="A4389" s="6"/>
      <c r="B4389" s="20">
        <v>42704</v>
      </c>
      <c r="C4389" s="21">
        <v>0.1875</v>
      </c>
      <c r="D4389" s="13">
        <v>0</v>
      </c>
      <c r="E4389" s="13">
        <v>62.88</v>
      </c>
      <c r="F4389" s="11">
        <f t="shared" si="205"/>
        <v>0</v>
      </c>
      <c r="G4389" s="11">
        <f t="shared" si="206"/>
        <v>63.477360000000004</v>
      </c>
      <c r="H4389" s="8">
        <f t="shared" si="204"/>
        <v>0</v>
      </c>
      <c r="K4389" s="69"/>
      <c r="L4389" s="69"/>
      <c r="M4389" s="69"/>
      <c r="O4389" s="63"/>
      <c r="P4389" s="63"/>
      <c r="Q4389" s="63"/>
    </row>
    <row r="4390" spans="1:17" outlineLevel="1">
      <c r="A4390" s="6"/>
      <c r="B4390" s="20">
        <v>42704</v>
      </c>
      <c r="C4390" s="21">
        <v>0.20833333333333334</v>
      </c>
      <c r="D4390" s="13">
        <v>0</v>
      </c>
      <c r="E4390" s="13">
        <v>56.23</v>
      </c>
      <c r="F4390" s="11">
        <f t="shared" si="205"/>
        <v>0</v>
      </c>
      <c r="G4390" s="11">
        <f t="shared" si="206"/>
        <v>56.764184999999998</v>
      </c>
      <c r="H4390" s="8">
        <f t="shared" si="204"/>
        <v>0</v>
      </c>
      <c r="K4390" s="69"/>
      <c r="L4390" s="69"/>
      <c r="M4390" s="69"/>
      <c r="O4390" s="63"/>
      <c r="P4390" s="63"/>
      <c r="Q4390" s="63"/>
    </row>
    <row r="4391" spans="1:17" outlineLevel="1">
      <c r="A4391" s="6"/>
      <c r="B4391" s="20">
        <v>42704</v>
      </c>
      <c r="C4391" s="21">
        <v>0.22916666666666666</v>
      </c>
      <c r="D4391" s="13">
        <v>8.9885000000000007E-2</v>
      </c>
      <c r="E4391" s="13">
        <v>72.930000000000007</v>
      </c>
      <c r="F4391" s="11">
        <f t="shared" si="205"/>
        <v>8.9858034500000003E-2</v>
      </c>
      <c r="G4391" s="11">
        <f t="shared" si="206"/>
        <v>73.622835000000009</v>
      </c>
      <c r="H4391" s="8">
        <f t="shared" si="204"/>
        <v>10.097991169582192</v>
      </c>
      <c r="K4391" s="69"/>
      <c r="L4391" s="69"/>
      <c r="M4391" s="69"/>
      <c r="O4391" s="63"/>
      <c r="P4391" s="63"/>
      <c r="Q4391" s="63"/>
    </row>
    <row r="4392" spans="1:17" outlineLevel="1">
      <c r="A4392" s="6"/>
      <c r="B4392" s="20">
        <v>42704</v>
      </c>
      <c r="C4392" s="21">
        <v>0.25</v>
      </c>
      <c r="D4392" s="13">
        <v>0.25834799999999997</v>
      </c>
      <c r="E4392" s="13">
        <v>82.18</v>
      </c>
      <c r="F4392" s="11">
        <f t="shared" si="205"/>
        <v>0.25827049559999998</v>
      </c>
      <c r="G4392" s="11">
        <f t="shared" si="206"/>
        <v>82.960710000000006</v>
      </c>
      <c r="H4392" s="8">
        <f t="shared" si="204"/>
        <v>26.61200849457212</v>
      </c>
      <c r="K4392" s="69"/>
      <c r="L4392" s="69"/>
      <c r="M4392" s="69"/>
      <c r="O4392" s="63"/>
      <c r="P4392" s="63"/>
      <c r="Q4392" s="63"/>
    </row>
    <row r="4393" spans="1:17" outlineLevel="1">
      <c r="A4393" s="6"/>
      <c r="B4393" s="20">
        <v>42704</v>
      </c>
      <c r="C4393" s="21">
        <v>0.27083333333333331</v>
      </c>
      <c r="D4393" s="13">
        <v>0.52955600000000003</v>
      </c>
      <c r="E4393" s="13">
        <v>85.77</v>
      </c>
      <c r="F4393" s="11">
        <f t="shared" si="205"/>
        <v>0.52939713320000004</v>
      </c>
      <c r="G4393" s="11">
        <f t="shared" si="206"/>
        <v>86.584815000000006</v>
      </c>
      <c r="H4393" s="8">
        <f t="shared" si="204"/>
        <v>52.630113935547641</v>
      </c>
      <c r="K4393" s="69"/>
      <c r="L4393" s="69"/>
      <c r="M4393" s="69"/>
      <c r="O4393" s="63"/>
      <c r="P4393" s="63"/>
      <c r="Q4393" s="63"/>
    </row>
    <row r="4394" spans="1:17" outlineLevel="1">
      <c r="A4394" s="6"/>
      <c r="B4394" s="20">
        <v>42704</v>
      </c>
      <c r="C4394" s="21">
        <v>0.29166666666666669</v>
      </c>
      <c r="D4394" s="13">
        <v>0.91768300000000003</v>
      </c>
      <c r="E4394" s="13">
        <v>97.69</v>
      </c>
      <c r="F4394" s="11">
        <f t="shared" si="205"/>
        <v>0.91740769510000009</v>
      </c>
      <c r="G4394" s="11">
        <f t="shared" si="206"/>
        <v>98.618054999999998</v>
      </c>
      <c r="H4394" s="8">
        <f t="shared" si="204"/>
        <v>80.164868755804974</v>
      </c>
      <c r="K4394" s="69"/>
      <c r="L4394" s="69"/>
      <c r="M4394" s="69"/>
      <c r="O4394" s="63"/>
      <c r="P4394" s="63"/>
      <c r="Q4394" s="63"/>
    </row>
    <row r="4395" spans="1:17" outlineLevel="1">
      <c r="A4395" s="6"/>
      <c r="B4395" s="20">
        <v>42704</v>
      </c>
      <c r="C4395" s="21">
        <v>0.3125</v>
      </c>
      <c r="D4395" s="13">
        <v>1.5504160000000002</v>
      </c>
      <c r="E4395" s="13">
        <v>73.569999999999993</v>
      </c>
      <c r="F4395" s="11">
        <f t="shared" si="205"/>
        <v>1.5499508752000002</v>
      </c>
      <c r="G4395" s="11">
        <f t="shared" si="206"/>
        <v>74.268914999999993</v>
      </c>
      <c r="H4395" s="8">
        <f t="shared" si="204"/>
        <v>173.17769298279563</v>
      </c>
      <c r="K4395" s="69"/>
      <c r="L4395" s="69"/>
      <c r="M4395" s="69"/>
      <c r="O4395" s="63"/>
      <c r="P4395" s="63"/>
      <c r="Q4395" s="63"/>
    </row>
    <row r="4396" spans="1:17" outlineLevel="1">
      <c r="A4396" s="6"/>
      <c r="B4396" s="20">
        <v>42704</v>
      </c>
      <c r="C4396" s="21">
        <v>0.33333333333333331</v>
      </c>
      <c r="D4396" s="13">
        <v>2.1527859999999999</v>
      </c>
      <c r="E4396" s="13">
        <v>68.78</v>
      </c>
      <c r="F4396" s="11">
        <f t="shared" si="205"/>
        <v>2.1521401642</v>
      </c>
      <c r="G4396" s="11">
        <f t="shared" si="206"/>
        <v>69.433410000000009</v>
      </c>
      <c r="H4396" s="8">
        <f t="shared" si="204"/>
        <v>250.86764014283406</v>
      </c>
      <c r="K4396" s="69"/>
      <c r="L4396" s="69"/>
      <c r="M4396" s="69"/>
      <c r="O4396" s="63"/>
      <c r="P4396" s="63"/>
      <c r="Q4396" s="63"/>
    </row>
    <row r="4397" spans="1:17" outlineLevel="1">
      <c r="A4397" s="6"/>
      <c r="B4397" s="20">
        <v>42704</v>
      </c>
      <c r="C4397" s="21">
        <v>0.35416666666666669</v>
      </c>
      <c r="D4397" s="13">
        <v>3.0916509999999997</v>
      </c>
      <c r="E4397" s="13">
        <v>112.46</v>
      </c>
      <c r="F4397" s="11">
        <f t="shared" si="205"/>
        <v>3.0907235046999997</v>
      </c>
      <c r="G4397" s="11">
        <f t="shared" si="206"/>
        <v>113.52837</v>
      </c>
      <c r="H4397" s="8">
        <f t="shared" si="204"/>
        <v>223.98977026492165</v>
      </c>
      <c r="K4397" s="69"/>
      <c r="L4397" s="69"/>
      <c r="M4397" s="69"/>
      <c r="O4397" s="63"/>
      <c r="P4397" s="63"/>
      <c r="Q4397" s="63"/>
    </row>
    <row r="4398" spans="1:17" outlineLevel="1">
      <c r="A4398" s="6"/>
      <c r="B4398" s="20">
        <v>42704</v>
      </c>
      <c r="C4398" s="21">
        <v>0.375</v>
      </c>
      <c r="D4398" s="13">
        <v>3.7901009999999999</v>
      </c>
      <c r="E4398" s="13">
        <v>128.16999999999999</v>
      </c>
      <c r="F4398" s="11">
        <f t="shared" si="205"/>
        <v>3.7889639697000002</v>
      </c>
      <c r="G4398" s="11">
        <f t="shared" si="206"/>
        <v>129.38761499999998</v>
      </c>
      <c r="H4398" s="8">
        <f t="shared" si="204"/>
        <v>214.5022870037848</v>
      </c>
      <c r="K4398" s="69"/>
      <c r="L4398" s="69"/>
      <c r="M4398" s="69"/>
      <c r="O4398" s="63"/>
      <c r="P4398" s="63"/>
      <c r="Q4398" s="63"/>
    </row>
    <row r="4399" spans="1:17" outlineLevel="1">
      <c r="A4399" s="6"/>
      <c r="B4399" s="20">
        <v>42704</v>
      </c>
      <c r="C4399" s="21">
        <v>0.39583333333333331</v>
      </c>
      <c r="D4399" s="13">
        <v>3.5563950000000002</v>
      </c>
      <c r="E4399" s="13">
        <v>158.01</v>
      </c>
      <c r="F4399" s="11">
        <f t="shared" si="205"/>
        <v>3.5553280815000003</v>
      </c>
      <c r="G4399" s="11">
        <f t="shared" si="206"/>
        <v>159.51109500000001</v>
      </c>
      <c r="H4399" s="8">
        <f t="shared" ref="H4399:H4462" si="207">F4399*($B$8-G4399)</f>
        <v>94.176747794685724</v>
      </c>
      <c r="K4399" s="69"/>
      <c r="L4399" s="69"/>
      <c r="M4399" s="69"/>
      <c r="O4399" s="63"/>
      <c r="P4399" s="63"/>
      <c r="Q4399" s="63"/>
    </row>
    <row r="4400" spans="1:17" outlineLevel="1">
      <c r="A4400" s="6"/>
      <c r="B4400" s="20">
        <v>42704</v>
      </c>
      <c r="C4400" s="21">
        <v>0.41666666666666669</v>
      </c>
      <c r="D4400" s="13">
        <v>4.4907870000000001</v>
      </c>
      <c r="E4400" s="13">
        <v>108.35</v>
      </c>
      <c r="F4400" s="11">
        <f t="shared" si="205"/>
        <v>4.4894397639000001</v>
      </c>
      <c r="G4400" s="11">
        <f t="shared" si="206"/>
        <v>109.37932499999999</v>
      </c>
      <c r="H4400" s="8">
        <f t="shared" si="207"/>
        <v>343.98390508185867</v>
      </c>
      <c r="K4400" s="69"/>
      <c r="L4400" s="69"/>
      <c r="M4400" s="69"/>
      <c r="O4400" s="63"/>
      <c r="P4400" s="63"/>
      <c r="Q4400" s="63"/>
    </row>
    <row r="4401" spans="1:17" outlineLevel="1">
      <c r="A4401" s="6"/>
      <c r="B4401" s="20">
        <v>42704</v>
      </c>
      <c r="C4401" s="21">
        <v>0.4375</v>
      </c>
      <c r="D4401" s="13">
        <v>4.4499089999999999</v>
      </c>
      <c r="E4401" s="13">
        <v>100.94</v>
      </c>
      <c r="F4401" s="11">
        <f t="shared" si="205"/>
        <v>4.4485740273000003</v>
      </c>
      <c r="G4401" s="11">
        <f t="shared" si="206"/>
        <v>101.89893000000001</v>
      </c>
      <c r="H4401" s="8">
        <f t="shared" si="207"/>
        <v>374.12983567013919</v>
      </c>
      <c r="K4401" s="69"/>
      <c r="L4401" s="69"/>
      <c r="M4401" s="69"/>
      <c r="O4401" s="63"/>
      <c r="P4401" s="63"/>
      <c r="Q4401" s="63"/>
    </row>
    <row r="4402" spans="1:17" outlineLevel="1">
      <c r="A4402" s="6"/>
      <c r="B4402" s="20">
        <v>42704</v>
      </c>
      <c r="C4402" s="21">
        <v>0.45833333333333331</v>
      </c>
      <c r="D4402" s="13">
        <v>4.7587700000000002</v>
      </c>
      <c r="E4402" s="13">
        <v>114.55</v>
      </c>
      <c r="F4402" s="11">
        <f t="shared" si="205"/>
        <v>4.7573423690000007</v>
      </c>
      <c r="G4402" s="11">
        <f t="shared" si="206"/>
        <v>115.63822500000001</v>
      </c>
      <c r="H4402" s="8">
        <f t="shared" si="207"/>
        <v>334.73505336554501</v>
      </c>
      <c r="K4402" s="69"/>
      <c r="L4402" s="69"/>
      <c r="M4402" s="69"/>
      <c r="O4402" s="63"/>
      <c r="P4402" s="63"/>
      <c r="Q4402" s="63"/>
    </row>
    <row r="4403" spans="1:17" outlineLevel="1">
      <c r="A4403" s="6"/>
      <c r="B4403" s="20">
        <v>42704</v>
      </c>
      <c r="C4403" s="21">
        <v>0.47916666666666669</v>
      </c>
      <c r="D4403" s="13">
        <v>4.804875</v>
      </c>
      <c r="E4403" s="13">
        <v>96.24</v>
      </c>
      <c r="F4403" s="11">
        <f t="shared" si="205"/>
        <v>4.8034335375000001</v>
      </c>
      <c r="G4403" s="11">
        <f t="shared" si="206"/>
        <v>97.15428</v>
      </c>
      <c r="H4403" s="8">
        <f t="shared" si="207"/>
        <v>426.76451111133451</v>
      </c>
      <c r="K4403" s="69"/>
      <c r="L4403" s="69"/>
      <c r="M4403" s="69"/>
      <c r="O4403" s="63"/>
      <c r="P4403" s="63"/>
      <c r="Q4403" s="63"/>
    </row>
    <row r="4404" spans="1:17" outlineLevel="1">
      <c r="A4404" s="6"/>
      <c r="B4404" s="20">
        <v>42704</v>
      </c>
      <c r="C4404" s="21">
        <v>0.5</v>
      </c>
      <c r="D4404" s="13">
        <v>4.857151</v>
      </c>
      <c r="E4404" s="13">
        <v>124.54</v>
      </c>
      <c r="F4404" s="11">
        <f t="shared" si="205"/>
        <v>4.8556938547000001</v>
      </c>
      <c r="G4404" s="11">
        <f t="shared" si="206"/>
        <v>125.72313000000001</v>
      </c>
      <c r="H4404" s="8">
        <f t="shared" si="207"/>
        <v>292.68602723955075</v>
      </c>
      <c r="K4404" s="69"/>
      <c r="L4404" s="69"/>
      <c r="M4404" s="69"/>
      <c r="O4404" s="63"/>
      <c r="P4404" s="63"/>
      <c r="Q4404" s="63"/>
    </row>
    <row r="4405" spans="1:17" outlineLevel="1">
      <c r="A4405" s="6"/>
      <c r="B4405" s="20">
        <v>42704</v>
      </c>
      <c r="C4405" s="21">
        <v>0.52083333333333337</v>
      </c>
      <c r="D4405" s="13">
        <v>4.8162929999999999</v>
      </c>
      <c r="E4405" s="13">
        <v>121.47</v>
      </c>
      <c r="F4405" s="11">
        <f t="shared" si="205"/>
        <v>4.8148481121</v>
      </c>
      <c r="G4405" s="11">
        <f t="shared" si="206"/>
        <v>122.62396500000001</v>
      </c>
      <c r="H4405" s="8">
        <f t="shared" si="207"/>
        <v>305.14598247213348</v>
      </c>
      <c r="K4405" s="69"/>
      <c r="L4405" s="69"/>
      <c r="M4405" s="69"/>
      <c r="O4405" s="63"/>
      <c r="P4405" s="63"/>
      <c r="Q4405" s="63"/>
    </row>
    <row r="4406" spans="1:17" outlineLevel="1">
      <c r="A4406" s="6"/>
      <c r="B4406" s="20">
        <v>42704</v>
      </c>
      <c r="C4406" s="21">
        <v>0.54166666666666663</v>
      </c>
      <c r="D4406" s="13">
        <v>4.7273960000000006</v>
      </c>
      <c r="E4406" s="13">
        <v>159.83000000000001</v>
      </c>
      <c r="F4406" s="11">
        <f t="shared" si="205"/>
        <v>4.725977781200001</v>
      </c>
      <c r="G4406" s="11">
        <f t="shared" si="206"/>
        <v>161.34838500000004</v>
      </c>
      <c r="H4406" s="8">
        <f t="shared" si="207"/>
        <v>116.50298476069649</v>
      </c>
      <c r="K4406" s="69"/>
      <c r="L4406" s="69"/>
      <c r="M4406" s="69"/>
      <c r="O4406" s="63"/>
      <c r="P4406" s="63"/>
      <c r="Q4406" s="63"/>
    </row>
    <row r="4407" spans="1:17" outlineLevel="1">
      <c r="A4407" s="6"/>
      <c r="B4407" s="20">
        <v>42704</v>
      </c>
      <c r="C4407" s="21">
        <v>0.5625</v>
      </c>
      <c r="D4407" s="13">
        <v>4.6665830000000001</v>
      </c>
      <c r="E4407" s="13">
        <v>185.87</v>
      </c>
      <c r="F4407" s="11">
        <f t="shared" si="205"/>
        <v>4.6651830251000002</v>
      </c>
      <c r="G4407" s="11">
        <f t="shared" si="206"/>
        <v>187.63576500000002</v>
      </c>
      <c r="H4407" s="8">
        <f t="shared" si="207"/>
        <v>-7.6311431110527979</v>
      </c>
      <c r="K4407" s="69"/>
      <c r="L4407" s="69"/>
      <c r="M4407" s="69"/>
      <c r="O4407" s="63"/>
      <c r="P4407" s="63"/>
      <c r="Q4407" s="63"/>
    </row>
    <row r="4408" spans="1:17" outlineLevel="1">
      <c r="A4408" s="6"/>
      <c r="B4408" s="20">
        <v>42704</v>
      </c>
      <c r="C4408" s="21">
        <v>0.58333333333333337</v>
      </c>
      <c r="D4408" s="13">
        <v>3.4993670000000003</v>
      </c>
      <c r="E4408" s="13">
        <v>141.19</v>
      </c>
      <c r="F4408" s="11">
        <f t="shared" si="205"/>
        <v>3.4983171899000003</v>
      </c>
      <c r="G4408" s="11">
        <f t="shared" si="206"/>
        <v>142.531305</v>
      </c>
      <c r="H4408" s="8">
        <f t="shared" si="207"/>
        <v>152.06728294102018</v>
      </c>
      <c r="K4408" s="69"/>
      <c r="L4408" s="69"/>
      <c r="M4408" s="69"/>
      <c r="O4408" s="63"/>
      <c r="P4408" s="63"/>
      <c r="Q4408" s="63"/>
    </row>
    <row r="4409" spans="1:17" outlineLevel="1">
      <c r="A4409" s="6"/>
      <c r="B4409" s="20">
        <v>42704</v>
      </c>
      <c r="C4409" s="21">
        <v>0.60416666666666663</v>
      </c>
      <c r="D4409" s="13">
        <v>2.1607849999999997</v>
      </c>
      <c r="E4409" s="13">
        <v>76.16</v>
      </c>
      <c r="F4409" s="11">
        <f t="shared" si="205"/>
        <v>2.1601367644999998</v>
      </c>
      <c r="G4409" s="11">
        <f t="shared" si="206"/>
        <v>76.883520000000004</v>
      </c>
      <c r="H4409" s="8">
        <f t="shared" si="207"/>
        <v>235.70652006082892</v>
      </c>
      <c r="K4409" s="69"/>
      <c r="L4409" s="69"/>
      <c r="M4409" s="69"/>
      <c r="O4409" s="63"/>
      <c r="P4409" s="63"/>
      <c r="Q4409" s="63"/>
    </row>
    <row r="4410" spans="1:17" outlineLevel="1">
      <c r="A4410" s="6"/>
      <c r="B4410" s="20">
        <v>42704</v>
      </c>
      <c r="C4410" s="21">
        <v>0.625</v>
      </c>
      <c r="D4410" s="13">
        <v>4.0446869999999997</v>
      </c>
      <c r="E4410" s="13">
        <v>140.32</v>
      </c>
      <c r="F4410" s="11">
        <f t="shared" si="205"/>
        <v>4.0434735938999999</v>
      </c>
      <c r="G4410" s="11">
        <f t="shared" si="206"/>
        <v>141.65304</v>
      </c>
      <c r="H4410" s="8">
        <f t="shared" si="207"/>
        <v>179.31576172973953</v>
      </c>
      <c r="K4410" s="69"/>
      <c r="L4410" s="69"/>
      <c r="M4410" s="69"/>
      <c r="O4410" s="63"/>
      <c r="P4410" s="63"/>
      <c r="Q4410" s="63"/>
    </row>
    <row r="4411" spans="1:17" outlineLevel="1">
      <c r="A4411" s="6"/>
      <c r="B4411" s="20">
        <v>42704</v>
      </c>
      <c r="C4411" s="21">
        <v>0.64583333333333337</v>
      </c>
      <c r="D4411" s="13">
        <v>1.957444</v>
      </c>
      <c r="E4411" s="13">
        <v>112.93</v>
      </c>
      <c r="F4411" s="11">
        <f t="shared" si="205"/>
        <v>1.9568567668000001</v>
      </c>
      <c r="G4411" s="11">
        <f t="shared" si="206"/>
        <v>114.00283500000002</v>
      </c>
      <c r="H4411" s="8">
        <f t="shared" si="207"/>
        <v>140.8881395206661</v>
      </c>
      <c r="K4411" s="69"/>
      <c r="L4411" s="69"/>
      <c r="M4411" s="69"/>
      <c r="O4411" s="63"/>
      <c r="P4411" s="63"/>
      <c r="Q4411" s="63"/>
    </row>
    <row r="4412" spans="1:17" outlineLevel="1">
      <c r="A4412" s="6"/>
      <c r="B4412" s="20">
        <v>42704</v>
      </c>
      <c r="C4412" s="21">
        <v>0.66666666666666663</v>
      </c>
      <c r="D4412" s="13">
        <v>2.6436790000000001</v>
      </c>
      <c r="E4412" s="13">
        <v>71.709999999999994</v>
      </c>
      <c r="F4412" s="11">
        <f t="shared" si="205"/>
        <v>2.6428858963000001</v>
      </c>
      <c r="G4412" s="11">
        <f t="shared" si="206"/>
        <v>72.391244999999998</v>
      </c>
      <c r="H4412" s="8">
        <f t="shared" si="207"/>
        <v>300.25497628570213</v>
      </c>
      <c r="K4412" s="69"/>
      <c r="L4412" s="69"/>
      <c r="M4412" s="69"/>
      <c r="O4412" s="63"/>
      <c r="P4412" s="63"/>
      <c r="Q4412" s="63"/>
    </row>
    <row r="4413" spans="1:17" outlineLevel="1">
      <c r="A4413" s="6"/>
      <c r="B4413" s="20">
        <v>42704</v>
      </c>
      <c r="C4413" s="21">
        <v>0.6875</v>
      </c>
      <c r="D4413" s="13">
        <v>1.131926</v>
      </c>
      <c r="E4413" s="13">
        <v>78</v>
      </c>
      <c r="F4413" s="11">
        <f t="shared" si="205"/>
        <v>1.1315864222000001</v>
      </c>
      <c r="G4413" s="11">
        <f t="shared" si="206"/>
        <v>78.741</v>
      </c>
      <c r="H4413" s="8">
        <f t="shared" si="207"/>
        <v>121.3728280587498</v>
      </c>
      <c r="K4413" s="69"/>
      <c r="L4413" s="69"/>
      <c r="M4413" s="69"/>
      <c r="O4413" s="63"/>
      <c r="P4413" s="63"/>
      <c r="Q4413" s="63"/>
    </row>
    <row r="4414" spans="1:17" outlineLevel="1">
      <c r="A4414" s="6"/>
      <c r="B4414" s="20">
        <v>42704</v>
      </c>
      <c r="C4414" s="21">
        <v>0.70833333333333337</v>
      </c>
      <c r="D4414" s="13">
        <v>1.04819</v>
      </c>
      <c r="E4414" s="13">
        <v>93.4</v>
      </c>
      <c r="F4414" s="11">
        <f t="shared" si="205"/>
        <v>1.047875543</v>
      </c>
      <c r="G4414" s="11">
        <f t="shared" si="206"/>
        <v>94.287300000000016</v>
      </c>
      <c r="H4414" s="8">
        <f t="shared" si="207"/>
        <v>96.103495312496079</v>
      </c>
      <c r="K4414" s="69"/>
      <c r="L4414" s="69"/>
      <c r="M4414" s="69"/>
      <c r="O4414" s="63"/>
      <c r="P4414" s="63"/>
      <c r="Q4414" s="63"/>
    </row>
    <row r="4415" spans="1:17" outlineLevel="1">
      <c r="A4415" s="6"/>
      <c r="B4415" s="20">
        <v>42704</v>
      </c>
      <c r="C4415" s="21">
        <v>0.72916666666666663</v>
      </c>
      <c r="D4415" s="13">
        <v>0.72036199999999995</v>
      </c>
      <c r="E4415" s="13">
        <v>75.319999999999993</v>
      </c>
      <c r="F4415" s="11">
        <f t="shared" si="205"/>
        <v>0.72014589139999996</v>
      </c>
      <c r="G4415" s="11">
        <f t="shared" si="206"/>
        <v>76.035539999999997</v>
      </c>
      <c r="H4415" s="8">
        <f t="shared" si="207"/>
        <v>79.190454069019637</v>
      </c>
      <c r="K4415" s="69"/>
      <c r="L4415" s="69"/>
      <c r="M4415" s="69"/>
      <c r="O4415" s="63"/>
      <c r="P4415" s="63"/>
      <c r="Q4415" s="63"/>
    </row>
    <row r="4416" spans="1:17" outlineLevel="1">
      <c r="A4416" s="6"/>
      <c r="B4416" s="20">
        <v>42704</v>
      </c>
      <c r="C4416" s="21">
        <v>0.75</v>
      </c>
      <c r="D4416" s="13">
        <v>0.27813199999999999</v>
      </c>
      <c r="E4416" s="13">
        <v>85.07</v>
      </c>
      <c r="F4416" s="11">
        <f t="shared" si="205"/>
        <v>0.27804856039999998</v>
      </c>
      <c r="G4416" s="11">
        <f t="shared" si="206"/>
        <v>85.878164999999996</v>
      </c>
      <c r="H4416" s="8">
        <f t="shared" si="207"/>
        <v>27.838732086356334</v>
      </c>
      <c r="K4416" s="69"/>
      <c r="L4416" s="69"/>
      <c r="M4416" s="69"/>
      <c r="O4416" s="63"/>
      <c r="P4416" s="63"/>
      <c r="Q4416" s="63"/>
    </row>
    <row r="4417" spans="1:17" outlineLevel="1">
      <c r="A4417" s="6"/>
      <c r="B4417" s="20">
        <v>42704</v>
      </c>
      <c r="C4417" s="21">
        <v>0.77083333333333337</v>
      </c>
      <c r="D4417" s="13">
        <v>0.14171099999999998</v>
      </c>
      <c r="E4417" s="13">
        <v>78.209999999999994</v>
      </c>
      <c r="F4417" s="11">
        <f t="shared" si="205"/>
        <v>0.14166848669999998</v>
      </c>
      <c r="G4417" s="11">
        <f t="shared" si="206"/>
        <v>78.952995000000001</v>
      </c>
      <c r="H4417" s="8">
        <f t="shared" si="207"/>
        <v>15.165187204117332</v>
      </c>
      <c r="K4417" s="69"/>
      <c r="L4417" s="69"/>
      <c r="M4417" s="69"/>
      <c r="O4417" s="63"/>
      <c r="P4417" s="63"/>
      <c r="Q4417" s="63"/>
    </row>
    <row r="4418" spans="1:17" outlineLevel="1">
      <c r="A4418" s="6"/>
      <c r="B4418" s="20">
        <v>42704</v>
      </c>
      <c r="C4418" s="21">
        <v>0.79166666666666663</v>
      </c>
      <c r="D4418" s="13">
        <v>4.2942000000000001E-2</v>
      </c>
      <c r="E4418" s="13">
        <v>89.25</v>
      </c>
      <c r="F4418" s="11">
        <f t="shared" si="205"/>
        <v>4.2929117400000001E-2</v>
      </c>
      <c r="G4418" s="11">
        <f t="shared" si="206"/>
        <v>90.097875000000002</v>
      </c>
      <c r="H4418" s="8">
        <f t="shared" si="207"/>
        <v>4.1169935830344748</v>
      </c>
      <c r="K4418" s="69"/>
      <c r="L4418" s="69"/>
      <c r="M4418" s="69"/>
      <c r="O4418" s="63"/>
      <c r="P4418" s="63"/>
      <c r="Q4418" s="63"/>
    </row>
    <row r="4419" spans="1:17" outlineLevel="1">
      <c r="A4419" s="6"/>
      <c r="B4419" s="20">
        <v>42704</v>
      </c>
      <c r="C4419" s="21">
        <v>0.8125</v>
      </c>
      <c r="D4419" s="13">
        <v>0</v>
      </c>
      <c r="E4419" s="13">
        <v>85.76</v>
      </c>
      <c r="F4419" s="11">
        <f t="shared" si="205"/>
        <v>0</v>
      </c>
      <c r="G4419" s="11">
        <f t="shared" si="206"/>
        <v>86.574720000000013</v>
      </c>
      <c r="H4419" s="8">
        <f t="shared" si="207"/>
        <v>0</v>
      </c>
      <c r="K4419" s="69"/>
      <c r="L4419" s="69"/>
      <c r="M4419" s="69"/>
      <c r="O4419" s="63"/>
      <c r="P4419" s="63"/>
      <c r="Q4419" s="63"/>
    </row>
    <row r="4420" spans="1:17" outlineLevel="1">
      <c r="A4420" s="6"/>
      <c r="B4420" s="20">
        <v>42704</v>
      </c>
      <c r="C4420" s="21">
        <v>0.83333333333333337</v>
      </c>
      <c r="D4420" s="13">
        <v>0</v>
      </c>
      <c r="E4420" s="13">
        <v>84.91</v>
      </c>
      <c r="F4420" s="11">
        <f t="shared" si="205"/>
        <v>0</v>
      </c>
      <c r="G4420" s="11">
        <f t="shared" si="206"/>
        <v>85.716645</v>
      </c>
      <c r="H4420" s="8">
        <f t="shared" si="207"/>
        <v>0</v>
      </c>
      <c r="K4420" s="69"/>
      <c r="L4420" s="69"/>
      <c r="M4420" s="69"/>
      <c r="O4420" s="63"/>
      <c r="P4420" s="63"/>
      <c r="Q4420" s="63"/>
    </row>
    <row r="4421" spans="1:17" outlineLevel="1">
      <c r="A4421" s="6"/>
      <c r="B4421" s="20">
        <v>42704</v>
      </c>
      <c r="C4421" s="21">
        <v>0.85416666666666663</v>
      </c>
      <c r="D4421" s="13">
        <v>0</v>
      </c>
      <c r="E4421" s="13">
        <v>81.17</v>
      </c>
      <c r="F4421" s="11">
        <f t="shared" si="205"/>
        <v>0</v>
      </c>
      <c r="G4421" s="11">
        <f t="shared" si="206"/>
        <v>81.941115000000011</v>
      </c>
      <c r="H4421" s="8">
        <f t="shared" si="207"/>
        <v>0</v>
      </c>
      <c r="K4421" s="69"/>
      <c r="L4421" s="69"/>
      <c r="M4421" s="69"/>
      <c r="O4421" s="63"/>
      <c r="P4421" s="63"/>
      <c r="Q4421" s="63"/>
    </row>
    <row r="4422" spans="1:17" outlineLevel="1">
      <c r="A4422" s="6"/>
      <c r="B4422" s="20">
        <v>42704</v>
      </c>
      <c r="C4422" s="21">
        <v>0.875</v>
      </c>
      <c r="D4422" s="13">
        <v>0</v>
      </c>
      <c r="E4422" s="13">
        <v>59.02</v>
      </c>
      <c r="F4422" s="11">
        <f t="shared" si="205"/>
        <v>0</v>
      </c>
      <c r="G4422" s="11">
        <f t="shared" si="206"/>
        <v>59.580690000000004</v>
      </c>
      <c r="H4422" s="8">
        <f t="shared" si="207"/>
        <v>0</v>
      </c>
      <c r="K4422" s="69"/>
      <c r="L4422" s="69"/>
      <c r="M4422" s="69"/>
      <c r="O4422" s="63"/>
      <c r="P4422" s="63"/>
      <c r="Q4422" s="63"/>
    </row>
    <row r="4423" spans="1:17" outlineLevel="1">
      <c r="A4423" s="6"/>
      <c r="B4423" s="20">
        <v>42704</v>
      </c>
      <c r="C4423" s="21">
        <v>0.89583333333333337</v>
      </c>
      <c r="D4423" s="13">
        <v>0</v>
      </c>
      <c r="E4423" s="13">
        <v>55.12</v>
      </c>
      <c r="F4423" s="11">
        <f t="shared" si="205"/>
        <v>0</v>
      </c>
      <c r="G4423" s="11">
        <f t="shared" si="206"/>
        <v>55.643639999999998</v>
      </c>
      <c r="H4423" s="8">
        <f t="shared" si="207"/>
        <v>0</v>
      </c>
      <c r="K4423" s="69"/>
      <c r="L4423" s="69"/>
      <c r="M4423" s="69"/>
      <c r="O4423" s="63"/>
      <c r="P4423" s="63"/>
      <c r="Q4423" s="63"/>
    </row>
    <row r="4424" spans="1:17" outlineLevel="1">
      <c r="A4424" s="6"/>
      <c r="B4424" s="20">
        <v>42704</v>
      </c>
      <c r="C4424" s="21">
        <v>0.91666666666666663</v>
      </c>
      <c r="D4424" s="13">
        <v>0</v>
      </c>
      <c r="E4424" s="13">
        <v>48.79</v>
      </c>
      <c r="F4424" s="11">
        <f t="shared" si="205"/>
        <v>0</v>
      </c>
      <c r="G4424" s="11">
        <f t="shared" si="206"/>
        <v>49.253505000000004</v>
      </c>
      <c r="H4424" s="8">
        <f t="shared" si="207"/>
        <v>0</v>
      </c>
      <c r="K4424" s="69"/>
      <c r="L4424" s="69"/>
      <c r="M4424" s="69"/>
      <c r="O4424" s="63"/>
      <c r="P4424" s="63"/>
      <c r="Q4424" s="63"/>
    </row>
    <row r="4425" spans="1:17" outlineLevel="1">
      <c r="A4425" s="6"/>
      <c r="B4425" s="20">
        <v>42704</v>
      </c>
      <c r="C4425" s="21">
        <v>0.9375</v>
      </c>
      <c r="D4425" s="13">
        <v>0</v>
      </c>
      <c r="E4425" s="13">
        <v>83.07</v>
      </c>
      <c r="F4425" s="11">
        <f t="shared" si="205"/>
        <v>0</v>
      </c>
      <c r="G4425" s="11">
        <f t="shared" si="206"/>
        <v>83.859165000000004</v>
      </c>
      <c r="H4425" s="8">
        <f t="shared" si="207"/>
        <v>0</v>
      </c>
      <c r="K4425" s="69"/>
      <c r="L4425" s="69"/>
      <c r="M4425" s="69"/>
      <c r="O4425" s="63"/>
      <c r="P4425" s="63"/>
      <c r="Q4425" s="63"/>
    </row>
    <row r="4426" spans="1:17" outlineLevel="1">
      <c r="A4426" s="6"/>
      <c r="B4426" s="20">
        <v>42704</v>
      </c>
      <c r="C4426" s="21">
        <v>0.95833333333333337</v>
      </c>
      <c r="D4426" s="13">
        <v>0</v>
      </c>
      <c r="E4426" s="13">
        <v>69.010000000000005</v>
      </c>
      <c r="F4426" s="11">
        <f t="shared" si="205"/>
        <v>0</v>
      </c>
      <c r="G4426" s="11">
        <f t="shared" si="206"/>
        <v>69.66559500000001</v>
      </c>
      <c r="H4426" s="8">
        <f t="shared" si="207"/>
        <v>0</v>
      </c>
      <c r="K4426" s="69"/>
      <c r="L4426" s="69"/>
      <c r="M4426" s="69"/>
      <c r="O4426" s="63"/>
      <c r="P4426" s="63"/>
      <c r="Q4426" s="63"/>
    </row>
    <row r="4427" spans="1:17" outlineLevel="1">
      <c r="A4427" s="6"/>
      <c r="B4427" s="20">
        <v>42704</v>
      </c>
      <c r="C4427" s="21">
        <v>0.97916666666666663</v>
      </c>
      <c r="D4427" s="13">
        <v>0</v>
      </c>
      <c r="E4427" s="13">
        <v>63.42</v>
      </c>
      <c r="F4427" s="11">
        <f t="shared" si="205"/>
        <v>0</v>
      </c>
      <c r="G4427" s="11">
        <f t="shared" si="206"/>
        <v>64.022490000000005</v>
      </c>
      <c r="H4427" s="8">
        <f t="shared" si="207"/>
        <v>0</v>
      </c>
      <c r="K4427" s="69"/>
      <c r="L4427" s="69"/>
      <c r="M4427" s="69"/>
      <c r="O4427" s="63"/>
      <c r="P4427" s="63"/>
      <c r="Q4427" s="63"/>
    </row>
    <row r="4428" spans="1:17" outlineLevel="1">
      <c r="A4428" s="6"/>
      <c r="B4428" s="20">
        <v>42704</v>
      </c>
      <c r="C4428" s="21">
        <v>0</v>
      </c>
      <c r="D4428" s="13">
        <v>0</v>
      </c>
      <c r="E4428" s="13">
        <v>59.17</v>
      </c>
      <c r="F4428" s="11">
        <f t="shared" si="205"/>
        <v>0</v>
      </c>
      <c r="G4428" s="11">
        <f t="shared" si="206"/>
        <v>59.732115000000007</v>
      </c>
      <c r="H4428" s="8">
        <f t="shared" si="207"/>
        <v>0</v>
      </c>
      <c r="K4428" s="69"/>
      <c r="L4428" s="69"/>
      <c r="M4428" s="69"/>
      <c r="O4428" s="63"/>
      <c r="P4428" s="63"/>
      <c r="Q4428" s="63"/>
    </row>
    <row r="4429" spans="1:17" outlineLevel="1">
      <c r="A4429" s="6"/>
      <c r="B4429" s="20">
        <v>42675</v>
      </c>
      <c r="C4429" s="21">
        <v>2.0833333333333332E-2</v>
      </c>
      <c r="D4429" s="13">
        <v>0</v>
      </c>
      <c r="E4429" s="13">
        <v>61.65</v>
      </c>
      <c r="F4429" s="11">
        <f t="shared" si="205"/>
        <v>0</v>
      </c>
      <c r="G4429" s="11">
        <f t="shared" si="206"/>
        <v>62.235675000000001</v>
      </c>
      <c r="H4429" s="8">
        <f t="shared" si="207"/>
        <v>0</v>
      </c>
      <c r="K4429" s="69"/>
      <c r="L4429" s="69"/>
      <c r="M4429" s="69"/>
      <c r="O4429" s="63"/>
      <c r="P4429" s="63"/>
      <c r="Q4429" s="63"/>
    </row>
    <row r="4430" spans="1:17" outlineLevel="1">
      <c r="A4430" s="6"/>
      <c r="B4430" s="20">
        <v>42675</v>
      </c>
      <c r="C4430" s="21">
        <v>4.1666666666666664E-2</v>
      </c>
      <c r="D4430" s="13">
        <v>0</v>
      </c>
      <c r="E4430" s="13">
        <v>59.59</v>
      </c>
      <c r="F4430" s="11">
        <f t="shared" si="205"/>
        <v>0</v>
      </c>
      <c r="G4430" s="11">
        <f t="shared" si="206"/>
        <v>60.156105000000004</v>
      </c>
      <c r="H4430" s="8">
        <f t="shared" si="207"/>
        <v>0</v>
      </c>
      <c r="K4430" s="69"/>
      <c r="L4430" s="69"/>
      <c r="M4430" s="69"/>
      <c r="O4430" s="63"/>
      <c r="P4430" s="63"/>
      <c r="Q4430" s="63"/>
    </row>
    <row r="4431" spans="1:17" outlineLevel="1">
      <c r="A4431" s="6"/>
      <c r="B4431" s="20">
        <v>42675</v>
      </c>
      <c r="C4431" s="21">
        <v>6.25E-2</v>
      </c>
      <c r="D4431" s="13">
        <v>0</v>
      </c>
      <c r="E4431" s="13">
        <v>56.84</v>
      </c>
      <c r="F4431" s="11">
        <f t="shared" si="205"/>
        <v>0</v>
      </c>
      <c r="G4431" s="11">
        <f t="shared" si="206"/>
        <v>57.37998000000001</v>
      </c>
      <c r="H4431" s="8">
        <f t="shared" si="207"/>
        <v>0</v>
      </c>
      <c r="K4431" s="69"/>
      <c r="L4431" s="69"/>
      <c r="M4431" s="69"/>
      <c r="O4431" s="63"/>
      <c r="P4431" s="63"/>
      <c r="Q4431" s="63"/>
    </row>
    <row r="4432" spans="1:17" outlineLevel="1">
      <c r="A4432" s="6"/>
      <c r="B4432" s="20">
        <v>42675</v>
      </c>
      <c r="C4432" s="21">
        <v>8.3333333333333329E-2</v>
      </c>
      <c r="D4432" s="13">
        <v>0</v>
      </c>
      <c r="E4432" s="13">
        <v>53.83</v>
      </c>
      <c r="F4432" s="11">
        <f t="shared" si="205"/>
        <v>0</v>
      </c>
      <c r="G4432" s="11">
        <f t="shared" si="206"/>
        <v>54.341385000000002</v>
      </c>
      <c r="H4432" s="8">
        <f t="shared" si="207"/>
        <v>0</v>
      </c>
      <c r="K4432" s="69"/>
      <c r="L4432" s="69"/>
      <c r="M4432" s="69"/>
      <c r="O4432" s="63"/>
      <c r="P4432" s="63"/>
      <c r="Q4432" s="63"/>
    </row>
    <row r="4433" spans="1:17" outlineLevel="1">
      <c r="A4433" s="6"/>
      <c r="B4433" s="20">
        <v>42675</v>
      </c>
      <c r="C4433" s="21">
        <v>0.10416666666666667</v>
      </c>
      <c r="D4433" s="13">
        <v>0</v>
      </c>
      <c r="E4433" s="13">
        <v>49.95</v>
      </c>
      <c r="F4433" s="11">
        <f t="shared" ref="F4433:F4496" si="208">IF($B$13="Electricity",$D4433*$B$9,$D4433*$B$10)</f>
        <v>0</v>
      </c>
      <c r="G4433" s="11">
        <f t="shared" ref="G4433:G4496" si="209">+E4433*$B$10</f>
        <v>50.424525000000003</v>
      </c>
      <c r="H4433" s="8">
        <f t="shared" si="207"/>
        <v>0</v>
      </c>
      <c r="K4433" s="69"/>
      <c r="L4433" s="69"/>
      <c r="M4433" s="69"/>
      <c r="O4433" s="63"/>
      <c r="P4433" s="63"/>
      <c r="Q4433" s="63"/>
    </row>
    <row r="4434" spans="1:17" outlineLevel="1">
      <c r="A4434" s="6"/>
      <c r="B4434" s="20">
        <v>42675</v>
      </c>
      <c r="C4434" s="21">
        <v>0.125</v>
      </c>
      <c r="D4434" s="13">
        <v>0</v>
      </c>
      <c r="E4434" s="13">
        <v>49.64</v>
      </c>
      <c r="F4434" s="11">
        <f t="shared" si="208"/>
        <v>0</v>
      </c>
      <c r="G4434" s="11">
        <f t="shared" si="209"/>
        <v>50.111580000000004</v>
      </c>
      <c r="H4434" s="8">
        <f t="shared" si="207"/>
        <v>0</v>
      </c>
      <c r="K4434" s="69"/>
      <c r="L4434" s="69"/>
      <c r="M4434" s="69"/>
      <c r="O4434" s="63"/>
      <c r="P4434" s="63"/>
      <c r="Q4434" s="63"/>
    </row>
    <row r="4435" spans="1:17" outlineLevel="1">
      <c r="A4435" s="6"/>
      <c r="B4435" s="20">
        <v>42675</v>
      </c>
      <c r="C4435" s="21">
        <v>0.14583333333333334</v>
      </c>
      <c r="D4435" s="13">
        <v>0</v>
      </c>
      <c r="E4435" s="13">
        <v>49</v>
      </c>
      <c r="F4435" s="11">
        <f t="shared" si="208"/>
        <v>0</v>
      </c>
      <c r="G4435" s="11">
        <f t="shared" si="209"/>
        <v>49.465500000000006</v>
      </c>
      <c r="H4435" s="8">
        <f t="shared" si="207"/>
        <v>0</v>
      </c>
      <c r="K4435" s="69"/>
      <c r="L4435" s="69"/>
      <c r="M4435" s="69"/>
      <c r="O4435" s="63"/>
      <c r="P4435" s="63"/>
      <c r="Q4435" s="63"/>
    </row>
    <row r="4436" spans="1:17" outlineLevel="1">
      <c r="A4436" s="6"/>
      <c r="B4436" s="20">
        <v>42675</v>
      </c>
      <c r="C4436" s="21">
        <v>0.16666666666666666</v>
      </c>
      <c r="D4436" s="13">
        <v>0</v>
      </c>
      <c r="E4436" s="13">
        <v>50.98</v>
      </c>
      <c r="F4436" s="11">
        <f t="shared" si="208"/>
        <v>0</v>
      </c>
      <c r="G4436" s="11">
        <f t="shared" si="209"/>
        <v>51.464309999999998</v>
      </c>
      <c r="H4436" s="8">
        <f t="shared" si="207"/>
        <v>0</v>
      </c>
      <c r="K4436" s="69"/>
      <c r="L4436" s="69"/>
      <c r="M4436" s="69"/>
      <c r="O4436" s="63"/>
      <c r="P4436" s="63"/>
      <c r="Q4436" s="63"/>
    </row>
    <row r="4437" spans="1:17" outlineLevel="1">
      <c r="A4437" s="6"/>
      <c r="B4437" s="20">
        <v>42675</v>
      </c>
      <c r="C4437" s="21">
        <v>0.1875</v>
      </c>
      <c r="D4437" s="13">
        <v>0</v>
      </c>
      <c r="E4437" s="13">
        <v>45.62</v>
      </c>
      <c r="F4437" s="11">
        <f t="shared" si="208"/>
        <v>0</v>
      </c>
      <c r="G4437" s="11">
        <f t="shared" si="209"/>
        <v>46.05339</v>
      </c>
      <c r="H4437" s="8">
        <f t="shared" si="207"/>
        <v>0</v>
      </c>
      <c r="K4437" s="69"/>
      <c r="L4437" s="69"/>
      <c r="M4437" s="69"/>
      <c r="O4437" s="63"/>
      <c r="P4437" s="63"/>
      <c r="Q4437" s="63"/>
    </row>
    <row r="4438" spans="1:17" outlineLevel="1">
      <c r="A4438" s="6"/>
      <c r="B4438" s="20">
        <v>42675</v>
      </c>
      <c r="C4438" s="21">
        <v>0.20833333333333334</v>
      </c>
      <c r="D4438" s="13">
        <v>0</v>
      </c>
      <c r="E4438" s="13">
        <v>50.19</v>
      </c>
      <c r="F4438" s="11">
        <f t="shared" si="208"/>
        <v>0</v>
      </c>
      <c r="G4438" s="11">
        <f t="shared" si="209"/>
        <v>50.666805000000004</v>
      </c>
      <c r="H4438" s="8">
        <f t="shared" si="207"/>
        <v>0</v>
      </c>
      <c r="K4438" s="69"/>
      <c r="L4438" s="69"/>
      <c r="M4438" s="69"/>
      <c r="O4438" s="63"/>
      <c r="P4438" s="63"/>
      <c r="Q4438" s="63"/>
    </row>
    <row r="4439" spans="1:17" outlineLevel="1">
      <c r="A4439" s="6"/>
      <c r="B4439" s="20">
        <v>42675</v>
      </c>
      <c r="C4439" s="21">
        <v>0.22916666666666666</v>
      </c>
      <c r="D4439" s="13">
        <v>4.1307999999999997E-2</v>
      </c>
      <c r="E4439" s="13">
        <v>63.96</v>
      </c>
      <c r="F4439" s="11">
        <f t="shared" si="208"/>
        <v>4.1295607599999999E-2</v>
      </c>
      <c r="G4439" s="11">
        <f t="shared" si="209"/>
        <v>64.567620000000005</v>
      </c>
      <c r="H4439" s="8">
        <f t="shared" si="207"/>
        <v>5.0146239144140878</v>
      </c>
      <c r="K4439" s="69"/>
      <c r="L4439" s="69"/>
      <c r="M4439" s="69"/>
      <c r="O4439" s="63"/>
      <c r="P4439" s="63"/>
      <c r="Q4439" s="63"/>
    </row>
    <row r="4440" spans="1:17" outlineLevel="1">
      <c r="A4440" s="6"/>
      <c r="B4440" s="20">
        <v>42675</v>
      </c>
      <c r="C4440" s="21">
        <v>0.25</v>
      </c>
      <c r="D4440" s="13">
        <v>0.23439300000000002</v>
      </c>
      <c r="E4440" s="13">
        <v>78.459999999999994</v>
      </c>
      <c r="F4440" s="11">
        <f t="shared" si="208"/>
        <v>0.23432268210000001</v>
      </c>
      <c r="G4440" s="11">
        <f t="shared" si="209"/>
        <v>79.205370000000002</v>
      </c>
      <c r="H4440" s="8">
        <f t="shared" si="207"/>
        <v>25.024404135477123</v>
      </c>
      <c r="K4440" s="69"/>
      <c r="L4440" s="69"/>
      <c r="M4440" s="69"/>
      <c r="O4440" s="63"/>
      <c r="P4440" s="63"/>
      <c r="Q4440" s="63"/>
    </row>
    <row r="4441" spans="1:17" outlineLevel="1">
      <c r="A4441" s="6"/>
      <c r="B4441" s="20">
        <v>42675</v>
      </c>
      <c r="C4441" s="21">
        <v>0.27083333333333331</v>
      </c>
      <c r="D4441" s="13">
        <v>0.70700800000000008</v>
      </c>
      <c r="E4441" s="13">
        <v>75.3</v>
      </c>
      <c r="F4441" s="11">
        <f t="shared" si="208"/>
        <v>0.70679589760000006</v>
      </c>
      <c r="G4441" s="11">
        <f t="shared" si="209"/>
        <v>76.015349999999998</v>
      </c>
      <c r="H4441" s="8">
        <f t="shared" si="207"/>
        <v>77.736699418971853</v>
      </c>
      <c r="K4441" s="69"/>
      <c r="L4441" s="69"/>
      <c r="M4441" s="69"/>
      <c r="O4441" s="63"/>
      <c r="P4441" s="63"/>
      <c r="Q4441" s="63"/>
    </row>
    <row r="4442" spans="1:17" outlineLevel="1">
      <c r="A4442" s="6"/>
      <c r="B4442" s="20">
        <v>42675</v>
      </c>
      <c r="C4442" s="21">
        <v>0.29166666666666669</v>
      </c>
      <c r="D4442" s="13">
        <v>1.5261169999999999</v>
      </c>
      <c r="E4442" s="13">
        <v>78.95</v>
      </c>
      <c r="F4442" s="11">
        <f t="shared" si="208"/>
        <v>1.5256591649</v>
      </c>
      <c r="G4442" s="11">
        <f t="shared" si="209"/>
        <v>79.700025000000011</v>
      </c>
      <c r="H4442" s="8">
        <f t="shared" si="207"/>
        <v>162.17753108739086</v>
      </c>
      <c r="K4442" s="69"/>
      <c r="L4442" s="69"/>
      <c r="M4442" s="69"/>
      <c r="O4442" s="63"/>
      <c r="P4442" s="63"/>
      <c r="Q4442" s="63"/>
    </row>
    <row r="4443" spans="1:17" outlineLevel="1">
      <c r="A4443" s="6"/>
      <c r="B4443" s="20">
        <v>42675</v>
      </c>
      <c r="C4443" s="21">
        <v>0.3125</v>
      </c>
      <c r="D4443" s="13">
        <v>2.335807</v>
      </c>
      <c r="E4443" s="13">
        <v>93.08</v>
      </c>
      <c r="F4443" s="11">
        <f t="shared" si="208"/>
        <v>2.3351062579000001</v>
      </c>
      <c r="G4443" s="11">
        <f t="shared" si="209"/>
        <v>93.96426000000001</v>
      </c>
      <c r="H4443" s="8">
        <f t="shared" si="207"/>
        <v>214.91323242445733</v>
      </c>
      <c r="K4443" s="69"/>
      <c r="L4443" s="69"/>
      <c r="M4443" s="69"/>
      <c r="O4443" s="63"/>
      <c r="P4443" s="63"/>
      <c r="Q4443" s="63"/>
    </row>
    <row r="4444" spans="1:17" outlineLevel="1">
      <c r="A4444" s="6"/>
      <c r="B4444" s="20">
        <v>42675</v>
      </c>
      <c r="C4444" s="21">
        <v>0.33333333333333331</v>
      </c>
      <c r="D4444" s="13">
        <v>3.0566639999999996</v>
      </c>
      <c r="E4444" s="13">
        <v>79.25</v>
      </c>
      <c r="F4444" s="11">
        <f t="shared" si="208"/>
        <v>3.0557470007999998</v>
      </c>
      <c r="G4444" s="11">
        <f t="shared" si="209"/>
        <v>80.002875000000003</v>
      </c>
      <c r="H4444" s="8">
        <f t="shared" si="207"/>
        <v>323.90039681217269</v>
      </c>
      <c r="K4444" s="69"/>
      <c r="L4444" s="69"/>
      <c r="M4444" s="69"/>
      <c r="O4444" s="63"/>
      <c r="P4444" s="63"/>
      <c r="Q4444" s="63"/>
    </row>
    <row r="4445" spans="1:17" outlineLevel="1">
      <c r="A4445" s="6"/>
      <c r="B4445" s="20">
        <v>42675</v>
      </c>
      <c r="C4445" s="21">
        <v>0.35416666666666669</v>
      </c>
      <c r="D4445" s="13">
        <v>3.6484750000000004</v>
      </c>
      <c r="E4445" s="13">
        <v>184.45</v>
      </c>
      <c r="F4445" s="11">
        <f t="shared" si="208"/>
        <v>3.6473804575000006</v>
      </c>
      <c r="G4445" s="11">
        <f t="shared" si="209"/>
        <v>186.20227500000001</v>
      </c>
      <c r="H4445" s="8">
        <f t="shared" si="207"/>
        <v>-0.73777388204086525</v>
      </c>
      <c r="K4445" s="69"/>
      <c r="L4445" s="69"/>
      <c r="M4445" s="69"/>
      <c r="O4445" s="63"/>
      <c r="P4445" s="63"/>
      <c r="Q4445" s="63"/>
    </row>
    <row r="4446" spans="1:17" outlineLevel="1">
      <c r="A4446" s="6"/>
      <c r="B4446" s="20">
        <v>42675</v>
      </c>
      <c r="C4446" s="21">
        <v>0.375</v>
      </c>
      <c r="D4446" s="13">
        <v>3.7238469999999997</v>
      </c>
      <c r="E4446" s="13">
        <v>166.95</v>
      </c>
      <c r="F4446" s="11">
        <f t="shared" si="208"/>
        <v>3.7227298459</v>
      </c>
      <c r="G4446" s="11">
        <f t="shared" si="209"/>
        <v>168.536025</v>
      </c>
      <c r="H4446" s="8">
        <f t="shared" si="207"/>
        <v>65.013660960551476</v>
      </c>
      <c r="K4446" s="69"/>
      <c r="L4446" s="69"/>
      <c r="M4446" s="69"/>
      <c r="O4446" s="63"/>
      <c r="P4446" s="63"/>
      <c r="Q4446" s="63"/>
    </row>
    <row r="4447" spans="1:17" outlineLevel="1">
      <c r="A4447" s="6"/>
      <c r="B4447" s="20">
        <v>42675</v>
      </c>
      <c r="C4447" s="21">
        <v>0.39583333333333331</v>
      </c>
      <c r="D4447" s="13">
        <v>3.1178859999999999</v>
      </c>
      <c r="E4447" s="13">
        <v>137.62</v>
      </c>
      <c r="F4447" s="11">
        <f t="shared" si="208"/>
        <v>3.1169506342000002</v>
      </c>
      <c r="G4447" s="11">
        <f t="shared" si="209"/>
        <v>138.92739</v>
      </c>
      <c r="H4447" s="8">
        <f t="shared" si="207"/>
        <v>146.72300159294926</v>
      </c>
      <c r="K4447" s="69"/>
      <c r="L4447" s="69"/>
      <c r="M4447" s="69"/>
      <c r="O4447" s="63"/>
      <c r="P4447" s="63"/>
      <c r="Q4447" s="63"/>
    </row>
    <row r="4448" spans="1:17" outlineLevel="1">
      <c r="A4448" s="6"/>
      <c r="B4448" s="20">
        <v>42675</v>
      </c>
      <c r="C4448" s="21">
        <v>0.41666666666666669</v>
      </c>
      <c r="D4448" s="13">
        <v>3.8660949999999996</v>
      </c>
      <c r="E4448" s="13">
        <v>96.6</v>
      </c>
      <c r="F4448" s="11">
        <f t="shared" si="208"/>
        <v>3.8649351714999995</v>
      </c>
      <c r="G4448" s="11">
        <f t="shared" si="209"/>
        <v>97.517700000000005</v>
      </c>
      <c r="H4448" s="8">
        <f t="shared" si="207"/>
        <v>341.97835332521441</v>
      </c>
      <c r="K4448" s="69"/>
      <c r="L4448" s="69"/>
      <c r="M4448" s="69"/>
      <c r="O4448" s="63"/>
      <c r="P4448" s="63"/>
      <c r="Q4448" s="63"/>
    </row>
    <row r="4449" spans="1:17" outlineLevel="1">
      <c r="A4449" s="6"/>
      <c r="B4449" s="20">
        <v>42675</v>
      </c>
      <c r="C4449" s="21">
        <v>0.4375</v>
      </c>
      <c r="D4449" s="13">
        <v>4.1332619999999993</v>
      </c>
      <c r="E4449" s="13">
        <v>82.8</v>
      </c>
      <c r="F4449" s="11">
        <f t="shared" si="208"/>
        <v>4.1320220213999992</v>
      </c>
      <c r="G4449" s="11">
        <f t="shared" si="209"/>
        <v>83.586600000000004</v>
      </c>
      <c r="H4449" s="8">
        <f t="shared" si="207"/>
        <v>423.17442408644666</v>
      </c>
      <c r="K4449" s="69"/>
      <c r="L4449" s="69"/>
      <c r="M4449" s="69"/>
      <c r="O4449" s="63"/>
      <c r="P4449" s="63"/>
      <c r="Q4449" s="63"/>
    </row>
    <row r="4450" spans="1:17" outlineLevel="1">
      <c r="A4450" s="6"/>
      <c r="B4450" s="20">
        <v>42675</v>
      </c>
      <c r="C4450" s="21">
        <v>0.45833333333333331</v>
      </c>
      <c r="D4450" s="13">
        <v>3.8661600000000003</v>
      </c>
      <c r="E4450" s="13">
        <v>63.5</v>
      </c>
      <c r="F4450" s="11">
        <f t="shared" si="208"/>
        <v>3.8650001520000004</v>
      </c>
      <c r="G4450" s="11">
        <f t="shared" si="209"/>
        <v>64.103250000000003</v>
      </c>
      <c r="H4450" s="8">
        <f t="shared" si="207"/>
        <v>471.13095727830603</v>
      </c>
      <c r="K4450" s="69"/>
      <c r="L4450" s="69"/>
      <c r="M4450" s="69"/>
      <c r="O4450" s="63"/>
      <c r="P4450" s="63"/>
      <c r="Q4450" s="63"/>
    </row>
    <row r="4451" spans="1:17" outlineLevel="1">
      <c r="A4451" s="6"/>
      <c r="B4451" s="20">
        <v>42675</v>
      </c>
      <c r="C4451" s="21">
        <v>0.47916666666666669</v>
      </c>
      <c r="D4451" s="13">
        <v>2.8206139999999995</v>
      </c>
      <c r="E4451" s="13">
        <v>62.31</v>
      </c>
      <c r="F4451" s="11">
        <f t="shared" si="208"/>
        <v>2.8197678157999997</v>
      </c>
      <c r="G4451" s="11">
        <f t="shared" si="209"/>
        <v>62.901945000000005</v>
      </c>
      <c r="H4451" s="8">
        <f t="shared" si="207"/>
        <v>347.10793367657817</v>
      </c>
      <c r="K4451" s="69"/>
      <c r="L4451" s="69"/>
      <c r="M4451" s="69"/>
      <c r="O4451" s="63"/>
      <c r="P4451" s="63"/>
      <c r="Q4451" s="63"/>
    </row>
    <row r="4452" spans="1:17" outlineLevel="1">
      <c r="A4452" s="6"/>
      <c r="B4452" s="20">
        <v>42675</v>
      </c>
      <c r="C4452" s="21">
        <v>0.5</v>
      </c>
      <c r="D4452" s="13">
        <v>4.3883199999999993</v>
      </c>
      <c r="E4452" s="13">
        <v>60.96</v>
      </c>
      <c r="F4452" s="11">
        <f t="shared" si="208"/>
        <v>4.3870035039999991</v>
      </c>
      <c r="G4452" s="11">
        <f t="shared" si="209"/>
        <v>61.539120000000004</v>
      </c>
      <c r="H4452" s="8">
        <f t="shared" si="207"/>
        <v>546.01031667092343</v>
      </c>
      <c r="K4452" s="69"/>
      <c r="L4452" s="69"/>
      <c r="M4452" s="69"/>
      <c r="O4452" s="63"/>
      <c r="P4452" s="63"/>
      <c r="Q4452" s="63"/>
    </row>
    <row r="4453" spans="1:17" outlineLevel="1">
      <c r="A4453" s="6"/>
      <c r="B4453" s="20">
        <v>42675</v>
      </c>
      <c r="C4453" s="21">
        <v>0.52083333333333337</v>
      </c>
      <c r="D4453" s="13">
        <v>4.9622630000000001</v>
      </c>
      <c r="E4453" s="13">
        <v>60.39</v>
      </c>
      <c r="F4453" s="11">
        <f t="shared" si="208"/>
        <v>4.9607743211000006</v>
      </c>
      <c r="G4453" s="11">
        <f t="shared" si="209"/>
        <v>60.963705000000004</v>
      </c>
      <c r="H4453" s="8">
        <f t="shared" si="207"/>
        <v>620.27684144148441</v>
      </c>
      <c r="K4453" s="69"/>
      <c r="L4453" s="69"/>
      <c r="M4453" s="69"/>
      <c r="O4453" s="63"/>
      <c r="P4453" s="63"/>
      <c r="Q4453" s="63"/>
    </row>
    <row r="4454" spans="1:17" outlineLevel="1">
      <c r="A4454" s="6"/>
      <c r="B4454" s="20">
        <v>42675</v>
      </c>
      <c r="C4454" s="21">
        <v>0.54166666666666663</v>
      </c>
      <c r="D4454" s="13">
        <v>4.7834779999999988</v>
      </c>
      <c r="E4454" s="13">
        <v>60.96</v>
      </c>
      <c r="F4454" s="11">
        <f t="shared" si="208"/>
        <v>4.7820429565999989</v>
      </c>
      <c r="G4454" s="11">
        <f t="shared" si="209"/>
        <v>61.539120000000004</v>
      </c>
      <c r="H4454" s="8">
        <f t="shared" si="207"/>
        <v>595.17727457623766</v>
      </c>
      <c r="K4454" s="69"/>
      <c r="L4454" s="69"/>
      <c r="M4454" s="69"/>
      <c r="O4454" s="63"/>
      <c r="P4454" s="63"/>
      <c r="Q4454" s="63"/>
    </row>
    <row r="4455" spans="1:17" outlineLevel="1">
      <c r="A4455" s="6"/>
      <c r="B4455" s="20">
        <v>42675</v>
      </c>
      <c r="C4455" s="21">
        <v>0.5625</v>
      </c>
      <c r="D4455" s="13">
        <v>3.5460090000000002</v>
      </c>
      <c r="E4455" s="13">
        <v>60.96</v>
      </c>
      <c r="F4455" s="11">
        <f t="shared" si="208"/>
        <v>3.5449451973000001</v>
      </c>
      <c r="G4455" s="11">
        <f t="shared" si="209"/>
        <v>61.539120000000004</v>
      </c>
      <c r="H4455" s="8">
        <f t="shared" si="207"/>
        <v>441.20699880773162</v>
      </c>
      <c r="K4455" s="69"/>
      <c r="L4455" s="69"/>
      <c r="M4455" s="69"/>
      <c r="O4455" s="63"/>
      <c r="P4455" s="63"/>
      <c r="Q4455" s="63"/>
    </row>
    <row r="4456" spans="1:17" outlineLevel="1">
      <c r="A4456" s="6"/>
      <c r="B4456" s="20">
        <v>42675</v>
      </c>
      <c r="C4456" s="21">
        <v>0.58333333333333337</v>
      </c>
      <c r="D4456" s="13">
        <v>4.0176559999999997</v>
      </c>
      <c r="E4456" s="13">
        <v>60.96</v>
      </c>
      <c r="F4456" s="11">
        <f t="shared" si="208"/>
        <v>4.0164507031999994</v>
      </c>
      <c r="G4456" s="11">
        <f t="shared" si="209"/>
        <v>61.539120000000004</v>
      </c>
      <c r="H4456" s="8">
        <f t="shared" si="207"/>
        <v>499.89098899689077</v>
      </c>
      <c r="K4456" s="69"/>
      <c r="L4456" s="69"/>
      <c r="M4456" s="69"/>
      <c r="O4456" s="63"/>
      <c r="P4456" s="63"/>
      <c r="Q4456" s="63"/>
    </row>
    <row r="4457" spans="1:17" outlineLevel="1">
      <c r="A4457" s="6"/>
      <c r="B4457" s="20">
        <v>42675</v>
      </c>
      <c r="C4457" s="21">
        <v>0.60416666666666663</v>
      </c>
      <c r="D4457" s="13">
        <v>4.5506119999999992</v>
      </c>
      <c r="E4457" s="13">
        <v>70</v>
      </c>
      <c r="F4457" s="11">
        <f t="shared" si="208"/>
        <v>4.5492468163999993</v>
      </c>
      <c r="G4457" s="11">
        <f t="shared" si="209"/>
        <v>70.665000000000006</v>
      </c>
      <c r="H4457" s="8">
        <f t="shared" si="207"/>
        <v>524.68738156949394</v>
      </c>
      <c r="K4457" s="69"/>
      <c r="L4457" s="69"/>
      <c r="M4457" s="69"/>
      <c r="O4457" s="63"/>
      <c r="P4457" s="63"/>
      <c r="Q4457" s="63"/>
    </row>
    <row r="4458" spans="1:17" outlineLevel="1">
      <c r="A4458" s="6"/>
      <c r="B4458" s="20">
        <v>42675</v>
      </c>
      <c r="C4458" s="21">
        <v>0.625</v>
      </c>
      <c r="D4458" s="13">
        <v>4.0741250000000004</v>
      </c>
      <c r="E4458" s="13">
        <v>77.599999999999994</v>
      </c>
      <c r="F4458" s="11">
        <f t="shared" si="208"/>
        <v>4.0729027625000009</v>
      </c>
      <c r="G4458" s="11">
        <f t="shared" si="209"/>
        <v>78.337199999999996</v>
      </c>
      <c r="H4458" s="8">
        <f t="shared" si="207"/>
        <v>438.50011553848509</v>
      </c>
      <c r="K4458" s="69"/>
      <c r="L4458" s="69"/>
      <c r="M4458" s="69"/>
      <c r="O4458" s="63"/>
      <c r="P4458" s="63"/>
      <c r="Q4458" s="63"/>
    </row>
    <row r="4459" spans="1:17" outlineLevel="1">
      <c r="A4459" s="6"/>
      <c r="B4459" s="20">
        <v>42675</v>
      </c>
      <c r="C4459" s="21">
        <v>0.64583333333333337</v>
      </c>
      <c r="D4459" s="13">
        <v>2.526332</v>
      </c>
      <c r="E4459" s="13">
        <v>81.39</v>
      </c>
      <c r="F4459" s="11">
        <f t="shared" si="208"/>
        <v>2.5255741004000001</v>
      </c>
      <c r="G4459" s="11">
        <f t="shared" si="209"/>
        <v>82.163205000000005</v>
      </c>
      <c r="H4459" s="8">
        <f t="shared" si="207"/>
        <v>262.24752012054421</v>
      </c>
      <c r="K4459" s="69"/>
      <c r="L4459" s="69"/>
      <c r="M4459" s="69"/>
      <c r="O4459" s="63"/>
      <c r="P4459" s="63"/>
      <c r="Q4459" s="63"/>
    </row>
    <row r="4460" spans="1:17" outlineLevel="1">
      <c r="A4460" s="6"/>
      <c r="B4460" s="20">
        <v>42675</v>
      </c>
      <c r="C4460" s="21">
        <v>0.66666666666666663</v>
      </c>
      <c r="D4460" s="13">
        <v>0.94959500000000008</v>
      </c>
      <c r="E4460" s="13">
        <v>70.66</v>
      </c>
      <c r="F4460" s="11">
        <f t="shared" si="208"/>
        <v>0.94931012150000016</v>
      </c>
      <c r="G4460" s="11">
        <f t="shared" si="209"/>
        <v>71.331270000000004</v>
      </c>
      <c r="H4460" s="8">
        <f t="shared" si="207"/>
        <v>108.85618600855071</v>
      </c>
      <c r="K4460" s="69"/>
      <c r="L4460" s="69"/>
      <c r="M4460" s="69"/>
      <c r="O4460" s="63"/>
      <c r="P4460" s="63"/>
      <c r="Q4460" s="63"/>
    </row>
    <row r="4461" spans="1:17" outlineLevel="1">
      <c r="A4461" s="6"/>
      <c r="B4461" s="20">
        <v>42675</v>
      </c>
      <c r="C4461" s="21">
        <v>0.6875</v>
      </c>
      <c r="D4461" s="13">
        <v>0.53067500000000001</v>
      </c>
      <c r="E4461" s="13">
        <v>86.76</v>
      </c>
      <c r="F4461" s="11">
        <f t="shared" si="208"/>
        <v>0.5305157975</v>
      </c>
      <c r="G4461" s="11">
        <f t="shared" si="209"/>
        <v>87.584220000000016</v>
      </c>
      <c r="H4461" s="8">
        <f t="shared" si="207"/>
        <v>52.211126013284542</v>
      </c>
      <c r="K4461" s="69"/>
      <c r="L4461" s="69"/>
      <c r="M4461" s="69"/>
      <c r="O4461" s="63"/>
      <c r="P4461" s="63"/>
      <c r="Q4461" s="63"/>
    </row>
    <row r="4462" spans="1:17" outlineLevel="1">
      <c r="A4462" s="6"/>
      <c r="B4462" s="20">
        <v>42675</v>
      </c>
      <c r="C4462" s="21">
        <v>0.70833333333333337</v>
      </c>
      <c r="D4462" s="13">
        <v>0.45902300000000001</v>
      </c>
      <c r="E4462" s="13">
        <v>75.23</v>
      </c>
      <c r="F4462" s="11">
        <f t="shared" si="208"/>
        <v>0.45888529310000004</v>
      </c>
      <c r="G4462" s="11">
        <f t="shared" si="209"/>
        <v>75.944685000000007</v>
      </c>
      <c r="H4462" s="8">
        <f t="shared" si="207"/>
        <v>50.502765480987826</v>
      </c>
      <c r="K4462" s="69"/>
      <c r="L4462" s="69"/>
      <c r="M4462" s="69"/>
      <c r="O4462" s="63"/>
      <c r="P4462" s="63"/>
      <c r="Q4462" s="63"/>
    </row>
    <row r="4463" spans="1:17" outlineLevel="1">
      <c r="A4463" s="6"/>
      <c r="B4463" s="20">
        <v>42675</v>
      </c>
      <c r="C4463" s="21">
        <v>0.72916666666666663</v>
      </c>
      <c r="D4463" s="13">
        <v>0.40399499999999999</v>
      </c>
      <c r="E4463" s="13">
        <v>60.98</v>
      </c>
      <c r="F4463" s="11">
        <f t="shared" si="208"/>
        <v>0.40387380150000002</v>
      </c>
      <c r="G4463" s="11">
        <f t="shared" si="209"/>
        <v>61.559310000000004</v>
      </c>
      <c r="H4463" s="8">
        <f t="shared" ref="H4463:H4526" si="210">F4463*($B$8-G4463)</f>
        <v>50.258334531583031</v>
      </c>
      <c r="K4463" s="69"/>
      <c r="L4463" s="69"/>
      <c r="M4463" s="69"/>
      <c r="O4463" s="63"/>
      <c r="P4463" s="63"/>
      <c r="Q4463" s="63"/>
    </row>
    <row r="4464" spans="1:17" outlineLevel="1">
      <c r="A4464" s="6"/>
      <c r="B4464" s="20">
        <v>42675</v>
      </c>
      <c r="C4464" s="21">
        <v>0.75</v>
      </c>
      <c r="D4464" s="13">
        <v>0.13852800000000001</v>
      </c>
      <c r="E4464" s="13">
        <v>62.3</v>
      </c>
      <c r="F4464" s="11">
        <f t="shared" si="208"/>
        <v>0.13848644160000001</v>
      </c>
      <c r="G4464" s="11">
        <f t="shared" si="209"/>
        <v>62.891849999999998</v>
      </c>
      <c r="H4464" s="8">
        <f t="shared" si="210"/>
        <v>17.04880962545904</v>
      </c>
      <c r="K4464" s="69"/>
      <c r="L4464" s="69"/>
      <c r="M4464" s="69"/>
      <c r="O4464" s="63"/>
      <c r="P4464" s="63"/>
      <c r="Q4464" s="63"/>
    </row>
    <row r="4465" spans="1:17" outlineLevel="1">
      <c r="A4465" s="6"/>
      <c r="B4465" s="20">
        <v>42675</v>
      </c>
      <c r="C4465" s="21">
        <v>0.77083333333333337</v>
      </c>
      <c r="D4465" s="13">
        <v>3.4255000000000001E-2</v>
      </c>
      <c r="E4465" s="13">
        <v>57.18</v>
      </c>
      <c r="F4465" s="11">
        <f t="shared" si="208"/>
        <v>3.4244723500000004E-2</v>
      </c>
      <c r="G4465" s="11">
        <f t="shared" si="209"/>
        <v>57.723210000000002</v>
      </c>
      <c r="H4465" s="8">
        <f t="shared" si="210"/>
        <v>4.3928032050175654</v>
      </c>
      <c r="K4465" s="69"/>
      <c r="L4465" s="69"/>
      <c r="M4465" s="69"/>
      <c r="O4465" s="63"/>
      <c r="P4465" s="63"/>
      <c r="Q4465" s="63"/>
    </row>
    <row r="4466" spans="1:17" outlineLevel="1">
      <c r="A4466" s="6"/>
      <c r="B4466" s="20">
        <v>42675</v>
      </c>
      <c r="C4466" s="21">
        <v>0.79166666666666663</v>
      </c>
      <c r="D4466" s="13">
        <v>0</v>
      </c>
      <c r="E4466" s="13">
        <v>96.55</v>
      </c>
      <c r="F4466" s="11">
        <f t="shared" si="208"/>
        <v>0</v>
      </c>
      <c r="G4466" s="11">
        <f t="shared" si="209"/>
        <v>97.467224999999999</v>
      </c>
      <c r="H4466" s="8">
        <f t="shared" si="210"/>
        <v>0</v>
      </c>
      <c r="K4466" s="69"/>
      <c r="L4466" s="69"/>
      <c r="M4466" s="69"/>
      <c r="O4466" s="63"/>
      <c r="P4466" s="63"/>
      <c r="Q4466" s="63"/>
    </row>
    <row r="4467" spans="1:17" outlineLevel="1">
      <c r="A4467" s="6"/>
      <c r="B4467" s="20">
        <v>42675</v>
      </c>
      <c r="C4467" s="21">
        <v>0.8125</v>
      </c>
      <c r="D4467" s="13">
        <v>0</v>
      </c>
      <c r="E4467" s="13">
        <v>66.97</v>
      </c>
      <c r="F4467" s="11">
        <f t="shared" si="208"/>
        <v>0</v>
      </c>
      <c r="G4467" s="11">
        <f t="shared" si="209"/>
        <v>67.606215000000006</v>
      </c>
      <c r="H4467" s="8">
        <f t="shared" si="210"/>
        <v>0</v>
      </c>
      <c r="K4467" s="69"/>
      <c r="L4467" s="69"/>
      <c r="M4467" s="69"/>
      <c r="O4467" s="63"/>
      <c r="P4467" s="63"/>
      <c r="Q4467" s="63"/>
    </row>
    <row r="4468" spans="1:17" outlineLevel="1">
      <c r="A4468" s="6"/>
      <c r="B4468" s="20">
        <v>42675</v>
      </c>
      <c r="C4468" s="21">
        <v>0.83333333333333337</v>
      </c>
      <c r="D4468" s="13">
        <v>0</v>
      </c>
      <c r="E4468" s="13">
        <v>64.489999999999995</v>
      </c>
      <c r="F4468" s="11">
        <f t="shared" si="208"/>
        <v>0</v>
      </c>
      <c r="G4468" s="11">
        <f t="shared" si="209"/>
        <v>65.102654999999999</v>
      </c>
      <c r="H4468" s="8">
        <f t="shared" si="210"/>
        <v>0</v>
      </c>
      <c r="K4468" s="69"/>
      <c r="L4468" s="69"/>
      <c r="M4468" s="69"/>
      <c r="O4468" s="63"/>
      <c r="P4468" s="63"/>
      <c r="Q4468" s="63"/>
    </row>
    <row r="4469" spans="1:17" outlineLevel="1">
      <c r="A4469" s="6"/>
      <c r="B4469" s="20">
        <v>42675</v>
      </c>
      <c r="C4469" s="21">
        <v>0.85416666666666663</v>
      </c>
      <c r="D4469" s="13">
        <v>0</v>
      </c>
      <c r="E4469" s="13">
        <v>57.04</v>
      </c>
      <c r="F4469" s="11">
        <f t="shared" si="208"/>
        <v>0</v>
      </c>
      <c r="G4469" s="11">
        <f t="shared" si="209"/>
        <v>57.581880000000005</v>
      </c>
      <c r="H4469" s="8">
        <f t="shared" si="210"/>
        <v>0</v>
      </c>
      <c r="K4469" s="69"/>
      <c r="L4469" s="69"/>
      <c r="M4469" s="69"/>
      <c r="O4469" s="63"/>
      <c r="P4469" s="63"/>
      <c r="Q4469" s="63"/>
    </row>
    <row r="4470" spans="1:17" outlineLevel="1">
      <c r="A4470" s="6"/>
      <c r="B4470" s="20">
        <v>42675</v>
      </c>
      <c r="C4470" s="21">
        <v>0.875</v>
      </c>
      <c r="D4470" s="13">
        <v>0</v>
      </c>
      <c r="E4470" s="13">
        <v>53.59</v>
      </c>
      <c r="F4470" s="11">
        <f t="shared" si="208"/>
        <v>0</v>
      </c>
      <c r="G4470" s="11">
        <f t="shared" si="209"/>
        <v>54.099105000000009</v>
      </c>
      <c r="H4470" s="8">
        <f t="shared" si="210"/>
        <v>0</v>
      </c>
      <c r="K4470" s="69"/>
      <c r="L4470" s="69"/>
      <c r="M4470" s="69"/>
      <c r="O4470" s="63"/>
      <c r="P4470" s="63"/>
      <c r="Q4470" s="63"/>
    </row>
    <row r="4471" spans="1:17" outlineLevel="1">
      <c r="A4471" s="6"/>
      <c r="B4471" s="20">
        <v>42675</v>
      </c>
      <c r="C4471" s="21">
        <v>0.89583333333333337</v>
      </c>
      <c r="D4471" s="13">
        <v>0</v>
      </c>
      <c r="E4471" s="13">
        <v>55.37</v>
      </c>
      <c r="F4471" s="11">
        <f t="shared" si="208"/>
        <v>0</v>
      </c>
      <c r="G4471" s="11">
        <f t="shared" si="209"/>
        <v>55.896014999999998</v>
      </c>
      <c r="H4471" s="8">
        <f t="shared" si="210"/>
        <v>0</v>
      </c>
      <c r="K4471" s="69"/>
      <c r="L4471" s="69"/>
      <c r="M4471" s="69"/>
      <c r="O4471" s="63"/>
      <c r="P4471" s="63"/>
      <c r="Q4471" s="63"/>
    </row>
    <row r="4472" spans="1:17" outlineLevel="1">
      <c r="A4472" s="6"/>
      <c r="B4472" s="20">
        <v>42675</v>
      </c>
      <c r="C4472" s="21">
        <v>0.91666666666666663</v>
      </c>
      <c r="D4472" s="13">
        <v>0</v>
      </c>
      <c r="E4472" s="13">
        <v>43.31</v>
      </c>
      <c r="F4472" s="11">
        <f t="shared" si="208"/>
        <v>0</v>
      </c>
      <c r="G4472" s="11">
        <f t="shared" si="209"/>
        <v>43.721445000000003</v>
      </c>
      <c r="H4472" s="8">
        <f t="shared" si="210"/>
        <v>0</v>
      </c>
      <c r="K4472" s="69"/>
      <c r="L4472" s="69"/>
      <c r="M4472" s="69"/>
      <c r="O4472" s="63"/>
      <c r="P4472" s="63"/>
      <c r="Q4472" s="63"/>
    </row>
    <row r="4473" spans="1:17" outlineLevel="1">
      <c r="A4473" s="6"/>
      <c r="B4473" s="20">
        <v>42675</v>
      </c>
      <c r="C4473" s="21">
        <v>0.9375</v>
      </c>
      <c r="D4473" s="13">
        <v>0</v>
      </c>
      <c r="E4473" s="13">
        <v>51.29</v>
      </c>
      <c r="F4473" s="11">
        <f t="shared" si="208"/>
        <v>0</v>
      </c>
      <c r="G4473" s="11">
        <f t="shared" si="209"/>
        <v>51.777255000000004</v>
      </c>
      <c r="H4473" s="8">
        <f t="shared" si="210"/>
        <v>0</v>
      </c>
      <c r="K4473" s="69"/>
      <c r="L4473" s="69"/>
      <c r="M4473" s="69"/>
      <c r="O4473" s="63"/>
      <c r="P4473" s="63"/>
      <c r="Q4473" s="63"/>
    </row>
    <row r="4474" spans="1:17" outlineLevel="1">
      <c r="A4474" s="6"/>
      <c r="B4474" s="20">
        <v>42675</v>
      </c>
      <c r="C4474" s="21">
        <v>0.95833333333333337</v>
      </c>
      <c r="D4474" s="13">
        <v>0</v>
      </c>
      <c r="E4474" s="13">
        <v>56.78</v>
      </c>
      <c r="F4474" s="11">
        <f t="shared" si="208"/>
        <v>0</v>
      </c>
      <c r="G4474" s="11">
        <f t="shared" si="209"/>
        <v>57.319410000000005</v>
      </c>
      <c r="H4474" s="8">
        <f t="shared" si="210"/>
        <v>0</v>
      </c>
      <c r="K4474" s="69"/>
      <c r="L4474" s="69"/>
      <c r="M4474" s="69"/>
      <c r="O4474" s="63"/>
      <c r="P4474" s="63"/>
      <c r="Q4474" s="63"/>
    </row>
    <row r="4475" spans="1:17" outlineLevel="1">
      <c r="A4475" s="6"/>
      <c r="B4475" s="20">
        <v>42675</v>
      </c>
      <c r="C4475" s="21">
        <v>0.97916666666666663</v>
      </c>
      <c r="D4475" s="13">
        <v>0</v>
      </c>
      <c r="E4475" s="13">
        <v>54.95</v>
      </c>
      <c r="F4475" s="11">
        <f t="shared" si="208"/>
        <v>0</v>
      </c>
      <c r="G4475" s="11">
        <f t="shared" si="209"/>
        <v>55.472025000000009</v>
      </c>
      <c r="H4475" s="8">
        <f t="shared" si="210"/>
        <v>0</v>
      </c>
      <c r="K4475" s="69"/>
      <c r="L4475" s="69"/>
      <c r="M4475" s="69"/>
      <c r="O4475" s="63"/>
      <c r="P4475" s="63"/>
      <c r="Q4475" s="63"/>
    </row>
    <row r="4476" spans="1:17" outlineLevel="1">
      <c r="A4476" s="6"/>
      <c r="B4476" s="20">
        <v>42676</v>
      </c>
      <c r="C4476" s="21">
        <v>2.0833333333333332E-2</v>
      </c>
      <c r="D4476" s="13">
        <v>0</v>
      </c>
      <c r="E4476" s="13">
        <v>56.36</v>
      </c>
      <c r="F4476" s="11">
        <f t="shared" si="208"/>
        <v>0</v>
      </c>
      <c r="G4476" s="11">
        <f t="shared" si="209"/>
        <v>56.895420000000001</v>
      </c>
      <c r="H4476" s="8">
        <f t="shared" si="210"/>
        <v>0</v>
      </c>
      <c r="K4476" s="69"/>
      <c r="L4476" s="69"/>
      <c r="M4476" s="69"/>
      <c r="O4476" s="63"/>
      <c r="P4476" s="63"/>
      <c r="Q4476" s="63"/>
    </row>
    <row r="4477" spans="1:17" outlineLevel="1">
      <c r="A4477" s="6"/>
      <c r="B4477" s="20">
        <v>42676</v>
      </c>
      <c r="C4477" s="21">
        <v>4.1666666666666664E-2</v>
      </c>
      <c r="D4477" s="13">
        <v>0</v>
      </c>
      <c r="E4477" s="13">
        <v>54.27</v>
      </c>
      <c r="F4477" s="11">
        <f t="shared" si="208"/>
        <v>0</v>
      </c>
      <c r="G4477" s="11">
        <f t="shared" si="209"/>
        <v>54.785565000000005</v>
      </c>
      <c r="H4477" s="8">
        <f t="shared" si="210"/>
        <v>0</v>
      </c>
      <c r="K4477" s="69"/>
      <c r="L4477" s="69"/>
      <c r="M4477" s="69"/>
      <c r="O4477" s="63"/>
      <c r="P4477" s="63"/>
      <c r="Q4477" s="63"/>
    </row>
    <row r="4478" spans="1:17" outlineLevel="1">
      <c r="A4478" s="6"/>
      <c r="B4478" s="20">
        <v>42676</v>
      </c>
      <c r="C4478" s="21">
        <v>6.25E-2</v>
      </c>
      <c r="D4478" s="13">
        <v>0</v>
      </c>
      <c r="E4478" s="13">
        <v>46.78</v>
      </c>
      <c r="F4478" s="11">
        <f t="shared" si="208"/>
        <v>0</v>
      </c>
      <c r="G4478" s="11">
        <f t="shared" si="209"/>
        <v>47.224410000000006</v>
      </c>
      <c r="H4478" s="8">
        <f t="shared" si="210"/>
        <v>0</v>
      </c>
      <c r="K4478" s="69"/>
      <c r="L4478" s="69"/>
      <c r="M4478" s="69"/>
      <c r="O4478" s="63"/>
      <c r="P4478" s="63"/>
      <c r="Q4478" s="63"/>
    </row>
    <row r="4479" spans="1:17" outlineLevel="1">
      <c r="A4479" s="6"/>
      <c r="B4479" s="20">
        <v>42676</v>
      </c>
      <c r="C4479" s="21">
        <v>8.3333333333333329E-2</v>
      </c>
      <c r="D4479" s="13">
        <v>0</v>
      </c>
      <c r="E4479" s="13">
        <v>40.54</v>
      </c>
      <c r="F4479" s="11">
        <f t="shared" si="208"/>
        <v>0</v>
      </c>
      <c r="G4479" s="11">
        <f t="shared" si="209"/>
        <v>40.925130000000003</v>
      </c>
      <c r="H4479" s="8">
        <f t="shared" si="210"/>
        <v>0</v>
      </c>
      <c r="K4479" s="69"/>
      <c r="L4479" s="69"/>
      <c r="M4479" s="69"/>
      <c r="O4479" s="63"/>
      <c r="P4479" s="63"/>
      <c r="Q4479" s="63"/>
    </row>
    <row r="4480" spans="1:17" outlineLevel="1">
      <c r="A4480" s="6"/>
      <c r="B4480" s="20">
        <v>42676</v>
      </c>
      <c r="C4480" s="21">
        <v>0.10416666666666667</v>
      </c>
      <c r="D4480" s="13">
        <v>0</v>
      </c>
      <c r="E4480" s="13">
        <v>39.75</v>
      </c>
      <c r="F4480" s="11">
        <f t="shared" si="208"/>
        <v>0</v>
      </c>
      <c r="G4480" s="11">
        <f t="shared" si="209"/>
        <v>40.127625000000002</v>
      </c>
      <c r="H4480" s="8">
        <f t="shared" si="210"/>
        <v>0</v>
      </c>
      <c r="K4480" s="69"/>
      <c r="L4480" s="69"/>
      <c r="M4480" s="69"/>
      <c r="O4480" s="63"/>
      <c r="P4480" s="63"/>
      <c r="Q4480" s="63"/>
    </row>
    <row r="4481" spans="1:17" outlineLevel="1">
      <c r="A4481" s="6"/>
      <c r="B4481" s="20">
        <v>42676</v>
      </c>
      <c r="C4481" s="21">
        <v>0.125</v>
      </c>
      <c r="D4481" s="13">
        <v>0</v>
      </c>
      <c r="E4481" s="13">
        <v>38.94</v>
      </c>
      <c r="F4481" s="11">
        <f t="shared" si="208"/>
        <v>0</v>
      </c>
      <c r="G4481" s="11">
        <f t="shared" si="209"/>
        <v>39.309930000000001</v>
      </c>
      <c r="H4481" s="8">
        <f t="shared" si="210"/>
        <v>0</v>
      </c>
      <c r="K4481" s="69"/>
      <c r="L4481" s="69"/>
      <c r="M4481" s="69"/>
      <c r="O4481" s="63"/>
      <c r="P4481" s="63"/>
      <c r="Q4481" s="63"/>
    </row>
    <row r="4482" spans="1:17" outlineLevel="1">
      <c r="A4482" s="6"/>
      <c r="B4482" s="20">
        <v>42676</v>
      </c>
      <c r="C4482" s="21">
        <v>0.14583333333333334</v>
      </c>
      <c r="D4482" s="13">
        <v>0</v>
      </c>
      <c r="E4482" s="13">
        <v>39.75</v>
      </c>
      <c r="F4482" s="11">
        <f t="shared" si="208"/>
        <v>0</v>
      </c>
      <c r="G4482" s="11">
        <f t="shared" si="209"/>
        <v>40.127625000000002</v>
      </c>
      <c r="H4482" s="8">
        <f t="shared" si="210"/>
        <v>0</v>
      </c>
      <c r="K4482" s="69"/>
      <c r="L4482" s="69"/>
      <c r="M4482" s="69"/>
      <c r="O4482" s="63"/>
      <c r="P4482" s="63"/>
      <c r="Q4482" s="63"/>
    </row>
    <row r="4483" spans="1:17" outlineLevel="1">
      <c r="A4483" s="6"/>
      <c r="B4483" s="20">
        <v>42676</v>
      </c>
      <c r="C4483" s="21">
        <v>0.16666666666666666</v>
      </c>
      <c r="D4483" s="13">
        <v>0</v>
      </c>
      <c r="E4483" s="13">
        <v>43.17</v>
      </c>
      <c r="F4483" s="11">
        <f t="shared" si="208"/>
        <v>0</v>
      </c>
      <c r="G4483" s="11">
        <f t="shared" si="209"/>
        <v>43.580115000000006</v>
      </c>
      <c r="H4483" s="8">
        <f t="shared" si="210"/>
        <v>0</v>
      </c>
      <c r="K4483" s="69"/>
      <c r="L4483" s="69"/>
      <c r="M4483" s="69"/>
      <c r="O4483" s="63"/>
      <c r="P4483" s="63"/>
      <c r="Q4483" s="63"/>
    </row>
    <row r="4484" spans="1:17" outlineLevel="1">
      <c r="A4484" s="6"/>
      <c r="B4484" s="20">
        <v>42676</v>
      </c>
      <c r="C4484" s="21">
        <v>0.1875</v>
      </c>
      <c r="D4484" s="13">
        <v>0</v>
      </c>
      <c r="E4484" s="13">
        <v>38.799999999999997</v>
      </c>
      <c r="F4484" s="11">
        <f t="shared" si="208"/>
        <v>0</v>
      </c>
      <c r="G4484" s="11">
        <f t="shared" si="209"/>
        <v>39.168599999999998</v>
      </c>
      <c r="H4484" s="8">
        <f t="shared" si="210"/>
        <v>0</v>
      </c>
      <c r="K4484" s="69"/>
      <c r="L4484" s="69"/>
      <c r="M4484" s="69"/>
      <c r="O4484" s="63"/>
      <c r="P4484" s="63"/>
      <c r="Q4484" s="63"/>
    </row>
    <row r="4485" spans="1:17" outlineLevel="1">
      <c r="A4485" s="6"/>
      <c r="B4485" s="20">
        <v>42676</v>
      </c>
      <c r="C4485" s="21">
        <v>0.20833333333333334</v>
      </c>
      <c r="D4485" s="13">
        <v>0</v>
      </c>
      <c r="E4485" s="13">
        <v>49.89</v>
      </c>
      <c r="F4485" s="11">
        <f t="shared" si="208"/>
        <v>0</v>
      </c>
      <c r="G4485" s="11">
        <f t="shared" si="209"/>
        <v>50.363955000000004</v>
      </c>
      <c r="H4485" s="8">
        <f t="shared" si="210"/>
        <v>0</v>
      </c>
      <c r="K4485" s="69"/>
      <c r="L4485" s="69"/>
      <c r="M4485" s="69"/>
      <c r="O4485" s="63"/>
      <c r="P4485" s="63"/>
      <c r="Q4485" s="63"/>
    </row>
    <row r="4486" spans="1:17" outlineLevel="1">
      <c r="A4486" s="6"/>
      <c r="B4486" s="20">
        <v>42676</v>
      </c>
      <c r="C4486" s="21">
        <v>0.22916666666666666</v>
      </c>
      <c r="D4486" s="13">
        <v>3.0148000000000001E-2</v>
      </c>
      <c r="E4486" s="13">
        <v>56.19</v>
      </c>
      <c r="F4486" s="11">
        <f t="shared" si="208"/>
        <v>3.0138955600000003E-2</v>
      </c>
      <c r="G4486" s="11">
        <f t="shared" si="209"/>
        <v>56.723804999999999</v>
      </c>
      <c r="H4486" s="8">
        <f t="shared" si="210"/>
        <v>3.8962495012419422</v>
      </c>
      <c r="K4486" s="69"/>
      <c r="L4486" s="69"/>
      <c r="M4486" s="69"/>
      <c r="O4486" s="63"/>
      <c r="P4486" s="63"/>
      <c r="Q4486" s="63"/>
    </row>
    <row r="4487" spans="1:17" outlineLevel="1">
      <c r="A4487" s="6"/>
      <c r="B4487" s="20">
        <v>42676</v>
      </c>
      <c r="C4487" s="21">
        <v>0.25</v>
      </c>
      <c r="D4487" s="13">
        <v>0.19222400000000001</v>
      </c>
      <c r="E4487" s="13">
        <v>58.58</v>
      </c>
      <c r="F4487" s="11">
        <f t="shared" si="208"/>
        <v>0.19216633280000001</v>
      </c>
      <c r="G4487" s="11">
        <f t="shared" si="209"/>
        <v>59.136510000000001</v>
      </c>
      <c r="H4487" s="8">
        <f t="shared" si="210"/>
        <v>24.378891639509472</v>
      </c>
      <c r="K4487" s="69"/>
      <c r="L4487" s="69"/>
      <c r="M4487" s="69"/>
      <c r="O4487" s="63"/>
      <c r="P4487" s="63"/>
      <c r="Q4487" s="63"/>
    </row>
    <row r="4488" spans="1:17" outlineLevel="1">
      <c r="A4488" s="6"/>
      <c r="B4488" s="20">
        <v>42676</v>
      </c>
      <c r="C4488" s="21">
        <v>0.27083333333333331</v>
      </c>
      <c r="D4488" s="13">
        <v>0.69382600000000005</v>
      </c>
      <c r="E4488" s="13">
        <v>60.5</v>
      </c>
      <c r="F4488" s="11">
        <f t="shared" si="208"/>
        <v>0.69361785220000005</v>
      </c>
      <c r="G4488" s="11">
        <f t="shared" si="209"/>
        <v>61.074750000000002</v>
      </c>
      <c r="H4488" s="8">
        <f t="shared" si="210"/>
        <v>86.65038359054806</v>
      </c>
      <c r="K4488" s="69"/>
      <c r="L4488" s="69"/>
      <c r="M4488" s="69"/>
      <c r="O4488" s="63"/>
      <c r="P4488" s="63"/>
      <c r="Q4488" s="63"/>
    </row>
    <row r="4489" spans="1:17" outlineLevel="1">
      <c r="A4489" s="6"/>
      <c r="B4489" s="20">
        <v>42676</v>
      </c>
      <c r="C4489" s="21">
        <v>0.29166666666666669</v>
      </c>
      <c r="D4489" s="13">
        <v>1.5191700000000001</v>
      </c>
      <c r="E4489" s="13">
        <v>66.069999999999993</v>
      </c>
      <c r="F4489" s="11">
        <f t="shared" si="208"/>
        <v>1.5187142490000001</v>
      </c>
      <c r="G4489" s="11">
        <f t="shared" si="209"/>
        <v>66.697665000000001</v>
      </c>
      <c r="H4489" s="8">
        <f t="shared" si="210"/>
        <v>181.18615610347143</v>
      </c>
      <c r="K4489" s="69"/>
      <c r="L4489" s="69"/>
      <c r="M4489" s="69"/>
      <c r="O4489" s="63"/>
      <c r="P4489" s="63"/>
      <c r="Q4489" s="63"/>
    </row>
    <row r="4490" spans="1:17" outlineLevel="1">
      <c r="A4490" s="6"/>
      <c r="B4490" s="20">
        <v>42676</v>
      </c>
      <c r="C4490" s="21">
        <v>0.3125</v>
      </c>
      <c r="D4490" s="13">
        <v>2.2991419999999998</v>
      </c>
      <c r="E4490" s="13">
        <v>59.44</v>
      </c>
      <c r="F4490" s="11">
        <f t="shared" si="208"/>
        <v>2.2984522573999997</v>
      </c>
      <c r="G4490" s="11">
        <f t="shared" si="209"/>
        <v>60.00468</v>
      </c>
      <c r="H4490" s="8">
        <f t="shared" si="210"/>
        <v>289.59422767583533</v>
      </c>
      <c r="K4490" s="69"/>
      <c r="L4490" s="69"/>
      <c r="M4490" s="69"/>
      <c r="O4490" s="63"/>
      <c r="P4490" s="63"/>
      <c r="Q4490" s="63"/>
    </row>
    <row r="4491" spans="1:17" outlineLevel="1">
      <c r="A4491" s="6"/>
      <c r="B4491" s="20">
        <v>42676</v>
      </c>
      <c r="C4491" s="21">
        <v>0.33333333333333331</v>
      </c>
      <c r="D4491" s="13">
        <v>2.9905819999999999</v>
      </c>
      <c r="E4491" s="13">
        <v>58.65</v>
      </c>
      <c r="F4491" s="11">
        <f t="shared" si="208"/>
        <v>2.9896848253999999</v>
      </c>
      <c r="G4491" s="11">
        <f t="shared" si="209"/>
        <v>59.207174999999999</v>
      </c>
      <c r="H4491" s="8">
        <f t="shared" si="210"/>
        <v>379.0705848720977</v>
      </c>
      <c r="K4491" s="69"/>
      <c r="L4491" s="69"/>
      <c r="M4491" s="69"/>
      <c r="O4491" s="63"/>
      <c r="P4491" s="63"/>
      <c r="Q4491" s="63"/>
    </row>
    <row r="4492" spans="1:17" outlineLevel="1">
      <c r="A4492" s="6"/>
      <c r="B4492" s="20">
        <v>42676</v>
      </c>
      <c r="C4492" s="21">
        <v>0.35416666666666669</v>
      </c>
      <c r="D4492" s="13">
        <v>3.5824370000000001</v>
      </c>
      <c r="E4492" s="13">
        <v>58.07</v>
      </c>
      <c r="F4492" s="11">
        <f t="shared" si="208"/>
        <v>3.5813622689000004</v>
      </c>
      <c r="G4492" s="11">
        <f t="shared" si="209"/>
        <v>58.621665000000007</v>
      </c>
      <c r="H4492" s="8">
        <f t="shared" si="210"/>
        <v>456.18796284430431</v>
      </c>
      <c r="K4492" s="69"/>
      <c r="L4492" s="69"/>
      <c r="M4492" s="69"/>
      <c r="O4492" s="63"/>
      <c r="P4492" s="63"/>
      <c r="Q4492" s="63"/>
    </row>
    <row r="4493" spans="1:17" outlineLevel="1">
      <c r="A4493" s="6"/>
      <c r="B4493" s="20">
        <v>42676</v>
      </c>
      <c r="C4493" s="21">
        <v>0.375</v>
      </c>
      <c r="D4493" s="13">
        <v>4.0444290000000001</v>
      </c>
      <c r="E4493" s="13">
        <v>59.43</v>
      </c>
      <c r="F4493" s="11">
        <f t="shared" si="208"/>
        <v>4.0432156713000005</v>
      </c>
      <c r="G4493" s="11">
        <f t="shared" si="209"/>
        <v>59.994585000000001</v>
      </c>
      <c r="H4493" s="8">
        <f t="shared" si="210"/>
        <v>509.46706859666017</v>
      </c>
      <c r="K4493" s="69"/>
      <c r="L4493" s="69"/>
      <c r="M4493" s="69"/>
      <c r="O4493" s="63"/>
      <c r="P4493" s="63"/>
      <c r="Q4493" s="63"/>
    </row>
    <row r="4494" spans="1:17" outlineLevel="1">
      <c r="A4494" s="6"/>
      <c r="B4494" s="20">
        <v>42676</v>
      </c>
      <c r="C4494" s="21">
        <v>0.39583333333333331</v>
      </c>
      <c r="D4494" s="13">
        <v>4.4033299999999995</v>
      </c>
      <c r="E4494" s="13">
        <v>56.4</v>
      </c>
      <c r="F4494" s="11">
        <f t="shared" si="208"/>
        <v>4.4020090009999997</v>
      </c>
      <c r="G4494" s="11">
        <f t="shared" si="209"/>
        <v>56.9358</v>
      </c>
      <c r="H4494" s="8">
        <f t="shared" si="210"/>
        <v>568.14177010686421</v>
      </c>
      <c r="K4494" s="69"/>
      <c r="L4494" s="69"/>
      <c r="M4494" s="69"/>
      <c r="O4494" s="63"/>
      <c r="P4494" s="63"/>
      <c r="Q4494" s="63"/>
    </row>
    <row r="4495" spans="1:17" outlineLevel="1">
      <c r="A4495" s="6"/>
      <c r="B4495" s="20">
        <v>42676</v>
      </c>
      <c r="C4495" s="21">
        <v>0.41666666666666669</v>
      </c>
      <c r="D4495" s="13">
        <v>4.6930320000000005</v>
      </c>
      <c r="E4495" s="13">
        <v>60.46</v>
      </c>
      <c r="F4495" s="11">
        <f t="shared" si="208"/>
        <v>4.6916240904000004</v>
      </c>
      <c r="G4495" s="11">
        <f t="shared" si="209"/>
        <v>61.034370000000003</v>
      </c>
      <c r="H4495" s="8">
        <f t="shared" si="210"/>
        <v>586.29176018001306</v>
      </c>
      <c r="K4495" s="69"/>
      <c r="L4495" s="69"/>
      <c r="M4495" s="69"/>
      <c r="O4495" s="63"/>
      <c r="P4495" s="63"/>
      <c r="Q4495" s="63"/>
    </row>
    <row r="4496" spans="1:17" outlineLevel="1">
      <c r="A4496" s="6"/>
      <c r="B4496" s="20">
        <v>42676</v>
      </c>
      <c r="C4496" s="21">
        <v>0.4375</v>
      </c>
      <c r="D4496" s="13">
        <v>4.9038580000000005</v>
      </c>
      <c r="E4496" s="13">
        <v>60.22</v>
      </c>
      <c r="F4496" s="11">
        <f t="shared" si="208"/>
        <v>4.9023868426000003</v>
      </c>
      <c r="G4496" s="11">
        <f t="shared" si="209"/>
        <v>60.792090000000002</v>
      </c>
      <c r="H4496" s="8">
        <f t="shared" si="210"/>
        <v>613.81761057344499</v>
      </c>
      <c r="K4496" s="69"/>
      <c r="L4496" s="69"/>
      <c r="M4496" s="69"/>
      <c r="O4496" s="63"/>
      <c r="P4496" s="63"/>
      <c r="Q4496" s="63"/>
    </row>
    <row r="4497" spans="1:17" outlineLevel="1">
      <c r="A4497" s="6"/>
      <c r="B4497" s="20">
        <v>42676</v>
      </c>
      <c r="C4497" s="21">
        <v>0.45833333333333331</v>
      </c>
      <c r="D4497" s="13">
        <v>4.9627350000000003</v>
      </c>
      <c r="E4497" s="13">
        <v>58.09</v>
      </c>
      <c r="F4497" s="11">
        <f t="shared" ref="F4497:F4560" si="211">IF($B$13="Electricity",$D4497*$B$9,$D4497*$B$10)</f>
        <v>4.9612461795000007</v>
      </c>
      <c r="G4497" s="11">
        <f t="shared" ref="G4497:G4560" si="212">+E4497*$B$10</f>
        <v>58.641855000000007</v>
      </c>
      <c r="H4497" s="8">
        <f t="shared" si="210"/>
        <v>631.85511030945713</v>
      </c>
      <c r="K4497" s="69"/>
      <c r="L4497" s="69"/>
      <c r="M4497" s="69"/>
      <c r="O4497" s="63"/>
      <c r="P4497" s="63"/>
      <c r="Q4497" s="63"/>
    </row>
    <row r="4498" spans="1:17" outlineLevel="1">
      <c r="A4498" s="6"/>
      <c r="B4498" s="20">
        <v>42676</v>
      </c>
      <c r="C4498" s="21">
        <v>0.47916666666666669</v>
      </c>
      <c r="D4498" s="13">
        <v>4.9628430000000003</v>
      </c>
      <c r="E4498" s="13">
        <v>49.18</v>
      </c>
      <c r="F4498" s="11">
        <f t="shared" si="211"/>
        <v>4.9613541471000007</v>
      </c>
      <c r="G4498" s="11">
        <f t="shared" si="212"/>
        <v>49.647210000000001</v>
      </c>
      <c r="H4498" s="8">
        <f t="shared" si="210"/>
        <v>676.49448013515553</v>
      </c>
      <c r="K4498" s="69"/>
      <c r="L4498" s="69"/>
      <c r="M4498" s="69"/>
      <c r="O4498" s="63"/>
      <c r="P4498" s="63"/>
      <c r="Q4498" s="63"/>
    </row>
    <row r="4499" spans="1:17" outlineLevel="1">
      <c r="A4499" s="6"/>
      <c r="B4499" s="20">
        <v>42676</v>
      </c>
      <c r="C4499" s="21">
        <v>0.5</v>
      </c>
      <c r="D4499" s="13">
        <v>4.9642829999999991</v>
      </c>
      <c r="E4499" s="13">
        <v>70.510000000000005</v>
      </c>
      <c r="F4499" s="11">
        <f t="shared" si="211"/>
        <v>4.9627937150999992</v>
      </c>
      <c r="G4499" s="11">
        <f t="shared" si="212"/>
        <v>71.179845000000014</v>
      </c>
      <c r="H4499" s="8">
        <f t="shared" si="210"/>
        <v>569.82874360080768</v>
      </c>
      <c r="K4499" s="69"/>
      <c r="L4499" s="69"/>
      <c r="M4499" s="69"/>
      <c r="O4499" s="63"/>
      <c r="P4499" s="63"/>
      <c r="Q4499" s="63"/>
    </row>
    <row r="4500" spans="1:17" outlineLevel="1">
      <c r="A4500" s="6"/>
      <c r="B4500" s="20">
        <v>42676</v>
      </c>
      <c r="C4500" s="21">
        <v>0.52083333333333337</v>
      </c>
      <c r="D4500" s="13">
        <v>4.9633159999999998</v>
      </c>
      <c r="E4500" s="13">
        <v>59.9</v>
      </c>
      <c r="F4500" s="11">
        <f t="shared" si="211"/>
        <v>4.9618270052</v>
      </c>
      <c r="G4500" s="11">
        <f t="shared" si="212"/>
        <v>60.469050000000003</v>
      </c>
      <c r="H4500" s="8">
        <f t="shared" si="210"/>
        <v>622.86285769841083</v>
      </c>
      <c r="K4500" s="69"/>
      <c r="L4500" s="69"/>
      <c r="M4500" s="69"/>
      <c r="O4500" s="63"/>
      <c r="P4500" s="63"/>
      <c r="Q4500" s="63"/>
    </row>
    <row r="4501" spans="1:17" outlineLevel="1">
      <c r="A4501" s="6"/>
      <c r="B4501" s="20">
        <v>42676</v>
      </c>
      <c r="C4501" s="21">
        <v>0.54166666666666663</v>
      </c>
      <c r="D4501" s="13">
        <v>4.9605859999999993</v>
      </c>
      <c r="E4501" s="13">
        <v>54.53</v>
      </c>
      <c r="F4501" s="11">
        <f t="shared" si="211"/>
        <v>4.9590978241999997</v>
      </c>
      <c r="G4501" s="11">
        <f t="shared" si="212"/>
        <v>55.048035000000006</v>
      </c>
      <c r="H4501" s="8">
        <f t="shared" si="210"/>
        <v>649.40360470621454</v>
      </c>
      <c r="K4501" s="69"/>
      <c r="L4501" s="69"/>
      <c r="M4501" s="69"/>
      <c r="O4501" s="63"/>
      <c r="P4501" s="63"/>
      <c r="Q4501" s="63"/>
    </row>
    <row r="4502" spans="1:17" outlineLevel="1">
      <c r="A4502" s="6"/>
      <c r="B4502" s="20">
        <v>42676</v>
      </c>
      <c r="C4502" s="21">
        <v>0.5625</v>
      </c>
      <c r="D4502" s="13">
        <v>4.8784409999999996</v>
      </c>
      <c r="E4502" s="13">
        <v>51.9</v>
      </c>
      <c r="F4502" s="11">
        <f t="shared" si="211"/>
        <v>4.8769774676999997</v>
      </c>
      <c r="G4502" s="11">
        <f t="shared" si="212"/>
        <v>52.393050000000002</v>
      </c>
      <c r="H4502" s="8">
        <f t="shared" si="210"/>
        <v>651.59808467812036</v>
      </c>
      <c r="K4502" s="69"/>
      <c r="L4502" s="69"/>
      <c r="M4502" s="69"/>
      <c r="O4502" s="63"/>
      <c r="P4502" s="63"/>
      <c r="Q4502" s="63"/>
    </row>
    <row r="4503" spans="1:17" outlineLevel="1">
      <c r="A4503" s="6"/>
      <c r="B4503" s="20">
        <v>42676</v>
      </c>
      <c r="C4503" s="21">
        <v>0.58333333333333337</v>
      </c>
      <c r="D4503" s="13">
        <v>4.5850169999999997</v>
      </c>
      <c r="E4503" s="13">
        <v>51.27</v>
      </c>
      <c r="F4503" s="11">
        <f t="shared" si="211"/>
        <v>4.5836414949000002</v>
      </c>
      <c r="G4503" s="11">
        <f t="shared" si="212"/>
        <v>51.757065000000004</v>
      </c>
      <c r="H4503" s="8">
        <f t="shared" si="210"/>
        <v>615.32148726316348</v>
      </c>
      <c r="K4503" s="69"/>
      <c r="L4503" s="69"/>
      <c r="M4503" s="69"/>
      <c r="O4503" s="63"/>
      <c r="P4503" s="63"/>
      <c r="Q4503" s="63"/>
    </row>
    <row r="4504" spans="1:17" outlineLevel="1">
      <c r="A4504" s="6"/>
      <c r="B4504" s="20">
        <v>42676</v>
      </c>
      <c r="C4504" s="21">
        <v>0.60416666666666663</v>
      </c>
      <c r="D4504" s="13">
        <v>4.2436630000000006</v>
      </c>
      <c r="E4504" s="13">
        <v>49.18</v>
      </c>
      <c r="F4504" s="11">
        <f t="shared" si="211"/>
        <v>4.242389901100001</v>
      </c>
      <c r="G4504" s="11">
        <f t="shared" si="212"/>
        <v>49.647210000000001</v>
      </c>
      <c r="H4504" s="8">
        <f t="shared" si="210"/>
        <v>578.46169928280915</v>
      </c>
      <c r="K4504" s="69"/>
      <c r="L4504" s="69"/>
      <c r="M4504" s="69"/>
      <c r="O4504" s="63"/>
      <c r="P4504" s="63"/>
      <c r="Q4504" s="63"/>
    </row>
    <row r="4505" spans="1:17" outlineLevel="1">
      <c r="A4505" s="6"/>
      <c r="B4505" s="20">
        <v>42676</v>
      </c>
      <c r="C4505" s="21">
        <v>0.625</v>
      </c>
      <c r="D4505" s="13">
        <v>3.8244210000000001</v>
      </c>
      <c r="E4505" s="13">
        <v>56.47</v>
      </c>
      <c r="F4505" s="11">
        <f t="shared" si="211"/>
        <v>3.8232736737000002</v>
      </c>
      <c r="G4505" s="11">
        <f t="shared" si="212"/>
        <v>57.006465000000006</v>
      </c>
      <c r="H4505" s="8">
        <f t="shared" si="210"/>
        <v>493.1775864429996</v>
      </c>
      <c r="K4505" s="69"/>
      <c r="L4505" s="69"/>
      <c r="M4505" s="69"/>
      <c r="O4505" s="63"/>
      <c r="P4505" s="63"/>
      <c r="Q4505" s="63"/>
    </row>
    <row r="4506" spans="1:17" outlineLevel="1">
      <c r="A4506" s="6"/>
      <c r="B4506" s="20">
        <v>42676</v>
      </c>
      <c r="C4506" s="21">
        <v>0.64583333333333337</v>
      </c>
      <c r="D4506" s="13">
        <v>3.3089700000000004</v>
      </c>
      <c r="E4506" s="13">
        <v>50.36</v>
      </c>
      <c r="F4506" s="11">
        <f t="shared" si="211"/>
        <v>3.3079773090000004</v>
      </c>
      <c r="G4506" s="11">
        <f t="shared" si="212"/>
        <v>50.838419999999999</v>
      </c>
      <c r="H4506" s="8">
        <f t="shared" si="210"/>
        <v>447.11143968858835</v>
      </c>
      <c r="K4506" s="69"/>
      <c r="L4506" s="69"/>
      <c r="M4506" s="69"/>
      <c r="O4506" s="63"/>
      <c r="P4506" s="63"/>
      <c r="Q4506" s="63"/>
    </row>
    <row r="4507" spans="1:17" outlineLevel="1">
      <c r="A4507" s="6"/>
      <c r="B4507" s="20">
        <v>42676</v>
      </c>
      <c r="C4507" s="21">
        <v>0.66666666666666663</v>
      </c>
      <c r="D4507" s="13">
        <v>2.7000419999999998</v>
      </c>
      <c r="E4507" s="13">
        <v>54.41</v>
      </c>
      <c r="F4507" s="11">
        <f t="shared" si="211"/>
        <v>2.6992319873999997</v>
      </c>
      <c r="G4507" s="11">
        <f t="shared" si="212"/>
        <v>54.926895000000002</v>
      </c>
      <c r="H4507" s="8">
        <f t="shared" si="210"/>
        <v>353.79671770383885</v>
      </c>
      <c r="K4507" s="69"/>
      <c r="L4507" s="69"/>
      <c r="M4507" s="69"/>
      <c r="O4507" s="63"/>
      <c r="P4507" s="63"/>
      <c r="Q4507" s="63"/>
    </row>
    <row r="4508" spans="1:17" outlineLevel="1">
      <c r="A4508" s="6"/>
      <c r="B4508" s="20">
        <v>42676</v>
      </c>
      <c r="C4508" s="21">
        <v>0.6875</v>
      </c>
      <c r="D4508" s="13">
        <v>1.9936990000000001</v>
      </c>
      <c r="E4508" s="13">
        <v>71.53</v>
      </c>
      <c r="F4508" s="11">
        <f t="shared" si="211"/>
        <v>1.9931008903000003</v>
      </c>
      <c r="G4508" s="11">
        <f t="shared" si="212"/>
        <v>72.209535000000002</v>
      </c>
      <c r="H4508" s="8">
        <f t="shared" si="210"/>
        <v>226.79587709915103</v>
      </c>
      <c r="K4508" s="69"/>
      <c r="L4508" s="69"/>
      <c r="M4508" s="69"/>
      <c r="O4508" s="63"/>
      <c r="P4508" s="63"/>
      <c r="Q4508" s="63"/>
    </row>
    <row r="4509" spans="1:17" outlineLevel="1">
      <c r="A4509" s="6"/>
      <c r="B4509" s="20">
        <v>42676</v>
      </c>
      <c r="C4509" s="21">
        <v>0.70833333333333337</v>
      </c>
      <c r="D4509" s="13">
        <v>1.2030399999999999</v>
      </c>
      <c r="E4509" s="13">
        <v>66.02</v>
      </c>
      <c r="F4509" s="11">
        <f t="shared" si="211"/>
        <v>1.202679088</v>
      </c>
      <c r="G4509" s="11">
        <f t="shared" si="212"/>
        <v>66.647189999999995</v>
      </c>
      <c r="H4509" s="8">
        <f t="shared" si="210"/>
        <v>143.54312868103727</v>
      </c>
      <c r="K4509" s="69"/>
      <c r="L4509" s="69"/>
      <c r="M4509" s="69"/>
      <c r="O4509" s="63"/>
      <c r="P4509" s="63"/>
      <c r="Q4509" s="63"/>
    </row>
    <row r="4510" spans="1:17" outlineLevel="1">
      <c r="A4510" s="6"/>
      <c r="B4510" s="20">
        <v>42676</v>
      </c>
      <c r="C4510" s="21">
        <v>0.72916666666666663</v>
      </c>
      <c r="D4510" s="13">
        <v>0.46328099999999994</v>
      </c>
      <c r="E4510" s="13">
        <v>66.91</v>
      </c>
      <c r="F4510" s="11">
        <f t="shared" si="211"/>
        <v>0.46314201569999996</v>
      </c>
      <c r="G4510" s="11">
        <f t="shared" si="212"/>
        <v>67.545645000000007</v>
      </c>
      <c r="H4510" s="8">
        <f t="shared" si="210"/>
        <v>54.861188743143366</v>
      </c>
      <c r="K4510" s="69"/>
      <c r="L4510" s="69"/>
      <c r="M4510" s="69"/>
      <c r="O4510" s="63"/>
      <c r="P4510" s="63"/>
      <c r="Q4510" s="63"/>
    </row>
    <row r="4511" spans="1:17" outlineLevel="1">
      <c r="A4511" s="6"/>
      <c r="B4511" s="20">
        <v>42676</v>
      </c>
      <c r="C4511" s="21">
        <v>0.75</v>
      </c>
      <c r="D4511" s="13">
        <v>8.9154999999999998E-2</v>
      </c>
      <c r="E4511" s="13">
        <v>64.180000000000007</v>
      </c>
      <c r="F4511" s="11">
        <f t="shared" si="211"/>
        <v>8.9128253500000004E-2</v>
      </c>
      <c r="G4511" s="11">
        <f t="shared" si="212"/>
        <v>64.789710000000014</v>
      </c>
      <c r="H4511" s="8">
        <f t="shared" si="210"/>
        <v>10.803261453928513</v>
      </c>
      <c r="K4511" s="69"/>
      <c r="L4511" s="69"/>
      <c r="M4511" s="69"/>
      <c r="O4511" s="63"/>
      <c r="P4511" s="63"/>
      <c r="Q4511" s="63"/>
    </row>
    <row r="4512" spans="1:17" outlineLevel="1">
      <c r="A4512" s="6"/>
      <c r="B4512" s="20">
        <v>42676</v>
      </c>
      <c r="C4512" s="21">
        <v>0.77083333333333337</v>
      </c>
      <c r="D4512" s="13">
        <v>2.9760000000000002E-2</v>
      </c>
      <c r="E4512" s="13">
        <v>59.82</v>
      </c>
      <c r="F4512" s="11">
        <f t="shared" si="211"/>
        <v>2.9751072000000003E-2</v>
      </c>
      <c r="G4512" s="11">
        <f t="shared" si="212"/>
        <v>60.388290000000005</v>
      </c>
      <c r="H4512" s="8">
        <f t="shared" si="210"/>
        <v>3.73708302825312</v>
      </c>
      <c r="K4512" s="69"/>
      <c r="L4512" s="69"/>
      <c r="M4512" s="69"/>
      <c r="O4512" s="63"/>
      <c r="P4512" s="63"/>
      <c r="Q4512" s="63"/>
    </row>
    <row r="4513" spans="1:17" outlineLevel="1">
      <c r="A4513" s="6"/>
      <c r="B4513" s="20">
        <v>42676</v>
      </c>
      <c r="C4513" s="21">
        <v>0.79166666666666663</v>
      </c>
      <c r="D4513" s="13">
        <v>0</v>
      </c>
      <c r="E4513" s="13">
        <v>112.35</v>
      </c>
      <c r="F4513" s="11">
        <f t="shared" si="211"/>
        <v>0</v>
      </c>
      <c r="G4513" s="11">
        <f t="shared" si="212"/>
        <v>113.41732500000001</v>
      </c>
      <c r="H4513" s="8">
        <f t="shared" si="210"/>
        <v>0</v>
      </c>
      <c r="K4513" s="69"/>
      <c r="L4513" s="69"/>
      <c r="M4513" s="69"/>
      <c r="O4513" s="63"/>
      <c r="P4513" s="63"/>
      <c r="Q4513" s="63"/>
    </row>
    <row r="4514" spans="1:17" outlineLevel="1">
      <c r="A4514" s="6"/>
      <c r="B4514" s="20">
        <v>42676</v>
      </c>
      <c r="C4514" s="21">
        <v>0.8125</v>
      </c>
      <c r="D4514" s="13">
        <v>0</v>
      </c>
      <c r="E4514" s="13">
        <v>127.93</v>
      </c>
      <c r="F4514" s="11">
        <f t="shared" si="211"/>
        <v>0</v>
      </c>
      <c r="G4514" s="11">
        <f t="shared" si="212"/>
        <v>129.14533500000002</v>
      </c>
      <c r="H4514" s="8">
        <f t="shared" si="210"/>
        <v>0</v>
      </c>
      <c r="K4514" s="69"/>
      <c r="L4514" s="69"/>
      <c r="M4514" s="69"/>
      <c r="O4514" s="63"/>
      <c r="P4514" s="63"/>
      <c r="Q4514" s="63"/>
    </row>
    <row r="4515" spans="1:17" outlineLevel="1">
      <c r="A4515" s="6"/>
      <c r="B4515" s="20">
        <v>42676</v>
      </c>
      <c r="C4515" s="21">
        <v>0.83333333333333337</v>
      </c>
      <c r="D4515" s="13">
        <v>0</v>
      </c>
      <c r="E4515" s="13">
        <v>87.78</v>
      </c>
      <c r="F4515" s="11">
        <f t="shared" si="211"/>
        <v>0</v>
      </c>
      <c r="G4515" s="11">
        <f t="shared" si="212"/>
        <v>88.613910000000004</v>
      </c>
      <c r="H4515" s="8">
        <f t="shared" si="210"/>
        <v>0</v>
      </c>
      <c r="K4515" s="69"/>
      <c r="L4515" s="69"/>
      <c r="M4515" s="69"/>
      <c r="O4515" s="63"/>
      <c r="P4515" s="63"/>
      <c r="Q4515" s="63"/>
    </row>
    <row r="4516" spans="1:17" outlineLevel="1">
      <c r="A4516" s="6"/>
      <c r="B4516" s="20">
        <v>42676</v>
      </c>
      <c r="C4516" s="21">
        <v>0.85416666666666663</v>
      </c>
      <c r="D4516" s="13">
        <v>0</v>
      </c>
      <c r="E4516" s="13">
        <v>70.05</v>
      </c>
      <c r="F4516" s="11">
        <f t="shared" si="211"/>
        <v>0</v>
      </c>
      <c r="G4516" s="11">
        <f t="shared" si="212"/>
        <v>70.715474999999998</v>
      </c>
      <c r="H4516" s="8">
        <f t="shared" si="210"/>
        <v>0</v>
      </c>
      <c r="K4516" s="69"/>
      <c r="L4516" s="69"/>
      <c r="M4516" s="69"/>
      <c r="O4516" s="63"/>
      <c r="P4516" s="63"/>
      <c r="Q4516" s="63"/>
    </row>
    <row r="4517" spans="1:17" outlineLevel="1">
      <c r="A4517" s="6"/>
      <c r="B4517" s="20">
        <v>42676</v>
      </c>
      <c r="C4517" s="21">
        <v>0.875</v>
      </c>
      <c r="D4517" s="13">
        <v>0</v>
      </c>
      <c r="E4517" s="13">
        <v>57.13</v>
      </c>
      <c r="F4517" s="11">
        <f t="shared" si="211"/>
        <v>0</v>
      </c>
      <c r="G4517" s="11">
        <f t="shared" si="212"/>
        <v>57.672735000000003</v>
      </c>
      <c r="H4517" s="8">
        <f t="shared" si="210"/>
        <v>0</v>
      </c>
      <c r="K4517" s="69"/>
      <c r="L4517" s="69"/>
      <c r="M4517" s="69"/>
      <c r="O4517" s="63"/>
      <c r="P4517" s="63"/>
      <c r="Q4517" s="63"/>
    </row>
    <row r="4518" spans="1:17" outlineLevel="1">
      <c r="A4518" s="6"/>
      <c r="B4518" s="20">
        <v>42676</v>
      </c>
      <c r="C4518" s="21">
        <v>0.89583333333333337</v>
      </c>
      <c r="D4518" s="13">
        <v>0</v>
      </c>
      <c r="E4518" s="13">
        <v>55.51</v>
      </c>
      <c r="F4518" s="11">
        <f t="shared" si="211"/>
        <v>0</v>
      </c>
      <c r="G4518" s="11">
        <f t="shared" si="212"/>
        <v>56.037345000000002</v>
      </c>
      <c r="H4518" s="8">
        <f t="shared" si="210"/>
        <v>0</v>
      </c>
      <c r="K4518" s="69"/>
      <c r="L4518" s="69"/>
      <c r="M4518" s="69"/>
      <c r="O4518" s="63"/>
      <c r="P4518" s="63"/>
      <c r="Q4518" s="63"/>
    </row>
    <row r="4519" spans="1:17" outlineLevel="1">
      <c r="A4519" s="6"/>
      <c r="B4519" s="20">
        <v>42676</v>
      </c>
      <c r="C4519" s="21">
        <v>0.91666666666666663</v>
      </c>
      <c r="D4519" s="13">
        <v>0</v>
      </c>
      <c r="E4519" s="13">
        <v>51.4</v>
      </c>
      <c r="F4519" s="11">
        <f t="shared" si="211"/>
        <v>0</v>
      </c>
      <c r="G4519" s="11">
        <f t="shared" si="212"/>
        <v>51.888300000000001</v>
      </c>
      <c r="H4519" s="8">
        <f t="shared" si="210"/>
        <v>0</v>
      </c>
      <c r="K4519" s="69"/>
      <c r="L4519" s="69"/>
      <c r="M4519" s="69"/>
      <c r="O4519" s="63"/>
      <c r="P4519" s="63"/>
      <c r="Q4519" s="63"/>
    </row>
    <row r="4520" spans="1:17" outlineLevel="1">
      <c r="A4520" s="6"/>
      <c r="B4520" s="20">
        <v>42676</v>
      </c>
      <c r="C4520" s="21">
        <v>0.9375</v>
      </c>
      <c r="D4520" s="13">
        <v>0</v>
      </c>
      <c r="E4520" s="13">
        <v>77.12</v>
      </c>
      <c r="F4520" s="11">
        <f t="shared" si="211"/>
        <v>0</v>
      </c>
      <c r="G4520" s="11">
        <f t="shared" si="212"/>
        <v>77.852640000000008</v>
      </c>
      <c r="H4520" s="8">
        <f t="shared" si="210"/>
        <v>0</v>
      </c>
      <c r="K4520" s="69"/>
      <c r="L4520" s="69"/>
      <c r="M4520" s="69"/>
      <c r="O4520" s="63"/>
      <c r="P4520" s="63"/>
      <c r="Q4520" s="63"/>
    </row>
    <row r="4521" spans="1:17" outlineLevel="1">
      <c r="A4521" s="6"/>
      <c r="B4521" s="20">
        <v>42676</v>
      </c>
      <c r="C4521" s="21">
        <v>0.95833333333333337</v>
      </c>
      <c r="D4521" s="13">
        <v>0</v>
      </c>
      <c r="E4521" s="13">
        <v>88.16</v>
      </c>
      <c r="F4521" s="11">
        <f t="shared" si="211"/>
        <v>0</v>
      </c>
      <c r="G4521" s="11">
        <f t="shared" si="212"/>
        <v>88.997520000000009</v>
      </c>
      <c r="H4521" s="8">
        <f t="shared" si="210"/>
        <v>0</v>
      </c>
      <c r="K4521" s="69"/>
      <c r="L4521" s="69"/>
      <c r="M4521" s="69"/>
      <c r="O4521" s="63"/>
      <c r="P4521" s="63"/>
      <c r="Q4521" s="63"/>
    </row>
    <row r="4522" spans="1:17" outlineLevel="1">
      <c r="A4522" s="6"/>
      <c r="B4522" s="20">
        <v>42676</v>
      </c>
      <c r="C4522" s="21">
        <v>0.97916666666666663</v>
      </c>
      <c r="D4522" s="13">
        <v>0</v>
      </c>
      <c r="E4522" s="13">
        <v>82.08</v>
      </c>
      <c r="F4522" s="11">
        <f t="shared" si="211"/>
        <v>0</v>
      </c>
      <c r="G4522" s="11">
        <f t="shared" si="212"/>
        <v>82.859760000000009</v>
      </c>
      <c r="H4522" s="8">
        <f t="shared" si="210"/>
        <v>0</v>
      </c>
      <c r="K4522" s="69"/>
      <c r="L4522" s="69"/>
      <c r="M4522" s="69"/>
      <c r="O4522" s="63"/>
      <c r="P4522" s="63"/>
      <c r="Q4522" s="63"/>
    </row>
    <row r="4523" spans="1:17" outlineLevel="1">
      <c r="A4523" s="6"/>
      <c r="B4523" s="20">
        <v>42676</v>
      </c>
      <c r="C4523" s="21">
        <v>0</v>
      </c>
      <c r="D4523" s="13">
        <v>0</v>
      </c>
      <c r="E4523" s="13">
        <v>53.4</v>
      </c>
      <c r="F4523" s="11">
        <f t="shared" si="211"/>
        <v>0</v>
      </c>
      <c r="G4523" s="11">
        <f t="shared" si="212"/>
        <v>53.907299999999999</v>
      </c>
      <c r="H4523" s="8">
        <f t="shared" si="210"/>
        <v>0</v>
      </c>
      <c r="K4523" s="69"/>
      <c r="L4523" s="69"/>
      <c r="M4523" s="69"/>
      <c r="O4523" s="63"/>
      <c r="P4523" s="63"/>
      <c r="Q4523" s="63"/>
    </row>
    <row r="4524" spans="1:17" outlineLevel="1">
      <c r="A4524" s="6"/>
      <c r="B4524" s="20">
        <v>42677</v>
      </c>
      <c r="C4524" s="21">
        <v>2.0833333333333332E-2</v>
      </c>
      <c r="D4524" s="13">
        <v>0</v>
      </c>
      <c r="E4524" s="13">
        <v>56.08</v>
      </c>
      <c r="F4524" s="11">
        <f t="shared" si="211"/>
        <v>0</v>
      </c>
      <c r="G4524" s="11">
        <f t="shared" si="212"/>
        <v>56.612760000000002</v>
      </c>
      <c r="H4524" s="8">
        <f t="shared" si="210"/>
        <v>0</v>
      </c>
      <c r="K4524" s="69"/>
      <c r="L4524" s="69"/>
      <c r="M4524" s="69"/>
      <c r="O4524" s="63"/>
      <c r="P4524" s="63"/>
      <c r="Q4524" s="63"/>
    </row>
    <row r="4525" spans="1:17" outlineLevel="1">
      <c r="A4525" s="6"/>
      <c r="B4525" s="20">
        <v>42677</v>
      </c>
      <c r="C4525" s="21">
        <v>4.1666666666666664E-2</v>
      </c>
      <c r="D4525" s="13">
        <v>0</v>
      </c>
      <c r="E4525" s="13">
        <v>58.59</v>
      </c>
      <c r="F4525" s="11">
        <f t="shared" si="211"/>
        <v>0</v>
      </c>
      <c r="G4525" s="11">
        <f t="shared" si="212"/>
        <v>59.146605000000008</v>
      </c>
      <c r="H4525" s="8">
        <f t="shared" si="210"/>
        <v>0</v>
      </c>
      <c r="K4525" s="69"/>
      <c r="L4525" s="69"/>
      <c r="M4525" s="69"/>
      <c r="O4525" s="63"/>
      <c r="P4525" s="63"/>
      <c r="Q4525" s="63"/>
    </row>
    <row r="4526" spans="1:17" outlineLevel="1">
      <c r="A4526" s="6"/>
      <c r="B4526" s="20">
        <v>42677</v>
      </c>
      <c r="C4526" s="21">
        <v>6.25E-2</v>
      </c>
      <c r="D4526" s="13">
        <v>0</v>
      </c>
      <c r="E4526" s="13">
        <v>54.11</v>
      </c>
      <c r="F4526" s="11">
        <f t="shared" si="211"/>
        <v>0</v>
      </c>
      <c r="G4526" s="11">
        <f t="shared" si="212"/>
        <v>54.624045000000002</v>
      </c>
      <c r="H4526" s="8">
        <f t="shared" si="210"/>
        <v>0</v>
      </c>
      <c r="K4526" s="69"/>
      <c r="L4526" s="69"/>
      <c r="M4526" s="69"/>
      <c r="O4526" s="63"/>
      <c r="P4526" s="63"/>
      <c r="Q4526" s="63"/>
    </row>
    <row r="4527" spans="1:17" outlineLevel="1">
      <c r="A4527" s="6"/>
      <c r="B4527" s="20">
        <v>42677</v>
      </c>
      <c r="C4527" s="21">
        <v>8.3333333333333329E-2</v>
      </c>
      <c r="D4527" s="13">
        <v>0</v>
      </c>
      <c r="E4527" s="13">
        <v>54.72</v>
      </c>
      <c r="F4527" s="11">
        <f t="shared" si="211"/>
        <v>0</v>
      </c>
      <c r="G4527" s="11">
        <f t="shared" si="212"/>
        <v>55.239840000000001</v>
      </c>
      <c r="H4527" s="8">
        <f t="shared" ref="H4527:H4590" si="213">F4527*($B$8-G4527)</f>
        <v>0</v>
      </c>
      <c r="K4527" s="69"/>
      <c r="L4527" s="69"/>
      <c r="M4527" s="69"/>
      <c r="O4527" s="63"/>
      <c r="P4527" s="63"/>
      <c r="Q4527" s="63"/>
    </row>
    <row r="4528" spans="1:17" outlineLevel="1">
      <c r="A4528" s="6"/>
      <c r="B4528" s="20">
        <v>42677</v>
      </c>
      <c r="C4528" s="21">
        <v>0.10416666666666667</v>
      </c>
      <c r="D4528" s="13">
        <v>0</v>
      </c>
      <c r="E4528" s="13">
        <v>54.38</v>
      </c>
      <c r="F4528" s="11">
        <f t="shared" si="211"/>
        <v>0</v>
      </c>
      <c r="G4528" s="11">
        <f t="shared" si="212"/>
        <v>54.896610000000003</v>
      </c>
      <c r="H4528" s="8">
        <f t="shared" si="213"/>
        <v>0</v>
      </c>
      <c r="K4528" s="69"/>
      <c r="L4528" s="69"/>
      <c r="M4528" s="69"/>
      <c r="O4528" s="63"/>
      <c r="P4528" s="63"/>
      <c r="Q4528" s="63"/>
    </row>
    <row r="4529" spans="1:17" outlineLevel="1">
      <c r="A4529" s="6"/>
      <c r="B4529" s="20">
        <v>42677</v>
      </c>
      <c r="C4529" s="21">
        <v>0.125</v>
      </c>
      <c r="D4529" s="13">
        <v>0</v>
      </c>
      <c r="E4529" s="13">
        <v>49.37</v>
      </c>
      <c r="F4529" s="11">
        <f t="shared" si="211"/>
        <v>0</v>
      </c>
      <c r="G4529" s="11">
        <f t="shared" si="212"/>
        <v>49.839015000000003</v>
      </c>
      <c r="H4529" s="8">
        <f t="shared" si="213"/>
        <v>0</v>
      </c>
      <c r="K4529" s="69"/>
      <c r="L4529" s="69"/>
      <c r="M4529" s="69"/>
      <c r="O4529" s="63"/>
      <c r="P4529" s="63"/>
      <c r="Q4529" s="63"/>
    </row>
    <row r="4530" spans="1:17" outlineLevel="1">
      <c r="A4530" s="6"/>
      <c r="B4530" s="20">
        <v>42677</v>
      </c>
      <c r="C4530" s="21">
        <v>0.14583333333333334</v>
      </c>
      <c r="D4530" s="13">
        <v>0</v>
      </c>
      <c r="E4530" s="13">
        <v>51.54</v>
      </c>
      <c r="F4530" s="11">
        <f t="shared" si="211"/>
        <v>0</v>
      </c>
      <c r="G4530" s="11">
        <f t="shared" si="212"/>
        <v>52.029630000000004</v>
      </c>
      <c r="H4530" s="8">
        <f t="shared" si="213"/>
        <v>0</v>
      </c>
      <c r="K4530" s="69"/>
      <c r="L4530" s="69"/>
      <c r="M4530" s="69"/>
      <c r="O4530" s="63"/>
      <c r="P4530" s="63"/>
      <c r="Q4530" s="63"/>
    </row>
    <row r="4531" spans="1:17" outlineLevel="1">
      <c r="A4531" s="6"/>
      <c r="B4531" s="20">
        <v>42677</v>
      </c>
      <c r="C4531" s="21">
        <v>0.16666666666666666</v>
      </c>
      <c r="D4531" s="13">
        <v>0</v>
      </c>
      <c r="E4531" s="13">
        <v>54.76</v>
      </c>
      <c r="F4531" s="11">
        <f t="shared" si="211"/>
        <v>0</v>
      </c>
      <c r="G4531" s="11">
        <f t="shared" si="212"/>
        <v>55.28022</v>
      </c>
      <c r="H4531" s="8">
        <f t="shared" si="213"/>
        <v>0</v>
      </c>
      <c r="K4531" s="69"/>
      <c r="L4531" s="69"/>
      <c r="M4531" s="69"/>
      <c r="O4531" s="63"/>
      <c r="P4531" s="63"/>
      <c r="Q4531" s="63"/>
    </row>
    <row r="4532" spans="1:17" outlineLevel="1">
      <c r="A4532" s="6"/>
      <c r="B4532" s="20">
        <v>42677</v>
      </c>
      <c r="C4532" s="21">
        <v>0.1875</v>
      </c>
      <c r="D4532" s="13">
        <v>0</v>
      </c>
      <c r="E4532" s="13">
        <v>61.09</v>
      </c>
      <c r="F4532" s="11">
        <f t="shared" si="211"/>
        <v>0</v>
      </c>
      <c r="G4532" s="11">
        <f t="shared" si="212"/>
        <v>61.670355000000008</v>
      </c>
      <c r="H4532" s="8">
        <f t="shared" si="213"/>
        <v>0</v>
      </c>
      <c r="K4532" s="69"/>
      <c r="L4532" s="69"/>
      <c r="M4532" s="69"/>
      <c r="O4532" s="63"/>
      <c r="P4532" s="63"/>
      <c r="Q4532" s="63"/>
    </row>
    <row r="4533" spans="1:17" outlineLevel="1">
      <c r="A4533" s="6"/>
      <c r="B4533" s="20">
        <v>42677</v>
      </c>
      <c r="C4533" s="21">
        <v>0.20833333333333334</v>
      </c>
      <c r="D4533" s="13">
        <v>0</v>
      </c>
      <c r="E4533" s="13">
        <v>64.55</v>
      </c>
      <c r="F4533" s="11">
        <f t="shared" si="211"/>
        <v>0</v>
      </c>
      <c r="G4533" s="11">
        <f t="shared" si="212"/>
        <v>65.163224999999997</v>
      </c>
      <c r="H4533" s="8">
        <f t="shared" si="213"/>
        <v>0</v>
      </c>
      <c r="K4533" s="69"/>
      <c r="L4533" s="69"/>
      <c r="M4533" s="69"/>
      <c r="O4533" s="63"/>
      <c r="P4533" s="63"/>
      <c r="Q4533" s="63"/>
    </row>
    <row r="4534" spans="1:17" outlineLevel="1">
      <c r="A4534" s="6"/>
      <c r="B4534" s="20">
        <v>42677</v>
      </c>
      <c r="C4534" s="21">
        <v>0.22916666666666666</v>
      </c>
      <c r="D4534" s="13">
        <v>3.1545000000000004E-2</v>
      </c>
      <c r="E4534" s="13">
        <v>110.46</v>
      </c>
      <c r="F4534" s="11">
        <f t="shared" si="211"/>
        <v>3.1535536500000003E-2</v>
      </c>
      <c r="G4534" s="11">
        <f t="shared" si="212"/>
        <v>111.50937</v>
      </c>
      <c r="H4534" s="8">
        <f t="shared" si="213"/>
        <v>2.349101981272995</v>
      </c>
      <c r="K4534" s="69"/>
      <c r="L4534" s="69"/>
      <c r="M4534" s="69"/>
      <c r="O4534" s="63"/>
      <c r="P4534" s="63"/>
      <c r="Q4534" s="63"/>
    </row>
    <row r="4535" spans="1:17" outlineLevel="1">
      <c r="A4535" s="6"/>
      <c r="B4535" s="20">
        <v>42677</v>
      </c>
      <c r="C4535" s="21">
        <v>0.25</v>
      </c>
      <c r="D4535" s="13">
        <v>0.19598699999999999</v>
      </c>
      <c r="E4535" s="13">
        <v>64.849999999999994</v>
      </c>
      <c r="F4535" s="11">
        <f t="shared" si="211"/>
        <v>0.19592820390000001</v>
      </c>
      <c r="G4535" s="11">
        <f t="shared" si="212"/>
        <v>65.466075000000004</v>
      </c>
      <c r="H4535" s="8">
        <f t="shared" si="213"/>
        <v>23.615995434267308</v>
      </c>
      <c r="K4535" s="69"/>
      <c r="L4535" s="69"/>
      <c r="M4535" s="69"/>
      <c r="O4535" s="63"/>
      <c r="P4535" s="63"/>
      <c r="Q4535" s="63"/>
    </row>
    <row r="4536" spans="1:17" outlineLevel="1">
      <c r="A4536" s="6"/>
      <c r="B4536" s="20">
        <v>42677</v>
      </c>
      <c r="C4536" s="21">
        <v>0.27083333333333331</v>
      </c>
      <c r="D4536" s="13">
        <v>0.69960999999999995</v>
      </c>
      <c r="E4536" s="13">
        <v>67.150000000000006</v>
      </c>
      <c r="F4536" s="11">
        <f t="shared" si="211"/>
        <v>0.69940011699999993</v>
      </c>
      <c r="G4536" s="11">
        <f t="shared" si="212"/>
        <v>67.787925000000016</v>
      </c>
      <c r="H4536" s="8">
        <f t="shared" si="213"/>
        <v>82.677539085812754</v>
      </c>
      <c r="K4536" s="69"/>
      <c r="L4536" s="69"/>
      <c r="M4536" s="69"/>
      <c r="O4536" s="63"/>
      <c r="P4536" s="63"/>
      <c r="Q4536" s="63"/>
    </row>
    <row r="4537" spans="1:17" outlineLevel="1">
      <c r="A4537" s="6"/>
      <c r="B4537" s="20">
        <v>42677</v>
      </c>
      <c r="C4537" s="21">
        <v>0.29166666666666669</v>
      </c>
      <c r="D4537" s="13">
        <v>1.5166120000000001</v>
      </c>
      <c r="E4537" s="13">
        <v>86.12</v>
      </c>
      <c r="F4537" s="11">
        <f t="shared" si="211"/>
        <v>1.5161570164000002</v>
      </c>
      <c r="G4537" s="11">
        <f t="shared" si="212"/>
        <v>86.938140000000004</v>
      </c>
      <c r="H4537" s="8">
        <f t="shared" si="213"/>
        <v>150.19333409663452</v>
      </c>
      <c r="K4537" s="69"/>
      <c r="L4537" s="69"/>
      <c r="M4537" s="69"/>
      <c r="O4537" s="63"/>
      <c r="P4537" s="63"/>
      <c r="Q4537" s="63"/>
    </row>
    <row r="4538" spans="1:17" outlineLevel="1">
      <c r="A4538" s="6"/>
      <c r="B4538" s="20">
        <v>42677</v>
      </c>
      <c r="C4538" s="21">
        <v>0.3125</v>
      </c>
      <c r="D4538" s="13">
        <v>2.3172700000000002</v>
      </c>
      <c r="E4538" s="13">
        <v>60.87</v>
      </c>
      <c r="F4538" s="11">
        <f t="shared" si="211"/>
        <v>2.3165748190000004</v>
      </c>
      <c r="G4538" s="11">
        <f t="shared" si="212"/>
        <v>61.448264999999999</v>
      </c>
      <c r="H4538" s="8">
        <f t="shared" si="213"/>
        <v>288.53341296376101</v>
      </c>
      <c r="K4538" s="69"/>
      <c r="L4538" s="69"/>
      <c r="M4538" s="69"/>
      <c r="O4538" s="63"/>
      <c r="P4538" s="63"/>
      <c r="Q4538" s="63"/>
    </row>
    <row r="4539" spans="1:17" outlineLevel="1">
      <c r="A4539" s="6"/>
      <c r="B4539" s="20">
        <v>42677</v>
      </c>
      <c r="C4539" s="21">
        <v>0.33333333333333331</v>
      </c>
      <c r="D4539" s="13">
        <v>2.9800659999999999</v>
      </c>
      <c r="E4539" s="13">
        <v>60.96</v>
      </c>
      <c r="F4539" s="11">
        <f t="shared" si="211"/>
        <v>2.9791719801999998</v>
      </c>
      <c r="G4539" s="11">
        <f t="shared" si="212"/>
        <v>61.539120000000004</v>
      </c>
      <c r="H4539" s="8">
        <f t="shared" si="213"/>
        <v>370.79036632703458</v>
      </c>
      <c r="K4539" s="69"/>
      <c r="L4539" s="69"/>
      <c r="M4539" s="69"/>
      <c r="O4539" s="63"/>
      <c r="P4539" s="63"/>
      <c r="Q4539" s="63"/>
    </row>
    <row r="4540" spans="1:17" outlineLevel="1">
      <c r="A4540" s="6"/>
      <c r="B4540" s="20">
        <v>42677</v>
      </c>
      <c r="C4540" s="21">
        <v>0.35416666666666669</v>
      </c>
      <c r="D4540" s="13">
        <v>3.5366329999999997</v>
      </c>
      <c r="E4540" s="13">
        <v>61.13</v>
      </c>
      <c r="F4540" s="11">
        <f t="shared" si="211"/>
        <v>3.5355720100999997</v>
      </c>
      <c r="G4540" s="11">
        <f t="shared" si="212"/>
        <v>61.710735000000007</v>
      </c>
      <c r="H4540" s="8">
        <f t="shared" si="213"/>
        <v>439.43364648990155</v>
      </c>
      <c r="K4540" s="69"/>
      <c r="L4540" s="69"/>
      <c r="M4540" s="69"/>
      <c r="O4540" s="63"/>
      <c r="P4540" s="63"/>
      <c r="Q4540" s="63"/>
    </row>
    <row r="4541" spans="1:17" outlineLevel="1">
      <c r="A4541" s="6"/>
      <c r="B4541" s="20">
        <v>42677</v>
      </c>
      <c r="C4541" s="21">
        <v>0.375</v>
      </c>
      <c r="D4541" s="13">
        <v>4.0122369999999998</v>
      </c>
      <c r="E4541" s="13">
        <v>61.48</v>
      </c>
      <c r="F4541" s="11">
        <f t="shared" si="211"/>
        <v>4.0110333289</v>
      </c>
      <c r="G4541" s="11">
        <f t="shared" si="212"/>
        <v>62.064059999999998</v>
      </c>
      <c r="H4541" s="8">
        <f t="shared" si="213"/>
        <v>497.11118598855069</v>
      </c>
      <c r="K4541" s="69"/>
      <c r="L4541" s="69"/>
      <c r="M4541" s="69"/>
      <c r="O4541" s="63"/>
      <c r="P4541" s="63"/>
      <c r="Q4541" s="63"/>
    </row>
    <row r="4542" spans="1:17" outlineLevel="1">
      <c r="A4542" s="6"/>
      <c r="B4542" s="20">
        <v>42677</v>
      </c>
      <c r="C4542" s="21">
        <v>0.39583333333333331</v>
      </c>
      <c r="D4542" s="13">
        <v>4.3747090000000011</v>
      </c>
      <c r="E4542" s="13">
        <v>60.96</v>
      </c>
      <c r="F4542" s="11">
        <f t="shared" si="211"/>
        <v>4.3733965873000011</v>
      </c>
      <c r="G4542" s="11">
        <f t="shared" si="212"/>
        <v>61.539120000000004</v>
      </c>
      <c r="H4542" s="8">
        <f t="shared" si="213"/>
        <v>544.31678784435496</v>
      </c>
      <c r="K4542" s="69"/>
      <c r="L4542" s="69"/>
      <c r="M4542" s="69"/>
      <c r="O4542" s="63"/>
      <c r="P4542" s="63"/>
      <c r="Q4542" s="63"/>
    </row>
    <row r="4543" spans="1:17" outlineLevel="1">
      <c r="A4543" s="6"/>
      <c r="B4543" s="20">
        <v>42677</v>
      </c>
      <c r="C4543" s="21">
        <v>0.41666666666666669</v>
      </c>
      <c r="D4543" s="13">
        <v>4.6390349999999998</v>
      </c>
      <c r="E4543" s="13">
        <v>62.68</v>
      </c>
      <c r="F4543" s="11">
        <f t="shared" si="211"/>
        <v>4.6376432894999997</v>
      </c>
      <c r="G4543" s="11">
        <f t="shared" si="212"/>
        <v>63.275460000000002</v>
      </c>
      <c r="H4543" s="8">
        <f t="shared" si="213"/>
        <v>569.1526393879742</v>
      </c>
      <c r="K4543" s="69"/>
      <c r="L4543" s="69"/>
      <c r="M4543" s="69"/>
      <c r="O4543" s="63"/>
      <c r="P4543" s="63"/>
      <c r="Q4543" s="63"/>
    </row>
    <row r="4544" spans="1:17" outlineLevel="1">
      <c r="A4544" s="6"/>
      <c r="B4544" s="20">
        <v>42677</v>
      </c>
      <c r="C4544" s="21">
        <v>0.4375</v>
      </c>
      <c r="D4544" s="13">
        <v>4.8779029999999999</v>
      </c>
      <c r="E4544" s="13">
        <v>64.400000000000006</v>
      </c>
      <c r="F4544" s="11">
        <f t="shared" si="211"/>
        <v>4.8764396291000001</v>
      </c>
      <c r="G4544" s="11">
        <f t="shared" si="212"/>
        <v>65.011800000000008</v>
      </c>
      <c r="H4544" s="8">
        <f t="shared" si="213"/>
        <v>589.99165313347658</v>
      </c>
      <c r="K4544" s="69"/>
      <c r="L4544" s="69"/>
      <c r="M4544" s="69"/>
      <c r="O4544" s="63"/>
      <c r="P4544" s="63"/>
      <c r="Q4544" s="63"/>
    </row>
    <row r="4545" spans="1:17" outlineLevel="1">
      <c r="A4545" s="6"/>
      <c r="B4545" s="20">
        <v>42677</v>
      </c>
      <c r="C4545" s="21">
        <v>0.45833333333333331</v>
      </c>
      <c r="D4545" s="13">
        <v>4.9652940000000001</v>
      </c>
      <c r="E4545" s="13">
        <v>62.43</v>
      </c>
      <c r="F4545" s="11">
        <f t="shared" si="211"/>
        <v>4.9638044118</v>
      </c>
      <c r="G4545" s="11">
        <f t="shared" si="212"/>
        <v>63.023085000000002</v>
      </c>
      <c r="H4545" s="8">
        <f t="shared" si="213"/>
        <v>610.43335322655355</v>
      </c>
      <c r="K4545" s="69"/>
      <c r="L4545" s="69"/>
      <c r="M4545" s="69"/>
      <c r="O4545" s="63"/>
      <c r="P4545" s="63"/>
      <c r="Q4545" s="63"/>
    </row>
    <row r="4546" spans="1:17" outlineLevel="1">
      <c r="A4546" s="6"/>
      <c r="B4546" s="20">
        <v>42677</v>
      </c>
      <c r="C4546" s="21">
        <v>0.47916666666666669</v>
      </c>
      <c r="D4546" s="13">
        <v>4.9640040000000001</v>
      </c>
      <c r="E4546" s="13">
        <v>66.099999999999994</v>
      </c>
      <c r="F4546" s="11">
        <f t="shared" si="211"/>
        <v>4.9625147988</v>
      </c>
      <c r="G4546" s="11">
        <f t="shared" si="212"/>
        <v>66.727949999999993</v>
      </c>
      <c r="H4546" s="8">
        <f t="shared" si="213"/>
        <v>591.88931320821359</v>
      </c>
      <c r="K4546" s="69"/>
      <c r="L4546" s="69"/>
      <c r="M4546" s="69"/>
      <c r="O4546" s="63"/>
      <c r="P4546" s="63"/>
      <c r="Q4546" s="63"/>
    </row>
    <row r="4547" spans="1:17" outlineLevel="1">
      <c r="A4547" s="6"/>
      <c r="B4547" s="20">
        <v>42677</v>
      </c>
      <c r="C4547" s="21">
        <v>0.5</v>
      </c>
      <c r="D4547" s="13">
        <v>4.9590159999999992</v>
      </c>
      <c r="E4547" s="13">
        <v>72.92</v>
      </c>
      <c r="F4547" s="11">
        <f t="shared" si="211"/>
        <v>4.9575282951999995</v>
      </c>
      <c r="G4547" s="11">
        <f t="shared" si="212"/>
        <v>73.612740000000002</v>
      </c>
      <c r="H4547" s="8">
        <f t="shared" si="213"/>
        <v>557.16302146999908</v>
      </c>
      <c r="K4547" s="69"/>
      <c r="L4547" s="69"/>
      <c r="M4547" s="69"/>
      <c r="O4547" s="63"/>
      <c r="P4547" s="63"/>
      <c r="Q4547" s="63"/>
    </row>
    <row r="4548" spans="1:17" outlineLevel="1">
      <c r="A4548" s="6"/>
      <c r="B4548" s="20">
        <v>42677</v>
      </c>
      <c r="C4548" s="21">
        <v>0.52083333333333337</v>
      </c>
      <c r="D4548" s="13">
        <v>4.7110529999999997</v>
      </c>
      <c r="E4548" s="13">
        <v>71.819999999999993</v>
      </c>
      <c r="F4548" s="11">
        <f t="shared" si="211"/>
        <v>4.7096396840999999</v>
      </c>
      <c r="G4548" s="11">
        <f t="shared" si="212"/>
        <v>72.502290000000002</v>
      </c>
      <c r="H4548" s="8">
        <f t="shared" si="213"/>
        <v>534.53331907047334</v>
      </c>
      <c r="K4548" s="69"/>
      <c r="L4548" s="69"/>
      <c r="M4548" s="69"/>
      <c r="O4548" s="63"/>
      <c r="P4548" s="63"/>
      <c r="Q4548" s="63"/>
    </row>
    <row r="4549" spans="1:17" outlineLevel="1">
      <c r="A4549" s="6"/>
      <c r="B4549" s="20">
        <v>42677</v>
      </c>
      <c r="C4549" s="21">
        <v>0.54166666666666663</v>
      </c>
      <c r="D4549" s="13">
        <v>4.0995429999999997</v>
      </c>
      <c r="E4549" s="13">
        <v>73.8</v>
      </c>
      <c r="F4549" s="11">
        <f t="shared" si="211"/>
        <v>4.0983131370999999</v>
      </c>
      <c r="G4549" s="11">
        <f t="shared" si="212"/>
        <v>74.501100000000008</v>
      </c>
      <c r="H4549" s="8">
        <f t="shared" si="213"/>
        <v>456.95740664219915</v>
      </c>
      <c r="K4549" s="69"/>
      <c r="L4549" s="69"/>
      <c r="M4549" s="69"/>
      <c r="O4549" s="63"/>
      <c r="P4549" s="63"/>
      <c r="Q4549" s="63"/>
    </row>
    <row r="4550" spans="1:17" outlineLevel="1">
      <c r="A4550" s="6"/>
      <c r="B4550" s="20">
        <v>42677</v>
      </c>
      <c r="C4550" s="21">
        <v>0.5625</v>
      </c>
      <c r="D4550" s="13">
        <v>4.6961280000000007</v>
      </c>
      <c r="E4550" s="13">
        <v>72.16</v>
      </c>
      <c r="F4550" s="11">
        <f t="shared" si="211"/>
        <v>4.694719161600001</v>
      </c>
      <c r="G4550" s="11">
        <f t="shared" si="212"/>
        <v>72.845520000000008</v>
      </c>
      <c r="H4550" s="8">
        <f t="shared" si="213"/>
        <v>531.22850547688404</v>
      </c>
      <c r="K4550" s="69"/>
      <c r="L4550" s="69"/>
      <c r="M4550" s="69"/>
      <c r="O4550" s="63"/>
      <c r="P4550" s="63"/>
      <c r="Q4550" s="63"/>
    </row>
    <row r="4551" spans="1:17" outlineLevel="1">
      <c r="A4551" s="6"/>
      <c r="B4551" s="20">
        <v>42677</v>
      </c>
      <c r="C4551" s="21">
        <v>0.58333333333333337</v>
      </c>
      <c r="D4551" s="13">
        <v>4.2564800000000007</v>
      </c>
      <c r="E4551" s="13">
        <v>61.34</v>
      </c>
      <c r="F4551" s="11">
        <f t="shared" si="211"/>
        <v>4.2552030560000009</v>
      </c>
      <c r="G4551" s="11">
        <f t="shared" si="212"/>
        <v>61.922730000000008</v>
      </c>
      <c r="H4551" s="8">
        <f t="shared" si="213"/>
        <v>527.97397848413721</v>
      </c>
      <c r="K4551" s="69"/>
      <c r="L4551" s="69"/>
      <c r="M4551" s="69"/>
      <c r="O4551" s="63"/>
      <c r="P4551" s="63"/>
      <c r="Q4551" s="63"/>
    </row>
    <row r="4552" spans="1:17" outlineLevel="1">
      <c r="A4552" s="6"/>
      <c r="B4552" s="20">
        <v>42677</v>
      </c>
      <c r="C4552" s="21">
        <v>0.60416666666666663</v>
      </c>
      <c r="D4552" s="13">
        <v>4.3074439999999994</v>
      </c>
      <c r="E4552" s="13">
        <v>61.02</v>
      </c>
      <c r="F4552" s="11">
        <f t="shared" si="211"/>
        <v>4.3061517667999993</v>
      </c>
      <c r="G4552" s="11">
        <f t="shared" si="212"/>
        <v>61.59969000000001</v>
      </c>
      <c r="H4552" s="8">
        <f t="shared" si="213"/>
        <v>535.68661469696758</v>
      </c>
      <c r="K4552" s="69"/>
      <c r="L4552" s="69"/>
      <c r="M4552" s="69"/>
      <c r="O4552" s="63"/>
      <c r="P4552" s="63"/>
      <c r="Q4552" s="63"/>
    </row>
    <row r="4553" spans="1:17" outlineLevel="1">
      <c r="A4553" s="6"/>
      <c r="B4553" s="20">
        <v>42677</v>
      </c>
      <c r="C4553" s="21">
        <v>0.625</v>
      </c>
      <c r="D4553" s="13">
        <v>3.8624830000000001</v>
      </c>
      <c r="E4553" s="13">
        <v>61.05</v>
      </c>
      <c r="F4553" s="11">
        <f t="shared" si="211"/>
        <v>3.8613242551000004</v>
      </c>
      <c r="G4553" s="11">
        <f t="shared" si="212"/>
        <v>61.629975000000002</v>
      </c>
      <c r="H4553" s="8">
        <f t="shared" si="213"/>
        <v>480.23299413989344</v>
      </c>
      <c r="K4553" s="69"/>
      <c r="L4553" s="69"/>
      <c r="M4553" s="69"/>
      <c r="O4553" s="63"/>
      <c r="P4553" s="63"/>
      <c r="Q4553" s="63"/>
    </row>
    <row r="4554" spans="1:17" outlineLevel="1">
      <c r="A4554" s="6"/>
      <c r="B4554" s="20">
        <v>42677</v>
      </c>
      <c r="C4554" s="21">
        <v>0.64583333333333337</v>
      </c>
      <c r="D4554" s="13">
        <v>2.2138789999999999</v>
      </c>
      <c r="E4554" s="13">
        <v>70.47</v>
      </c>
      <c r="F4554" s="11">
        <f t="shared" si="211"/>
        <v>2.2132148363000002</v>
      </c>
      <c r="G4554" s="11">
        <f t="shared" si="212"/>
        <v>71.139465000000001</v>
      </c>
      <c r="H4554" s="8">
        <f t="shared" si="213"/>
        <v>254.21104016735543</v>
      </c>
      <c r="K4554" s="69"/>
      <c r="L4554" s="69"/>
      <c r="M4554" s="69"/>
      <c r="O4554" s="63"/>
      <c r="P4554" s="63"/>
      <c r="Q4554" s="63"/>
    </row>
    <row r="4555" spans="1:17" outlineLevel="1">
      <c r="A4555" s="6"/>
      <c r="B4555" s="20">
        <v>42677</v>
      </c>
      <c r="C4555" s="21">
        <v>0.66666666666666663</v>
      </c>
      <c r="D4555" s="13">
        <v>2.6613130000000003</v>
      </c>
      <c r="E4555" s="13">
        <v>74.64</v>
      </c>
      <c r="F4555" s="11">
        <f t="shared" si="211"/>
        <v>2.6605146061000005</v>
      </c>
      <c r="G4555" s="11">
        <f t="shared" si="212"/>
        <v>75.349080000000001</v>
      </c>
      <c r="H4555" s="8">
        <f t="shared" si="213"/>
        <v>294.38838883840265</v>
      </c>
      <c r="K4555" s="69"/>
      <c r="L4555" s="69"/>
      <c r="M4555" s="69"/>
      <c r="O4555" s="63"/>
      <c r="P4555" s="63"/>
      <c r="Q4555" s="63"/>
    </row>
    <row r="4556" spans="1:17" outlineLevel="1">
      <c r="A4556" s="6"/>
      <c r="B4556" s="20">
        <v>42677</v>
      </c>
      <c r="C4556" s="21">
        <v>0.6875</v>
      </c>
      <c r="D4556" s="13">
        <v>1.970518</v>
      </c>
      <c r="E4556" s="13">
        <v>76.86</v>
      </c>
      <c r="F4556" s="11">
        <f t="shared" si="211"/>
        <v>1.9699268446</v>
      </c>
      <c r="G4556" s="11">
        <f t="shared" si="212"/>
        <v>77.590170000000001</v>
      </c>
      <c r="H4556" s="8">
        <f t="shared" si="213"/>
        <v>213.55943433552241</v>
      </c>
      <c r="K4556" s="69"/>
      <c r="L4556" s="69"/>
      <c r="M4556" s="69"/>
      <c r="O4556" s="63"/>
      <c r="P4556" s="63"/>
      <c r="Q4556" s="63"/>
    </row>
    <row r="4557" spans="1:17" outlineLevel="1">
      <c r="A4557" s="6"/>
      <c r="B4557" s="20">
        <v>42677</v>
      </c>
      <c r="C4557" s="21">
        <v>0.70833333333333337</v>
      </c>
      <c r="D4557" s="13">
        <v>1.2391669999999999</v>
      </c>
      <c r="E4557" s="13">
        <v>98.82</v>
      </c>
      <c r="F4557" s="11">
        <f t="shared" si="211"/>
        <v>1.2387952498999999</v>
      </c>
      <c r="G4557" s="11">
        <f t="shared" si="212"/>
        <v>99.758790000000005</v>
      </c>
      <c r="H4557" s="8">
        <f t="shared" si="213"/>
        <v>106.83520129362836</v>
      </c>
      <c r="K4557" s="69"/>
      <c r="L4557" s="69"/>
      <c r="M4557" s="69"/>
      <c r="O4557" s="63"/>
      <c r="P4557" s="63"/>
      <c r="Q4557" s="63"/>
    </row>
    <row r="4558" spans="1:17" outlineLevel="1">
      <c r="A4558" s="6"/>
      <c r="B4558" s="20">
        <v>42677</v>
      </c>
      <c r="C4558" s="21">
        <v>0.72916666666666663</v>
      </c>
      <c r="D4558" s="13">
        <v>0.47265700000000005</v>
      </c>
      <c r="E4558" s="13">
        <v>80.900000000000006</v>
      </c>
      <c r="F4558" s="11">
        <f t="shared" si="211"/>
        <v>0.47251520290000004</v>
      </c>
      <c r="G4558" s="11">
        <f t="shared" si="212"/>
        <v>81.66855000000001</v>
      </c>
      <c r="H4558" s="8">
        <f t="shared" si="213"/>
        <v>49.298196265601206</v>
      </c>
      <c r="K4558" s="69"/>
      <c r="L4558" s="69"/>
      <c r="M4558" s="69"/>
      <c r="O4558" s="63"/>
      <c r="P4558" s="63"/>
      <c r="Q4558" s="63"/>
    </row>
    <row r="4559" spans="1:17" outlineLevel="1">
      <c r="A4559" s="6"/>
      <c r="B4559" s="20">
        <v>42677</v>
      </c>
      <c r="C4559" s="21">
        <v>0.75</v>
      </c>
      <c r="D4559" s="13">
        <v>9.6272999999999997E-2</v>
      </c>
      <c r="E4559" s="13">
        <v>76.37</v>
      </c>
      <c r="F4559" s="11">
        <f t="shared" si="211"/>
        <v>9.6244118099999998E-2</v>
      </c>
      <c r="G4559" s="11">
        <f t="shared" si="212"/>
        <v>77.095515000000006</v>
      </c>
      <c r="H4559" s="8">
        <f t="shared" si="213"/>
        <v>10.481416115959677</v>
      </c>
      <c r="K4559" s="69"/>
      <c r="L4559" s="69"/>
      <c r="M4559" s="69"/>
      <c r="O4559" s="63"/>
      <c r="P4559" s="63"/>
      <c r="Q4559" s="63"/>
    </row>
    <row r="4560" spans="1:17" outlineLevel="1">
      <c r="A4560" s="6"/>
      <c r="B4560" s="20">
        <v>42677</v>
      </c>
      <c r="C4560" s="21">
        <v>0.77083333333333337</v>
      </c>
      <c r="D4560" s="13">
        <v>3.3523999999999998E-2</v>
      </c>
      <c r="E4560" s="13">
        <v>65.61</v>
      </c>
      <c r="F4560" s="11">
        <f t="shared" si="211"/>
        <v>3.3513942800000002E-2</v>
      </c>
      <c r="G4560" s="11">
        <f t="shared" si="212"/>
        <v>66.233294999999998</v>
      </c>
      <c r="H4560" s="8">
        <f t="shared" si="213"/>
        <v>4.0138545007144746</v>
      </c>
      <c r="K4560" s="69"/>
      <c r="L4560" s="69"/>
      <c r="M4560" s="69"/>
      <c r="O4560" s="63"/>
      <c r="P4560" s="63"/>
      <c r="Q4560" s="63"/>
    </row>
    <row r="4561" spans="1:17" outlineLevel="1">
      <c r="A4561" s="6"/>
      <c r="B4561" s="20">
        <v>42677</v>
      </c>
      <c r="C4561" s="21">
        <v>0.79166666666666663</v>
      </c>
      <c r="D4561" s="13">
        <v>0</v>
      </c>
      <c r="E4561" s="13">
        <v>97.43</v>
      </c>
      <c r="F4561" s="11">
        <f t="shared" ref="F4561:F4624" si="214">IF($B$13="Electricity",$D4561*$B$9,$D4561*$B$10)</f>
        <v>0</v>
      </c>
      <c r="G4561" s="11">
        <f t="shared" ref="G4561:G4624" si="215">+E4561*$B$10</f>
        <v>98.355585000000019</v>
      </c>
      <c r="H4561" s="8">
        <f t="shared" si="213"/>
        <v>0</v>
      </c>
      <c r="K4561" s="69"/>
      <c r="L4561" s="69"/>
      <c r="M4561" s="69"/>
      <c r="O4561" s="63"/>
      <c r="P4561" s="63"/>
      <c r="Q4561" s="63"/>
    </row>
    <row r="4562" spans="1:17" outlineLevel="1">
      <c r="A4562" s="6"/>
      <c r="B4562" s="20">
        <v>42677</v>
      </c>
      <c r="C4562" s="21">
        <v>0.8125</v>
      </c>
      <c r="D4562" s="13">
        <v>0</v>
      </c>
      <c r="E4562" s="13">
        <v>137.71</v>
      </c>
      <c r="F4562" s="11">
        <f t="shared" si="214"/>
        <v>0</v>
      </c>
      <c r="G4562" s="11">
        <f t="shared" si="215"/>
        <v>139.01824500000001</v>
      </c>
      <c r="H4562" s="8">
        <f t="shared" si="213"/>
        <v>0</v>
      </c>
      <c r="K4562" s="69"/>
      <c r="L4562" s="69"/>
      <c r="M4562" s="69"/>
      <c r="O4562" s="63"/>
      <c r="P4562" s="63"/>
      <c r="Q4562" s="63"/>
    </row>
    <row r="4563" spans="1:17" outlineLevel="1">
      <c r="A4563" s="6"/>
      <c r="B4563" s="20">
        <v>42677</v>
      </c>
      <c r="C4563" s="21">
        <v>0.83333333333333337</v>
      </c>
      <c r="D4563" s="13">
        <v>0</v>
      </c>
      <c r="E4563" s="13">
        <v>99.02</v>
      </c>
      <c r="F4563" s="11">
        <f t="shared" si="214"/>
        <v>0</v>
      </c>
      <c r="G4563" s="11">
        <f t="shared" si="215"/>
        <v>99.96069</v>
      </c>
      <c r="H4563" s="8">
        <f t="shared" si="213"/>
        <v>0</v>
      </c>
      <c r="K4563" s="69"/>
      <c r="L4563" s="69"/>
      <c r="M4563" s="69"/>
      <c r="O4563" s="63"/>
      <c r="P4563" s="63"/>
      <c r="Q4563" s="63"/>
    </row>
    <row r="4564" spans="1:17" outlineLevel="1">
      <c r="A4564" s="6"/>
      <c r="B4564" s="20">
        <v>42677</v>
      </c>
      <c r="C4564" s="21">
        <v>0.85416666666666663</v>
      </c>
      <c r="D4564" s="13">
        <v>0</v>
      </c>
      <c r="E4564" s="13">
        <v>83.85</v>
      </c>
      <c r="F4564" s="11">
        <f t="shared" si="214"/>
        <v>0</v>
      </c>
      <c r="G4564" s="11">
        <f t="shared" si="215"/>
        <v>84.646574999999999</v>
      </c>
      <c r="H4564" s="8">
        <f t="shared" si="213"/>
        <v>0</v>
      </c>
      <c r="K4564" s="69"/>
      <c r="L4564" s="69"/>
      <c r="M4564" s="69"/>
      <c r="O4564" s="63"/>
      <c r="P4564" s="63"/>
      <c r="Q4564" s="63"/>
    </row>
    <row r="4565" spans="1:17" outlineLevel="1">
      <c r="A4565" s="6"/>
      <c r="B4565" s="20">
        <v>42677</v>
      </c>
      <c r="C4565" s="21">
        <v>0.875</v>
      </c>
      <c r="D4565" s="13">
        <v>0</v>
      </c>
      <c r="E4565" s="13">
        <v>62.23</v>
      </c>
      <c r="F4565" s="11">
        <f t="shared" si="214"/>
        <v>0</v>
      </c>
      <c r="G4565" s="11">
        <f t="shared" si="215"/>
        <v>62.821185</v>
      </c>
      <c r="H4565" s="8">
        <f t="shared" si="213"/>
        <v>0</v>
      </c>
      <c r="K4565" s="69"/>
      <c r="L4565" s="69"/>
      <c r="M4565" s="69"/>
      <c r="O4565" s="63"/>
      <c r="P4565" s="63"/>
      <c r="Q4565" s="63"/>
    </row>
    <row r="4566" spans="1:17" outlineLevel="1">
      <c r="A4566" s="6"/>
      <c r="B4566" s="20">
        <v>42677</v>
      </c>
      <c r="C4566" s="21">
        <v>0.89583333333333337</v>
      </c>
      <c r="D4566" s="13">
        <v>0</v>
      </c>
      <c r="E4566" s="13">
        <v>58.35</v>
      </c>
      <c r="F4566" s="11">
        <f t="shared" si="214"/>
        <v>0</v>
      </c>
      <c r="G4566" s="11">
        <f t="shared" si="215"/>
        <v>58.904325000000007</v>
      </c>
      <c r="H4566" s="8">
        <f t="shared" si="213"/>
        <v>0</v>
      </c>
      <c r="K4566" s="69"/>
      <c r="L4566" s="69"/>
      <c r="M4566" s="69"/>
      <c r="O4566" s="63"/>
      <c r="P4566" s="63"/>
      <c r="Q4566" s="63"/>
    </row>
    <row r="4567" spans="1:17" outlineLevel="1">
      <c r="A4567" s="6"/>
      <c r="B4567" s="20">
        <v>42677</v>
      </c>
      <c r="C4567" s="21">
        <v>0.91666666666666663</v>
      </c>
      <c r="D4567" s="13">
        <v>0</v>
      </c>
      <c r="E4567" s="13">
        <v>54.51</v>
      </c>
      <c r="F4567" s="11">
        <f t="shared" si="214"/>
        <v>0</v>
      </c>
      <c r="G4567" s="11">
        <f t="shared" si="215"/>
        <v>55.027844999999999</v>
      </c>
      <c r="H4567" s="8">
        <f t="shared" si="213"/>
        <v>0</v>
      </c>
      <c r="K4567" s="69"/>
      <c r="L4567" s="69"/>
      <c r="M4567" s="69"/>
      <c r="O4567" s="63"/>
      <c r="P4567" s="63"/>
      <c r="Q4567" s="63"/>
    </row>
    <row r="4568" spans="1:17" outlineLevel="1">
      <c r="A4568" s="6"/>
      <c r="B4568" s="20">
        <v>42677</v>
      </c>
      <c r="C4568" s="21">
        <v>0.9375</v>
      </c>
      <c r="D4568" s="13">
        <v>0</v>
      </c>
      <c r="E4568" s="13">
        <v>60.99</v>
      </c>
      <c r="F4568" s="11">
        <f t="shared" si="214"/>
        <v>0</v>
      </c>
      <c r="G4568" s="11">
        <f t="shared" si="215"/>
        <v>61.569405000000003</v>
      </c>
      <c r="H4568" s="8">
        <f t="shared" si="213"/>
        <v>0</v>
      </c>
      <c r="K4568" s="69"/>
      <c r="L4568" s="69"/>
      <c r="M4568" s="69"/>
      <c r="O4568" s="63"/>
      <c r="P4568" s="63"/>
      <c r="Q4568" s="63"/>
    </row>
    <row r="4569" spans="1:17" outlineLevel="1">
      <c r="A4569" s="6"/>
      <c r="B4569" s="20">
        <v>42677</v>
      </c>
      <c r="C4569" s="21">
        <v>0.95833333333333337</v>
      </c>
      <c r="D4569" s="13">
        <v>0</v>
      </c>
      <c r="E4569" s="13">
        <v>63.21</v>
      </c>
      <c r="F4569" s="11">
        <f t="shared" si="214"/>
        <v>0</v>
      </c>
      <c r="G4569" s="11">
        <f t="shared" si="215"/>
        <v>63.810495000000003</v>
      </c>
      <c r="H4569" s="8">
        <f t="shared" si="213"/>
        <v>0</v>
      </c>
      <c r="K4569" s="69"/>
      <c r="L4569" s="69"/>
      <c r="M4569" s="69"/>
      <c r="O4569" s="63"/>
      <c r="P4569" s="63"/>
      <c r="Q4569" s="63"/>
    </row>
    <row r="4570" spans="1:17" outlineLevel="1">
      <c r="A4570" s="6"/>
      <c r="B4570" s="20">
        <v>42677</v>
      </c>
      <c r="C4570" s="21">
        <v>0.97916666666666663</v>
      </c>
      <c r="D4570" s="13">
        <v>0</v>
      </c>
      <c r="E4570" s="13">
        <v>66.81</v>
      </c>
      <c r="F4570" s="11">
        <f t="shared" si="214"/>
        <v>0</v>
      </c>
      <c r="G4570" s="11">
        <f t="shared" si="215"/>
        <v>67.44469500000001</v>
      </c>
      <c r="H4570" s="8">
        <f t="shared" si="213"/>
        <v>0</v>
      </c>
      <c r="K4570" s="69"/>
      <c r="L4570" s="69"/>
      <c r="M4570" s="69"/>
      <c r="O4570" s="63"/>
      <c r="P4570" s="63"/>
      <c r="Q4570" s="63"/>
    </row>
    <row r="4571" spans="1:17" outlineLevel="1">
      <c r="A4571" s="6"/>
      <c r="B4571" s="20">
        <v>42677</v>
      </c>
      <c r="C4571" s="21">
        <v>0</v>
      </c>
      <c r="D4571" s="13">
        <v>0</v>
      </c>
      <c r="E4571" s="13">
        <v>112.3</v>
      </c>
      <c r="F4571" s="11">
        <f t="shared" si="214"/>
        <v>0</v>
      </c>
      <c r="G4571" s="11">
        <f t="shared" si="215"/>
        <v>113.36685</v>
      </c>
      <c r="H4571" s="8">
        <f t="shared" si="213"/>
        <v>0</v>
      </c>
      <c r="K4571" s="69"/>
      <c r="L4571" s="69"/>
      <c r="M4571" s="69"/>
      <c r="O4571" s="63"/>
      <c r="P4571" s="63"/>
      <c r="Q4571" s="63"/>
    </row>
    <row r="4572" spans="1:17" outlineLevel="1">
      <c r="A4572" s="6"/>
      <c r="B4572" s="20">
        <v>42678</v>
      </c>
      <c r="C4572" s="21">
        <v>2.0833333333333332E-2</v>
      </c>
      <c r="D4572" s="13">
        <v>0</v>
      </c>
      <c r="E4572" s="13">
        <v>63.2</v>
      </c>
      <c r="F4572" s="11">
        <f t="shared" si="214"/>
        <v>0</v>
      </c>
      <c r="G4572" s="11">
        <f t="shared" si="215"/>
        <v>63.80040000000001</v>
      </c>
      <c r="H4572" s="8">
        <f t="shared" si="213"/>
        <v>0</v>
      </c>
      <c r="K4572" s="69"/>
      <c r="L4572" s="69"/>
      <c r="M4572" s="69"/>
      <c r="O4572" s="63"/>
      <c r="P4572" s="63"/>
      <c r="Q4572" s="63"/>
    </row>
    <row r="4573" spans="1:17" outlineLevel="1">
      <c r="A4573" s="6"/>
      <c r="B4573" s="20">
        <v>42678</v>
      </c>
      <c r="C4573" s="21">
        <v>4.1666666666666664E-2</v>
      </c>
      <c r="D4573" s="13">
        <v>0</v>
      </c>
      <c r="E4573" s="13">
        <v>62.33</v>
      </c>
      <c r="F4573" s="11">
        <f t="shared" si="214"/>
        <v>0</v>
      </c>
      <c r="G4573" s="11">
        <f t="shared" si="215"/>
        <v>62.922135000000004</v>
      </c>
      <c r="H4573" s="8">
        <f t="shared" si="213"/>
        <v>0</v>
      </c>
      <c r="K4573" s="69"/>
      <c r="L4573" s="69"/>
      <c r="M4573" s="69"/>
      <c r="O4573" s="63"/>
      <c r="P4573" s="63"/>
      <c r="Q4573" s="63"/>
    </row>
    <row r="4574" spans="1:17" outlineLevel="1">
      <c r="A4574" s="6"/>
      <c r="B4574" s="20">
        <v>42678</v>
      </c>
      <c r="C4574" s="21">
        <v>6.25E-2</v>
      </c>
      <c r="D4574" s="13">
        <v>0</v>
      </c>
      <c r="E4574" s="13">
        <v>51.83</v>
      </c>
      <c r="F4574" s="11">
        <f t="shared" si="214"/>
        <v>0</v>
      </c>
      <c r="G4574" s="11">
        <f t="shared" si="215"/>
        <v>52.322385000000004</v>
      </c>
      <c r="H4574" s="8">
        <f t="shared" si="213"/>
        <v>0</v>
      </c>
      <c r="K4574" s="69"/>
      <c r="L4574" s="69"/>
      <c r="M4574" s="69"/>
      <c r="O4574" s="63"/>
      <c r="P4574" s="63"/>
      <c r="Q4574" s="63"/>
    </row>
    <row r="4575" spans="1:17" outlineLevel="1">
      <c r="A4575" s="6"/>
      <c r="B4575" s="20">
        <v>42678</v>
      </c>
      <c r="C4575" s="21">
        <v>8.3333333333333329E-2</v>
      </c>
      <c r="D4575" s="13">
        <v>0</v>
      </c>
      <c r="E4575" s="13">
        <v>49.97</v>
      </c>
      <c r="F4575" s="11">
        <f t="shared" si="214"/>
        <v>0</v>
      </c>
      <c r="G4575" s="11">
        <f t="shared" si="215"/>
        <v>50.444715000000002</v>
      </c>
      <c r="H4575" s="8">
        <f t="shared" si="213"/>
        <v>0</v>
      </c>
      <c r="K4575" s="69"/>
      <c r="L4575" s="69"/>
      <c r="M4575" s="69"/>
      <c r="O4575" s="63"/>
      <c r="P4575" s="63"/>
      <c r="Q4575" s="63"/>
    </row>
    <row r="4576" spans="1:17" outlineLevel="1">
      <c r="A4576" s="6"/>
      <c r="B4576" s="20">
        <v>42678</v>
      </c>
      <c r="C4576" s="21">
        <v>0.10416666666666667</v>
      </c>
      <c r="D4576" s="13">
        <v>0</v>
      </c>
      <c r="E4576" s="13">
        <v>38.630000000000003</v>
      </c>
      <c r="F4576" s="11">
        <f t="shared" si="214"/>
        <v>0</v>
      </c>
      <c r="G4576" s="11">
        <f t="shared" si="215"/>
        <v>38.996985000000002</v>
      </c>
      <c r="H4576" s="8">
        <f t="shared" si="213"/>
        <v>0</v>
      </c>
      <c r="K4576" s="69"/>
      <c r="L4576" s="69"/>
      <c r="M4576" s="69"/>
      <c r="O4576" s="63"/>
      <c r="P4576" s="63"/>
      <c r="Q4576" s="63"/>
    </row>
    <row r="4577" spans="1:17" outlineLevel="1">
      <c r="A4577" s="6"/>
      <c r="B4577" s="20">
        <v>42678</v>
      </c>
      <c r="C4577" s="21">
        <v>0.125</v>
      </c>
      <c r="D4577" s="13">
        <v>0</v>
      </c>
      <c r="E4577" s="13">
        <v>46.12</v>
      </c>
      <c r="F4577" s="11">
        <f t="shared" si="214"/>
        <v>0</v>
      </c>
      <c r="G4577" s="11">
        <f t="shared" si="215"/>
        <v>46.558140000000002</v>
      </c>
      <c r="H4577" s="8">
        <f t="shared" si="213"/>
        <v>0</v>
      </c>
      <c r="K4577" s="69"/>
      <c r="L4577" s="69"/>
      <c r="M4577" s="69"/>
      <c r="O4577" s="63"/>
      <c r="P4577" s="63"/>
      <c r="Q4577" s="63"/>
    </row>
    <row r="4578" spans="1:17" outlineLevel="1">
      <c r="A4578" s="6"/>
      <c r="B4578" s="20">
        <v>42678</v>
      </c>
      <c r="C4578" s="21">
        <v>0.14583333333333334</v>
      </c>
      <c r="D4578" s="13">
        <v>0</v>
      </c>
      <c r="E4578" s="13">
        <v>57.71</v>
      </c>
      <c r="F4578" s="11">
        <f t="shared" si="214"/>
        <v>0</v>
      </c>
      <c r="G4578" s="11">
        <f t="shared" si="215"/>
        <v>58.258245000000002</v>
      </c>
      <c r="H4578" s="8">
        <f t="shared" si="213"/>
        <v>0</v>
      </c>
      <c r="K4578" s="69"/>
      <c r="L4578" s="69"/>
      <c r="M4578" s="69"/>
      <c r="O4578" s="63"/>
      <c r="P4578" s="63"/>
      <c r="Q4578" s="63"/>
    </row>
    <row r="4579" spans="1:17" outlineLevel="1">
      <c r="A4579" s="6"/>
      <c r="B4579" s="20">
        <v>42678</v>
      </c>
      <c r="C4579" s="21">
        <v>0.16666666666666666</v>
      </c>
      <c r="D4579" s="13">
        <v>0</v>
      </c>
      <c r="E4579" s="13">
        <v>38.880000000000003</v>
      </c>
      <c r="F4579" s="11">
        <f t="shared" si="214"/>
        <v>0</v>
      </c>
      <c r="G4579" s="11">
        <f t="shared" si="215"/>
        <v>39.249360000000003</v>
      </c>
      <c r="H4579" s="8">
        <f t="shared" si="213"/>
        <v>0</v>
      </c>
      <c r="K4579" s="69"/>
      <c r="L4579" s="69"/>
      <c r="M4579" s="69"/>
      <c r="O4579" s="63"/>
      <c r="P4579" s="63"/>
      <c r="Q4579" s="63"/>
    </row>
    <row r="4580" spans="1:17" outlineLevel="1">
      <c r="A4580" s="6"/>
      <c r="B4580" s="20">
        <v>42678</v>
      </c>
      <c r="C4580" s="21">
        <v>0.1875</v>
      </c>
      <c r="D4580" s="13">
        <v>0</v>
      </c>
      <c r="E4580" s="13">
        <v>49.46</v>
      </c>
      <c r="F4580" s="11">
        <f t="shared" si="214"/>
        <v>0</v>
      </c>
      <c r="G4580" s="11">
        <f t="shared" si="215"/>
        <v>49.929870000000001</v>
      </c>
      <c r="H4580" s="8">
        <f t="shared" si="213"/>
        <v>0</v>
      </c>
      <c r="K4580" s="69"/>
      <c r="L4580" s="69"/>
      <c r="M4580" s="69"/>
      <c r="O4580" s="63"/>
      <c r="P4580" s="63"/>
      <c r="Q4580" s="63"/>
    </row>
    <row r="4581" spans="1:17" outlineLevel="1">
      <c r="A4581" s="6"/>
      <c r="B4581" s="20">
        <v>42678</v>
      </c>
      <c r="C4581" s="21">
        <v>0.20833333333333334</v>
      </c>
      <c r="D4581" s="13">
        <v>0</v>
      </c>
      <c r="E4581" s="13">
        <v>51.63</v>
      </c>
      <c r="F4581" s="11">
        <f t="shared" si="214"/>
        <v>0</v>
      </c>
      <c r="G4581" s="11">
        <f t="shared" si="215"/>
        <v>52.120485000000009</v>
      </c>
      <c r="H4581" s="8">
        <f t="shared" si="213"/>
        <v>0</v>
      </c>
      <c r="K4581" s="69"/>
      <c r="L4581" s="69"/>
      <c r="M4581" s="69"/>
      <c r="O4581" s="63"/>
      <c r="P4581" s="63"/>
      <c r="Q4581" s="63"/>
    </row>
    <row r="4582" spans="1:17" outlineLevel="1">
      <c r="A4582" s="6"/>
      <c r="B4582" s="20">
        <v>42678</v>
      </c>
      <c r="C4582" s="21">
        <v>0.22916666666666666</v>
      </c>
      <c r="D4582" s="13">
        <v>3.7416000000000005E-2</v>
      </c>
      <c r="E4582" s="13">
        <v>58.88</v>
      </c>
      <c r="F4582" s="11">
        <f t="shared" si="214"/>
        <v>3.7404775200000004E-2</v>
      </c>
      <c r="G4582" s="11">
        <f t="shared" si="215"/>
        <v>59.439360000000008</v>
      </c>
      <c r="H4582" s="8">
        <f t="shared" si="213"/>
        <v>4.7339722883681281</v>
      </c>
      <c r="K4582" s="69"/>
      <c r="L4582" s="69"/>
      <c r="M4582" s="69"/>
      <c r="O4582" s="63"/>
      <c r="P4582" s="63"/>
      <c r="Q4582" s="63"/>
    </row>
    <row r="4583" spans="1:17" outlineLevel="1">
      <c r="A4583" s="6"/>
      <c r="B4583" s="20">
        <v>42678</v>
      </c>
      <c r="C4583" s="21">
        <v>0.25</v>
      </c>
      <c r="D4583" s="13">
        <v>0.22781199999999999</v>
      </c>
      <c r="E4583" s="13">
        <v>65.27</v>
      </c>
      <c r="F4583" s="11">
        <f t="shared" si="214"/>
        <v>0.22774365639999999</v>
      </c>
      <c r="G4583" s="11">
        <f t="shared" si="215"/>
        <v>65.890065000000007</v>
      </c>
      <c r="H4583" s="8">
        <f t="shared" si="213"/>
        <v>27.354275766866333</v>
      </c>
      <c r="K4583" s="69"/>
      <c r="L4583" s="69"/>
      <c r="M4583" s="69"/>
      <c r="O4583" s="63"/>
      <c r="P4583" s="63"/>
      <c r="Q4583" s="63"/>
    </row>
    <row r="4584" spans="1:17" outlineLevel="1">
      <c r="A4584" s="6"/>
      <c r="B4584" s="20">
        <v>42678</v>
      </c>
      <c r="C4584" s="21">
        <v>0.27083333333333331</v>
      </c>
      <c r="D4584" s="13">
        <v>0.67941799999999997</v>
      </c>
      <c r="E4584" s="13">
        <v>64.47</v>
      </c>
      <c r="F4584" s="11">
        <f t="shared" si="214"/>
        <v>0.6792141746</v>
      </c>
      <c r="G4584" s="11">
        <f t="shared" si="215"/>
        <v>65.082464999999999</v>
      </c>
      <c r="H4584" s="8">
        <f t="shared" si="213"/>
        <v>82.128903729691615</v>
      </c>
      <c r="K4584" s="69"/>
      <c r="L4584" s="69"/>
      <c r="M4584" s="69"/>
      <c r="O4584" s="63"/>
      <c r="P4584" s="63"/>
      <c r="Q4584" s="63"/>
    </row>
    <row r="4585" spans="1:17" outlineLevel="1">
      <c r="A4585" s="6"/>
      <c r="B4585" s="20">
        <v>42678</v>
      </c>
      <c r="C4585" s="21">
        <v>0.29166666666666669</v>
      </c>
      <c r="D4585" s="13">
        <v>1.5388040000000001</v>
      </c>
      <c r="E4585" s="13">
        <v>77.650000000000006</v>
      </c>
      <c r="F4585" s="11">
        <f t="shared" si="214"/>
        <v>1.5383423588</v>
      </c>
      <c r="G4585" s="11">
        <f t="shared" si="215"/>
        <v>78.387675000000016</v>
      </c>
      <c r="H4585" s="8">
        <f t="shared" si="213"/>
        <v>165.5445978764522</v>
      </c>
      <c r="K4585" s="69"/>
      <c r="L4585" s="69"/>
      <c r="M4585" s="69"/>
      <c r="O4585" s="63"/>
      <c r="P4585" s="63"/>
      <c r="Q4585" s="63"/>
    </row>
    <row r="4586" spans="1:17" outlineLevel="1">
      <c r="A4586" s="6"/>
      <c r="B4586" s="20">
        <v>42678</v>
      </c>
      <c r="C4586" s="21">
        <v>0.3125</v>
      </c>
      <c r="D4586" s="13">
        <v>2.3343229999999999</v>
      </c>
      <c r="E4586" s="13">
        <v>57.81</v>
      </c>
      <c r="F4586" s="11">
        <f t="shared" si="214"/>
        <v>2.3336227031000001</v>
      </c>
      <c r="G4586" s="11">
        <f t="shared" si="215"/>
        <v>58.359195000000007</v>
      </c>
      <c r="H4586" s="8">
        <f t="shared" si="213"/>
        <v>297.86548038996</v>
      </c>
      <c r="K4586" s="69"/>
      <c r="L4586" s="69"/>
      <c r="M4586" s="69"/>
      <c r="O4586" s="63"/>
      <c r="P4586" s="63"/>
      <c r="Q4586" s="63"/>
    </row>
    <row r="4587" spans="1:17" outlineLevel="1">
      <c r="A4587" s="6"/>
      <c r="B4587" s="20">
        <v>42678</v>
      </c>
      <c r="C4587" s="21">
        <v>0.33333333333333331</v>
      </c>
      <c r="D4587" s="13">
        <v>3.0449650000000004</v>
      </c>
      <c r="E4587" s="13">
        <v>61.49</v>
      </c>
      <c r="F4587" s="11">
        <f t="shared" si="214"/>
        <v>3.0440515105000006</v>
      </c>
      <c r="G4587" s="11">
        <f t="shared" si="215"/>
        <v>62.074155000000005</v>
      </c>
      <c r="H4587" s="8">
        <f t="shared" si="213"/>
        <v>377.23665566223895</v>
      </c>
      <c r="K4587" s="69"/>
      <c r="L4587" s="69"/>
      <c r="M4587" s="69"/>
      <c r="O4587" s="63"/>
      <c r="P4587" s="63"/>
      <c r="Q4587" s="63"/>
    </row>
    <row r="4588" spans="1:17" outlineLevel="1">
      <c r="A4588" s="6"/>
      <c r="B4588" s="20">
        <v>42678</v>
      </c>
      <c r="C4588" s="21">
        <v>0.35416666666666669</v>
      </c>
      <c r="D4588" s="13">
        <v>3.5885659999999997</v>
      </c>
      <c r="E4588" s="13">
        <v>61.49</v>
      </c>
      <c r="F4588" s="11">
        <f t="shared" si="214"/>
        <v>3.5874894301999998</v>
      </c>
      <c r="G4588" s="11">
        <f t="shared" si="215"/>
        <v>62.074155000000005</v>
      </c>
      <c r="H4588" s="8">
        <f t="shared" si="213"/>
        <v>444.58265906610347</v>
      </c>
      <c r="K4588" s="69"/>
      <c r="L4588" s="69"/>
      <c r="M4588" s="69"/>
      <c r="O4588" s="63"/>
      <c r="P4588" s="63"/>
      <c r="Q4588" s="63"/>
    </row>
    <row r="4589" spans="1:17" outlineLevel="1">
      <c r="A4589" s="6"/>
      <c r="B4589" s="20">
        <v>42678</v>
      </c>
      <c r="C4589" s="21">
        <v>0.375</v>
      </c>
      <c r="D4589" s="13">
        <v>4.0214409999999994</v>
      </c>
      <c r="E4589" s="13">
        <v>60.47</v>
      </c>
      <c r="F4589" s="11">
        <f t="shared" si="214"/>
        <v>4.0202345676999993</v>
      </c>
      <c r="G4589" s="11">
        <f t="shared" si="215"/>
        <v>61.044465000000002</v>
      </c>
      <c r="H4589" s="8">
        <f t="shared" si="213"/>
        <v>502.35056123244715</v>
      </c>
      <c r="K4589" s="69"/>
      <c r="L4589" s="69"/>
      <c r="M4589" s="69"/>
      <c r="O4589" s="63"/>
      <c r="P4589" s="63"/>
      <c r="Q4589" s="63"/>
    </row>
    <row r="4590" spans="1:17" outlineLevel="1">
      <c r="A4590" s="6"/>
      <c r="B4590" s="20">
        <v>42678</v>
      </c>
      <c r="C4590" s="21">
        <v>0.39583333333333331</v>
      </c>
      <c r="D4590" s="13">
        <v>4.3875900000000003</v>
      </c>
      <c r="E4590" s="13">
        <v>59.7</v>
      </c>
      <c r="F4590" s="11">
        <f t="shared" si="214"/>
        <v>4.3862737230000004</v>
      </c>
      <c r="G4590" s="11">
        <f t="shared" si="215"/>
        <v>60.267150000000008</v>
      </c>
      <c r="H4590" s="8">
        <f t="shared" si="213"/>
        <v>551.49869607290054</v>
      </c>
      <c r="K4590" s="69"/>
      <c r="L4590" s="69"/>
      <c r="M4590" s="69"/>
      <c r="O4590" s="63"/>
      <c r="P4590" s="63"/>
      <c r="Q4590" s="63"/>
    </row>
    <row r="4591" spans="1:17" outlineLevel="1">
      <c r="A4591" s="6"/>
      <c r="B4591" s="20">
        <v>42678</v>
      </c>
      <c r="C4591" s="21">
        <v>0.41666666666666669</v>
      </c>
      <c r="D4591" s="13">
        <v>4.6367560000000001</v>
      </c>
      <c r="E4591" s="13">
        <v>58.12</v>
      </c>
      <c r="F4591" s="11">
        <f t="shared" si="214"/>
        <v>4.6353649732000006</v>
      </c>
      <c r="G4591" s="11">
        <f t="shared" si="215"/>
        <v>58.672139999999999</v>
      </c>
      <c r="H4591" s="8">
        <f t="shared" ref="H4591:H4654" si="216">F4591*($B$8-G4591)</f>
        <v>590.21110235651349</v>
      </c>
      <c r="K4591" s="69"/>
      <c r="L4591" s="69"/>
      <c r="M4591" s="69"/>
      <c r="O4591" s="63"/>
      <c r="P4591" s="63"/>
      <c r="Q4591" s="63"/>
    </row>
    <row r="4592" spans="1:17" outlineLevel="1">
      <c r="A4592" s="6"/>
      <c r="B4592" s="20">
        <v>42678</v>
      </c>
      <c r="C4592" s="21">
        <v>0.4375</v>
      </c>
      <c r="D4592" s="13">
        <v>4.8841599999999996</v>
      </c>
      <c r="E4592" s="13">
        <v>58.14</v>
      </c>
      <c r="F4592" s="11">
        <f t="shared" si="214"/>
        <v>4.8826947519999999</v>
      </c>
      <c r="G4592" s="11">
        <f t="shared" si="215"/>
        <v>58.692330000000005</v>
      </c>
      <c r="H4592" s="8">
        <f t="shared" si="216"/>
        <v>621.60449219834788</v>
      </c>
      <c r="K4592" s="69"/>
      <c r="L4592" s="69"/>
      <c r="M4592" s="69"/>
      <c r="O4592" s="63"/>
      <c r="P4592" s="63"/>
      <c r="Q4592" s="63"/>
    </row>
    <row r="4593" spans="1:17" outlineLevel="1">
      <c r="A4593" s="6"/>
      <c r="B4593" s="20">
        <v>42678</v>
      </c>
      <c r="C4593" s="21">
        <v>0.45833333333333331</v>
      </c>
      <c r="D4593" s="13">
        <v>4.9601759999999997</v>
      </c>
      <c r="E4593" s="13">
        <v>64.989999999999995</v>
      </c>
      <c r="F4593" s="11">
        <f t="shared" si="214"/>
        <v>4.9586879471999996</v>
      </c>
      <c r="G4593" s="11">
        <f t="shared" si="215"/>
        <v>65.607405</v>
      </c>
      <c r="H4593" s="8">
        <f t="shared" si="216"/>
        <v>596.98930975863095</v>
      </c>
      <c r="K4593" s="69"/>
      <c r="L4593" s="69"/>
      <c r="M4593" s="69"/>
      <c r="O4593" s="63"/>
      <c r="P4593" s="63"/>
      <c r="Q4593" s="63"/>
    </row>
    <row r="4594" spans="1:17" outlineLevel="1">
      <c r="A4594" s="6"/>
      <c r="B4594" s="20">
        <v>42678</v>
      </c>
      <c r="C4594" s="21">
        <v>0.47916666666666669</v>
      </c>
      <c r="D4594" s="13">
        <v>4.9647569999999996</v>
      </c>
      <c r="E4594" s="13">
        <v>60.31</v>
      </c>
      <c r="F4594" s="11">
        <f t="shared" si="214"/>
        <v>4.9632675728999995</v>
      </c>
      <c r="G4594" s="11">
        <f t="shared" si="215"/>
        <v>60.882945000000007</v>
      </c>
      <c r="H4594" s="8">
        <f t="shared" si="216"/>
        <v>620.98942189824572</v>
      </c>
      <c r="K4594" s="69"/>
      <c r="L4594" s="69"/>
      <c r="M4594" s="69"/>
      <c r="O4594" s="63"/>
      <c r="P4594" s="63"/>
      <c r="Q4594" s="63"/>
    </row>
    <row r="4595" spans="1:17" outlineLevel="1">
      <c r="A4595" s="6"/>
      <c r="B4595" s="20">
        <v>42678</v>
      </c>
      <c r="C4595" s="21">
        <v>0.5</v>
      </c>
      <c r="D4595" s="13">
        <v>4.9611650000000003</v>
      </c>
      <c r="E4595" s="13">
        <v>67.19</v>
      </c>
      <c r="F4595" s="11">
        <f t="shared" si="214"/>
        <v>4.9596766505000005</v>
      </c>
      <c r="G4595" s="11">
        <f t="shared" si="215"/>
        <v>67.828305</v>
      </c>
      <c r="H4595" s="8">
        <f t="shared" si="216"/>
        <v>586.09339644150771</v>
      </c>
      <c r="K4595" s="69"/>
      <c r="L4595" s="69"/>
      <c r="M4595" s="69"/>
      <c r="O4595" s="63"/>
      <c r="P4595" s="63"/>
      <c r="Q4595" s="63"/>
    </row>
    <row r="4596" spans="1:17" outlineLevel="1">
      <c r="A4596" s="6"/>
      <c r="B4596" s="20">
        <v>42678</v>
      </c>
      <c r="C4596" s="21">
        <v>0.52083333333333337</v>
      </c>
      <c r="D4596" s="13">
        <v>4.961811</v>
      </c>
      <c r="E4596" s="13">
        <v>72.34</v>
      </c>
      <c r="F4596" s="11">
        <f t="shared" si="214"/>
        <v>4.9603224567000002</v>
      </c>
      <c r="G4596" s="11">
        <f t="shared" si="215"/>
        <v>73.027230000000003</v>
      </c>
      <c r="H4596" s="8">
        <f t="shared" si="216"/>
        <v>560.38136802660404</v>
      </c>
      <c r="K4596" s="69"/>
      <c r="L4596" s="69"/>
      <c r="M4596" s="69"/>
      <c r="O4596" s="63"/>
      <c r="P4596" s="63"/>
      <c r="Q4596" s="63"/>
    </row>
    <row r="4597" spans="1:17" outlineLevel="1">
      <c r="A4597" s="6"/>
      <c r="B4597" s="20">
        <v>42678</v>
      </c>
      <c r="C4597" s="21">
        <v>0.54166666666666663</v>
      </c>
      <c r="D4597" s="13">
        <v>4.9463919999999995</v>
      </c>
      <c r="E4597" s="13">
        <v>65.28</v>
      </c>
      <c r="F4597" s="11">
        <f t="shared" si="214"/>
        <v>4.9449080823999996</v>
      </c>
      <c r="G4597" s="11">
        <f t="shared" si="215"/>
        <v>65.90016</v>
      </c>
      <c r="H4597" s="8">
        <f t="shared" si="216"/>
        <v>593.88266951094681</v>
      </c>
      <c r="K4597" s="69"/>
      <c r="L4597" s="69"/>
      <c r="M4597" s="69"/>
      <c r="O4597" s="63"/>
      <c r="P4597" s="63"/>
      <c r="Q4597" s="63"/>
    </row>
    <row r="4598" spans="1:17" outlineLevel="1">
      <c r="A4598" s="6"/>
      <c r="B4598" s="20">
        <v>42678</v>
      </c>
      <c r="C4598" s="21">
        <v>0.5625</v>
      </c>
      <c r="D4598" s="13">
        <v>4.807391</v>
      </c>
      <c r="E4598" s="13">
        <v>61.05</v>
      </c>
      <c r="F4598" s="11">
        <f t="shared" si="214"/>
        <v>4.8059487826999998</v>
      </c>
      <c r="G4598" s="11">
        <f t="shared" si="215"/>
        <v>61.629975000000002</v>
      </c>
      <c r="H4598" s="8">
        <f t="shared" si="216"/>
        <v>597.71597025311848</v>
      </c>
      <c r="K4598" s="69"/>
      <c r="L4598" s="69"/>
      <c r="M4598" s="69"/>
      <c r="O4598" s="63"/>
      <c r="P4598" s="63"/>
      <c r="Q4598" s="63"/>
    </row>
    <row r="4599" spans="1:17" outlineLevel="1">
      <c r="A4599" s="6"/>
      <c r="B4599" s="20">
        <v>42678</v>
      </c>
      <c r="C4599" s="21">
        <v>0.58333333333333337</v>
      </c>
      <c r="D4599" s="13">
        <v>4.5736200000000009</v>
      </c>
      <c r="E4599" s="13">
        <v>67.05</v>
      </c>
      <c r="F4599" s="11">
        <f t="shared" si="214"/>
        <v>4.572247914000001</v>
      </c>
      <c r="G4599" s="11">
        <f t="shared" si="215"/>
        <v>67.686975000000004</v>
      </c>
      <c r="H4599" s="8">
        <f t="shared" si="216"/>
        <v>540.95648175527992</v>
      </c>
      <c r="K4599" s="69"/>
      <c r="L4599" s="69"/>
      <c r="M4599" s="69"/>
      <c r="O4599" s="63"/>
      <c r="P4599" s="63"/>
      <c r="Q4599" s="63"/>
    </row>
    <row r="4600" spans="1:17" outlineLevel="1">
      <c r="A4600" s="6"/>
      <c r="B4600" s="20">
        <v>42678</v>
      </c>
      <c r="C4600" s="21">
        <v>0.60416666666666663</v>
      </c>
      <c r="D4600" s="13">
        <v>4.2580710000000002</v>
      </c>
      <c r="E4600" s="13">
        <v>66.209999999999994</v>
      </c>
      <c r="F4600" s="11">
        <f t="shared" si="214"/>
        <v>4.2567935787</v>
      </c>
      <c r="G4600" s="11">
        <f t="shared" si="215"/>
        <v>66.838994999999997</v>
      </c>
      <c r="H4600" s="8">
        <f t="shared" si="216"/>
        <v>507.24380091543861</v>
      </c>
      <c r="K4600" s="69"/>
      <c r="L4600" s="69"/>
      <c r="M4600" s="69"/>
      <c r="O4600" s="63"/>
      <c r="P4600" s="63"/>
      <c r="Q4600" s="63"/>
    </row>
    <row r="4601" spans="1:17" outlineLevel="1">
      <c r="A4601" s="6"/>
      <c r="B4601" s="20">
        <v>42678</v>
      </c>
      <c r="C4601" s="21">
        <v>0.625</v>
      </c>
      <c r="D4601" s="13">
        <v>3.8001859999999996</v>
      </c>
      <c r="E4601" s="13">
        <v>63.54</v>
      </c>
      <c r="F4601" s="11">
        <f t="shared" si="214"/>
        <v>3.7990459441999995</v>
      </c>
      <c r="G4601" s="11">
        <f t="shared" si="215"/>
        <v>64.143630000000002</v>
      </c>
      <c r="H4601" s="8">
        <f t="shared" si="216"/>
        <v>462.93794822343449</v>
      </c>
      <c r="K4601" s="69"/>
      <c r="L4601" s="69"/>
      <c r="M4601" s="69"/>
      <c r="O4601" s="63"/>
      <c r="P4601" s="63"/>
      <c r="Q4601" s="63"/>
    </row>
    <row r="4602" spans="1:17" outlineLevel="1">
      <c r="A4602" s="6"/>
      <c r="B4602" s="20">
        <v>42678</v>
      </c>
      <c r="C4602" s="21">
        <v>0.64583333333333337</v>
      </c>
      <c r="D4602" s="13">
        <v>3.296068</v>
      </c>
      <c r="E4602" s="13">
        <v>83.32</v>
      </c>
      <c r="F4602" s="11">
        <f t="shared" si="214"/>
        <v>3.2950791796000001</v>
      </c>
      <c r="G4602" s="11">
        <f t="shared" si="215"/>
        <v>84.111540000000005</v>
      </c>
      <c r="H4602" s="8">
        <f t="shared" si="216"/>
        <v>335.73054318750741</v>
      </c>
      <c r="K4602" s="69"/>
      <c r="L4602" s="69"/>
      <c r="M4602" s="69"/>
      <c r="O4602" s="63"/>
      <c r="P4602" s="63"/>
      <c r="Q4602" s="63"/>
    </row>
    <row r="4603" spans="1:17" outlineLevel="1">
      <c r="A4603" s="6"/>
      <c r="B4603" s="20">
        <v>42678</v>
      </c>
      <c r="C4603" s="21">
        <v>0.66666666666666663</v>
      </c>
      <c r="D4603" s="13">
        <v>2.6674199999999999</v>
      </c>
      <c r="E4603" s="13">
        <v>136.59</v>
      </c>
      <c r="F4603" s="11">
        <f t="shared" si="214"/>
        <v>2.6666197739999999</v>
      </c>
      <c r="G4603" s="11">
        <f t="shared" si="215"/>
        <v>137.88760500000001</v>
      </c>
      <c r="H4603" s="8">
        <f t="shared" si="216"/>
        <v>128.29746388149871</v>
      </c>
      <c r="K4603" s="69"/>
      <c r="L4603" s="69"/>
      <c r="M4603" s="69"/>
      <c r="O4603" s="63"/>
      <c r="P4603" s="63"/>
      <c r="Q4603" s="63"/>
    </row>
    <row r="4604" spans="1:17" outlineLevel="1">
      <c r="A4604" s="6"/>
      <c r="B4604" s="20">
        <v>42678</v>
      </c>
      <c r="C4604" s="21">
        <v>0.6875</v>
      </c>
      <c r="D4604" s="13">
        <v>1.945036</v>
      </c>
      <c r="E4604" s="13">
        <v>91.8</v>
      </c>
      <c r="F4604" s="11">
        <f t="shared" si="214"/>
        <v>1.9444524892000001</v>
      </c>
      <c r="G4604" s="11">
        <f t="shared" si="215"/>
        <v>92.6721</v>
      </c>
      <c r="H4604" s="8">
        <f t="shared" si="216"/>
        <v>181.4716674668087</v>
      </c>
      <c r="K4604" s="69"/>
      <c r="L4604" s="69"/>
      <c r="M4604" s="69"/>
      <c r="O4604" s="63"/>
      <c r="P4604" s="63"/>
      <c r="Q4604" s="63"/>
    </row>
    <row r="4605" spans="1:17" outlineLevel="1">
      <c r="A4605" s="6"/>
      <c r="B4605" s="20">
        <v>42678</v>
      </c>
      <c r="C4605" s="21">
        <v>0.70833333333333337</v>
      </c>
      <c r="D4605" s="13">
        <v>1.203729</v>
      </c>
      <c r="E4605" s="13">
        <v>61.43</v>
      </c>
      <c r="F4605" s="11">
        <f t="shared" si="214"/>
        <v>1.2033678813000002</v>
      </c>
      <c r="G4605" s="11">
        <f t="shared" si="215"/>
        <v>62.013585000000006</v>
      </c>
      <c r="H4605" s="8">
        <f t="shared" si="216"/>
        <v>149.20126952853255</v>
      </c>
      <c r="K4605" s="69"/>
      <c r="L4605" s="69"/>
      <c r="M4605" s="69"/>
      <c r="O4605" s="63"/>
      <c r="P4605" s="63"/>
      <c r="Q4605" s="63"/>
    </row>
    <row r="4606" spans="1:17" outlineLevel="1">
      <c r="A4606" s="6"/>
      <c r="B4606" s="20">
        <v>42678</v>
      </c>
      <c r="C4606" s="21">
        <v>0.72916666666666663</v>
      </c>
      <c r="D4606" s="13">
        <v>0.40799400000000002</v>
      </c>
      <c r="E4606" s="13">
        <v>61.43</v>
      </c>
      <c r="F4606" s="11">
        <f t="shared" si="214"/>
        <v>0.40787160180000004</v>
      </c>
      <c r="G4606" s="11">
        <f t="shared" si="215"/>
        <v>62.013585000000006</v>
      </c>
      <c r="H4606" s="8">
        <f t="shared" si="216"/>
        <v>50.570537687489548</v>
      </c>
      <c r="K4606" s="69"/>
      <c r="L4606" s="69"/>
      <c r="M4606" s="69"/>
      <c r="O4606" s="63"/>
      <c r="P4606" s="63"/>
      <c r="Q4606" s="63"/>
    </row>
    <row r="4607" spans="1:17" outlineLevel="1">
      <c r="A4607" s="6"/>
      <c r="B4607" s="20">
        <v>42678</v>
      </c>
      <c r="C4607" s="21">
        <v>0.75</v>
      </c>
      <c r="D4607" s="13">
        <v>0.19050299999999998</v>
      </c>
      <c r="E4607" s="13">
        <v>53.75</v>
      </c>
      <c r="F4607" s="11">
        <f t="shared" si="214"/>
        <v>0.19044584909999998</v>
      </c>
      <c r="G4607" s="11">
        <f t="shared" si="215"/>
        <v>54.260625000000005</v>
      </c>
      <c r="H4607" s="8">
        <f t="shared" si="216"/>
        <v>25.089217131778309</v>
      </c>
      <c r="K4607" s="69"/>
      <c r="L4607" s="69"/>
      <c r="M4607" s="69"/>
      <c r="O4607" s="63"/>
      <c r="P4607" s="63"/>
      <c r="Q4607" s="63"/>
    </row>
    <row r="4608" spans="1:17" outlineLevel="1">
      <c r="A4608" s="6"/>
      <c r="B4608" s="20">
        <v>42678</v>
      </c>
      <c r="C4608" s="21">
        <v>0.77083333333333337</v>
      </c>
      <c r="D4608" s="13">
        <v>4.9222000000000002E-2</v>
      </c>
      <c r="E4608" s="13">
        <v>49.44</v>
      </c>
      <c r="F4608" s="11">
        <f t="shared" si="214"/>
        <v>4.9207233400000001E-2</v>
      </c>
      <c r="G4608" s="11">
        <f t="shared" si="215"/>
        <v>49.909680000000002</v>
      </c>
      <c r="H4608" s="8">
        <f t="shared" si="216"/>
        <v>6.6966281397206879</v>
      </c>
      <c r="K4608" s="69"/>
      <c r="L4608" s="69"/>
      <c r="M4608" s="69"/>
      <c r="O4608" s="63"/>
      <c r="P4608" s="63"/>
      <c r="Q4608" s="63"/>
    </row>
    <row r="4609" spans="1:17" outlineLevel="1">
      <c r="A4609" s="6"/>
      <c r="B4609" s="20">
        <v>42678</v>
      </c>
      <c r="C4609" s="21">
        <v>0.79166666666666663</v>
      </c>
      <c r="D4609" s="13">
        <v>0</v>
      </c>
      <c r="E4609" s="13">
        <v>81.77</v>
      </c>
      <c r="F4609" s="11">
        <f t="shared" si="214"/>
        <v>0</v>
      </c>
      <c r="G4609" s="11">
        <f t="shared" si="215"/>
        <v>82.546814999999995</v>
      </c>
      <c r="H4609" s="8">
        <f t="shared" si="216"/>
        <v>0</v>
      </c>
      <c r="K4609" s="69"/>
      <c r="L4609" s="69"/>
      <c r="M4609" s="69"/>
      <c r="O4609" s="63"/>
      <c r="P4609" s="63"/>
      <c r="Q4609" s="63"/>
    </row>
    <row r="4610" spans="1:17" outlineLevel="1">
      <c r="A4610" s="6"/>
      <c r="B4610" s="20">
        <v>42678</v>
      </c>
      <c r="C4610" s="21">
        <v>0.8125</v>
      </c>
      <c r="D4610" s="13">
        <v>0</v>
      </c>
      <c r="E4610" s="13">
        <v>59.95</v>
      </c>
      <c r="F4610" s="11">
        <f t="shared" si="214"/>
        <v>0</v>
      </c>
      <c r="G4610" s="11">
        <f t="shared" si="215"/>
        <v>60.519525000000009</v>
      </c>
      <c r="H4610" s="8">
        <f t="shared" si="216"/>
        <v>0</v>
      </c>
      <c r="K4610" s="69"/>
      <c r="L4610" s="69"/>
      <c r="M4610" s="69"/>
      <c r="O4610" s="63"/>
      <c r="P4610" s="63"/>
      <c r="Q4610" s="63"/>
    </row>
    <row r="4611" spans="1:17" outlineLevel="1">
      <c r="A4611" s="6"/>
      <c r="B4611" s="20">
        <v>42678</v>
      </c>
      <c r="C4611" s="21">
        <v>0.83333333333333337</v>
      </c>
      <c r="D4611" s="13">
        <v>0</v>
      </c>
      <c r="E4611" s="13">
        <v>60.96</v>
      </c>
      <c r="F4611" s="11">
        <f t="shared" si="214"/>
        <v>0</v>
      </c>
      <c r="G4611" s="11">
        <f t="shared" si="215"/>
        <v>61.539120000000004</v>
      </c>
      <c r="H4611" s="8">
        <f t="shared" si="216"/>
        <v>0</v>
      </c>
      <c r="K4611" s="69"/>
      <c r="L4611" s="69"/>
      <c r="M4611" s="69"/>
      <c r="O4611" s="63"/>
      <c r="P4611" s="63"/>
      <c r="Q4611" s="63"/>
    </row>
    <row r="4612" spans="1:17" outlineLevel="1">
      <c r="A4612" s="6"/>
      <c r="B4612" s="20">
        <v>42678</v>
      </c>
      <c r="C4612" s="21">
        <v>0.85416666666666663</v>
      </c>
      <c r="D4612" s="13">
        <v>0</v>
      </c>
      <c r="E4612" s="13">
        <v>53.89</v>
      </c>
      <c r="F4612" s="11">
        <f t="shared" si="214"/>
        <v>0</v>
      </c>
      <c r="G4612" s="11">
        <f t="shared" si="215"/>
        <v>54.401955000000001</v>
      </c>
      <c r="H4612" s="8">
        <f t="shared" si="216"/>
        <v>0</v>
      </c>
      <c r="K4612" s="69"/>
      <c r="L4612" s="69"/>
      <c r="M4612" s="69"/>
      <c r="O4612" s="63"/>
      <c r="P4612" s="63"/>
      <c r="Q4612" s="63"/>
    </row>
    <row r="4613" spans="1:17" outlineLevel="1">
      <c r="A4613" s="6"/>
      <c r="B4613" s="20">
        <v>42678</v>
      </c>
      <c r="C4613" s="21">
        <v>0.875</v>
      </c>
      <c r="D4613" s="13">
        <v>0</v>
      </c>
      <c r="E4613" s="13">
        <v>48.14</v>
      </c>
      <c r="F4613" s="11">
        <f t="shared" si="214"/>
        <v>0</v>
      </c>
      <c r="G4613" s="11">
        <f t="shared" si="215"/>
        <v>48.597330000000007</v>
      </c>
      <c r="H4613" s="8">
        <f t="shared" si="216"/>
        <v>0</v>
      </c>
      <c r="K4613" s="69"/>
      <c r="L4613" s="69"/>
      <c r="M4613" s="69"/>
      <c r="O4613" s="63"/>
      <c r="P4613" s="63"/>
      <c r="Q4613" s="63"/>
    </row>
    <row r="4614" spans="1:17" outlineLevel="1">
      <c r="A4614" s="6"/>
      <c r="B4614" s="20">
        <v>42678</v>
      </c>
      <c r="C4614" s="21">
        <v>0.89583333333333337</v>
      </c>
      <c r="D4614" s="13">
        <v>0</v>
      </c>
      <c r="E4614" s="13">
        <v>42.85</v>
      </c>
      <c r="F4614" s="11">
        <f t="shared" si="214"/>
        <v>0</v>
      </c>
      <c r="G4614" s="11">
        <f t="shared" si="215"/>
        <v>43.257075000000007</v>
      </c>
      <c r="H4614" s="8">
        <f t="shared" si="216"/>
        <v>0</v>
      </c>
      <c r="K4614" s="69"/>
      <c r="L4614" s="69"/>
      <c r="M4614" s="69"/>
      <c r="O4614" s="63"/>
      <c r="P4614" s="63"/>
      <c r="Q4614" s="63"/>
    </row>
    <row r="4615" spans="1:17" outlineLevel="1">
      <c r="A4615" s="6"/>
      <c r="B4615" s="20">
        <v>42678</v>
      </c>
      <c r="C4615" s="21">
        <v>0.91666666666666663</v>
      </c>
      <c r="D4615" s="13">
        <v>0</v>
      </c>
      <c r="E4615" s="13">
        <v>30.48</v>
      </c>
      <c r="F4615" s="11">
        <f t="shared" si="214"/>
        <v>0</v>
      </c>
      <c r="G4615" s="11">
        <f t="shared" si="215"/>
        <v>30.769560000000002</v>
      </c>
      <c r="H4615" s="8">
        <f t="shared" si="216"/>
        <v>0</v>
      </c>
      <c r="K4615" s="69"/>
      <c r="L4615" s="69"/>
      <c r="M4615" s="69"/>
      <c r="O4615" s="63"/>
      <c r="P4615" s="63"/>
      <c r="Q4615" s="63"/>
    </row>
    <row r="4616" spans="1:17" outlineLevel="1">
      <c r="A4616" s="6"/>
      <c r="B4616" s="20">
        <v>42678</v>
      </c>
      <c r="C4616" s="21">
        <v>0.9375</v>
      </c>
      <c r="D4616" s="13">
        <v>0</v>
      </c>
      <c r="E4616" s="13">
        <v>54.85</v>
      </c>
      <c r="F4616" s="11">
        <f t="shared" si="214"/>
        <v>0</v>
      </c>
      <c r="G4616" s="11">
        <f t="shared" si="215"/>
        <v>55.371075000000005</v>
      </c>
      <c r="H4616" s="8">
        <f t="shared" si="216"/>
        <v>0</v>
      </c>
      <c r="K4616" s="69"/>
      <c r="L4616" s="69"/>
      <c r="M4616" s="69"/>
      <c r="O4616" s="63"/>
      <c r="P4616" s="63"/>
      <c r="Q4616" s="63"/>
    </row>
    <row r="4617" spans="1:17" outlineLevel="1">
      <c r="A4617" s="6"/>
      <c r="B4617" s="20">
        <v>42678</v>
      </c>
      <c r="C4617" s="21">
        <v>0.95833333333333337</v>
      </c>
      <c r="D4617" s="13">
        <v>0</v>
      </c>
      <c r="E4617" s="13">
        <v>86.36</v>
      </c>
      <c r="F4617" s="11">
        <f t="shared" si="214"/>
        <v>0</v>
      </c>
      <c r="G4617" s="11">
        <f t="shared" si="215"/>
        <v>87.180419999999998</v>
      </c>
      <c r="H4617" s="8">
        <f t="shared" si="216"/>
        <v>0</v>
      </c>
      <c r="K4617" s="69"/>
      <c r="L4617" s="69"/>
      <c r="M4617" s="69"/>
      <c r="O4617" s="63"/>
      <c r="P4617" s="63"/>
      <c r="Q4617" s="63"/>
    </row>
    <row r="4618" spans="1:17" outlineLevel="1">
      <c r="A4618" s="6"/>
      <c r="B4618" s="20">
        <v>42678</v>
      </c>
      <c r="C4618" s="21">
        <v>0.97916666666666663</v>
      </c>
      <c r="D4618" s="13">
        <v>0</v>
      </c>
      <c r="E4618" s="13">
        <v>44.99</v>
      </c>
      <c r="F4618" s="11">
        <f t="shared" si="214"/>
        <v>0</v>
      </c>
      <c r="G4618" s="11">
        <f t="shared" si="215"/>
        <v>45.417405000000002</v>
      </c>
      <c r="H4618" s="8">
        <f t="shared" si="216"/>
        <v>0</v>
      </c>
      <c r="K4618" s="69"/>
      <c r="L4618" s="69"/>
      <c r="M4618" s="69"/>
      <c r="O4618" s="63"/>
      <c r="P4618" s="63"/>
      <c r="Q4618" s="63"/>
    </row>
    <row r="4619" spans="1:17" outlineLevel="1">
      <c r="A4619" s="6"/>
      <c r="B4619" s="20">
        <v>42678</v>
      </c>
      <c r="C4619" s="21">
        <v>0</v>
      </c>
      <c r="D4619" s="13">
        <v>0</v>
      </c>
      <c r="E4619" s="13">
        <v>69.12</v>
      </c>
      <c r="F4619" s="11">
        <f t="shared" si="214"/>
        <v>0</v>
      </c>
      <c r="G4619" s="11">
        <f t="shared" si="215"/>
        <v>69.776640000000015</v>
      </c>
      <c r="H4619" s="8">
        <f t="shared" si="216"/>
        <v>0</v>
      </c>
      <c r="K4619" s="69"/>
      <c r="L4619" s="69"/>
      <c r="M4619" s="69"/>
      <c r="O4619" s="63"/>
      <c r="P4619" s="63"/>
      <c r="Q4619" s="63"/>
    </row>
    <row r="4620" spans="1:17" outlineLevel="1">
      <c r="A4620" s="6"/>
      <c r="B4620" s="20">
        <v>42679</v>
      </c>
      <c r="C4620" s="21">
        <v>2.0833333333333332E-2</v>
      </c>
      <c r="D4620" s="13">
        <v>0</v>
      </c>
      <c r="E4620" s="13">
        <v>45.5</v>
      </c>
      <c r="F4620" s="11">
        <f t="shared" si="214"/>
        <v>0</v>
      </c>
      <c r="G4620" s="11">
        <f t="shared" si="215"/>
        <v>45.932250000000003</v>
      </c>
      <c r="H4620" s="8">
        <f t="shared" si="216"/>
        <v>0</v>
      </c>
      <c r="K4620" s="69"/>
      <c r="L4620" s="69"/>
      <c r="M4620" s="69"/>
      <c r="O4620" s="63"/>
      <c r="P4620" s="63"/>
      <c r="Q4620" s="63"/>
    </row>
    <row r="4621" spans="1:17" outlineLevel="1">
      <c r="A4621" s="6"/>
      <c r="B4621" s="20">
        <v>42679</v>
      </c>
      <c r="C4621" s="21">
        <v>4.1666666666666664E-2</v>
      </c>
      <c r="D4621" s="13">
        <v>0</v>
      </c>
      <c r="E4621" s="13">
        <v>40.56</v>
      </c>
      <c r="F4621" s="11">
        <f t="shared" si="214"/>
        <v>0</v>
      </c>
      <c r="G4621" s="11">
        <f t="shared" si="215"/>
        <v>40.945320000000002</v>
      </c>
      <c r="H4621" s="8">
        <f t="shared" si="216"/>
        <v>0</v>
      </c>
      <c r="K4621" s="69"/>
      <c r="L4621" s="69"/>
      <c r="M4621" s="69"/>
      <c r="O4621" s="63"/>
      <c r="P4621" s="63"/>
      <c r="Q4621" s="63"/>
    </row>
    <row r="4622" spans="1:17" outlineLevel="1">
      <c r="A4622" s="6"/>
      <c r="B4622" s="20">
        <v>42679</v>
      </c>
      <c r="C4622" s="21">
        <v>6.25E-2</v>
      </c>
      <c r="D4622" s="13">
        <v>0</v>
      </c>
      <c r="E4622" s="13">
        <v>32.49</v>
      </c>
      <c r="F4622" s="11">
        <f t="shared" si="214"/>
        <v>0</v>
      </c>
      <c r="G4622" s="11">
        <f t="shared" si="215"/>
        <v>32.798655000000004</v>
      </c>
      <c r="H4622" s="8">
        <f t="shared" si="216"/>
        <v>0</v>
      </c>
      <c r="K4622" s="69"/>
      <c r="L4622" s="69"/>
      <c r="M4622" s="69"/>
      <c r="O4622" s="63"/>
      <c r="P4622" s="63"/>
      <c r="Q4622" s="63"/>
    </row>
    <row r="4623" spans="1:17" outlineLevel="1">
      <c r="A4623" s="6"/>
      <c r="B4623" s="20">
        <v>42679</v>
      </c>
      <c r="C4623" s="21">
        <v>8.3333333333333329E-2</v>
      </c>
      <c r="D4623" s="13">
        <v>0</v>
      </c>
      <c r="E4623" s="13">
        <v>29.96</v>
      </c>
      <c r="F4623" s="11">
        <f t="shared" si="214"/>
        <v>0</v>
      </c>
      <c r="G4623" s="11">
        <f t="shared" si="215"/>
        <v>30.244620000000001</v>
      </c>
      <c r="H4623" s="8">
        <f t="shared" si="216"/>
        <v>0</v>
      </c>
      <c r="K4623" s="69"/>
      <c r="L4623" s="69"/>
      <c r="M4623" s="69"/>
      <c r="O4623" s="63"/>
      <c r="P4623" s="63"/>
      <c r="Q4623" s="63"/>
    </row>
    <row r="4624" spans="1:17" outlineLevel="1">
      <c r="A4624" s="6"/>
      <c r="B4624" s="20">
        <v>42679</v>
      </c>
      <c r="C4624" s="21">
        <v>0.10416666666666667</v>
      </c>
      <c r="D4624" s="13">
        <v>0</v>
      </c>
      <c r="E4624" s="13">
        <v>30.18</v>
      </c>
      <c r="F4624" s="11">
        <f t="shared" si="214"/>
        <v>0</v>
      </c>
      <c r="G4624" s="11">
        <f t="shared" si="215"/>
        <v>30.466710000000003</v>
      </c>
      <c r="H4624" s="8">
        <f t="shared" si="216"/>
        <v>0</v>
      </c>
      <c r="K4624" s="69"/>
      <c r="L4624" s="69"/>
      <c r="M4624" s="69"/>
      <c r="O4624" s="63"/>
      <c r="P4624" s="63"/>
      <c r="Q4624" s="63"/>
    </row>
    <row r="4625" spans="1:17" outlineLevel="1">
      <c r="A4625" s="6"/>
      <c r="B4625" s="20">
        <v>42679</v>
      </c>
      <c r="C4625" s="21">
        <v>0.125</v>
      </c>
      <c r="D4625" s="13">
        <v>0</v>
      </c>
      <c r="E4625" s="13">
        <v>29.55</v>
      </c>
      <c r="F4625" s="11">
        <f t="shared" ref="F4625:F4688" si="217">IF($B$13="Electricity",$D4625*$B$9,$D4625*$B$10)</f>
        <v>0</v>
      </c>
      <c r="G4625" s="11">
        <f t="shared" ref="G4625:G4688" si="218">+E4625*$B$10</f>
        <v>29.830725000000001</v>
      </c>
      <c r="H4625" s="8">
        <f t="shared" si="216"/>
        <v>0</v>
      </c>
      <c r="K4625" s="69"/>
      <c r="L4625" s="69"/>
      <c r="M4625" s="69"/>
      <c r="O4625" s="63"/>
      <c r="P4625" s="63"/>
      <c r="Q4625" s="63"/>
    </row>
    <row r="4626" spans="1:17" outlineLevel="1">
      <c r="A4626" s="6"/>
      <c r="B4626" s="20">
        <v>42679</v>
      </c>
      <c r="C4626" s="21">
        <v>0.14583333333333334</v>
      </c>
      <c r="D4626" s="13">
        <v>0</v>
      </c>
      <c r="E4626" s="13">
        <v>30.09</v>
      </c>
      <c r="F4626" s="11">
        <f t="shared" si="217"/>
        <v>0</v>
      </c>
      <c r="G4626" s="11">
        <f t="shared" si="218"/>
        <v>30.375855000000001</v>
      </c>
      <c r="H4626" s="8">
        <f t="shared" si="216"/>
        <v>0</v>
      </c>
      <c r="K4626" s="69"/>
      <c r="L4626" s="69"/>
      <c r="M4626" s="69"/>
      <c r="O4626" s="63"/>
      <c r="P4626" s="63"/>
      <c r="Q4626" s="63"/>
    </row>
    <row r="4627" spans="1:17" outlineLevel="1">
      <c r="A4627" s="6"/>
      <c r="B4627" s="20">
        <v>42679</v>
      </c>
      <c r="C4627" s="21">
        <v>0.16666666666666666</v>
      </c>
      <c r="D4627" s="13">
        <v>0</v>
      </c>
      <c r="E4627" s="13">
        <v>33.119999999999997</v>
      </c>
      <c r="F4627" s="11">
        <f t="shared" si="217"/>
        <v>0</v>
      </c>
      <c r="G4627" s="11">
        <f t="shared" si="218"/>
        <v>33.434640000000002</v>
      </c>
      <c r="H4627" s="8">
        <f t="shared" si="216"/>
        <v>0</v>
      </c>
      <c r="K4627" s="69"/>
      <c r="L4627" s="69"/>
      <c r="M4627" s="69"/>
      <c r="O4627" s="63"/>
      <c r="P4627" s="63"/>
      <c r="Q4627" s="63"/>
    </row>
    <row r="4628" spans="1:17" outlineLevel="1">
      <c r="A4628" s="6"/>
      <c r="B4628" s="20">
        <v>42679</v>
      </c>
      <c r="C4628" s="21">
        <v>0.1875</v>
      </c>
      <c r="D4628" s="13">
        <v>0</v>
      </c>
      <c r="E4628" s="13">
        <v>42.75</v>
      </c>
      <c r="F4628" s="11">
        <f t="shared" si="217"/>
        <v>0</v>
      </c>
      <c r="G4628" s="11">
        <f t="shared" si="218"/>
        <v>43.156125000000003</v>
      </c>
      <c r="H4628" s="8">
        <f t="shared" si="216"/>
        <v>0</v>
      </c>
      <c r="K4628" s="69"/>
      <c r="L4628" s="69"/>
      <c r="M4628" s="69"/>
      <c r="O4628" s="63"/>
      <c r="P4628" s="63"/>
      <c r="Q4628" s="63"/>
    </row>
    <row r="4629" spans="1:17" outlineLevel="1">
      <c r="A4629" s="6"/>
      <c r="B4629" s="20">
        <v>42679</v>
      </c>
      <c r="C4629" s="21">
        <v>0.20833333333333334</v>
      </c>
      <c r="D4629" s="13">
        <v>0</v>
      </c>
      <c r="E4629" s="13">
        <v>42.51</v>
      </c>
      <c r="F4629" s="11">
        <f t="shared" si="217"/>
        <v>0</v>
      </c>
      <c r="G4629" s="11">
        <f t="shared" si="218"/>
        <v>42.913845000000002</v>
      </c>
      <c r="H4629" s="8">
        <f t="shared" si="216"/>
        <v>0</v>
      </c>
      <c r="K4629" s="69"/>
      <c r="L4629" s="69"/>
      <c r="M4629" s="69"/>
      <c r="O4629" s="63"/>
      <c r="P4629" s="63"/>
      <c r="Q4629" s="63"/>
    </row>
    <row r="4630" spans="1:17" outlineLevel="1">
      <c r="A4630" s="6"/>
      <c r="B4630" s="20">
        <v>42679</v>
      </c>
      <c r="C4630" s="21">
        <v>0.22916666666666666</v>
      </c>
      <c r="D4630" s="13">
        <v>3.6878000000000001E-2</v>
      </c>
      <c r="E4630" s="13">
        <v>47.5</v>
      </c>
      <c r="F4630" s="11">
        <f t="shared" si="217"/>
        <v>3.6866936600000004E-2</v>
      </c>
      <c r="G4630" s="11">
        <f t="shared" si="218"/>
        <v>47.951250000000002</v>
      </c>
      <c r="H4630" s="8">
        <f t="shared" si="216"/>
        <v>5.0894345139592501</v>
      </c>
      <c r="K4630" s="69"/>
      <c r="L4630" s="69"/>
      <c r="M4630" s="69"/>
      <c r="O4630" s="63"/>
      <c r="P4630" s="63"/>
      <c r="Q4630" s="63"/>
    </row>
    <row r="4631" spans="1:17" outlineLevel="1">
      <c r="A4631" s="6"/>
      <c r="B4631" s="20">
        <v>42679</v>
      </c>
      <c r="C4631" s="21">
        <v>0.25</v>
      </c>
      <c r="D4631" s="13">
        <v>0.20486799999999999</v>
      </c>
      <c r="E4631" s="13">
        <v>49.51</v>
      </c>
      <c r="F4631" s="11">
        <f t="shared" si="217"/>
        <v>0.2048065396</v>
      </c>
      <c r="G4631" s="11">
        <f t="shared" si="218"/>
        <v>49.980345</v>
      </c>
      <c r="H4631" s="8">
        <f t="shared" si="216"/>
        <v>27.857714858135839</v>
      </c>
      <c r="K4631" s="69"/>
      <c r="L4631" s="69"/>
      <c r="M4631" s="69"/>
      <c r="O4631" s="63"/>
      <c r="P4631" s="63"/>
      <c r="Q4631" s="63"/>
    </row>
    <row r="4632" spans="1:17" outlineLevel="1">
      <c r="A4632" s="6"/>
      <c r="B4632" s="20">
        <v>42679</v>
      </c>
      <c r="C4632" s="21">
        <v>0.27083333333333331</v>
      </c>
      <c r="D4632" s="13">
        <v>0.75051000000000001</v>
      </c>
      <c r="E4632" s="13">
        <v>44.76</v>
      </c>
      <c r="F4632" s="11">
        <f t="shared" si="217"/>
        <v>0.75028484700000009</v>
      </c>
      <c r="G4632" s="11">
        <f t="shared" si="218"/>
        <v>45.185220000000001</v>
      </c>
      <c r="H4632" s="8">
        <f t="shared" si="216"/>
        <v>105.65119566763866</v>
      </c>
      <c r="K4632" s="69"/>
      <c r="L4632" s="69"/>
      <c r="M4632" s="69"/>
      <c r="O4632" s="63"/>
      <c r="P4632" s="63"/>
      <c r="Q4632" s="63"/>
    </row>
    <row r="4633" spans="1:17" outlineLevel="1">
      <c r="A4633" s="6"/>
      <c r="B4633" s="20">
        <v>42679</v>
      </c>
      <c r="C4633" s="21">
        <v>0.29166666666666669</v>
      </c>
      <c r="D4633" s="13">
        <v>1.5697489999999998</v>
      </c>
      <c r="E4633" s="13">
        <v>55.94</v>
      </c>
      <c r="F4633" s="11">
        <f t="shared" si="217"/>
        <v>1.5692780753</v>
      </c>
      <c r="G4633" s="11">
        <f t="shared" si="218"/>
        <v>56.471429999999998</v>
      </c>
      <c r="H4633" s="8">
        <f t="shared" si="216"/>
        <v>203.26634502596133</v>
      </c>
      <c r="K4633" s="69"/>
      <c r="L4633" s="69"/>
      <c r="M4633" s="69"/>
      <c r="O4633" s="63"/>
      <c r="P4633" s="63"/>
      <c r="Q4633" s="63"/>
    </row>
    <row r="4634" spans="1:17" outlineLevel="1">
      <c r="A4634" s="6"/>
      <c r="B4634" s="20">
        <v>42679</v>
      </c>
      <c r="C4634" s="21">
        <v>0.3125</v>
      </c>
      <c r="D4634" s="13">
        <v>2.382234</v>
      </c>
      <c r="E4634" s="13">
        <v>60.16</v>
      </c>
      <c r="F4634" s="11">
        <f t="shared" si="217"/>
        <v>2.3815193298000001</v>
      </c>
      <c r="G4634" s="11">
        <f t="shared" si="218"/>
        <v>60.731520000000003</v>
      </c>
      <c r="H4634" s="8">
        <f t="shared" si="216"/>
        <v>298.32930653466474</v>
      </c>
      <c r="K4634" s="69"/>
      <c r="L4634" s="69"/>
      <c r="M4634" s="69"/>
      <c r="O4634" s="63"/>
      <c r="P4634" s="63"/>
      <c r="Q4634" s="63"/>
    </row>
    <row r="4635" spans="1:17" outlineLevel="1">
      <c r="A4635" s="6"/>
      <c r="B4635" s="20">
        <v>42679</v>
      </c>
      <c r="C4635" s="21">
        <v>0.33333333333333331</v>
      </c>
      <c r="D4635" s="13">
        <v>3.0792640000000002</v>
      </c>
      <c r="E4635" s="13">
        <v>56.22</v>
      </c>
      <c r="F4635" s="11">
        <f t="shared" si="217"/>
        <v>3.0783402208000004</v>
      </c>
      <c r="G4635" s="11">
        <f t="shared" si="218"/>
        <v>56.754090000000005</v>
      </c>
      <c r="H4635" s="8">
        <f t="shared" si="216"/>
        <v>397.86288312689692</v>
      </c>
      <c r="K4635" s="69"/>
      <c r="L4635" s="69"/>
      <c r="M4635" s="69"/>
      <c r="O4635" s="63"/>
      <c r="P4635" s="63"/>
      <c r="Q4635" s="63"/>
    </row>
    <row r="4636" spans="1:17" outlineLevel="1">
      <c r="A4636" s="6"/>
      <c r="B4636" s="20">
        <v>42679</v>
      </c>
      <c r="C4636" s="21">
        <v>0.35416666666666669</v>
      </c>
      <c r="D4636" s="13">
        <v>3.711611</v>
      </c>
      <c r="E4636" s="13">
        <v>59.96</v>
      </c>
      <c r="F4636" s="11">
        <f t="shared" si="217"/>
        <v>3.7104975167000003</v>
      </c>
      <c r="G4636" s="11">
        <f t="shared" si="218"/>
        <v>60.529620000000001</v>
      </c>
      <c r="H4636" s="8">
        <f t="shared" si="216"/>
        <v>465.55753340940538</v>
      </c>
      <c r="K4636" s="69"/>
      <c r="L4636" s="69"/>
      <c r="M4636" s="69"/>
      <c r="O4636" s="63"/>
      <c r="P4636" s="63"/>
      <c r="Q4636" s="63"/>
    </row>
    <row r="4637" spans="1:17" outlineLevel="1">
      <c r="A4637" s="6"/>
      <c r="B4637" s="20">
        <v>42679</v>
      </c>
      <c r="C4637" s="21">
        <v>0.375</v>
      </c>
      <c r="D4637" s="13">
        <v>4.2204600000000001</v>
      </c>
      <c r="E4637" s="13">
        <v>53.54</v>
      </c>
      <c r="F4637" s="11">
        <f t="shared" si="217"/>
        <v>4.219193862</v>
      </c>
      <c r="G4637" s="11">
        <f t="shared" si="218"/>
        <v>54.048630000000003</v>
      </c>
      <c r="H4637" s="8">
        <f t="shared" si="216"/>
        <v>556.72841038649096</v>
      </c>
      <c r="K4637" s="69"/>
      <c r="L4637" s="69"/>
      <c r="M4637" s="69"/>
      <c r="O4637" s="63"/>
      <c r="P4637" s="63"/>
      <c r="Q4637" s="63"/>
    </row>
    <row r="4638" spans="1:17" outlineLevel="1">
      <c r="A4638" s="6"/>
      <c r="B4638" s="20">
        <v>42679</v>
      </c>
      <c r="C4638" s="21">
        <v>0.39583333333333331</v>
      </c>
      <c r="D4638" s="13">
        <v>4.5842440000000009</v>
      </c>
      <c r="E4638" s="13">
        <v>53.86</v>
      </c>
      <c r="F4638" s="11">
        <f t="shared" si="217"/>
        <v>4.582868726800001</v>
      </c>
      <c r="G4638" s="11">
        <f t="shared" si="218"/>
        <v>54.371670000000002</v>
      </c>
      <c r="H4638" s="8">
        <f t="shared" si="216"/>
        <v>603.23535711791044</v>
      </c>
      <c r="K4638" s="69"/>
      <c r="L4638" s="69"/>
      <c r="M4638" s="69"/>
      <c r="O4638" s="63"/>
      <c r="P4638" s="63"/>
      <c r="Q4638" s="63"/>
    </row>
    <row r="4639" spans="1:17" outlineLevel="1">
      <c r="A4639" s="6"/>
      <c r="B4639" s="20">
        <v>42679</v>
      </c>
      <c r="C4639" s="21">
        <v>0.41666666666666669</v>
      </c>
      <c r="D4639" s="13">
        <v>4.8312600000000003</v>
      </c>
      <c r="E4639" s="13">
        <v>50</v>
      </c>
      <c r="F4639" s="11">
        <f t="shared" si="217"/>
        <v>4.8298106220000001</v>
      </c>
      <c r="G4639" s="11">
        <f t="shared" si="218"/>
        <v>50.475000000000001</v>
      </c>
      <c r="H4639" s="8">
        <f t="shared" si="216"/>
        <v>654.56008454655</v>
      </c>
      <c r="K4639" s="69"/>
      <c r="L4639" s="69"/>
      <c r="M4639" s="69"/>
      <c r="O4639" s="63"/>
      <c r="P4639" s="63"/>
      <c r="Q4639" s="63"/>
    </row>
    <row r="4640" spans="1:17" outlineLevel="1">
      <c r="A4640" s="6"/>
      <c r="B4640" s="20">
        <v>42679</v>
      </c>
      <c r="C4640" s="21">
        <v>0.4375</v>
      </c>
      <c r="D4640" s="13">
        <v>4.9654660000000002</v>
      </c>
      <c r="E4640" s="13">
        <v>48.64</v>
      </c>
      <c r="F4640" s="11">
        <f t="shared" si="217"/>
        <v>4.9639763602000002</v>
      </c>
      <c r="G4640" s="11">
        <f t="shared" si="218"/>
        <v>49.102080000000001</v>
      </c>
      <c r="H4640" s="8">
        <f t="shared" si="216"/>
        <v>679.55803864055076</v>
      </c>
      <c r="K4640" s="69"/>
      <c r="L4640" s="69"/>
      <c r="M4640" s="69"/>
      <c r="O4640" s="63"/>
      <c r="P4640" s="63"/>
      <c r="Q4640" s="63"/>
    </row>
    <row r="4641" spans="1:17" outlineLevel="1">
      <c r="A4641" s="6"/>
      <c r="B4641" s="20">
        <v>42679</v>
      </c>
      <c r="C4641" s="21">
        <v>0.45833333333333331</v>
      </c>
      <c r="D4641" s="13">
        <v>4.9630789999999996</v>
      </c>
      <c r="E4641" s="13">
        <v>49.66</v>
      </c>
      <c r="F4641" s="11">
        <f t="shared" si="217"/>
        <v>4.9615900762999994</v>
      </c>
      <c r="G4641" s="11">
        <f t="shared" si="218"/>
        <v>50.131770000000003</v>
      </c>
      <c r="H4641" s="8">
        <f t="shared" si="216"/>
        <v>674.12246165244574</v>
      </c>
      <c r="K4641" s="69"/>
      <c r="L4641" s="69"/>
      <c r="M4641" s="69"/>
      <c r="O4641" s="63"/>
      <c r="P4641" s="63"/>
      <c r="Q4641" s="63"/>
    </row>
    <row r="4642" spans="1:17" outlineLevel="1">
      <c r="A4642" s="6"/>
      <c r="B4642" s="20">
        <v>42679</v>
      </c>
      <c r="C4642" s="21">
        <v>0.47916666666666669</v>
      </c>
      <c r="D4642" s="13">
        <v>4.9618320000000002</v>
      </c>
      <c r="E4642" s="13">
        <v>49.43</v>
      </c>
      <c r="F4642" s="11">
        <f t="shared" si="217"/>
        <v>4.9603434504000008</v>
      </c>
      <c r="G4642" s="11">
        <f t="shared" si="218"/>
        <v>49.899585000000002</v>
      </c>
      <c r="H4642" s="8">
        <f t="shared" si="216"/>
        <v>675.10480214197196</v>
      </c>
      <c r="K4642" s="69"/>
      <c r="L4642" s="69"/>
      <c r="M4642" s="69"/>
      <c r="O4642" s="63"/>
      <c r="P4642" s="63"/>
      <c r="Q4642" s="63"/>
    </row>
    <row r="4643" spans="1:17" outlineLevel="1">
      <c r="A4643" s="6"/>
      <c r="B4643" s="20">
        <v>42679</v>
      </c>
      <c r="C4643" s="21">
        <v>0.5</v>
      </c>
      <c r="D4643" s="13">
        <v>4.9626070000000002</v>
      </c>
      <c r="E4643" s="13">
        <v>49.26</v>
      </c>
      <c r="F4643" s="11">
        <f t="shared" si="217"/>
        <v>4.9611182179000002</v>
      </c>
      <c r="G4643" s="11">
        <f t="shared" si="218"/>
        <v>49.727969999999999</v>
      </c>
      <c r="H4643" s="8">
        <f t="shared" si="216"/>
        <v>676.06165062321531</v>
      </c>
      <c r="K4643" s="69"/>
      <c r="L4643" s="69"/>
      <c r="M4643" s="69"/>
      <c r="O4643" s="63"/>
      <c r="P4643" s="63"/>
      <c r="Q4643" s="63"/>
    </row>
    <row r="4644" spans="1:17" outlineLevel="1">
      <c r="A4644" s="6"/>
      <c r="B4644" s="20">
        <v>42679</v>
      </c>
      <c r="C4644" s="21">
        <v>0.52083333333333337</v>
      </c>
      <c r="D4644" s="13">
        <v>4.9624130000000006</v>
      </c>
      <c r="E4644" s="13">
        <v>48.62</v>
      </c>
      <c r="F4644" s="11">
        <f t="shared" si="217"/>
        <v>4.960924276100001</v>
      </c>
      <c r="G4644" s="11">
        <f t="shared" si="218"/>
        <v>49.081890000000001</v>
      </c>
      <c r="H4644" s="8">
        <f t="shared" si="216"/>
        <v>679.24037573673036</v>
      </c>
      <c r="K4644" s="69"/>
      <c r="L4644" s="69"/>
      <c r="M4644" s="69"/>
      <c r="O4644" s="63"/>
      <c r="P4644" s="63"/>
      <c r="Q4644" s="63"/>
    </row>
    <row r="4645" spans="1:17" outlineLevel="1">
      <c r="A4645" s="6"/>
      <c r="B4645" s="20">
        <v>42679</v>
      </c>
      <c r="C4645" s="21">
        <v>0.54166666666666663</v>
      </c>
      <c r="D4645" s="13">
        <v>4.965338</v>
      </c>
      <c r="E4645" s="13">
        <v>49.33</v>
      </c>
      <c r="F4645" s="11">
        <f t="shared" si="217"/>
        <v>4.9638483986000006</v>
      </c>
      <c r="G4645" s="11">
        <f t="shared" si="218"/>
        <v>49.798635000000004</v>
      </c>
      <c r="H4645" s="8">
        <f t="shared" si="216"/>
        <v>676.08292754238425</v>
      </c>
      <c r="K4645" s="69"/>
      <c r="L4645" s="69"/>
      <c r="M4645" s="69"/>
      <c r="O4645" s="63"/>
      <c r="P4645" s="63"/>
      <c r="Q4645" s="63"/>
    </row>
    <row r="4646" spans="1:17" outlineLevel="1">
      <c r="A4646" s="6"/>
      <c r="B4646" s="20">
        <v>42679</v>
      </c>
      <c r="C4646" s="21">
        <v>0.5625</v>
      </c>
      <c r="D4646" s="13">
        <v>4.9359840000000004</v>
      </c>
      <c r="E4646" s="13">
        <v>49.17</v>
      </c>
      <c r="F4646" s="11">
        <f t="shared" si="217"/>
        <v>4.9345032048000004</v>
      </c>
      <c r="G4646" s="11">
        <f t="shared" si="218"/>
        <v>49.637115000000001</v>
      </c>
      <c r="H4646" s="8">
        <f t="shared" si="216"/>
        <v>672.88309304827396</v>
      </c>
      <c r="K4646" s="69"/>
      <c r="L4646" s="69"/>
      <c r="M4646" s="69"/>
      <c r="O4646" s="63"/>
      <c r="P4646" s="63"/>
      <c r="Q4646" s="63"/>
    </row>
    <row r="4647" spans="1:17" outlineLevel="1">
      <c r="A4647" s="6"/>
      <c r="B4647" s="20">
        <v>42679</v>
      </c>
      <c r="C4647" s="21">
        <v>0.58333333333333337</v>
      </c>
      <c r="D4647" s="13">
        <v>4.6978059999999999</v>
      </c>
      <c r="E4647" s="13">
        <v>49.86</v>
      </c>
      <c r="F4647" s="11">
        <f t="shared" si="217"/>
        <v>4.6963966582000003</v>
      </c>
      <c r="G4647" s="11">
        <f t="shared" si="218"/>
        <v>50.333670000000005</v>
      </c>
      <c r="H4647" s="8">
        <f t="shared" si="216"/>
        <v>637.14289884225843</v>
      </c>
      <c r="K4647" s="69"/>
      <c r="L4647" s="69"/>
      <c r="M4647" s="69"/>
      <c r="O4647" s="63"/>
      <c r="P4647" s="63"/>
      <c r="Q4647" s="63"/>
    </row>
    <row r="4648" spans="1:17" outlineLevel="1">
      <c r="A4648" s="6"/>
      <c r="B4648" s="20">
        <v>42679</v>
      </c>
      <c r="C4648" s="21">
        <v>0.60416666666666663</v>
      </c>
      <c r="D4648" s="13">
        <v>4.3433989999999998</v>
      </c>
      <c r="E4648" s="13">
        <v>52</v>
      </c>
      <c r="F4648" s="11">
        <f t="shared" si="217"/>
        <v>4.3420959802999999</v>
      </c>
      <c r="G4648" s="11">
        <f t="shared" si="218"/>
        <v>52.494</v>
      </c>
      <c r="H4648" s="8">
        <f t="shared" si="216"/>
        <v>579.69586594593181</v>
      </c>
      <c r="K4648" s="69"/>
      <c r="L4648" s="69"/>
      <c r="M4648" s="69"/>
      <c r="O4648" s="63"/>
      <c r="P4648" s="63"/>
      <c r="Q4648" s="63"/>
    </row>
    <row r="4649" spans="1:17" outlineLevel="1">
      <c r="A4649" s="6"/>
      <c r="B4649" s="20">
        <v>42679</v>
      </c>
      <c r="C4649" s="21">
        <v>0.625</v>
      </c>
      <c r="D4649" s="13">
        <v>3.9123509999999997</v>
      </c>
      <c r="E4649" s="13">
        <v>50.18</v>
      </c>
      <c r="F4649" s="11">
        <f t="shared" si="217"/>
        <v>3.9111772946999999</v>
      </c>
      <c r="G4649" s="11">
        <f t="shared" si="218"/>
        <v>50.656710000000004</v>
      </c>
      <c r="H4649" s="8">
        <f t="shared" si="216"/>
        <v>529.35160283799758</v>
      </c>
      <c r="K4649" s="69"/>
      <c r="L4649" s="69"/>
      <c r="M4649" s="69"/>
      <c r="O4649" s="63"/>
      <c r="P4649" s="63"/>
      <c r="Q4649" s="63"/>
    </row>
    <row r="4650" spans="1:17" outlineLevel="1">
      <c r="A4650" s="6"/>
      <c r="B4650" s="20">
        <v>42679</v>
      </c>
      <c r="C4650" s="21">
        <v>0.64583333333333337</v>
      </c>
      <c r="D4650" s="13">
        <v>3.4159099999999998</v>
      </c>
      <c r="E4650" s="13">
        <v>53.34</v>
      </c>
      <c r="F4650" s="11">
        <f t="shared" si="217"/>
        <v>3.4148852270000001</v>
      </c>
      <c r="G4650" s="11">
        <f t="shared" si="218"/>
        <v>53.846730000000008</v>
      </c>
      <c r="H4650" s="8">
        <f t="shared" si="216"/>
        <v>451.2882494227423</v>
      </c>
      <c r="K4650" s="69"/>
      <c r="L4650" s="69"/>
      <c r="M4650" s="69"/>
      <c r="O4650" s="63"/>
      <c r="P4650" s="63"/>
      <c r="Q4650" s="63"/>
    </row>
    <row r="4651" spans="1:17" outlineLevel="1">
      <c r="A4651" s="6"/>
      <c r="B4651" s="20">
        <v>42679</v>
      </c>
      <c r="C4651" s="21">
        <v>0.66666666666666663</v>
      </c>
      <c r="D4651" s="13">
        <v>2.7981860000000003</v>
      </c>
      <c r="E4651" s="13">
        <v>60.77</v>
      </c>
      <c r="F4651" s="11">
        <f t="shared" si="217"/>
        <v>2.7973465442000003</v>
      </c>
      <c r="G4651" s="11">
        <f t="shared" si="218"/>
        <v>61.347315000000009</v>
      </c>
      <c r="H4651" s="8">
        <f t="shared" si="216"/>
        <v>348.69675761000121</v>
      </c>
      <c r="K4651" s="69"/>
      <c r="L4651" s="69"/>
      <c r="M4651" s="69"/>
      <c r="O4651" s="63"/>
      <c r="P4651" s="63"/>
      <c r="Q4651" s="63"/>
    </row>
    <row r="4652" spans="1:17" outlineLevel="1">
      <c r="A4652" s="6"/>
      <c r="B4652" s="20">
        <v>42679</v>
      </c>
      <c r="C4652" s="21">
        <v>0.6875</v>
      </c>
      <c r="D4652" s="13">
        <v>2.1135419999999998</v>
      </c>
      <c r="E4652" s="13">
        <v>49.58</v>
      </c>
      <c r="F4652" s="11">
        <f t="shared" si="217"/>
        <v>2.1129079373999997</v>
      </c>
      <c r="G4652" s="11">
        <f t="shared" si="218"/>
        <v>50.051009999999998</v>
      </c>
      <c r="H4652" s="8">
        <f t="shared" si="216"/>
        <v>287.24770005251321</v>
      </c>
      <c r="K4652" s="69"/>
      <c r="L4652" s="69"/>
      <c r="M4652" s="69"/>
      <c r="O4652" s="63"/>
      <c r="P4652" s="63"/>
      <c r="Q4652" s="63"/>
    </row>
    <row r="4653" spans="1:17" outlineLevel="1">
      <c r="A4653" s="6"/>
      <c r="B4653" s="20">
        <v>42679</v>
      </c>
      <c r="C4653" s="21">
        <v>0.70833333333333337</v>
      </c>
      <c r="D4653" s="13">
        <v>1.297078</v>
      </c>
      <c r="E4653" s="13">
        <v>51.5</v>
      </c>
      <c r="F4653" s="11">
        <f t="shared" si="217"/>
        <v>1.2966888766</v>
      </c>
      <c r="G4653" s="11">
        <f t="shared" si="218"/>
        <v>51.989250000000006</v>
      </c>
      <c r="H4653" s="8">
        <f t="shared" si="216"/>
        <v>173.77024886982346</v>
      </c>
      <c r="K4653" s="69"/>
      <c r="L4653" s="69"/>
      <c r="M4653" s="69"/>
      <c r="O4653" s="63"/>
      <c r="P4653" s="63"/>
      <c r="Q4653" s="63"/>
    </row>
    <row r="4654" spans="1:17" outlineLevel="1">
      <c r="A4654" s="6"/>
      <c r="B4654" s="20">
        <v>42679</v>
      </c>
      <c r="C4654" s="21">
        <v>0.72916666666666663</v>
      </c>
      <c r="D4654" s="13">
        <v>0.6711379999999999</v>
      </c>
      <c r="E4654" s="13">
        <v>49.34</v>
      </c>
      <c r="F4654" s="11">
        <f t="shared" si="217"/>
        <v>0.67093665859999996</v>
      </c>
      <c r="G4654" s="11">
        <f t="shared" si="218"/>
        <v>49.808730000000004</v>
      </c>
      <c r="H4654" s="8">
        <f t="shared" si="216"/>
        <v>91.375715624290422</v>
      </c>
      <c r="K4654" s="69"/>
      <c r="L4654" s="69"/>
      <c r="M4654" s="69"/>
      <c r="O4654" s="63"/>
      <c r="P4654" s="63"/>
      <c r="Q4654" s="63"/>
    </row>
    <row r="4655" spans="1:17" outlineLevel="1">
      <c r="A4655" s="6"/>
      <c r="B4655" s="20">
        <v>42679</v>
      </c>
      <c r="C4655" s="21">
        <v>0.75</v>
      </c>
      <c r="D4655" s="13">
        <v>0.184202</v>
      </c>
      <c r="E4655" s="13">
        <v>53.29</v>
      </c>
      <c r="F4655" s="11">
        <f t="shared" si="217"/>
        <v>0.18414673940000001</v>
      </c>
      <c r="G4655" s="11">
        <f t="shared" si="218"/>
        <v>53.796255000000002</v>
      </c>
      <c r="H4655" s="8">
        <f t="shared" ref="H4655:H4718" si="219">F4655*($B$8-G4655)</f>
        <v>24.344888578219052</v>
      </c>
      <c r="K4655" s="69"/>
      <c r="L4655" s="69"/>
      <c r="M4655" s="69"/>
      <c r="O4655" s="63"/>
      <c r="P4655" s="63"/>
      <c r="Q4655" s="63"/>
    </row>
    <row r="4656" spans="1:17" outlineLevel="1">
      <c r="A4656" s="6"/>
      <c r="B4656" s="20">
        <v>42679</v>
      </c>
      <c r="C4656" s="21">
        <v>0.77083333333333337</v>
      </c>
      <c r="D4656" s="13">
        <v>8.8122000000000006E-2</v>
      </c>
      <c r="E4656" s="13">
        <v>52.23</v>
      </c>
      <c r="F4656" s="11">
        <f t="shared" si="217"/>
        <v>8.8095563400000007E-2</v>
      </c>
      <c r="G4656" s="11">
        <f t="shared" si="218"/>
        <v>52.726185000000001</v>
      </c>
      <c r="H4656" s="8">
        <f t="shared" si="219"/>
        <v>11.740831818892373</v>
      </c>
      <c r="K4656" s="69"/>
      <c r="L4656" s="69"/>
      <c r="M4656" s="69"/>
      <c r="O4656" s="63"/>
      <c r="P4656" s="63"/>
      <c r="Q4656" s="63"/>
    </row>
    <row r="4657" spans="1:17" outlineLevel="1">
      <c r="A4657" s="6"/>
      <c r="B4657" s="20">
        <v>42679</v>
      </c>
      <c r="C4657" s="21">
        <v>0.79166666666666663</v>
      </c>
      <c r="D4657" s="13">
        <v>2.3599999999999999E-4</v>
      </c>
      <c r="E4657" s="13">
        <v>86.17</v>
      </c>
      <c r="F4657" s="11">
        <f t="shared" si="217"/>
        <v>2.359292E-4</v>
      </c>
      <c r="G4657" s="11">
        <f t="shared" si="218"/>
        <v>86.98861500000001</v>
      </c>
      <c r="H4657" s="8">
        <f t="shared" si="219"/>
        <v>2.3359676853941996E-2</v>
      </c>
      <c r="K4657" s="69"/>
      <c r="L4657" s="69"/>
      <c r="M4657" s="69"/>
      <c r="O4657" s="63"/>
      <c r="P4657" s="63"/>
      <c r="Q4657" s="63"/>
    </row>
    <row r="4658" spans="1:17" outlineLevel="1">
      <c r="A4658" s="6"/>
      <c r="B4658" s="20">
        <v>42679</v>
      </c>
      <c r="C4658" s="21">
        <v>0.8125</v>
      </c>
      <c r="D4658" s="13">
        <v>0</v>
      </c>
      <c r="E4658" s="13">
        <v>75.55</v>
      </c>
      <c r="F4658" s="11">
        <f t="shared" si="217"/>
        <v>0</v>
      </c>
      <c r="G4658" s="11">
        <f t="shared" si="218"/>
        <v>76.267724999999999</v>
      </c>
      <c r="H4658" s="8">
        <f t="shared" si="219"/>
        <v>0</v>
      </c>
      <c r="K4658" s="69"/>
      <c r="L4658" s="69"/>
      <c r="M4658" s="69"/>
      <c r="O4658" s="63"/>
      <c r="P4658" s="63"/>
      <c r="Q4658" s="63"/>
    </row>
    <row r="4659" spans="1:17" outlineLevel="1">
      <c r="A4659" s="6"/>
      <c r="B4659" s="20">
        <v>42679</v>
      </c>
      <c r="C4659" s="21">
        <v>0.83333333333333337</v>
      </c>
      <c r="D4659" s="13">
        <v>0</v>
      </c>
      <c r="E4659" s="13">
        <v>63.7</v>
      </c>
      <c r="F4659" s="11">
        <f t="shared" si="217"/>
        <v>0</v>
      </c>
      <c r="G4659" s="11">
        <f t="shared" si="218"/>
        <v>64.305150000000012</v>
      </c>
      <c r="H4659" s="8">
        <f t="shared" si="219"/>
        <v>0</v>
      </c>
      <c r="K4659" s="69"/>
      <c r="L4659" s="69"/>
      <c r="M4659" s="69"/>
      <c r="O4659" s="63"/>
      <c r="P4659" s="63"/>
      <c r="Q4659" s="63"/>
    </row>
    <row r="4660" spans="1:17" outlineLevel="1">
      <c r="A4660" s="6"/>
      <c r="B4660" s="20">
        <v>42679</v>
      </c>
      <c r="C4660" s="21">
        <v>0.85416666666666663</v>
      </c>
      <c r="D4660" s="13">
        <v>0</v>
      </c>
      <c r="E4660" s="13">
        <v>60.43</v>
      </c>
      <c r="F4660" s="11">
        <f t="shared" si="217"/>
        <v>0</v>
      </c>
      <c r="G4660" s="11">
        <f t="shared" si="218"/>
        <v>61.004085000000003</v>
      </c>
      <c r="H4660" s="8">
        <f t="shared" si="219"/>
        <v>0</v>
      </c>
      <c r="K4660" s="69"/>
      <c r="L4660" s="69"/>
      <c r="M4660" s="69"/>
      <c r="O4660" s="63"/>
      <c r="P4660" s="63"/>
      <c r="Q4660" s="63"/>
    </row>
    <row r="4661" spans="1:17" outlineLevel="1">
      <c r="A4661" s="6"/>
      <c r="B4661" s="20">
        <v>42679</v>
      </c>
      <c r="C4661" s="21">
        <v>0.875</v>
      </c>
      <c r="D4661" s="13">
        <v>0</v>
      </c>
      <c r="E4661" s="13">
        <v>59.98</v>
      </c>
      <c r="F4661" s="11">
        <f t="shared" si="217"/>
        <v>0</v>
      </c>
      <c r="G4661" s="11">
        <f t="shared" si="218"/>
        <v>60.549810000000001</v>
      </c>
      <c r="H4661" s="8">
        <f t="shared" si="219"/>
        <v>0</v>
      </c>
      <c r="K4661" s="69"/>
      <c r="L4661" s="69"/>
      <c r="M4661" s="69"/>
      <c r="O4661" s="63"/>
      <c r="P4661" s="63"/>
      <c r="Q4661" s="63"/>
    </row>
    <row r="4662" spans="1:17" outlineLevel="1">
      <c r="A4662" s="6"/>
      <c r="B4662" s="20">
        <v>42679</v>
      </c>
      <c r="C4662" s="21">
        <v>0.89583333333333337</v>
      </c>
      <c r="D4662" s="13">
        <v>0</v>
      </c>
      <c r="E4662" s="13">
        <v>60.97</v>
      </c>
      <c r="F4662" s="11">
        <f t="shared" si="217"/>
        <v>0</v>
      </c>
      <c r="G4662" s="11">
        <f t="shared" si="218"/>
        <v>61.549215000000004</v>
      </c>
      <c r="H4662" s="8">
        <f t="shared" si="219"/>
        <v>0</v>
      </c>
      <c r="K4662" s="69"/>
      <c r="L4662" s="69"/>
      <c r="M4662" s="69"/>
      <c r="O4662" s="63"/>
      <c r="P4662" s="63"/>
      <c r="Q4662" s="63"/>
    </row>
    <row r="4663" spans="1:17" outlineLevel="1">
      <c r="A4663" s="6"/>
      <c r="B4663" s="20">
        <v>42679</v>
      </c>
      <c r="C4663" s="21">
        <v>0.91666666666666663</v>
      </c>
      <c r="D4663" s="13">
        <v>0</v>
      </c>
      <c r="E4663" s="13">
        <v>55.87</v>
      </c>
      <c r="F4663" s="11">
        <f t="shared" si="217"/>
        <v>0</v>
      </c>
      <c r="G4663" s="11">
        <f t="shared" si="218"/>
        <v>56.400765</v>
      </c>
      <c r="H4663" s="8">
        <f t="shared" si="219"/>
        <v>0</v>
      </c>
      <c r="K4663" s="69"/>
      <c r="L4663" s="69"/>
      <c r="M4663" s="69"/>
      <c r="O4663" s="63"/>
      <c r="P4663" s="63"/>
      <c r="Q4663" s="63"/>
    </row>
    <row r="4664" spans="1:17" outlineLevel="1">
      <c r="A4664" s="6"/>
      <c r="B4664" s="20">
        <v>42679</v>
      </c>
      <c r="C4664" s="21">
        <v>0.9375</v>
      </c>
      <c r="D4664" s="13">
        <v>0</v>
      </c>
      <c r="E4664" s="13">
        <v>56.42</v>
      </c>
      <c r="F4664" s="11">
        <f t="shared" si="217"/>
        <v>0</v>
      </c>
      <c r="G4664" s="11">
        <f t="shared" si="218"/>
        <v>56.955990000000007</v>
      </c>
      <c r="H4664" s="8">
        <f t="shared" si="219"/>
        <v>0</v>
      </c>
      <c r="K4664" s="69"/>
      <c r="L4664" s="69"/>
      <c r="M4664" s="69"/>
      <c r="O4664" s="63"/>
      <c r="P4664" s="63"/>
      <c r="Q4664" s="63"/>
    </row>
    <row r="4665" spans="1:17" outlineLevel="1">
      <c r="A4665" s="6"/>
      <c r="B4665" s="20">
        <v>42679</v>
      </c>
      <c r="C4665" s="21">
        <v>0.95833333333333337</v>
      </c>
      <c r="D4665" s="13">
        <v>0</v>
      </c>
      <c r="E4665" s="13">
        <v>53.9</v>
      </c>
      <c r="F4665" s="11">
        <f t="shared" si="217"/>
        <v>0</v>
      </c>
      <c r="G4665" s="11">
        <f t="shared" si="218"/>
        <v>54.412050000000001</v>
      </c>
      <c r="H4665" s="8">
        <f t="shared" si="219"/>
        <v>0</v>
      </c>
      <c r="K4665" s="69"/>
      <c r="L4665" s="69"/>
      <c r="M4665" s="69"/>
      <c r="O4665" s="63"/>
      <c r="P4665" s="63"/>
      <c r="Q4665" s="63"/>
    </row>
    <row r="4666" spans="1:17" outlineLevel="1">
      <c r="A4666" s="6"/>
      <c r="B4666" s="20">
        <v>42679</v>
      </c>
      <c r="C4666" s="21">
        <v>0.97916666666666663</v>
      </c>
      <c r="D4666" s="13">
        <v>0</v>
      </c>
      <c r="E4666" s="13">
        <v>50.03</v>
      </c>
      <c r="F4666" s="11">
        <f t="shared" si="217"/>
        <v>0</v>
      </c>
      <c r="G4666" s="11">
        <f t="shared" si="218"/>
        <v>50.505285000000008</v>
      </c>
      <c r="H4666" s="8">
        <f t="shared" si="219"/>
        <v>0</v>
      </c>
      <c r="K4666" s="69"/>
      <c r="L4666" s="69"/>
      <c r="M4666" s="69"/>
      <c r="O4666" s="63"/>
      <c r="P4666" s="63"/>
      <c r="Q4666" s="63"/>
    </row>
    <row r="4667" spans="1:17" outlineLevel="1">
      <c r="A4667" s="6"/>
      <c r="B4667" s="20">
        <v>42679</v>
      </c>
      <c r="C4667" s="21">
        <v>0</v>
      </c>
      <c r="D4667" s="13">
        <v>0</v>
      </c>
      <c r="E4667" s="13">
        <v>32.65</v>
      </c>
      <c r="F4667" s="11">
        <f t="shared" si="217"/>
        <v>0</v>
      </c>
      <c r="G4667" s="11">
        <f t="shared" si="218"/>
        <v>32.960175</v>
      </c>
      <c r="H4667" s="8">
        <f t="shared" si="219"/>
        <v>0</v>
      </c>
      <c r="K4667" s="69"/>
      <c r="L4667" s="69"/>
      <c r="M4667" s="69"/>
      <c r="O4667" s="63"/>
      <c r="P4667" s="63"/>
      <c r="Q4667" s="63"/>
    </row>
    <row r="4668" spans="1:17" outlineLevel="1">
      <c r="A4668" s="6"/>
      <c r="B4668" s="20">
        <v>42680</v>
      </c>
      <c r="C4668" s="21">
        <v>2.0833333333333332E-2</v>
      </c>
      <c r="D4668" s="13">
        <v>0</v>
      </c>
      <c r="E4668" s="13">
        <v>49.28</v>
      </c>
      <c r="F4668" s="11">
        <f t="shared" si="217"/>
        <v>0</v>
      </c>
      <c r="G4668" s="11">
        <f t="shared" si="218"/>
        <v>49.748160000000006</v>
      </c>
      <c r="H4668" s="8">
        <f t="shared" si="219"/>
        <v>0</v>
      </c>
      <c r="K4668" s="69"/>
      <c r="L4668" s="69"/>
      <c r="M4668" s="69"/>
      <c r="O4668" s="63"/>
      <c r="P4668" s="63"/>
      <c r="Q4668" s="63"/>
    </row>
    <row r="4669" spans="1:17" outlineLevel="1">
      <c r="A4669" s="6"/>
      <c r="B4669" s="20">
        <v>42680</v>
      </c>
      <c r="C4669" s="21">
        <v>4.1666666666666664E-2</v>
      </c>
      <c r="D4669" s="13">
        <v>0</v>
      </c>
      <c r="E4669" s="13">
        <v>48.57</v>
      </c>
      <c r="F4669" s="11">
        <f t="shared" si="217"/>
        <v>0</v>
      </c>
      <c r="G4669" s="11">
        <f t="shared" si="218"/>
        <v>49.031415000000003</v>
      </c>
      <c r="H4669" s="8">
        <f t="shared" si="219"/>
        <v>0</v>
      </c>
      <c r="K4669" s="69"/>
      <c r="L4669" s="69"/>
      <c r="M4669" s="69"/>
      <c r="O4669" s="63"/>
      <c r="P4669" s="63"/>
      <c r="Q4669" s="63"/>
    </row>
    <row r="4670" spans="1:17" outlineLevel="1">
      <c r="A4670" s="6"/>
      <c r="B4670" s="20">
        <v>42680</v>
      </c>
      <c r="C4670" s="21">
        <v>6.25E-2</v>
      </c>
      <c r="D4670" s="13">
        <v>0</v>
      </c>
      <c r="E4670" s="13">
        <v>43.39</v>
      </c>
      <c r="F4670" s="11">
        <f t="shared" si="217"/>
        <v>0</v>
      </c>
      <c r="G4670" s="11">
        <f t="shared" si="218"/>
        <v>43.802205000000001</v>
      </c>
      <c r="H4670" s="8">
        <f t="shared" si="219"/>
        <v>0</v>
      </c>
      <c r="K4670" s="69"/>
      <c r="L4670" s="69"/>
      <c r="M4670" s="69"/>
      <c r="O4670" s="63"/>
      <c r="P4670" s="63"/>
      <c r="Q4670" s="63"/>
    </row>
    <row r="4671" spans="1:17" outlineLevel="1">
      <c r="A4671" s="6"/>
      <c r="B4671" s="20">
        <v>42680</v>
      </c>
      <c r="C4671" s="21">
        <v>8.3333333333333329E-2</v>
      </c>
      <c r="D4671" s="13">
        <v>0</v>
      </c>
      <c r="E4671" s="13">
        <v>42.73</v>
      </c>
      <c r="F4671" s="11">
        <f t="shared" si="217"/>
        <v>0</v>
      </c>
      <c r="G4671" s="11">
        <f t="shared" si="218"/>
        <v>43.135934999999996</v>
      </c>
      <c r="H4671" s="8">
        <f t="shared" si="219"/>
        <v>0</v>
      </c>
      <c r="K4671" s="69"/>
      <c r="L4671" s="69"/>
      <c r="M4671" s="69"/>
      <c r="O4671" s="63"/>
      <c r="P4671" s="63"/>
      <c r="Q4671" s="63"/>
    </row>
    <row r="4672" spans="1:17" outlineLevel="1">
      <c r="A4672" s="6"/>
      <c r="B4672" s="20">
        <v>42680</v>
      </c>
      <c r="C4672" s="21">
        <v>0.10416666666666667</v>
      </c>
      <c r="D4672" s="13">
        <v>0</v>
      </c>
      <c r="E4672" s="13">
        <v>32.68</v>
      </c>
      <c r="F4672" s="11">
        <f t="shared" si="217"/>
        <v>0</v>
      </c>
      <c r="G4672" s="11">
        <f t="shared" si="218"/>
        <v>32.990459999999999</v>
      </c>
      <c r="H4672" s="8">
        <f t="shared" si="219"/>
        <v>0</v>
      </c>
      <c r="K4672" s="69"/>
      <c r="L4672" s="69"/>
      <c r="M4672" s="69"/>
      <c r="O4672" s="63"/>
      <c r="P4672" s="63"/>
      <c r="Q4672" s="63"/>
    </row>
    <row r="4673" spans="1:17" outlineLevel="1">
      <c r="A4673" s="6"/>
      <c r="B4673" s="20">
        <v>42680</v>
      </c>
      <c r="C4673" s="21">
        <v>0.125</v>
      </c>
      <c r="D4673" s="13">
        <v>0</v>
      </c>
      <c r="E4673" s="13">
        <v>33.119999999999997</v>
      </c>
      <c r="F4673" s="11">
        <f t="shared" si="217"/>
        <v>0</v>
      </c>
      <c r="G4673" s="11">
        <f t="shared" si="218"/>
        <v>33.434640000000002</v>
      </c>
      <c r="H4673" s="8">
        <f t="shared" si="219"/>
        <v>0</v>
      </c>
      <c r="K4673" s="69"/>
      <c r="L4673" s="69"/>
      <c r="M4673" s="69"/>
      <c r="O4673" s="63"/>
      <c r="P4673" s="63"/>
      <c r="Q4673" s="63"/>
    </row>
    <row r="4674" spans="1:17" outlineLevel="1">
      <c r="A4674" s="6"/>
      <c r="B4674" s="20">
        <v>42680</v>
      </c>
      <c r="C4674" s="21">
        <v>0.14583333333333334</v>
      </c>
      <c r="D4674" s="13">
        <v>0</v>
      </c>
      <c r="E4674" s="13">
        <v>30.71</v>
      </c>
      <c r="F4674" s="11">
        <f t="shared" si="217"/>
        <v>0</v>
      </c>
      <c r="G4674" s="11">
        <f t="shared" si="218"/>
        <v>31.001745000000003</v>
      </c>
      <c r="H4674" s="8">
        <f t="shared" si="219"/>
        <v>0</v>
      </c>
      <c r="K4674" s="69"/>
      <c r="L4674" s="69"/>
      <c r="M4674" s="69"/>
      <c r="O4674" s="63"/>
      <c r="P4674" s="63"/>
      <c r="Q4674" s="63"/>
    </row>
    <row r="4675" spans="1:17" outlineLevel="1">
      <c r="A4675" s="6"/>
      <c r="B4675" s="20">
        <v>42680</v>
      </c>
      <c r="C4675" s="21">
        <v>0.16666666666666666</v>
      </c>
      <c r="D4675" s="13">
        <v>0</v>
      </c>
      <c r="E4675" s="13">
        <v>30.71</v>
      </c>
      <c r="F4675" s="11">
        <f t="shared" si="217"/>
        <v>0</v>
      </c>
      <c r="G4675" s="11">
        <f t="shared" si="218"/>
        <v>31.001745000000003</v>
      </c>
      <c r="H4675" s="8">
        <f t="shared" si="219"/>
        <v>0</v>
      </c>
      <c r="K4675" s="69"/>
      <c r="L4675" s="69"/>
      <c r="M4675" s="69"/>
      <c r="O4675" s="63"/>
      <c r="P4675" s="63"/>
      <c r="Q4675" s="63"/>
    </row>
    <row r="4676" spans="1:17" outlineLevel="1">
      <c r="A4676" s="6"/>
      <c r="B4676" s="20">
        <v>42680</v>
      </c>
      <c r="C4676" s="21">
        <v>0.1875</v>
      </c>
      <c r="D4676" s="13">
        <v>0</v>
      </c>
      <c r="E4676" s="13">
        <v>37.869999999999997</v>
      </c>
      <c r="F4676" s="11">
        <f t="shared" si="217"/>
        <v>0</v>
      </c>
      <c r="G4676" s="11">
        <f t="shared" si="218"/>
        <v>38.229765</v>
      </c>
      <c r="H4676" s="8">
        <f t="shared" si="219"/>
        <v>0</v>
      </c>
      <c r="K4676" s="69"/>
      <c r="L4676" s="69"/>
      <c r="M4676" s="69"/>
      <c r="O4676" s="63"/>
      <c r="P4676" s="63"/>
      <c r="Q4676" s="63"/>
    </row>
    <row r="4677" spans="1:17" outlineLevel="1">
      <c r="A4677" s="6"/>
      <c r="B4677" s="20">
        <v>42680</v>
      </c>
      <c r="C4677" s="21">
        <v>0.20833333333333334</v>
      </c>
      <c r="D4677" s="13">
        <v>0</v>
      </c>
      <c r="E4677" s="13">
        <v>35.19</v>
      </c>
      <c r="F4677" s="11">
        <f t="shared" si="217"/>
        <v>0</v>
      </c>
      <c r="G4677" s="11">
        <f t="shared" si="218"/>
        <v>35.524304999999998</v>
      </c>
      <c r="H4677" s="8">
        <f t="shared" si="219"/>
        <v>0</v>
      </c>
      <c r="K4677" s="69"/>
      <c r="L4677" s="69"/>
      <c r="M4677" s="69"/>
      <c r="O4677" s="63"/>
      <c r="P4677" s="63"/>
      <c r="Q4677" s="63"/>
    </row>
    <row r="4678" spans="1:17" outlineLevel="1">
      <c r="A4678" s="6"/>
      <c r="B4678" s="20">
        <v>42680</v>
      </c>
      <c r="C4678" s="21">
        <v>0.22916666666666666</v>
      </c>
      <c r="D4678" s="13">
        <v>5.4941999999999991E-2</v>
      </c>
      <c r="E4678" s="13">
        <v>39.049999999999997</v>
      </c>
      <c r="F4678" s="11">
        <f t="shared" si="217"/>
        <v>5.4925517399999992E-2</v>
      </c>
      <c r="G4678" s="11">
        <f t="shared" si="218"/>
        <v>39.420974999999999</v>
      </c>
      <c r="H4678" s="8">
        <f t="shared" si="219"/>
        <v>8.0509287881125342</v>
      </c>
      <c r="K4678" s="69"/>
      <c r="L4678" s="69"/>
      <c r="M4678" s="69"/>
      <c r="O4678" s="63"/>
      <c r="P4678" s="63"/>
      <c r="Q4678" s="63"/>
    </row>
    <row r="4679" spans="1:17" outlineLevel="1">
      <c r="A4679" s="6"/>
      <c r="B4679" s="20">
        <v>42680</v>
      </c>
      <c r="C4679" s="21">
        <v>0.25</v>
      </c>
      <c r="D4679" s="13">
        <v>0.225856</v>
      </c>
      <c r="E4679" s="13">
        <v>42.67</v>
      </c>
      <c r="F4679" s="11">
        <f t="shared" si="217"/>
        <v>0.22578824320000002</v>
      </c>
      <c r="G4679" s="11">
        <f t="shared" si="218"/>
        <v>43.075365000000005</v>
      </c>
      <c r="H4679" s="8">
        <f t="shared" si="219"/>
        <v>32.270702246651233</v>
      </c>
      <c r="K4679" s="69"/>
      <c r="L4679" s="69"/>
      <c r="M4679" s="69"/>
      <c r="O4679" s="63"/>
      <c r="P4679" s="63"/>
      <c r="Q4679" s="63"/>
    </row>
    <row r="4680" spans="1:17" outlineLevel="1">
      <c r="A4680" s="6"/>
      <c r="B4680" s="20">
        <v>42680</v>
      </c>
      <c r="C4680" s="21">
        <v>0.27083333333333331</v>
      </c>
      <c r="D4680" s="13">
        <v>0.73476900000000001</v>
      </c>
      <c r="E4680" s="13">
        <v>43.58</v>
      </c>
      <c r="F4680" s="11">
        <f t="shared" si="217"/>
        <v>0.73454856930000001</v>
      </c>
      <c r="G4680" s="11">
        <f t="shared" si="218"/>
        <v>43.994010000000003</v>
      </c>
      <c r="H4680" s="8">
        <f t="shared" si="219"/>
        <v>104.3102967865301</v>
      </c>
      <c r="K4680" s="69"/>
      <c r="L4680" s="69"/>
      <c r="M4680" s="69"/>
      <c r="O4680" s="63"/>
      <c r="P4680" s="63"/>
      <c r="Q4680" s="63"/>
    </row>
    <row r="4681" spans="1:17" outlineLevel="1">
      <c r="A4681" s="6"/>
      <c r="B4681" s="20">
        <v>42680</v>
      </c>
      <c r="C4681" s="21">
        <v>0.29166666666666669</v>
      </c>
      <c r="D4681" s="13">
        <v>1.5254279999999998</v>
      </c>
      <c r="E4681" s="13">
        <v>49.5</v>
      </c>
      <c r="F4681" s="11">
        <f t="shared" si="217"/>
        <v>1.5249703715999998</v>
      </c>
      <c r="G4681" s="11">
        <f t="shared" si="218"/>
        <v>49.97025</v>
      </c>
      <c r="H4681" s="8">
        <f t="shared" si="219"/>
        <v>207.4413384061551</v>
      </c>
      <c r="K4681" s="69"/>
      <c r="L4681" s="69"/>
      <c r="M4681" s="69"/>
      <c r="O4681" s="63"/>
      <c r="P4681" s="63"/>
      <c r="Q4681" s="63"/>
    </row>
    <row r="4682" spans="1:17" outlineLevel="1">
      <c r="A4682" s="6"/>
      <c r="B4682" s="20">
        <v>42680</v>
      </c>
      <c r="C4682" s="21">
        <v>0.3125</v>
      </c>
      <c r="D4682" s="13">
        <v>2.3139589999999997</v>
      </c>
      <c r="E4682" s="13">
        <v>49.13</v>
      </c>
      <c r="F4682" s="11">
        <f t="shared" si="217"/>
        <v>2.3132648122999999</v>
      </c>
      <c r="G4682" s="11">
        <f t="shared" si="218"/>
        <v>49.596735000000002</v>
      </c>
      <c r="H4682" s="8">
        <f t="shared" si="219"/>
        <v>315.53687320733218</v>
      </c>
      <c r="K4682" s="69"/>
      <c r="L4682" s="69"/>
      <c r="M4682" s="69"/>
      <c r="O4682" s="63"/>
      <c r="P4682" s="63"/>
      <c r="Q4682" s="63"/>
    </row>
    <row r="4683" spans="1:17" outlineLevel="1">
      <c r="A4683" s="6"/>
      <c r="B4683" s="20">
        <v>42680</v>
      </c>
      <c r="C4683" s="21">
        <v>0.33333333333333331</v>
      </c>
      <c r="D4683" s="13">
        <v>3.0233110000000001</v>
      </c>
      <c r="E4683" s="13">
        <v>49.59</v>
      </c>
      <c r="F4683" s="11">
        <f t="shared" si="217"/>
        <v>3.0224040067</v>
      </c>
      <c r="G4683" s="11">
        <f t="shared" si="218"/>
        <v>50.061105000000005</v>
      </c>
      <c r="H4683" s="8">
        <f t="shared" si="219"/>
        <v>410.86226091437061</v>
      </c>
      <c r="K4683" s="69"/>
      <c r="L4683" s="69"/>
      <c r="M4683" s="69"/>
      <c r="O4683" s="63"/>
      <c r="P4683" s="63"/>
      <c r="Q4683" s="63"/>
    </row>
    <row r="4684" spans="1:17" outlineLevel="1">
      <c r="A4684" s="6"/>
      <c r="B4684" s="20">
        <v>42680</v>
      </c>
      <c r="C4684" s="21">
        <v>0.35416666666666669</v>
      </c>
      <c r="D4684" s="13">
        <v>3.6334229999999996</v>
      </c>
      <c r="E4684" s="13">
        <v>49.43</v>
      </c>
      <c r="F4684" s="11">
        <f t="shared" si="217"/>
        <v>3.6323329730999996</v>
      </c>
      <c r="G4684" s="11">
        <f t="shared" si="218"/>
        <v>49.899585000000002</v>
      </c>
      <c r="H4684" s="8">
        <f t="shared" si="219"/>
        <v>494.36202505709377</v>
      </c>
      <c r="K4684" s="69"/>
      <c r="L4684" s="69"/>
      <c r="M4684" s="69"/>
      <c r="O4684" s="63"/>
      <c r="P4684" s="63"/>
      <c r="Q4684" s="63"/>
    </row>
    <row r="4685" spans="1:17" outlineLevel="1">
      <c r="A4685" s="6"/>
      <c r="B4685" s="20">
        <v>42680</v>
      </c>
      <c r="C4685" s="21">
        <v>0.375</v>
      </c>
      <c r="D4685" s="13">
        <v>4.0612659999999998</v>
      </c>
      <c r="E4685" s="13">
        <v>49.51</v>
      </c>
      <c r="F4685" s="11">
        <f t="shared" si="217"/>
        <v>4.0600476201999998</v>
      </c>
      <c r="G4685" s="11">
        <f t="shared" si="218"/>
        <v>49.980345</v>
      </c>
      <c r="H4685" s="8">
        <f t="shared" si="219"/>
        <v>552.24627658317502</v>
      </c>
      <c r="K4685" s="69"/>
      <c r="L4685" s="69"/>
      <c r="M4685" s="69"/>
      <c r="O4685" s="63"/>
      <c r="P4685" s="63"/>
      <c r="Q4685" s="63"/>
    </row>
    <row r="4686" spans="1:17" outlineLevel="1">
      <c r="A4686" s="6"/>
      <c r="B4686" s="20">
        <v>42680</v>
      </c>
      <c r="C4686" s="21">
        <v>0.39583333333333331</v>
      </c>
      <c r="D4686" s="13">
        <v>4.462294</v>
      </c>
      <c r="E4686" s="13">
        <v>49.51</v>
      </c>
      <c r="F4686" s="11">
        <f t="shared" si="217"/>
        <v>4.4609553118000003</v>
      </c>
      <c r="G4686" s="11">
        <f t="shared" si="218"/>
        <v>49.980345</v>
      </c>
      <c r="H4686" s="8">
        <f t="shared" si="219"/>
        <v>606.77760248145341</v>
      </c>
      <c r="K4686" s="69"/>
      <c r="L4686" s="69"/>
      <c r="M4686" s="69"/>
      <c r="O4686" s="63"/>
      <c r="P4686" s="63"/>
      <c r="Q4686" s="63"/>
    </row>
    <row r="4687" spans="1:17" outlineLevel="1">
      <c r="A4687" s="6"/>
      <c r="B4687" s="20">
        <v>42680</v>
      </c>
      <c r="C4687" s="21">
        <v>0.41666666666666669</v>
      </c>
      <c r="D4687" s="13">
        <v>4.7713070000000002</v>
      </c>
      <c r="E4687" s="13">
        <v>49.66</v>
      </c>
      <c r="F4687" s="11">
        <f t="shared" si="217"/>
        <v>4.7698756079000004</v>
      </c>
      <c r="G4687" s="11">
        <f t="shared" si="218"/>
        <v>50.131770000000003</v>
      </c>
      <c r="H4687" s="8">
        <f t="shared" si="219"/>
        <v>648.07455616554694</v>
      </c>
      <c r="K4687" s="69"/>
      <c r="L4687" s="69"/>
      <c r="M4687" s="69"/>
      <c r="O4687" s="63"/>
      <c r="P4687" s="63"/>
      <c r="Q4687" s="63"/>
    </row>
    <row r="4688" spans="1:17" outlineLevel="1">
      <c r="A4688" s="6"/>
      <c r="B4688" s="20">
        <v>42680</v>
      </c>
      <c r="C4688" s="21">
        <v>0.4375</v>
      </c>
      <c r="D4688" s="13">
        <v>4.9494670000000003</v>
      </c>
      <c r="E4688" s="13">
        <v>49.51</v>
      </c>
      <c r="F4688" s="11">
        <f t="shared" si="217"/>
        <v>4.9479821599000005</v>
      </c>
      <c r="G4688" s="11">
        <f t="shared" si="218"/>
        <v>49.980345</v>
      </c>
      <c r="H4688" s="8">
        <f t="shared" si="219"/>
        <v>673.02282633575294</v>
      </c>
      <c r="K4688" s="69"/>
      <c r="L4688" s="69"/>
      <c r="M4688" s="69"/>
      <c r="O4688" s="63"/>
      <c r="P4688" s="63"/>
      <c r="Q4688" s="63"/>
    </row>
    <row r="4689" spans="1:17" outlineLevel="1">
      <c r="A4689" s="6"/>
      <c r="B4689" s="20">
        <v>42680</v>
      </c>
      <c r="C4689" s="21">
        <v>0.45833333333333331</v>
      </c>
      <c r="D4689" s="13">
        <v>4.9628430000000003</v>
      </c>
      <c r="E4689" s="13">
        <v>49.59</v>
      </c>
      <c r="F4689" s="11">
        <f t="shared" ref="F4689:F4752" si="220">IF($B$13="Electricity",$D4689*$B$9,$D4689*$B$10)</f>
        <v>4.9613541471000007</v>
      </c>
      <c r="G4689" s="11">
        <f t="shared" ref="G4689:G4752" si="221">+E4689*$B$10</f>
        <v>50.061105000000005</v>
      </c>
      <c r="H4689" s="8">
        <f t="shared" si="219"/>
        <v>674.4410004604415</v>
      </c>
      <c r="K4689" s="69"/>
      <c r="L4689" s="69"/>
      <c r="M4689" s="69"/>
      <c r="O4689" s="63"/>
      <c r="P4689" s="63"/>
      <c r="Q4689" s="63"/>
    </row>
    <row r="4690" spans="1:17" outlineLevel="1">
      <c r="A4690" s="6"/>
      <c r="B4690" s="20">
        <v>42680</v>
      </c>
      <c r="C4690" s="21">
        <v>0.47916666666666669</v>
      </c>
      <c r="D4690" s="13">
        <v>4.9624130000000006</v>
      </c>
      <c r="E4690" s="13">
        <v>49.43</v>
      </c>
      <c r="F4690" s="11">
        <f t="shared" si="220"/>
        <v>4.960924276100001</v>
      </c>
      <c r="G4690" s="11">
        <f t="shared" si="221"/>
        <v>49.899585000000002</v>
      </c>
      <c r="H4690" s="8">
        <f t="shared" si="219"/>
        <v>675.1838527607847</v>
      </c>
      <c r="K4690" s="69"/>
      <c r="L4690" s="69"/>
      <c r="M4690" s="69"/>
      <c r="O4690" s="63"/>
      <c r="P4690" s="63"/>
      <c r="Q4690" s="63"/>
    </row>
    <row r="4691" spans="1:17" outlineLevel="1">
      <c r="A4691" s="6"/>
      <c r="B4691" s="20">
        <v>42680</v>
      </c>
      <c r="C4691" s="21">
        <v>0.5</v>
      </c>
      <c r="D4691" s="13">
        <v>4.9641339999999996</v>
      </c>
      <c r="E4691" s="13">
        <v>45.39</v>
      </c>
      <c r="F4691" s="11">
        <f t="shared" si="220"/>
        <v>4.9626447597999999</v>
      </c>
      <c r="G4691" s="11">
        <f t="shared" si="221"/>
        <v>45.821205000000006</v>
      </c>
      <c r="H4691" s="8">
        <f t="shared" si="219"/>
        <v>695.6575624418283</v>
      </c>
      <c r="K4691" s="69"/>
      <c r="L4691" s="69"/>
      <c r="M4691" s="69"/>
      <c r="O4691" s="63"/>
      <c r="P4691" s="63"/>
      <c r="Q4691" s="63"/>
    </row>
    <row r="4692" spans="1:17" outlineLevel="1">
      <c r="A4692" s="6"/>
      <c r="B4692" s="20">
        <v>42680</v>
      </c>
      <c r="C4692" s="21">
        <v>0.52083333333333337</v>
      </c>
      <c r="D4692" s="13">
        <v>4.8624619999999998</v>
      </c>
      <c r="E4692" s="13">
        <v>49.51</v>
      </c>
      <c r="F4692" s="11">
        <f t="shared" si="220"/>
        <v>4.8610032613999996</v>
      </c>
      <c r="G4692" s="11">
        <f t="shared" si="221"/>
        <v>49.980345</v>
      </c>
      <c r="H4692" s="8">
        <f t="shared" si="219"/>
        <v>661.19198656950277</v>
      </c>
      <c r="K4692" s="69"/>
      <c r="L4692" s="69"/>
      <c r="M4692" s="69"/>
      <c r="O4692" s="63"/>
      <c r="P4692" s="63"/>
      <c r="Q4692" s="63"/>
    </row>
    <row r="4693" spans="1:17" outlineLevel="1">
      <c r="A4693" s="6"/>
      <c r="B4693" s="20">
        <v>42680</v>
      </c>
      <c r="C4693" s="21">
        <v>0.54166666666666663</v>
      </c>
      <c r="D4693" s="13">
        <v>4.8280770000000004</v>
      </c>
      <c r="E4693" s="13">
        <v>49.51</v>
      </c>
      <c r="F4693" s="11">
        <f t="shared" si="220"/>
        <v>4.8266285769000001</v>
      </c>
      <c r="G4693" s="11">
        <f t="shared" si="221"/>
        <v>49.980345</v>
      </c>
      <c r="H4693" s="8">
        <f t="shared" si="219"/>
        <v>656.51635384307895</v>
      </c>
      <c r="K4693" s="69"/>
      <c r="L4693" s="69"/>
      <c r="M4693" s="69"/>
      <c r="O4693" s="63"/>
      <c r="P4693" s="63"/>
      <c r="Q4693" s="63"/>
    </row>
    <row r="4694" spans="1:17" outlineLevel="1">
      <c r="A4694" s="6"/>
      <c r="B4694" s="20">
        <v>42680</v>
      </c>
      <c r="C4694" s="21">
        <v>0.5625</v>
      </c>
      <c r="D4694" s="13">
        <v>4.7710920000000003</v>
      </c>
      <c r="E4694" s="13">
        <v>47.59</v>
      </c>
      <c r="F4694" s="11">
        <f t="shared" si="220"/>
        <v>4.7696606724000006</v>
      </c>
      <c r="G4694" s="11">
        <f t="shared" si="221"/>
        <v>48.042105000000006</v>
      </c>
      <c r="H4694" s="8">
        <f t="shared" si="219"/>
        <v>658.01234622858874</v>
      </c>
      <c r="K4694" s="69"/>
      <c r="L4694" s="69"/>
      <c r="M4694" s="69"/>
      <c r="O4694" s="63"/>
      <c r="P4694" s="63"/>
      <c r="Q4694" s="63"/>
    </row>
    <row r="4695" spans="1:17" outlineLevel="1">
      <c r="A4695" s="6"/>
      <c r="B4695" s="20">
        <v>42680</v>
      </c>
      <c r="C4695" s="21">
        <v>0.58333333333333337</v>
      </c>
      <c r="D4695" s="13">
        <v>4.4631109999999996</v>
      </c>
      <c r="E4695" s="13">
        <v>49.69</v>
      </c>
      <c r="F4695" s="11">
        <f t="shared" si="220"/>
        <v>4.4617720667</v>
      </c>
      <c r="G4695" s="11">
        <f t="shared" si="221"/>
        <v>50.162055000000002</v>
      </c>
      <c r="H4695" s="8">
        <f t="shared" si="219"/>
        <v>606.0779485989309</v>
      </c>
      <c r="K4695" s="69"/>
      <c r="L4695" s="69"/>
      <c r="M4695" s="69"/>
      <c r="O4695" s="63"/>
      <c r="P4695" s="63"/>
      <c r="Q4695" s="63"/>
    </row>
    <row r="4696" spans="1:17" outlineLevel="1">
      <c r="A4696" s="6"/>
      <c r="B4696" s="20">
        <v>42680</v>
      </c>
      <c r="C4696" s="21">
        <v>0.60416666666666663</v>
      </c>
      <c r="D4696" s="13">
        <v>4.2060740000000001</v>
      </c>
      <c r="E4696" s="13">
        <v>50.65</v>
      </c>
      <c r="F4696" s="11">
        <f t="shared" si="220"/>
        <v>4.2048121778000001</v>
      </c>
      <c r="G4696" s="11">
        <f t="shared" si="221"/>
        <v>51.131174999999999</v>
      </c>
      <c r="H4696" s="8">
        <f t="shared" si="219"/>
        <v>567.09807776557716</v>
      </c>
      <c r="K4696" s="69"/>
      <c r="L4696" s="69"/>
      <c r="M4696" s="69"/>
      <c r="O4696" s="63"/>
      <c r="P4696" s="63"/>
      <c r="Q4696" s="63"/>
    </row>
    <row r="4697" spans="1:17" outlineLevel="1">
      <c r="A4697" s="6"/>
      <c r="B4697" s="20">
        <v>42680</v>
      </c>
      <c r="C4697" s="21">
        <v>0.625</v>
      </c>
      <c r="D4697" s="13">
        <v>3.8025519999999995</v>
      </c>
      <c r="E4697" s="13">
        <v>51.34</v>
      </c>
      <c r="F4697" s="11">
        <f t="shared" si="220"/>
        <v>3.8014112343999997</v>
      </c>
      <c r="G4697" s="11">
        <f t="shared" si="221"/>
        <v>51.82773000000001</v>
      </c>
      <c r="H4697" s="8">
        <f t="shared" si="219"/>
        <v>510.04397452295007</v>
      </c>
      <c r="K4697" s="69"/>
      <c r="L4697" s="69"/>
      <c r="M4697" s="69"/>
      <c r="O4697" s="63"/>
      <c r="P4697" s="63"/>
      <c r="Q4697" s="63"/>
    </row>
    <row r="4698" spans="1:17" outlineLevel="1">
      <c r="A4698" s="6"/>
      <c r="B4698" s="20">
        <v>42680</v>
      </c>
      <c r="C4698" s="21">
        <v>0.64583333333333337</v>
      </c>
      <c r="D4698" s="13">
        <v>3.2766710000000003</v>
      </c>
      <c r="E4698" s="13">
        <v>50.59</v>
      </c>
      <c r="F4698" s="11">
        <f t="shared" si="220"/>
        <v>3.2756879987000005</v>
      </c>
      <c r="G4698" s="11">
        <f t="shared" si="221"/>
        <v>51.070605000000008</v>
      </c>
      <c r="H4698" s="8">
        <f t="shared" si="219"/>
        <v>441.98659987335185</v>
      </c>
      <c r="K4698" s="69"/>
      <c r="L4698" s="69"/>
      <c r="M4698" s="69"/>
      <c r="O4698" s="63"/>
      <c r="P4698" s="63"/>
      <c r="Q4698" s="63"/>
    </row>
    <row r="4699" spans="1:17" outlineLevel="1">
      <c r="A4699" s="6"/>
      <c r="B4699" s="20">
        <v>42680</v>
      </c>
      <c r="C4699" s="21">
        <v>0.66666666666666663</v>
      </c>
      <c r="D4699" s="13">
        <v>2.5914890000000002</v>
      </c>
      <c r="E4699" s="13">
        <v>49.59</v>
      </c>
      <c r="F4699" s="11">
        <f t="shared" si="220"/>
        <v>2.5907115533000002</v>
      </c>
      <c r="G4699" s="11">
        <f t="shared" si="221"/>
        <v>50.061105000000005</v>
      </c>
      <c r="H4699" s="8">
        <f t="shared" si="219"/>
        <v>352.17846581933566</v>
      </c>
      <c r="K4699" s="69"/>
      <c r="L4699" s="69"/>
      <c r="M4699" s="69"/>
      <c r="O4699" s="63"/>
      <c r="P4699" s="63"/>
      <c r="Q4699" s="63"/>
    </row>
    <row r="4700" spans="1:17" outlineLevel="1">
      <c r="A4700" s="6"/>
      <c r="B4700" s="20">
        <v>42680</v>
      </c>
      <c r="C4700" s="21">
        <v>0.6875</v>
      </c>
      <c r="D4700" s="13">
        <v>1.7422310000000001</v>
      </c>
      <c r="E4700" s="13">
        <v>49.47</v>
      </c>
      <c r="F4700" s="11">
        <f t="shared" si="220"/>
        <v>1.7417083307000001</v>
      </c>
      <c r="G4700" s="11">
        <f t="shared" si="221"/>
        <v>49.939965000000001</v>
      </c>
      <c r="H4700" s="8">
        <f t="shared" si="219"/>
        <v>236.97689643483358</v>
      </c>
      <c r="K4700" s="69"/>
      <c r="L4700" s="69"/>
      <c r="M4700" s="69"/>
      <c r="O4700" s="63"/>
      <c r="P4700" s="63"/>
      <c r="Q4700" s="63"/>
    </row>
    <row r="4701" spans="1:17" outlineLevel="1">
      <c r="A4701" s="6"/>
      <c r="B4701" s="20">
        <v>42680</v>
      </c>
      <c r="C4701" s="21">
        <v>0.70833333333333337</v>
      </c>
      <c r="D4701" s="13">
        <v>1.207363</v>
      </c>
      <c r="E4701" s="13">
        <v>49.18</v>
      </c>
      <c r="F4701" s="11">
        <f t="shared" si="220"/>
        <v>1.2070007911</v>
      </c>
      <c r="G4701" s="11">
        <f t="shared" si="221"/>
        <v>49.647210000000001</v>
      </c>
      <c r="H4701" s="8">
        <f t="shared" si="219"/>
        <v>164.57792539869217</v>
      </c>
      <c r="K4701" s="69"/>
      <c r="L4701" s="69"/>
      <c r="M4701" s="69"/>
      <c r="O4701" s="63"/>
      <c r="P4701" s="63"/>
      <c r="Q4701" s="63"/>
    </row>
    <row r="4702" spans="1:17" outlineLevel="1">
      <c r="A4702" s="6"/>
      <c r="B4702" s="20">
        <v>42680</v>
      </c>
      <c r="C4702" s="21">
        <v>0.72916666666666663</v>
      </c>
      <c r="D4702" s="13">
        <v>0.59942300000000004</v>
      </c>
      <c r="E4702" s="13">
        <v>49.43</v>
      </c>
      <c r="F4702" s="11">
        <f t="shared" si="220"/>
        <v>0.59924317310000008</v>
      </c>
      <c r="G4702" s="11">
        <f t="shared" si="221"/>
        <v>49.899585000000002</v>
      </c>
      <c r="H4702" s="8">
        <f t="shared" si="219"/>
        <v>81.557244544826844</v>
      </c>
      <c r="K4702" s="69"/>
      <c r="L4702" s="69"/>
      <c r="M4702" s="69"/>
      <c r="O4702" s="63"/>
      <c r="P4702" s="63"/>
      <c r="Q4702" s="63"/>
    </row>
    <row r="4703" spans="1:17" outlineLevel="1">
      <c r="A4703" s="6"/>
      <c r="B4703" s="20">
        <v>42680</v>
      </c>
      <c r="C4703" s="21">
        <v>0.75</v>
      </c>
      <c r="D4703" s="13">
        <v>0.31501099999999999</v>
      </c>
      <c r="E4703" s="13">
        <v>50.72</v>
      </c>
      <c r="F4703" s="11">
        <f t="shared" si="220"/>
        <v>0.31491649669999999</v>
      </c>
      <c r="G4703" s="11">
        <f t="shared" si="221"/>
        <v>51.201840000000004</v>
      </c>
      <c r="H4703" s="8">
        <f t="shared" si="219"/>
        <v>42.450164308806073</v>
      </c>
      <c r="K4703" s="69"/>
      <c r="L4703" s="69"/>
      <c r="M4703" s="69"/>
      <c r="O4703" s="63"/>
      <c r="P4703" s="63"/>
      <c r="Q4703" s="63"/>
    </row>
    <row r="4704" spans="1:17" outlineLevel="1">
      <c r="A4704" s="6"/>
      <c r="B4704" s="20">
        <v>42680</v>
      </c>
      <c r="C4704" s="21">
        <v>0.77083333333333337</v>
      </c>
      <c r="D4704" s="13">
        <v>6.4920000000000005E-2</v>
      </c>
      <c r="E4704" s="13">
        <v>59.03</v>
      </c>
      <c r="F4704" s="11">
        <f t="shared" si="220"/>
        <v>6.4900524000000001E-2</v>
      </c>
      <c r="G4704" s="11">
        <f t="shared" si="221"/>
        <v>59.590785000000004</v>
      </c>
      <c r="H4704" s="8">
        <f t="shared" si="219"/>
        <v>8.2040242919286595</v>
      </c>
      <c r="K4704" s="69"/>
      <c r="L4704" s="69"/>
      <c r="M4704" s="69"/>
      <c r="O4704" s="63"/>
      <c r="P4704" s="63"/>
      <c r="Q4704" s="63"/>
    </row>
    <row r="4705" spans="1:17" outlineLevel="1">
      <c r="A4705" s="6"/>
      <c r="B4705" s="20">
        <v>42680</v>
      </c>
      <c r="C4705" s="21">
        <v>0.79166666666666663</v>
      </c>
      <c r="D4705" s="13">
        <v>0</v>
      </c>
      <c r="E4705" s="13">
        <v>165.17</v>
      </c>
      <c r="F4705" s="11">
        <f t="shared" si="220"/>
        <v>0</v>
      </c>
      <c r="G4705" s="11">
        <f t="shared" si="221"/>
        <v>166.739115</v>
      </c>
      <c r="H4705" s="8">
        <f t="shared" si="219"/>
        <v>0</v>
      </c>
      <c r="K4705" s="69"/>
      <c r="L4705" s="69"/>
      <c r="M4705" s="69"/>
      <c r="O4705" s="63"/>
      <c r="P4705" s="63"/>
      <c r="Q4705" s="63"/>
    </row>
    <row r="4706" spans="1:17" outlineLevel="1">
      <c r="A4706" s="6"/>
      <c r="B4706" s="20">
        <v>42680</v>
      </c>
      <c r="C4706" s="21">
        <v>0.8125</v>
      </c>
      <c r="D4706" s="13">
        <v>0</v>
      </c>
      <c r="E4706" s="13">
        <v>71.540000000000006</v>
      </c>
      <c r="F4706" s="11">
        <f t="shared" si="220"/>
        <v>0</v>
      </c>
      <c r="G4706" s="11">
        <f t="shared" si="221"/>
        <v>72.219630000000009</v>
      </c>
      <c r="H4706" s="8">
        <f t="shared" si="219"/>
        <v>0</v>
      </c>
      <c r="K4706" s="69"/>
      <c r="L4706" s="69"/>
      <c r="M4706" s="69"/>
      <c r="O4706" s="63"/>
      <c r="P4706" s="63"/>
      <c r="Q4706" s="63"/>
    </row>
    <row r="4707" spans="1:17" outlineLevel="1">
      <c r="A4707" s="6"/>
      <c r="B4707" s="20">
        <v>42680</v>
      </c>
      <c r="C4707" s="21">
        <v>0.83333333333333337</v>
      </c>
      <c r="D4707" s="13">
        <v>0</v>
      </c>
      <c r="E4707" s="13">
        <v>89.56</v>
      </c>
      <c r="F4707" s="11">
        <f t="shared" si="220"/>
        <v>0</v>
      </c>
      <c r="G4707" s="11">
        <f t="shared" si="221"/>
        <v>90.410820000000001</v>
      </c>
      <c r="H4707" s="8">
        <f t="shared" si="219"/>
        <v>0</v>
      </c>
      <c r="K4707" s="69"/>
      <c r="L4707" s="69"/>
      <c r="M4707" s="69"/>
      <c r="O4707" s="63"/>
      <c r="P4707" s="63"/>
      <c r="Q4707" s="63"/>
    </row>
    <row r="4708" spans="1:17" outlineLevel="1">
      <c r="A4708" s="6"/>
      <c r="B4708" s="20">
        <v>42680</v>
      </c>
      <c r="C4708" s="21">
        <v>0.85416666666666663</v>
      </c>
      <c r="D4708" s="13">
        <v>0</v>
      </c>
      <c r="E4708" s="13">
        <v>61.46</v>
      </c>
      <c r="F4708" s="11">
        <f t="shared" si="220"/>
        <v>0</v>
      </c>
      <c r="G4708" s="11">
        <f t="shared" si="221"/>
        <v>62.043870000000005</v>
      </c>
      <c r="H4708" s="8">
        <f t="shared" si="219"/>
        <v>0</v>
      </c>
      <c r="K4708" s="69"/>
      <c r="L4708" s="69"/>
      <c r="M4708" s="69"/>
      <c r="O4708" s="63"/>
      <c r="P4708" s="63"/>
      <c r="Q4708" s="63"/>
    </row>
    <row r="4709" spans="1:17" outlineLevel="1">
      <c r="A4709" s="6"/>
      <c r="B4709" s="20">
        <v>42680</v>
      </c>
      <c r="C4709" s="21">
        <v>0.875</v>
      </c>
      <c r="D4709" s="13">
        <v>0</v>
      </c>
      <c r="E4709" s="13">
        <v>57.58</v>
      </c>
      <c r="F4709" s="11">
        <f t="shared" si="220"/>
        <v>0</v>
      </c>
      <c r="G4709" s="11">
        <f t="shared" si="221"/>
        <v>58.127009999999999</v>
      </c>
      <c r="H4709" s="8">
        <f t="shared" si="219"/>
        <v>0</v>
      </c>
      <c r="K4709" s="69"/>
      <c r="L4709" s="69"/>
      <c r="M4709" s="69"/>
      <c r="O4709" s="63"/>
      <c r="P4709" s="63"/>
      <c r="Q4709" s="63"/>
    </row>
    <row r="4710" spans="1:17" outlineLevel="1">
      <c r="A4710" s="6"/>
      <c r="B4710" s="20">
        <v>42680</v>
      </c>
      <c r="C4710" s="21">
        <v>0.89583333333333337</v>
      </c>
      <c r="D4710" s="13">
        <v>0</v>
      </c>
      <c r="E4710" s="13">
        <v>56.44</v>
      </c>
      <c r="F4710" s="11">
        <f t="shared" si="220"/>
        <v>0</v>
      </c>
      <c r="G4710" s="11">
        <f t="shared" si="221"/>
        <v>56.976179999999999</v>
      </c>
      <c r="H4710" s="8">
        <f t="shared" si="219"/>
        <v>0</v>
      </c>
      <c r="K4710" s="69"/>
      <c r="L4710" s="69"/>
      <c r="M4710" s="69"/>
      <c r="O4710" s="63"/>
      <c r="P4710" s="63"/>
      <c r="Q4710" s="63"/>
    </row>
    <row r="4711" spans="1:17" outlineLevel="1">
      <c r="A4711" s="6"/>
      <c r="B4711" s="20">
        <v>42680</v>
      </c>
      <c r="C4711" s="21">
        <v>0.91666666666666663</v>
      </c>
      <c r="D4711" s="13">
        <v>0</v>
      </c>
      <c r="E4711" s="13">
        <v>51.11</v>
      </c>
      <c r="F4711" s="11">
        <f t="shared" si="220"/>
        <v>0</v>
      </c>
      <c r="G4711" s="11">
        <f t="shared" si="221"/>
        <v>51.595545000000001</v>
      </c>
      <c r="H4711" s="8">
        <f t="shared" si="219"/>
        <v>0</v>
      </c>
      <c r="K4711" s="69"/>
      <c r="L4711" s="69"/>
      <c r="M4711" s="69"/>
      <c r="O4711" s="63"/>
      <c r="P4711" s="63"/>
      <c r="Q4711" s="63"/>
    </row>
    <row r="4712" spans="1:17" outlineLevel="1">
      <c r="A4712" s="6"/>
      <c r="B4712" s="20">
        <v>42680</v>
      </c>
      <c r="C4712" s="21">
        <v>0.9375</v>
      </c>
      <c r="D4712" s="13">
        <v>0</v>
      </c>
      <c r="E4712" s="13">
        <v>61.3</v>
      </c>
      <c r="F4712" s="11">
        <f t="shared" si="220"/>
        <v>0</v>
      </c>
      <c r="G4712" s="11">
        <f t="shared" si="221"/>
        <v>61.882350000000002</v>
      </c>
      <c r="H4712" s="8">
        <f t="shared" si="219"/>
        <v>0</v>
      </c>
      <c r="K4712" s="69"/>
      <c r="L4712" s="69"/>
      <c r="M4712" s="69"/>
      <c r="O4712" s="63"/>
      <c r="P4712" s="63"/>
      <c r="Q4712" s="63"/>
    </row>
    <row r="4713" spans="1:17" outlineLevel="1">
      <c r="A4713" s="6"/>
      <c r="B4713" s="20">
        <v>42680</v>
      </c>
      <c r="C4713" s="21">
        <v>0.95833333333333337</v>
      </c>
      <c r="D4713" s="13">
        <v>0</v>
      </c>
      <c r="E4713" s="13">
        <v>54.84</v>
      </c>
      <c r="F4713" s="11">
        <f t="shared" si="220"/>
        <v>0</v>
      </c>
      <c r="G4713" s="11">
        <f t="shared" si="221"/>
        <v>55.360980000000005</v>
      </c>
      <c r="H4713" s="8">
        <f t="shared" si="219"/>
        <v>0</v>
      </c>
      <c r="K4713" s="69"/>
      <c r="L4713" s="69"/>
      <c r="M4713" s="69"/>
      <c r="O4713" s="63"/>
      <c r="P4713" s="63"/>
      <c r="Q4713" s="63"/>
    </row>
    <row r="4714" spans="1:17" outlineLevel="1">
      <c r="A4714" s="6"/>
      <c r="B4714" s="20">
        <v>42680</v>
      </c>
      <c r="C4714" s="21">
        <v>0.97916666666666663</v>
      </c>
      <c r="D4714" s="13">
        <v>0</v>
      </c>
      <c r="E4714" s="13">
        <v>55.67</v>
      </c>
      <c r="F4714" s="11">
        <f t="shared" si="220"/>
        <v>0</v>
      </c>
      <c r="G4714" s="11">
        <f t="shared" si="221"/>
        <v>56.198865000000005</v>
      </c>
      <c r="H4714" s="8">
        <f t="shared" si="219"/>
        <v>0</v>
      </c>
      <c r="K4714" s="69"/>
      <c r="L4714" s="69"/>
      <c r="M4714" s="69"/>
      <c r="O4714" s="63"/>
      <c r="P4714" s="63"/>
      <c r="Q4714" s="63"/>
    </row>
    <row r="4715" spans="1:17" outlineLevel="1">
      <c r="A4715" s="6"/>
      <c r="B4715" s="20">
        <v>42680</v>
      </c>
      <c r="C4715" s="21">
        <v>0</v>
      </c>
      <c r="D4715" s="13">
        <v>0</v>
      </c>
      <c r="E4715" s="13">
        <v>49.78</v>
      </c>
      <c r="F4715" s="11">
        <f t="shared" si="220"/>
        <v>0</v>
      </c>
      <c r="G4715" s="11">
        <f t="shared" si="221"/>
        <v>50.252910000000007</v>
      </c>
      <c r="H4715" s="8">
        <f t="shared" si="219"/>
        <v>0</v>
      </c>
      <c r="K4715" s="69"/>
      <c r="L4715" s="69"/>
      <c r="M4715" s="69"/>
      <c r="O4715" s="63"/>
      <c r="P4715" s="63"/>
      <c r="Q4715" s="63"/>
    </row>
    <row r="4716" spans="1:17" outlineLevel="1">
      <c r="A4716" s="6"/>
      <c r="B4716" s="20">
        <v>42681</v>
      </c>
      <c r="C4716" s="21">
        <v>2.0833333333333332E-2</v>
      </c>
      <c r="D4716" s="13">
        <v>0</v>
      </c>
      <c r="E4716" s="13">
        <v>50.68</v>
      </c>
      <c r="F4716" s="11">
        <f t="shared" si="220"/>
        <v>0</v>
      </c>
      <c r="G4716" s="11">
        <f t="shared" si="221"/>
        <v>51.161460000000005</v>
      </c>
      <c r="H4716" s="8">
        <f t="shared" si="219"/>
        <v>0</v>
      </c>
      <c r="K4716" s="69"/>
      <c r="L4716" s="69"/>
      <c r="M4716" s="69"/>
      <c r="O4716" s="63"/>
      <c r="P4716" s="63"/>
      <c r="Q4716" s="63"/>
    </row>
    <row r="4717" spans="1:17" outlineLevel="1">
      <c r="A4717" s="6"/>
      <c r="B4717" s="20">
        <v>42681</v>
      </c>
      <c r="C4717" s="21">
        <v>4.1666666666666664E-2</v>
      </c>
      <c r="D4717" s="13">
        <v>0</v>
      </c>
      <c r="E4717" s="13">
        <v>42.09</v>
      </c>
      <c r="F4717" s="11">
        <f t="shared" si="220"/>
        <v>0</v>
      </c>
      <c r="G4717" s="11">
        <f t="shared" si="221"/>
        <v>42.489855000000006</v>
      </c>
      <c r="H4717" s="8">
        <f t="shared" si="219"/>
        <v>0</v>
      </c>
      <c r="K4717" s="69"/>
      <c r="L4717" s="69"/>
      <c r="M4717" s="69"/>
      <c r="O4717" s="63"/>
      <c r="P4717" s="63"/>
      <c r="Q4717" s="63"/>
    </row>
    <row r="4718" spans="1:17" outlineLevel="1">
      <c r="A4718" s="6"/>
      <c r="B4718" s="20">
        <v>42681</v>
      </c>
      <c r="C4718" s="21">
        <v>6.25E-2</v>
      </c>
      <c r="D4718" s="13">
        <v>0</v>
      </c>
      <c r="E4718" s="13">
        <v>47.08</v>
      </c>
      <c r="F4718" s="11">
        <f t="shared" si="220"/>
        <v>0</v>
      </c>
      <c r="G4718" s="11">
        <f t="shared" si="221"/>
        <v>47.527259999999998</v>
      </c>
      <c r="H4718" s="8">
        <f t="shared" si="219"/>
        <v>0</v>
      </c>
      <c r="K4718" s="69"/>
      <c r="L4718" s="69"/>
      <c r="M4718" s="69"/>
      <c r="O4718" s="63"/>
      <c r="P4718" s="63"/>
      <c r="Q4718" s="63"/>
    </row>
    <row r="4719" spans="1:17" outlineLevel="1">
      <c r="A4719" s="6"/>
      <c r="B4719" s="20">
        <v>42681</v>
      </c>
      <c r="C4719" s="21">
        <v>8.3333333333333329E-2</v>
      </c>
      <c r="D4719" s="13">
        <v>0</v>
      </c>
      <c r="E4719" s="13">
        <v>42.96</v>
      </c>
      <c r="F4719" s="11">
        <f t="shared" si="220"/>
        <v>0</v>
      </c>
      <c r="G4719" s="11">
        <f t="shared" si="221"/>
        <v>43.368120000000005</v>
      </c>
      <c r="H4719" s="8">
        <f t="shared" ref="H4719:H4782" si="222">F4719*($B$8-G4719)</f>
        <v>0</v>
      </c>
      <c r="K4719" s="69"/>
      <c r="L4719" s="69"/>
      <c r="M4719" s="69"/>
      <c r="O4719" s="63"/>
      <c r="P4719" s="63"/>
      <c r="Q4719" s="63"/>
    </row>
    <row r="4720" spans="1:17" outlineLevel="1">
      <c r="A4720" s="6"/>
      <c r="B4720" s="20">
        <v>42681</v>
      </c>
      <c r="C4720" s="21">
        <v>0.10416666666666667</v>
      </c>
      <c r="D4720" s="13">
        <v>0</v>
      </c>
      <c r="E4720" s="13">
        <v>37.96</v>
      </c>
      <c r="F4720" s="11">
        <f t="shared" si="220"/>
        <v>0</v>
      </c>
      <c r="G4720" s="11">
        <f t="shared" si="221"/>
        <v>38.320620000000005</v>
      </c>
      <c r="H4720" s="8">
        <f t="shared" si="222"/>
        <v>0</v>
      </c>
      <c r="K4720" s="69"/>
      <c r="L4720" s="69"/>
      <c r="M4720" s="69"/>
      <c r="O4720" s="63"/>
      <c r="P4720" s="63"/>
      <c r="Q4720" s="63"/>
    </row>
    <row r="4721" spans="1:17" outlineLevel="1">
      <c r="A4721" s="6"/>
      <c r="B4721" s="20">
        <v>42681</v>
      </c>
      <c r="C4721" s="21">
        <v>0.125</v>
      </c>
      <c r="D4721" s="13">
        <v>0</v>
      </c>
      <c r="E4721" s="13">
        <v>39.979999999999997</v>
      </c>
      <c r="F4721" s="11">
        <f t="shared" si="220"/>
        <v>0</v>
      </c>
      <c r="G4721" s="11">
        <f t="shared" si="221"/>
        <v>40.359809999999996</v>
      </c>
      <c r="H4721" s="8">
        <f t="shared" si="222"/>
        <v>0</v>
      </c>
      <c r="K4721" s="69"/>
      <c r="L4721" s="69"/>
      <c r="M4721" s="69"/>
      <c r="O4721" s="63"/>
      <c r="P4721" s="63"/>
      <c r="Q4721" s="63"/>
    </row>
    <row r="4722" spans="1:17" outlineLevel="1">
      <c r="A4722" s="6"/>
      <c r="B4722" s="20">
        <v>42681</v>
      </c>
      <c r="C4722" s="21">
        <v>0.14583333333333334</v>
      </c>
      <c r="D4722" s="13">
        <v>0</v>
      </c>
      <c r="E4722" s="13">
        <v>44.17</v>
      </c>
      <c r="F4722" s="11">
        <f t="shared" si="220"/>
        <v>0</v>
      </c>
      <c r="G4722" s="11">
        <f t="shared" si="221"/>
        <v>44.589615000000002</v>
      </c>
      <c r="H4722" s="8">
        <f t="shared" si="222"/>
        <v>0</v>
      </c>
      <c r="K4722" s="69"/>
      <c r="L4722" s="69"/>
      <c r="M4722" s="69"/>
      <c r="O4722" s="63"/>
      <c r="P4722" s="63"/>
      <c r="Q4722" s="63"/>
    </row>
    <row r="4723" spans="1:17" outlineLevel="1">
      <c r="A4723" s="6"/>
      <c r="B4723" s="20">
        <v>42681</v>
      </c>
      <c r="C4723" s="21">
        <v>0.16666666666666666</v>
      </c>
      <c r="D4723" s="13">
        <v>0</v>
      </c>
      <c r="E4723" s="13">
        <v>42.41</v>
      </c>
      <c r="F4723" s="11">
        <f t="shared" si="220"/>
        <v>0</v>
      </c>
      <c r="G4723" s="11">
        <f t="shared" si="221"/>
        <v>42.812894999999997</v>
      </c>
      <c r="H4723" s="8">
        <f t="shared" si="222"/>
        <v>0</v>
      </c>
      <c r="K4723" s="69"/>
      <c r="L4723" s="69"/>
      <c r="M4723" s="69"/>
      <c r="O4723" s="63"/>
      <c r="P4723" s="63"/>
      <c r="Q4723" s="63"/>
    </row>
    <row r="4724" spans="1:17" outlineLevel="1">
      <c r="A4724" s="6"/>
      <c r="B4724" s="20">
        <v>42681</v>
      </c>
      <c r="C4724" s="21">
        <v>0.1875</v>
      </c>
      <c r="D4724" s="13">
        <v>0</v>
      </c>
      <c r="E4724" s="13">
        <v>52.48</v>
      </c>
      <c r="F4724" s="11">
        <f t="shared" si="220"/>
        <v>0</v>
      </c>
      <c r="G4724" s="11">
        <f t="shared" si="221"/>
        <v>52.978560000000002</v>
      </c>
      <c r="H4724" s="8">
        <f t="shared" si="222"/>
        <v>0</v>
      </c>
      <c r="K4724" s="69"/>
      <c r="L4724" s="69"/>
      <c r="M4724" s="69"/>
      <c r="O4724" s="63"/>
      <c r="P4724" s="63"/>
      <c r="Q4724" s="63"/>
    </row>
    <row r="4725" spans="1:17" outlineLevel="1">
      <c r="A4725" s="6"/>
      <c r="B4725" s="20">
        <v>42681</v>
      </c>
      <c r="C4725" s="21">
        <v>0.20833333333333334</v>
      </c>
      <c r="D4725" s="13">
        <v>0</v>
      </c>
      <c r="E4725" s="13">
        <v>52.93</v>
      </c>
      <c r="F4725" s="11">
        <f t="shared" si="220"/>
        <v>0</v>
      </c>
      <c r="G4725" s="11">
        <f t="shared" si="221"/>
        <v>53.432835000000004</v>
      </c>
      <c r="H4725" s="8">
        <f t="shared" si="222"/>
        <v>0</v>
      </c>
      <c r="K4725" s="69"/>
      <c r="L4725" s="69"/>
      <c r="M4725" s="69"/>
      <c r="O4725" s="63"/>
      <c r="P4725" s="63"/>
      <c r="Q4725" s="63"/>
    </row>
    <row r="4726" spans="1:17" outlineLevel="1">
      <c r="A4726" s="6"/>
      <c r="B4726" s="20">
        <v>42681</v>
      </c>
      <c r="C4726" s="21">
        <v>0.22916666666666666</v>
      </c>
      <c r="D4726" s="13">
        <v>4.8447999999999998E-2</v>
      </c>
      <c r="E4726" s="13">
        <v>56.71</v>
      </c>
      <c r="F4726" s="11">
        <f t="shared" si="220"/>
        <v>4.8433465600000003E-2</v>
      </c>
      <c r="G4726" s="11">
        <f t="shared" si="221"/>
        <v>57.248745000000007</v>
      </c>
      <c r="H4726" s="8">
        <f t="shared" si="222"/>
        <v>6.2358694799993275</v>
      </c>
      <c r="K4726" s="69"/>
      <c r="L4726" s="69"/>
      <c r="M4726" s="69"/>
      <c r="O4726" s="63"/>
      <c r="P4726" s="63"/>
      <c r="Q4726" s="63"/>
    </row>
    <row r="4727" spans="1:17" outlineLevel="1">
      <c r="A4727" s="6"/>
      <c r="B4727" s="20">
        <v>42681</v>
      </c>
      <c r="C4727" s="21">
        <v>0.25</v>
      </c>
      <c r="D4727" s="13">
        <v>0.21269599999999997</v>
      </c>
      <c r="E4727" s="13">
        <v>54.08</v>
      </c>
      <c r="F4727" s="11">
        <f t="shared" si="220"/>
        <v>0.21263219119999999</v>
      </c>
      <c r="G4727" s="11">
        <f t="shared" si="221"/>
        <v>54.593760000000003</v>
      </c>
      <c r="H4727" s="8">
        <f t="shared" si="222"/>
        <v>27.941196748553086</v>
      </c>
      <c r="K4727" s="69"/>
      <c r="L4727" s="69"/>
      <c r="M4727" s="69"/>
      <c r="O4727" s="63"/>
      <c r="P4727" s="63"/>
      <c r="Q4727" s="63"/>
    </row>
    <row r="4728" spans="1:17" outlineLevel="1">
      <c r="A4728" s="6"/>
      <c r="B4728" s="20">
        <v>42681</v>
      </c>
      <c r="C4728" s="21">
        <v>0.27083333333333331</v>
      </c>
      <c r="D4728" s="13">
        <v>0.59847699999999993</v>
      </c>
      <c r="E4728" s="13">
        <v>63.19</v>
      </c>
      <c r="F4728" s="11">
        <f t="shared" si="220"/>
        <v>0.59829745689999991</v>
      </c>
      <c r="G4728" s="11">
        <f t="shared" si="221"/>
        <v>63.790305000000004</v>
      </c>
      <c r="H4728" s="8">
        <f t="shared" si="222"/>
        <v>73.117749727024631</v>
      </c>
      <c r="K4728" s="69"/>
      <c r="L4728" s="69"/>
      <c r="M4728" s="69"/>
      <c r="O4728" s="63"/>
      <c r="P4728" s="63"/>
      <c r="Q4728" s="63"/>
    </row>
    <row r="4729" spans="1:17" outlineLevel="1">
      <c r="A4729" s="6"/>
      <c r="B4729" s="20">
        <v>42681</v>
      </c>
      <c r="C4729" s="21">
        <v>0.29166666666666669</v>
      </c>
      <c r="D4729" s="13">
        <v>1.4213919999999998</v>
      </c>
      <c r="E4729" s="13">
        <v>63.7</v>
      </c>
      <c r="F4729" s="11">
        <f t="shared" si="220"/>
        <v>1.4209655823999998</v>
      </c>
      <c r="G4729" s="11">
        <f t="shared" si="221"/>
        <v>64.305150000000012</v>
      </c>
      <c r="H4729" s="8">
        <f t="shared" si="222"/>
        <v>172.92419340533061</v>
      </c>
      <c r="K4729" s="69"/>
      <c r="L4729" s="69"/>
      <c r="M4729" s="69"/>
      <c r="O4729" s="63"/>
      <c r="P4729" s="63"/>
      <c r="Q4729" s="63"/>
    </row>
    <row r="4730" spans="1:17" outlineLevel="1">
      <c r="A4730" s="6"/>
      <c r="B4730" s="20">
        <v>42681</v>
      </c>
      <c r="C4730" s="21">
        <v>0.3125</v>
      </c>
      <c r="D4730" s="13">
        <v>2.1928480000000001</v>
      </c>
      <c r="E4730" s="13">
        <v>75.78</v>
      </c>
      <c r="F4730" s="11">
        <f t="shared" si="220"/>
        <v>2.1921901456000001</v>
      </c>
      <c r="G4730" s="11">
        <f t="shared" si="221"/>
        <v>76.49991</v>
      </c>
      <c r="H4730" s="8">
        <f t="shared" si="222"/>
        <v>240.04501824031311</v>
      </c>
      <c r="K4730" s="69"/>
      <c r="L4730" s="69"/>
      <c r="M4730" s="69"/>
      <c r="O4730" s="63"/>
      <c r="P4730" s="63"/>
      <c r="Q4730" s="63"/>
    </row>
    <row r="4731" spans="1:17" outlineLevel="1">
      <c r="A4731" s="6"/>
      <c r="B4731" s="20">
        <v>42681</v>
      </c>
      <c r="C4731" s="21">
        <v>0.33333333333333331</v>
      </c>
      <c r="D4731" s="13">
        <v>2.885621</v>
      </c>
      <c r="E4731" s="13">
        <v>85.13</v>
      </c>
      <c r="F4731" s="11">
        <f t="shared" si="220"/>
        <v>2.8847553136999999</v>
      </c>
      <c r="G4731" s="11">
        <f t="shared" si="221"/>
        <v>85.938734999999994</v>
      </c>
      <c r="H4731" s="8">
        <f t="shared" si="222"/>
        <v>288.65226590429381</v>
      </c>
      <c r="K4731" s="69"/>
      <c r="L4731" s="69"/>
      <c r="M4731" s="69"/>
      <c r="O4731" s="63"/>
      <c r="P4731" s="63"/>
      <c r="Q4731" s="63"/>
    </row>
    <row r="4732" spans="1:17" outlineLevel="1">
      <c r="A4732" s="6"/>
      <c r="B4732" s="20">
        <v>42681</v>
      </c>
      <c r="C4732" s="21">
        <v>0.35416666666666669</v>
      </c>
      <c r="D4732" s="13">
        <v>3.5004849999999998</v>
      </c>
      <c r="E4732" s="13">
        <v>79.53</v>
      </c>
      <c r="F4732" s="11">
        <f t="shared" si="220"/>
        <v>3.4994348545</v>
      </c>
      <c r="G4732" s="11">
        <f t="shared" si="221"/>
        <v>80.28553500000001</v>
      </c>
      <c r="H4732" s="8">
        <f t="shared" si="222"/>
        <v>369.9408834458203</v>
      </c>
      <c r="K4732" s="69"/>
      <c r="L4732" s="69"/>
      <c r="M4732" s="69"/>
      <c r="O4732" s="63"/>
      <c r="P4732" s="63"/>
      <c r="Q4732" s="63"/>
    </row>
    <row r="4733" spans="1:17" outlineLevel="1">
      <c r="A4733" s="6"/>
      <c r="B4733" s="20">
        <v>42681</v>
      </c>
      <c r="C4733" s="21">
        <v>0.375</v>
      </c>
      <c r="D4733" s="13">
        <v>3.968261</v>
      </c>
      <c r="E4733" s="13">
        <v>81.13</v>
      </c>
      <c r="F4733" s="11">
        <f t="shared" si="220"/>
        <v>3.9670705217000002</v>
      </c>
      <c r="G4733" s="11">
        <f t="shared" si="221"/>
        <v>81.900734999999997</v>
      </c>
      <c r="H4733" s="8">
        <f t="shared" si="222"/>
        <v>412.9691255121366</v>
      </c>
      <c r="K4733" s="69"/>
      <c r="L4733" s="69"/>
      <c r="M4733" s="69"/>
      <c r="O4733" s="63"/>
      <c r="P4733" s="63"/>
      <c r="Q4733" s="63"/>
    </row>
    <row r="4734" spans="1:17" outlineLevel="1">
      <c r="A4734" s="6"/>
      <c r="B4734" s="20">
        <v>42681</v>
      </c>
      <c r="C4734" s="21">
        <v>0.39583333333333331</v>
      </c>
      <c r="D4734" s="13">
        <v>4.3452260000000003</v>
      </c>
      <c r="E4734" s="13">
        <v>85.62</v>
      </c>
      <c r="F4734" s="11">
        <f t="shared" si="220"/>
        <v>4.3439224322000003</v>
      </c>
      <c r="G4734" s="11">
        <f t="shared" si="221"/>
        <v>86.433390000000017</v>
      </c>
      <c r="H4734" s="8">
        <f t="shared" si="222"/>
        <v>432.50963067710882</v>
      </c>
      <c r="K4734" s="69"/>
      <c r="L4734" s="69"/>
      <c r="M4734" s="69"/>
      <c r="O4734" s="63"/>
      <c r="P4734" s="63"/>
      <c r="Q4734" s="63"/>
    </row>
    <row r="4735" spans="1:17" outlineLevel="1">
      <c r="A4735" s="6"/>
      <c r="B4735" s="20">
        <v>42681</v>
      </c>
      <c r="C4735" s="21">
        <v>0.41666666666666669</v>
      </c>
      <c r="D4735" s="13">
        <v>4.663786</v>
      </c>
      <c r="E4735" s="13">
        <v>81.900000000000006</v>
      </c>
      <c r="F4735" s="11">
        <f t="shared" si="220"/>
        <v>4.6623868642000001</v>
      </c>
      <c r="G4735" s="11">
        <f t="shared" si="221"/>
        <v>82.678050000000013</v>
      </c>
      <c r="H4735" s="8">
        <f t="shared" si="222"/>
        <v>481.72690246352914</v>
      </c>
      <c r="K4735" s="69"/>
      <c r="L4735" s="69"/>
      <c r="M4735" s="69"/>
      <c r="O4735" s="63"/>
      <c r="P4735" s="63"/>
      <c r="Q4735" s="63"/>
    </row>
    <row r="4736" spans="1:17" outlineLevel="1">
      <c r="A4736" s="6"/>
      <c r="B4736" s="20">
        <v>42681</v>
      </c>
      <c r="C4736" s="21">
        <v>0.4375</v>
      </c>
      <c r="D4736" s="13">
        <v>4.8651929999999997</v>
      </c>
      <c r="E4736" s="13">
        <v>69.55</v>
      </c>
      <c r="F4736" s="11">
        <f t="shared" si="220"/>
        <v>4.8637334421</v>
      </c>
      <c r="G4736" s="11">
        <f t="shared" si="221"/>
        <v>70.210724999999996</v>
      </c>
      <c r="H4736" s="8">
        <f t="shared" si="222"/>
        <v>563.16816905401345</v>
      </c>
      <c r="K4736" s="69"/>
      <c r="L4736" s="69"/>
      <c r="M4736" s="69"/>
      <c r="O4736" s="63"/>
      <c r="P4736" s="63"/>
      <c r="Q4736" s="63"/>
    </row>
    <row r="4737" spans="1:17" outlineLevel="1">
      <c r="A4737" s="6"/>
      <c r="B4737" s="20">
        <v>42681</v>
      </c>
      <c r="C4737" s="21">
        <v>0.45833333333333331</v>
      </c>
      <c r="D4737" s="13">
        <v>4.9569940000000008</v>
      </c>
      <c r="E4737" s="13">
        <v>82.06</v>
      </c>
      <c r="F4737" s="11">
        <f t="shared" si="220"/>
        <v>4.9555069018000006</v>
      </c>
      <c r="G4737" s="11">
        <f t="shared" si="221"/>
        <v>82.839570000000009</v>
      </c>
      <c r="H4737" s="8">
        <f t="shared" si="222"/>
        <v>511.21222285765577</v>
      </c>
      <c r="K4737" s="69"/>
      <c r="L4737" s="69"/>
      <c r="M4737" s="69"/>
      <c r="O4737" s="63"/>
      <c r="P4737" s="63"/>
      <c r="Q4737" s="63"/>
    </row>
    <row r="4738" spans="1:17" outlineLevel="1">
      <c r="A4738" s="6"/>
      <c r="B4738" s="20">
        <v>42681</v>
      </c>
      <c r="C4738" s="21">
        <v>0.47916666666666669</v>
      </c>
      <c r="D4738" s="13">
        <v>4.9617680000000002</v>
      </c>
      <c r="E4738" s="13">
        <v>79.09</v>
      </c>
      <c r="F4738" s="11">
        <f t="shared" si="220"/>
        <v>4.9602794696000005</v>
      </c>
      <c r="G4738" s="11">
        <f t="shared" si="221"/>
        <v>79.841355000000007</v>
      </c>
      <c r="H4738" s="8">
        <f t="shared" si="222"/>
        <v>526.57654731405466</v>
      </c>
      <c r="K4738" s="69"/>
      <c r="L4738" s="69"/>
      <c r="M4738" s="69"/>
      <c r="O4738" s="63"/>
      <c r="P4738" s="63"/>
      <c r="Q4738" s="63"/>
    </row>
    <row r="4739" spans="1:17" outlineLevel="1">
      <c r="A4739" s="6"/>
      <c r="B4739" s="20">
        <v>42681</v>
      </c>
      <c r="C4739" s="21">
        <v>0.5</v>
      </c>
      <c r="D4739" s="13">
        <v>4.9596830000000001</v>
      </c>
      <c r="E4739" s="13">
        <v>90.45</v>
      </c>
      <c r="F4739" s="11">
        <f t="shared" si="220"/>
        <v>4.9581950951000007</v>
      </c>
      <c r="G4739" s="11">
        <f t="shared" si="221"/>
        <v>91.309275000000014</v>
      </c>
      <c r="H4739" s="8">
        <f t="shared" si="222"/>
        <v>469.49508824646296</v>
      </c>
      <c r="K4739" s="69"/>
      <c r="L4739" s="69"/>
      <c r="M4739" s="69"/>
      <c r="O4739" s="63"/>
      <c r="P4739" s="63"/>
      <c r="Q4739" s="63"/>
    </row>
    <row r="4740" spans="1:17" outlineLevel="1">
      <c r="A4740" s="6"/>
      <c r="B4740" s="20">
        <v>42681</v>
      </c>
      <c r="C4740" s="21">
        <v>0.52083333333333337</v>
      </c>
      <c r="D4740" s="13">
        <v>4.9641110000000008</v>
      </c>
      <c r="E4740" s="13">
        <v>97.95</v>
      </c>
      <c r="F4740" s="11">
        <f t="shared" si="220"/>
        <v>4.9626217667000008</v>
      </c>
      <c r="G4740" s="11">
        <f t="shared" si="221"/>
        <v>98.880525000000006</v>
      </c>
      <c r="H4740" s="8">
        <f t="shared" si="222"/>
        <v>432.34100293847649</v>
      </c>
      <c r="K4740" s="69"/>
      <c r="L4740" s="69"/>
      <c r="M4740" s="69"/>
      <c r="O4740" s="63"/>
      <c r="P4740" s="63"/>
      <c r="Q4740" s="63"/>
    </row>
    <row r="4741" spans="1:17" outlineLevel="1">
      <c r="A4741" s="6"/>
      <c r="B4741" s="20">
        <v>42681</v>
      </c>
      <c r="C4741" s="21">
        <v>0.54166666666666663</v>
      </c>
      <c r="D4741" s="13">
        <v>4.7403849999999998</v>
      </c>
      <c r="E4741" s="13">
        <v>93.44</v>
      </c>
      <c r="F4741" s="11">
        <f t="shared" si="220"/>
        <v>4.7389628845000002</v>
      </c>
      <c r="G4741" s="11">
        <f t="shared" si="221"/>
        <v>94.327680000000001</v>
      </c>
      <c r="H4741" s="8">
        <f t="shared" si="222"/>
        <v>434.43172201600709</v>
      </c>
      <c r="K4741" s="69"/>
      <c r="L4741" s="69"/>
      <c r="M4741" s="69"/>
      <c r="O4741" s="63"/>
      <c r="P4741" s="63"/>
      <c r="Q4741" s="63"/>
    </row>
    <row r="4742" spans="1:17" outlineLevel="1">
      <c r="A4742" s="6"/>
      <c r="B4742" s="20">
        <v>42681</v>
      </c>
      <c r="C4742" s="21">
        <v>0.5625</v>
      </c>
      <c r="D4742" s="13">
        <v>4.7810699999999997</v>
      </c>
      <c r="E4742" s="13">
        <v>121.09</v>
      </c>
      <c r="F4742" s="11">
        <f t="shared" si="220"/>
        <v>4.7796356790000001</v>
      </c>
      <c r="G4742" s="11">
        <f t="shared" si="221"/>
        <v>122.24035500000001</v>
      </c>
      <c r="H4742" s="8">
        <f t="shared" si="222"/>
        <v>304.7478741223739</v>
      </c>
      <c r="K4742" s="69"/>
      <c r="L4742" s="69"/>
      <c r="M4742" s="69"/>
      <c r="O4742" s="63"/>
      <c r="P4742" s="63"/>
      <c r="Q4742" s="63"/>
    </row>
    <row r="4743" spans="1:17" outlineLevel="1">
      <c r="A4743" s="6"/>
      <c r="B4743" s="20">
        <v>42681</v>
      </c>
      <c r="C4743" s="21">
        <v>0.58333333333333337</v>
      </c>
      <c r="D4743" s="13">
        <v>4.5506540000000006</v>
      </c>
      <c r="E4743" s="13">
        <v>154.66</v>
      </c>
      <c r="F4743" s="11">
        <f t="shared" si="220"/>
        <v>4.5492888038000006</v>
      </c>
      <c r="G4743" s="11">
        <f t="shared" si="221"/>
        <v>156.12927000000002</v>
      </c>
      <c r="H4743" s="8">
        <f t="shared" si="222"/>
        <v>135.89057755033269</v>
      </c>
      <c r="K4743" s="69"/>
      <c r="L4743" s="69"/>
      <c r="M4743" s="69"/>
      <c r="O4743" s="63"/>
      <c r="P4743" s="63"/>
      <c r="Q4743" s="63"/>
    </row>
    <row r="4744" spans="1:17" outlineLevel="1">
      <c r="A4744" s="6"/>
      <c r="B4744" s="20">
        <v>42681</v>
      </c>
      <c r="C4744" s="21">
        <v>0.60416666666666663</v>
      </c>
      <c r="D4744" s="13">
        <v>3.9308870000000002</v>
      </c>
      <c r="E4744" s="13">
        <v>126.01</v>
      </c>
      <c r="F4744" s="11">
        <f t="shared" si="220"/>
        <v>3.9297077339000004</v>
      </c>
      <c r="G4744" s="11">
        <f t="shared" si="221"/>
        <v>127.20709500000001</v>
      </c>
      <c r="H4744" s="8">
        <f t="shared" si="222"/>
        <v>231.03893347694796</v>
      </c>
      <c r="K4744" s="69"/>
      <c r="L4744" s="69"/>
      <c r="M4744" s="69"/>
      <c r="O4744" s="63"/>
      <c r="P4744" s="63"/>
      <c r="Q4744" s="63"/>
    </row>
    <row r="4745" spans="1:17" outlineLevel="1">
      <c r="A4745" s="6"/>
      <c r="B4745" s="20">
        <v>42681</v>
      </c>
      <c r="C4745" s="21">
        <v>0.625</v>
      </c>
      <c r="D4745" s="13">
        <v>2.5532339999999998</v>
      </c>
      <c r="E4745" s="13">
        <v>148.91</v>
      </c>
      <c r="F4745" s="11">
        <f t="shared" si="220"/>
        <v>2.5524680298</v>
      </c>
      <c r="G4745" s="11">
        <f t="shared" si="221"/>
        <v>150.324645</v>
      </c>
      <c r="H4745" s="8">
        <f t="shared" si="222"/>
        <v>91.06020308926557</v>
      </c>
      <c r="K4745" s="69"/>
      <c r="L4745" s="69"/>
      <c r="M4745" s="69"/>
      <c r="O4745" s="63"/>
      <c r="P4745" s="63"/>
      <c r="Q4745" s="63"/>
    </row>
    <row r="4746" spans="1:17" outlineLevel="1">
      <c r="A4746" s="6"/>
      <c r="B4746" s="20">
        <v>42681</v>
      </c>
      <c r="C4746" s="21">
        <v>0.64583333333333337</v>
      </c>
      <c r="D4746" s="13">
        <v>3.1953010000000002</v>
      </c>
      <c r="E4746" s="13">
        <v>181.11</v>
      </c>
      <c r="F4746" s="11">
        <f t="shared" si="220"/>
        <v>3.1943424097000004</v>
      </c>
      <c r="G4746" s="11">
        <f t="shared" si="221"/>
        <v>182.83054500000003</v>
      </c>
      <c r="H4746" s="8">
        <f t="shared" si="222"/>
        <v>10.124324522135622</v>
      </c>
      <c r="K4746" s="69"/>
      <c r="L4746" s="69"/>
      <c r="M4746" s="69"/>
      <c r="O4746" s="63"/>
      <c r="P4746" s="63"/>
      <c r="Q4746" s="63"/>
    </row>
    <row r="4747" spans="1:17" outlineLevel="1">
      <c r="A4747" s="6"/>
      <c r="B4747" s="20">
        <v>42681</v>
      </c>
      <c r="C4747" s="21">
        <v>0.66666666666666663</v>
      </c>
      <c r="D4747" s="13">
        <v>2.5702859999999998</v>
      </c>
      <c r="E4747" s="13">
        <v>167.6</v>
      </c>
      <c r="F4747" s="11">
        <f t="shared" si="220"/>
        <v>2.5695149142</v>
      </c>
      <c r="G4747" s="11">
        <f t="shared" si="221"/>
        <v>169.19220000000001</v>
      </c>
      <c r="H4747" s="8">
        <f t="shared" si="222"/>
        <v>43.187892774890727</v>
      </c>
      <c r="K4747" s="69"/>
      <c r="L4747" s="69"/>
      <c r="M4747" s="69"/>
      <c r="O4747" s="63"/>
      <c r="P4747" s="63"/>
      <c r="Q4747" s="63"/>
    </row>
    <row r="4748" spans="1:17" outlineLevel="1">
      <c r="A4748" s="6"/>
      <c r="B4748" s="20">
        <v>42681</v>
      </c>
      <c r="C4748" s="21">
        <v>0.6875</v>
      </c>
      <c r="D4748" s="13">
        <v>1.7975399999999999</v>
      </c>
      <c r="E4748" s="13">
        <v>167.35</v>
      </c>
      <c r="F4748" s="11">
        <f t="shared" si="220"/>
        <v>1.7970007379999999</v>
      </c>
      <c r="G4748" s="11">
        <f t="shared" si="221"/>
        <v>168.93982500000001</v>
      </c>
      <c r="H4748" s="8">
        <f t="shared" si="222"/>
        <v>30.657147065409124</v>
      </c>
      <c r="K4748" s="69"/>
      <c r="L4748" s="69"/>
      <c r="M4748" s="69"/>
      <c r="O4748" s="63"/>
      <c r="P4748" s="63"/>
      <c r="Q4748" s="63"/>
    </row>
    <row r="4749" spans="1:17" outlineLevel="1">
      <c r="A4749" s="6"/>
      <c r="B4749" s="20">
        <v>42681</v>
      </c>
      <c r="C4749" s="21">
        <v>0.70833333333333337</v>
      </c>
      <c r="D4749" s="13">
        <v>1.4265320000000001</v>
      </c>
      <c r="E4749" s="13">
        <v>188.21</v>
      </c>
      <c r="F4749" s="11">
        <f t="shared" si="220"/>
        <v>1.4261040404000003</v>
      </c>
      <c r="G4749" s="11">
        <f t="shared" si="221"/>
        <v>189.99799500000003</v>
      </c>
      <c r="H4749" s="8">
        <f t="shared" si="222"/>
        <v>-5.7015568229990441</v>
      </c>
      <c r="K4749" s="69"/>
      <c r="L4749" s="69"/>
      <c r="M4749" s="69"/>
      <c r="O4749" s="63"/>
      <c r="P4749" s="63"/>
      <c r="Q4749" s="63"/>
    </row>
    <row r="4750" spans="1:17" outlineLevel="1">
      <c r="A4750" s="6"/>
      <c r="B4750" s="20">
        <v>42681</v>
      </c>
      <c r="C4750" s="21">
        <v>0.72916666666666663</v>
      </c>
      <c r="D4750" s="13">
        <v>0.588306</v>
      </c>
      <c r="E4750" s="13">
        <v>111.18</v>
      </c>
      <c r="F4750" s="11">
        <f t="shared" si="220"/>
        <v>0.58812950819999998</v>
      </c>
      <c r="G4750" s="11">
        <f t="shared" si="221"/>
        <v>112.23621000000001</v>
      </c>
      <c r="H4750" s="8">
        <f t="shared" si="222"/>
        <v>43.38266153566807</v>
      </c>
      <c r="K4750" s="69"/>
      <c r="L4750" s="69"/>
      <c r="M4750" s="69"/>
      <c r="O4750" s="63"/>
      <c r="P4750" s="63"/>
      <c r="Q4750" s="63"/>
    </row>
    <row r="4751" spans="1:17" outlineLevel="1">
      <c r="A4751" s="6"/>
      <c r="B4751" s="20">
        <v>42681</v>
      </c>
      <c r="C4751" s="21">
        <v>0.75</v>
      </c>
      <c r="D4751" s="13">
        <v>0.24125200000000002</v>
      </c>
      <c r="E4751" s="13">
        <v>126.7</v>
      </c>
      <c r="F4751" s="11">
        <f t="shared" si="220"/>
        <v>0.24117962440000004</v>
      </c>
      <c r="G4751" s="11">
        <f t="shared" si="221"/>
        <v>127.90365000000001</v>
      </c>
      <c r="H4751" s="8">
        <f t="shared" si="222"/>
        <v>14.011655872010939</v>
      </c>
      <c r="K4751" s="69"/>
      <c r="L4751" s="69"/>
      <c r="M4751" s="69"/>
      <c r="O4751" s="63"/>
      <c r="P4751" s="63"/>
      <c r="Q4751" s="63"/>
    </row>
    <row r="4752" spans="1:17" outlineLevel="1">
      <c r="A4752" s="6"/>
      <c r="B4752" s="20">
        <v>42681</v>
      </c>
      <c r="C4752" s="21">
        <v>0.77083333333333337</v>
      </c>
      <c r="D4752" s="13">
        <v>5.7070999999999997E-2</v>
      </c>
      <c r="E4752" s="13">
        <v>80.58</v>
      </c>
      <c r="F4752" s="11">
        <f t="shared" si="220"/>
        <v>5.7053878699999998E-2</v>
      </c>
      <c r="G4752" s="11">
        <f t="shared" si="221"/>
        <v>81.345510000000004</v>
      </c>
      <c r="H4752" s="8">
        <f t="shared" si="222"/>
        <v>5.9709445778703625</v>
      </c>
      <c r="K4752" s="69"/>
      <c r="L4752" s="69"/>
      <c r="M4752" s="69"/>
      <c r="O4752" s="63"/>
      <c r="P4752" s="63"/>
      <c r="Q4752" s="63"/>
    </row>
    <row r="4753" spans="1:17" outlineLevel="1">
      <c r="A4753" s="6"/>
      <c r="B4753" s="20">
        <v>42681</v>
      </c>
      <c r="C4753" s="21">
        <v>0.79166666666666663</v>
      </c>
      <c r="D4753" s="13">
        <v>0</v>
      </c>
      <c r="E4753" s="13">
        <v>101.52</v>
      </c>
      <c r="F4753" s="11">
        <f t="shared" ref="F4753:F4816" si="223">IF($B$13="Electricity",$D4753*$B$9,$D4753*$B$10)</f>
        <v>0</v>
      </c>
      <c r="G4753" s="11">
        <f t="shared" ref="G4753:G4816" si="224">+E4753*$B$10</f>
        <v>102.48444000000001</v>
      </c>
      <c r="H4753" s="8">
        <f t="shared" si="222"/>
        <v>0</v>
      </c>
      <c r="K4753" s="69"/>
      <c r="L4753" s="69"/>
      <c r="M4753" s="69"/>
      <c r="O4753" s="63"/>
      <c r="P4753" s="63"/>
      <c r="Q4753" s="63"/>
    </row>
    <row r="4754" spans="1:17" outlineLevel="1">
      <c r="A4754" s="6"/>
      <c r="B4754" s="20">
        <v>42681</v>
      </c>
      <c r="C4754" s="21">
        <v>0.8125</v>
      </c>
      <c r="D4754" s="13">
        <v>0</v>
      </c>
      <c r="E4754" s="13">
        <v>96.54</v>
      </c>
      <c r="F4754" s="11">
        <f t="shared" si="223"/>
        <v>0</v>
      </c>
      <c r="G4754" s="11">
        <f t="shared" si="224"/>
        <v>97.457130000000006</v>
      </c>
      <c r="H4754" s="8">
        <f t="shared" si="222"/>
        <v>0</v>
      </c>
      <c r="K4754" s="69"/>
      <c r="L4754" s="69"/>
      <c r="M4754" s="69"/>
      <c r="O4754" s="63"/>
      <c r="P4754" s="63"/>
      <c r="Q4754" s="63"/>
    </row>
    <row r="4755" spans="1:17" outlineLevel="1">
      <c r="A4755" s="6"/>
      <c r="B4755" s="20">
        <v>42681</v>
      </c>
      <c r="C4755" s="21">
        <v>0.83333333333333337</v>
      </c>
      <c r="D4755" s="13">
        <v>0</v>
      </c>
      <c r="E4755" s="13">
        <v>86.42</v>
      </c>
      <c r="F4755" s="11">
        <f t="shared" si="223"/>
        <v>0</v>
      </c>
      <c r="G4755" s="11">
        <f t="shared" si="224"/>
        <v>87.240990000000011</v>
      </c>
      <c r="H4755" s="8">
        <f t="shared" si="222"/>
        <v>0</v>
      </c>
      <c r="K4755" s="69"/>
      <c r="L4755" s="69"/>
      <c r="M4755" s="69"/>
      <c r="O4755" s="63"/>
      <c r="P4755" s="63"/>
      <c r="Q4755" s="63"/>
    </row>
    <row r="4756" spans="1:17" outlineLevel="1">
      <c r="A4756" s="6"/>
      <c r="B4756" s="20">
        <v>42681</v>
      </c>
      <c r="C4756" s="21">
        <v>0.85416666666666663</v>
      </c>
      <c r="D4756" s="13">
        <v>0</v>
      </c>
      <c r="E4756" s="13">
        <v>94.41</v>
      </c>
      <c r="F4756" s="11">
        <f t="shared" si="223"/>
        <v>0</v>
      </c>
      <c r="G4756" s="11">
        <f t="shared" si="224"/>
        <v>95.306894999999997</v>
      </c>
      <c r="H4756" s="8">
        <f t="shared" si="222"/>
        <v>0</v>
      </c>
      <c r="K4756" s="69"/>
      <c r="L4756" s="69"/>
      <c r="M4756" s="69"/>
      <c r="O4756" s="63"/>
      <c r="P4756" s="63"/>
      <c r="Q4756" s="63"/>
    </row>
    <row r="4757" spans="1:17" outlineLevel="1">
      <c r="A4757" s="6"/>
      <c r="B4757" s="20">
        <v>42681</v>
      </c>
      <c r="C4757" s="21">
        <v>0.875</v>
      </c>
      <c r="D4757" s="13">
        <v>0</v>
      </c>
      <c r="E4757" s="13">
        <v>58.33</v>
      </c>
      <c r="F4757" s="11">
        <f t="shared" si="223"/>
        <v>0</v>
      </c>
      <c r="G4757" s="11">
        <f t="shared" si="224"/>
        <v>58.884135000000001</v>
      </c>
      <c r="H4757" s="8">
        <f t="shared" si="222"/>
        <v>0</v>
      </c>
      <c r="K4757" s="69"/>
      <c r="L4757" s="69"/>
      <c r="M4757" s="69"/>
      <c r="O4757" s="63"/>
      <c r="P4757" s="63"/>
      <c r="Q4757" s="63"/>
    </row>
    <row r="4758" spans="1:17" outlineLevel="1">
      <c r="A4758" s="6"/>
      <c r="B4758" s="20">
        <v>42681</v>
      </c>
      <c r="C4758" s="21">
        <v>0.89583333333333337</v>
      </c>
      <c r="D4758" s="13">
        <v>0</v>
      </c>
      <c r="E4758" s="13">
        <v>81.95</v>
      </c>
      <c r="F4758" s="11">
        <f t="shared" si="223"/>
        <v>0</v>
      </c>
      <c r="G4758" s="11">
        <f t="shared" si="224"/>
        <v>82.728525000000005</v>
      </c>
      <c r="H4758" s="8">
        <f t="shared" si="222"/>
        <v>0</v>
      </c>
      <c r="K4758" s="69"/>
      <c r="L4758" s="69"/>
      <c r="M4758" s="69"/>
      <c r="O4758" s="63"/>
      <c r="P4758" s="63"/>
      <c r="Q4758" s="63"/>
    </row>
    <row r="4759" spans="1:17" outlineLevel="1">
      <c r="A4759" s="6"/>
      <c r="B4759" s="20">
        <v>42681</v>
      </c>
      <c r="C4759" s="21">
        <v>0.91666666666666663</v>
      </c>
      <c r="D4759" s="13">
        <v>0</v>
      </c>
      <c r="E4759" s="13">
        <v>55.65</v>
      </c>
      <c r="F4759" s="11">
        <f t="shared" si="223"/>
        <v>0</v>
      </c>
      <c r="G4759" s="11">
        <f t="shared" si="224"/>
        <v>56.178675000000005</v>
      </c>
      <c r="H4759" s="8">
        <f t="shared" si="222"/>
        <v>0</v>
      </c>
      <c r="K4759" s="69"/>
      <c r="L4759" s="69"/>
      <c r="M4759" s="69"/>
      <c r="O4759" s="63"/>
      <c r="P4759" s="63"/>
      <c r="Q4759" s="63"/>
    </row>
    <row r="4760" spans="1:17" outlineLevel="1">
      <c r="A4760" s="6"/>
      <c r="B4760" s="20">
        <v>42681</v>
      </c>
      <c r="C4760" s="21">
        <v>0.9375</v>
      </c>
      <c r="D4760" s="13">
        <v>0</v>
      </c>
      <c r="E4760" s="13">
        <v>148.06</v>
      </c>
      <c r="F4760" s="11">
        <f t="shared" si="223"/>
        <v>0</v>
      </c>
      <c r="G4760" s="11">
        <f t="shared" si="224"/>
        <v>149.46657000000002</v>
      </c>
      <c r="H4760" s="8">
        <f t="shared" si="222"/>
        <v>0</v>
      </c>
      <c r="K4760" s="69"/>
      <c r="L4760" s="69"/>
      <c r="M4760" s="69"/>
      <c r="O4760" s="63"/>
      <c r="P4760" s="63"/>
      <c r="Q4760" s="63"/>
    </row>
    <row r="4761" spans="1:17" outlineLevel="1">
      <c r="A4761" s="6"/>
      <c r="B4761" s="20">
        <v>42681</v>
      </c>
      <c r="C4761" s="21">
        <v>0.95833333333333337</v>
      </c>
      <c r="D4761" s="13">
        <v>0</v>
      </c>
      <c r="E4761" s="13">
        <v>111.12</v>
      </c>
      <c r="F4761" s="11">
        <f t="shared" si="223"/>
        <v>0</v>
      </c>
      <c r="G4761" s="11">
        <f t="shared" si="224"/>
        <v>112.17564000000002</v>
      </c>
      <c r="H4761" s="8">
        <f t="shared" si="222"/>
        <v>0</v>
      </c>
      <c r="K4761" s="69"/>
      <c r="L4761" s="69"/>
      <c r="M4761" s="69"/>
      <c r="O4761" s="63"/>
      <c r="P4761" s="63"/>
      <c r="Q4761" s="63"/>
    </row>
    <row r="4762" spans="1:17" outlineLevel="1">
      <c r="A4762" s="6"/>
      <c r="B4762" s="20">
        <v>42681</v>
      </c>
      <c r="C4762" s="21">
        <v>0.97916666666666663</v>
      </c>
      <c r="D4762" s="13">
        <v>0</v>
      </c>
      <c r="E4762" s="13">
        <v>70.31</v>
      </c>
      <c r="F4762" s="11">
        <f t="shared" si="223"/>
        <v>0</v>
      </c>
      <c r="G4762" s="11">
        <f t="shared" si="224"/>
        <v>70.977945000000005</v>
      </c>
      <c r="H4762" s="8">
        <f t="shared" si="222"/>
        <v>0</v>
      </c>
      <c r="K4762" s="69"/>
      <c r="L4762" s="69"/>
      <c r="M4762" s="69"/>
      <c r="O4762" s="63"/>
      <c r="P4762" s="63"/>
      <c r="Q4762" s="63"/>
    </row>
    <row r="4763" spans="1:17" outlineLevel="1">
      <c r="A4763" s="6"/>
      <c r="B4763" s="20">
        <v>42681</v>
      </c>
      <c r="C4763" s="21">
        <v>0</v>
      </c>
      <c r="D4763" s="13">
        <v>0</v>
      </c>
      <c r="E4763" s="13">
        <v>54.07</v>
      </c>
      <c r="F4763" s="11">
        <f t="shared" si="223"/>
        <v>0</v>
      </c>
      <c r="G4763" s="11">
        <f t="shared" si="224"/>
        <v>54.583665000000003</v>
      </c>
      <c r="H4763" s="8">
        <f t="shared" si="222"/>
        <v>0</v>
      </c>
      <c r="K4763" s="69"/>
      <c r="L4763" s="69"/>
      <c r="M4763" s="69"/>
      <c r="O4763" s="63"/>
      <c r="P4763" s="63"/>
      <c r="Q4763" s="63"/>
    </row>
    <row r="4764" spans="1:17" outlineLevel="1">
      <c r="A4764" s="6"/>
      <c r="B4764" s="20">
        <v>42682</v>
      </c>
      <c r="C4764" s="21">
        <v>2.0833333333333332E-2</v>
      </c>
      <c r="D4764" s="13">
        <v>0</v>
      </c>
      <c r="E4764" s="13">
        <v>54.28</v>
      </c>
      <c r="F4764" s="11">
        <f t="shared" si="223"/>
        <v>0</v>
      </c>
      <c r="G4764" s="11">
        <f t="shared" si="224"/>
        <v>54.795660000000005</v>
      </c>
      <c r="H4764" s="8">
        <f t="shared" si="222"/>
        <v>0</v>
      </c>
      <c r="K4764" s="69"/>
      <c r="L4764" s="69"/>
      <c r="M4764" s="69"/>
      <c r="O4764" s="63"/>
      <c r="P4764" s="63"/>
      <c r="Q4764" s="63"/>
    </row>
    <row r="4765" spans="1:17" outlineLevel="1">
      <c r="A4765" s="6"/>
      <c r="B4765" s="20">
        <v>42682</v>
      </c>
      <c r="C4765" s="21">
        <v>4.1666666666666664E-2</v>
      </c>
      <c r="D4765" s="13">
        <v>0</v>
      </c>
      <c r="E4765" s="13">
        <v>54.79</v>
      </c>
      <c r="F4765" s="11">
        <f t="shared" si="223"/>
        <v>0</v>
      </c>
      <c r="G4765" s="11">
        <f t="shared" si="224"/>
        <v>55.310504999999999</v>
      </c>
      <c r="H4765" s="8">
        <f t="shared" si="222"/>
        <v>0</v>
      </c>
      <c r="K4765" s="69"/>
      <c r="L4765" s="69"/>
      <c r="M4765" s="69"/>
      <c r="O4765" s="63"/>
      <c r="P4765" s="63"/>
      <c r="Q4765" s="63"/>
    </row>
    <row r="4766" spans="1:17" outlineLevel="1">
      <c r="A4766" s="6"/>
      <c r="B4766" s="20">
        <v>42682</v>
      </c>
      <c r="C4766" s="21">
        <v>6.25E-2</v>
      </c>
      <c r="D4766" s="13">
        <v>0</v>
      </c>
      <c r="E4766" s="13">
        <v>46.48</v>
      </c>
      <c r="F4766" s="11">
        <f t="shared" si="223"/>
        <v>0</v>
      </c>
      <c r="G4766" s="11">
        <f t="shared" si="224"/>
        <v>46.921559999999999</v>
      </c>
      <c r="H4766" s="8">
        <f t="shared" si="222"/>
        <v>0</v>
      </c>
      <c r="K4766" s="69"/>
      <c r="L4766" s="69"/>
      <c r="M4766" s="69"/>
      <c r="O4766" s="63"/>
      <c r="P4766" s="63"/>
      <c r="Q4766" s="63"/>
    </row>
    <row r="4767" spans="1:17" outlineLevel="1">
      <c r="A4767" s="6"/>
      <c r="B4767" s="20">
        <v>42682</v>
      </c>
      <c r="C4767" s="21">
        <v>8.3333333333333329E-2</v>
      </c>
      <c r="D4767" s="13">
        <v>0</v>
      </c>
      <c r="E4767" s="13">
        <v>43.4</v>
      </c>
      <c r="F4767" s="11">
        <f t="shared" si="223"/>
        <v>0</v>
      </c>
      <c r="G4767" s="11">
        <f t="shared" si="224"/>
        <v>43.8123</v>
      </c>
      <c r="H4767" s="8">
        <f t="shared" si="222"/>
        <v>0</v>
      </c>
      <c r="K4767" s="69"/>
      <c r="L4767" s="69"/>
      <c r="M4767" s="69"/>
      <c r="O4767" s="63"/>
      <c r="P4767" s="63"/>
      <c r="Q4767" s="63"/>
    </row>
    <row r="4768" spans="1:17" outlineLevel="1">
      <c r="A4768" s="6"/>
      <c r="B4768" s="20">
        <v>42682</v>
      </c>
      <c r="C4768" s="21">
        <v>0.10416666666666667</v>
      </c>
      <c r="D4768" s="13">
        <v>0</v>
      </c>
      <c r="E4768" s="13">
        <v>38.619999999999997</v>
      </c>
      <c r="F4768" s="11">
        <f t="shared" si="223"/>
        <v>0</v>
      </c>
      <c r="G4768" s="11">
        <f t="shared" si="224"/>
        <v>38.986890000000002</v>
      </c>
      <c r="H4768" s="8">
        <f t="shared" si="222"/>
        <v>0</v>
      </c>
      <c r="K4768" s="69"/>
      <c r="L4768" s="69"/>
      <c r="M4768" s="69"/>
      <c r="O4768" s="63"/>
      <c r="P4768" s="63"/>
      <c r="Q4768" s="63"/>
    </row>
    <row r="4769" spans="1:17" outlineLevel="1">
      <c r="A4769" s="6"/>
      <c r="B4769" s="20">
        <v>42682</v>
      </c>
      <c r="C4769" s="21">
        <v>0.125</v>
      </c>
      <c r="D4769" s="13">
        <v>0</v>
      </c>
      <c r="E4769" s="13">
        <v>40.380000000000003</v>
      </c>
      <c r="F4769" s="11">
        <f t="shared" si="223"/>
        <v>0</v>
      </c>
      <c r="G4769" s="11">
        <f t="shared" si="224"/>
        <v>40.763610000000007</v>
      </c>
      <c r="H4769" s="8">
        <f t="shared" si="222"/>
        <v>0</v>
      </c>
      <c r="K4769" s="69"/>
      <c r="L4769" s="69"/>
      <c r="M4769" s="69"/>
      <c r="O4769" s="63"/>
      <c r="P4769" s="63"/>
      <c r="Q4769" s="63"/>
    </row>
    <row r="4770" spans="1:17" outlineLevel="1">
      <c r="A4770" s="6"/>
      <c r="B4770" s="20">
        <v>42682</v>
      </c>
      <c r="C4770" s="21">
        <v>0.14583333333333334</v>
      </c>
      <c r="D4770" s="13">
        <v>0</v>
      </c>
      <c r="E4770" s="13">
        <v>42.14</v>
      </c>
      <c r="F4770" s="11">
        <f t="shared" si="223"/>
        <v>0</v>
      </c>
      <c r="G4770" s="11">
        <f t="shared" si="224"/>
        <v>42.540330000000004</v>
      </c>
      <c r="H4770" s="8">
        <f t="shared" si="222"/>
        <v>0</v>
      </c>
      <c r="K4770" s="69"/>
      <c r="L4770" s="69"/>
      <c r="M4770" s="69"/>
      <c r="O4770" s="63"/>
      <c r="P4770" s="63"/>
      <c r="Q4770" s="63"/>
    </row>
    <row r="4771" spans="1:17" outlineLevel="1">
      <c r="A4771" s="6"/>
      <c r="B4771" s="20">
        <v>42682</v>
      </c>
      <c r="C4771" s="21">
        <v>0.16666666666666666</v>
      </c>
      <c r="D4771" s="13">
        <v>0</v>
      </c>
      <c r="E4771" s="13">
        <v>44.23</v>
      </c>
      <c r="F4771" s="11">
        <f t="shared" si="223"/>
        <v>0</v>
      </c>
      <c r="G4771" s="11">
        <f t="shared" si="224"/>
        <v>44.650185</v>
      </c>
      <c r="H4771" s="8">
        <f t="shared" si="222"/>
        <v>0</v>
      </c>
      <c r="K4771" s="69"/>
      <c r="L4771" s="69"/>
      <c r="M4771" s="69"/>
      <c r="O4771" s="63"/>
      <c r="P4771" s="63"/>
      <c r="Q4771" s="63"/>
    </row>
    <row r="4772" spans="1:17" outlineLevel="1">
      <c r="A4772" s="6"/>
      <c r="B4772" s="20">
        <v>42682</v>
      </c>
      <c r="C4772" s="21">
        <v>0.1875</v>
      </c>
      <c r="D4772" s="13">
        <v>0</v>
      </c>
      <c r="E4772" s="13">
        <v>61.28</v>
      </c>
      <c r="F4772" s="11">
        <f t="shared" si="223"/>
        <v>0</v>
      </c>
      <c r="G4772" s="11">
        <f t="shared" si="224"/>
        <v>61.862160000000003</v>
      </c>
      <c r="H4772" s="8">
        <f t="shared" si="222"/>
        <v>0</v>
      </c>
      <c r="K4772" s="69"/>
      <c r="L4772" s="69"/>
      <c r="M4772" s="69"/>
      <c r="O4772" s="63"/>
      <c r="P4772" s="63"/>
      <c r="Q4772" s="63"/>
    </row>
    <row r="4773" spans="1:17" outlineLevel="1">
      <c r="A4773" s="6"/>
      <c r="B4773" s="20">
        <v>42682</v>
      </c>
      <c r="C4773" s="21">
        <v>0.20833333333333334</v>
      </c>
      <c r="D4773" s="13">
        <v>0</v>
      </c>
      <c r="E4773" s="13">
        <v>68.92</v>
      </c>
      <c r="F4773" s="11">
        <f t="shared" si="223"/>
        <v>0</v>
      </c>
      <c r="G4773" s="11">
        <f t="shared" si="224"/>
        <v>69.574740000000006</v>
      </c>
      <c r="H4773" s="8">
        <f t="shared" si="222"/>
        <v>0</v>
      </c>
      <c r="K4773" s="69"/>
      <c r="L4773" s="69"/>
      <c r="M4773" s="69"/>
      <c r="O4773" s="63"/>
      <c r="P4773" s="63"/>
      <c r="Q4773" s="63"/>
    </row>
    <row r="4774" spans="1:17" outlineLevel="1">
      <c r="A4774" s="6"/>
      <c r="B4774" s="20">
        <v>42682</v>
      </c>
      <c r="C4774" s="21">
        <v>0.22916666666666666</v>
      </c>
      <c r="D4774" s="13">
        <v>3.7954000000000002E-2</v>
      </c>
      <c r="E4774" s="13">
        <v>110.14</v>
      </c>
      <c r="F4774" s="11">
        <f t="shared" si="223"/>
        <v>3.7942613800000004E-2</v>
      </c>
      <c r="G4774" s="11">
        <f t="shared" si="224"/>
        <v>111.18633000000001</v>
      </c>
      <c r="H4774" s="8">
        <f t="shared" si="222"/>
        <v>2.8386261877706458</v>
      </c>
      <c r="K4774" s="69"/>
      <c r="L4774" s="69"/>
      <c r="M4774" s="69"/>
      <c r="O4774" s="63"/>
      <c r="P4774" s="63"/>
      <c r="Q4774" s="63"/>
    </row>
    <row r="4775" spans="1:17" outlineLevel="1">
      <c r="A4775" s="6"/>
      <c r="B4775" s="20">
        <v>42682</v>
      </c>
      <c r="C4775" s="21">
        <v>0.25</v>
      </c>
      <c r="D4775" s="13">
        <v>0.22533999999999998</v>
      </c>
      <c r="E4775" s="13">
        <v>148.28</v>
      </c>
      <c r="F4775" s="11">
        <f t="shared" si="223"/>
        <v>0.22527239799999998</v>
      </c>
      <c r="G4775" s="11">
        <f t="shared" si="224"/>
        <v>149.68866</v>
      </c>
      <c r="H4775" s="8">
        <f t="shared" si="222"/>
        <v>8.179942636393319</v>
      </c>
      <c r="K4775" s="69"/>
      <c r="L4775" s="69"/>
      <c r="M4775" s="69"/>
      <c r="O4775" s="63"/>
      <c r="P4775" s="63"/>
      <c r="Q4775" s="63"/>
    </row>
    <row r="4776" spans="1:17" outlineLevel="1">
      <c r="A4776" s="6"/>
      <c r="B4776" s="20">
        <v>42682</v>
      </c>
      <c r="C4776" s="21">
        <v>0.27083333333333331</v>
      </c>
      <c r="D4776" s="13">
        <v>0.77485199999999999</v>
      </c>
      <c r="E4776" s="13">
        <v>114.68</v>
      </c>
      <c r="F4776" s="11">
        <f t="shared" si="223"/>
        <v>0.77461954440000003</v>
      </c>
      <c r="G4776" s="11">
        <f t="shared" si="224"/>
        <v>115.76946000000001</v>
      </c>
      <c r="H4776" s="8">
        <f t="shared" si="222"/>
        <v>54.401948897765969</v>
      </c>
      <c r="K4776" s="69"/>
      <c r="L4776" s="69"/>
      <c r="M4776" s="69"/>
      <c r="O4776" s="63"/>
      <c r="P4776" s="63"/>
      <c r="Q4776" s="63"/>
    </row>
    <row r="4777" spans="1:17" outlineLevel="1">
      <c r="A4777" s="6"/>
      <c r="B4777" s="20">
        <v>42682</v>
      </c>
      <c r="C4777" s="21">
        <v>0.29166666666666669</v>
      </c>
      <c r="D4777" s="13">
        <v>0.92247800000000002</v>
      </c>
      <c r="E4777" s="13">
        <v>113.71</v>
      </c>
      <c r="F4777" s="11">
        <f t="shared" si="223"/>
        <v>0.92220125660000007</v>
      </c>
      <c r="G4777" s="11">
        <f t="shared" si="224"/>
        <v>114.790245</v>
      </c>
      <c r="H4777" s="8">
        <f t="shared" si="222"/>
        <v>65.669725543178146</v>
      </c>
      <c r="K4777" s="69"/>
      <c r="L4777" s="69"/>
      <c r="M4777" s="69"/>
      <c r="O4777" s="63"/>
      <c r="P4777" s="63"/>
      <c r="Q4777" s="63"/>
    </row>
    <row r="4778" spans="1:17" outlineLevel="1">
      <c r="A4778" s="6"/>
      <c r="B4778" s="20">
        <v>42682</v>
      </c>
      <c r="C4778" s="21">
        <v>0.3125</v>
      </c>
      <c r="D4778" s="13">
        <v>1.144722</v>
      </c>
      <c r="E4778" s="13">
        <v>105.98</v>
      </c>
      <c r="F4778" s="11">
        <f t="shared" si="223"/>
        <v>1.1443785834</v>
      </c>
      <c r="G4778" s="11">
        <f t="shared" si="224"/>
        <v>106.98681000000001</v>
      </c>
      <c r="H4778" s="8">
        <f t="shared" si="222"/>
        <v>90.421002442115039</v>
      </c>
      <c r="K4778" s="69"/>
      <c r="L4778" s="69"/>
      <c r="M4778" s="69"/>
      <c r="O4778" s="63"/>
      <c r="P4778" s="63"/>
      <c r="Q4778" s="63"/>
    </row>
    <row r="4779" spans="1:17" outlineLevel="1">
      <c r="A4779" s="6"/>
      <c r="B4779" s="20">
        <v>42682</v>
      </c>
      <c r="C4779" s="21">
        <v>0.33333333333333331</v>
      </c>
      <c r="D4779" s="13">
        <v>1.761736</v>
      </c>
      <c r="E4779" s="13">
        <v>154.06</v>
      </c>
      <c r="F4779" s="11">
        <f t="shared" si="223"/>
        <v>1.7612074792000001</v>
      </c>
      <c r="G4779" s="11">
        <f t="shared" si="224"/>
        <v>155.52357000000001</v>
      </c>
      <c r="H4779" s="8">
        <f t="shared" si="222"/>
        <v>53.675316455315247</v>
      </c>
      <c r="K4779" s="69"/>
      <c r="L4779" s="69"/>
      <c r="M4779" s="69"/>
      <c r="O4779" s="63"/>
      <c r="P4779" s="63"/>
      <c r="Q4779" s="63"/>
    </row>
    <row r="4780" spans="1:17" outlineLevel="1">
      <c r="A4780" s="6"/>
      <c r="B4780" s="20">
        <v>42682</v>
      </c>
      <c r="C4780" s="21">
        <v>0.35416666666666669</v>
      </c>
      <c r="D4780" s="13">
        <v>2.4813459999999998</v>
      </c>
      <c r="E4780" s="13">
        <v>109.17</v>
      </c>
      <c r="F4780" s="11">
        <f t="shared" si="223"/>
        <v>2.4806015962000001</v>
      </c>
      <c r="G4780" s="11">
        <f t="shared" si="224"/>
        <v>110.207115</v>
      </c>
      <c r="H4780" s="8">
        <f t="shared" si="222"/>
        <v>188.01195151160303</v>
      </c>
      <c r="K4780" s="69"/>
      <c r="L4780" s="69"/>
      <c r="M4780" s="69"/>
      <c r="O4780" s="63"/>
      <c r="P4780" s="63"/>
      <c r="Q4780" s="63"/>
    </row>
    <row r="4781" spans="1:17" outlineLevel="1">
      <c r="A4781" s="6"/>
      <c r="B4781" s="20">
        <v>42682</v>
      </c>
      <c r="C4781" s="21">
        <v>0.375</v>
      </c>
      <c r="D4781" s="13">
        <v>3.6030150000000005</v>
      </c>
      <c r="E4781" s="13">
        <v>97.13</v>
      </c>
      <c r="F4781" s="11">
        <f t="shared" si="223"/>
        <v>3.6019340955000008</v>
      </c>
      <c r="G4781" s="11">
        <f t="shared" si="224"/>
        <v>98.052734999999998</v>
      </c>
      <c r="H4781" s="8">
        <f t="shared" si="222"/>
        <v>316.78025240947386</v>
      </c>
      <c r="K4781" s="69"/>
      <c r="L4781" s="69"/>
      <c r="M4781" s="69"/>
      <c r="O4781" s="63"/>
      <c r="P4781" s="63"/>
      <c r="Q4781" s="63"/>
    </row>
    <row r="4782" spans="1:17" outlineLevel="1">
      <c r="A4782" s="6"/>
      <c r="B4782" s="20">
        <v>42682</v>
      </c>
      <c r="C4782" s="21">
        <v>0.39583333333333331</v>
      </c>
      <c r="D4782" s="13">
        <v>4.231427</v>
      </c>
      <c r="E4782" s="13">
        <v>133.16999999999999</v>
      </c>
      <c r="F4782" s="11">
        <f t="shared" si="223"/>
        <v>4.2301575719000004</v>
      </c>
      <c r="G4782" s="11">
        <f t="shared" si="224"/>
        <v>134.435115</v>
      </c>
      <c r="H4782" s="8">
        <f t="shared" si="222"/>
        <v>218.12758872690276</v>
      </c>
      <c r="K4782" s="69"/>
      <c r="L4782" s="69"/>
      <c r="M4782" s="69"/>
      <c r="O4782" s="63"/>
      <c r="P4782" s="63"/>
      <c r="Q4782" s="63"/>
    </row>
    <row r="4783" spans="1:17" outlineLevel="1">
      <c r="A4783" s="6"/>
      <c r="B4783" s="20">
        <v>42682</v>
      </c>
      <c r="C4783" s="21">
        <v>0.41666666666666669</v>
      </c>
      <c r="D4783" s="13">
        <v>3.8407</v>
      </c>
      <c r="E4783" s="13">
        <v>176.94</v>
      </c>
      <c r="F4783" s="11">
        <f t="shared" si="223"/>
        <v>3.8395477900000001</v>
      </c>
      <c r="G4783" s="11">
        <f t="shared" si="224"/>
        <v>178.62093000000002</v>
      </c>
      <c r="H4783" s="8">
        <f t="shared" ref="H4783:H4846" si="225">F4783*($B$8-G4783)</f>
        <v>28.332291910755242</v>
      </c>
      <c r="K4783" s="69"/>
      <c r="L4783" s="69"/>
      <c r="M4783" s="69"/>
      <c r="O4783" s="63"/>
      <c r="P4783" s="63"/>
      <c r="Q4783" s="63"/>
    </row>
    <row r="4784" spans="1:17" outlineLevel="1">
      <c r="A4784" s="6"/>
      <c r="B4784" s="20">
        <v>42682</v>
      </c>
      <c r="C4784" s="21">
        <v>0.4375</v>
      </c>
      <c r="D4784" s="13">
        <v>4.7087950000000003</v>
      </c>
      <c r="E4784" s="13">
        <v>104.23</v>
      </c>
      <c r="F4784" s="11">
        <f t="shared" si="223"/>
        <v>4.7073823615000006</v>
      </c>
      <c r="G4784" s="11">
        <f t="shared" si="224"/>
        <v>105.22018500000001</v>
      </c>
      <c r="H4784" s="8">
        <f t="shared" si="225"/>
        <v>380.26147629623307</v>
      </c>
      <c r="K4784" s="69"/>
      <c r="L4784" s="69"/>
      <c r="M4784" s="69"/>
      <c r="O4784" s="63"/>
      <c r="P4784" s="63"/>
      <c r="Q4784" s="63"/>
    </row>
    <row r="4785" spans="1:17" outlineLevel="1">
      <c r="A4785" s="6"/>
      <c r="B4785" s="20">
        <v>42682</v>
      </c>
      <c r="C4785" s="21">
        <v>0.45833333333333331</v>
      </c>
      <c r="D4785" s="13">
        <v>3.747544</v>
      </c>
      <c r="E4785" s="13">
        <v>122.33</v>
      </c>
      <c r="F4785" s="11">
        <f t="shared" si="223"/>
        <v>3.7464197368000001</v>
      </c>
      <c r="G4785" s="11">
        <f t="shared" si="224"/>
        <v>123.492135</v>
      </c>
      <c r="H4785" s="8">
        <f t="shared" si="225"/>
        <v>234.18069914122992</v>
      </c>
      <c r="K4785" s="69"/>
      <c r="L4785" s="69"/>
      <c r="M4785" s="69"/>
      <c r="O4785" s="63"/>
      <c r="P4785" s="63"/>
      <c r="Q4785" s="63"/>
    </row>
    <row r="4786" spans="1:17" outlineLevel="1">
      <c r="A4786" s="6"/>
      <c r="B4786" s="20">
        <v>42682</v>
      </c>
      <c r="C4786" s="21">
        <v>0.47916666666666669</v>
      </c>
      <c r="D4786" s="13">
        <v>4.2445239999999993</v>
      </c>
      <c r="E4786" s="13">
        <v>118.13</v>
      </c>
      <c r="F4786" s="11">
        <f t="shared" si="223"/>
        <v>4.2432506427999996</v>
      </c>
      <c r="G4786" s="11">
        <f t="shared" si="224"/>
        <v>119.252235</v>
      </c>
      <c r="H4786" s="8">
        <f t="shared" si="225"/>
        <v>283.22749674171331</v>
      </c>
      <c r="K4786" s="69"/>
      <c r="L4786" s="69"/>
      <c r="M4786" s="69"/>
      <c r="O4786" s="63"/>
      <c r="P4786" s="63"/>
      <c r="Q4786" s="63"/>
    </row>
    <row r="4787" spans="1:17" outlineLevel="1">
      <c r="A4787" s="6"/>
      <c r="B4787" s="20">
        <v>42682</v>
      </c>
      <c r="C4787" s="21">
        <v>0.5</v>
      </c>
      <c r="D4787" s="13">
        <v>4.3663860000000003</v>
      </c>
      <c r="E4787" s="13">
        <v>171</v>
      </c>
      <c r="F4787" s="11">
        <f t="shared" si="223"/>
        <v>4.3650760842</v>
      </c>
      <c r="G4787" s="11">
        <f t="shared" si="224"/>
        <v>172.62450000000001</v>
      </c>
      <c r="H4787" s="8">
        <f t="shared" si="225"/>
        <v>58.385075164217049</v>
      </c>
      <c r="K4787" s="69"/>
      <c r="L4787" s="69"/>
      <c r="M4787" s="69"/>
      <c r="O4787" s="63"/>
      <c r="P4787" s="63"/>
      <c r="Q4787" s="63"/>
    </row>
    <row r="4788" spans="1:17" outlineLevel="1">
      <c r="A4788" s="6"/>
      <c r="B4788" s="20">
        <v>42682</v>
      </c>
      <c r="C4788" s="21">
        <v>0.52083333333333337</v>
      </c>
      <c r="D4788" s="13">
        <v>2.6678929999999998</v>
      </c>
      <c r="E4788" s="13">
        <v>129.88</v>
      </c>
      <c r="F4788" s="11">
        <f t="shared" si="223"/>
        <v>2.6670926321000001</v>
      </c>
      <c r="G4788" s="11">
        <f t="shared" si="224"/>
        <v>131.11386000000002</v>
      </c>
      <c r="H4788" s="8">
        <f t="shared" si="225"/>
        <v>146.38641959840905</v>
      </c>
      <c r="K4788" s="69"/>
      <c r="L4788" s="69"/>
      <c r="M4788" s="69"/>
      <c r="O4788" s="63"/>
      <c r="P4788" s="63"/>
      <c r="Q4788" s="63"/>
    </row>
    <row r="4789" spans="1:17" outlineLevel="1">
      <c r="A4789" s="6"/>
      <c r="B4789" s="20">
        <v>42682</v>
      </c>
      <c r="C4789" s="21">
        <v>0.54166666666666663</v>
      </c>
      <c r="D4789" s="13">
        <v>1.7287059999999999</v>
      </c>
      <c r="E4789" s="13">
        <v>190.79</v>
      </c>
      <c r="F4789" s="11">
        <f t="shared" si="223"/>
        <v>1.7281873881999998</v>
      </c>
      <c r="G4789" s="11">
        <f t="shared" si="224"/>
        <v>192.60250500000001</v>
      </c>
      <c r="H4789" s="8">
        <f t="shared" si="225"/>
        <v>-11.410365871527453</v>
      </c>
      <c r="K4789" s="69"/>
      <c r="L4789" s="69"/>
      <c r="M4789" s="69"/>
      <c r="O4789" s="63"/>
      <c r="P4789" s="63"/>
      <c r="Q4789" s="63"/>
    </row>
    <row r="4790" spans="1:17" outlineLevel="1">
      <c r="A4790" s="6"/>
      <c r="B4790" s="20">
        <v>42682</v>
      </c>
      <c r="C4790" s="21">
        <v>0.5625</v>
      </c>
      <c r="D4790" s="13">
        <v>1.6049929999999999</v>
      </c>
      <c r="E4790" s="13">
        <v>149.57</v>
      </c>
      <c r="F4790" s="11">
        <f t="shared" si="223"/>
        <v>1.6045115021</v>
      </c>
      <c r="G4790" s="11">
        <f t="shared" si="224"/>
        <v>150.990915</v>
      </c>
      <c r="H4790" s="8">
        <f t="shared" si="225"/>
        <v>56.172479560496576</v>
      </c>
      <c r="K4790" s="69"/>
      <c r="L4790" s="69"/>
      <c r="M4790" s="69"/>
      <c r="O4790" s="63"/>
      <c r="P4790" s="63"/>
      <c r="Q4790" s="63"/>
    </row>
    <row r="4791" spans="1:17" outlineLevel="1">
      <c r="A4791" s="6"/>
      <c r="B4791" s="20">
        <v>42682</v>
      </c>
      <c r="C4791" s="21">
        <v>0.58333333333333337</v>
      </c>
      <c r="D4791" s="13">
        <v>1.9773350000000001</v>
      </c>
      <c r="E4791" s="13">
        <v>157.85</v>
      </c>
      <c r="F4791" s="11">
        <f t="shared" si="223"/>
        <v>1.9767417995000001</v>
      </c>
      <c r="G4791" s="11">
        <f t="shared" si="224"/>
        <v>159.34957500000002</v>
      </c>
      <c r="H4791" s="8">
        <f t="shared" si="225"/>
        <v>52.681009071939755</v>
      </c>
      <c r="K4791" s="69"/>
      <c r="L4791" s="69"/>
      <c r="M4791" s="69"/>
      <c r="O4791" s="63"/>
      <c r="P4791" s="63"/>
      <c r="Q4791" s="63"/>
    </row>
    <row r="4792" spans="1:17" outlineLevel="1">
      <c r="A4792" s="6"/>
      <c r="B4792" s="20">
        <v>42682</v>
      </c>
      <c r="C4792" s="21">
        <v>0.60416666666666663</v>
      </c>
      <c r="D4792" s="13">
        <v>1.0474590000000001</v>
      </c>
      <c r="E4792" s="13">
        <v>158.82</v>
      </c>
      <c r="F4792" s="11">
        <f t="shared" si="223"/>
        <v>1.0471447623000001</v>
      </c>
      <c r="G4792" s="11">
        <f t="shared" si="224"/>
        <v>160.32879</v>
      </c>
      <c r="H4792" s="8">
        <f t="shared" si="225"/>
        <v>26.881473093403386</v>
      </c>
      <c r="K4792" s="69"/>
      <c r="L4792" s="69"/>
      <c r="M4792" s="69"/>
      <c r="O4792" s="63"/>
      <c r="P4792" s="63"/>
      <c r="Q4792" s="63"/>
    </row>
    <row r="4793" spans="1:17" outlineLevel="1">
      <c r="A4793" s="6"/>
      <c r="B4793" s="20">
        <v>42682</v>
      </c>
      <c r="C4793" s="21">
        <v>0.625</v>
      </c>
      <c r="D4793" s="13">
        <v>1.1700969999999999</v>
      </c>
      <c r="E4793" s="13">
        <v>626.77</v>
      </c>
      <c r="F4793" s="11">
        <f t="shared" si="223"/>
        <v>1.1697459709</v>
      </c>
      <c r="G4793" s="11">
        <f t="shared" si="224"/>
        <v>632.72431500000005</v>
      </c>
      <c r="H4793" s="8">
        <f t="shared" si="225"/>
        <v>-522.55396757431254</v>
      </c>
      <c r="K4793" s="69"/>
      <c r="L4793" s="69"/>
      <c r="M4793" s="69"/>
      <c r="O4793" s="63"/>
      <c r="P4793" s="63"/>
      <c r="Q4793" s="63"/>
    </row>
    <row r="4794" spans="1:17" outlineLevel="1">
      <c r="A4794" s="6"/>
      <c r="B4794" s="20">
        <v>42682</v>
      </c>
      <c r="C4794" s="21">
        <v>0.64583333333333337</v>
      </c>
      <c r="D4794" s="13">
        <v>1.2723040000000001</v>
      </c>
      <c r="E4794" s="13">
        <v>2190.9899999999998</v>
      </c>
      <c r="F4794" s="11">
        <f t="shared" si="223"/>
        <v>1.2719223088000002</v>
      </c>
      <c r="G4794" s="11">
        <f t="shared" si="224"/>
        <v>2211.8044049999999</v>
      </c>
      <c r="H4794" s="8">
        <f t="shared" si="225"/>
        <v>-2576.6658159848107</v>
      </c>
      <c r="K4794" s="69"/>
      <c r="L4794" s="69"/>
      <c r="M4794" s="69"/>
      <c r="O4794" s="63"/>
      <c r="P4794" s="63"/>
      <c r="Q4794" s="63"/>
    </row>
    <row r="4795" spans="1:17" outlineLevel="1">
      <c r="A4795" s="6"/>
      <c r="B4795" s="20">
        <v>42682</v>
      </c>
      <c r="C4795" s="21">
        <v>0.66666666666666663</v>
      </c>
      <c r="D4795" s="13">
        <v>1.1402049999999999</v>
      </c>
      <c r="E4795" s="13">
        <v>64.73</v>
      </c>
      <c r="F4795" s="11">
        <f t="shared" si="223"/>
        <v>1.1398629384999999</v>
      </c>
      <c r="G4795" s="11">
        <f t="shared" si="224"/>
        <v>65.344935000000007</v>
      </c>
      <c r="H4795" s="8">
        <f t="shared" si="225"/>
        <v>137.53023693580849</v>
      </c>
      <c r="K4795" s="69"/>
      <c r="L4795" s="69"/>
      <c r="M4795" s="69"/>
      <c r="O4795" s="63"/>
      <c r="P4795" s="63"/>
      <c r="Q4795" s="63"/>
    </row>
    <row r="4796" spans="1:17" outlineLevel="1">
      <c r="A4796" s="6"/>
      <c r="B4796" s="20">
        <v>42682</v>
      </c>
      <c r="C4796" s="21">
        <v>0.6875</v>
      </c>
      <c r="D4796" s="13">
        <v>0.92142400000000002</v>
      </c>
      <c r="E4796" s="13">
        <v>65.97</v>
      </c>
      <c r="F4796" s="11">
        <f t="shared" si="223"/>
        <v>0.92114757280000004</v>
      </c>
      <c r="G4796" s="11">
        <f t="shared" si="224"/>
        <v>66.596715000000003</v>
      </c>
      <c r="H4796" s="8">
        <f t="shared" si="225"/>
        <v>109.98804616209665</v>
      </c>
      <c r="K4796" s="69"/>
      <c r="L4796" s="69"/>
      <c r="M4796" s="69"/>
      <c r="O4796" s="63"/>
      <c r="P4796" s="63"/>
      <c r="Q4796" s="63"/>
    </row>
    <row r="4797" spans="1:17" outlineLevel="1">
      <c r="A4797" s="6"/>
      <c r="B4797" s="20">
        <v>42682</v>
      </c>
      <c r="C4797" s="21">
        <v>0.70833333333333337</v>
      </c>
      <c r="D4797" s="13">
        <v>0.50988</v>
      </c>
      <c r="E4797" s="13">
        <v>64.5</v>
      </c>
      <c r="F4797" s="11">
        <f t="shared" si="223"/>
        <v>0.50972703600000002</v>
      </c>
      <c r="G4797" s="11">
        <f t="shared" si="224"/>
        <v>65.112750000000005</v>
      </c>
      <c r="H4797" s="8">
        <f t="shared" si="225"/>
        <v>61.619499632691003</v>
      </c>
      <c r="K4797" s="69"/>
      <c r="L4797" s="69"/>
      <c r="M4797" s="69"/>
      <c r="O4797" s="63"/>
      <c r="P4797" s="63"/>
      <c r="Q4797" s="63"/>
    </row>
    <row r="4798" spans="1:17" outlineLevel="1">
      <c r="A4798" s="6"/>
      <c r="B4798" s="20">
        <v>42682</v>
      </c>
      <c r="C4798" s="21">
        <v>0.72916666666666663</v>
      </c>
      <c r="D4798" s="13">
        <v>0.52190100000000006</v>
      </c>
      <c r="E4798" s="13">
        <v>53.69</v>
      </c>
      <c r="F4798" s="11">
        <f t="shared" si="223"/>
        <v>0.52174442970000012</v>
      </c>
      <c r="G4798" s="11">
        <f t="shared" si="224"/>
        <v>54.200054999999999</v>
      </c>
      <c r="H4798" s="8">
        <f t="shared" si="225"/>
        <v>68.765887138516391</v>
      </c>
      <c r="K4798" s="69"/>
      <c r="L4798" s="69"/>
      <c r="M4798" s="69"/>
      <c r="O4798" s="63"/>
      <c r="P4798" s="63"/>
      <c r="Q4798" s="63"/>
    </row>
    <row r="4799" spans="1:17" outlineLevel="1">
      <c r="A4799" s="6"/>
      <c r="B4799" s="20">
        <v>42682</v>
      </c>
      <c r="C4799" s="21">
        <v>0.75</v>
      </c>
      <c r="D4799" s="13">
        <v>0.257961</v>
      </c>
      <c r="E4799" s="13">
        <v>63.48</v>
      </c>
      <c r="F4799" s="11">
        <f t="shared" si="223"/>
        <v>0.25788361170000001</v>
      </c>
      <c r="G4799" s="11">
        <f t="shared" si="224"/>
        <v>64.083060000000003</v>
      </c>
      <c r="H4799" s="8">
        <f t="shared" si="225"/>
        <v>31.440380814612197</v>
      </c>
      <c r="K4799" s="69"/>
      <c r="L4799" s="69"/>
      <c r="M4799" s="69"/>
      <c r="O4799" s="63"/>
      <c r="P4799" s="63"/>
      <c r="Q4799" s="63"/>
    </row>
    <row r="4800" spans="1:17" outlineLevel="1">
      <c r="A4800" s="6"/>
      <c r="B4800" s="20">
        <v>42682</v>
      </c>
      <c r="C4800" s="21">
        <v>0.77083333333333337</v>
      </c>
      <c r="D4800" s="13">
        <v>2.5369999999999998E-3</v>
      </c>
      <c r="E4800" s="13">
        <v>64.59</v>
      </c>
      <c r="F4800" s="11">
        <f t="shared" si="223"/>
        <v>2.5362389E-3</v>
      </c>
      <c r="G4800" s="11">
        <f t="shared" si="224"/>
        <v>65.20360500000001</v>
      </c>
      <c r="H4800" s="8">
        <f t="shared" si="225"/>
        <v>0.30636851597876547</v>
      </c>
      <c r="K4800" s="69"/>
      <c r="L4800" s="69"/>
      <c r="M4800" s="69"/>
      <c r="O4800" s="63"/>
      <c r="P4800" s="63"/>
      <c r="Q4800" s="63"/>
    </row>
    <row r="4801" spans="1:17" outlineLevel="1">
      <c r="A4801" s="6"/>
      <c r="B4801" s="20">
        <v>42682</v>
      </c>
      <c r="C4801" s="21">
        <v>0.79166666666666663</v>
      </c>
      <c r="D4801" s="13">
        <v>0</v>
      </c>
      <c r="E4801" s="13">
        <v>75.83</v>
      </c>
      <c r="F4801" s="11">
        <f t="shared" si="223"/>
        <v>0</v>
      </c>
      <c r="G4801" s="11">
        <f t="shared" si="224"/>
        <v>76.550385000000006</v>
      </c>
      <c r="H4801" s="8">
        <f t="shared" si="225"/>
        <v>0</v>
      </c>
      <c r="K4801" s="69"/>
      <c r="L4801" s="69"/>
      <c r="M4801" s="69"/>
      <c r="O4801" s="63"/>
      <c r="P4801" s="63"/>
      <c r="Q4801" s="63"/>
    </row>
    <row r="4802" spans="1:17" outlineLevel="1">
      <c r="A4802" s="6"/>
      <c r="B4802" s="20">
        <v>42682</v>
      </c>
      <c r="C4802" s="21">
        <v>0.8125</v>
      </c>
      <c r="D4802" s="13">
        <v>0</v>
      </c>
      <c r="E4802" s="13">
        <v>65.63</v>
      </c>
      <c r="F4802" s="11">
        <f t="shared" si="223"/>
        <v>0</v>
      </c>
      <c r="G4802" s="11">
        <f t="shared" si="224"/>
        <v>66.253484999999998</v>
      </c>
      <c r="H4802" s="8">
        <f t="shared" si="225"/>
        <v>0</v>
      </c>
      <c r="K4802" s="69"/>
      <c r="L4802" s="69"/>
      <c r="M4802" s="69"/>
      <c r="O4802" s="63"/>
      <c r="P4802" s="63"/>
      <c r="Q4802" s="63"/>
    </row>
    <row r="4803" spans="1:17" outlineLevel="1">
      <c r="A4803" s="6"/>
      <c r="B4803" s="20">
        <v>42682</v>
      </c>
      <c r="C4803" s="21">
        <v>0.83333333333333337</v>
      </c>
      <c r="D4803" s="13">
        <v>0</v>
      </c>
      <c r="E4803" s="13">
        <v>84.71</v>
      </c>
      <c r="F4803" s="11">
        <f t="shared" si="223"/>
        <v>0</v>
      </c>
      <c r="G4803" s="11">
        <f t="shared" si="224"/>
        <v>85.514745000000005</v>
      </c>
      <c r="H4803" s="8">
        <f t="shared" si="225"/>
        <v>0</v>
      </c>
      <c r="K4803" s="69"/>
      <c r="L4803" s="69"/>
      <c r="M4803" s="69"/>
      <c r="O4803" s="63"/>
      <c r="P4803" s="63"/>
      <c r="Q4803" s="63"/>
    </row>
    <row r="4804" spans="1:17" outlineLevel="1">
      <c r="A4804" s="6"/>
      <c r="B4804" s="20">
        <v>42682</v>
      </c>
      <c r="C4804" s="21">
        <v>0.85416666666666663</v>
      </c>
      <c r="D4804" s="13">
        <v>0</v>
      </c>
      <c r="E4804" s="13">
        <v>88.21</v>
      </c>
      <c r="F4804" s="11">
        <f t="shared" si="223"/>
        <v>0</v>
      </c>
      <c r="G4804" s="11">
        <f t="shared" si="224"/>
        <v>89.047995</v>
      </c>
      <c r="H4804" s="8">
        <f t="shared" si="225"/>
        <v>0</v>
      </c>
      <c r="K4804" s="69"/>
      <c r="L4804" s="69"/>
      <c r="M4804" s="69"/>
      <c r="O4804" s="63"/>
      <c r="P4804" s="63"/>
      <c r="Q4804" s="63"/>
    </row>
    <row r="4805" spans="1:17" outlineLevel="1">
      <c r="A4805" s="6"/>
      <c r="B4805" s="20">
        <v>42682</v>
      </c>
      <c r="C4805" s="21">
        <v>0.875</v>
      </c>
      <c r="D4805" s="13">
        <v>0</v>
      </c>
      <c r="E4805" s="13">
        <v>62.23</v>
      </c>
      <c r="F4805" s="11">
        <f t="shared" si="223"/>
        <v>0</v>
      </c>
      <c r="G4805" s="11">
        <f t="shared" si="224"/>
        <v>62.821185</v>
      </c>
      <c r="H4805" s="8">
        <f t="shared" si="225"/>
        <v>0</v>
      </c>
      <c r="K4805" s="69"/>
      <c r="L4805" s="69"/>
      <c r="M4805" s="69"/>
      <c r="O4805" s="63"/>
      <c r="P4805" s="63"/>
      <c r="Q4805" s="63"/>
    </row>
    <row r="4806" spans="1:17" outlineLevel="1">
      <c r="A4806" s="6"/>
      <c r="B4806" s="20">
        <v>42682</v>
      </c>
      <c r="C4806" s="21">
        <v>0.89583333333333337</v>
      </c>
      <c r="D4806" s="13">
        <v>0</v>
      </c>
      <c r="E4806" s="13">
        <v>54.86</v>
      </c>
      <c r="F4806" s="11">
        <f t="shared" si="223"/>
        <v>0</v>
      </c>
      <c r="G4806" s="11">
        <f t="shared" si="224"/>
        <v>55.381170000000004</v>
      </c>
      <c r="H4806" s="8">
        <f t="shared" si="225"/>
        <v>0</v>
      </c>
      <c r="K4806" s="69"/>
      <c r="L4806" s="69"/>
      <c r="M4806" s="69"/>
      <c r="O4806" s="63"/>
      <c r="P4806" s="63"/>
      <c r="Q4806" s="63"/>
    </row>
    <row r="4807" spans="1:17" outlineLevel="1">
      <c r="A4807" s="6"/>
      <c r="B4807" s="20">
        <v>42682</v>
      </c>
      <c r="C4807" s="21">
        <v>0.91666666666666663</v>
      </c>
      <c r="D4807" s="13">
        <v>0</v>
      </c>
      <c r="E4807" s="13">
        <v>41.5</v>
      </c>
      <c r="F4807" s="11">
        <f t="shared" si="223"/>
        <v>0</v>
      </c>
      <c r="G4807" s="11">
        <f t="shared" si="224"/>
        <v>41.89425</v>
      </c>
      <c r="H4807" s="8">
        <f t="shared" si="225"/>
        <v>0</v>
      </c>
      <c r="K4807" s="69"/>
      <c r="L4807" s="69"/>
      <c r="M4807" s="69"/>
      <c r="O4807" s="63"/>
      <c r="P4807" s="63"/>
      <c r="Q4807" s="63"/>
    </row>
    <row r="4808" spans="1:17" outlineLevel="1">
      <c r="A4808" s="6"/>
      <c r="B4808" s="20">
        <v>42682</v>
      </c>
      <c r="C4808" s="21">
        <v>0.9375</v>
      </c>
      <c r="D4808" s="13">
        <v>0</v>
      </c>
      <c r="E4808" s="13">
        <v>90.06</v>
      </c>
      <c r="F4808" s="11">
        <f t="shared" si="223"/>
        <v>0</v>
      </c>
      <c r="G4808" s="11">
        <f t="shared" si="224"/>
        <v>90.915570000000002</v>
      </c>
      <c r="H4808" s="8">
        <f t="shared" si="225"/>
        <v>0</v>
      </c>
      <c r="K4808" s="69"/>
      <c r="L4808" s="69"/>
      <c r="M4808" s="69"/>
      <c r="O4808" s="63"/>
      <c r="P4808" s="63"/>
      <c r="Q4808" s="63"/>
    </row>
    <row r="4809" spans="1:17" outlineLevel="1">
      <c r="A4809" s="6"/>
      <c r="B4809" s="20">
        <v>42682</v>
      </c>
      <c r="C4809" s="21">
        <v>0.95833333333333337</v>
      </c>
      <c r="D4809" s="13">
        <v>0</v>
      </c>
      <c r="E4809" s="13">
        <v>58.78</v>
      </c>
      <c r="F4809" s="11">
        <f t="shared" si="223"/>
        <v>0</v>
      </c>
      <c r="G4809" s="11">
        <f t="shared" si="224"/>
        <v>59.338410000000003</v>
      </c>
      <c r="H4809" s="8">
        <f t="shared" si="225"/>
        <v>0</v>
      </c>
      <c r="K4809" s="69"/>
      <c r="L4809" s="69"/>
      <c r="M4809" s="69"/>
      <c r="O4809" s="63"/>
      <c r="P4809" s="63"/>
      <c r="Q4809" s="63"/>
    </row>
    <row r="4810" spans="1:17" outlineLevel="1">
      <c r="A4810" s="6"/>
      <c r="B4810" s="20">
        <v>42682</v>
      </c>
      <c r="C4810" s="21">
        <v>0.97916666666666663</v>
      </c>
      <c r="D4810" s="13">
        <v>0</v>
      </c>
      <c r="E4810" s="13">
        <v>55.9</v>
      </c>
      <c r="F4810" s="11">
        <f t="shared" si="223"/>
        <v>0</v>
      </c>
      <c r="G4810" s="11">
        <f t="shared" si="224"/>
        <v>56.431049999999999</v>
      </c>
      <c r="H4810" s="8">
        <f t="shared" si="225"/>
        <v>0</v>
      </c>
      <c r="K4810" s="69"/>
      <c r="L4810" s="69"/>
      <c r="M4810" s="69"/>
      <c r="O4810" s="63"/>
      <c r="P4810" s="63"/>
      <c r="Q4810" s="63"/>
    </row>
    <row r="4811" spans="1:17" outlineLevel="1">
      <c r="A4811" s="6"/>
      <c r="B4811" s="20">
        <v>42682</v>
      </c>
      <c r="C4811" s="21">
        <v>0</v>
      </c>
      <c r="D4811" s="13">
        <v>0</v>
      </c>
      <c r="E4811" s="13">
        <v>65.53</v>
      </c>
      <c r="F4811" s="11">
        <f t="shared" si="223"/>
        <v>0</v>
      </c>
      <c r="G4811" s="11">
        <f t="shared" si="224"/>
        <v>66.152535</v>
      </c>
      <c r="H4811" s="8">
        <f t="shared" si="225"/>
        <v>0</v>
      </c>
      <c r="K4811" s="69"/>
      <c r="L4811" s="69"/>
      <c r="M4811" s="69"/>
      <c r="O4811" s="63"/>
      <c r="P4811" s="63"/>
      <c r="Q4811" s="63"/>
    </row>
    <row r="4812" spans="1:17" outlineLevel="1">
      <c r="A4812" s="6"/>
      <c r="B4812" s="20">
        <v>42683</v>
      </c>
      <c r="C4812" s="21">
        <v>2.0833333333333332E-2</v>
      </c>
      <c r="D4812" s="13">
        <v>0</v>
      </c>
      <c r="E4812" s="13">
        <v>58.57</v>
      </c>
      <c r="F4812" s="11">
        <f t="shared" si="223"/>
        <v>0</v>
      </c>
      <c r="G4812" s="11">
        <f t="shared" si="224"/>
        <v>59.126415000000001</v>
      </c>
      <c r="H4812" s="8">
        <f t="shared" si="225"/>
        <v>0</v>
      </c>
      <c r="K4812" s="69"/>
      <c r="L4812" s="69"/>
      <c r="M4812" s="69"/>
      <c r="O4812" s="63"/>
      <c r="P4812" s="63"/>
      <c r="Q4812" s="63"/>
    </row>
    <row r="4813" spans="1:17" outlineLevel="1">
      <c r="A4813" s="6"/>
      <c r="B4813" s="20">
        <v>42683</v>
      </c>
      <c r="C4813" s="21">
        <v>4.1666666666666664E-2</v>
      </c>
      <c r="D4813" s="13">
        <v>0</v>
      </c>
      <c r="E4813" s="13">
        <v>57</v>
      </c>
      <c r="F4813" s="11">
        <f t="shared" si="223"/>
        <v>0</v>
      </c>
      <c r="G4813" s="11">
        <f t="shared" si="224"/>
        <v>57.541500000000006</v>
      </c>
      <c r="H4813" s="8">
        <f t="shared" si="225"/>
        <v>0</v>
      </c>
      <c r="K4813" s="69"/>
      <c r="L4813" s="69"/>
      <c r="M4813" s="69"/>
      <c r="O4813" s="63"/>
      <c r="P4813" s="63"/>
      <c r="Q4813" s="63"/>
    </row>
    <row r="4814" spans="1:17" outlineLevel="1">
      <c r="A4814" s="6"/>
      <c r="B4814" s="20">
        <v>42683</v>
      </c>
      <c r="C4814" s="21">
        <v>6.25E-2</v>
      </c>
      <c r="D4814" s="13">
        <v>0</v>
      </c>
      <c r="E4814" s="13">
        <v>53.28</v>
      </c>
      <c r="F4814" s="11">
        <f t="shared" si="223"/>
        <v>0</v>
      </c>
      <c r="G4814" s="11">
        <f t="shared" si="224"/>
        <v>53.786160000000002</v>
      </c>
      <c r="H4814" s="8">
        <f t="shared" si="225"/>
        <v>0</v>
      </c>
      <c r="K4814" s="69"/>
      <c r="L4814" s="69"/>
      <c r="M4814" s="69"/>
      <c r="O4814" s="63"/>
      <c r="P4814" s="63"/>
      <c r="Q4814" s="63"/>
    </row>
    <row r="4815" spans="1:17" outlineLevel="1">
      <c r="A4815" s="6"/>
      <c r="B4815" s="20">
        <v>42683</v>
      </c>
      <c r="C4815" s="21">
        <v>8.3333333333333329E-2</v>
      </c>
      <c r="D4815" s="13">
        <v>0</v>
      </c>
      <c r="E4815" s="13">
        <v>51.74</v>
      </c>
      <c r="F4815" s="11">
        <f t="shared" si="223"/>
        <v>0</v>
      </c>
      <c r="G4815" s="11">
        <f t="shared" si="224"/>
        <v>52.231530000000006</v>
      </c>
      <c r="H4815" s="8">
        <f t="shared" si="225"/>
        <v>0</v>
      </c>
      <c r="K4815" s="69"/>
      <c r="L4815" s="69"/>
      <c r="M4815" s="69"/>
      <c r="O4815" s="63"/>
      <c r="P4815" s="63"/>
      <c r="Q4815" s="63"/>
    </row>
    <row r="4816" spans="1:17" outlineLevel="1">
      <c r="A4816" s="6"/>
      <c r="B4816" s="20">
        <v>42683</v>
      </c>
      <c r="C4816" s="21">
        <v>0.10416666666666667</v>
      </c>
      <c r="D4816" s="13">
        <v>0</v>
      </c>
      <c r="E4816" s="13">
        <v>56.86</v>
      </c>
      <c r="F4816" s="11">
        <f t="shared" si="223"/>
        <v>0</v>
      </c>
      <c r="G4816" s="11">
        <f t="shared" si="224"/>
        <v>57.400170000000003</v>
      </c>
      <c r="H4816" s="8">
        <f t="shared" si="225"/>
        <v>0</v>
      </c>
      <c r="K4816" s="69"/>
      <c r="L4816" s="69"/>
      <c r="M4816" s="69"/>
      <c r="O4816" s="63"/>
      <c r="P4816" s="63"/>
      <c r="Q4816" s="63"/>
    </row>
    <row r="4817" spans="1:17" outlineLevel="1">
      <c r="A4817" s="6"/>
      <c r="B4817" s="20">
        <v>42683</v>
      </c>
      <c r="C4817" s="21">
        <v>0.125</v>
      </c>
      <c r="D4817" s="13">
        <v>0</v>
      </c>
      <c r="E4817" s="13">
        <v>56.47</v>
      </c>
      <c r="F4817" s="11">
        <f t="shared" ref="F4817:F4880" si="226">IF($B$13="Electricity",$D4817*$B$9,$D4817*$B$10)</f>
        <v>0</v>
      </c>
      <c r="G4817" s="11">
        <f t="shared" ref="G4817:G4880" si="227">+E4817*$B$10</f>
        <v>57.006465000000006</v>
      </c>
      <c r="H4817" s="8">
        <f t="shared" si="225"/>
        <v>0</v>
      </c>
      <c r="K4817" s="69"/>
      <c r="L4817" s="69"/>
      <c r="M4817" s="69"/>
      <c r="O4817" s="63"/>
      <c r="P4817" s="63"/>
      <c r="Q4817" s="63"/>
    </row>
    <row r="4818" spans="1:17" outlineLevel="1">
      <c r="A4818" s="6"/>
      <c r="B4818" s="20">
        <v>42683</v>
      </c>
      <c r="C4818" s="21">
        <v>0.14583333333333334</v>
      </c>
      <c r="D4818" s="13">
        <v>0</v>
      </c>
      <c r="E4818" s="13">
        <v>58.32</v>
      </c>
      <c r="F4818" s="11">
        <f t="shared" si="226"/>
        <v>0</v>
      </c>
      <c r="G4818" s="11">
        <f t="shared" si="227"/>
        <v>58.874040000000001</v>
      </c>
      <c r="H4818" s="8">
        <f t="shared" si="225"/>
        <v>0</v>
      </c>
      <c r="K4818" s="69"/>
      <c r="L4818" s="69"/>
      <c r="M4818" s="69"/>
      <c r="O4818" s="63"/>
      <c r="P4818" s="63"/>
      <c r="Q4818" s="63"/>
    </row>
    <row r="4819" spans="1:17" outlineLevel="1">
      <c r="A4819" s="6"/>
      <c r="B4819" s="20">
        <v>42683</v>
      </c>
      <c r="C4819" s="21">
        <v>0.16666666666666666</v>
      </c>
      <c r="D4819" s="13">
        <v>0</v>
      </c>
      <c r="E4819" s="13">
        <v>57.83</v>
      </c>
      <c r="F4819" s="11">
        <f t="shared" si="226"/>
        <v>0</v>
      </c>
      <c r="G4819" s="11">
        <f t="shared" si="227"/>
        <v>58.379384999999999</v>
      </c>
      <c r="H4819" s="8">
        <f t="shared" si="225"/>
        <v>0</v>
      </c>
      <c r="K4819" s="69"/>
      <c r="L4819" s="69"/>
      <c r="M4819" s="69"/>
      <c r="O4819" s="63"/>
      <c r="P4819" s="63"/>
      <c r="Q4819" s="63"/>
    </row>
    <row r="4820" spans="1:17" outlineLevel="1">
      <c r="A4820" s="6"/>
      <c r="B4820" s="20">
        <v>42683</v>
      </c>
      <c r="C4820" s="21">
        <v>0.1875</v>
      </c>
      <c r="D4820" s="13">
        <v>0</v>
      </c>
      <c r="E4820" s="13">
        <v>54.88</v>
      </c>
      <c r="F4820" s="11">
        <f t="shared" si="226"/>
        <v>0</v>
      </c>
      <c r="G4820" s="11">
        <f t="shared" si="227"/>
        <v>55.401360000000004</v>
      </c>
      <c r="H4820" s="8">
        <f t="shared" si="225"/>
        <v>0</v>
      </c>
      <c r="K4820" s="69"/>
      <c r="L4820" s="69"/>
      <c r="M4820" s="69"/>
      <c r="O4820" s="63"/>
      <c r="P4820" s="63"/>
      <c r="Q4820" s="63"/>
    </row>
    <row r="4821" spans="1:17" outlineLevel="1">
      <c r="A4821" s="6"/>
      <c r="B4821" s="20">
        <v>42683</v>
      </c>
      <c r="C4821" s="21">
        <v>0.20833333333333334</v>
      </c>
      <c r="D4821" s="13">
        <v>0</v>
      </c>
      <c r="E4821" s="13">
        <v>55.82</v>
      </c>
      <c r="F4821" s="11">
        <f t="shared" si="226"/>
        <v>0</v>
      </c>
      <c r="G4821" s="11">
        <f t="shared" si="227"/>
        <v>56.350290000000001</v>
      </c>
      <c r="H4821" s="8">
        <f t="shared" si="225"/>
        <v>0</v>
      </c>
      <c r="K4821" s="69"/>
      <c r="L4821" s="69"/>
      <c r="M4821" s="69"/>
      <c r="O4821" s="63"/>
      <c r="P4821" s="63"/>
      <c r="Q4821" s="63"/>
    </row>
    <row r="4822" spans="1:17" outlineLevel="1">
      <c r="A4822" s="6"/>
      <c r="B4822" s="20">
        <v>42683</v>
      </c>
      <c r="C4822" s="21">
        <v>0.22916666666666666</v>
      </c>
      <c r="D4822" s="13">
        <v>4.1710000000000002E-3</v>
      </c>
      <c r="E4822" s="13">
        <v>85.91</v>
      </c>
      <c r="F4822" s="11">
        <f t="shared" si="226"/>
        <v>4.1697487000000007E-3</v>
      </c>
      <c r="G4822" s="11">
        <f t="shared" si="227"/>
        <v>86.726145000000002</v>
      </c>
      <c r="H4822" s="8">
        <f t="shared" si="225"/>
        <v>0.41394702783023857</v>
      </c>
      <c r="K4822" s="69"/>
      <c r="L4822" s="69"/>
      <c r="M4822" s="69"/>
      <c r="O4822" s="63"/>
      <c r="P4822" s="63"/>
      <c r="Q4822" s="63"/>
    </row>
    <row r="4823" spans="1:17" outlineLevel="1">
      <c r="A4823" s="6"/>
      <c r="B4823" s="20">
        <v>42683</v>
      </c>
      <c r="C4823" s="21">
        <v>0.25</v>
      </c>
      <c r="D4823" s="13">
        <v>0.19542700000000002</v>
      </c>
      <c r="E4823" s="13">
        <v>100.7</v>
      </c>
      <c r="F4823" s="11">
        <f t="shared" si="226"/>
        <v>0.19536837190000003</v>
      </c>
      <c r="G4823" s="11">
        <f t="shared" si="227"/>
        <v>101.65665000000001</v>
      </c>
      <c r="H4823" s="8">
        <f t="shared" si="225"/>
        <v>16.478022970091864</v>
      </c>
      <c r="K4823" s="69"/>
      <c r="L4823" s="69"/>
      <c r="M4823" s="69"/>
      <c r="O4823" s="63"/>
      <c r="P4823" s="63"/>
      <c r="Q4823" s="63"/>
    </row>
    <row r="4824" spans="1:17" outlineLevel="1">
      <c r="A4824" s="6"/>
      <c r="B4824" s="20">
        <v>42683</v>
      </c>
      <c r="C4824" s="21">
        <v>0.27083333333333331</v>
      </c>
      <c r="D4824" s="13">
        <v>0.27133699999999999</v>
      </c>
      <c r="E4824" s="13">
        <v>111.94</v>
      </c>
      <c r="F4824" s="11">
        <f t="shared" si="226"/>
        <v>0.27125559890000001</v>
      </c>
      <c r="G4824" s="11">
        <f t="shared" si="227"/>
        <v>113.00343000000001</v>
      </c>
      <c r="H4824" s="8">
        <f t="shared" si="225"/>
        <v>19.800728312995773</v>
      </c>
      <c r="K4824" s="69"/>
      <c r="L4824" s="69"/>
      <c r="M4824" s="69"/>
      <c r="O4824" s="63"/>
      <c r="P4824" s="63"/>
      <c r="Q4824" s="63"/>
    </row>
    <row r="4825" spans="1:17" outlineLevel="1">
      <c r="A4825" s="6"/>
      <c r="B4825" s="20">
        <v>42683</v>
      </c>
      <c r="C4825" s="21">
        <v>0.29166666666666669</v>
      </c>
      <c r="D4825" s="13">
        <v>0.50902000000000003</v>
      </c>
      <c r="E4825" s="13">
        <v>112.74</v>
      </c>
      <c r="F4825" s="11">
        <f t="shared" si="226"/>
        <v>0.50886729400000008</v>
      </c>
      <c r="G4825" s="11">
        <f t="shared" si="227"/>
        <v>113.81103</v>
      </c>
      <c r="H4825" s="8">
        <f t="shared" si="225"/>
        <v>36.734605820547188</v>
      </c>
      <c r="K4825" s="69"/>
      <c r="L4825" s="69"/>
      <c r="M4825" s="69"/>
      <c r="O4825" s="63"/>
      <c r="P4825" s="63"/>
      <c r="Q4825" s="63"/>
    </row>
    <row r="4826" spans="1:17" outlineLevel="1">
      <c r="A4826" s="6"/>
      <c r="B4826" s="20">
        <v>42683</v>
      </c>
      <c r="C4826" s="21">
        <v>0.3125</v>
      </c>
      <c r="D4826" s="13">
        <v>0.75672499999999998</v>
      </c>
      <c r="E4826" s="13">
        <v>96.09</v>
      </c>
      <c r="F4826" s="11">
        <f t="shared" si="226"/>
        <v>0.7564979825</v>
      </c>
      <c r="G4826" s="11">
        <f t="shared" si="227"/>
        <v>97.002855000000011</v>
      </c>
      <c r="H4826" s="8">
        <f t="shared" si="225"/>
        <v>67.326160640759952</v>
      </c>
      <c r="K4826" s="69"/>
      <c r="L4826" s="69"/>
      <c r="M4826" s="69"/>
      <c r="O4826" s="63"/>
      <c r="P4826" s="63"/>
      <c r="Q4826" s="63"/>
    </row>
    <row r="4827" spans="1:17" outlineLevel="1">
      <c r="A4827" s="6"/>
      <c r="B4827" s="20">
        <v>42683</v>
      </c>
      <c r="C4827" s="21">
        <v>0.33333333333333331</v>
      </c>
      <c r="D4827" s="13">
        <v>0.68395600000000001</v>
      </c>
      <c r="E4827" s="13">
        <v>99.74</v>
      </c>
      <c r="F4827" s="11">
        <f t="shared" si="226"/>
        <v>0.68375081320000008</v>
      </c>
      <c r="G4827" s="11">
        <f t="shared" si="227"/>
        <v>100.68753</v>
      </c>
      <c r="H4827" s="8">
        <f t="shared" si="225"/>
        <v>58.332470738600612</v>
      </c>
      <c r="K4827" s="69"/>
      <c r="L4827" s="69"/>
      <c r="M4827" s="69"/>
      <c r="O4827" s="63"/>
      <c r="P4827" s="63"/>
      <c r="Q4827" s="63"/>
    </row>
    <row r="4828" spans="1:17" outlineLevel="1">
      <c r="A4828" s="6"/>
      <c r="B4828" s="20">
        <v>42683</v>
      </c>
      <c r="C4828" s="21">
        <v>0.35416666666666669</v>
      </c>
      <c r="D4828" s="13">
        <v>0.96152899999999997</v>
      </c>
      <c r="E4828" s="13">
        <v>125.27</v>
      </c>
      <c r="F4828" s="11">
        <f t="shared" si="226"/>
        <v>0.96124054130000003</v>
      </c>
      <c r="G4828" s="11">
        <f t="shared" si="227"/>
        <v>126.460065</v>
      </c>
      <c r="H4828" s="8">
        <f t="shared" si="225"/>
        <v>57.232199348366819</v>
      </c>
      <c r="K4828" s="69"/>
      <c r="L4828" s="69"/>
      <c r="M4828" s="69"/>
      <c r="O4828" s="63"/>
      <c r="P4828" s="63"/>
      <c r="Q4828" s="63"/>
    </row>
    <row r="4829" spans="1:17" outlineLevel="1">
      <c r="A4829" s="6"/>
      <c r="B4829" s="20">
        <v>42683</v>
      </c>
      <c r="C4829" s="21">
        <v>0.375</v>
      </c>
      <c r="D4829" s="13">
        <v>1.2772289999999997</v>
      </c>
      <c r="E4829" s="13">
        <v>97.59</v>
      </c>
      <c r="F4829" s="11">
        <f t="shared" si="226"/>
        <v>1.2768458312999997</v>
      </c>
      <c r="G4829" s="11">
        <f t="shared" si="227"/>
        <v>98.517105000000015</v>
      </c>
      <c r="H4829" s="8">
        <f t="shared" si="225"/>
        <v>111.70216979080557</v>
      </c>
      <c r="K4829" s="69"/>
      <c r="L4829" s="69"/>
      <c r="M4829" s="69"/>
      <c r="O4829" s="63"/>
      <c r="P4829" s="63"/>
      <c r="Q4829" s="63"/>
    </row>
    <row r="4830" spans="1:17" outlineLevel="1">
      <c r="A4830" s="6"/>
      <c r="B4830" s="20">
        <v>42683</v>
      </c>
      <c r="C4830" s="21">
        <v>0.39583333333333331</v>
      </c>
      <c r="D4830" s="13">
        <v>1.276154</v>
      </c>
      <c r="E4830" s="13">
        <v>100.9</v>
      </c>
      <c r="F4830" s="11">
        <f t="shared" si="226"/>
        <v>1.2757711538000001</v>
      </c>
      <c r="G4830" s="11">
        <f t="shared" si="227"/>
        <v>101.85855000000001</v>
      </c>
      <c r="H4830" s="8">
        <f t="shared" si="225"/>
        <v>107.345234748905</v>
      </c>
      <c r="K4830" s="69"/>
      <c r="L4830" s="69"/>
      <c r="M4830" s="69"/>
      <c r="O4830" s="63"/>
      <c r="P4830" s="63"/>
      <c r="Q4830" s="63"/>
    </row>
    <row r="4831" spans="1:17" outlineLevel="1">
      <c r="A4831" s="6"/>
      <c r="B4831" s="20">
        <v>42683</v>
      </c>
      <c r="C4831" s="21">
        <v>0.41666666666666669</v>
      </c>
      <c r="D4831" s="13">
        <v>2.1096490000000001</v>
      </c>
      <c r="E4831" s="13">
        <v>206.86</v>
      </c>
      <c r="F4831" s="11">
        <f t="shared" si="226"/>
        <v>2.1090161053000003</v>
      </c>
      <c r="G4831" s="11">
        <f t="shared" si="227"/>
        <v>208.82517000000001</v>
      </c>
      <c r="H4831" s="8">
        <f t="shared" si="225"/>
        <v>-48.138651136210434</v>
      </c>
      <c r="K4831" s="69"/>
      <c r="L4831" s="69"/>
      <c r="M4831" s="69"/>
      <c r="O4831" s="63"/>
      <c r="P4831" s="63"/>
      <c r="Q4831" s="63"/>
    </row>
    <row r="4832" spans="1:17" outlineLevel="1">
      <c r="A4832" s="6"/>
      <c r="B4832" s="20">
        <v>42683</v>
      </c>
      <c r="C4832" s="21">
        <v>0.4375</v>
      </c>
      <c r="D4832" s="13">
        <v>2.7445330000000001</v>
      </c>
      <c r="E4832" s="13">
        <v>208.71</v>
      </c>
      <c r="F4832" s="11">
        <f t="shared" si="226"/>
        <v>2.7437096401000001</v>
      </c>
      <c r="G4832" s="11">
        <f t="shared" si="227"/>
        <v>210.69274500000003</v>
      </c>
      <c r="H4832" s="8">
        <f t="shared" si="225"/>
        <v>-67.749722497031158</v>
      </c>
      <c r="K4832" s="69"/>
      <c r="L4832" s="69"/>
      <c r="M4832" s="69"/>
      <c r="O4832" s="63"/>
      <c r="P4832" s="63"/>
      <c r="Q4832" s="63"/>
    </row>
    <row r="4833" spans="1:17" outlineLevel="1">
      <c r="A4833" s="6"/>
      <c r="B4833" s="20">
        <v>42683</v>
      </c>
      <c r="C4833" s="21">
        <v>0.45833333333333331</v>
      </c>
      <c r="D4833" s="13">
        <v>3.8246149999999997</v>
      </c>
      <c r="E4833" s="13">
        <v>113.57</v>
      </c>
      <c r="F4833" s="11">
        <f t="shared" si="226"/>
        <v>3.8234676154999998</v>
      </c>
      <c r="G4833" s="11">
        <f t="shared" si="227"/>
        <v>114.648915</v>
      </c>
      <c r="H4833" s="8">
        <f t="shared" si="225"/>
        <v>272.80856282828779</v>
      </c>
      <c r="K4833" s="69"/>
      <c r="L4833" s="69"/>
      <c r="M4833" s="69"/>
      <c r="O4833" s="63"/>
      <c r="P4833" s="63"/>
      <c r="Q4833" s="63"/>
    </row>
    <row r="4834" spans="1:17" outlineLevel="1">
      <c r="A4834" s="6"/>
      <c r="B4834" s="20">
        <v>42683</v>
      </c>
      <c r="C4834" s="21">
        <v>0.47916666666666669</v>
      </c>
      <c r="D4834" s="13">
        <v>3.1408090000000004</v>
      </c>
      <c r="E4834" s="13">
        <v>95.91</v>
      </c>
      <c r="F4834" s="11">
        <f t="shared" si="226"/>
        <v>3.1398667573000005</v>
      </c>
      <c r="G4834" s="11">
        <f t="shared" si="227"/>
        <v>96.821145000000001</v>
      </c>
      <c r="H4834" s="8">
        <f t="shared" si="225"/>
        <v>280.00972226857692</v>
      </c>
      <c r="K4834" s="69"/>
      <c r="L4834" s="69"/>
      <c r="M4834" s="69"/>
      <c r="O4834" s="63"/>
      <c r="P4834" s="63"/>
      <c r="Q4834" s="63"/>
    </row>
    <row r="4835" spans="1:17" outlineLevel="1">
      <c r="A4835" s="6"/>
      <c r="B4835" s="20">
        <v>42683</v>
      </c>
      <c r="C4835" s="21">
        <v>0.5</v>
      </c>
      <c r="D4835" s="13">
        <v>3.8220560000000003</v>
      </c>
      <c r="E4835" s="13">
        <v>96.35</v>
      </c>
      <c r="F4835" s="11">
        <f t="shared" si="226"/>
        <v>3.8209093832000005</v>
      </c>
      <c r="G4835" s="11">
        <f t="shared" si="227"/>
        <v>97.265325000000004</v>
      </c>
      <c r="H4835" s="8">
        <f t="shared" si="225"/>
        <v>339.04715232270252</v>
      </c>
      <c r="K4835" s="69"/>
      <c r="L4835" s="69"/>
      <c r="M4835" s="69"/>
      <c r="O4835" s="63"/>
      <c r="P4835" s="63"/>
      <c r="Q4835" s="63"/>
    </row>
    <row r="4836" spans="1:17" outlineLevel="1">
      <c r="A4836" s="6"/>
      <c r="B4836" s="20">
        <v>42683</v>
      </c>
      <c r="C4836" s="21">
        <v>0.52083333333333337</v>
      </c>
      <c r="D4836" s="13">
        <v>4.2415559999999992</v>
      </c>
      <c r="E4836" s="13">
        <v>101.01</v>
      </c>
      <c r="F4836" s="11">
        <f t="shared" si="226"/>
        <v>4.2402835331999995</v>
      </c>
      <c r="G4836" s="11">
        <f t="shared" si="227"/>
        <v>101.96959500000001</v>
      </c>
      <c r="H4836" s="8">
        <f t="shared" si="225"/>
        <v>356.31274260962687</v>
      </c>
      <c r="K4836" s="69"/>
      <c r="L4836" s="69"/>
      <c r="M4836" s="69"/>
      <c r="O4836" s="63"/>
      <c r="P4836" s="63"/>
      <c r="Q4836" s="63"/>
    </row>
    <row r="4837" spans="1:17" outlineLevel="1">
      <c r="A4837" s="6"/>
      <c r="B4837" s="20">
        <v>42683</v>
      </c>
      <c r="C4837" s="21">
        <v>0.54166666666666663</v>
      </c>
      <c r="D4837" s="13">
        <v>3.7428780000000001</v>
      </c>
      <c r="E4837" s="13">
        <v>91.35</v>
      </c>
      <c r="F4837" s="11">
        <f t="shared" si="226"/>
        <v>3.7417551366000001</v>
      </c>
      <c r="G4837" s="11">
        <f t="shared" si="227"/>
        <v>92.217825000000005</v>
      </c>
      <c r="H4837" s="8">
        <f t="shared" si="225"/>
        <v>350.90993502777008</v>
      </c>
      <c r="K4837" s="69"/>
      <c r="L4837" s="69"/>
      <c r="M4837" s="69"/>
      <c r="O4837" s="63"/>
      <c r="P4837" s="63"/>
      <c r="Q4837" s="63"/>
    </row>
    <row r="4838" spans="1:17" outlineLevel="1">
      <c r="A4838" s="6"/>
      <c r="B4838" s="20">
        <v>42683</v>
      </c>
      <c r="C4838" s="21">
        <v>0.5625</v>
      </c>
      <c r="D4838" s="13">
        <v>3.3458710000000003</v>
      </c>
      <c r="E4838" s="13">
        <v>94.23</v>
      </c>
      <c r="F4838" s="11">
        <f t="shared" si="226"/>
        <v>3.3448672387000005</v>
      </c>
      <c r="G4838" s="11">
        <f t="shared" si="227"/>
        <v>95.125185000000016</v>
      </c>
      <c r="H4838" s="8">
        <f t="shared" si="225"/>
        <v>303.96419151642334</v>
      </c>
      <c r="K4838" s="69"/>
      <c r="L4838" s="69"/>
      <c r="M4838" s="69"/>
      <c r="O4838" s="63"/>
      <c r="P4838" s="63"/>
      <c r="Q4838" s="63"/>
    </row>
    <row r="4839" spans="1:17" outlineLevel="1">
      <c r="A4839" s="6"/>
      <c r="B4839" s="20">
        <v>42683</v>
      </c>
      <c r="C4839" s="21">
        <v>0.58333333333333337</v>
      </c>
      <c r="D4839" s="13">
        <v>3.7140190000000004</v>
      </c>
      <c r="E4839" s="13">
        <v>104.36</v>
      </c>
      <c r="F4839" s="11">
        <f t="shared" si="226"/>
        <v>3.7129047943000004</v>
      </c>
      <c r="G4839" s="11">
        <f t="shared" si="227"/>
        <v>105.35142</v>
      </c>
      <c r="H4839" s="8">
        <f t="shared" si="225"/>
        <v>299.44049933548712</v>
      </c>
      <c r="K4839" s="69"/>
      <c r="L4839" s="69"/>
      <c r="M4839" s="69"/>
      <c r="O4839" s="63"/>
      <c r="P4839" s="63"/>
      <c r="Q4839" s="63"/>
    </row>
    <row r="4840" spans="1:17" outlineLevel="1">
      <c r="A4840" s="6"/>
      <c r="B4840" s="20">
        <v>42683</v>
      </c>
      <c r="C4840" s="21">
        <v>0.60416666666666663</v>
      </c>
      <c r="D4840" s="13">
        <v>2.316646</v>
      </c>
      <c r="E4840" s="13">
        <v>123.37</v>
      </c>
      <c r="F4840" s="11">
        <f t="shared" si="226"/>
        <v>2.3159510062000002</v>
      </c>
      <c r="G4840" s="11">
        <f t="shared" si="227"/>
        <v>124.54201500000001</v>
      </c>
      <c r="H4840" s="8">
        <f t="shared" si="225"/>
        <v>142.3336821997745</v>
      </c>
      <c r="K4840" s="69"/>
      <c r="L4840" s="69"/>
      <c r="M4840" s="69"/>
      <c r="O4840" s="63"/>
      <c r="P4840" s="63"/>
      <c r="Q4840" s="63"/>
    </row>
    <row r="4841" spans="1:17" outlineLevel="1">
      <c r="A4841" s="6"/>
      <c r="B4841" s="20">
        <v>42683</v>
      </c>
      <c r="C4841" s="21">
        <v>0.625</v>
      </c>
      <c r="D4841" s="13">
        <v>3.3960829999999995</v>
      </c>
      <c r="E4841" s="13">
        <v>146.11000000000001</v>
      </c>
      <c r="F4841" s="11">
        <f t="shared" si="226"/>
        <v>3.3950641750999995</v>
      </c>
      <c r="G4841" s="11">
        <f t="shared" si="227"/>
        <v>147.49804500000002</v>
      </c>
      <c r="H4841" s="8">
        <f t="shared" si="225"/>
        <v>130.71660809181225</v>
      </c>
      <c r="K4841" s="69"/>
      <c r="L4841" s="69"/>
      <c r="M4841" s="69"/>
      <c r="O4841" s="63"/>
      <c r="P4841" s="63"/>
      <c r="Q4841" s="63"/>
    </row>
    <row r="4842" spans="1:17" outlineLevel="1">
      <c r="A4842" s="6"/>
      <c r="B4842" s="20">
        <v>42683</v>
      </c>
      <c r="C4842" s="21">
        <v>0.64583333333333337</v>
      </c>
      <c r="D4842" s="13">
        <v>2.4856459999999996</v>
      </c>
      <c r="E4842" s="13">
        <v>156.31</v>
      </c>
      <c r="F4842" s="11">
        <f t="shared" si="226"/>
        <v>2.4849003061999997</v>
      </c>
      <c r="G4842" s="11">
        <f t="shared" si="227"/>
        <v>157.79494500000001</v>
      </c>
      <c r="H4842" s="8">
        <f t="shared" si="225"/>
        <v>70.086749805887806</v>
      </c>
      <c r="K4842" s="69"/>
      <c r="L4842" s="69"/>
      <c r="M4842" s="69"/>
      <c r="O4842" s="63"/>
      <c r="P4842" s="63"/>
      <c r="Q4842" s="63"/>
    </row>
    <row r="4843" spans="1:17" outlineLevel="1">
      <c r="A4843" s="6"/>
      <c r="B4843" s="20">
        <v>42683</v>
      </c>
      <c r="C4843" s="21">
        <v>0.66666666666666663</v>
      </c>
      <c r="D4843" s="13">
        <v>1.8866100000000001</v>
      </c>
      <c r="E4843" s="13">
        <v>148.65</v>
      </c>
      <c r="F4843" s="11">
        <f t="shared" si="226"/>
        <v>1.8860440170000001</v>
      </c>
      <c r="G4843" s="11">
        <f t="shared" si="227"/>
        <v>150.06217500000002</v>
      </c>
      <c r="H4843" s="8">
        <f t="shared" si="225"/>
        <v>67.780319825242984</v>
      </c>
      <c r="K4843" s="69"/>
      <c r="L4843" s="69"/>
      <c r="M4843" s="69"/>
      <c r="O4843" s="63"/>
      <c r="P4843" s="63"/>
      <c r="Q4843" s="63"/>
    </row>
    <row r="4844" spans="1:17" outlineLevel="1">
      <c r="A4844" s="6"/>
      <c r="B4844" s="20">
        <v>42683</v>
      </c>
      <c r="C4844" s="21">
        <v>0.6875</v>
      </c>
      <c r="D4844" s="13">
        <v>1.0284709999999999</v>
      </c>
      <c r="E4844" s="13">
        <v>143.38</v>
      </c>
      <c r="F4844" s="11">
        <f t="shared" si="226"/>
        <v>1.0281624587</v>
      </c>
      <c r="G4844" s="11">
        <f t="shared" si="227"/>
        <v>144.74211</v>
      </c>
      <c r="H4844" s="8">
        <f t="shared" si="225"/>
        <v>42.41981362317415</v>
      </c>
      <c r="K4844" s="69"/>
      <c r="L4844" s="69"/>
      <c r="M4844" s="69"/>
      <c r="O4844" s="63"/>
      <c r="P4844" s="63"/>
      <c r="Q4844" s="63"/>
    </row>
    <row r="4845" spans="1:17" outlineLevel="1">
      <c r="A4845" s="6"/>
      <c r="B4845" s="20">
        <v>42683</v>
      </c>
      <c r="C4845" s="21">
        <v>0.70833333333333337</v>
      </c>
      <c r="D4845" s="13">
        <v>0.85220299999999993</v>
      </c>
      <c r="E4845" s="13">
        <v>143.55000000000001</v>
      </c>
      <c r="F4845" s="11">
        <f t="shared" si="226"/>
        <v>0.85194733909999998</v>
      </c>
      <c r="G4845" s="11">
        <f t="shared" si="227"/>
        <v>144.91372500000003</v>
      </c>
      <c r="H4845" s="8">
        <f t="shared" si="225"/>
        <v>35.003342659780827</v>
      </c>
      <c r="K4845" s="69"/>
      <c r="L4845" s="69"/>
      <c r="M4845" s="69"/>
      <c r="O4845" s="63"/>
      <c r="P4845" s="63"/>
      <c r="Q4845" s="63"/>
    </row>
    <row r="4846" spans="1:17" outlineLevel="1">
      <c r="A4846" s="6"/>
      <c r="B4846" s="20">
        <v>42683</v>
      </c>
      <c r="C4846" s="21">
        <v>0.72916666666666663</v>
      </c>
      <c r="D4846" s="13">
        <v>0.40814499999999998</v>
      </c>
      <c r="E4846" s="13">
        <v>111.23</v>
      </c>
      <c r="F4846" s="11">
        <f t="shared" si="226"/>
        <v>0.40802255649999997</v>
      </c>
      <c r="G4846" s="11">
        <f t="shared" si="227"/>
        <v>112.28668500000001</v>
      </c>
      <c r="H4846" s="8">
        <f t="shared" si="225"/>
        <v>30.076695234389792</v>
      </c>
      <c r="K4846" s="69"/>
      <c r="L4846" s="69"/>
      <c r="M4846" s="69"/>
      <c r="O4846" s="63"/>
      <c r="P4846" s="63"/>
      <c r="Q4846" s="63"/>
    </row>
    <row r="4847" spans="1:17" outlineLevel="1">
      <c r="A4847" s="6"/>
      <c r="B4847" s="20">
        <v>42683</v>
      </c>
      <c r="C4847" s="21">
        <v>0.75</v>
      </c>
      <c r="D4847" s="13">
        <v>0.158634</v>
      </c>
      <c r="E4847" s="13">
        <v>91.03</v>
      </c>
      <c r="F4847" s="11">
        <f t="shared" si="226"/>
        <v>0.15858640979999999</v>
      </c>
      <c r="G4847" s="11">
        <f t="shared" si="227"/>
        <v>91.894785000000013</v>
      </c>
      <c r="H4847" s="8">
        <f t="shared" ref="H4847:H4910" si="228">F4847*($B$8-G4847)</f>
        <v>14.923808190307104</v>
      </c>
      <c r="K4847" s="69"/>
      <c r="L4847" s="69"/>
      <c r="M4847" s="69"/>
      <c r="O4847" s="63"/>
      <c r="P4847" s="63"/>
      <c r="Q4847" s="63"/>
    </row>
    <row r="4848" spans="1:17" outlineLevel="1">
      <c r="A4848" s="6"/>
      <c r="B4848" s="20">
        <v>42683</v>
      </c>
      <c r="C4848" s="21">
        <v>0.77083333333333337</v>
      </c>
      <c r="D4848" s="13">
        <v>6.8468000000000001E-2</v>
      </c>
      <c r="E4848" s="13">
        <v>68.47</v>
      </c>
      <c r="F4848" s="11">
        <f t="shared" si="226"/>
        <v>6.844745960000001E-2</v>
      </c>
      <c r="G4848" s="11">
        <f t="shared" si="227"/>
        <v>69.12046500000001</v>
      </c>
      <c r="H4848" s="8">
        <f t="shared" si="228"/>
        <v>8.0001072499792869</v>
      </c>
      <c r="K4848" s="69"/>
      <c r="L4848" s="69"/>
      <c r="M4848" s="69"/>
      <c r="O4848" s="63"/>
      <c r="P4848" s="63"/>
      <c r="Q4848" s="63"/>
    </row>
    <row r="4849" spans="1:17" outlineLevel="1">
      <c r="A4849" s="6"/>
      <c r="B4849" s="20">
        <v>42683</v>
      </c>
      <c r="C4849" s="21">
        <v>0.79166666666666663</v>
      </c>
      <c r="D4849" s="13">
        <v>3.6770000000000001E-3</v>
      </c>
      <c r="E4849" s="13">
        <v>81.47</v>
      </c>
      <c r="F4849" s="11">
        <f t="shared" si="226"/>
        <v>3.6758969000000004E-3</v>
      </c>
      <c r="G4849" s="11">
        <f t="shared" si="227"/>
        <v>82.243965000000003</v>
      </c>
      <c r="H4849" s="8">
        <f t="shared" si="228"/>
        <v>0.38139648741279153</v>
      </c>
      <c r="K4849" s="69"/>
      <c r="L4849" s="69"/>
      <c r="M4849" s="69"/>
      <c r="O4849" s="63"/>
      <c r="P4849" s="63"/>
      <c r="Q4849" s="63"/>
    </row>
    <row r="4850" spans="1:17" outlineLevel="1">
      <c r="A4850" s="6"/>
      <c r="B4850" s="20">
        <v>42683</v>
      </c>
      <c r="C4850" s="21">
        <v>0.8125</v>
      </c>
      <c r="D4850" s="13">
        <v>0</v>
      </c>
      <c r="E4850" s="13">
        <v>70.569999999999993</v>
      </c>
      <c r="F4850" s="11">
        <f t="shared" si="226"/>
        <v>0</v>
      </c>
      <c r="G4850" s="11">
        <f t="shared" si="227"/>
        <v>71.240414999999999</v>
      </c>
      <c r="H4850" s="8">
        <f t="shared" si="228"/>
        <v>0</v>
      </c>
      <c r="K4850" s="69"/>
      <c r="L4850" s="69"/>
      <c r="M4850" s="69"/>
      <c r="O4850" s="63"/>
      <c r="P4850" s="63"/>
      <c r="Q4850" s="63"/>
    </row>
    <row r="4851" spans="1:17" outlineLevel="1">
      <c r="A4851" s="6"/>
      <c r="B4851" s="20">
        <v>42683</v>
      </c>
      <c r="C4851" s="21">
        <v>0.83333333333333337</v>
      </c>
      <c r="D4851" s="13">
        <v>0</v>
      </c>
      <c r="E4851" s="13">
        <v>137.76</v>
      </c>
      <c r="F4851" s="11">
        <f t="shared" si="226"/>
        <v>0</v>
      </c>
      <c r="G4851" s="11">
        <f t="shared" si="227"/>
        <v>139.06872000000001</v>
      </c>
      <c r="H4851" s="8">
        <f t="shared" si="228"/>
        <v>0</v>
      </c>
      <c r="K4851" s="69"/>
      <c r="L4851" s="69"/>
      <c r="M4851" s="69"/>
      <c r="O4851" s="63"/>
      <c r="P4851" s="63"/>
      <c r="Q4851" s="63"/>
    </row>
    <row r="4852" spans="1:17" outlineLevel="1">
      <c r="A4852" s="6"/>
      <c r="B4852" s="20">
        <v>42683</v>
      </c>
      <c r="C4852" s="21">
        <v>0.85416666666666663</v>
      </c>
      <c r="D4852" s="13">
        <v>0</v>
      </c>
      <c r="E4852" s="13">
        <v>84.59</v>
      </c>
      <c r="F4852" s="11">
        <f t="shared" si="226"/>
        <v>0</v>
      </c>
      <c r="G4852" s="11">
        <f t="shared" si="227"/>
        <v>85.393605000000008</v>
      </c>
      <c r="H4852" s="8">
        <f t="shared" si="228"/>
        <v>0</v>
      </c>
      <c r="K4852" s="69"/>
      <c r="L4852" s="69"/>
      <c r="M4852" s="69"/>
      <c r="O4852" s="63"/>
      <c r="P4852" s="63"/>
      <c r="Q4852" s="63"/>
    </row>
    <row r="4853" spans="1:17" outlineLevel="1">
      <c r="A4853" s="6"/>
      <c r="B4853" s="20">
        <v>42683</v>
      </c>
      <c r="C4853" s="21">
        <v>0.875</v>
      </c>
      <c r="D4853" s="13">
        <v>0</v>
      </c>
      <c r="E4853" s="13">
        <v>72.61</v>
      </c>
      <c r="F4853" s="11">
        <f t="shared" si="226"/>
        <v>0</v>
      </c>
      <c r="G4853" s="11">
        <f t="shared" si="227"/>
        <v>73.299795000000003</v>
      </c>
      <c r="H4853" s="8">
        <f t="shared" si="228"/>
        <v>0</v>
      </c>
      <c r="K4853" s="69"/>
      <c r="L4853" s="69"/>
      <c r="M4853" s="69"/>
      <c r="O4853" s="63"/>
      <c r="P4853" s="63"/>
      <c r="Q4853" s="63"/>
    </row>
    <row r="4854" spans="1:17" outlineLevel="1">
      <c r="A4854" s="6"/>
      <c r="B4854" s="20">
        <v>42683</v>
      </c>
      <c r="C4854" s="21">
        <v>0.89583333333333337</v>
      </c>
      <c r="D4854" s="13">
        <v>0</v>
      </c>
      <c r="E4854" s="13">
        <v>91.8</v>
      </c>
      <c r="F4854" s="11">
        <f t="shared" si="226"/>
        <v>0</v>
      </c>
      <c r="G4854" s="11">
        <f t="shared" si="227"/>
        <v>92.6721</v>
      </c>
      <c r="H4854" s="8">
        <f t="shared" si="228"/>
        <v>0</v>
      </c>
      <c r="K4854" s="69"/>
      <c r="L4854" s="69"/>
      <c r="M4854" s="69"/>
      <c r="O4854" s="63"/>
      <c r="P4854" s="63"/>
      <c r="Q4854" s="63"/>
    </row>
    <row r="4855" spans="1:17" outlineLevel="1">
      <c r="A4855" s="6"/>
      <c r="B4855" s="20">
        <v>42683</v>
      </c>
      <c r="C4855" s="21">
        <v>0.91666666666666663</v>
      </c>
      <c r="D4855" s="13">
        <v>0</v>
      </c>
      <c r="E4855" s="13">
        <v>76</v>
      </c>
      <c r="F4855" s="11">
        <f t="shared" si="226"/>
        <v>0</v>
      </c>
      <c r="G4855" s="11">
        <f t="shared" si="227"/>
        <v>76.722000000000008</v>
      </c>
      <c r="H4855" s="8">
        <f t="shared" si="228"/>
        <v>0</v>
      </c>
      <c r="K4855" s="69"/>
      <c r="L4855" s="69"/>
      <c r="M4855" s="69"/>
      <c r="O4855" s="63"/>
      <c r="P4855" s="63"/>
      <c r="Q4855" s="63"/>
    </row>
    <row r="4856" spans="1:17" outlineLevel="1">
      <c r="A4856" s="6"/>
      <c r="B4856" s="20">
        <v>42683</v>
      </c>
      <c r="C4856" s="21">
        <v>0.9375</v>
      </c>
      <c r="D4856" s="13">
        <v>0</v>
      </c>
      <c r="E4856" s="13">
        <v>149.18</v>
      </c>
      <c r="F4856" s="11">
        <f t="shared" si="226"/>
        <v>0</v>
      </c>
      <c r="G4856" s="11">
        <f t="shared" si="227"/>
        <v>150.59721000000002</v>
      </c>
      <c r="H4856" s="8">
        <f t="shared" si="228"/>
        <v>0</v>
      </c>
      <c r="K4856" s="69"/>
      <c r="L4856" s="69"/>
      <c r="M4856" s="69"/>
      <c r="O4856" s="63"/>
      <c r="P4856" s="63"/>
      <c r="Q4856" s="63"/>
    </row>
    <row r="4857" spans="1:17" outlineLevel="1">
      <c r="A4857" s="6"/>
      <c r="B4857" s="20">
        <v>42683</v>
      </c>
      <c r="C4857" s="21">
        <v>0.95833333333333337</v>
      </c>
      <c r="D4857" s="13">
        <v>0</v>
      </c>
      <c r="E4857" s="13">
        <v>138.97999999999999</v>
      </c>
      <c r="F4857" s="11">
        <f t="shared" si="226"/>
        <v>0</v>
      </c>
      <c r="G4857" s="11">
        <f t="shared" si="227"/>
        <v>140.30031</v>
      </c>
      <c r="H4857" s="8">
        <f t="shared" si="228"/>
        <v>0</v>
      </c>
      <c r="K4857" s="69"/>
      <c r="L4857" s="69"/>
      <c r="M4857" s="69"/>
      <c r="O4857" s="63"/>
      <c r="P4857" s="63"/>
      <c r="Q4857" s="63"/>
    </row>
    <row r="4858" spans="1:17" outlineLevel="1">
      <c r="A4858" s="6"/>
      <c r="B4858" s="20">
        <v>42683</v>
      </c>
      <c r="C4858" s="21">
        <v>0.97916666666666663</v>
      </c>
      <c r="D4858" s="13">
        <v>0</v>
      </c>
      <c r="E4858" s="13">
        <v>93.68</v>
      </c>
      <c r="F4858" s="11">
        <f t="shared" si="226"/>
        <v>0</v>
      </c>
      <c r="G4858" s="11">
        <f t="shared" si="227"/>
        <v>94.569960000000009</v>
      </c>
      <c r="H4858" s="8">
        <f t="shared" si="228"/>
        <v>0</v>
      </c>
      <c r="K4858" s="69"/>
      <c r="L4858" s="69"/>
      <c r="M4858" s="69"/>
      <c r="O4858" s="63"/>
      <c r="P4858" s="63"/>
      <c r="Q4858" s="63"/>
    </row>
    <row r="4859" spans="1:17" outlineLevel="1">
      <c r="A4859" s="6"/>
      <c r="B4859" s="20">
        <v>42683</v>
      </c>
      <c r="C4859" s="21">
        <v>0</v>
      </c>
      <c r="D4859" s="13">
        <v>0</v>
      </c>
      <c r="E4859" s="13">
        <v>64.010000000000005</v>
      </c>
      <c r="F4859" s="11">
        <f t="shared" si="226"/>
        <v>0</v>
      </c>
      <c r="G4859" s="11">
        <f t="shared" si="227"/>
        <v>64.618095000000011</v>
      </c>
      <c r="H4859" s="8">
        <f t="shared" si="228"/>
        <v>0</v>
      </c>
      <c r="K4859" s="69"/>
      <c r="L4859" s="69"/>
      <c r="M4859" s="69"/>
      <c r="O4859" s="63"/>
      <c r="P4859" s="63"/>
      <c r="Q4859" s="63"/>
    </row>
    <row r="4860" spans="1:17" outlineLevel="1">
      <c r="A4860" s="6"/>
      <c r="B4860" s="20">
        <v>42684</v>
      </c>
      <c r="C4860" s="21">
        <v>2.0833333333333332E-2</v>
      </c>
      <c r="D4860" s="13">
        <v>0</v>
      </c>
      <c r="E4860" s="13">
        <v>69.91</v>
      </c>
      <c r="F4860" s="11">
        <f t="shared" si="226"/>
        <v>0</v>
      </c>
      <c r="G4860" s="11">
        <f t="shared" si="227"/>
        <v>70.574145000000001</v>
      </c>
      <c r="H4860" s="8">
        <f t="shared" si="228"/>
        <v>0</v>
      </c>
      <c r="K4860" s="69"/>
      <c r="L4860" s="69"/>
      <c r="M4860" s="69"/>
      <c r="O4860" s="63"/>
      <c r="P4860" s="63"/>
      <c r="Q4860" s="63"/>
    </row>
    <row r="4861" spans="1:17" outlineLevel="1">
      <c r="A4861" s="6"/>
      <c r="B4861" s="20">
        <v>42684</v>
      </c>
      <c r="C4861" s="21">
        <v>4.1666666666666664E-2</v>
      </c>
      <c r="D4861" s="13">
        <v>0</v>
      </c>
      <c r="E4861" s="13">
        <v>79.78</v>
      </c>
      <c r="F4861" s="11">
        <f t="shared" si="226"/>
        <v>0</v>
      </c>
      <c r="G4861" s="11">
        <f t="shared" si="227"/>
        <v>80.537910000000011</v>
      </c>
      <c r="H4861" s="8">
        <f t="shared" si="228"/>
        <v>0</v>
      </c>
      <c r="K4861" s="69"/>
      <c r="L4861" s="69"/>
      <c r="M4861" s="69"/>
      <c r="O4861" s="63"/>
      <c r="P4861" s="63"/>
      <c r="Q4861" s="63"/>
    </row>
    <row r="4862" spans="1:17" outlineLevel="1">
      <c r="A4862" s="6"/>
      <c r="B4862" s="20">
        <v>42684</v>
      </c>
      <c r="C4862" s="21">
        <v>6.25E-2</v>
      </c>
      <c r="D4862" s="13">
        <v>0</v>
      </c>
      <c r="E4862" s="13">
        <v>52.74</v>
      </c>
      <c r="F4862" s="11">
        <f t="shared" si="226"/>
        <v>0</v>
      </c>
      <c r="G4862" s="11">
        <f t="shared" si="227"/>
        <v>53.241030000000002</v>
      </c>
      <c r="H4862" s="8">
        <f t="shared" si="228"/>
        <v>0</v>
      </c>
      <c r="K4862" s="69"/>
      <c r="L4862" s="69"/>
      <c r="M4862" s="69"/>
      <c r="O4862" s="63"/>
      <c r="P4862" s="63"/>
      <c r="Q4862" s="63"/>
    </row>
    <row r="4863" spans="1:17" outlineLevel="1">
      <c r="A4863" s="6"/>
      <c r="B4863" s="20">
        <v>42684</v>
      </c>
      <c r="C4863" s="21">
        <v>8.3333333333333329E-2</v>
      </c>
      <c r="D4863" s="13">
        <v>0</v>
      </c>
      <c r="E4863" s="13">
        <v>52.36</v>
      </c>
      <c r="F4863" s="11">
        <f t="shared" si="226"/>
        <v>0</v>
      </c>
      <c r="G4863" s="11">
        <f t="shared" si="227"/>
        <v>52.857420000000005</v>
      </c>
      <c r="H4863" s="8">
        <f t="shared" si="228"/>
        <v>0</v>
      </c>
      <c r="K4863" s="69"/>
      <c r="L4863" s="69"/>
      <c r="M4863" s="69"/>
      <c r="O4863" s="63"/>
      <c r="P4863" s="63"/>
      <c r="Q4863" s="63"/>
    </row>
    <row r="4864" spans="1:17" outlineLevel="1">
      <c r="A4864" s="6"/>
      <c r="B4864" s="20">
        <v>42684</v>
      </c>
      <c r="C4864" s="21">
        <v>0.10416666666666667</v>
      </c>
      <c r="D4864" s="13">
        <v>0</v>
      </c>
      <c r="E4864" s="13">
        <v>51.35</v>
      </c>
      <c r="F4864" s="11">
        <f t="shared" si="226"/>
        <v>0</v>
      </c>
      <c r="G4864" s="11">
        <f t="shared" si="227"/>
        <v>51.837825000000002</v>
      </c>
      <c r="H4864" s="8">
        <f t="shared" si="228"/>
        <v>0</v>
      </c>
      <c r="K4864" s="69"/>
      <c r="L4864" s="69"/>
      <c r="M4864" s="69"/>
      <c r="O4864" s="63"/>
      <c r="P4864" s="63"/>
      <c r="Q4864" s="63"/>
    </row>
    <row r="4865" spans="1:17" outlineLevel="1">
      <c r="A4865" s="6"/>
      <c r="B4865" s="20">
        <v>42684</v>
      </c>
      <c r="C4865" s="21">
        <v>0.125</v>
      </c>
      <c r="D4865" s="13">
        <v>0</v>
      </c>
      <c r="E4865" s="13">
        <v>53.31</v>
      </c>
      <c r="F4865" s="11">
        <f t="shared" si="226"/>
        <v>0</v>
      </c>
      <c r="G4865" s="11">
        <f t="shared" si="227"/>
        <v>53.816445000000009</v>
      </c>
      <c r="H4865" s="8">
        <f t="shared" si="228"/>
        <v>0</v>
      </c>
      <c r="K4865" s="69"/>
      <c r="L4865" s="69"/>
      <c r="M4865" s="69"/>
      <c r="O4865" s="63"/>
      <c r="P4865" s="63"/>
      <c r="Q4865" s="63"/>
    </row>
    <row r="4866" spans="1:17" outlineLevel="1">
      <c r="A4866" s="6"/>
      <c r="B4866" s="20">
        <v>42684</v>
      </c>
      <c r="C4866" s="21">
        <v>0.14583333333333334</v>
      </c>
      <c r="D4866" s="13">
        <v>0</v>
      </c>
      <c r="E4866" s="13">
        <v>49.74</v>
      </c>
      <c r="F4866" s="11">
        <f t="shared" si="226"/>
        <v>0</v>
      </c>
      <c r="G4866" s="11">
        <f t="shared" si="227"/>
        <v>50.212530000000008</v>
      </c>
      <c r="H4866" s="8">
        <f t="shared" si="228"/>
        <v>0</v>
      </c>
      <c r="K4866" s="69"/>
      <c r="L4866" s="69"/>
      <c r="M4866" s="69"/>
      <c r="O4866" s="63"/>
      <c r="P4866" s="63"/>
      <c r="Q4866" s="63"/>
    </row>
    <row r="4867" spans="1:17" outlineLevel="1">
      <c r="A4867" s="6"/>
      <c r="B4867" s="20">
        <v>42684</v>
      </c>
      <c r="C4867" s="21">
        <v>0.16666666666666666</v>
      </c>
      <c r="D4867" s="13">
        <v>0</v>
      </c>
      <c r="E4867" s="13">
        <v>51.55</v>
      </c>
      <c r="F4867" s="11">
        <f t="shared" si="226"/>
        <v>0</v>
      </c>
      <c r="G4867" s="11">
        <f t="shared" si="227"/>
        <v>52.039724999999997</v>
      </c>
      <c r="H4867" s="8">
        <f t="shared" si="228"/>
        <v>0</v>
      </c>
      <c r="K4867" s="69"/>
      <c r="L4867" s="69"/>
      <c r="M4867" s="69"/>
      <c r="O4867" s="63"/>
      <c r="P4867" s="63"/>
      <c r="Q4867" s="63"/>
    </row>
    <row r="4868" spans="1:17" outlineLevel="1">
      <c r="A4868" s="6"/>
      <c r="B4868" s="20">
        <v>42684</v>
      </c>
      <c r="C4868" s="21">
        <v>0.1875</v>
      </c>
      <c r="D4868" s="13">
        <v>0</v>
      </c>
      <c r="E4868" s="13">
        <v>54.46</v>
      </c>
      <c r="F4868" s="11">
        <f t="shared" si="226"/>
        <v>0</v>
      </c>
      <c r="G4868" s="11">
        <f t="shared" si="227"/>
        <v>54.977370000000008</v>
      </c>
      <c r="H4868" s="8">
        <f t="shared" si="228"/>
        <v>0</v>
      </c>
      <c r="K4868" s="69"/>
      <c r="L4868" s="69"/>
      <c r="M4868" s="69"/>
      <c r="O4868" s="63"/>
      <c r="P4868" s="63"/>
      <c r="Q4868" s="63"/>
    </row>
    <row r="4869" spans="1:17" outlineLevel="1">
      <c r="A4869" s="6"/>
      <c r="B4869" s="20">
        <v>42684</v>
      </c>
      <c r="C4869" s="21">
        <v>0.20833333333333334</v>
      </c>
      <c r="D4869" s="13">
        <v>0</v>
      </c>
      <c r="E4869" s="13">
        <v>64.25</v>
      </c>
      <c r="F4869" s="11">
        <f t="shared" si="226"/>
        <v>0</v>
      </c>
      <c r="G4869" s="11">
        <f t="shared" si="227"/>
        <v>64.860375000000005</v>
      </c>
      <c r="H4869" s="8">
        <f t="shared" si="228"/>
        <v>0</v>
      </c>
      <c r="K4869" s="69"/>
      <c r="L4869" s="69"/>
      <c r="M4869" s="69"/>
      <c r="O4869" s="63"/>
      <c r="P4869" s="63"/>
      <c r="Q4869" s="63"/>
    </row>
    <row r="4870" spans="1:17" outlineLevel="1">
      <c r="A4870" s="6"/>
      <c r="B4870" s="20">
        <v>42684</v>
      </c>
      <c r="C4870" s="21">
        <v>0.22916666666666666</v>
      </c>
      <c r="D4870" s="13">
        <v>0.17379500000000001</v>
      </c>
      <c r="E4870" s="13">
        <v>87.9</v>
      </c>
      <c r="F4870" s="11">
        <f t="shared" si="226"/>
        <v>0.17374286150000001</v>
      </c>
      <c r="G4870" s="11">
        <f t="shared" si="227"/>
        <v>88.735050000000015</v>
      </c>
      <c r="H4870" s="8">
        <f t="shared" si="228"/>
        <v>16.899090736654422</v>
      </c>
      <c r="K4870" s="69"/>
      <c r="L4870" s="69"/>
      <c r="M4870" s="69"/>
      <c r="O4870" s="63"/>
      <c r="P4870" s="63"/>
      <c r="Q4870" s="63"/>
    </row>
    <row r="4871" spans="1:17" outlineLevel="1">
      <c r="A4871" s="6"/>
      <c r="B4871" s="20">
        <v>42684</v>
      </c>
      <c r="C4871" s="21">
        <v>0.25</v>
      </c>
      <c r="D4871" s="13">
        <v>0.29322799999999999</v>
      </c>
      <c r="E4871" s="13">
        <v>95.7</v>
      </c>
      <c r="F4871" s="11">
        <f t="shared" si="226"/>
        <v>0.29314003160000002</v>
      </c>
      <c r="G4871" s="11">
        <f t="shared" si="227"/>
        <v>96.609150000000014</v>
      </c>
      <c r="H4871" s="8">
        <f t="shared" si="228"/>
        <v>26.204036593750857</v>
      </c>
      <c r="K4871" s="69"/>
      <c r="L4871" s="69"/>
      <c r="M4871" s="69"/>
      <c r="O4871" s="63"/>
      <c r="P4871" s="63"/>
      <c r="Q4871" s="63"/>
    </row>
    <row r="4872" spans="1:17" outlineLevel="1">
      <c r="A4872" s="6"/>
      <c r="B4872" s="20">
        <v>42684</v>
      </c>
      <c r="C4872" s="21">
        <v>0.27083333333333331</v>
      </c>
      <c r="D4872" s="13">
        <v>0.52104099999999998</v>
      </c>
      <c r="E4872" s="13">
        <v>93.16</v>
      </c>
      <c r="F4872" s="11">
        <f t="shared" si="226"/>
        <v>0.52088468769999996</v>
      </c>
      <c r="G4872" s="11">
        <f t="shared" si="227"/>
        <v>94.045020000000008</v>
      </c>
      <c r="H4872" s="8">
        <f t="shared" si="228"/>
        <v>47.897941039759736</v>
      </c>
      <c r="K4872" s="69"/>
      <c r="L4872" s="69"/>
      <c r="M4872" s="69"/>
      <c r="O4872" s="63"/>
      <c r="P4872" s="63"/>
      <c r="Q4872" s="63"/>
    </row>
    <row r="4873" spans="1:17" outlineLevel="1">
      <c r="A4873" s="6"/>
      <c r="B4873" s="20">
        <v>42684</v>
      </c>
      <c r="C4873" s="21">
        <v>0.29166666666666669</v>
      </c>
      <c r="D4873" s="13">
        <v>1.383286</v>
      </c>
      <c r="E4873" s="13">
        <v>114.25</v>
      </c>
      <c r="F4873" s="11">
        <f t="shared" si="226"/>
        <v>1.3828710142</v>
      </c>
      <c r="G4873" s="11">
        <f t="shared" si="227"/>
        <v>115.33537500000001</v>
      </c>
      <c r="H4873" s="8">
        <f t="shared" si="228"/>
        <v>97.720061641812663</v>
      </c>
      <c r="K4873" s="69"/>
      <c r="L4873" s="69"/>
      <c r="M4873" s="69"/>
      <c r="O4873" s="63"/>
      <c r="P4873" s="63"/>
      <c r="Q4873" s="63"/>
    </row>
    <row r="4874" spans="1:17" outlineLevel="1">
      <c r="A4874" s="6"/>
      <c r="B4874" s="20">
        <v>42684</v>
      </c>
      <c r="C4874" s="21">
        <v>0.3125</v>
      </c>
      <c r="D4874" s="13">
        <v>1.7261680000000001</v>
      </c>
      <c r="E4874" s="13">
        <v>64.510000000000005</v>
      </c>
      <c r="F4874" s="11">
        <f t="shared" si="226"/>
        <v>1.7256501496000003</v>
      </c>
      <c r="G4874" s="11">
        <f t="shared" si="227"/>
        <v>65.122845000000012</v>
      </c>
      <c r="H4874" s="8">
        <f t="shared" si="228"/>
        <v>208.59168060897241</v>
      </c>
      <c r="K4874" s="69"/>
      <c r="L4874" s="69"/>
      <c r="M4874" s="69"/>
      <c r="O4874" s="63"/>
      <c r="P4874" s="63"/>
      <c r="Q4874" s="63"/>
    </row>
    <row r="4875" spans="1:17" outlineLevel="1">
      <c r="A4875" s="6"/>
      <c r="B4875" s="20">
        <v>42684</v>
      </c>
      <c r="C4875" s="21">
        <v>0.33333333333333331</v>
      </c>
      <c r="D4875" s="13">
        <v>2.4780349999999998</v>
      </c>
      <c r="E4875" s="13">
        <v>70.400000000000006</v>
      </c>
      <c r="F4875" s="11">
        <f t="shared" si="226"/>
        <v>2.4772915895000001</v>
      </c>
      <c r="G4875" s="11">
        <f t="shared" si="227"/>
        <v>71.06880000000001</v>
      </c>
      <c r="H4875" s="8">
        <f t="shared" si="228"/>
        <v>284.71809513114238</v>
      </c>
      <c r="K4875" s="69"/>
      <c r="L4875" s="69"/>
      <c r="M4875" s="69"/>
      <c r="O4875" s="63"/>
      <c r="P4875" s="63"/>
      <c r="Q4875" s="63"/>
    </row>
    <row r="4876" spans="1:17" outlineLevel="1">
      <c r="A4876" s="6"/>
      <c r="B4876" s="20">
        <v>42684</v>
      </c>
      <c r="C4876" s="21">
        <v>0.35416666666666669</v>
      </c>
      <c r="D4876" s="13">
        <v>3.5829309999999999</v>
      </c>
      <c r="E4876" s="13">
        <v>61.31</v>
      </c>
      <c r="F4876" s="11">
        <f t="shared" si="226"/>
        <v>3.5818561206999999</v>
      </c>
      <c r="G4876" s="11">
        <f t="shared" si="227"/>
        <v>61.892445000000009</v>
      </c>
      <c r="H4876" s="8">
        <f t="shared" si="228"/>
        <v>444.53540550186187</v>
      </c>
      <c r="K4876" s="69"/>
      <c r="L4876" s="69"/>
      <c r="M4876" s="69"/>
      <c r="O4876" s="63"/>
      <c r="P4876" s="63"/>
      <c r="Q4876" s="63"/>
    </row>
    <row r="4877" spans="1:17" outlineLevel="1">
      <c r="A4877" s="6"/>
      <c r="B4877" s="20">
        <v>42684</v>
      </c>
      <c r="C4877" s="21">
        <v>0.375</v>
      </c>
      <c r="D4877" s="13">
        <v>3.9363490000000003</v>
      </c>
      <c r="E4877" s="13">
        <v>61.01</v>
      </c>
      <c r="F4877" s="11">
        <f t="shared" si="226"/>
        <v>3.9351680953000003</v>
      </c>
      <c r="G4877" s="11">
        <f t="shared" si="227"/>
        <v>61.589595000000003</v>
      </c>
      <c r="H4877" s="8">
        <f t="shared" si="228"/>
        <v>489.57585647935161</v>
      </c>
      <c r="K4877" s="69"/>
      <c r="L4877" s="69"/>
      <c r="M4877" s="69"/>
      <c r="O4877" s="63"/>
      <c r="P4877" s="63"/>
      <c r="Q4877" s="63"/>
    </row>
    <row r="4878" spans="1:17" outlineLevel="1">
      <c r="A4878" s="6"/>
      <c r="B4878" s="20">
        <v>42684</v>
      </c>
      <c r="C4878" s="21">
        <v>0.39583333333333331</v>
      </c>
      <c r="D4878" s="13">
        <v>4.2939610000000004</v>
      </c>
      <c r="E4878" s="13">
        <v>88.51</v>
      </c>
      <c r="F4878" s="11">
        <f t="shared" si="226"/>
        <v>4.2926728117000001</v>
      </c>
      <c r="G4878" s="11">
        <f t="shared" si="227"/>
        <v>89.350845000000007</v>
      </c>
      <c r="H4878" s="8">
        <f t="shared" si="228"/>
        <v>414.88319994227908</v>
      </c>
      <c r="K4878" s="69"/>
      <c r="L4878" s="69"/>
      <c r="M4878" s="69"/>
      <c r="O4878" s="63"/>
      <c r="P4878" s="63"/>
      <c r="Q4878" s="63"/>
    </row>
    <row r="4879" spans="1:17" outlineLevel="1">
      <c r="A4879" s="6"/>
      <c r="B4879" s="20">
        <v>42684</v>
      </c>
      <c r="C4879" s="21">
        <v>0.41666666666666669</v>
      </c>
      <c r="D4879" s="13">
        <v>4.3268399999999998</v>
      </c>
      <c r="E4879" s="13">
        <v>93.29</v>
      </c>
      <c r="F4879" s="11">
        <f t="shared" si="226"/>
        <v>4.3255419479999997</v>
      </c>
      <c r="G4879" s="11">
        <f t="shared" si="227"/>
        <v>94.176255000000012</v>
      </c>
      <c r="H4879" s="8">
        <f t="shared" si="228"/>
        <v>397.18746081995516</v>
      </c>
      <c r="K4879" s="69"/>
      <c r="L4879" s="69"/>
      <c r="M4879" s="69"/>
      <c r="O4879" s="63"/>
      <c r="P4879" s="63"/>
      <c r="Q4879" s="63"/>
    </row>
    <row r="4880" spans="1:17" outlineLevel="1">
      <c r="A4880" s="6"/>
      <c r="B4880" s="20">
        <v>42684</v>
      </c>
      <c r="C4880" s="21">
        <v>0.4375</v>
      </c>
      <c r="D4880" s="13">
        <v>4.799779</v>
      </c>
      <c r="E4880" s="13">
        <v>74.38</v>
      </c>
      <c r="F4880" s="11">
        <f t="shared" si="226"/>
        <v>4.7983390663000005</v>
      </c>
      <c r="G4880" s="11">
        <f t="shared" si="227"/>
        <v>75.086609999999993</v>
      </c>
      <c r="H4880" s="8">
        <f t="shared" si="228"/>
        <v>532.2000522127679</v>
      </c>
      <c r="K4880" s="69"/>
      <c r="L4880" s="69"/>
      <c r="M4880" s="69"/>
      <c r="O4880" s="63"/>
      <c r="P4880" s="63"/>
      <c r="Q4880" s="63"/>
    </row>
    <row r="4881" spans="1:17" outlineLevel="1">
      <c r="A4881" s="6"/>
      <c r="B4881" s="20">
        <v>42684</v>
      </c>
      <c r="C4881" s="21">
        <v>0.45833333333333331</v>
      </c>
      <c r="D4881" s="13">
        <v>4.6286499999999995</v>
      </c>
      <c r="E4881" s="13">
        <v>65.34</v>
      </c>
      <c r="F4881" s="11">
        <f t="shared" ref="F4881:F4944" si="229">IF($B$13="Electricity",$D4881*$B$9,$D4881*$B$10)</f>
        <v>4.6272614049999996</v>
      </c>
      <c r="G4881" s="11">
        <f t="shared" ref="G4881:G4944" si="230">+E4881*$B$10</f>
        <v>65.960730000000012</v>
      </c>
      <c r="H4881" s="8">
        <f t="shared" si="228"/>
        <v>555.45308115537421</v>
      </c>
      <c r="K4881" s="69"/>
      <c r="L4881" s="69"/>
      <c r="M4881" s="69"/>
      <c r="O4881" s="63"/>
      <c r="P4881" s="63"/>
      <c r="Q4881" s="63"/>
    </row>
    <row r="4882" spans="1:17" outlineLevel="1">
      <c r="A4882" s="6"/>
      <c r="B4882" s="20">
        <v>42684</v>
      </c>
      <c r="C4882" s="21">
        <v>0.47916666666666669</v>
      </c>
      <c r="D4882" s="13">
        <v>4.234503000000001</v>
      </c>
      <c r="E4882" s="13">
        <v>87.25</v>
      </c>
      <c r="F4882" s="11">
        <f t="shared" si="229"/>
        <v>4.2332326491000014</v>
      </c>
      <c r="G4882" s="11">
        <f t="shared" si="230"/>
        <v>88.078875000000011</v>
      </c>
      <c r="H4882" s="8">
        <f t="shared" si="228"/>
        <v>414.52290338660231</v>
      </c>
      <c r="K4882" s="69"/>
      <c r="L4882" s="69"/>
      <c r="M4882" s="69"/>
      <c r="O4882" s="63"/>
      <c r="P4882" s="63"/>
      <c r="Q4882" s="63"/>
    </row>
    <row r="4883" spans="1:17" outlineLevel="1">
      <c r="A4883" s="6"/>
      <c r="B4883" s="20">
        <v>42684</v>
      </c>
      <c r="C4883" s="21">
        <v>0.5</v>
      </c>
      <c r="D4883" s="13">
        <v>4.5329359999999994</v>
      </c>
      <c r="E4883" s="13">
        <v>92.17</v>
      </c>
      <c r="F4883" s="11">
        <f t="shared" si="229"/>
        <v>4.5315761191999995</v>
      </c>
      <c r="G4883" s="11">
        <f t="shared" si="230"/>
        <v>93.045615000000012</v>
      </c>
      <c r="H4883" s="8">
        <f t="shared" si="228"/>
        <v>421.22987124092259</v>
      </c>
      <c r="K4883" s="69"/>
      <c r="L4883" s="69"/>
      <c r="M4883" s="69"/>
      <c r="O4883" s="63"/>
      <c r="P4883" s="63"/>
      <c r="Q4883" s="63"/>
    </row>
    <row r="4884" spans="1:17" outlineLevel="1">
      <c r="A4884" s="6"/>
      <c r="B4884" s="20">
        <v>42684</v>
      </c>
      <c r="C4884" s="21">
        <v>0.52083333333333337</v>
      </c>
      <c r="D4884" s="13">
        <v>4.8251100000000005</v>
      </c>
      <c r="E4884" s="13">
        <v>100.69</v>
      </c>
      <c r="F4884" s="11">
        <f t="shared" si="229"/>
        <v>4.823662467000001</v>
      </c>
      <c r="G4884" s="11">
        <f t="shared" si="230"/>
        <v>101.64655500000001</v>
      </c>
      <c r="H4884" s="8">
        <f t="shared" si="228"/>
        <v>406.89254660864884</v>
      </c>
      <c r="K4884" s="69"/>
      <c r="L4884" s="69"/>
      <c r="M4884" s="69"/>
      <c r="O4884" s="63"/>
      <c r="P4884" s="63"/>
      <c r="Q4884" s="63"/>
    </row>
    <row r="4885" spans="1:17" outlineLevel="1">
      <c r="A4885" s="6"/>
      <c r="B4885" s="20">
        <v>42684</v>
      </c>
      <c r="C4885" s="21">
        <v>0.54166666666666663</v>
      </c>
      <c r="D4885" s="13">
        <v>4.5042059999999999</v>
      </c>
      <c r="E4885" s="13">
        <v>90.57</v>
      </c>
      <c r="F4885" s="11">
        <f t="shared" si="229"/>
        <v>4.5028547381999999</v>
      </c>
      <c r="G4885" s="11">
        <f t="shared" si="230"/>
        <v>91.430414999999996</v>
      </c>
      <c r="H4885" s="8">
        <f t="shared" si="228"/>
        <v>425.83310390685767</v>
      </c>
      <c r="K4885" s="69"/>
      <c r="L4885" s="69"/>
      <c r="M4885" s="69"/>
      <c r="O4885" s="63"/>
      <c r="P4885" s="63"/>
      <c r="Q4885" s="63"/>
    </row>
    <row r="4886" spans="1:17" outlineLevel="1">
      <c r="A4886" s="6"/>
      <c r="B4886" s="20">
        <v>42684</v>
      </c>
      <c r="C4886" s="21">
        <v>0.5625</v>
      </c>
      <c r="D4886" s="13">
        <v>4.3681720000000004</v>
      </c>
      <c r="E4886" s="13">
        <v>92.69</v>
      </c>
      <c r="F4886" s="11">
        <f t="shared" si="229"/>
        <v>4.3668615484000002</v>
      </c>
      <c r="G4886" s="11">
        <f t="shared" si="230"/>
        <v>93.570554999999999</v>
      </c>
      <c r="H4886" s="8">
        <f t="shared" si="228"/>
        <v>403.62658931045269</v>
      </c>
      <c r="K4886" s="69"/>
      <c r="L4886" s="69"/>
      <c r="M4886" s="69"/>
      <c r="O4886" s="63"/>
      <c r="P4886" s="63"/>
      <c r="Q4886" s="63"/>
    </row>
    <row r="4887" spans="1:17" outlineLevel="1">
      <c r="A4887" s="6"/>
      <c r="B4887" s="20">
        <v>42684</v>
      </c>
      <c r="C4887" s="21">
        <v>0.58333333333333337</v>
      </c>
      <c r="D4887" s="13">
        <v>4.4642939999999998</v>
      </c>
      <c r="E4887" s="13">
        <v>79.13</v>
      </c>
      <c r="F4887" s="11">
        <f t="shared" si="229"/>
        <v>4.4629547118000001</v>
      </c>
      <c r="G4887" s="11">
        <f t="shared" si="230"/>
        <v>79.881735000000006</v>
      </c>
      <c r="H4887" s="8">
        <f t="shared" si="228"/>
        <v>473.60101078979102</v>
      </c>
      <c r="K4887" s="69"/>
      <c r="L4887" s="69"/>
      <c r="M4887" s="69"/>
      <c r="O4887" s="63"/>
      <c r="P4887" s="63"/>
      <c r="Q4887" s="63"/>
    </row>
    <row r="4888" spans="1:17" outlineLevel="1">
      <c r="A4888" s="6"/>
      <c r="B4888" s="20">
        <v>42684</v>
      </c>
      <c r="C4888" s="21">
        <v>0.60416666666666663</v>
      </c>
      <c r="D4888" s="13">
        <v>4.2581790000000002</v>
      </c>
      <c r="E4888" s="13">
        <v>84.21</v>
      </c>
      <c r="F4888" s="11">
        <f t="shared" si="229"/>
        <v>4.2569015462999999</v>
      </c>
      <c r="G4888" s="11">
        <f t="shared" si="230"/>
        <v>85.009995000000004</v>
      </c>
      <c r="H4888" s="8">
        <f t="shared" si="228"/>
        <v>429.90450844534473</v>
      </c>
      <c r="K4888" s="69"/>
      <c r="L4888" s="69"/>
      <c r="M4888" s="69"/>
      <c r="O4888" s="63"/>
      <c r="P4888" s="63"/>
      <c r="Q4888" s="63"/>
    </row>
    <row r="4889" spans="1:17" outlineLevel="1">
      <c r="A4889" s="6"/>
      <c r="B4889" s="20">
        <v>42684</v>
      </c>
      <c r="C4889" s="21">
        <v>0.625</v>
      </c>
      <c r="D4889" s="13">
        <v>3.6955050000000003</v>
      </c>
      <c r="E4889" s="13">
        <v>108.18</v>
      </c>
      <c r="F4889" s="11">
        <f t="shared" si="229"/>
        <v>3.6943963485000002</v>
      </c>
      <c r="G4889" s="11">
        <f t="shared" si="230"/>
        <v>109.20771000000002</v>
      </c>
      <c r="H4889" s="8">
        <f t="shared" si="228"/>
        <v>283.70115576895302</v>
      </c>
      <c r="K4889" s="69"/>
      <c r="L4889" s="69"/>
      <c r="M4889" s="69"/>
      <c r="O4889" s="63"/>
      <c r="P4889" s="63"/>
      <c r="Q4889" s="63"/>
    </row>
    <row r="4890" spans="1:17" outlineLevel="1">
      <c r="A4890" s="6"/>
      <c r="B4890" s="20">
        <v>42684</v>
      </c>
      <c r="C4890" s="21">
        <v>0.64583333333333337</v>
      </c>
      <c r="D4890" s="13">
        <v>3.2570380000000001</v>
      </c>
      <c r="E4890" s="13">
        <v>86.33</v>
      </c>
      <c r="F4890" s="11">
        <f t="shared" si="229"/>
        <v>3.2560608886000004</v>
      </c>
      <c r="G4890" s="11">
        <f t="shared" si="230"/>
        <v>87.150135000000006</v>
      </c>
      <c r="H4890" s="8">
        <f t="shared" si="228"/>
        <v>321.86117926989004</v>
      </c>
      <c r="K4890" s="69"/>
      <c r="L4890" s="69"/>
      <c r="M4890" s="69"/>
      <c r="O4890" s="63"/>
      <c r="P4890" s="63"/>
      <c r="Q4890" s="63"/>
    </row>
    <row r="4891" spans="1:17" outlineLevel="1">
      <c r="A4891" s="6"/>
      <c r="B4891" s="20">
        <v>42684</v>
      </c>
      <c r="C4891" s="21">
        <v>0.66666666666666663</v>
      </c>
      <c r="D4891" s="13">
        <v>2.7427269999999999</v>
      </c>
      <c r="E4891" s="13">
        <v>86.35</v>
      </c>
      <c r="F4891" s="11">
        <f t="shared" si="229"/>
        <v>2.7419041818999998</v>
      </c>
      <c r="G4891" s="11">
        <f t="shared" si="230"/>
        <v>87.170325000000005</v>
      </c>
      <c r="H4891" s="8">
        <f t="shared" si="228"/>
        <v>270.98149917831785</v>
      </c>
      <c r="K4891" s="69"/>
      <c r="L4891" s="69"/>
      <c r="M4891" s="69"/>
      <c r="O4891" s="63"/>
      <c r="P4891" s="63"/>
      <c r="Q4891" s="63"/>
    </row>
    <row r="4892" spans="1:17" outlineLevel="1">
      <c r="A4892" s="6"/>
      <c r="B4892" s="20">
        <v>42684</v>
      </c>
      <c r="C4892" s="21">
        <v>0.6875</v>
      </c>
      <c r="D4892" s="13">
        <v>1.916156</v>
      </c>
      <c r="E4892" s="13">
        <v>83.33</v>
      </c>
      <c r="F4892" s="11">
        <f t="shared" si="229"/>
        <v>1.9155811532</v>
      </c>
      <c r="G4892" s="11">
        <f t="shared" si="230"/>
        <v>84.121634999999998</v>
      </c>
      <c r="H4892" s="8">
        <f t="shared" si="228"/>
        <v>195.15627591283052</v>
      </c>
      <c r="K4892" s="69"/>
      <c r="L4892" s="69"/>
      <c r="M4892" s="69"/>
      <c r="O4892" s="63"/>
      <c r="P4892" s="63"/>
      <c r="Q4892" s="63"/>
    </row>
    <row r="4893" spans="1:17" outlineLevel="1">
      <c r="A4893" s="6"/>
      <c r="B4893" s="20">
        <v>42684</v>
      </c>
      <c r="C4893" s="21">
        <v>0.70833333333333337</v>
      </c>
      <c r="D4893" s="13">
        <v>0.97688300000000006</v>
      </c>
      <c r="E4893" s="13">
        <v>118.66</v>
      </c>
      <c r="F4893" s="11">
        <f t="shared" si="229"/>
        <v>0.97658993510000014</v>
      </c>
      <c r="G4893" s="11">
        <f t="shared" si="230"/>
        <v>119.78727000000001</v>
      </c>
      <c r="H4893" s="8">
        <f t="shared" si="228"/>
        <v>64.662685693493827</v>
      </c>
      <c r="K4893" s="69"/>
      <c r="L4893" s="69"/>
      <c r="M4893" s="69"/>
      <c r="O4893" s="63"/>
      <c r="P4893" s="63"/>
      <c r="Q4893" s="63"/>
    </row>
    <row r="4894" spans="1:17" outlineLevel="1">
      <c r="A4894" s="6"/>
      <c r="B4894" s="20">
        <v>42684</v>
      </c>
      <c r="C4894" s="21">
        <v>0.72916666666666663</v>
      </c>
      <c r="D4894" s="13">
        <v>0.222523</v>
      </c>
      <c r="E4894" s="13">
        <v>85.98</v>
      </c>
      <c r="F4894" s="11">
        <f t="shared" si="229"/>
        <v>0.22245624310000001</v>
      </c>
      <c r="G4894" s="11">
        <f t="shared" si="230"/>
        <v>86.796810000000008</v>
      </c>
      <c r="H4894" s="8">
        <f t="shared" si="228"/>
        <v>22.068368950935486</v>
      </c>
      <c r="K4894" s="69"/>
      <c r="L4894" s="69"/>
      <c r="M4894" s="69"/>
      <c r="O4894" s="63"/>
      <c r="P4894" s="63"/>
      <c r="Q4894" s="63"/>
    </row>
    <row r="4895" spans="1:17" outlineLevel="1">
      <c r="A4895" s="6"/>
      <c r="B4895" s="20">
        <v>42684</v>
      </c>
      <c r="C4895" s="21">
        <v>0.75</v>
      </c>
      <c r="D4895" s="13">
        <v>0.157667</v>
      </c>
      <c r="E4895" s="13">
        <v>86.18</v>
      </c>
      <c r="F4895" s="11">
        <f t="shared" si="229"/>
        <v>0.15761969989999999</v>
      </c>
      <c r="G4895" s="11">
        <f t="shared" si="230"/>
        <v>86.998710000000017</v>
      </c>
      <c r="H4895" s="8">
        <f t="shared" si="228"/>
        <v>15.604553619512867</v>
      </c>
      <c r="K4895" s="69"/>
      <c r="L4895" s="69"/>
      <c r="M4895" s="69"/>
      <c r="O4895" s="63"/>
      <c r="P4895" s="63"/>
      <c r="Q4895" s="63"/>
    </row>
    <row r="4896" spans="1:17" outlineLevel="1">
      <c r="A4896" s="6"/>
      <c r="B4896" s="20">
        <v>42684</v>
      </c>
      <c r="C4896" s="21">
        <v>0.77083333333333337</v>
      </c>
      <c r="D4896" s="13">
        <v>8.8574E-2</v>
      </c>
      <c r="E4896" s="13">
        <v>71.5</v>
      </c>
      <c r="F4896" s="11">
        <f t="shared" si="229"/>
        <v>8.8547427800000009E-2</v>
      </c>
      <c r="G4896" s="11">
        <f t="shared" si="230"/>
        <v>72.17925000000001</v>
      </c>
      <c r="H4896" s="8">
        <f t="shared" si="228"/>
        <v>10.078534642766851</v>
      </c>
      <c r="K4896" s="69"/>
      <c r="L4896" s="69"/>
      <c r="M4896" s="69"/>
      <c r="O4896" s="63"/>
      <c r="P4896" s="63"/>
      <c r="Q4896" s="63"/>
    </row>
    <row r="4897" spans="1:17" outlineLevel="1">
      <c r="A4897" s="6"/>
      <c r="B4897" s="20">
        <v>42684</v>
      </c>
      <c r="C4897" s="21">
        <v>0.79166666666666663</v>
      </c>
      <c r="D4897" s="13">
        <v>3.6770000000000001E-3</v>
      </c>
      <c r="E4897" s="13">
        <v>129.68</v>
      </c>
      <c r="F4897" s="11">
        <f t="shared" si="229"/>
        <v>3.6758969000000004E-3</v>
      </c>
      <c r="G4897" s="11">
        <f t="shared" si="230"/>
        <v>130.91196000000002</v>
      </c>
      <c r="H4897" s="8">
        <f t="shared" si="228"/>
        <v>0.20249795546307595</v>
      </c>
      <c r="K4897" s="69"/>
      <c r="L4897" s="69"/>
      <c r="M4897" s="69"/>
      <c r="O4897" s="63"/>
      <c r="P4897" s="63"/>
      <c r="Q4897" s="63"/>
    </row>
    <row r="4898" spans="1:17" outlineLevel="1">
      <c r="A4898" s="6"/>
      <c r="B4898" s="20">
        <v>42684</v>
      </c>
      <c r="C4898" s="21">
        <v>0.8125</v>
      </c>
      <c r="D4898" s="13">
        <v>0</v>
      </c>
      <c r="E4898" s="13">
        <v>84.44</v>
      </c>
      <c r="F4898" s="11">
        <f t="shared" si="229"/>
        <v>0</v>
      </c>
      <c r="G4898" s="11">
        <f t="shared" si="230"/>
        <v>85.242180000000005</v>
      </c>
      <c r="H4898" s="8">
        <f t="shared" si="228"/>
        <v>0</v>
      </c>
      <c r="K4898" s="69"/>
      <c r="L4898" s="69"/>
      <c r="M4898" s="69"/>
      <c r="O4898" s="63"/>
      <c r="P4898" s="63"/>
      <c r="Q4898" s="63"/>
    </row>
    <row r="4899" spans="1:17" outlineLevel="1">
      <c r="A4899" s="6"/>
      <c r="B4899" s="20">
        <v>42684</v>
      </c>
      <c r="C4899" s="21">
        <v>0.83333333333333337</v>
      </c>
      <c r="D4899" s="13">
        <v>0</v>
      </c>
      <c r="E4899" s="13">
        <v>172.11</v>
      </c>
      <c r="F4899" s="11">
        <f t="shared" si="229"/>
        <v>0</v>
      </c>
      <c r="G4899" s="11">
        <f t="shared" si="230"/>
        <v>173.74504500000003</v>
      </c>
      <c r="H4899" s="8">
        <f t="shared" si="228"/>
        <v>0</v>
      </c>
      <c r="K4899" s="69"/>
      <c r="L4899" s="69"/>
      <c r="M4899" s="69"/>
      <c r="O4899" s="63"/>
      <c r="P4899" s="63"/>
      <c r="Q4899" s="63"/>
    </row>
    <row r="4900" spans="1:17" outlineLevel="1">
      <c r="A4900" s="6"/>
      <c r="B4900" s="20">
        <v>42684</v>
      </c>
      <c r="C4900" s="21">
        <v>0.85416666666666663</v>
      </c>
      <c r="D4900" s="13">
        <v>0</v>
      </c>
      <c r="E4900" s="13">
        <v>90.5</v>
      </c>
      <c r="F4900" s="11">
        <f t="shared" si="229"/>
        <v>0</v>
      </c>
      <c r="G4900" s="11">
        <f t="shared" si="230"/>
        <v>91.359750000000005</v>
      </c>
      <c r="H4900" s="8">
        <f t="shared" si="228"/>
        <v>0</v>
      </c>
      <c r="K4900" s="69"/>
      <c r="L4900" s="69"/>
      <c r="M4900" s="69"/>
      <c r="O4900" s="63"/>
      <c r="P4900" s="63"/>
      <c r="Q4900" s="63"/>
    </row>
    <row r="4901" spans="1:17" outlineLevel="1">
      <c r="A4901" s="6"/>
      <c r="B4901" s="20">
        <v>42684</v>
      </c>
      <c r="C4901" s="21">
        <v>0.875</v>
      </c>
      <c r="D4901" s="13">
        <v>0</v>
      </c>
      <c r="E4901" s="13">
        <v>65.95</v>
      </c>
      <c r="F4901" s="11">
        <f t="shared" si="229"/>
        <v>0</v>
      </c>
      <c r="G4901" s="11">
        <f t="shared" si="230"/>
        <v>66.576525000000004</v>
      </c>
      <c r="H4901" s="8">
        <f t="shared" si="228"/>
        <v>0</v>
      </c>
      <c r="K4901" s="69"/>
      <c r="L4901" s="69"/>
      <c r="M4901" s="69"/>
      <c r="O4901" s="63"/>
      <c r="P4901" s="63"/>
      <c r="Q4901" s="63"/>
    </row>
    <row r="4902" spans="1:17" outlineLevel="1">
      <c r="A4902" s="6"/>
      <c r="B4902" s="20">
        <v>42684</v>
      </c>
      <c r="C4902" s="21">
        <v>0.89583333333333337</v>
      </c>
      <c r="D4902" s="13">
        <v>0</v>
      </c>
      <c r="E4902" s="13">
        <v>65.28</v>
      </c>
      <c r="F4902" s="11">
        <f t="shared" si="229"/>
        <v>0</v>
      </c>
      <c r="G4902" s="11">
        <f t="shared" si="230"/>
        <v>65.90016</v>
      </c>
      <c r="H4902" s="8">
        <f t="shared" si="228"/>
        <v>0</v>
      </c>
      <c r="K4902" s="69"/>
      <c r="L4902" s="69"/>
      <c r="M4902" s="69"/>
      <c r="O4902" s="63"/>
      <c r="P4902" s="63"/>
      <c r="Q4902" s="63"/>
    </row>
    <row r="4903" spans="1:17" outlineLevel="1">
      <c r="A4903" s="6"/>
      <c r="B4903" s="20">
        <v>42684</v>
      </c>
      <c r="C4903" s="21">
        <v>0.91666666666666663</v>
      </c>
      <c r="D4903" s="13">
        <v>0</v>
      </c>
      <c r="E4903" s="13">
        <v>49.57</v>
      </c>
      <c r="F4903" s="11">
        <f t="shared" si="229"/>
        <v>0</v>
      </c>
      <c r="G4903" s="11">
        <f t="shared" si="230"/>
        <v>50.040915000000005</v>
      </c>
      <c r="H4903" s="8">
        <f t="shared" si="228"/>
        <v>0</v>
      </c>
      <c r="K4903" s="69"/>
      <c r="L4903" s="69"/>
      <c r="M4903" s="69"/>
      <c r="O4903" s="63"/>
      <c r="P4903" s="63"/>
      <c r="Q4903" s="63"/>
    </row>
    <row r="4904" spans="1:17" outlineLevel="1">
      <c r="A4904" s="6"/>
      <c r="B4904" s="20">
        <v>42684</v>
      </c>
      <c r="C4904" s="21">
        <v>0.9375</v>
      </c>
      <c r="D4904" s="13">
        <v>0</v>
      </c>
      <c r="E4904" s="13">
        <v>104.2</v>
      </c>
      <c r="F4904" s="11">
        <f t="shared" si="229"/>
        <v>0</v>
      </c>
      <c r="G4904" s="11">
        <f t="shared" si="230"/>
        <v>105.18990000000001</v>
      </c>
      <c r="H4904" s="8">
        <f t="shared" si="228"/>
        <v>0</v>
      </c>
      <c r="K4904" s="69"/>
      <c r="L4904" s="69"/>
      <c r="M4904" s="69"/>
      <c r="O4904" s="63"/>
      <c r="P4904" s="63"/>
      <c r="Q4904" s="63"/>
    </row>
    <row r="4905" spans="1:17" outlineLevel="1">
      <c r="A4905" s="6"/>
      <c r="B4905" s="20">
        <v>42684</v>
      </c>
      <c r="C4905" s="21">
        <v>0.95833333333333337</v>
      </c>
      <c r="D4905" s="13">
        <v>0</v>
      </c>
      <c r="E4905" s="13">
        <v>112.44</v>
      </c>
      <c r="F4905" s="11">
        <f t="shared" si="229"/>
        <v>0</v>
      </c>
      <c r="G4905" s="11">
        <f t="shared" si="230"/>
        <v>113.50818000000001</v>
      </c>
      <c r="H4905" s="8">
        <f t="shared" si="228"/>
        <v>0</v>
      </c>
      <c r="K4905" s="69"/>
      <c r="L4905" s="69"/>
      <c r="M4905" s="69"/>
      <c r="O4905" s="63"/>
      <c r="P4905" s="63"/>
      <c r="Q4905" s="63"/>
    </row>
    <row r="4906" spans="1:17" outlineLevel="1">
      <c r="A4906" s="6"/>
      <c r="B4906" s="20">
        <v>42684</v>
      </c>
      <c r="C4906" s="21">
        <v>0.97916666666666663</v>
      </c>
      <c r="D4906" s="13">
        <v>0</v>
      </c>
      <c r="E4906" s="13">
        <v>79.11</v>
      </c>
      <c r="F4906" s="11">
        <f t="shared" si="229"/>
        <v>0</v>
      </c>
      <c r="G4906" s="11">
        <f t="shared" si="230"/>
        <v>79.861545000000007</v>
      </c>
      <c r="H4906" s="8">
        <f t="shared" si="228"/>
        <v>0</v>
      </c>
      <c r="K4906" s="69"/>
      <c r="L4906" s="69"/>
      <c r="M4906" s="69"/>
      <c r="O4906" s="63"/>
      <c r="P4906" s="63"/>
      <c r="Q4906" s="63"/>
    </row>
    <row r="4907" spans="1:17" outlineLevel="1">
      <c r="A4907" s="6"/>
      <c r="B4907" s="20">
        <v>42684</v>
      </c>
      <c r="C4907" s="21">
        <v>0</v>
      </c>
      <c r="D4907" s="13">
        <v>0</v>
      </c>
      <c r="E4907" s="13">
        <v>93.38</v>
      </c>
      <c r="F4907" s="11">
        <f t="shared" si="229"/>
        <v>0</v>
      </c>
      <c r="G4907" s="11">
        <f t="shared" si="230"/>
        <v>94.267110000000002</v>
      </c>
      <c r="H4907" s="8">
        <f t="shared" si="228"/>
        <v>0</v>
      </c>
      <c r="K4907" s="69"/>
      <c r="L4907" s="69"/>
      <c r="M4907" s="69"/>
      <c r="O4907" s="63"/>
      <c r="P4907" s="63"/>
      <c r="Q4907" s="63"/>
    </row>
    <row r="4908" spans="1:17" outlineLevel="1">
      <c r="A4908" s="6"/>
      <c r="B4908" s="20">
        <v>42685</v>
      </c>
      <c r="C4908" s="21">
        <v>2.0833333333333332E-2</v>
      </c>
      <c r="D4908" s="13">
        <v>0</v>
      </c>
      <c r="E4908" s="13">
        <v>53.26</v>
      </c>
      <c r="F4908" s="11">
        <f t="shared" si="229"/>
        <v>0</v>
      </c>
      <c r="G4908" s="11">
        <f t="shared" si="230"/>
        <v>53.765970000000003</v>
      </c>
      <c r="H4908" s="8">
        <f t="shared" si="228"/>
        <v>0</v>
      </c>
      <c r="K4908" s="69"/>
      <c r="L4908" s="69"/>
      <c r="M4908" s="69"/>
      <c r="O4908" s="63"/>
      <c r="P4908" s="63"/>
      <c r="Q4908" s="63"/>
    </row>
    <row r="4909" spans="1:17" outlineLevel="1">
      <c r="A4909" s="6"/>
      <c r="B4909" s="20">
        <v>42685</v>
      </c>
      <c r="C4909" s="21">
        <v>4.1666666666666664E-2</v>
      </c>
      <c r="D4909" s="13">
        <v>0</v>
      </c>
      <c r="E4909" s="13">
        <v>56.25</v>
      </c>
      <c r="F4909" s="11">
        <f t="shared" si="229"/>
        <v>0</v>
      </c>
      <c r="G4909" s="11">
        <f t="shared" si="230"/>
        <v>56.784375000000004</v>
      </c>
      <c r="H4909" s="8">
        <f t="shared" si="228"/>
        <v>0</v>
      </c>
      <c r="K4909" s="69"/>
      <c r="L4909" s="69"/>
      <c r="M4909" s="69"/>
      <c r="O4909" s="63"/>
      <c r="P4909" s="63"/>
      <c r="Q4909" s="63"/>
    </row>
    <row r="4910" spans="1:17" outlineLevel="1">
      <c r="A4910" s="6"/>
      <c r="B4910" s="20">
        <v>42685</v>
      </c>
      <c r="C4910" s="21">
        <v>6.25E-2</v>
      </c>
      <c r="D4910" s="13">
        <v>0</v>
      </c>
      <c r="E4910" s="13">
        <v>51.4</v>
      </c>
      <c r="F4910" s="11">
        <f t="shared" si="229"/>
        <v>0</v>
      </c>
      <c r="G4910" s="11">
        <f t="shared" si="230"/>
        <v>51.888300000000001</v>
      </c>
      <c r="H4910" s="8">
        <f t="shared" si="228"/>
        <v>0</v>
      </c>
      <c r="K4910" s="69"/>
      <c r="L4910" s="69"/>
      <c r="M4910" s="69"/>
      <c r="O4910" s="63"/>
      <c r="P4910" s="63"/>
      <c r="Q4910" s="63"/>
    </row>
    <row r="4911" spans="1:17" outlineLevel="1">
      <c r="A4911" s="6"/>
      <c r="B4911" s="20">
        <v>42685</v>
      </c>
      <c r="C4911" s="21">
        <v>8.3333333333333329E-2</v>
      </c>
      <c r="D4911" s="13">
        <v>0</v>
      </c>
      <c r="E4911" s="13">
        <v>50.98</v>
      </c>
      <c r="F4911" s="11">
        <f t="shared" si="229"/>
        <v>0</v>
      </c>
      <c r="G4911" s="11">
        <f t="shared" si="230"/>
        <v>51.464309999999998</v>
      </c>
      <c r="H4911" s="8">
        <f t="shared" ref="H4911:H4974" si="231">F4911*($B$8-G4911)</f>
        <v>0</v>
      </c>
      <c r="K4911" s="69"/>
      <c r="L4911" s="69"/>
      <c r="M4911" s="69"/>
      <c r="O4911" s="63"/>
      <c r="P4911" s="63"/>
      <c r="Q4911" s="63"/>
    </row>
    <row r="4912" spans="1:17" outlineLevel="1">
      <c r="A4912" s="6"/>
      <c r="B4912" s="20">
        <v>42685</v>
      </c>
      <c r="C4912" s="21">
        <v>0.10416666666666667</v>
      </c>
      <c r="D4912" s="13">
        <v>0</v>
      </c>
      <c r="E4912" s="13">
        <v>50.94</v>
      </c>
      <c r="F4912" s="11">
        <f t="shared" si="229"/>
        <v>0</v>
      </c>
      <c r="G4912" s="11">
        <f t="shared" si="230"/>
        <v>51.423929999999999</v>
      </c>
      <c r="H4912" s="8">
        <f t="shared" si="231"/>
        <v>0</v>
      </c>
      <c r="K4912" s="69"/>
      <c r="L4912" s="69"/>
      <c r="M4912" s="69"/>
      <c r="O4912" s="63"/>
      <c r="P4912" s="63"/>
      <c r="Q4912" s="63"/>
    </row>
    <row r="4913" spans="1:17" outlineLevel="1">
      <c r="A4913" s="6"/>
      <c r="B4913" s="20">
        <v>42685</v>
      </c>
      <c r="C4913" s="21">
        <v>0.125</v>
      </c>
      <c r="D4913" s="13">
        <v>0</v>
      </c>
      <c r="E4913" s="13">
        <v>50.16</v>
      </c>
      <c r="F4913" s="11">
        <f t="shared" si="229"/>
        <v>0</v>
      </c>
      <c r="G4913" s="11">
        <f t="shared" si="230"/>
        <v>50.636519999999997</v>
      </c>
      <c r="H4913" s="8">
        <f t="shared" si="231"/>
        <v>0</v>
      </c>
      <c r="K4913" s="69"/>
      <c r="L4913" s="69"/>
      <c r="M4913" s="69"/>
      <c r="O4913" s="63"/>
      <c r="P4913" s="63"/>
      <c r="Q4913" s="63"/>
    </row>
    <row r="4914" spans="1:17" outlineLevel="1">
      <c r="A4914" s="6"/>
      <c r="B4914" s="20">
        <v>42685</v>
      </c>
      <c r="C4914" s="21">
        <v>0.14583333333333334</v>
      </c>
      <c r="D4914" s="13">
        <v>0</v>
      </c>
      <c r="E4914" s="13">
        <v>50.38</v>
      </c>
      <c r="F4914" s="11">
        <f t="shared" si="229"/>
        <v>0</v>
      </c>
      <c r="G4914" s="11">
        <f t="shared" si="230"/>
        <v>50.858610000000006</v>
      </c>
      <c r="H4914" s="8">
        <f t="shared" si="231"/>
        <v>0</v>
      </c>
      <c r="K4914" s="69"/>
      <c r="L4914" s="69"/>
      <c r="M4914" s="69"/>
      <c r="O4914" s="63"/>
      <c r="P4914" s="63"/>
      <c r="Q4914" s="63"/>
    </row>
    <row r="4915" spans="1:17" outlineLevel="1">
      <c r="A4915" s="6"/>
      <c r="B4915" s="20">
        <v>42685</v>
      </c>
      <c r="C4915" s="21">
        <v>0.16666666666666666</v>
      </c>
      <c r="D4915" s="13">
        <v>0</v>
      </c>
      <c r="E4915" s="13">
        <v>52.6</v>
      </c>
      <c r="F4915" s="11">
        <f t="shared" si="229"/>
        <v>0</v>
      </c>
      <c r="G4915" s="11">
        <f t="shared" si="230"/>
        <v>53.099700000000006</v>
      </c>
      <c r="H4915" s="8">
        <f t="shared" si="231"/>
        <v>0</v>
      </c>
      <c r="K4915" s="69"/>
      <c r="L4915" s="69"/>
      <c r="M4915" s="69"/>
      <c r="O4915" s="63"/>
      <c r="P4915" s="63"/>
      <c r="Q4915" s="63"/>
    </row>
    <row r="4916" spans="1:17" outlineLevel="1">
      <c r="A4916" s="6"/>
      <c r="B4916" s="20">
        <v>42685</v>
      </c>
      <c r="C4916" s="21">
        <v>0.1875</v>
      </c>
      <c r="D4916" s="13">
        <v>0</v>
      </c>
      <c r="E4916" s="13">
        <v>53</v>
      </c>
      <c r="F4916" s="11">
        <f t="shared" si="229"/>
        <v>0</v>
      </c>
      <c r="G4916" s="11">
        <f t="shared" si="230"/>
        <v>53.503500000000003</v>
      </c>
      <c r="H4916" s="8">
        <f t="shared" si="231"/>
        <v>0</v>
      </c>
      <c r="K4916" s="69"/>
      <c r="L4916" s="69"/>
      <c r="M4916" s="69"/>
      <c r="O4916" s="63"/>
      <c r="P4916" s="63"/>
      <c r="Q4916" s="63"/>
    </row>
    <row r="4917" spans="1:17" outlineLevel="1">
      <c r="A4917" s="6"/>
      <c r="B4917" s="20">
        <v>42685</v>
      </c>
      <c r="C4917" s="21">
        <v>0.20833333333333334</v>
      </c>
      <c r="D4917" s="13">
        <v>0</v>
      </c>
      <c r="E4917" s="13">
        <v>56.42</v>
      </c>
      <c r="F4917" s="11">
        <f t="shared" si="229"/>
        <v>0</v>
      </c>
      <c r="G4917" s="11">
        <f t="shared" si="230"/>
        <v>56.955990000000007</v>
      </c>
      <c r="H4917" s="8">
        <f t="shared" si="231"/>
        <v>0</v>
      </c>
      <c r="K4917" s="69"/>
      <c r="L4917" s="69"/>
      <c r="M4917" s="69"/>
      <c r="O4917" s="63"/>
      <c r="P4917" s="63"/>
      <c r="Q4917" s="63"/>
    </row>
    <row r="4918" spans="1:17" outlineLevel="1">
      <c r="A4918" s="6"/>
      <c r="B4918" s="20">
        <v>42685</v>
      </c>
      <c r="C4918" s="21">
        <v>0.22916666666666666</v>
      </c>
      <c r="D4918" s="13">
        <v>0.10349799999999999</v>
      </c>
      <c r="E4918" s="13">
        <v>65.75</v>
      </c>
      <c r="F4918" s="11">
        <f t="shared" si="229"/>
        <v>0.1034669506</v>
      </c>
      <c r="G4918" s="11">
        <f t="shared" si="230"/>
        <v>66.374625000000009</v>
      </c>
      <c r="H4918" s="8">
        <f t="shared" si="231"/>
        <v>12.377272765631474</v>
      </c>
      <c r="K4918" s="69"/>
      <c r="L4918" s="69"/>
      <c r="M4918" s="69"/>
      <c r="O4918" s="63"/>
      <c r="P4918" s="63"/>
      <c r="Q4918" s="63"/>
    </row>
    <row r="4919" spans="1:17" outlineLevel="1">
      <c r="A4919" s="6"/>
      <c r="B4919" s="20">
        <v>42685</v>
      </c>
      <c r="C4919" s="21">
        <v>0.25</v>
      </c>
      <c r="D4919" s="13">
        <v>0.17233199999999999</v>
      </c>
      <c r="E4919" s="13">
        <v>83.21</v>
      </c>
      <c r="F4919" s="11">
        <f t="shared" si="229"/>
        <v>0.1722803004</v>
      </c>
      <c r="G4919" s="11">
        <f t="shared" si="230"/>
        <v>84.000495000000001</v>
      </c>
      <c r="H4919" s="8">
        <f t="shared" si="231"/>
        <v>17.572505362051302</v>
      </c>
      <c r="K4919" s="69"/>
      <c r="L4919" s="69"/>
      <c r="M4919" s="69"/>
      <c r="O4919" s="63"/>
      <c r="P4919" s="63"/>
      <c r="Q4919" s="63"/>
    </row>
    <row r="4920" spans="1:17" outlineLevel="1">
      <c r="A4920" s="6"/>
      <c r="B4920" s="20">
        <v>42685</v>
      </c>
      <c r="C4920" s="21">
        <v>0.27083333333333331</v>
      </c>
      <c r="D4920" s="13">
        <v>0.68974000000000002</v>
      </c>
      <c r="E4920" s="13">
        <v>67.75</v>
      </c>
      <c r="F4920" s="11">
        <f t="shared" si="229"/>
        <v>0.68953307800000008</v>
      </c>
      <c r="G4920" s="11">
        <f t="shared" si="230"/>
        <v>68.393625</v>
      </c>
      <c r="H4920" s="8">
        <f t="shared" si="231"/>
        <v>81.093485746172263</v>
      </c>
      <c r="K4920" s="69"/>
      <c r="L4920" s="69"/>
      <c r="M4920" s="69"/>
      <c r="O4920" s="63"/>
      <c r="P4920" s="63"/>
      <c r="Q4920" s="63"/>
    </row>
    <row r="4921" spans="1:17" outlineLevel="1">
      <c r="A4921" s="6"/>
      <c r="B4921" s="20">
        <v>42685</v>
      </c>
      <c r="C4921" s="21">
        <v>0.29166666666666669</v>
      </c>
      <c r="D4921" s="13">
        <v>1.4481860000000002</v>
      </c>
      <c r="E4921" s="13">
        <v>126.48</v>
      </c>
      <c r="F4921" s="11">
        <f t="shared" si="229"/>
        <v>1.4477515442000002</v>
      </c>
      <c r="G4921" s="11">
        <f t="shared" si="230"/>
        <v>127.68156000000002</v>
      </c>
      <c r="H4921" s="8">
        <f t="shared" si="231"/>
        <v>84.430611565335028</v>
      </c>
      <c r="K4921" s="69"/>
      <c r="L4921" s="69"/>
      <c r="M4921" s="69"/>
      <c r="O4921" s="63"/>
      <c r="P4921" s="63"/>
      <c r="Q4921" s="63"/>
    </row>
    <row r="4922" spans="1:17" outlineLevel="1">
      <c r="A4922" s="6"/>
      <c r="B4922" s="20">
        <v>42685</v>
      </c>
      <c r="C4922" s="21">
        <v>0.3125</v>
      </c>
      <c r="D4922" s="13">
        <v>1.6824290000000002</v>
      </c>
      <c r="E4922" s="13">
        <v>76.72</v>
      </c>
      <c r="F4922" s="11">
        <f t="shared" si="229"/>
        <v>1.6819242713000002</v>
      </c>
      <c r="G4922" s="11">
        <f t="shared" si="230"/>
        <v>77.448840000000004</v>
      </c>
      <c r="H4922" s="8">
        <f t="shared" si="231"/>
        <v>182.57483068176973</v>
      </c>
      <c r="K4922" s="69"/>
      <c r="L4922" s="69"/>
      <c r="M4922" s="69"/>
      <c r="O4922" s="63"/>
      <c r="P4922" s="63"/>
      <c r="Q4922" s="63"/>
    </row>
    <row r="4923" spans="1:17" outlineLevel="1">
      <c r="A4923" s="6"/>
      <c r="B4923" s="20">
        <v>42685</v>
      </c>
      <c r="C4923" s="21">
        <v>0.33333333333333331</v>
      </c>
      <c r="D4923" s="13">
        <v>2.861021</v>
      </c>
      <c r="E4923" s="13">
        <v>87.54</v>
      </c>
      <c r="F4923" s="11">
        <f t="shared" si="229"/>
        <v>2.8601626937</v>
      </c>
      <c r="G4923" s="11">
        <f t="shared" si="230"/>
        <v>88.37163000000001</v>
      </c>
      <c r="H4923" s="8">
        <f t="shared" si="231"/>
        <v>279.23302172074023</v>
      </c>
      <c r="K4923" s="69"/>
      <c r="L4923" s="69"/>
      <c r="M4923" s="69"/>
      <c r="O4923" s="63"/>
      <c r="P4923" s="63"/>
      <c r="Q4923" s="63"/>
    </row>
    <row r="4924" spans="1:17" outlineLevel="1">
      <c r="A4924" s="6"/>
      <c r="B4924" s="20">
        <v>42685</v>
      </c>
      <c r="C4924" s="21">
        <v>0.35416666666666669</v>
      </c>
      <c r="D4924" s="13">
        <v>3.6026720000000001</v>
      </c>
      <c r="E4924" s="13">
        <v>119.37</v>
      </c>
      <c r="F4924" s="11">
        <f t="shared" si="229"/>
        <v>3.6015911984000004</v>
      </c>
      <c r="G4924" s="11">
        <f t="shared" si="230"/>
        <v>120.50401500000001</v>
      </c>
      <c r="H4924" s="8">
        <f t="shared" si="231"/>
        <v>235.88976310653842</v>
      </c>
      <c r="K4924" s="69"/>
      <c r="L4924" s="69"/>
      <c r="M4924" s="69"/>
      <c r="O4924" s="63"/>
      <c r="P4924" s="63"/>
      <c r="Q4924" s="63"/>
    </row>
    <row r="4925" spans="1:17" outlineLevel="1">
      <c r="A4925" s="6"/>
      <c r="B4925" s="20">
        <v>42685</v>
      </c>
      <c r="C4925" s="21">
        <v>0.375</v>
      </c>
      <c r="D4925" s="13">
        <v>3.9982169999999999</v>
      </c>
      <c r="E4925" s="13">
        <v>101.85</v>
      </c>
      <c r="F4925" s="11">
        <f t="shared" si="229"/>
        <v>3.9970175348999999</v>
      </c>
      <c r="G4925" s="11">
        <f t="shared" si="230"/>
        <v>102.81757500000001</v>
      </c>
      <c r="H4925" s="8">
        <f t="shared" si="231"/>
        <v>332.4816113205041</v>
      </c>
      <c r="K4925" s="69"/>
      <c r="L4925" s="69"/>
      <c r="M4925" s="69"/>
      <c r="O4925" s="63"/>
      <c r="P4925" s="63"/>
      <c r="Q4925" s="63"/>
    </row>
    <row r="4926" spans="1:17" outlineLevel="1">
      <c r="A4926" s="6"/>
      <c r="B4926" s="20">
        <v>42685</v>
      </c>
      <c r="C4926" s="21">
        <v>0.39583333333333331</v>
      </c>
      <c r="D4926" s="13">
        <v>4.3706229999999993</v>
      </c>
      <c r="E4926" s="13">
        <v>166.31</v>
      </c>
      <c r="F4926" s="11">
        <f t="shared" si="229"/>
        <v>4.3693118130999995</v>
      </c>
      <c r="G4926" s="11">
        <f t="shared" si="230"/>
        <v>167.88994500000001</v>
      </c>
      <c r="H4926" s="8">
        <f t="shared" si="231"/>
        <v>79.128477247390663</v>
      </c>
      <c r="K4926" s="69"/>
      <c r="L4926" s="69"/>
      <c r="M4926" s="69"/>
      <c r="O4926" s="63"/>
      <c r="P4926" s="63"/>
      <c r="Q4926" s="63"/>
    </row>
    <row r="4927" spans="1:17" outlineLevel="1">
      <c r="A4927" s="6"/>
      <c r="B4927" s="20">
        <v>42685</v>
      </c>
      <c r="C4927" s="21">
        <v>0.41666666666666669</v>
      </c>
      <c r="D4927" s="13">
        <v>4.630262000000001</v>
      </c>
      <c r="E4927" s="13">
        <v>143.25</v>
      </c>
      <c r="F4927" s="11">
        <f t="shared" si="229"/>
        <v>4.6288729214000011</v>
      </c>
      <c r="G4927" s="11">
        <f t="shared" si="230"/>
        <v>144.61087500000002</v>
      </c>
      <c r="H4927" s="8">
        <f t="shared" si="231"/>
        <v>191.58499995293971</v>
      </c>
      <c r="K4927" s="69"/>
      <c r="L4927" s="69"/>
      <c r="M4927" s="69"/>
      <c r="O4927" s="63"/>
      <c r="P4927" s="63"/>
      <c r="Q4927" s="63"/>
    </row>
    <row r="4928" spans="1:17" outlineLevel="1">
      <c r="A4928" s="6"/>
      <c r="B4928" s="20">
        <v>42685</v>
      </c>
      <c r="C4928" s="21">
        <v>0.4375</v>
      </c>
      <c r="D4928" s="13">
        <v>4.8028959999999996</v>
      </c>
      <c r="E4928" s="13">
        <v>113.04</v>
      </c>
      <c r="F4928" s="11">
        <f t="shared" si="229"/>
        <v>4.8014551312</v>
      </c>
      <c r="G4928" s="11">
        <f t="shared" si="230"/>
        <v>114.11388000000001</v>
      </c>
      <c r="H4928" s="8">
        <f t="shared" si="231"/>
        <v>345.15797973605891</v>
      </c>
      <c r="K4928" s="69"/>
      <c r="L4928" s="69"/>
      <c r="M4928" s="69"/>
      <c r="O4928" s="63"/>
      <c r="P4928" s="63"/>
      <c r="Q4928" s="63"/>
    </row>
    <row r="4929" spans="1:17" outlineLevel="1">
      <c r="A4929" s="6"/>
      <c r="B4929" s="20">
        <v>42685</v>
      </c>
      <c r="C4929" s="21">
        <v>0.45833333333333331</v>
      </c>
      <c r="D4929" s="13">
        <v>4.9378130000000002</v>
      </c>
      <c r="E4929" s="13">
        <v>145.22999999999999</v>
      </c>
      <c r="F4929" s="11">
        <f t="shared" si="229"/>
        <v>4.9363316561000001</v>
      </c>
      <c r="G4929" s="11">
        <f t="shared" si="230"/>
        <v>146.60968500000001</v>
      </c>
      <c r="H4929" s="8">
        <f t="shared" si="231"/>
        <v>194.4436588782506</v>
      </c>
      <c r="K4929" s="69"/>
      <c r="L4929" s="69"/>
      <c r="M4929" s="69"/>
      <c r="O4929" s="63"/>
      <c r="P4929" s="63"/>
      <c r="Q4929" s="63"/>
    </row>
    <row r="4930" spans="1:17" outlineLevel="1">
      <c r="A4930" s="6"/>
      <c r="B4930" s="20">
        <v>42685</v>
      </c>
      <c r="C4930" s="21">
        <v>0.47916666666666669</v>
      </c>
      <c r="D4930" s="13">
        <v>4.9589300000000005</v>
      </c>
      <c r="E4930" s="13">
        <v>80.17</v>
      </c>
      <c r="F4930" s="11">
        <f t="shared" si="229"/>
        <v>4.9574423210000003</v>
      </c>
      <c r="G4930" s="11">
        <f t="shared" si="230"/>
        <v>80.931615000000008</v>
      </c>
      <c r="H4930" s="8">
        <f t="shared" si="231"/>
        <v>520.87045839812163</v>
      </c>
      <c r="K4930" s="69"/>
      <c r="L4930" s="69"/>
      <c r="M4930" s="69"/>
      <c r="O4930" s="63"/>
      <c r="P4930" s="63"/>
      <c r="Q4930" s="63"/>
    </row>
    <row r="4931" spans="1:17" outlineLevel="1">
      <c r="A4931" s="6"/>
      <c r="B4931" s="20">
        <v>42685</v>
      </c>
      <c r="C4931" s="21">
        <v>0.5</v>
      </c>
      <c r="D4931" s="13">
        <v>4.9565000000000001</v>
      </c>
      <c r="E4931" s="13">
        <v>80.95</v>
      </c>
      <c r="F4931" s="11">
        <f t="shared" si="229"/>
        <v>4.9550130500000007</v>
      </c>
      <c r="G4931" s="11">
        <f t="shared" si="230"/>
        <v>81.719025000000002</v>
      </c>
      <c r="H4931" s="8">
        <f t="shared" si="231"/>
        <v>516.71359199172377</v>
      </c>
      <c r="K4931" s="69"/>
      <c r="L4931" s="69"/>
      <c r="M4931" s="69"/>
      <c r="O4931" s="63"/>
      <c r="P4931" s="63"/>
      <c r="Q4931" s="63"/>
    </row>
    <row r="4932" spans="1:17" outlineLevel="1">
      <c r="A4932" s="6"/>
      <c r="B4932" s="20">
        <v>42685</v>
      </c>
      <c r="C4932" s="21">
        <v>0.52083333333333337</v>
      </c>
      <c r="D4932" s="13">
        <v>4.9240500000000003</v>
      </c>
      <c r="E4932" s="13">
        <v>89.15</v>
      </c>
      <c r="F4932" s="11">
        <f t="shared" si="229"/>
        <v>4.9225727850000007</v>
      </c>
      <c r="G4932" s="11">
        <f t="shared" si="230"/>
        <v>89.996925000000005</v>
      </c>
      <c r="H4932" s="8">
        <f t="shared" si="231"/>
        <v>472.58212427131394</v>
      </c>
      <c r="K4932" s="69"/>
      <c r="L4932" s="69"/>
      <c r="M4932" s="69"/>
      <c r="O4932" s="63"/>
      <c r="P4932" s="63"/>
      <c r="Q4932" s="63"/>
    </row>
    <row r="4933" spans="1:17" outlineLevel="1">
      <c r="A4933" s="6"/>
      <c r="B4933" s="20">
        <v>42685</v>
      </c>
      <c r="C4933" s="21">
        <v>0.54166666666666663</v>
      </c>
      <c r="D4933" s="13">
        <v>4.7728989999999998</v>
      </c>
      <c r="E4933" s="13">
        <v>99.38</v>
      </c>
      <c r="F4933" s="11">
        <f t="shared" si="229"/>
        <v>4.7714671302999996</v>
      </c>
      <c r="G4933" s="11">
        <f t="shared" si="230"/>
        <v>100.32411</v>
      </c>
      <c r="H4933" s="8">
        <f t="shared" si="231"/>
        <v>408.79969299419844</v>
      </c>
      <c r="K4933" s="69"/>
      <c r="L4933" s="69"/>
      <c r="M4933" s="69"/>
      <c r="O4933" s="63"/>
      <c r="P4933" s="63"/>
      <c r="Q4933" s="63"/>
    </row>
    <row r="4934" spans="1:17" outlineLevel="1">
      <c r="A4934" s="6"/>
      <c r="B4934" s="20">
        <v>42685</v>
      </c>
      <c r="C4934" s="21">
        <v>0.5625</v>
      </c>
      <c r="D4934" s="13">
        <v>4.5614280000000003</v>
      </c>
      <c r="E4934" s="13">
        <v>122.04</v>
      </c>
      <c r="F4934" s="11">
        <f t="shared" si="229"/>
        <v>4.5600595716000001</v>
      </c>
      <c r="G4934" s="11">
        <f t="shared" si="230"/>
        <v>123.19938000000002</v>
      </c>
      <c r="H4934" s="8">
        <f t="shared" si="231"/>
        <v>286.37456833341429</v>
      </c>
      <c r="K4934" s="69"/>
      <c r="L4934" s="69"/>
      <c r="M4934" s="69"/>
      <c r="O4934" s="63"/>
      <c r="P4934" s="63"/>
      <c r="Q4934" s="63"/>
    </row>
    <row r="4935" spans="1:17" outlineLevel="1">
      <c r="A4935" s="6"/>
      <c r="B4935" s="20">
        <v>42685</v>
      </c>
      <c r="C4935" s="21">
        <v>0.58333333333333337</v>
      </c>
      <c r="D4935" s="13">
        <v>4.4027710000000004</v>
      </c>
      <c r="E4935" s="13">
        <v>211.75</v>
      </c>
      <c r="F4935" s="11">
        <f t="shared" si="229"/>
        <v>4.4014501687000003</v>
      </c>
      <c r="G4935" s="11">
        <f t="shared" si="230"/>
        <v>213.76162500000001</v>
      </c>
      <c r="H4935" s="8">
        <f t="shared" si="231"/>
        <v>-122.19140903963618</v>
      </c>
      <c r="K4935" s="69"/>
      <c r="L4935" s="69"/>
      <c r="M4935" s="69"/>
      <c r="O4935" s="63"/>
      <c r="P4935" s="63"/>
      <c r="Q4935" s="63"/>
    </row>
    <row r="4936" spans="1:17" outlineLevel="1">
      <c r="A4936" s="6"/>
      <c r="B4936" s="20">
        <v>42685</v>
      </c>
      <c r="C4936" s="21">
        <v>0.60416666666666663</v>
      </c>
      <c r="D4936" s="13">
        <v>4.0779319999999997</v>
      </c>
      <c r="E4936" s="13">
        <v>154.78</v>
      </c>
      <c r="F4936" s="11">
        <f t="shared" si="229"/>
        <v>4.0767086203999998</v>
      </c>
      <c r="G4936" s="11">
        <f t="shared" si="230"/>
        <v>156.25041000000002</v>
      </c>
      <c r="H4936" s="8">
        <f t="shared" si="231"/>
        <v>121.28041000636556</v>
      </c>
      <c r="K4936" s="69"/>
      <c r="L4936" s="69"/>
      <c r="M4936" s="69"/>
      <c r="O4936" s="63"/>
      <c r="P4936" s="63"/>
      <c r="Q4936" s="63"/>
    </row>
    <row r="4937" spans="1:17" outlineLevel="1">
      <c r="A4937" s="6"/>
      <c r="B4937" s="20">
        <v>42685</v>
      </c>
      <c r="C4937" s="21">
        <v>0.625</v>
      </c>
      <c r="D4937" s="13">
        <v>3.674947</v>
      </c>
      <c r="E4937" s="13">
        <v>95.27</v>
      </c>
      <c r="F4937" s="11">
        <f t="shared" si="229"/>
        <v>3.6738445158999999</v>
      </c>
      <c r="G4937" s="11">
        <f t="shared" si="230"/>
        <v>96.175065000000004</v>
      </c>
      <c r="H4937" s="8">
        <f t="shared" si="231"/>
        <v>330.00284484082397</v>
      </c>
      <c r="K4937" s="69"/>
      <c r="L4937" s="69"/>
      <c r="M4937" s="69"/>
      <c r="O4937" s="63"/>
      <c r="P4937" s="63"/>
      <c r="Q4937" s="63"/>
    </row>
    <row r="4938" spans="1:17" outlineLevel="1">
      <c r="A4938" s="6"/>
      <c r="B4938" s="20">
        <v>42685</v>
      </c>
      <c r="C4938" s="21">
        <v>0.64583333333333337</v>
      </c>
      <c r="D4938" s="13">
        <v>3.2079009999999997</v>
      </c>
      <c r="E4938" s="13">
        <v>85.37</v>
      </c>
      <c r="F4938" s="11">
        <f t="shared" si="229"/>
        <v>3.2069386296999998</v>
      </c>
      <c r="G4938" s="11">
        <f t="shared" si="230"/>
        <v>86.181015000000016</v>
      </c>
      <c r="H4938" s="8">
        <f t="shared" si="231"/>
        <v>320.1133589739448</v>
      </c>
      <c r="K4938" s="69"/>
      <c r="L4938" s="69"/>
      <c r="M4938" s="69"/>
      <c r="O4938" s="63"/>
      <c r="P4938" s="63"/>
      <c r="Q4938" s="63"/>
    </row>
    <row r="4939" spans="1:17" outlineLevel="1">
      <c r="A4939" s="6"/>
      <c r="B4939" s="20">
        <v>42685</v>
      </c>
      <c r="C4939" s="21">
        <v>0.66666666666666663</v>
      </c>
      <c r="D4939" s="13">
        <v>2.6292070000000001</v>
      </c>
      <c r="E4939" s="13">
        <v>89.04</v>
      </c>
      <c r="F4939" s="11">
        <f t="shared" si="229"/>
        <v>2.6284182379000001</v>
      </c>
      <c r="G4939" s="11">
        <f t="shared" si="230"/>
        <v>89.885880000000014</v>
      </c>
      <c r="H4939" s="8">
        <f t="shared" si="231"/>
        <v>252.62810592770913</v>
      </c>
      <c r="K4939" s="69"/>
      <c r="L4939" s="69"/>
      <c r="M4939" s="69"/>
      <c r="O4939" s="63"/>
      <c r="P4939" s="63"/>
      <c r="Q4939" s="63"/>
    </row>
    <row r="4940" spans="1:17" outlineLevel="1">
      <c r="A4940" s="6"/>
      <c r="B4940" s="20">
        <v>42685</v>
      </c>
      <c r="C4940" s="21">
        <v>0.6875</v>
      </c>
      <c r="D4940" s="13">
        <v>1.949659</v>
      </c>
      <c r="E4940" s="13">
        <v>97.86</v>
      </c>
      <c r="F4940" s="11">
        <f t="shared" si="229"/>
        <v>1.9490741023</v>
      </c>
      <c r="G4940" s="11">
        <f t="shared" si="230"/>
        <v>98.789670000000001</v>
      </c>
      <c r="H4940" s="8">
        <f t="shared" si="231"/>
        <v>169.97939565603676</v>
      </c>
      <c r="K4940" s="69"/>
      <c r="L4940" s="69"/>
      <c r="M4940" s="69"/>
      <c r="O4940" s="63"/>
      <c r="P4940" s="63"/>
      <c r="Q4940" s="63"/>
    </row>
    <row r="4941" spans="1:17" outlineLevel="1">
      <c r="A4941" s="6"/>
      <c r="B4941" s="20">
        <v>42685</v>
      </c>
      <c r="C4941" s="21">
        <v>0.70833333333333337</v>
      </c>
      <c r="D4941" s="13">
        <v>1.2068890000000001</v>
      </c>
      <c r="E4941" s="13">
        <v>160.74</v>
      </c>
      <c r="F4941" s="11">
        <f t="shared" si="229"/>
        <v>1.2065269333000002</v>
      </c>
      <c r="G4941" s="11">
        <f t="shared" si="230"/>
        <v>162.26703000000001</v>
      </c>
      <c r="H4941" s="8">
        <f t="shared" si="231"/>
        <v>28.634467512200899</v>
      </c>
      <c r="K4941" s="69"/>
      <c r="L4941" s="69"/>
      <c r="M4941" s="69"/>
      <c r="O4941" s="63"/>
      <c r="P4941" s="63"/>
      <c r="Q4941" s="63"/>
    </row>
    <row r="4942" spans="1:17" outlineLevel="1">
      <c r="A4942" s="6"/>
      <c r="B4942" s="20">
        <v>42685</v>
      </c>
      <c r="C4942" s="21">
        <v>0.72916666666666663</v>
      </c>
      <c r="D4942" s="13">
        <v>0.51349299999999998</v>
      </c>
      <c r="E4942" s="13">
        <v>78.650000000000006</v>
      </c>
      <c r="F4942" s="11">
        <f t="shared" si="229"/>
        <v>0.51333895210000002</v>
      </c>
      <c r="G4942" s="11">
        <f t="shared" si="230"/>
        <v>79.397175000000004</v>
      </c>
      <c r="H4942" s="8">
        <f t="shared" si="231"/>
        <v>54.723382476399685</v>
      </c>
      <c r="K4942" s="69"/>
      <c r="L4942" s="69"/>
      <c r="M4942" s="69"/>
      <c r="O4942" s="63"/>
      <c r="P4942" s="63"/>
      <c r="Q4942" s="63"/>
    </row>
    <row r="4943" spans="1:17" outlineLevel="1">
      <c r="A4943" s="6"/>
      <c r="B4943" s="20">
        <v>42685</v>
      </c>
      <c r="C4943" s="21">
        <v>0.75</v>
      </c>
      <c r="D4943" s="13">
        <v>0.12751799999999999</v>
      </c>
      <c r="E4943" s="13">
        <v>63.29</v>
      </c>
      <c r="F4943" s="11">
        <f t="shared" si="229"/>
        <v>0.1274797446</v>
      </c>
      <c r="G4943" s="11">
        <f t="shared" si="230"/>
        <v>63.891255000000001</v>
      </c>
      <c r="H4943" s="8">
        <f t="shared" si="231"/>
        <v>15.566391626026526</v>
      </c>
      <c r="K4943" s="69"/>
      <c r="L4943" s="69"/>
      <c r="M4943" s="69"/>
      <c r="O4943" s="63"/>
      <c r="P4943" s="63"/>
      <c r="Q4943" s="63"/>
    </row>
    <row r="4944" spans="1:17" outlineLevel="1">
      <c r="A4944" s="6"/>
      <c r="B4944" s="20">
        <v>42685</v>
      </c>
      <c r="C4944" s="21">
        <v>0.77083333333333337</v>
      </c>
      <c r="D4944" s="13">
        <v>5.5802000000000004E-2</v>
      </c>
      <c r="E4944" s="13">
        <v>49.84</v>
      </c>
      <c r="F4944" s="11">
        <f t="shared" si="229"/>
        <v>5.5785259400000009E-2</v>
      </c>
      <c r="G4944" s="11">
        <f t="shared" si="230"/>
        <v>50.313480000000006</v>
      </c>
      <c r="H4944" s="8">
        <f t="shared" si="231"/>
        <v>7.5693077152832897</v>
      </c>
      <c r="K4944" s="69"/>
      <c r="L4944" s="69"/>
      <c r="M4944" s="69"/>
      <c r="O4944" s="63"/>
      <c r="P4944" s="63"/>
      <c r="Q4944" s="63"/>
    </row>
    <row r="4945" spans="1:17" outlineLevel="1">
      <c r="A4945" s="6"/>
      <c r="B4945" s="20">
        <v>42685</v>
      </c>
      <c r="C4945" s="21">
        <v>0.79166666666666663</v>
      </c>
      <c r="D4945" s="13">
        <v>6.8799999999999992E-4</v>
      </c>
      <c r="E4945" s="13">
        <v>221.94</v>
      </c>
      <c r="F4945" s="11">
        <f t="shared" ref="F4945:F5008" si="232">IF($B$13="Electricity",$D4945*$B$9,$D4945*$B$10)</f>
        <v>6.877935999999999E-4</v>
      </c>
      <c r="G4945" s="11">
        <f t="shared" ref="G4945:G5008" si="233">+E4945*$B$10</f>
        <v>224.04843000000002</v>
      </c>
      <c r="H4945" s="8">
        <f t="shared" si="231"/>
        <v>-2.6169466644048012E-2</v>
      </c>
      <c r="K4945" s="69"/>
      <c r="L4945" s="69"/>
      <c r="M4945" s="69"/>
      <c r="O4945" s="63"/>
      <c r="P4945" s="63"/>
      <c r="Q4945" s="63"/>
    </row>
    <row r="4946" spans="1:17" outlineLevel="1">
      <c r="A4946" s="6"/>
      <c r="B4946" s="20">
        <v>42685</v>
      </c>
      <c r="C4946" s="21">
        <v>0.8125</v>
      </c>
      <c r="D4946" s="13">
        <v>0</v>
      </c>
      <c r="E4946" s="13">
        <v>85.46</v>
      </c>
      <c r="F4946" s="11">
        <f t="shared" si="232"/>
        <v>0</v>
      </c>
      <c r="G4946" s="11">
        <f t="shared" si="233"/>
        <v>86.271869999999993</v>
      </c>
      <c r="H4946" s="8">
        <f t="shared" si="231"/>
        <v>0</v>
      </c>
      <c r="K4946" s="69"/>
      <c r="L4946" s="69"/>
      <c r="M4946" s="69"/>
      <c r="O4946" s="63"/>
      <c r="P4946" s="63"/>
      <c r="Q4946" s="63"/>
    </row>
    <row r="4947" spans="1:17" outlineLevel="1">
      <c r="A4947" s="6"/>
      <c r="B4947" s="20">
        <v>42685</v>
      </c>
      <c r="C4947" s="21">
        <v>0.83333333333333337</v>
      </c>
      <c r="D4947" s="13">
        <v>0</v>
      </c>
      <c r="E4947" s="13">
        <v>111.99</v>
      </c>
      <c r="F4947" s="11">
        <f t="shared" si="232"/>
        <v>0</v>
      </c>
      <c r="G4947" s="11">
        <f t="shared" si="233"/>
        <v>113.053905</v>
      </c>
      <c r="H4947" s="8">
        <f t="shared" si="231"/>
        <v>0</v>
      </c>
      <c r="K4947" s="69"/>
      <c r="L4947" s="69"/>
      <c r="M4947" s="69"/>
      <c r="O4947" s="63"/>
      <c r="P4947" s="63"/>
      <c r="Q4947" s="63"/>
    </row>
    <row r="4948" spans="1:17" outlineLevel="1">
      <c r="A4948" s="6"/>
      <c r="B4948" s="20">
        <v>42685</v>
      </c>
      <c r="C4948" s="21">
        <v>0.85416666666666663</v>
      </c>
      <c r="D4948" s="13">
        <v>0</v>
      </c>
      <c r="E4948" s="13">
        <v>77.739999999999995</v>
      </c>
      <c r="F4948" s="11">
        <f t="shared" si="232"/>
        <v>0</v>
      </c>
      <c r="G4948" s="11">
        <f t="shared" si="233"/>
        <v>78.478530000000006</v>
      </c>
      <c r="H4948" s="8">
        <f t="shared" si="231"/>
        <v>0</v>
      </c>
      <c r="K4948" s="69"/>
      <c r="L4948" s="69"/>
      <c r="M4948" s="69"/>
      <c r="O4948" s="63"/>
      <c r="P4948" s="63"/>
      <c r="Q4948" s="63"/>
    </row>
    <row r="4949" spans="1:17" outlineLevel="1">
      <c r="A4949" s="6"/>
      <c r="B4949" s="20">
        <v>42685</v>
      </c>
      <c r="C4949" s="21">
        <v>0.875</v>
      </c>
      <c r="D4949" s="13">
        <v>0</v>
      </c>
      <c r="E4949" s="13">
        <v>52.77</v>
      </c>
      <c r="F4949" s="11">
        <f t="shared" si="232"/>
        <v>0</v>
      </c>
      <c r="G4949" s="11">
        <f t="shared" si="233"/>
        <v>53.271315000000008</v>
      </c>
      <c r="H4949" s="8">
        <f t="shared" si="231"/>
        <v>0</v>
      </c>
      <c r="K4949" s="69"/>
      <c r="L4949" s="69"/>
      <c r="M4949" s="69"/>
      <c r="O4949" s="63"/>
      <c r="P4949" s="63"/>
      <c r="Q4949" s="63"/>
    </row>
    <row r="4950" spans="1:17" outlineLevel="1">
      <c r="A4950" s="6"/>
      <c r="B4950" s="20">
        <v>42685</v>
      </c>
      <c r="C4950" s="21">
        <v>0.89583333333333337</v>
      </c>
      <c r="D4950" s="13">
        <v>0</v>
      </c>
      <c r="E4950" s="13">
        <v>105.46</v>
      </c>
      <c r="F4950" s="11">
        <f t="shared" si="232"/>
        <v>0</v>
      </c>
      <c r="G4950" s="11">
        <f t="shared" si="233"/>
        <v>106.46187</v>
      </c>
      <c r="H4950" s="8">
        <f t="shared" si="231"/>
        <v>0</v>
      </c>
      <c r="K4950" s="69"/>
      <c r="L4950" s="69"/>
      <c r="M4950" s="69"/>
      <c r="O4950" s="63"/>
      <c r="P4950" s="63"/>
      <c r="Q4950" s="63"/>
    </row>
    <row r="4951" spans="1:17" outlineLevel="1">
      <c r="A4951" s="6"/>
      <c r="B4951" s="20">
        <v>42685</v>
      </c>
      <c r="C4951" s="21">
        <v>0.91666666666666663</v>
      </c>
      <c r="D4951" s="13">
        <v>0</v>
      </c>
      <c r="E4951" s="13">
        <v>60.84</v>
      </c>
      <c r="F4951" s="11">
        <f t="shared" si="232"/>
        <v>0</v>
      </c>
      <c r="G4951" s="11">
        <f t="shared" si="233"/>
        <v>61.417980000000007</v>
      </c>
      <c r="H4951" s="8">
        <f t="shared" si="231"/>
        <v>0</v>
      </c>
      <c r="K4951" s="69"/>
      <c r="L4951" s="69"/>
      <c r="M4951" s="69"/>
      <c r="O4951" s="63"/>
      <c r="P4951" s="63"/>
      <c r="Q4951" s="63"/>
    </row>
    <row r="4952" spans="1:17" outlineLevel="1">
      <c r="A4952" s="6"/>
      <c r="B4952" s="20">
        <v>42685</v>
      </c>
      <c r="C4952" s="21">
        <v>0.9375</v>
      </c>
      <c r="D4952" s="13">
        <v>0</v>
      </c>
      <c r="E4952" s="13">
        <v>103.54</v>
      </c>
      <c r="F4952" s="11">
        <f t="shared" si="232"/>
        <v>0</v>
      </c>
      <c r="G4952" s="11">
        <f t="shared" si="233"/>
        <v>104.52363000000001</v>
      </c>
      <c r="H4952" s="8">
        <f t="shared" si="231"/>
        <v>0</v>
      </c>
      <c r="K4952" s="69"/>
      <c r="L4952" s="69"/>
      <c r="M4952" s="69"/>
      <c r="O4952" s="63"/>
      <c r="P4952" s="63"/>
      <c r="Q4952" s="63"/>
    </row>
    <row r="4953" spans="1:17" outlineLevel="1">
      <c r="A4953" s="6"/>
      <c r="B4953" s="20">
        <v>42685</v>
      </c>
      <c r="C4953" s="21">
        <v>0.95833333333333337</v>
      </c>
      <c r="D4953" s="13">
        <v>0</v>
      </c>
      <c r="E4953" s="13">
        <v>142.62</v>
      </c>
      <c r="F4953" s="11">
        <f t="shared" si="232"/>
        <v>0</v>
      </c>
      <c r="G4953" s="11">
        <f t="shared" si="233"/>
        <v>143.97489000000002</v>
      </c>
      <c r="H4953" s="8">
        <f t="shared" si="231"/>
        <v>0</v>
      </c>
      <c r="K4953" s="69"/>
      <c r="L4953" s="69"/>
      <c r="M4953" s="69"/>
      <c r="O4953" s="63"/>
      <c r="P4953" s="63"/>
      <c r="Q4953" s="63"/>
    </row>
    <row r="4954" spans="1:17" outlineLevel="1">
      <c r="A4954" s="6"/>
      <c r="B4954" s="20">
        <v>42685</v>
      </c>
      <c r="C4954" s="21">
        <v>0.97916666666666663</v>
      </c>
      <c r="D4954" s="13">
        <v>0</v>
      </c>
      <c r="E4954" s="13">
        <v>91.52</v>
      </c>
      <c r="F4954" s="11">
        <f t="shared" si="232"/>
        <v>0</v>
      </c>
      <c r="G4954" s="11">
        <f t="shared" si="233"/>
        <v>92.389440000000008</v>
      </c>
      <c r="H4954" s="8">
        <f t="shared" si="231"/>
        <v>0</v>
      </c>
      <c r="K4954" s="69"/>
      <c r="L4954" s="69"/>
      <c r="M4954" s="69"/>
      <c r="O4954" s="63"/>
      <c r="P4954" s="63"/>
      <c r="Q4954" s="63"/>
    </row>
    <row r="4955" spans="1:17" outlineLevel="1">
      <c r="A4955" s="6"/>
      <c r="B4955" s="20">
        <v>42685</v>
      </c>
      <c r="C4955" s="21">
        <v>0</v>
      </c>
      <c r="D4955" s="13">
        <v>0</v>
      </c>
      <c r="E4955" s="13">
        <v>68.27</v>
      </c>
      <c r="F4955" s="11">
        <f t="shared" si="232"/>
        <v>0</v>
      </c>
      <c r="G4955" s="11">
        <f t="shared" si="233"/>
        <v>68.918565000000001</v>
      </c>
      <c r="H4955" s="8">
        <f t="shared" si="231"/>
        <v>0</v>
      </c>
      <c r="K4955" s="69"/>
      <c r="L4955" s="69"/>
      <c r="M4955" s="69"/>
      <c r="O4955" s="63"/>
      <c r="P4955" s="63"/>
      <c r="Q4955" s="63"/>
    </row>
    <row r="4956" spans="1:17" outlineLevel="1">
      <c r="A4956" s="6"/>
      <c r="B4956" s="20">
        <v>42686</v>
      </c>
      <c r="C4956" s="21">
        <v>2.0833333333333332E-2</v>
      </c>
      <c r="D4956" s="13">
        <v>0</v>
      </c>
      <c r="E4956" s="13">
        <v>49.83</v>
      </c>
      <c r="F4956" s="11">
        <f t="shared" si="232"/>
        <v>0</v>
      </c>
      <c r="G4956" s="11">
        <f t="shared" si="233"/>
        <v>50.303384999999999</v>
      </c>
      <c r="H4956" s="8">
        <f t="shared" si="231"/>
        <v>0</v>
      </c>
      <c r="K4956" s="69"/>
      <c r="L4956" s="69"/>
      <c r="M4956" s="69"/>
      <c r="O4956" s="63"/>
      <c r="P4956" s="63"/>
      <c r="Q4956" s="63"/>
    </row>
    <row r="4957" spans="1:17" outlineLevel="1">
      <c r="A4957" s="6"/>
      <c r="B4957" s="20">
        <v>42686</v>
      </c>
      <c r="C4957" s="21">
        <v>4.1666666666666664E-2</v>
      </c>
      <c r="D4957" s="13">
        <v>0</v>
      </c>
      <c r="E4957" s="13">
        <v>49.51</v>
      </c>
      <c r="F4957" s="11">
        <f t="shared" si="232"/>
        <v>0</v>
      </c>
      <c r="G4957" s="11">
        <f t="shared" si="233"/>
        <v>49.980345</v>
      </c>
      <c r="H4957" s="8">
        <f t="shared" si="231"/>
        <v>0</v>
      </c>
      <c r="K4957" s="69"/>
      <c r="L4957" s="69"/>
      <c r="M4957" s="69"/>
      <c r="O4957" s="63"/>
      <c r="P4957" s="63"/>
      <c r="Q4957" s="63"/>
    </row>
    <row r="4958" spans="1:17" outlineLevel="1">
      <c r="A4958" s="6"/>
      <c r="B4958" s="20">
        <v>42686</v>
      </c>
      <c r="C4958" s="21">
        <v>6.25E-2</v>
      </c>
      <c r="D4958" s="13">
        <v>0</v>
      </c>
      <c r="E4958" s="13">
        <v>46.61</v>
      </c>
      <c r="F4958" s="11">
        <f t="shared" si="232"/>
        <v>0</v>
      </c>
      <c r="G4958" s="11">
        <f t="shared" si="233"/>
        <v>47.052795000000003</v>
      </c>
      <c r="H4958" s="8">
        <f t="shared" si="231"/>
        <v>0</v>
      </c>
      <c r="K4958" s="69"/>
      <c r="L4958" s="69"/>
      <c r="M4958" s="69"/>
      <c r="O4958" s="63"/>
      <c r="P4958" s="63"/>
      <c r="Q4958" s="63"/>
    </row>
    <row r="4959" spans="1:17" outlineLevel="1">
      <c r="A4959" s="6"/>
      <c r="B4959" s="20">
        <v>42686</v>
      </c>
      <c r="C4959" s="21">
        <v>8.3333333333333329E-2</v>
      </c>
      <c r="D4959" s="13">
        <v>0</v>
      </c>
      <c r="E4959" s="13">
        <v>47.09</v>
      </c>
      <c r="F4959" s="11">
        <f t="shared" si="232"/>
        <v>0</v>
      </c>
      <c r="G4959" s="11">
        <f t="shared" si="233"/>
        <v>47.537355000000005</v>
      </c>
      <c r="H4959" s="8">
        <f t="shared" si="231"/>
        <v>0</v>
      </c>
      <c r="K4959" s="69"/>
      <c r="L4959" s="69"/>
      <c r="M4959" s="69"/>
      <c r="O4959" s="63"/>
      <c r="P4959" s="63"/>
      <c r="Q4959" s="63"/>
    </row>
    <row r="4960" spans="1:17" outlineLevel="1">
      <c r="A4960" s="6"/>
      <c r="B4960" s="20">
        <v>42686</v>
      </c>
      <c r="C4960" s="21">
        <v>0.10416666666666667</v>
      </c>
      <c r="D4960" s="13">
        <v>0</v>
      </c>
      <c r="E4960" s="13">
        <v>46.73</v>
      </c>
      <c r="F4960" s="11">
        <f t="shared" si="232"/>
        <v>0</v>
      </c>
      <c r="G4960" s="11">
        <f t="shared" si="233"/>
        <v>47.173935</v>
      </c>
      <c r="H4960" s="8">
        <f t="shared" si="231"/>
        <v>0</v>
      </c>
      <c r="K4960" s="69"/>
      <c r="L4960" s="69"/>
      <c r="M4960" s="69"/>
      <c r="O4960" s="63"/>
      <c r="P4960" s="63"/>
      <c r="Q4960" s="63"/>
    </row>
    <row r="4961" spans="1:17" outlineLevel="1">
      <c r="A4961" s="6"/>
      <c r="B4961" s="20">
        <v>42686</v>
      </c>
      <c r="C4961" s="21">
        <v>0.125</v>
      </c>
      <c r="D4961" s="13">
        <v>0</v>
      </c>
      <c r="E4961" s="13">
        <v>51.46</v>
      </c>
      <c r="F4961" s="11">
        <f t="shared" si="232"/>
        <v>0</v>
      </c>
      <c r="G4961" s="11">
        <f t="shared" si="233"/>
        <v>51.948870000000007</v>
      </c>
      <c r="H4961" s="8">
        <f t="shared" si="231"/>
        <v>0</v>
      </c>
      <c r="K4961" s="69"/>
      <c r="L4961" s="69"/>
      <c r="M4961" s="69"/>
      <c r="O4961" s="63"/>
      <c r="P4961" s="63"/>
      <c r="Q4961" s="63"/>
    </row>
    <row r="4962" spans="1:17" outlineLevel="1">
      <c r="A4962" s="6"/>
      <c r="B4962" s="20">
        <v>42686</v>
      </c>
      <c r="C4962" s="21">
        <v>0.14583333333333334</v>
      </c>
      <c r="D4962" s="13">
        <v>0</v>
      </c>
      <c r="E4962" s="13">
        <v>46.47</v>
      </c>
      <c r="F4962" s="11">
        <f t="shared" si="232"/>
        <v>0</v>
      </c>
      <c r="G4962" s="11">
        <f t="shared" si="233"/>
        <v>46.911465</v>
      </c>
      <c r="H4962" s="8">
        <f t="shared" si="231"/>
        <v>0</v>
      </c>
      <c r="K4962" s="69"/>
      <c r="L4962" s="69"/>
      <c r="M4962" s="69"/>
      <c r="O4962" s="63"/>
      <c r="P4962" s="63"/>
      <c r="Q4962" s="63"/>
    </row>
    <row r="4963" spans="1:17" outlineLevel="1">
      <c r="A4963" s="6"/>
      <c r="B4963" s="20">
        <v>42686</v>
      </c>
      <c r="C4963" s="21">
        <v>0.16666666666666666</v>
      </c>
      <c r="D4963" s="13">
        <v>0</v>
      </c>
      <c r="E4963" s="13">
        <v>44.93</v>
      </c>
      <c r="F4963" s="11">
        <f t="shared" si="232"/>
        <v>0</v>
      </c>
      <c r="G4963" s="11">
        <f t="shared" si="233"/>
        <v>45.356835000000004</v>
      </c>
      <c r="H4963" s="8">
        <f t="shared" si="231"/>
        <v>0</v>
      </c>
      <c r="K4963" s="69"/>
      <c r="L4963" s="69"/>
      <c r="M4963" s="69"/>
      <c r="O4963" s="63"/>
      <c r="P4963" s="63"/>
      <c r="Q4963" s="63"/>
    </row>
    <row r="4964" spans="1:17" outlineLevel="1">
      <c r="A4964" s="6"/>
      <c r="B4964" s="20">
        <v>42686</v>
      </c>
      <c r="C4964" s="21">
        <v>0.1875</v>
      </c>
      <c r="D4964" s="13">
        <v>0</v>
      </c>
      <c r="E4964" s="13">
        <v>51.45</v>
      </c>
      <c r="F4964" s="11">
        <f t="shared" si="232"/>
        <v>0</v>
      </c>
      <c r="G4964" s="11">
        <f t="shared" si="233"/>
        <v>51.938775000000007</v>
      </c>
      <c r="H4964" s="8">
        <f t="shared" si="231"/>
        <v>0</v>
      </c>
      <c r="K4964" s="69"/>
      <c r="L4964" s="69"/>
      <c r="M4964" s="69"/>
      <c r="O4964" s="63"/>
      <c r="P4964" s="63"/>
      <c r="Q4964" s="63"/>
    </row>
    <row r="4965" spans="1:17" outlineLevel="1">
      <c r="A4965" s="6"/>
      <c r="B4965" s="20">
        <v>42686</v>
      </c>
      <c r="C4965" s="21">
        <v>0.20833333333333334</v>
      </c>
      <c r="D4965" s="13">
        <v>0</v>
      </c>
      <c r="E4965" s="13">
        <v>50.73</v>
      </c>
      <c r="F4965" s="11">
        <f t="shared" si="232"/>
        <v>0</v>
      </c>
      <c r="G4965" s="11">
        <f t="shared" si="233"/>
        <v>51.211934999999997</v>
      </c>
      <c r="H4965" s="8">
        <f t="shared" si="231"/>
        <v>0</v>
      </c>
      <c r="K4965" s="69"/>
      <c r="L4965" s="69"/>
      <c r="M4965" s="69"/>
      <c r="O4965" s="63"/>
      <c r="P4965" s="63"/>
      <c r="Q4965" s="63"/>
    </row>
    <row r="4966" spans="1:17" outlineLevel="1">
      <c r="A4966" s="6"/>
      <c r="B4966" s="20">
        <v>42686</v>
      </c>
      <c r="C4966" s="21">
        <v>0.22916666666666666</v>
      </c>
      <c r="D4966" s="13">
        <v>1.8814999999999998E-2</v>
      </c>
      <c r="E4966" s="13">
        <v>47.78</v>
      </c>
      <c r="F4966" s="11">
        <f t="shared" si="232"/>
        <v>1.88093555E-2</v>
      </c>
      <c r="G4966" s="11">
        <f t="shared" si="233"/>
        <v>48.233910000000002</v>
      </c>
      <c r="H4966" s="8">
        <f t="shared" si="231"/>
        <v>2.5912913626549949</v>
      </c>
      <c r="K4966" s="69"/>
      <c r="L4966" s="69"/>
      <c r="M4966" s="69"/>
      <c r="O4966" s="63"/>
      <c r="P4966" s="63"/>
      <c r="Q4966" s="63"/>
    </row>
    <row r="4967" spans="1:17" outlineLevel="1">
      <c r="A4967" s="6"/>
      <c r="B4967" s="20">
        <v>42686</v>
      </c>
      <c r="C4967" s="21">
        <v>0.25</v>
      </c>
      <c r="D4967" s="13">
        <v>0.155559</v>
      </c>
      <c r="E4967" s="13">
        <v>35.630000000000003</v>
      </c>
      <c r="F4967" s="11">
        <f t="shared" si="232"/>
        <v>0.1555123323</v>
      </c>
      <c r="G4967" s="11">
        <f t="shared" si="233"/>
        <v>35.968485000000008</v>
      </c>
      <c r="H4967" s="8">
        <f t="shared" si="231"/>
        <v>23.331750816152432</v>
      </c>
      <c r="K4967" s="69"/>
      <c r="L4967" s="69"/>
      <c r="M4967" s="69"/>
      <c r="O4967" s="63"/>
      <c r="P4967" s="63"/>
      <c r="Q4967" s="63"/>
    </row>
    <row r="4968" spans="1:17" outlineLevel="1">
      <c r="A4968" s="6"/>
      <c r="B4968" s="20">
        <v>42686</v>
      </c>
      <c r="C4968" s="21">
        <v>0.27083333333333331</v>
      </c>
      <c r="D4968" s="13">
        <v>0.45427100000000004</v>
      </c>
      <c r="E4968" s="13">
        <v>52.24</v>
      </c>
      <c r="F4968" s="11">
        <f t="shared" si="232"/>
        <v>0.45413471870000005</v>
      </c>
      <c r="G4968" s="11">
        <f t="shared" si="233"/>
        <v>52.736280000000008</v>
      </c>
      <c r="H4968" s="8">
        <f t="shared" si="231"/>
        <v>60.519681995115562</v>
      </c>
      <c r="K4968" s="69"/>
      <c r="L4968" s="69"/>
      <c r="M4968" s="69"/>
      <c r="O4968" s="63"/>
      <c r="P4968" s="63"/>
      <c r="Q4968" s="63"/>
    </row>
    <row r="4969" spans="1:17" outlineLevel="1">
      <c r="A4969" s="6"/>
      <c r="B4969" s="20">
        <v>42686</v>
      </c>
      <c r="C4969" s="21">
        <v>0.29166666666666669</v>
      </c>
      <c r="D4969" s="13">
        <v>1.1173470000000001</v>
      </c>
      <c r="E4969" s="13">
        <v>82.08</v>
      </c>
      <c r="F4969" s="11">
        <f t="shared" si="232"/>
        <v>1.1170117959000001</v>
      </c>
      <c r="G4969" s="11">
        <f t="shared" si="233"/>
        <v>82.859760000000009</v>
      </c>
      <c r="H4969" s="8">
        <f t="shared" si="231"/>
        <v>115.20886471195702</v>
      </c>
      <c r="K4969" s="69"/>
      <c r="L4969" s="69"/>
      <c r="M4969" s="69"/>
      <c r="O4969" s="63"/>
      <c r="P4969" s="63"/>
      <c r="Q4969" s="63"/>
    </row>
    <row r="4970" spans="1:17" outlineLevel="1">
      <c r="A4970" s="6"/>
      <c r="B4970" s="20">
        <v>42686</v>
      </c>
      <c r="C4970" s="21">
        <v>0.3125</v>
      </c>
      <c r="D4970" s="13">
        <v>1.6298730000000001</v>
      </c>
      <c r="E4970" s="13">
        <v>62.24</v>
      </c>
      <c r="F4970" s="11">
        <f t="shared" si="232"/>
        <v>1.6293840381000002</v>
      </c>
      <c r="G4970" s="11">
        <f t="shared" si="233"/>
        <v>62.831280000000007</v>
      </c>
      <c r="H4970" s="8">
        <f t="shared" si="231"/>
        <v>200.68914636120826</v>
      </c>
      <c r="K4970" s="69"/>
      <c r="L4970" s="69"/>
      <c r="M4970" s="69"/>
      <c r="O4970" s="63"/>
      <c r="P4970" s="63"/>
      <c r="Q4970" s="63"/>
    </row>
    <row r="4971" spans="1:17" outlineLevel="1">
      <c r="A4971" s="6"/>
      <c r="B4971" s="20">
        <v>42686</v>
      </c>
      <c r="C4971" s="21">
        <v>0.33333333333333331</v>
      </c>
      <c r="D4971" s="13">
        <v>2.0921880000000002</v>
      </c>
      <c r="E4971" s="13">
        <v>71.63</v>
      </c>
      <c r="F4971" s="11">
        <f t="shared" si="232"/>
        <v>2.0915603436000003</v>
      </c>
      <c r="G4971" s="11">
        <f t="shared" si="233"/>
        <v>72.310485</v>
      </c>
      <c r="H4971" s="8">
        <f t="shared" si="231"/>
        <v>237.78848105711739</v>
      </c>
      <c r="K4971" s="69"/>
      <c r="L4971" s="69"/>
      <c r="M4971" s="69"/>
      <c r="O4971" s="63"/>
      <c r="P4971" s="63"/>
      <c r="Q4971" s="63"/>
    </row>
    <row r="4972" spans="1:17" outlineLevel="1">
      <c r="A4972" s="6"/>
      <c r="B4972" s="20">
        <v>42686</v>
      </c>
      <c r="C4972" s="21">
        <v>0.35416666666666669</v>
      </c>
      <c r="D4972" s="13">
        <v>1.9781729999999997</v>
      </c>
      <c r="E4972" s="13">
        <v>67.180000000000007</v>
      </c>
      <c r="F4972" s="11">
        <f t="shared" si="232"/>
        <v>1.9775795480999998</v>
      </c>
      <c r="G4972" s="11">
        <f t="shared" si="233"/>
        <v>67.818210000000008</v>
      </c>
      <c r="H4972" s="8">
        <f t="shared" si="231"/>
        <v>233.71389086184905</v>
      </c>
      <c r="K4972" s="69"/>
      <c r="L4972" s="69"/>
      <c r="M4972" s="69"/>
      <c r="O4972" s="63"/>
      <c r="P4972" s="63"/>
      <c r="Q4972" s="63"/>
    </row>
    <row r="4973" spans="1:17" outlineLevel="1">
      <c r="A4973" s="6"/>
      <c r="B4973" s="20">
        <v>42686</v>
      </c>
      <c r="C4973" s="21">
        <v>0.375</v>
      </c>
      <c r="D4973" s="13">
        <v>1.247984</v>
      </c>
      <c r="E4973" s="13">
        <v>66.650000000000006</v>
      </c>
      <c r="F4973" s="11">
        <f t="shared" si="232"/>
        <v>1.2476096048</v>
      </c>
      <c r="G4973" s="11">
        <f t="shared" si="233"/>
        <v>67.283175000000014</v>
      </c>
      <c r="H4973" s="8">
        <f t="shared" si="231"/>
        <v>148.11225112136074</v>
      </c>
      <c r="K4973" s="69"/>
      <c r="L4973" s="69"/>
      <c r="M4973" s="69"/>
      <c r="O4973" s="63"/>
      <c r="P4973" s="63"/>
      <c r="Q4973" s="63"/>
    </row>
    <row r="4974" spans="1:17" outlineLevel="1">
      <c r="A4974" s="6"/>
      <c r="B4974" s="20">
        <v>42686</v>
      </c>
      <c r="C4974" s="21">
        <v>0.39583333333333331</v>
      </c>
      <c r="D4974" s="13">
        <v>0.98378599999999994</v>
      </c>
      <c r="E4974" s="13">
        <v>74.63</v>
      </c>
      <c r="F4974" s="11">
        <f t="shared" si="232"/>
        <v>0.98349086419999998</v>
      </c>
      <c r="G4974" s="11">
        <f t="shared" si="233"/>
        <v>75.338984999999994</v>
      </c>
      <c r="H4974" s="8">
        <f t="shared" si="231"/>
        <v>108.83409727559916</v>
      </c>
      <c r="K4974" s="69"/>
      <c r="L4974" s="69"/>
      <c r="M4974" s="69"/>
      <c r="O4974" s="63"/>
      <c r="P4974" s="63"/>
      <c r="Q4974" s="63"/>
    </row>
    <row r="4975" spans="1:17" outlineLevel="1">
      <c r="A4975" s="6"/>
      <c r="B4975" s="20">
        <v>42686</v>
      </c>
      <c r="C4975" s="21">
        <v>0.41666666666666669</v>
      </c>
      <c r="D4975" s="13">
        <v>1.94065</v>
      </c>
      <c r="E4975" s="13">
        <v>71.92</v>
      </c>
      <c r="F4975" s="11">
        <f t="shared" si="232"/>
        <v>1.940067805</v>
      </c>
      <c r="G4975" s="11">
        <f t="shared" si="233"/>
        <v>72.60324</v>
      </c>
      <c r="H4975" s="8">
        <f t="shared" ref="H4975:H5038" si="234">F4975*($B$8-G4975)</f>
        <v>219.9974032673118</v>
      </c>
      <c r="K4975" s="69"/>
      <c r="L4975" s="69"/>
      <c r="M4975" s="69"/>
      <c r="O4975" s="63"/>
      <c r="P4975" s="63"/>
      <c r="Q4975" s="63"/>
    </row>
    <row r="4976" spans="1:17" outlineLevel="1">
      <c r="A4976" s="6"/>
      <c r="B4976" s="20">
        <v>42686</v>
      </c>
      <c r="C4976" s="21">
        <v>0.4375</v>
      </c>
      <c r="D4976" s="13">
        <v>2.735093</v>
      </c>
      <c r="E4976" s="13">
        <v>69.150000000000006</v>
      </c>
      <c r="F4976" s="11">
        <f t="shared" si="232"/>
        <v>2.7342724721000002</v>
      </c>
      <c r="G4976" s="11">
        <f t="shared" si="233"/>
        <v>69.806925000000007</v>
      </c>
      <c r="H4976" s="8">
        <f t="shared" si="234"/>
        <v>317.70352642115074</v>
      </c>
      <c r="K4976" s="69"/>
      <c r="L4976" s="69"/>
      <c r="M4976" s="69"/>
      <c r="O4976" s="63"/>
      <c r="P4976" s="63"/>
      <c r="Q4976" s="63"/>
    </row>
    <row r="4977" spans="1:17" outlineLevel="1">
      <c r="A4977" s="6"/>
      <c r="B4977" s="20">
        <v>42686</v>
      </c>
      <c r="C4977" s="21">
        <v>0.45833333333333331</v>
      </c>
      <c r="D4977" s="13">
        <v>4.5233230000000004</v>
      </c>
      <c r="E4977" s="13">
        <v>66.819999999999993</v>
      </c>
      <c r="F4977" s="11">
        <f t="shared" si="232"/>
        <v>4.5219660031000002</v>
      </c>
      <c r="G4977" s="11">
        <f t="shared" si="233"/>
        <v>67.454790000000003</v>
      </c>
      <c r="H4977" s="8">
        <f t="shared" si="234"/>
        <v>536.05740945035018</v>
      </c>
      <c r="K4977" s="69"/>
      <c r="L4977" s="69"/>
      <c r="M4977" s="69"/>
      <c r="O4977" s="63"/>
      <c r="P4977" s="63"/>
      <c r="Q4977" s="63"/>
    </row>
    <row r="4978" spans="1:17" outlineLevel="1">
      <c r="A4978" s="6"/>
      <c r="B4978" s="20">
        <v>42686</v>
      </c>
      <c r="C4978" s="21">
        <v>0.47916666666666669</v>
      </c>
      <c r="D4978" s="13">
        <v>3.0272889999999997</v>
      </c>
      <c r="E4978" s="13">
        <v>80.7</v>
      </c>
      <c r="F4978" s="11">
        <f t="shared" si="232"/>
        <v>3.0263808132999999</v>
      </c>
      <c r="G4978" s="11">
        <f t="shared" si="233"/>
        <v>81.466650000000001</v>
      </c>
      <c r="H4978" s="8">
        <f t="shared" si="234"/>
        <v>316.35772478997353</v>
      </c>
      <c r="K4978" s="69"/>
      <c r="L4978" s="69"/>
      <c r="M4978" s="69"/>
      <c r="O4978" s="63"/>
      <c r="P4978" s="63"/>
      <c r="Q4978" s="63"/>
    </row>
    <row r="4979" spans="1:17" outlineLevel="1">
      <c r="A4979" s="6"/>
      <c r="B4979" s="20">
        <v>42686</v>
      </c>
      <c r="C4979" s="21">
        <v>0.5</v>
      </c>
      <c r="D4979" s="13">
        <v>2.4865280000000003</v>
      </c>
      <c r="E4979" s="13">
        <v>66.7</v>
      </c>
      <c r="F4979" s="11">
        <f t="shared" si="232"/>
        <v>2.4857820416000003</v>
      </c>
      <c r="G4979" s="11">
        <f t="shared" si="233"/>
        <v>67.333650000000006</v>
      </c>
      <c r="H4979" s="8">
        <f t="shared" si="234"/>
        <v>294.97868177222017</v>
      </c>
      <c r="K4979" s="69"/>
      <c r="L4979" s="69"/>
      <c r="M4979" s="69"/>
      <c r="O4979" s="63"/>
      <c r="P4979" s="63"/>
      <c r="Q4979" s="63"/>
    </row>
    <row r="4980" spans="1:17" outlineLevel="1">
      <c r="A4980" s="6"/>
      <c r="B4980" s="20">
        <v>42686</v>
      </c>
      <c r="C4980" s="21">
        <v>0.52083333333333337</v>
      </c>
      <c r="D4980" s="13">
        <v>3.4128769999999999</v>
      </c>
      <c r="E4980" s="13">
        <v>59.1</v>
      </c>
      <c r="F4980" s="11">
        <f t="shared" si="232"/>
        <v>3.4118531369</v>
      </c>
      <c r="G4980" s="11">
        <f t="shared" si="233"/>
        <v>59.661450000000002</v>
      </c>
      <c r="H4980" s="8">
        <f t="shared" si="234"/>
        <v>431.04857812889747</v>
      </c>
      <c r="K4980" s="69"/>
      <c r="L4980" s="69"/>
      <c r="M4980" s="69"/>
      <c r="O4980" s="63"/>
      <c r="P4980" s="63"/>
      <c r="Q4980" s="63"/>
    </row>
    <row r="4981" spans="1:17" outlineLevel="1">
      <c r="A4981" s="6"/>
      <c r="B4981" s="20">
        <v>42686</v>
      </c>
      <c r="C4981" s="21">
        <v>0.54166666666666663</v>
      </c>
      <c r="D4981" s="13">
        <v>4.3869670000000003</v>
      </c>
      <c r="E4981" s="13">
        <v>61.49</v>
      </c>
      <c r="F4981" s="11">
        <f t="shared" si="232"/>
        <v>4.3856509099000007</v>
      </c>
      <c r="G4981" s="11">
        <f t="shared" si="233"/>
        <v>62.074155000000005</v>
      </c>
      <c r="H4981" s="8">
        <f t="shared" si="234"/>
        <v>543.4954948843764</v>
      </c>
      <c r="K4981" s="69"/>
      <c r="L4981" s="69"/>
      <c r="M4981" s="69"/>
      <c r="O4981" s="63"/>
      <c r="P4981" s="63"/>
      <c r="Q4981" s="63"/>
    </row>
    <row r="4982" spans="1:17" outlineLevel="1">
      <c r="A4982" s="6"/>
      <c r="B4982" s="20">
        <v>42686</v>
      </c>
      <c r="C4982" s="21">
        <v>0.5625</v>
      </c>
      <c r="D4982" s="13">
        <v>4.8282499999999997</v>
      </c>
      <c r="E4982" s="13">
        <v>88.84</v>
      </c>
      <c r="F4982" s="11">
        <f t="shared" si="232"/>
        <v>4.8268015249999996</v>
      </c>
      <c r="G4982" s="11">
        <f t="shared" si="233"/>
        <v>89.683980000000005</v>
      </c>
      <c r="H4982" s="8">
        <f t="shared" si="234"/>
        <v>464.89831221793042</v>
      </c>
      <c r="K4982" s="69"/>
      <c r="L4982" s="69"/>
      <c r="M4982" s="69"/>
      <c r="O4982" s="63"/>
      <c r="P4982" s="63"/>
      <c r="Q4982" s="63"/>
    </row>
    <row r="4983" spans="1:17" outlineLevel="1">
      <c r="A4983" s="6"/>
      <c r="B4983" s="20">
        <v>42686</v>
      </c>
      <c r="C4983" s="21">
        <v>0.58333333333333337</v>
      </c>
      <c r="D4983" s="13">
        <v>4.0981890000000005</v>
      </c>
      <c r="E4983" s="13">
        <v>114.76</v>
      </c>
      <c r="F4983" s="11">
        <f t="shared" si="232"/>
        <v>4.0969595433000006</v>
      </c>
      <c r="G4983" s="11">
        <f t="shared" si="233"/>
        <v>115.85022000000001</v>
      </c>
      <c r="H4983" s="8">
        <f t="shared" si="234"/>
        <v>287.40081063139547</v>
      </c>
      <c r="K4983" s="69"/>
      <c r="L4983" s="69"/>
      <c r="M4983" s="69"/>
      <c r="O4983" s="63"/>
      <c r="P4983" s="63"/>
      <c r="Q4983" s="63"/>
    </row>
    <row r="4984" spans="1:17" outlineLevel="1">
      <c r="A4984" s="6"/>
      <c r="B4984" s="20">
        <v>42686</v>
      </c>
      <c r="C4984" s="21">
        <v>0.60416666666666663</v>
      </c>
      <c r="D4984" s="13">
        <v>3.5685449999999999</v>
      </c>
      <c r="E4984" s="13">
        <v>129.19</v>
      </c>
      <c r="F4984" s="11">
        <f t="shared" si="232"/>
        <v>3.5674744365</v>
      </c>
      <c r="G4984" s="11">
        <f t="shared" si="233"/>
        <v>130.417305</v>
      </c>
      <c r="H4984" s="8">
        <f t="shared" si="234"/>
        <v>198.28984352427636</v>
      </c>
      <c r="K4984" s="69"/>
      <c r="L4984" s="69"/>
      <c r="M4984" s="69"/>
      <c r="O4984" s="63"/>
      <c r="P4984" s="63"/>
      <c r="Q4984" s="63"/>
    </row>
    <row r="4985" spans="1:17" outlineLevel="1">
      <c r="A4985" s="6"/>
      <c r="B4985" s="20">
        <v>42686</v>
      </c>
      <c r="C4985" s="21">
        <v>0.625</v>
      </c>
      <c r="D4985" s="13">
        <v>3.3568169999999999</v>
      </c>
      <c r="E4985" s="13">
        <v>163.22</v>
      </c>
      <c r="F4985" s="11">
        <f t="shared" si="232"/>
        <v>3.3558099549000002</v>
      </c>
      <c r="G4985" s="11">
        <f t="shared" si="233"/>
        <v>164.77059</v>
      </c>
      <c r="H4985" s="8">
        <f t="shared" si="234"/>
        <v>71.241865414653617</v>
      </c>
      <c r="K4985" s="69"/>
      <c r="L4985" s="69"/>
      <c r="M4985" s="69"/>
      <c r="O4985" s="63"/>
      <c r="P4985" s="63"/>
      <c r="Q4985" s="63"/>
    </row>
    <row r="4986" spans="1:17" outlineLevel="1">
      <c r="A4986" s="6"/>
      <c r="B4986" s="20">
        <v>42686</v>
      </c>
      <c r="C4986" s="21">
        <v>0.64583333333333337</v>
      </c>
      <c r="D4986" s="13">
        <v>3.3353130000000002</v>
      </c>
      <c r="E4986" s="13">
        <v>91.75</v>
      </c>
      <c r="F4986" s="11">
        <f t="shared" si="232"/>
        <v>3.3343124061000005</v>
      </c>
      <c r="G4986" s="11">
        <f t="shared" si="233"/>
        <v>92.621625000000009</v>
      </c>
      <c r="H4986" s="8">
        <f t="shared" si="234"/>
        <v>311.3526742239581</v>
      </c>
      <c r="K4986" s="69"/>
      <c r="L4986" s="69"/>
      <c r="M4986" s="69"/>
      <c r="O4986" s="63"/>
      <c r="P4986" s="63"/>
      <c r="Q4986" s="63"/>
    </row>
    <row r="4987" spans="1:17" outlineLevel="1">
      <c r="A4987" s="6"/>
      <c r="B4987" s="20">
        <v>42686</v>
      </c>
      <c r="C4987" s="21">
        <v>0.66666666666666663</v>
      </c>
      <c r="D4987" s="13">
        <v>2.7259319999999998</v>
      </c>
      <c r="E4987" s="13">
        <v>118.11</v>
      </c>
      <c r="F4987" s="11">
        <f t="shared" si="232"/>
        <v>2.7251142204000001</v>
      </c>
      <c r="G4987" s="11">
        <f t="shared" si="233"/>
        <v>119.23204500000001</v>
      </c>
      <c r="H4987" s="8">
        <f t="shared" si="234"/>
        <v>181.95030363752724</v>
      </c>
      <c r="K4987" s="69"/>
      <c r="L4987" s="69"/>
      <c r="M4987" s="69"/>
      <c r="O4987" s="63"/>
      <c r="P4987" s="63"/>
      <c r="Q4987" s="63"/>
    </row>
    <row r="4988" spans="1:17" outlineLevel="1">
      <c r="A4988" s="6"/>
      <c r="B4988" s="20">
        <v>42686</v>
      </c>
      <c r="C4988" s="21">
        <v>0.6875</v>
      </c>
      <c r="D4988" s="13">
        <v>2.0252669999999999</v>
      </c>
      <c r="E4988" s="13">
        <v>77.36</v>
      </c>
      <c r="F4988" s="11">
        <f t="shared" si="232"/>
        <v>2.0246594198999999</v>
      </c>
      <c r="G4988" s="11">
        <f t="shared" si="233"/>
        <v>78.094920000000002</v>
      </c>
      <c r="H4988" s="8">
        <f t="shared" si="234"/>
        <v>218.47103667706307</v>
      </c>
      <c r="K4988" s="69"/>
      <c r="L4988" s="69"/>
      <c r="M4988" s="69"/>
      <c r="O4988" s="63"/>
      <c r="P4988" s="63"/>
      <c r="Q4988" s="63"/>
    </row>
    <row r="4989" spans="1:17" outlineLevel="1">
      <c r="A4989" s="6"/>
      <c r="B4989" s="20">
        <v>42686</v>
      </c>
      <c r="C4989" s="21">
        <v>0.70833333333333337</v>
      </c>
      <c r="D4989" s="13">
        <v>1.2525210000000002</v>
      </c>
      <c r="E4989" s="13">
        <v>61.7</v>
      </c>
      <c r="F4989" s="11">
        <f t="shared" si="232"/>
        <v>1.2521452437000002</v>
      </c>
      <c r="G4989" s="11">
        <f t="shared" si="233"/>
        <v>62.286150000000006</v>
      </c>
      <c r="H4989" s="8">
        <f t="shared" si="234"/>
        <v>154.90770885731527</v>
      </c>
      <c r="K4989" s="69"/>
      <c r="L4989" s="69"/>
      <c r="M4989" s="69"/>
      <c r="O4989" s="63"/>
      <c r="P4989" s="63"/>
      <c r="Q4989" s="63"/>
    </row>
    <row r="4990" spans="1:17" outlineLevel="1">
      <c r="A4990" s="6"/>
      <c r="B4990" s="20">
        <v>42686</v>
      </c>
      <c r="C4990" s="21">
        <v>0.72916666666666663</v>
      </c>
      <c r="D4990" s="13">
        <v>0.53368499999999996</v>
      </c>
      <c r="E4990" s="13">
        <v>90.92</v>
      </c>
      <c r="F4990" s="11">
        <f t="shared" si="232"/>
        <v>0.53352489449999996</v>
      </c>
      <c r="G4990" s="11">
        <f t="shared" si="233"/>
        <v>91.783740000000009</v>
      </c>
      <c r="H4990" s="8">
        <f t="shared" si="234"/>
        <v>50.266720176684558</v>
      </c>
      <c r="K4990" s="69"/>
      <c r="L4990" s="69"/>
      <c r="M4990" s="69"/>
      <c r="O4990" s="63"/>
      <c r="P4990" s="63"/>
      <c r="Q4990" s="63"/>
    </row>
    <row r="4991" spans="1:17" outlineLevel="1">
      <c r="A4991" s="6"/>
      <c r="B4991" s="20">
        <v>42686</v>
      </c>
      <c r="C4991" s="21">
        <v>0.75</v>
      </c>
      <c r="D4991" s="13">
        <v>0.12276500000000001</v>
      </c>
      <c r="E4991" s="13">
        <v>83.08</v>
      </c>
      <c r="F4991" s="11">
        <f t="shared" si="232"/>
        <v>0.12272817050000001</v>
      </c>
      <c r="G4991" s="11">
        <f t="shared" si="233"/>
        <v>83.869259999999997</v>
      </c>
      <c r="H4991" s="8">
        <f t="shared" si="234"/>
        <v>12.534318872011172</v>
      </c>
      <c r="K4991" s="69"/>
      <c r="L4991" s="69"/>
      <c r="M4991" s="69"/>
      <c r="O4991" s="63"/>
      <c r="P4991" s="63"/>
      <c r="Q4991" s="63"/>
    </row>
    <row r="4992" spans="1:17" outlineLevel="1">
      <c r="A4992" s="6"/>
      <c r="B4992" s="20">
        <v>42686</v>
      </c>
      <c r="C4992" s="21">
        <v>0.77083333333333337</v>
      </c>
      <c r="D4992" s="13">
        <v>5.3931E-2</v>
      </c>
      <c r="E4992" s="13">
        <v>56.98</v>
      </c>
      <c r="F4992" s="11">
        <f t="shared" si="232"/>
        <v>5.3914820700000005E-2</v>
      </c>
      <c r="G4992" s="11">
        <f t="shared" si="233"/>
        <v>57.52131</v>
      </c>
      <c r="H4992" s="8">
        <f t="shared" si="234"/>
        <v>6.9269055351208833</v>
      </c>
      <c r="K4992" s="69"/>
      <c r="L4992" s="69"/>
      <c r="M4992" s="69"/>
      <c r="O4992" s="63"/>
      <c r="P4992" s="63"/>
      <c r="Q4992" s="63"/>
    </row>
    <row r="4993" spans="1:17" outlineLevel="1">
      <c r="A4993" s="6"/>
      <c r="B4993" s="20">
        <v>42686</v>
      </c>
      <c r="C4993" s="21">
        <v>0.79166666666666663</v>
      </c>
      <c r="D4993" s="13">
        <v>1.8270000000000001E-3</v>
      </c>
      <c r="E4993" s="13">
        <v>65.849999999999994</v>
      </c>
      <c r="F4993" s="11">
        <f t="shared" si="232"/>
        <v>1.8264519000000001E-3</v>
      </c>
      <c r="G4993" s="11">
        <f t="shared" si="233"/>
        <v>66.475574999999992</v>
      </c>
      <c r="H4993" s="8">
        <f t="shared" si="234"/>
        <v>0.21830561313765753</v>
      </c>
      <c r="K4993" s="69"/>
      <c r="L4993" s="69"/>
      <c r="M4993" s="69"/>
      <c r="O4993" s="63"/>
      <c r="P4993" s="63"/>
      <c r="Q4993" s="63"/>
    </row>
    <row r="4994" spans="1:17" outlineLevel="1">
      <c r="A4994" s="6"/>
      <c r="B4994" s="20">
        <v>42686</v>
      </c>
      <c r="C4994" s="21">
        <v>0.8125</v>
      </c>
      <c r="D4994" s="13">
        <v>0</v>
      </c>
      <c r="E4994" s="13">
        <v>53.72</v>
      </c>
      <c r="F4994" s="11">
        <f t="shared" si="232"/>
        <v>0</v>
      </c>
      <c r="G4994" s="11">
        <f t="shared" si="233"/>
        <v>54.230340000000005</v>
      </c>
      <c r="H4994" s="8">
        <f t="shared" si="234"/>
        <v>0</v>
      </c>
      <c r="K4994" s="69"/>
      <c r="L4994" s="69"/>
      <c r="M4994" s="69"/>
      <c r="O4994" s="63"/>
      <c r="P4994" s="63"/>
      <c r="Q4994" s="63"/>
    </row>
    <row r="4995" spans="1:17" outlineLevel="1">
      <c r="A4995" s="6"/>
      <c r="B4995" s="20">
        <v>42686</v>
      </c>
      <c r="C4995" s="21">
        <v>0.83333333333333337</v>
      </c>
      <c r="D4995" s="13">
        <v>0</v>
      </c>
      <c r="E4995" s="13">
        <v>66.48</v>
      </c>
      <c r="F4995" s="11">
        <f t="shared" si="232"/>
        <v>0</v>
      </c>
      <c r="G4995" s="11">
        <f t="shared" si="233"/>
        <v>67.111560000000011</v>
      </c>
      <c r="H4995" s="8">
        <f t="shared" si="234"/>
        <v>0</v>
      </c>
      <c r="K4995" s="69"/>
      <c r="L4995" s="69"/>
      <c r="M4995" s="69"/>
      <c r="O4995" s="63"/>
      <c r="P4995" s="63"/>
      <c r="Q4995" s="63"/>
    </row>
    <row r="4996" spans="1:17" outlineLevel="1">
      <c r="A4996" s="6"/>
      <c r="B4996" s="20">
        <v>42686</v>
      </c>
      <c r="C4996" s="21">
        <v>0.85416666666666663</v>
      </c>
      <c r="D4996" s="13">
        <v>0</v>
      </c>
      <c r="E4996" s="13">
        <v>65.19</v>
      </c>
      <c r="F4996" s="11">
        <f t="shared" si="232"/>
        <v>0</v>
      </c>
      <c r="G4996" s="11">
        <f t="shared" si="233"/>
        <v>65.809304999999995</v>
      </c>
      <c r="H4996" s="8">
        <f t="shared" si="234"/>
        <v>0</v>
      </c>
      <c r="K4996" s="69"/>
      <c r="L4996" s="69"/>
      <c r="M4996" s="69"/>
      <c r="O4996" s="63"/>
      <c r="P4996" s="63"/>
      <c r="Q4996" s="63"/>
    </row>
    <row r="4997" spans="1:17" outlineLevel="1">
      <c r="A4997" s="6"/>
      <c r="B4997" s="20">
        <v>42686</v>
      </c>
      <c r="C4997" s="21">
        <v>0.875</v>
      </c>
      <c r="D4997" s="13">
        <v>0</v>
      </c>
      <c r="E4997" s="13">
        <v>55.81</v>
      </c>
      <c r="F4997" s="11">
        <f t="shared" si="232"/>
        <v>0</v>
      </c>
      <c r="G4997" s="11">
        <f t="shared" si="233"/>
        <v>56.340195000000008</v>
      </c>
      <c r="H4997" s="8">
        <f t="shared" si="234"/>
        <v>0</v>
      </c>
      <c r="K4997" s="69"/>
      <c r="L4997" s="69"/>
      <c r="M4997" s="69"/>
      <c r="O4997" s="63"/>
      <c r="P4997" s="63"/>
      <c r="Q4997" s="63"/>
    </row>
    <row r="4998" spans="1:17" outlineLevel="1">
      <c r="A4998" s="6"/>
      <c r="B4998" s="20">
        <v>42686</v>
      </c>
      <c r="C4998" s="21">
        <v>0.89583333333333337</v>
      </c>
      <c r="D4998" s="13">
        <v>0</v>
      </c>
      <c r="E4998" s="13">
        <v>47.15</v>
      </c>
      <c r="F4998" s="11">
        <f t="shared" si="232"/>
        <v>0</v>
      </c>
      <c r="G4998" s="11">
        <f t="shared" si="233"/>
        <v>47.597925000000004</v>
      </c>
      <c r="H4998" s="8">
        <f t="shared" si="234"/>
        <v>0</v>
      </c>
      <c r="K4998" s="69"/>
      <c r="L4998" s="69"/>
      <c r="M4998" s="69"/>
      <c r="O4998" s="63"/>
      <c r="P4998" s="63"/>
      <c r="Q4998" s="63"/>
    </row>
    <row r="4999" spans="1:17" outlineLevel="1">
      <c r="A4999" s="6"/>
      <c r="B4999" s="20">
        <v>42686</v>
      </c>
      <c r="C4999" s="21">
        <v>0.91666666666666663</v>
      </c>
      <c r="D4999" s="13">
        <v>0</v>
      </c>
      <c r="E4999" s="13">
        <v>34.71</v>
      </c>
      <c r="F4999" s="11">
        <f t="shared" si="232"/>
        <v>0</v>
      </c>
      <c r="G4999" s="11">
        <f t="shared" si="233"/>
        <v>35.039745000000003</v>
      </c>
      <c r="H4999" s="8">
        <f t="shared" si="234"/>
        <v>0</v>
      </c>
      <c r="K4999" s="69"/>
      <c r="L4999" s="69"/>
      <c r="M4999" s="69"/>
      <c r="O4999" s="63"/>
      <c r="P4999" s="63"/>
      <c r="Q4999" s="63"/>
    </row>
    <row r="5000" spans="1:17" outlineLevel="1">
      <c r="A5000" s="6"/>
      <c r="B5000" s="20">
        <v>42686</v>
      </c>
      <c r="C5000" s="21">
        <v>0.9375</v>
      </c>
      <c r="D5000" s="13">
        <v>0</v>
      </c>
      <c r="E5000" s="13">
        <v>49.85</v>
      </c>
      <c r="F5000" s="11">
        <f t="shared" si="232"/>
        <v>0</v>
      </c>
      <c r="G5000" s="11">
        <f t="shared" si="233"/>
        <v>50.323575000000005</v>
      </c>
      <c r="H5000" s="8">
        <f t="shared" si="234"/>
        <v>0</v>
      </c>
      <c r="K5000" s="69"/>
      <c r="L5000" s="69"/>
      <c r="M5000" s="69"/>
      <c r="O5000" s="63"/>
      <c r="P5000" s="63"/>
      <c r="Q5000" s="63"/>
    </row>
    <row r="5001" spans="1:17" outlineLevel="1">
      <c r="A5001" s="6"/>
      <c r="B5001" s="20">
        <v>42686</v>
      </c>
      <c r="C5001" s="21">
        <v>0.95833333333333337</v>
      </c>
      <c r="D5001" s="13">
        <v>0</v>
      </c>
      <c r="E5001" s="13">
        <v>82.55</v>
      </c>
      <c r="F5001" s="11">
        <f t="shared" si="232"/>
        <v>0</v>
      </c>
      <c r="G5001" s="11">
        <f t="shared" si="233"/>
        <v>83.334225000000004</v>
      </c>
      <c r="H5001" s="8">
        <f t="shared" si="234"/>
        <v>0</v>
      </c>
      <c r="K5001" s="69"/>
      <c r="L5001" s="69"/>
      <c r="M5001" s="69"/>
      <c r="O5001" s="63"/>
      <c r="P5001" s="63"/>
      <c r="Q5001" s="63"/>
    </row>
    <row r="5002" spans="1:17" outlineLevel="1">
      <c r="A5002" s="6"/>
      <c r="B5002" s="20">
        <v>42686</v>
      </c>
      <c r="C5002" s="21">
        <v>0.97916666666666663</v>
      </c>
      <c r="D5002" s="13">
        <v>0</v>
      </c>
      <c r="E5002" s="13">
        <v>85.03</v>
      </c>
      <c r="F5002" s="11">
        <f t="shared" si="232"/>
        <v>0</v>
      </c>
      <c r="G5002" s="11">
        <f t="shared" si="233"/>
        <v>85.837785000000011</v>
      </c>
      <c r="H5002" s="8">
        <f t="shared" si="234"/>
        <v>0</v>
      </c>
      <c r="K5002" s="69"/>
      <c r="L5002" s="69"/>
      <c r="M5002" s="69"/>
      <c r="O5002" s="63"/>
      <c r="P5002" s="63"/>
      <c r="Q5002" s="63"/>
    </row>
    <row r="5003" spans="1:17" outlineLevel="1">
      <c r="A5003" s="6"/>
      <c r="B5003" s="20">
        <v>42686</v>
      </c>
      <c r="C5003" s="21">
        <v>0</v>
      </c>
      <c r="D5003" s="13">
        <v>0</v>
      </c>
      <c r="E5003" s="13">
        <v>55.73</v>
      </c>
      <c r="F5003" s="11">
        <f t="shared" si="232"/>
        <v>0</v>
      </c>
      <c r="G5003" s="11">
        <f t="shared" si="233"/>
        <v>56.259435000000003</v>
      </c>
      <c r="H5003" s="8">
        <f t="shared" si="234"/>
        <v>0</v>
      </c>
      <c r="K5003" s="69"/>
      <c r="L5003" s="69"/>
      <c r="M5003" s="69"/>
      <c r="O5003" s="63"/>
      <c r="P5003" s="63"/>
      <c r="Q5003" s="63"/>
    </row>
    <row r="5004" spans="1:17" outlineLevel="1">
      <c r="A5004" s="6"/>
      <c r="B5004" s="20">
        <v>42687</v>
      </c>
      <c r="C5004" s="21">
        <v>2.0833333333333332E-2</v>
      </c>
      <c r="D5004" s="13">
        <v>0</v>
      </c>
      <c r="E5004" s="13">
        <v>42.96</v>
      </c>
      <c r="F5004" s="11">
        <f t="shared" si="232"/>
        <v>0</v>
      </c>
      <c r="G5004" s="11">
        <f t="shared" si="233"/>
        <v>43.368120000000005</v>
      </c>
      <c r="H5004" s="8">
        <f t="shared" si="234"/>
        <v>0</v>
      </c>
      <c r="K5004" s="69"/>
      <c r="L5004" s="69"/>
      <c r="M5004" s="69"/>
      <c r="O5004" s="63"/>
      <c r="P5004" s="63"/>
      <c r="Q5004" s="63"/>
    </row>
    <row r="5005" spans="1:17" outlineLevel="1">
      <c r="A5005" s="6"/>
      <c r="B5005" s="20">
        <v>42687</v>
      </c>
      <c r="C5005" s="21">
        <v>4.1666666666666664E-2</v>
      </c>
      <c r="D5005" s="13">
        <v>0</v>
      </c>
      <c r="E5005" s="13">
        <v>31.26</v>
      </c>
      <c r="F5005" s="11">
        <f t="shared" si="232"/>
        <v>0</v>
      </c>
      <c r="G5005" s="11">
        <f t="shared" si="233"/>
        <v>31.556970000000003</v>
      </c>
      <c r="H5005" s="8">
        <f t="shared" si="234"/>
        <v>0</v>
      </c>
      <c r="K5005" s="69"/>
      <c r="L5005" s="69"/>
      <c r="M5005" s="69"/>
      <c r="O5005" s="63"/>
      <c r="P5005" s="63"/>
      <c r="Q5005" s="63"/>
    </row>
    <row r="5006" spans="1:17" outlineLevel="1">
      <c r="A5006" s="6"/>
      <c r="B5006" s="20">
        <v>42687</v>
      </c>
      <c r="C5006" s="21">
        <v>6.25E-2</v>
      </c>
      <c r="D5006" s="13">
        <v>0</v>
      </c>
      <c r="E5006" s="13">
        <v>30.01</v>
      </c>
      <c r="F5006" s="11">
        <f t="shared" si="232"/>
        <v>0</v>
      </c>
      <c r="G5006" s="11">
        <f t="shared" si="233"/>
        <v>30.295095000000003</v>
      </c>
      <c r="H5006" s="8">
        <f t="shared" si="234"/>
        <v>0</v>
      </c>
      <c r="K5006" s="69"/>
      <c r="L5006" s="69"/>
      <c r="M5006" s="69"/>
      <c r="O5006" s="63"/>
      <c r="P5006" s="63"/>
      <c r="Q5006" s="63"/>
    </row>
    <row r="5007" spans="1:17" outlineLevel="1">
      <c r="A5007" s="6"/>
      <c r="B5007" s="20">
        <v>42687</v>
      </c>
      <c r="C5007" s="21">
        <v>8.3333333333333329E-2</v>
      </c>
      <c r="D5007" s="13">
        <v>0</v>
      </c>
      <c r="E5007" s="13">
        <v>31.46</v>
      </c>
      <c r="F5007" s="11">
        <f t="shared" si="232"/>
        <v>0</v>
      </c>
      <c r="G5007" s="11">
        <f t="shared" si="233"/>
        <v>31.758870000000002</v>
      </c>
      <c r="H5007" s="8">
        <f t="shared" si="234"/>
        <v>0</v>
      </c>
      <c r="K5007" s="69"/>
      <c r="L5007" s="69"/>
      <c r="M5007" s="69"/>
      <c r="O5007" s="63"/>
      <c r="P5007" s="63"/>
      <c r="Q5007" s="63"/>
    </row>
    <row r="5008" spans="1:17" outlineLevel="1">
      <c r="A5008" s="6"/>
      <c r="B5008" s="20">
        <v>42687</v>
      </c>
      <c r="C5008" s="21">
        <v>0.10416666666666667</v>
      </c>
      <c r="D5008" s="13">
        <v>0</v>
      </c>
      <c r="E5008" s="13">
        <v>37.659999999999997</v>
      </c>
      <c r="F5008" s="11">
        <f t="shared" si="232"/>
        <v>0</v>
      </c>
      <c r="G5008" s="11">
        <f t="shared" si="233"/>
        <v>38.017769999999999</v>
      </c>
      <c r="H5008" s="8">
        <f t="shared" si="234"/>
        <v>0</v>
      </c>
      <c r="K5008" s="69"/>
      <c r="L5008" s="69"/>
      <c r="M5008" s="69"/>
      <c r="O5008" s="63"/>
      <c r="P5008" s="63"/>
      <c r="Q5008" s="63"/>
    </row>
    <row r="5009" spans="1:17" outlineLevel="1">
      <c r="A5009" s="6"/>
      <c r="B5009" s="20">
        <v>42687</v>
      </c>
      <c r="C5009" s="21">
        <v>0.125</v>
      </c>
      <c r="D5009" s="13">
        <v>0</v>
      </c>
      <c r="E5009" s="13">
        <v>32.54</v>
      </c>
      <c r="F5009" s="11">
        <f t="shared" ref="F5009:F5072" si="235">IF($B$13="Electricity",$D5009*$B$9,$D5009*$B$10)</f>
        <v>0</v>
      </c>
      <c r="G5009" s="11">
        <f t="shared" ref="G5009:G5072" si="236">+E5009*$B$10</f>
        <v>32.849130000000002</v>
      </c>
      <c r="H5009" s="8">
        <f t="shared" si="234"/>
        <v>0</v>
      </c>
      <c r="K5009" s="69"/>
      <c r="L5009" s="69"/>
      <c r="M5009" s="69"/>
      <c r="O5009" s="63"/>
      <c r="P5009" s="63"/>
      <c r="Q5009" s="63"/>
    </row>
    <row r="5010" spans="1:17" outlineLevel="1">
      <c r="A5010" s="6"/>
      <c r="B5010" s="20">
        <v>42687</v>
      </c>
      <c r="C5010" s="21">
        <v>0.14583333333333334</v>
      </c>
      <c r="D5010" s="13">
        <v>0</v>
      </c>
      <c r="E5010" s="13">
        <v>31.04</v>
      </c>
      <c r="F5010" s="11">
        <f t="shared" si="235"/>
        <v>0</v>
      </c>
      <c r="G5010" s="11">
        <f t="shared" si="236"/>
        <v>31.334880000000002</v>
      </c>
      <c r="H5010" s="8">
        <f t="shared" si="234"/>
        <v>0</v>
      </c>
      <c r="K5010" s="69"/>
      <c r="L5010" s="69"/>
      <c r="M5010" s="69"/>
      <c r="O5010" s="63"/>
      <c r="P5010" s="63"/>
      <c r="Q5010" s="63"/>
    </row>
    <row r="5011" spans="1:17" outlineLevel="1">
      <c r="A5011" s="6"/>
      <c r="B5011" s="20">
        <v>42687</v>
      </c>
      <c r="C5011" s="21">
        <v>0.16666666666666666</v>
      </c>
      <c r="D5011" s="13">
        <v>0</v>
      </c>
      <c r="E5011" s="13">
        <v>31.21</v>
      </c>
      <c r="F5011" s="11">
        <f t="shared" si="235"/>
        <v>0</v>
      </c>
      <c r="G5011" s="11">
        <f t="shared" si="236"/>
        <v>31.506495000000005</v>
      </c>
      <c r="H5011" s="8">
        <f t="shared" si="234"/>
        <v>0</v>
      </c>
      <c r="K5011" s="69"/>
      <c r="L5011" s="69"/>
      <c r="M5011" s="69"/>
      <c r="O5011" s="63"/>
      <c r="P5011" s="63"/>
      <c r="Q5011" s="63"/>
    </row>
    <row r="5012" spans="1:17" outlineLevel="1">
      <c r="A5012" s="6"/>
      <c r="B5012" s="20">
        <v>42687</v>
      </c>
      <c r="C5012" s="21">
        <v>0.1875</v>
      </c>
      <c r="D5012" s="13">
        <v>0</v>
      </c>
      <c r="E5012" s="13">
        <v>33.26</v>
      </c>
      <c r="F5012" s="11">
        <f t="shared" si="235"/>
        <v>0</v>
      </c>
      <c r="G5012" s="11">
        <f t="shared" si="236"/>
        <v>33.575969999999998</v>
      </c>
      <c r="H5012" s="8">
        <f t="shared" si="234"/>
        <v>0</v>
      </c>
      <c r="K5012" s="69"/>
      <c r="L5012" s="69"/>
      <c r="M5012" s="69"/>
      <c r="O5012" s="63"/>
      <c r="P5012" s="63"/>
      <c r="Q5012" s="63"/>
    </row>
    <row r="5013" spans="1:17" outlineLevel="1">
      <c r="A5013" s="6"/>
      <c r="B5013" s="20">
        <v>42687</v>
      </c>
      <c r="C5013" s="21">
        <v>0.20833333333333334</v>
      </c>
      <c r="D5013" s="13">
        <v>3.01E-4</v>
      </c>
      <c r="E5013" s="13">
        <v>29.55</v>
      </c>
      <c r="F5013" s="11">
        <f t="shared" si="235"/>
        <v>3.009097E-4</v>
      </c>
      <c r="G5013" s="11">
        <f t="shared" si="236"/>
        <v>29.830725000000001</v>
      </c>
      <c r="H5013" s="8">
        <f t="shared" si="234"/>
        <v>4.69928496894675E-2</v>
      </c>
      <c r="K5013" s="69"/>
      <c r="L5013" s="69"/>
      <c r="M5013" s="69"/>
      <c r="O5013" s="63"/>
      <c r="P5013" s="63"/>
      <c r="Q5013" s="63"/>
    </row>
    <row r="5014" spans="1:17" outlineLevel="1">
      <c r="A5014" s="6"/>
      <c r="B5014" s="20">
        <v>42687</v>
      </c>
      <c r="C5014" s="21">
        <v>0.22916666666666666</v>
      </c>
      <c r="D5014" s="13">
        <v>0.10005700000000001</v>
      </c>
      <c r="E5014" s="13">
        <v>29.96</v>
      </c>
      <c r="F5014" s="11">
        <f t="shared" si="235"/>
        <v>0.10002698290000001</v>
      </c>
      <c r="G5014" s="11">
        <f t="shared" si="236"/>
        <v>30.244620000000001</v>
      </c>
      <c r="H5014" s="8">
        <f t="shared" si="234"/>
        <v>15.579740731843003</v>
      </c>
      <c r="K5014" s="69"/>
      <c r="L5014" s="69"/>
      <c r="M5014" s="69"/>
      <c r="O5014" s="63"/>
      <c r="P5014" s="63"/>
      <c r="Q5014" s="63"/>
    </row>
    <row r="5015" spans="1:17" outlineLevel="1">
      <c r="A5015" s="6"/>
      <c r="B5015" s="20">
        <v>42687</v>
      </c>
      <c r="C5015" s="21">
        <v>0.25</v>
      </c>
      <c r="D5015" s="13">
        <v>0.35434199999999999</v>
      </c>
      <c r="E5015" s="13">
        <v>29.57</v>
      </c>
      <c r="F5015" s="11">
        <f t="shared" si="235"/>
        <v>0.35423569739999999</v>
      </c>
      <c r="G5015" s="11">
        <f t="shared" si="236"/>
        <v>29.850915000000001</v>
      </c>
      <c r="H5015" s="8">
        <f t="shared" si="234"/>
        <v>55.31358002334688</v>
      </c>
      <c r="K5015" s="69"/>
      <c r="L5015" s="69"/>
      <c r="M5015" s="69"/>
      <c r="O5015" s="63"/>
      <c r="P5015" s="63"/>
      <c r="Q5015" s="63"/>
    </row>
    <row r="5016" spans="1:17" outlineLevel="1">
      <c r="A5016" s="6"/>
      <c r="B5016" s="20">
        <v>42687</v>
      </c>
      <c r="C5016" s="21">
        <v>0.27083333333333331</v>
      </c>
      <c r="D5016" s="13">
        <v>0.72599500000000006</v>
      </c>
      <c r="E5016" s="13">
        <v>27.87</v>
      </c>
      <c r="F5016" s="11">
        <f t="shared" si="235"/>
        <v>0.72577720150000014</v>
      </c>
      <c r="G5016" s="11">
        <f t="shared" si="236"/>
        <v>28.134765000000002</v>
      </c>
      <c r="H5016" s="8">
        <f t="shared" si="234"/>
        <v>114.57498847243986</v>
      </c>
      <c r="K5016" s="69"/>
      <c r="L5016" s="69"/>
      <c r="M5016" s="69"/>
      <c r="O5016" s="63"/>
      <c r="P5016" s="63"/>
      <c r="Q5016" s="63"/>
    </row>
    <row r="5017" spans="1:17" outlineLevel="1">
      <c r="A5017" s="6"/>
      <c r="B5017" s="20">
        <v>42687</v>
      </c>
      <c r="C5017" s="21">
        <v>0.29166666666666669</v>
      </c>
      <c r="D5017" s="13">
        <v>1.6252500000000001</v>
      </c>
      <c r="E5017" s="13">
        <v>32.07</v>
      </c>
      <c r="F5017" s="11">
        <f t="shared" si="235"/>
        <v>1.6247624250000001</v>
      </c>
      <c r="G5017" s="11">
        <f t="shared" si="236"/>
        <v>32.374665</v>
      </c>
      <c r="H5017" s="8">
        <f t="shared" si="234"/>
        <v>249.6046718360374</v>
      </c>
      <c r="K5017" s="69"/>
      <c r="L5017" s="69"/>
      <c r="M5017" s="69"/>
      <c r="O5017" s="63"/>
      <c r="P5017" s="63"/>
      <c r="Q5017" s="63"/>
    </row>
    <row r="5018" spans="1:17" outlineLevel="1">
      <c r="A5018" s="6"/>
      <c r="B5018" s="20">
        <v>42687</v>
      </c>
      <c r="C5018" s="21">
        <v>0.3125</v>
      </c>
      <c r="D5018" s="13">
        <v>0.92533799999999999</v>
      </c>
      <c r="E5018" s="13">
        <v>29.98</v>
      </c>
      <c r="F5018" s="11">
        <f t="shared" si="235"/>
        <v>0.9250603986</v>
      </c>
      <c r="G5018" s="11">
        <f t="shared" si="236"/>
        <v>30.264810000000001</v>
      </c>
      <c r="H5018" s="8">
        <f t="shared" si="234"/>
        <v>144.06445693744672</v>
      </c>
      <c r="K5018" s="69"/>
      <c r="L5018" s="69"/>
      <c r="M5018" s="69"/>
      <c r="O5018" s="63"/>
      <c r="P5018" s="63"/>
      <c r="Q5018" s="63"/>
    </row>
    <row r="5019" spans="1:17" outlineLevel="1">
      <c r="A5019" s="6"/>
      <c r="B5019" s="20">
        <v>42687</v>
      </c>
      <c r="C5019" s="21">
        <v>0.33333333333333331</v>
      </c>
      <c r="D5019" s="13">
        <v>1.5118800000000001</v>
      </c>
      <c r="E5019" s="13">
        <v>35.26</v>
      </c>
      <c r="F5019" s="11">
        <f t="shared" si="235"/>
        <v>1.5114264360000003</v>
      </c>
      <c r="G5019" s="11">
        <f t="shared" si="236"/>
        <v>35.594970000000004</v>
      </c>
      <c r="H5019" s="8">
        <f t="shared" si="234"/>
        <v>227.32613844937313</v>
      </c>
      <c r="K5019" s="69"/>
      <c r="L5019" s="69"/>
      <c r="M5019" s="69"/>
      <c r="O5019" s="63"/>
      <c r="P5019" s="63"/>
      <c r="Q5019" s="63"/>
    </row>
    <row r="5020" spans="1:17" outlineLevel="1">
      <c r="A5020" s="6"/>
      <c r="B5020" s="20">
        <v>42687</v>
      </c>
      <c r="C5020" s="21">
        <v>0.35416666666666669</v>
      </c>
      <c r="D5020" s="13">
        <v>2.4582290000000002</v>
      </c>
      <c r="E5020" s="13">
        <v>48.75</v>
      </c>
      <c r="F5020" s="11">
        <f t="shared" si="235"/>
        <v>2.4574915313000001</v>
      </c>
      <c r="G5020" s="11">
        <f t="shared" si="236"/>
        <v>49.213125000000005</v>
      </c>
      <c r="H5020" s="8">
        <f t="shared" si="234"/>
        <v>336.15258690549172</v>
      </c>
      <c r="K5020" s="69"/>
      <c r="L5020" s="69"/>
      <c r="M5020" s="69"/>
      <c r="O5020" s="63"/>
      <c r="P5020" s="63"/>
      <c r="Q5020" s="63"/>
    </row>
    <row r="5021" spans="1:17" outlineLevel="1">
      <c r="A5021" s="6"/>
      <c r="B5021" s="20">
        <v>42687</v>
      </c>
      <c r="C5021" s="21">
        <v>0.375</v>
      </c>
      <c r="D5021" s="13">
        <v>3.895041</v>
      </c>
      <c r="E5021" s="13">
        <v>50.1</v>
      </c>
      <c r="F5021" s="11">
        <f t="shared" si="235"/>
        <v>3.8938724876999999</v>
      </c>
      <c r="G5021" s="11">
        <f t="shared" si="236"/>
        <v>50.575950000000006</v>
      </c>
      <c r="H5021" s="8">
        <f t="shared" si="234"/>
        <v>527.3239824679091</v>
      </c>
      <c r="K5021" s="69"/>
      <c r="L5021" s="69"/>
      <c r="M5021" s="69"/>
      <c r="O5021" s="63"/>
      <c r="P5021" s="63"/>
      <c r="Q5021" s="63"/>
    </row>
    <row r="5022" spans="1:17" outlineLevel="1">
      <c r="A5022" s="6"/>
      <c r="B5022" s="20">
        <v>42687</v>
      </c>
      <c r="C5022" s="21">
        <v>0.39583333333333331</v>
      </c>
      <c r="D5022" s="13">
        <v>3.5611269999999999</v>
      </c>
      <c r="E5022" s="13">
        <v>56.36</v>
      </c>
      <c r="F5022" s="11">
        <f t="shared" si="235"/>
        <v>3.5600586618999999</v>
      </c>
      <c r="G5022" s="11">
        <f t="shared" si="236"/>
        <v>56.895420000000001</v>
      </c>
      <c r="H5022" s="8">
        <f t="shared" si="234"/>
        <v>459.61987831996146</v>
      </c>
      <c r="K5022" s="69"/>
      <c r="L5022" s="69"/>
      <c r="M5022" s="69"/>
      <c r="O5022" s="63"/>
      <c r="P5022" s="63"/>
      <c r="Q5022" s="63"/>
    </row>
    <row r="5023" spans="1:17" outlineLevel="1">
      <c r="A5023" s="6"/>
      <c r="B5023" s="20">
        <v>42687</v>
      </c>
      <c r="C5023" s="21">
        <v>0.41666666666666669</v>
      </c>
      <c r="D5023" s="13">
        <v>3.2726069999999998</v>
      </c>
      <c r="E5023" s="13">
        <v>59.21</v>
      </c>
      <c r="F5023" s="11">
        <f t="shared" si="235"/>
        <v>3.2716252179</v>
      </c>
      <c r="G5023" s="11">
        <f t="shared" si="236"/>
        <v>59.772495000000006</v>
      </c>
      <c r="H5023" s="8">
        <f t="shared" si="234"/>
        <v>412.96908855059831</v>
      </c>
      <c r="K5023" s="69"/>
      <c r="L5023" s="69"/>
      <c r="M5023" s="69"/>
      <c r="O5023" s="63"/>
      <c r="P5023" s="63"/>
      <c r="Q5023" s="63"/>
    </row>
    <row r="5024" spans="1:17" outlineLevel="1">
      <c r="A5024" s="6"/>
      <c r="B5024" s="20">
        <v>42687</v>
      </c>
      <c r="C5024" s="21">
        <v>0.4375</v>
      </c>
      <c r="D5024" s="13">
        <v>4.6177679999999999</v>
      </c>
      <c r="E5024" s="13">
        <v>56.6</v>
      </c>
      <c r="F5024" s="11">
        <f t="shared" si="235"/>
        <v>4.6163826696000001</v>
      </c>
      <c r="G5024" s="11">
        <f t="shared" si="236"/>
        <v>57.137700000000002</v>
      </c>
      <c r="H5024" s="8">
        <f t="shared" si="234"/>
        <v>594.87768848479607</v>
      </c>
      <c r="K5024" s="69"/>
      <c r="L5024" s="69"/>
      <c r="M5024" s="69"/>
      <c r="O5024" s="63"/>
      <c r="P5024" s="63"/>
      <c r="Q5024" s="63"/>
    </row>
    <row r="5025" spans="1:17" outlineLevel="1">
      <c r="A5025" s="6"/>
      <c r="B5025" s="20">
        <v>42687</v>
      </c>
      <c r="C5025" s="21">
        <v>0.45833333333333331</v>
      </c>
      <c r="D5025" s="13">
        <v>3.1245950000000002</v>
      </c>
      <c r="E5025" s="13">
        <v>58.71</v>
      </c>
      <c r="F5025" s="11">
        <f t="shared" si="235"/>
        <v>3.1236576215000005</v>
      </c>
      <c r="G5025" s="11">
        <f t="shared" si="236"/>
        <v>59.267745000000005</v>
      </c>
      <c r="H5025" s="8">
        <f t="shared" si="234"/>
        <v>395.86817422063154</v>
      </c>
      <c r="K5025" s="69"/>
      <c r="L5025" s="69"/>
      <c r="M5025" s="69"/>
      <c r="O5025" s="63"/>
      <c r="P5025" s="63"/>
      <c r="Q5025" s="63"/>
    </row>
    <row r="5026" spans="1:17" outlineLevel="1">
      <c r="A5026" s="6"/>
      <c r="B5026" s="20">
        <v>42687</v>
      </c>
      <c r="C5026" s="21">
        <v>0.47916666666666669</v>
      </c>
      <c r="D5026" s="13">
        <v>3.1496689999999998</v>
      </c>
      <c r="E5026" s="13">
        <v>60.32</v>
      </c>
      <c r="F5026" s="11">
        <f t="shared" si="235"/>
        <v>3.1487240992999999</v>
      </c>
      <c r="G5026" s="11">
        <f t="shared" si="236"/>
        <v>60.893040000000006</v>
      </c>
      <c r="H5026" s="8">
        <f t="shared" si="234"/>
        <v>393.92729994216108</v>
      </c>
      <c r="K5026" s="69"/>
      <c r="L5026" s="69"/>
      <c r="M5026" s="69"/>
      <c r="O5026" s="63"/>
      <c r="P5026" s="63"/>
      <c r="Q5026" s="63"/>
    </row>
    <row r="5027" spans="1:17" outlineLevel="1">
      <c r="A5027" s="6"/>
      <c r="B5027" s="20">
        <v>42687</v>
      </c>
      <c r="C5027" s="21">
        <v>0.5</v>
      </c>
      <c r="D5027" s="13">
        <v>4.8980090000000001</v>
      </c>
      <c r="E5027" s="13">
        <v>54.1</v>
      </c>
      <c r="F5027" s="11">
        <f t="shared" si="235"/>
        <v>4.8965395973000003</v>
      </c>
      <c r="G5027" s="11">
        <f t="shared" si="236"/>
        <v>54.613950000000003</v>
      </c>
      <c r="H5027" s="8">
        <f t="shared" si="234"/>
        <v>643.33699635783773</v>
      </c>
      <c r="K5027" s="69"/>
      <c r="L5027" s="69"/>
      <c r="M5027" s="69"/>
      <c r="O5027" s="63"/>
      <c r="P5027" s="63"/>
      <c r="Q5027" s="63"/>
    </row>
    <row r="5028" spans="1:17" outlineLevel="1">
      <c r="A5028" s="6"/>
      <c r="B5028" s="20">
        <v>42687</v>
      </c>
      <c r="C5028" s="21">
        <v>0.52083333333333337</v>
      </c>
      <c r="D5028" s="13">
        <v>3.725568</v>
      </c>
      <c r="E5028" s="13">
        <v>51.83</v>
      </c>
      <c r="F5028" s="11">
        <f t="shared" si="235"/>
        <v>3.7244503296000002</v>
      </c>
      <c r="G5028" s="11">
        <f t="shared" si="236"/>
        <v>52.322385000000004</v>
      </c>
      <c r="H5028" s="8">
        <f t="shared" si="234"/>
        <v>497.87563724689193</v>
      </c>
      <c r="K5028" s="69"/>
      <c r="L5028" s="69"/>
      <c r="M5028" s="69"/>
      <c r="O5028" s="63"/>
      <c r="P5028" s="63"/>
      <c r="Q5028" s="63"/>
    </row>
    <row r="5029" spans="1:17" outlineLevel="1">
      <c r="A5029" s="6"/>
      <c r="B5029" s="20">
        <v>42687</v>
      </c>
      <c r="C5029" s="21">
        <v>0.54166666666666663</v>
      </c>
      <c r="D5029" s="13">
        <v>3.2374480000000001</v>
      </c>
      <c r="E5029" s="13">
        <v>55.95</v>
      </c>
      <c r="F5029" s="11">
        <f t="shared" si="235"/>
        <v>3.2364767656000004</v>
      </c>
      <c r="G5029" s="11">
        <f t="shared" si="236"/>
        <v>56.481525000000005</v>
      </c>
      <c r="H5029" s="8">
        <f t="shared" si="234"/>
        <v>419.18353505344447</v>
      </c>
      <c r="K5029" s="69"/>
      <c r="L5029" s="69"/>
      <c r="M5029" s="69"/>
      <c r="O5029" s="63"/>
      <c r="P5029" s="63"/>
      <c r="Q5029" s="63"/>
    </row>
    <row r="5030" spans="1:17" outlineLevel="1">
      <c r="A5030" s="6"/>
      <c r="B5030" s="20">
        <v>42687</v>
      </c>
      <c r="C5030" s="21">
        <v>0.5625</v>
      </c>
      <c r="D5030" s="13">
        <v>3.3533550000000001</v>
      </c>
      <c r="E5030" s="13">
        <v>47.46</v>
      </c>
      <c r="F5030" s="11">
        <f t="shared" si="235"/>
        <v>3.3523489935000002</v>
      </c>
      <c r="G5030" s="11">
        <f t="shared" si="236"/>
        <v>47.910870000000003</v>
      </c>
      <c r="H5030" s="8">
        <f t="shared" si="234"/>
        <v>462.92295596879069</v>
      </c>
      <c r="K5030" s="69"/>
      <c r="L5030" s="69"/>
      <c r="M5030" s="69"/>
      <c r="O5030" s="63"/>
      <c r="P5030" s="63"/>
      <c r="Q5030" s="63"/>
    </row>
    <row r="5031" spans="1:17" outlineLevel="1">
      <c r="A5031" s="6"/>
      <c r="B5031" s="20">
        <v>42687</v>
      </c>
      <c r="C5031" s="21">
        <v>0.58333333333333337</v>
      </c>
      <c r="D5031" s="13">
        <v>1.2150399999999999</v>
      </c>
      <c r="E5031" s="13">
        <v>48.68</v>
      </c>
      <c r="F5031" s="11">
        <f t="shared" si="235"/>
        <v>1.2146754879999999</v>
      </c>
      <c r="G5031" s="11">
        <f t="shared" si="236"/>
        <v>49.14246</v>
      </c>
      <c r="H5031" s="8">
        <f t="shared" si="234"/>
        <v>166.23749918597952</v>
      </c>
      <c r="K5031" s="69"/>
      <c r="L5031" s="69"/>
      <c r="M5031" s="69"/>
      <c r="O5031" s="63"/>
      <c r="P5031" s="63"/>
      <c r="Q5031" s="63"/>
    </row>
    <row r="5032" spans="1:17" outlineLevel="1">
      <c r="A5032" s="6"/>
      <c r="B5032" s="20">
        <v>42687</v>
      </c>
      <c r="C5032" s="21">
        <v>0.60416666666666663</v>
      </c>
      <c r="D5032" s="13">
        <v>1.0567489999999999</v>
      </c>
      <c r="E5032" s="13">
        <v>70.38</v>
      </c>
      <c r="F5032" s="11">
        <f t="shared" si="235"/>
        <v>1.0564319753</v>
      </c>
      <c r="G5032" s="11">
        <f t="shared" si="236"/>
        <v>71.048609999999996</v>
      </c>
      <c r="H5032" s="8">
        <f t="shared" si="234"/>
        <v>121.43832400118067</v>
      </c>
      <c r="K5032" s="69"/>
      <c r="L5032" s="69"/>
      <c r="M5032" s="69"/>
      <c r="O5032" s="63"/>
      <c r="P5032" s="63"/>
      <c r="Q5032" s="63"/>
    </row>
    <row r="5033" spans="1:17" outlineLevel="1">
      <c r="A5033" s="6"/>
      <c r="B5033" s="20">
        <v>42687</v>
      </c>
      <c r="C5033" s="21">
        <v>0.625</v>
      </c>
      <c r="D5033" s="13">
        <v>0.93903600000000009</v>
      </c>
      <c r="E5033" s="13">
        <v>74.92</v>
      </c>
      <c r="F5033" s="11">
        <f t="shared" si="235"/>
        <v>0.93875428920000015</v>
      </c>
      <c r="G5033" s="11">
        <f t="shared" si="236"/>
        <v>75.631740000000008</v>
      </c>
      <c r="H5033" s="8">
        <f t="shared" si="234"/>
        <v>103.6086774665408</v>
      </c>
      <c r="K5033" s="69"/>
      <c r="L5033" s="69"/>
      <c r="M5033" s="69"/>
      <c r="O5033" s="63"/>
      <c r="P5033" s="63"/>
      <c r="Q5033" s="63"/>
    </row>
    <row r="5034" spans="1:17" outlineLevel="1">
      <c r="A5034" s="6"/>
      <c r="B5034" s="20">
        <v>42687</v>
      </c>
      <c r="C5034" s="21">
        <v>0.64583333333333337</v>
      </c>
      <c r="D5034" s="13">
        <v>0.88471699999999986</v>
      </c>
      <c r="E5034" s="13">
        <v>76.28</v>
      </c>
      <c r="F5034" s="11">
        <f t="shared" si="235"/>
        <v>0.88445158489999987</v>
      </c>
      <c r="G5034" s="11">
        <f t="shared" si="236"/>
        <v>77.004660000000001</v>
      </c>
      <c r="H5034" s="8">
        <f t="shared" si="234"/>
        <v>96.401101209714355</v>
      </c>
      <c r="K5034" s="69"/>
      <c r="L5034" s="69"/>
      <c r="M5034" s="69"/>
      <c r="O5034" s="63"/>
      <c r="P5034" s="63"/>
      <c r="Q5034" s="63"/>
    </row>
    <row r="5035" spans="1:17" outlineLevel="1">
      <c r="A5035" s="6"/>
      <c r="B5035" s="20">
        <v>42687</v>
      </c>
      <c r="C5035" s="21">
        <v>0.66666666666666663</v>
      </c>
      <c r="D5035" s="13">
        <v>1.353073</v>
      </c>
      <c r="E5035" s="13">
        <v>75.91</v>
      </c>
      <c r="F5035" s="11">
        <f t="shared" si="235"/>
        <v>1.3526670781000001</v>
      </c>
      <c r="G5035" s="11">
        <f t="shared" si="236"/>
        <v>76.631145000000004</v>
      </c>
      <c r="H5035" s="8">
        <f t="shared" si="234"/>
        <v>147.93964952799257</v>
      </c>
      <c r="K5035" s="69"/>
      <c r="L5035" s="69"/>
      <c r="M5035" s="69"/>
      <c r="O5035" s="63"/>
      <c r="P5035" s="63"/>
      <c r="Q5035" s="63"/>
    </row>
    <row r="5036" spans="1:17" outlineLevel="1">
      <c r="A5036" s="6"/>
      <c r="B5036" s="20">
        <v>42687</v>
      </c>
      <c r="C5036" s="21">
        <v>0.6875</v>
      </c>
      <c r="D5036" s="13">
        <v>1.3140439999999998</v>
      </c>
      <c r="E5036" s="13">
        <v>75.680000000000007</v>
      </c>
      <c r="F5036" s="11">
        <f t="shared" si="235"/>
        <v>1.3136497867999999</v>
      </c>
      <c r="G5036" s="11">
        <f t="shared" si="236"/>
        <v>76.398960000000017</v>
      </c>
      <c r="H5036" s="8">
        <f t="shared" si="234"/>
        <v>143.97738282905823</v>
      </c>
      <c r="K5036" s="69"/>
      <c r="L5036" s="69"/>
      <c r="M5036" s="69"/>
      <c r="O5036" s="63"/>
      <c r="P5036" s="63"/>
      <c r="Q5036" s="63"/>
    </row>
    <row r="5037" spans="1:17" outlineLevel="1">
      <c r="A5037" s="6"/>
      <c r="B5037" s="20">
        <v>42687</v>
      </c>
      <c r="C5037" s="21">
        <v>0.70833333333333337</v>
      </c>
      <c r="D5037" s="13">
        <v>0.86544900000000002</v>
      </c>
      <c r="E5037" s="13">
        <v>70</v>
      </c>
      <c r="F5037" s="11">
        <f t="shared" si="235"/>
        <v>0.86518936530000001</v>
      </c>
      <c r="G5037" s="11">
        <f t="shared" si="236"/>
        <v>70.665000000000006</v>
      </c>
      <c r="H5037" s="8">
        <f t="shared" si="234"/>
        <v>99.786615446875501</v>
      </c>
      <c r="K5037" s="69"/>
      <c r="L5037" s="69"/>
      <c r="M5037" s="69"/>
      <c r="O5037" s="63"/>
      <c r="P5037" s="63"/>
      <c r="Q5037" s="63"/>
    </row>
    <row r="5038" spans="1:17" outlineLevel="1">
      <c r="A5038" s="6"/>
      <c r="B5038" s="20">
        <v>42687</v>
      </c>
      <c r="C5038" s="21">
        <v>0.72916666666666663</v>
      </c>
      <c r="D5038" s="13">
        <v>0.506525</v>
      </c>
      <c r="E5038" s="13">
        <v>78.47</v>
      </c>
      <c r="F5038" s="11">
        <f t="shared" si="235"/>
        <v>0.50637304250000004</v>
      </c>
      <c r="G5038" s="11">
        <f t="shared" si="236"/>
        <v>79.215465000000009</v>
      </c>
      <c r="H5038" s="8">
        <f t="shared" si="234"/>
        <v>54.07280987989774</v>
      </c>
      <c r="K5038" s="69"/>
      <c r="L5038" s="69"/>
      <c r="M5038" s="69"/>
      <c r="O5038" s="63"/>
      <c r="P5038" s="63"/>
      <c r="Q5038" s="63"/>
    </row>
    <row r="5039" spans="1:17" outlineLevel="1">
      <c r="A5039" s="6"/>
      <c r="B5039" s="20">
        <v>42687</v>
      </c>
      <c r="C5039" s="21">
        <v>0.75</v>
      </c>
      <c r="D5039" s="13">
        <v>0.27961599999999998</v>
      </c>
      <c r="E5039" s="13">
        <v>76.2</v>
      </c>
      <c r="F5039" s="11">
        <f t="shared" si="235"/>
        <v>0.27953211519999999</v>
      </c>
      <c r="G5039" s="11">
        <f t="shared" si="236"/>
        <v>76.923900000000003</v>
      </c>
      <c r="H5039" s="8">
        <f t="shared" ref="H5039:H5102" si="237">F5039*($B$8-G5039)</f>
        <v>30.490272950766716</v>
      </c>
      <c r="K5039" s="69"/>
      <c r="L5039" s="69"/>
      <c r="M5039" s="69"/>
      <c r="O5039" s="63"/>
      <c r="P5039" s="63"/>
      <c r="Q5039" s="63"/>
    </row>
    <row r="5040" spans="1:17" outlineLevel="1">
      <c r="A5040" s="6"/>
      <c r="B5040" s="20">
        <v>42687</v>
      </c>
      <c r="C5040" s="21">
        <v>0.77083333333333337</v>
      </c>
      <c r="D5040" s="13">
        <v>0.14392500000000003</v>
      </c>
      <c r="E5040" s="13">
        <v>65.63</v>
      </c>
      <c r="F5040" s="11">
        <f t="shared" si="235"/>
        <v>0.14388182250000003</v>
      </c>
      <c r="G5040" s="11">
        <f t="shared" si="236"/>
        <v>66.253484999999998</v>
      </c>
      <c r="H5040" s="8">
        <f t="shared" si="237"/>
        <v>17.229346816223593</v>
      </c>
      <c r="K5040" s="69"/>
      <c r="L5040" s="69"/>
      <c r="M5040" s="69"/>
      <c r="O5040" s="63"/>
      <c r="P5040" s="63"/>
      <c r="Q5040" s="63"/>
    </row>
    <row r="5041" spans="1:17" outlineLevel="1">
      <c r="A5041" s="6"/>
      <c r="B5041" s="20">
        <v>42687</v>
      </c>
      <c r="C5041" s="21">
        <v>0.79166666666666663</v>
      </c>
      <c r="D5041" s="13">
        <v>1.1483E-2</v>
      </c>
      <c r="E5041" s="13">
        <v>95.59</v>
      </c>
      <c r="F5041" s="11">
        <f t="shared" si="235"/>
        <v>1.14795551E-2</v>
      </c>
      <c r="G5041" s="11">
        <f t="shared" si="236"/>
        <v>96.49810500000001</v>
      </c>
      <c r="H5041" s="8">
        <f t="shared" si="237"/>
        <v>1.0274419352069144</v>
      </c>
      <c r="K5041" s="69"/>
      <c r="L5041" s="69"/>
      <c r="M5041" s="69"/>
      <c r="O5041" s="63"/>
      <c r="P5041" s="63"/>
      <c r="Q5041" s="63"/>
    </row>
    <row r="5042" spans="1:17" outlineLevel="1">
      <c r="A5042" s="6"/>
      <c r="B5042" s="20">
        <v>42687</v>
      </c>
      <c r="C5042" s="21">
        <v>0.8125</v>
      </c>
      <c r="D5042" s="13">
        <v>0</v>
      </c>
      <c r="E5042" s="13">
        <v>66.180000000000007</v>
      </c>
      <c r="F5042" s="11">
        <f t="shared" si="235"/>
        <v>0</v>
      </c>
      <c r="G5042" s="11">
        <f t="shared" si="236"/>
        <v>66.808710000000005</v>
      </c>
      <c r="H5042" s="8">
        <f t="shared" si="237"/>
        <v>0</v>
      </c>
      <c r="K5042" s="69"/>
      <c r="L5042" s="69"/>
      <c r="M5042" s="69"/>
      <c r="O5042" s="63"/>
      <c r="P5042" s="63"/>
      <c r="Q5042" s="63"/>
    </row>
    <row r="5043" spans="1:17" outlineLevel="1">
      <c r="A5043" s="6"/>
      <c r="B5043" s="20">
        <v>42687</v>
      </c>
      <c r="C5043" s="21">
        <v>0.83333333333333337</v>
      </c>
      <c r="D5043" s="13">
        <v>0</v>
      </c>
      <c r="E5043" s="13">
        <v>68.05</v>
      </c>
      <c r="F5043" s="11">
        <f t="shared" si="235"/>
        <v>0</v>
      </c>
      <c r="G5043" s="11">
        <f t="shared" si="236"/>
        <v>68.696475000000007</v>
      </c>
      <c r="H5043" s="8">
        <f t="shared" si="237"/>
        <v>0</v>
      </c>
      <c r="K5043" s="69"/>
      <c r="L5043" s="69"/>
      <c r="M5043" s="69"/>
      <c r="O5043" s="63"/>
      <c r="P5043" s="63"/>
      <c r="Q5043" s="63"/>
    </row>
    <row r="5044" spans="1:17" outlineLevel="1">
      <c r="A5044" s="6"/>
      <c r="B5044" s="20">
        <v>42687</v>
      </c>
      <c r="C5044" s="21">
        <v>0.85416666666666663</v>
      </c>
      <c r="D5044" s="13">
        <v>0</v>
      </c>
      <c r="E5044" s="13">
        <v>67.89</v>
      </c>
      <c r="F5044" s="11">
        <f t="shared" si="235"/>
        <v>0</v>
      </c>
      <c r="G5044" s="11">
        <f t="shared" si="236"/>
        <v>68.534955000000011</v>
      </c>
      <c r="H5044" s="8">
        <f t="shared" si="237"/>
        <v>0</v>
      </c>
      <c r="K5044" s="69"/>
      <c r="L5044" s="69"/>
      <c r="M5044" s="69"/>
      <c r="O5044" s="63"/>
      <c r="P5044" s="63"/>
      <c r="Q5044" s="63"/>
    </row>
    <row r="5045" spans="1:17" outlineLevel="1">
      <c r="A5045" s="6"/>
      <c r="B5045" s="20">
        <v>42687</v>
      </c>
      <c r="C5045" s="21">
        <v>0.875</v>
      </c>
      <c r="D5045" s="13">
        <v>0</v>
      </c>
      <c r="E5045" s="13">
        <v>62.53</v>
      </c>
      <c r="F5045" s="11">
        <f t="shared" si="235"/>
        <v>0</v>
      </c>
      <c r="G5045" s="11">
        <f t="shared" si="236"/>
        <v>63.124035000000006</v>
      </c>
      <c r="H5045" s="8">
        <f t="shared" si="237"/>
        <v>0</v>
      </c>
      <c r="K5045" s="69"/>
      <c r="L5045" s="69"/>
      <c r="M5045" s="69"/>
      <c r="O5045" s="63"/>
      <c r="P5045" s="63"/>
      <c r="Q5045" s="63"/>
    </row>
    <row r="5046" spans="1:17" outlineLevel="1">
      <c r="A5046" s="6"/>
      <c r="B5046" s="20">
        <v>42687</v>
      </c>
      <c r="C5046" s="21">
        <v>0.89583333333333337</v>
      </c>
      <c r="D5046" s="13">
        <v>0</v>
      </c>
      <c r="E5046" s="13">
        <v>45.17</v>
      </c>
      <c r="F5046" s="11">
        <f t="shared" si="235"/>
        <v>0</v>
      </c>
      <c r="G5046" s="11">
        <f t="shared" si="236"/>
        <v>45.599115000000005</v>
      </c>
      <c r="H5046" s="8">
        <f t="shared" si="237"/>
        <v>0</v>
      </c>
      <c r="K5046" s="69"/>
      <c r="L5046" s="69"/>
      <c r="M5046" s="69"/>
      <c r="O5046" s="63"/>
      <c r="P5046" s="63"/>
      <c r="Q5046" s="63"/>
    </row>
    <row r="5047" spans="1:17" outlineLevel="1">
      <c r="A5047" s="6"/>
      <c r="B5047" s="20">
        <v>42687</v>
      </c>
      <c r="C5047" s="21">
        <v>0.91666666666666663</v>
      </c>
      <c r="D5047" s="13">
        <v>0</v>
      </c>
      <c r="E5047" s="13">
        <v>30.4</v>
      </c>
      <c r="F5047" s="11">
        <f t="shared" si="235"/>
        <v>0</v>
      </c>
      <c r="G5047" s="11">
        <f t="shared" si="236"/>
        <v>30.688800000000001</v>
      </c>
      <c r="H5047" s="8">
        <f t="shared" si="237"/>
        <v>0</v>
      </c>
      <c r="K5047" s="69"/>
      <c r="L5047" s="69"/>
      <c r="M5047" s="69"/>
      <c r="O5047" s="63"/>
      <c r="P5047" s="63"/>
      <c r="Q5047" s="63"/>
    </row>
    <row r="5048" spans="1:17" outlineLevel="1">
      <c r="A5048" s="6"/>
      <c r="B5048" s="20">
        <v>42687</v>
      </c>
      <c r="C5048" s="21">
        <v>0.9375</v>
      </c>
      <c r="D5048" s="13">
        <v>0</v>
      </c>
      <c r="E5048" s="13">
        <v>84.19</v>
      </c>
      <c r="F5048" s="11">
        <f t="shared" si="235"/>
        <v>0</v>
      </c>
      <c r="G5048" s="11">
        <f t="shared" si="236"/>
        <v>84.989805000000004</v>
      </c>
      <c r="H5048" s="8">
        <f t="shared" si="237"/>
        <v>0</v>
      </c>
      <c r="K5048" s="69"/>
      <c r="L5048" s="69"/>
      <c r="M5048" s="69"/>
      <c r="O5048" s="63"/>
      <c r="P5048" s="63"/>
      <c r="Q5048" s="63"/>
    </row>
    <row r="5049" spans="1:17" outlineLevel="1">
      <c r="A5049" s="6"/>
      <c r="B5049" s="20">
        <v>42687</v>
      </c>
      <c r="C5049" s="21">
        <v>0.95833333333333337</v>
      </c>
      <c r="D5049" s="13">
        <v>0</v>
      </c>
      <c r="E5049" s="13">
        <v>54.98</v>
      </c>
      <c r="F5049" s="11">
        <f t="shared" si="235"/>
        <v>0</v>
      </c>
      <c r="G5049" s="11">
        <f t="shared" si="236"/>
        <v>55.502310000000001</v>
      </c>
      <c r="H5049" s="8">
        <f t="shared" si="237"/>
        <v>0</v>
      </c>
      <c r="K5049" s="69"/>
      <c r="L5049" s="69"/>
      <c r="M5049" s="69"/>
      <c r="O5049" s="63"/>
      <c r="P5049" s="63"/>
      <c r="Q5049" s="63"/>
    </row>
    <row r="5050" spans="1:17" outlineLevel="1">
      <c r="A5050" s="6"/>
      <c r="B5050" s="20">
        <v>42687</v>
      </c>
      <c r="C5050" s="21">
        <v>0.97916666666666663</v>
      </c>
      <c r="D5050" s="13">
        <v>0</v>
      </c>
      <c r="E5050" s="13">
        <v>75.790000000000006</v>
      </c>
      <c r="F5050" s="11">
        <f t="shared" si="235"/>
        <v>0</v>
      </c>
      <c r="G5050" s="11">
        <f t="shared" si="236"/>
        <v>76.510005000000007</v>
      </c>
      <c r="H5050" s="8">
        <f t="shared" si="237"/>
        <v>0</v>
      </c>
      <c r="K5050" s="69"/>
      <c r="L5050" s="69"/>
      <c r="M5050" s="69"/>
      <c r="O5050" s="63"/>
      <c r="P5050" s="63"/>
      <c r="Q5050" s="63"/>
    </row>
    <row r="5051" spans="1:17" outlineLevel="1">
      <c r="A5051" s="6"/>
      <c r="B5051" s="20">
        <v>42687</v>
      </c>
      <c r="C5051" s="21">
        <v>0</v>
      </c>
      <c r="D5051" s="13">
        <v>0</v>
      </c>
      <c r="E5051" s="13">
        <v>61.22</v>
      </c>
      <c r="F5051" s="11">
        <f t="shared" si="235"/>
        <v>0</v>
      </c>
      <c r="G5051" s="11">
        <f t="shared" si="236"/>
        <v>61.801590000000004</v>
      </c>
      <c r="H5051" s="8">
        <f t="shared" si="237"/>
        <v>0</v>
      </c>
      <c r="K5051" s="69"/>
      <c r="L5051" s="69"/>
      <c r="M5051" s="69"/>
      <c r="O5051" s="63"/>
      <c r="P5051" s="63"/>
      <c r="Q5051" s="63"/>
    </row>
    <row r="5052" spans="1:17" outlineLevel="1">
      <c r="A5052" s="6"/>
      <c r="B5052" s="20">
        <v>42688</v>
      </c>
      <c r="C5052" s="21">
        <v>2.0833333333333332E-2</v>
      </c>
      <c r="D5052" s="13">
        <v>0</v>
      </c>
      <c r="E5052" s="13">
        <v>43.45</v>
      </c>
      <c r="F5052" s="11">
        <f t="shared" si="235"/>
        <v>0</v>
      </c>
      <c r="G5052" s="11">
        <f t="shared" si="236"/>
        <v>43.862775000000006</v>
      </c>
      <c r="H5052" s="8">
        <f t="shared" si="237"/>
        <v>0</v>
      </c>
      <c r="K5052" s="69"/>
      <c r="L5052" s="69"/>
      <c r="M5052" s="69"/>
      <c r="O5052" s="63"/>
      <c r="P5052" s="63"/>
      <c r="Q5052" s="63"/>
    </row>
    <row r="5053" spans="1:17" outlineLevel="1">
      <c r="A5053" s="6"/>
      <c r="B5053" s="20">
        <v>42688</v>
      </c>
      <c r="C5053" s="21">
        <v>4.1666666666666664E-2</v>
      </c>
      <c r="D5053" s="13">
        <v>0</v>
      </c>
      <c r="E5053" s="13">
        <v>34.590000000000003</v>
      </c>
      <c r="F5053" s="11">
        <f t="shared" si="235"/>
        <v>0</v>
      </c>
      <c r="G5053" s="11">
        <f t="shared" si="236"/>
        <v>34.918605000000007</v>
      </c>
      <c r="H5053" s="8">
        <f t="shared" si="237"/>
        <v>0</v>
      </c>
      <c r="K5053" s="69"/>
      <c r="L5053" s="69"/>
      <c r="M5053" s="69"/>
      <c r="O5053" s="63"/>
      <c r="P5053" s="63"/>
      <c r="Q5053" s="63"/>
    </row>
    <row r="5054" spans="1:17" outlineLevel="1">
      <c r="A5054" s="6"/>
      <c r="B5054" s="20">
        <v>42688</v>
      </c>
      <c r="C5054" s="21">
        <v>6.25E-2</v>
      </c>
      <c r="D5054" s="13">
        <v>0</v>
      </c>
      <c r="E5054" s="13">
        <v>28.46</v>
      </c>
      <c r="F5054" s="11">
        <f t="shared" si="235"/>
        <v>0</v>
      </c>
      <c r="G5054" s="11">
        <f t="shared" si="236"/>
        <v>28.730370000000004</v>
      </c>
      <c r="H5054" s="8">
        <f t="shared" si="237"/>
        <v>0</v>
      </c>
      <c r="K5054" s="69"/>
      <c r="L5054" s="69"/>
      <c r="M5054" s="69"/>
      <c r="O5054" s="63"/>
      <c r="P5054" s="63"/>
      <c r="Q5054" s="63"/>
    </row>
    <row r="5055" spans="1:17" outlineLevel="1">
      <c r="A5055" s="6"/>
      <c r="B5055" s="20">
        <v>42688</v>
      </c>
      <c r="C5055" s="21">
        <v>8.3333333333333329E-2</v>
      </c>
      <c r="D5055" s="13">
        <v>0</v>
      </c>
      <c r="E5055" s="13">
        <v>26.59</v>
      </c>
      <c r="F5055" s="11">
        <f t="shared" si="235"/>
        <v>0</v>
      </c>
      <c r="G5055" s="11">
        <f t="shared" si="236"/>
        <v>26.842605000000002</v>
      </c>
      <c r="H5055" s="8">
        <f t="shared" si="237"/>
        <v>0</v>
      </c>
      <c r="K5055" s="69"/>
      <c r="L5055" s="69"/>
      <c r="M5055" s="69"/>
      <c r="O5055" s="63"/>
      <c r="P5055" s="63"/>
      <c r="Q5055" s="63"/>
    </row>
    <row r="5056" spans="1:17" outlineLevel="1">
      <c r="A5056" s="6"/>
      <c r="B5056" s="20">
        <v>42688</v>
      </c>
      <c r="C5056" s="21">
        <v>0.10416666666666667</v>
      </c>
      <c r="D5056" s="13">
        <v>0</v>
      </c>
      <c r="E5056" s="13">
        <v>26.91</v>
      </c>
      <c r="F5056" s="11">
        <f t="shared" si="235"/>
        <v>0</v>
      </c>
      <c r="G5056" s="11">
        <f t="shared" si="236"/>
        <v>27.165645000000001</v>
      </c>
      <c r="H5056" s="8">
        <f t="shared" si="237"/>
        <v>0</v>
      </c>
      <c r="K5056" s="69"/>
      <c r="L5056" s="69"/>
      <c r="M5056" s="69"/>
      <c r="O5056" s="63"/>
      <c r="P5056" s="63"/>
      <c r="Q5056" s="63"/>
    </row>
    <row r="5057" spans="1:17" outlineLevel="1">
      <c r="A5057" s="6"/>
      <c r="B5057" s="20">
        <v>42688</v>
      </c>
      <c r="C5057" s="21">
        <v>0.125</v>
      </c>
      <c r="D5057" s="13">
        <v>0</v>
      </c>
      <c r="E5057" s="13">
        <v>28.35</v>
      </c>
      <c r="F5057" s="11">
        <f t="shared" si="235"/>
        <v>0</v>
      </c>
      <c r="G5057" s="11">
        <f t="shared" si="236"/>
        <v>28.619325000000003</v>
      </c>
      <c r="H5057" s="8">
        <f t="shared" si="237"/>
        <v>0</v>
      </c>
      <c r="K5057" s="69"/>
      <c r="L5057" s="69"/>
      <c r="M5057" s="69"/>
      <c r="O5057" s="63"/>
      <c r="P5057" s="63"/>
      <c r="Q5057" s="63"/>
    </row>
    <row r="5058" spans="1:17" outlineLevel="1">
      <c r="A5058" s="6"/>
      <c r="B5058" s="20">
        <v>42688</v>
      </c>
      <c r="C5058" s="21">
        <v>0.14583333333333334</v>
      </c>
      <c r="D5058" s="13">
        <v>0</v>
      </c>
      <c r="E5058" s="13">
        <v>29.09</v>
      </c>
      <c r="F5058" s="11">
        <f t="shared" si="235"/>
        <v>0</v>
      </c>
      <c r="G5058" s="11">
        <f t="shared" si="236"/>
        <v>29.366355000000002</v>
      </c>
      <c r="H5058" s="8">
        <f t="shared" si="237"/>
        <v>0</v>
      </c>
      <c r="K5058" s="69"/>
      <c r="L5058" s="69"/>
      <c r="M5058" s="69"/>
      <c r="O5058" s="63"/>
      <c r="P5058" s="63"/>
      <c r="Q5058" s="63"/>
    </row>
    <row r="5059" spans="1:17" outlineLevel="1">
      <c r="A5059" s="6"/>
      <c r="B5059" s="20">
        <v>42688</v>
      </c>
      <c r="C5059" s="21">
        <v>0.16666666666666666</v>
      </c>
      <c r="D5059" s="13">
        <v>0</v>
      </c>
      <c r="E5059" s="13">
        <v>32.35</v>
      </c>
      <c r="F5059" s="11">
        <f t="shared" si="235"/>
        <v>0</v>
      </c>
      <c r="G5059" s="11">
        <f t="shared" si="236"/>
        <v>32.657325</v>
      </c>
      <c r="H5059" s="8">
        <f t="shared" si="237"/>
        <v>0</v>
      </c>
      <c r="K5059" s="69"/>
      <c r="L5059" s="69"/>
      <c r="M5059" s="69"/>
      <c r="O5059" s="63"/>
      <c r="P5059" s="63"/>
      <c r="Q5059" s="63"/>
    </row>
    <row r="5060" spans="1:17" outlineLevel="1">
      <c r="A5060" s="6"/>
      <c r="B5060" s="20">
        <v>42688</v>
      </c>
      <c r="C5060" s="21">
        <v>0.1875</v>
      </c>
      <c r="D5060" s="13">
        <v>0</v>
      </c>
      <c r="E5060" s="13">
        <v>42.25</v>
      </c>
      <c r="F5060" s="11">
        <f t="shared" si="235"/>
        <v>0</v>
      </c>
      <c r="G5060" s="11">
        <f t="shared" si="236"/>
        <v>42.651375000000002</v>
      </c>
      <c r="H5060" s="8">
        <f t="shared" si="237"/>
        <v>0</v>
      </c>
      <c r="K5060" s="69"/>
      <c r="L5060" s="69"/>
      <c r="M5060" s="69"/>
      <c r="O5060" s="63"/>
      <c r="P5060" s="63"/>
      <c r="Q5060" s="63"/>
    </row>
    <row r="5061" spans="1:17" outlineLevel="1">
      <c r="A5061" s="6"/>
      <c r="B5061" s="20">
        <v>42688</v>
      </c>
      <c r="C5061" s="21">
        <v>0.20833333333333334</v>
      </c>
      <c r="D5061" s="13">
        <v>4.2999999999999995E-5</v>
      </c>
      <c r="E5061" s="13">
        <v>42.88</v>
      </c>
      <c r="F5061" s="11">
        <f t="shared" si="235"/>
        <v>4.2987099999999994E-5</v>
      </c>
      <c r="G5061" s="11">
        <f t="shared" si="236"/>
        <v>43.287360000000007</v>
      </c>
      <c r="H5061" s="8">
        <f t="shared" si="237"/>
        <v>6.1348025269439988E-3</v>
      </c>
      <c r="K5061" s="69"/>
      <c r="L5061" s="69"/>
      <c r="M5061" s="69"/>
      <c r="O5061" s="63"/>
      <c r="P5061" s="63"/>
      <c r="Q5061" s="63"/>
    </row>
    <row r="5062" spans="1:17" outlineLevel="1">
      <c r="A5062" s="6"/>
      <c r="B5062" s="20">
        <v>42688</v>
      </c>
      <c r="C5062" s="21">
        <v>0.22916666666666666</v>
      </c>
      <c r="D5062" s="13">
        <v>5.9156E-2</v>
      </c>
      <c r="E5062" s="13">
        <v>53.67</v>
      </c>
      <c r="F5062" s="11">
        <f t="shared" si="235"/>
        <v>5.9138253200000004E-2</v>
      </c>
      <c r="G5062" s="11">
        <f t="shared" si="236"/>
        <v>54.179865000000007</v>
      </c>
      <c r="H5062" s="8">
        <f t="shared" si="237"/>
        <v>7.7956125204881825</v>
      </c>
      <c r="K5062" s="69"/>
      <c r="L5062" s="69"/>
      <c r="M5062" s="69"/>
      <c r="O5062" s="63"/>
      <c r="P5062" s="63"/>
      <c r="Q5062" s="63"/>
    </row>
    <row r="5063" spans="1:17" outlineLevel="1">
      <c r="A5063" s="6"/>
      <c r="B5063" s="20">
        <v>42688</v>
      </c>
      <c r="C5063" s="21">
        <v>0.25</v>
      </c>
      <c r="D5063" s="13">
        <v>0.37498599999999999</v>
      </c>
      <c r="E5063" s="13">
        <v>136.33000000000001</v>
      </c>
      <c r="F5063" s="11">
        <f t="shared" si="235"/>
        <v>0.37487350419999999</v>
      </c>
      <c r="G5063" s="11">
        <f t="shared" si="236"/>
        <v>137.62513500000003</v>
      </c>
      <c r="H5063" s="8">
        <f t="shared" si="237"/>
        <v>18.134455157751923</v>
      </c>
      <c r="K5063" s="69"/>
      <c r="L5063" s="69"/>
      <c r="M5063" s="69"/>
      <c r="O5063" s="63"/>
      <c r="P5063" s="63"/>
      <c r="Q5063" s="63"/>
    </row>
    <row r="5064" spans="1:17" outlineLevel="1">
      <c r="A5064" s="6"/>
      <c r="B5064" s="20">
        <v>42688</v>
      </c>
      <c r="C5064" s="21">
        <v>0.27083333333333331</v>
      </c>
      <c r="D5064" s="13">
        <v>0.62935600000000003</v>
      </c>
      <c r="E5064" s="13">
        <v>83.54</v>
      </c>
      <c r="F5064" s="11">
        <f t="shared" si="235"/>
        <v>0.62916719320000003</v>
      </c>
      <c r="G5064" s="11">
        <f t="shared" si="236"/>
        <v>84.333630000000014</v>
      </c>
      <c r="H5064" s="8">
        <f t="shared" si="237"/>
        <v>63.965144655732679</v>
      </c>
      <c r="K5064" s="69"/>
      <c r="L5064" s="69"/>
      <c r="M5064" s="69"/>
      <c r="O5064" s="63"/>
      <c r="P5064" s="63"/>
      <c r="Q5064" s="63"/>
    </row>
    <row r="5065" spans="1:17" outlineLevel="1">
      <c r="A5065" s="6"/>
      <c r="B5065" s="20">
        <v>42688</v>
      </c>
      <c r="C5065" s="21">
        <v>0.29166666666666669</v>
      </c>
      <c r="D5065" s="13">
        <v>1.4876449999999999</v>
      </c>
      <c r="E5065" s="13">
        <v>135.93</v>
      </c>
      <c r="F5065" s="11">
        <f t="shared" si="235"/>
        <v>1.4871987064999999</v>
      </c>
      <c r="G5065" s="11">
        <f t="shared" si="236"/>
        <v>137.22133500000001</v>
      </c>
      <c r="H5065" s="8">
        <f t="shared" si="237"/>
        <v>72.543567492796797</v>
      </c>
      <c r="K5065" s="69"/>
      <c r="L5065" s="69"/>
      <c r="M5065" s="69"/>
      <c r="O5065" s="63"/>
      <c r="P5065" s="63"/>
      <c r="Q5065" s="63"/>
    </row>
    <row r="5066" spans="1:17" outlineLevel="1">
      <c r="A5066" s="6"/>
      <c r="B5066" s="20">
        <v>42688</v>
      </c>
      <c r="C5066" s="21">
        <v>0.3125</v>
      </c>
      <c r="D5066" s="13">
        <v>2.2948630000000003</v>
      </c>
      <c r="E5066" s="13">
        <v>61.55</v>
      </c>
      <c r="F5066" s="11">
        <f t="shared" si="235"/>
        <v>2.2941745411000003</v>
      </c>
      <c r="G5066" s="11">
        <f t="shared" si="236"/>
        <v>62.134725000000003</v>
      </c>
      <c r="H5066" s="8">
        <f t="shared" si="237"/>
        <v>284.16856043135033</v>
      </c>
      <c r="K5066" s="69"/>
      <c r="L5066" s="69"/>
      <c r="M5066" s="69"/>
      <c r="O5066" s="63"/>
      <c r="P5066" s="63"/>
      <c r="Q5066" s="63"/>
    </row>
    <row r="5067" spans="1:17" outlineLevel="1">
      <c r="A5067" s="6"/>
      <c r="B5067" s="20">
        <v>42688</v>
      </c>
      <c r="C5067" s="21">
        <v>0.33333333333333331</v>
      </c>
      <c r="D5067" s="13">
        <v>3.015892</v>
      </c>
      <c r="E5067" s="13">
        <v>68.16</v>
      </c>
      <c r="F5067" s="11">
        <f t="shared" si="235"/>
        <v>3.0149872324000002</v>
      </c>
      <c r="G5067" s="11">
        <f t="shared" si="236"/>
        <v>68.807519999999997</v>
      </c>
      <c r="H5067" s="8">
        <f t="shared" si="237"/>
        <v>353.3338309332924</v>
      </c>
      <c r="K5067" s="69"/>
      <c r="L5067" s="69"/>
      <c r="M5067" s="69"/>
      <c r="O5067" s="63"/>
      <c r="P5067" s="63"/>
      <c r="Q5067" s="63"/>
    </row>
    <row r="5068" spans="1:17" outlineLevel="1">
      <c r="A5068" s="6"/>
      <c r="B5068" s="20">
        <v>42688</v>
      </c>
      <c r="C5068" s="21">
        <v>0.35416666666666669</v>
      </c>
      <c r="D5068" s="13">
        <v>3.4504239999999999</v>
      </c>
      <c r="E5068" s="13">
        <v>61.17</v>
      </c>
      <c r="F5068" s="11">
        <f t="shared" si="235"/>
        <v>3.4493888728000002</v>
      </c>
      <c r="G5068" s="11">
        <f t="shared" si="236"/>
        <v>61.751115000000006</v>
      </c>
      <c r="H5068" s="8">
        <f t="shared" si="237"/>
        <v>428.58272137680683</v>
      </c>
      <c r="K5068" s="69"/>
      <c r="L5068" s="69"/>
      <c r="M5068" s="69"/>
      <c r="O5068" s="63"/>
      <c r="P5068" s="63"/>
      <c r="Q5068" s="63"/>
    </row>
    <row r="5069" spans="1:17" outlineLevel="1">
      <c r="A5069" s="6"/>
      <c r="B5069" s="20">
        <v>42688</v>
      </c>
      <c r="C5069" s="21">
        <v>0.375</v>
      </c>
      <c r="D5069" s="13">
        <v>4.1309610000000001</v>
      </c>
      <c r="E5069" s="13">
        <v>72.81</v>
      </c>
      <c r="F5069" s="11">
        <f t="shared" si="235"/>
        <v>4.1297217117000002</v>
      </c>
      <c r="G5069" s="11">
        <f t="shared" si="236"/>
        <v>73.501695000000012</v>
      </c>
      <c r="H5069" s="8">
        <f t="shared" si="237"/>
        <v>464.58669268794864</v>
      </c>
      <c r="K5069" s="69"/>
      <c r="L5069" s="69"/>
      <c r="M5069" s="69"/>
      <c r="O5069" s="63"/>
      <c r="P5069" s="63"/>
      <c r="Q5069" s="63"/>
    </row>
    <row r="5070" spans="1:17" outlineLevel="1">
      <c r="A5070" s="6"/>
      <c r="B5070" s="20">
        <v>42688</v>
      </c>
      <c r="C5070" s="21">
        <v>0.39583333333333331</v>
      </c>
      <c r="D5070" s="13">
        <v>3.506764</v>
      </c>
      <c r="E5070" s="13">
        <v>102</v>
      </c>
      <c r="F5070" s="11">
        <f t="shared" si="235"/>
        <v>3.5057119708000002</v>
      </c>
      <c r="G5070" s="11">
        <f t="shared" si="236"/>
        <v>102.96900000000001</v>
      </c>
      <c r="H5070" s="8">
        <f t="shared" si="237"/>
        <v>291.08277064749478</v>
      </c>
      <c r="K5070" s="69"/>
      <c r="L5070" s="69"/>
      <c r="M5070" s="69"/>
      <c r="O5070" s="63"/>
      <c r="P5070" s="63"/>
      <c r="Q5070" s="63"/>
    </row>
    <row r="5071" spans="1:17" outlineLevel="1">
      <c r="A5071" s="6"/>
      <c r="B5071" s="20">
        <v>42688</v>
      </c>
      <c r="C5071" s="21">
        <v>0.41666666666666669</v>
      </c>
      <c r="D5071" s="13">
        <v>4.7521690000000003</v>
      </c>
      <c r="E5071" s="13">
        <v>64.739999999999995</v>
      </c>
      <c r="F5071" s="11">
        <f t="shared" si="235"/>
        <v>4.7507433493000004</v>
      </c>
      <c r="G5071" s="11">
        <f t="shared" si="236"/>
        <v>65.355029999999999</v>
      </c>
      <c r="H5071" s="8">
        <f t="shared" si="237"/>
        <v>573.15328885399811</v>
      </c>
      <c r="K5071" s="69"/>
      <c r="L5071" s="69"/>
      <c r="M5071" s="69"/>
      <c r="O5071" s="63"/>
      <c r="P5071" s="63"/>
      <c r="Q5071" s="63"/>
    </row>
    <row r="5072" spans="1:17" outlineLevel="1">
      <c r="A5072" s="6"/>
      <c r="B5072" s="20">
        <v>42688</v>
      </c>
      <c r="C5072" s="21">
        <v>0.4375</v>
      </c>
      <c r="D5072" s="13">
        <v>3.9647570000000005</v>
      </c>
      <c r="E5072" s="13">
        <v>68.3</v>
      </c>
      <c r="F5072" s="11">
        <f t="shared" si="235"/>
        <v>3.9635675729000006</v>
      </c>
      <c r="G5072" s="11">
        <f t="shared" si="236"/>
        <v>68.948850000000007</v>
      </c>
      <c r="H5072" s="8">
        <f t="shared" si="237"/>
        <v>463.94014251065386</v>
      </c>
      <c r="K5072" s="69"/>
      <c r="L5072" s="69"/>
      <c r="M5072" s="69"/>
      <c r="O5072" s="63"/>
      <c r="P5072" s="63"/>
      <c r="Q5072" s="63"/>
    </row>
    <row r="5073" spans="1:17" outlineLevel="1">
      <c r="A5073" s="6"/>
      <c r="B5073" s="20">
        <v>42688</v>
      </c>
      <c r="C5073" s="21">
        <v>0.45833333333333331</v>
      </c>
      <c r="D5073" s="13">
        <v>3.870568</v>
      </c>
      <c r="E5073" s="13">
        <v>67.540000000000006</v>
      </c>
      <c r="F5073" s="11">
        <f t="shared" ref="F5073:F5136" si="238">IF($B$13="Electricity",$D5073*$B$9,$D5073*$B$10)</f>
        <v>3.8694068295999999</v>
      </c>
      <c r="G5073" s="11">
        <f t="shared" ref="G5073:G5136" si="239">+E5073*$B$10</f>
        <v>68.181630000000013</v>
      </c>
      <c r="H5073" s="8">
        <f t="shared" si="237"/>
        <v>455.88720553033971</v>
      </c>
      <c r="K5073" s="69"/>
      <c r="L5073" s="69"/>
      <c r="M5073" s="69"/>
      <c r="O5073" s="63"/>
      <c r="P5073" s="63"/>
      <c r="Q5073" s="63"/>
    </row>
    <row r="5074" spans="1:17" outlineLevel="1">
      <c r="A5074" s="6"/>
      <c r="B5074" s="20">
        <v>42688</v>
      </c>
      <c r="C5074" s="21">
        <v>0.47916666666666669</v>
      </c>
      <c r="D5074" s="13">
        <v>4.6383039999999998</v>
      </c>
      <c r="E5074" s="13">
        <v>65.98</v>
      </c>
      <c r="F5074" s="11">
        <f t="shared" si="238"/>
        <v>4.6369125088000001</v>
      </c>
      <c r="G5074" s="11">
        <f t="shared" si="239"/>
        <v>66.60681000000001</v>
      </c>
      <c r="H5074" s="8">
        <f t="shared" si="237"/>
        <v>553.61577617653506</v>
      </c>
      <c r="K5074" s="69"/>
      <c r="L5074" s="69"/>
      <c r="M5074" s="69"/>
      <c r="O5074" s="63"/>
      <c r="P5074" s="63"/>
      <c r="Q5074" s="63"/>
    </row>
    <row r="5075" spans="1:17" outlineLevel="1">
      <c r="A5075" s="6"/>
      <c r="B5075" s="20">
        <v>42688</v>
      </c>
      <c r="C5075" s="21">
        <v>0.5</v>
      </c>
      <c r="D5075" s="13">
        <v>4.2989499999999996</v>
      </c>
      <c r="E5075" s="13">
        <v>108.5</v>
      </c>
      <c r="F5075" s="11">
        <f t="shared" si="238"/>
        <v>4.2976603149999999</v>
      </c>
      <c r="G5075" s="11">
        <f t="shared" si="239"/>
        <v>109.53075000000001</v>
      </c>
      <c r="H5075" s="8">
        <f t="shared" si="237"/>
        <v>328.63886104281369</v>
      </c>
      <c r="K5075" s="69"/>
      <c r="L5075" s="69"/>
      <c r="M5075" s="69"/>
      <c r="O5075" s="63"/>
      <c r="P5075" s="63"/>
      <c r="Q5075" s="63"/>
    </row>
    <row r="5076" spans="1:17" outlineLevel="1">
      <c r="A5076" s="6"/>
      <c r="B5076" s="20">
        <v>42688</v>
      </c>
      <c r="C5076" s="21">
        <v>0.52083333333333337</v>
      </c>
      <c r="D5076" s="13">
        <v>4.6138330000000005</v>
      </c>
      <c r="E5076" s="13">
        <v>118.85</v>
      </c>
      <c r="F5076" s="11">
        <f t="shared" si="238"/>
        <v>4.6124488501000007</v>
      </c>
      <c r="G5076" s="11">
        <f t="shared" si="239"/>
        <v>119.97907500000001</v>
      </c>
      <c r="H5076" s="8">
        <f t="shared" si="237"/>
        <v>304.51813959878837</v>
      </c>
      <c r="K5076" s="69"/>
      <c r="L5076" s="69"/>
      <c r="M5076" s="69"/>
      <c r="O5076" s="63"/>
      <c r="P5076" s="63"/>
      <c r="Q5076" s="63"/>
    </row>
    <row r="5077" spans="1:17" outlineLevel="1">
      <c r="A5077" s="6"/>
      <c r="B5077" s="20">
        <v>42688</v>
      </c>
      <c r="C5077" s="21">
        <v>0.54166666666666663</v>
      </c>
      <c r="D5077" s="13">
        <v>3.8429360000000004</v>
      </c>
      <c r="E5077" s="13">
        <v>61.93</v>
      </c>
      <c r="F5077" s="11">
        <f t="shared" si="238"/>
        <v>3.8417831192000005</v>
      </c>
      <c r="G5077" s="11">
        <f t="shared" si="239"/>
        <v>62.518335</v>
      </c>
      <c r="H5077" s="8">
        <f t="shared" si="237"/>
        <v>474.38977612770952</v>
      </c>
      <c r="K5077" s="69"/>
      <c r="L5077" s="69"/>
      <c r="M5077" s="69"/>
      <c r="O5077" s="63"/>
      <c r="P5077" s="63"/>
      <c r="Q5077" s="63"/>
    </row>
    <row r="5078" spans="1:17" outlineLevel="1">
      <c r="A5078" s="6"/>
      <c r="B5078" s="20">
        <v>42688</v>
      </c>
      <c r="C5078" s="21">
        <v>0.5625</v>
      </c>
      <c r="D5078" s="13">
        <v>3.6869239999999999</v>
      </c>
      <c r="E5078" s="13">
        <v>60.49</v>
      </c>
      <c r="F5078" s="11">
        <f t="shared" si="238"/>
        <v>3.6858179228000001</v>
      </c>
      <c r="G5078" s="11">
        <f t="shared" si="239"/>
        <v>61.064655000000009</v>
      </c>
      <c r="H5078" s="8">
        <f t="shared" si="237"/>
        <v>460.48893379220129</v>
      </c>
      <c r="K5078" s="69"/>
      <c r="L5078" s="69"/>
      <c r="M5078" s="69"/>
      <c r="O5078" s="63"/>
      <c r="P5078" s="63"/>
      <c r="Q5078" s="63"/>
    </row>
    <row r="5079" spans="1:17" outlineLevel="1">
      <c r="A5079" s="6"/>
      <c r="B5079" s="20">
        <v>42688</v>
      </c>
      <c r="C5079" s="21">
        <v>0.58333333333333337</v>
      </c>
      <c r="D5079" s="13">
        <v>3.7421899999999995</v>
      </c>
      <c r="E5079" s="13">
        <v>64.739999999999995</v>
      </c>
      <c r="F5079" s="11">
        <f t="shared" si="238"/>
        <v>3.7410673429999997</v>
      </c>
      <c r="G5079" s="11">
        <f t="shared" si="239"/>
        <v>65.355029999999999</v>
      </c>
      <c r="H5079" s="8">
        <f t="shared" si="237"/>
        <v>451.34095736421466</v>
      </c>
      <c r="K5079" s="69"/>
      <c r="L5079" s="69"/>
      <c r="M5079" s="69"/>
      <c r="O5079" s="63"/>
      <c r="P5079" s="63"/>
      <c r="Q5079" s="63"/>
    </row>
    <row r="5080" spans="1:17" outlineLevel="1">
      <c r="A5080" s="6"/>
      <c r="B5080" s="20">
        <v>42688</v>
      </c>
      <c r="C5080" s="21">
        <v>0.60416666666666663</v>
      </c>
      <c r="D5080" s="13">
        <v>1.9633359999999997</v>
      </c>
      <c r="E5080" s="13">
        <v>60.63</v>
      </c>
      <c r="F5080" s="11">
        <f t="shared" si="238"/>
        <v>1.9627469991999997</v>
      </c>
      <c r="G5080" s="11">
        <f t="shared" si="239"/>
        <v>61.205985000000005</v>
      </c>
      <c r="H5080" s="8">
        <f t="shared" si="237"/>
        <v>244.93907845936977</v>
      </c>
      <c r="K5080" s="69"/>
      <c r="L5080" s="69"/>
      <c r="M5080" s="69"/>
      <c r="O5080" s="63"/>
      <c r="P5080" s="63"/>
      <c r="Q5080" s="63"/>
    </row>
    <row r="5081" spans="1:17" outlineLevel="1">
      <c r="A5081" s="6"/>
      <c r="B5081" s="20">
        <v>42688</v>
      </c>
      <c r="C5081" s="21">
        <v>0.625</v>
      </c>
      <c r="D5081" s="13">
        <v>1.639529</v>
      </c>
      <c r="E5081" s="13">
        <v>66.7</v>
      </c>
      <c r="F5081" s="11">
        <f t="shared" si="238"/>
        <v>1.6390371413</v>
      </c>
      <c r="G5081" s="11">
        <f t="shared" si="239"/>
        <v>67.333650000000006</v>
      </c>
      <c r="H5081" s="8">
        <f t="shared" si="237"/>
        <v>194.49855507250524</v>
      </c>
      <c r="K5081" s="69"/>
      <c r="L5081" s="69"/>
      <c r="M5081" s="69"/>
      <c r="O5081" s="63"/>
      <c r="P5081" s="63"/>
      <c r="Q5081" s="63"/>
    </row>
    <row r="5082" spans="1:17" outlineLevel="1">
      <c r="A5082" s="6"/>
      <c r="B5082" s="20">
        <v>42688</v>
      </c>
      <c r="C5082" s="21">
        <v>0.64583333333333337</v>
      </c>
      <c r="D5082" s="13">
        <v>2.0400619999999998</v>
      </c>
      <c r="E5082" s="13">
        <v>64.48</v>
      </c>
      <c r="F5082" s="11">
        <f t="shared" si="238"/>
        <v>2.0394499813999998</v>
      </c>
      <c r="G5082" s="11">
        <f t="shared" si="239"/>
        <v>65.092560000000006</v>
      </c>
      <c r="H5082" s="8">
        <f t="shared" si="237"/>
        <v>246.58467625912158</v>
      </c>
      <c r="K5082" s="69"/>
      <c r="L5082" s="69"/>
      <c r="M5082" s="69"/>
      <c r="O5082" s="63"/>
      <c r="P5082" s="63"/>
      <c r="Q5082" s="63"/>
    </row>
    <row r="5083" spans="1:17" outlineLevel="1">
      <c r="A5083" s="6"/>
      <c r="B5083" s="20">
        <v>42688</v>
      </c>
      <c r="C5083" s="21">
        <v>0.66666666666666663</v>
      </c>
      <c r="D5083" s="13">
        <v>1.3494180000000002</v>
      </c>
      <c r="E5083" s="13">
        <v>79.08</v>
      </c>
      <c r="F5083" s="11">
        <f t="shared" si="238"/>
        <v>1.3490131746000003</v>
      </c>
      <c r="G5083" s="11">
        <f t="shared" si="239"/>
        <v>79.83126</v>
      </c>
      <c r="H5083" s="8">
        <f t="shared" si="237"/>
        <v>143.22302899068202</v>
      </c>
      <c r="K5083" s="69"/>
      <c r="L5083" s="69"/>
      <c r="M5083" s="69"/>
      <c r="O5083" s="63"/>
      <c r="P5083" s="63"/>
      <c r="Q5083" s="63"/>
    </row>
    <row r="5084" spans="1:17" outlineLevel="1">
      <c r="A5084" s="6"/>
      <c r="B5084" s="20">
        <v>42688</v>
      </c>
      <c r="C5084" s="21">
        <v>0.6875</v>
      </c>
      <c r="D5084" s="13">
        <v>1.100789</v>
      </c>
      <c r="E5084" s="13">
        <v>89.38</v>
      </c>
      <c r="F5084" s="11">
        <f t="shared" si="238"/>
        <v>1.1004587633</v>
      </c>
      <c r="G5084" s="11">
        <f t="shared" si="239"/>
        <v>90.229110000000006</v>
      </c>
      <c r="H5084" s="8">
        <f t="shared" si="237"/>
        <v>105.39191516954034</v>
      </c>
      <c r="K5084" s="69"/>
      <c r="L5084" s="69"/>
      <c r="M5084" s="69"/>
      <c r="O5084" s="63"/>
      <c r="P5084" s="63"/>
      <c r="Q5084" s="63"/>
    </row>
    <row r="5085" spans="1:17" outlineLevel="1">
      <c r="A5085" s="6"/>
      <c r="B5085" s="20">
        <v>42688</v>
      </c>
      <c r="C5085" s="21">
        <v>0.70833333333333337</v>
      </c>
      <c r="D5085" s="13">
        <v>0.64331199999999999</v>
      </c>
      <c r="E5085" s="13">
        <v>117.62</v>
      </c>
      <c r="F5085" s="11">
        <f t="shared" si="238"/>
        <v>0.64311900639999997</v>
      </c>
      <c r="G5085" s="11">
        <f t="shared" si="239"/>
        <v>118.73739000000002</v>
      </c>
      <c r="H5085" s="8">
        <f t="shared" si="237"/>
        <v>43.257862911070688</v>
      </c>
      <c r="K5085" s="69"/>
      <c r="L5085" s="69"/>
      <c r="M5085" s="69"/>
      <c r="O5085" s="63"/>
      <c r="P5085" s="63"/>
      <c r="Q5085" s="63"/>
    </row>
    <row r="5086" spans="1:17" outlineLevel="1">
      <c r="A5086" s="6"/>
      <c r="B5086" s="20">
        <v>42688</v>
      </c>
      <c r="C5086" s="21">
        <v>0.72916666666666663</v>
      </c>
      <c r="D5086" s="13">
        <v>0.27735799999999994</v>
      </c>
      <c r="E5086" s="13">
        <v>79.45</v>
      </c>
      <c r="F5086" s="11">
        <f t="shared" si="238"/>
        <v>0.27727479259999993</v>
      </c>
      <c r="G5086" s="11">
        <f t="shared" si="239"/>
        <v>80.204775000000012</v>
      </c>
      <c r="H5086" s="8">
        <f t="shared" si="237"/>
        <v>29.334349069945326</v>
      </c>
      <c r="K5086" s="69"/>
      <c r="L5086" s="69"/>
      <c r="M5086" s="69"/>
      <c r="O5086" s="63"/>
      <c r="P5086" s="63"/>
      <c r="Q5086" s="63"/>
    </row>
    <row r="5087" spans="1:17" outlineLevel="1">
      <c r="A5087" s="6"/>
      <c r="B5087" s="20">
        <v>42688</v>
      </c>
      <c r="C5087" s="21">
        <v>0.75</v>
      </c>
      <c r="D5087" s="13">
        <v>0.22097399999999998</v>
      </c>
      <c r="E5087" s="13">
        <v>79.73</v>
      </c>
      <c r="F5087" s="11">
        <f t="shared" si="238"/>
        <v>0.22090770779999999</v>
      </c>
      <c r="G5087" s="11">
        <f t="shared" si="239"/>
        <v>80.487435000000005</v>
      </c>
      <c r="H5087" s="8">
        <f t="shared" si="237"/>
        <v>23.308538878248505</v>
      </c>
      <c r="K5087" s="69"/>
      <c r="L5087" s="69"/>
      <c r="M5087" s="69"/>
      <c r="O5087" s="63"/>
      <c r="P5087" s="63"/>
      <c r="Q5087" s="63"/>
    </row>
    <row r="5088" spans="1:17" outlineLevel="1">
      <c r="A5088" s="6"/>
      <c r="B5088" s="20">
        <v>42688</v>
      </c>
      <c r="C5088" s="21">
        <v>0.77083333333333337</v>
      </c>
      <c r="D5088" s="13">
        <v>7.8639000000000001E-2</v>
      </c>
      <c r="E5088" s="13">
        <v>60.58</v>
      </c>
      <c r="F5088" s="11">
        <f t="shared" si="238"/>
        <v>7.8615408300000009E-2</v>
      </c>
      <c r="G5088" s="11">
        <f t="shared" si="239"/>
        <v>61.15551</v>
      </c>
      <c r="H5088" s="8">
        <f t="shared" si="237"/>
        <v>9.8147005553552695</v>
      </c>
      <c r="K5088" s="69"/>
      <c r="L5088" s="69"/>
      <c r="M5088" s="69"/>
      <c r="O5088" s="63"/>
      <c r="P5088" s="63"/>
      <c r="Q5088" s="63"/>
    </row>
    <row r="5089" spans="1:17" outlineLevel="1">
      <c r="A5089" s="6"/>
      <c r="B5089" s="20">
        <v>42688</v>
      </c>
      <c r="C5089" s="21">
        <v>0.79166666666666663</v>
      </c>
      <c r="D5089" s="13">
        <v>1.4321E-2</v>
      </c>
      <c r="E5089" s="13">
        <v>96.81</v>
      </c>
      <c r="F5089" s="11">
        <f t="shared" si="238"/>
        <v>1.4316703700000001E-2</v>
      </c>
      <c r="G5089" s="11">
        <f t="shared" si="239"/>
        <v>97.729695000000007</v>
      </c>
      <c r="H5089" s="8">
        <f t="shared" si="237"/>
        <v>1.2637398021936286</v>
      </c>
      <c r="K5089" s="69"/>
      <c r="L5089" s="69"/>
      <c r="M5089" s="69"/>
      <c r="O5089" s="63"/>
      <c r="P5089" s="63"/>
      <c r="Q5089" s="63"/>
    </row>
    <row r="5090" spans="1:17" outlineLevel="1">
      <c r="A5090" s="6"/>
      <c r="B5090" s="20">
        <v>42688</v>
      </c>
      <c r="C5090" s="21">
        <v>0.8125</v>
      </c>
      <c r="D5090" s="13">
        <v>0</v>
      </c>
      <c r="E5090" s="13">
        <v>76.8</v>
      </c>
      <c r="F5090" s="11">
        <f t="shared" si="238"/>
        <v>0</v>
      </c>
      <c r="G5090" s="11">
        <f t="shared" si="239"/>
        <v>77.529600000000002</v>
      </c>
      <c r="H5090" s="8">
        <f t="shared" si="237"/>
        <v>0</v>
      </c>
      <c r="K5090" s="69"/>
      <c r="L5090" s="69"/>
      <c r="M5090" s="69"/>
      <c r="O5090" s="63"/>
      <c r="P5090" s="63"/>
      <c r="Q5090" s="63"/>
    </row>
    <row r="5091" spans="1:17" outlineLevel="1">
      <c r="A5091" s="6"/>
      <c r="B5091" s="20">
        <v>42688</v>
      </c>
      <c r="C5091" s="21">
        <v>0.83333333333333337</v>
      </c>
      <c r="D5091" s="13">
        <v>0</v>
      </c>
      <c r="E5091" s="13">
        <v>89.85</v>
      </c>
      <c r="F5091" s="11">
        <f t="shared" si="238"/>
        <v>0</v>
      </c>
      <c r="G5091" s="11">
        <f t="shared" si="239"/>
        <v>90.703575000000001</v>
      </c>
      <c r="H5091" s="8">
        <f t="shared" si="237"/>
        <v>0</v>
      </c>
      <c r="K5091" s="69"/>
      <c r="L5091" s="69"/>
      <c r="M5091" s="69"/>
      <c r="O5091" s="63"/>
      <c r="P5091" s="63"/>
      <c r="Q5091" s="63"/>
    </row>
    <row r="5092" spans="1:17" outlineLevel="1">
      <c r="A5092" s="6"/>
      <c r="B5092" s="20">
        <v>42688</v>
      </c>
      <c r="C5092" s="21">
        <v>0.85416666666666663</v>
      </c>
      <c r="D5092" s="13">
        <v>0</v>
      </c>
      <c r="E5092" s="13">
        <v>90.36</v>
      </c>
      <c r="F5092" s="11">
        <f t="shared" si="238"/>
        <v>0</v>
      </c>
      <c r="G5092" s="11">
        <f t="shared" si="239"/>
        <v>91.218420000000009</v>
      </c>
      <c r="H5092" s="8">
        <f t="shared" si="237"/>
        <v>0</v>
      </c>
      <c r="K5092" s="69"/>
      <c r="L5092" s="69"/>
      <c r="M5092" s="69"/>
      <c r="O5092" s="63"/>
      <c r="P5092" s="63"/>
      <c r="Q5092" s="63"/>
    </row>
    <row r="5093" spans="1:17" outlineLevel="1">
      <c r="A5093" s="6"/>
      <c r="B5093" s="20">
        <v>42688</v>
      </c>
      <c r="C5093" s="21">
        <v>0.875</v>
      </c>
      <c r="D5093" s="13">
        <v>0</v>
      </c>
      <c r="E5093" s="13">
        <v>63.33</v>
      </c>
      <c r="F5093" s="11">
        <f t="shared" si="238"/>
        <v>0</v>
      </c>
      <c r="G5093" s="11">
        <f t="shared" si="239"/>
        <v>63.931635</v>
      </c>
      <c r="H5093" s="8">
        <f t="shared" si="237"/>
        <v>0</v>
      </c>
      <c r="K5093" s="69"/>
      <c r="L5093" s="69"/>
      <c r="M5093" s="69"/>
      <c r="O5093" s="63"/>
      <c r="P5093" s="63"/>
      <c r="Q5093" s="63"/>
    </row>
    <row r="5094" spans="1:17" outlineLevel="1">
      <c r="A5094" s="6"/>
      <c r="B5094" s="20">
        <v>42688</v>
      </c>
      <c r="C5094" s="21">
        <v>0.89583333333333337</v>
      </c>
      <c r="D5094" s="13">
        <v>0</v>
      </c>
      <c r="E5094" s="13">
        <v>58.21</v>
      </c>
      <c r="F5094" s="11">
        <f t="shared" si="238"/>
        <v>0</v>
      </c>
      <c r="G5094" s="11">
        <f t="shared" si="239"/>
        <v>58.762995000000004</v>
      </c>
      <c r="H5094" s="8">
        <f t="shared" si="237"/>
        <v>0</v>
      </c>
      <c r="K5094" s="69"/>
      <c r="L5094" s="69"/>
      <c r="M5094" s="69"/>
      <c r="O5094" s="63"/>
      <c r="P5094" s="63"/>
      <c r="Q5094" s="63"/>
    </row>
    <row r="5095" spans="1:17" outlineLevel="1">
      <c r="A5095" s="6"/>
      <c r="B5095" s="20">
        <v>42688</v>
      </c>
      <c r="C5095" s="21">
        <v>0.91666666666666663</v>
      </c>
      <c r="D5095" s="13">
        <v>0</v>
      </c>
      <c r="E5095" s="13">
        <v>51.97</v>
      </c>
      <c r="F5095" s="11">
        <f t="shared" si="238"/>
        <v>0</v>
      </c>
      <c r="G5095" s="11">
        <f t="shared" si="239"/>
        <v>52.463715000000001</v>
      </c>
      <c r="H5095" s="8">
        <f t="shared" si="237"/>
        <v>0</v>
      </c>
      <c r="K5095" s="69"/>
      <c r="L5095" s="69"/>
      <c r="M5095" s="69"/>
      <c r="O5095" s="63"/>
      <c r="P5095" s="63"/>
      <c r="Q5095" s="63"/>
    </row>
    <row r="5096" spans="1:17" outlineLevel="1">
      <c r="A5096" s="6"/>
      <c r="B5096" s="20">
        <v>42688</v>
      </c>
      <c r="C5096" s="21">
        <v>0.9375</v>
      </c>
      <c r="D5096" s="13">
        <v>0</v>
      </c>
      <c r="E5096" s="13">
        <v>247.08</v>
      </c>
      <c r="F5096" s="11">
        <f t="shared" si="238"/>
        <v>0</v>
      </c>
      <c r="G5096" s="11">
        <f t="shared" si="239"/>
        <v>249.42726000000002</v>
      </c>
      <c r="H5096" s="8">
        <f t="shared" si="237"/>
        <v>0</v>
      </c>
      <c r="K5096" s="69"/>
      <c r="L5096" s="69"/>
      <c r="M5096" s="69"/>
      <c r="O5096" s="63"/>
      <c r="P5096" s="63"/>
      <c r="Q5096" s="63"/>
    </row>
    <row r="5097" spans="1:17" outlineLevel="1">
      <c r="A5097" s="6"/>
      <c r="B5097" s="20">
        <v>42688</v>
      </c>
      <c r="C5097" s="21">
        <v>0.95833333333333337</v>
      </c>
      <c r="D5097" s="13">
        <v>0</v>
      </c>
      <c r="E5097" s="13">
        <v>263.02</v>
      </c>
      <c r="F5097" s="11">
        <f t="shared" si="238"/>
        <v>0</v>
      </c>
      <c r="G5097" s="11">
        <f t="shared" si="239"/>
        <v>265.51868999999999</v>
      </c>
      <c r="H5097" s="8">
        <f t="shared" si="237"/>
        <v>0</v>
      </c>
      <c r="K5097" s="69"/>
      <c r="L5097" s="69"/>
      <c r="M5097" s="69"/>
      <c r="O5097" s="63"/>
      <c r="P5097" s="63"/>
      <c r="Q5097" s="63"/>
    </row>
    <row r="5098" spans="1:17" outlineLevel="1">
      <c r="A5098" s="6"/>
      <c r="B5098" s="20">
        <v>42688</v>
      </c>
      <c r="C5098" s="21">
        <v>0.97916666666666663</v>
      </c>
      <c r="D5098" s="13">
        <v>0</v>
      </c>
      <c r="E5098" s="13">
        <v>264.75</v>
      </c>
      <c r="F5098" s="11">
        <f t="shared" si="238"/>
        <v>0</v>
      </c>
      <c r="G5098" s="11">
        <f t="shared" si="239"/>
        <v>267.26512500000001</v>
      </c>
      <c r="H5098" s="8">
        <f t="shared" si="237"/>
        <v>0</v>
      </c>
      <c r="K5098" s="69"/>
      <c r="L5098" s="69"/>
      <c r="M5098" s="69"/>
      <c r="O5098" s="63"/>
      <c r="P5098" s="63"/>
      <c r="Q5098" s="63"/>
    </row>
    <row r="5099" spans="1:17" outlineLevel="1">
      <c r="A5099" s="6"/>
      <c r="B5099" s="20">
        <v>42688</v>
      </c>
      <c r="C5099" s="21">
        <v>0</v>
      </c>
      <c r="D5099" s="13">
        <v>0</v>
      </c>
      <c r="E5099" s="13">
        <v>128.47999999999999</v>
      </c>
      <c r="F5099" s="11">
        <f t="shared" si="238"/>
        <v>0</v>
      </c>
      <c r="G5099" s="11">
        <f t="shared" si="239"/>
        <v>129.70056</v>
      </c>
      <c r="H5099" s="8">
        <f t="shared" si="237"/>
        <v>0</v>
      </c>
      <c r="K5099" s="69"/>
      <c r="L5099" s="69"/>
      <c r="M5099" s="69"/>
      <c r="O5099" s="63"/>
      <c r="P5099" s="63"/>
      <c r="Q5099" s="63"/>
    </row>
    <row r="5100" spans="1:17" outlineLevel="1">
      <c r="A5100" s="6"/>
      <c r="B5100" s="20">
        <v>42689</v>
      </c>
      <c r="C5100" s="21">
        <v>2.0833333333333332E-2</v>
      </c>
      <c r="D5100" s="13">
        <v>0</v>
      </c>
      <c r="E5100" s="13">
        <v>91.03</v>
      </c>
      <c r="F5100" s="11">
        <f t="shared" si="238"/>
        <v>0</v>
      </c>
      <c r="G5100" s="11">
        <f t="shared" si="239"/>
        <v>91.894785000000013</v>
      </c>
      <c r="H5100" s="8">
        <f t="shared" si="237"/>
        <v>0</v>
      </c>
      <c r="K5100" s="69"/>
      <c r="L5100" s="69"/>
      <c r="M5100" s="69"/>
      <c r="O5100" s="63"/>
      <c r="P5100" s="63"/>
      <c r="Q5100" s="63"/>
    </row>
    <row r="5101" spans="1:17" outlineLevel="1">
      <c r="A5101" s="6"/>
      <c r="B5101" s="20">
        <v>42689</v>
      </c>
      <c r="C5101" s="21">
        <v>4.1666666666666664E-2</v>
      </c>
      <c r="D5101" s="13">
        <v>0</v>
      </c>
      <c r="E5101" s="13">
        <v>156.34</v>
      </c>
      <c r="F5101" s="11">
        <f t="shared" si="238"/>
        <v>0</v>
      </c>
      <c r="G5101" s="11">
        <f t="shared" si="239"/>
        <v>157.82523</v>
      </c>
      <c r="H5101" s="8">
        <f t="shared" si="237"/>
        <v>0</v>
      </c>
      <c r="K5101" s="69"/>
      <c r="L5101" s="69"/>
      <c r="M5101" s="69"/>
      <c r="O5101" s="63"/>
      <c r="P5101" s="63"/>
      <c r="Q5101" s="63"/>
    </row>
    <row r="5102" spans="1:17" outlineLevel="1">
      <c r="A5102" s="6"/>
      <c r="B5102" s="20">
        <v>42689</v>
      </c>
      <c r="C5102" s="21">
        <v>6.25E-2</v>
      </c>
      <c r="D5102" s="13">
        <v>0</v>
      </c>
      <c r="E5102" s="13">
        <v>78.599999999999994</v>
      </c>
      <c r="F5102" s="11">
        <f t="shared" si="238"/>
        <v>0</v>
      </c>
      <c r="G5102" s="11">
        <f t="shared" si="239"/>
        <v>79.346699999999998</v>
      </c>
      <c r="H5102" s="8">
        <f t="shared" si="237"/>
        <v>0</v>
      </c>
      <c r="K5102" s="69"/>
      <c r="L5102" s="69"/>
      <c r="M5102" s="69"/>
      <c r="O5102" s="63"/>
      <c r="P5102" s="63"/>
      <c r="Q5102" s="63"/>
    </row>
    <row r="5103" spans="1:17" outlineLevel="1">
      <c r="A5103" s="6"/>
      <c r="B5103" s="20">
        <v>42689</v>
      </c>
      <c r="C5103" s="21">
        <v>8.3333333333333329E-2</v>
      </c>
      <c r="D5103" s="13">
        <v>0</v>
      </c>
      <c r="E5103" s="13">
        <v>72.400000000000006</v>
      </c>
      <c r="F5103" s="11">
        <f t="shared" si="238"/>
        <v>0</v>
      </c>
      <c r="G5103" s="11">
        <f t="shared" si="239"/>
        <v>73.087800000000016</v>
      </c>
      <c r="H5103" s="8">
        <f t="shared" ref="H5103:H5166" si="240">F5103*($B$8-G5103)</f>
        <v>0</v>
      </c>
      <c r="K5103" s="69"/>
      <c r="L5103" s="69"/>
      <c r="M5103" s="69"/>
      <c r="O5103" s="63"/>
      <c r="P5103" s="63"/>
      <c r="Q5103" s="63"/>
    </row>
    <row r="5104" spans="1:17" outlineLevel="1">
      <c r="A5104" s="6"/>
      <c r="B5104" s="20">
        <v>42689</v>
      </c>
      <c r="C5104" s="21">
        <v>0.10416666666666667</v>
      </c>
      <c r="D5104" s="13">
        <v>0</v>
      </c>
      <c r="E5104" s="13">
        <v>59.14</v>
      </c>
      <c r="F5104" s="11">
        <f t="shared" si="238"/>
        <v>0</v>
      </c>
      <c r="G5104" s="11">
        <f t="shared" si="239"/>
        <v>59.701830000000001</v>
      </c>
      <c r="H5104" s="8">
        <f t="shared" si="240"/>
        <v>0</v>
      </c>
      <c r="K5104" s="69"/>
      <c r="L5104" s="69"/>
      <c r="M5104" s="69"/>
      <c r="O5104" s="63"/>
      <c r="P5104" s="63"/>
      <c r="Q5104" s="63"/>
    </row>
    <row r="5105" spans="1:17" outlineLevel="1">
      <c r="A5105" s="6"/>
      <c r="B5105" s="20">
        <v>42689</v>
      </c>
      <c r="C5105" s="21">
        <v>0.125</v>
      </c>
      <c r="D5105" s="13">
        <v>0</v>
      </c>
      <c r="E5105" s="13">
        <v>52.36</v>
      </c>
      <c r="F5105" s="11">
        <f t="shared" si="238"/>
        <v>0</v>
      </c>
      <c r="G5105" s="11">
        <f t="shared" si="239"/>
        <v>52.857420000000005</v>
      </c>
      <c r="H5105" s="8">
        <f t="shared" si="240"/>
        <v>0</v>
      </c>
      <c r="K5105" s="69"/>
      <c r="L5105" s="69"/>
      <c r="M5105" s="69"/>
      <c r="O5105" s="63"/>
      <c r="P5105" s="63"/>
      <c r="Q5105" s="63"/>
    </row>
    <row r="5106" spans="1:17" outlineLevel="1">
      <c r="A5106" s="6"/>
      <c r="B5106" s="20">
        <v>42689</v>
      </c>
      <c r="C5106" s="21">
        <v>0.14583333333333334</v>
      </c>
      <c r="D5106" s="13">
        <v>0</v>
      </c>
      <c r="E5106" s="13">
        <v>56.76</v>
      </c>
      <c r="F5106" s="11">
        <f t="shared" si="238"/>
        <v>0</v>
      </c>
      <c r="G5106" s="11">
        <f t="shared" si="239"/>
        <v>57.299219999999998</v>
      </c>
      <c r="H5106" s="8">
        <f t="shared" si="240"/>
        <v>0</v>
      </c>
      <c r="K5106" s="69"/>
      <c r="L5106" s="69"/>
      <c r="M5106" s="69"/>
      <c r="O5106" s="63"/>
      <c r="P5106" s="63"/>
      <c r="Q5106" s="63"/>
    </row>
    <row r="5107" spans="1:17" outlineLevel="1">
      <c r="A5107" s="6"/>
      <c r="B5107" s="20">
        <v>42689</v>
      </c>
      <c r="C5107" s="21">
        <v>0.16666666666666666</v>
      </c>
      <c r="D5107" s="13">
        <v>0</v>
      </c>
      <c r="E5107" s="13">
        <v>57.74</v>
      </c>
      <c r="F5107" s="11">
        <f t="shared" si="238"/>
        <v>0</v>
      </c>
      <c r="G5107" s="11">
        <f t="shared" si="239"/>
        <v>58.288530000000009</v>
      </c>
      <c r="H5107" s="8">
        <f t="shared" si="240"/>
        <v>0</v>
      </c>
      <c r="K5107" s="69"/>
      <c r="L5107" s="69"/>
      <c r="M5107" s="69"/>
      <c r="O5107" s="63"/>
      <c r="P5107" s="63"/>
      <c r="Q5107" s="63"/>
    </row>
    <row r="5108" spans="1:17" outlineLevel="1">
      <c r="A5108" s="6"/>
      <c r="B5108" s="20">
        <v>42689</v>
      </c>
      <c r="C5108" s="21">
        <v>0.1875</v>
      </c>
      <c r="D5108" s="13">
        <v>0</v>
      </c>
      <c r="E5108" s="13">
        <v>70.790000000000006</v>
      </c>
      <c r="F5108" s="11">
        <f t="shared" si="238"/>
        <v>0</v>
      </c>
      <c r="G5108" s="11">
        <f t="shared" si="239"/>
        <v>71.462505000000007</v>
      </c>
      <c r="H5108" s="8">
        <f t="shared" si="240"/>
        <v>0</v>
      </c>
      <c r="K5108" s="69"/>
      <c r="L5108" s="69"/>
      <c r="M5108" s="69"/>
      <c r="O5108" s="63"/>
      <c r="P5108" s="63"/>
      <c r="Q5108" s="63"/>
    </row>
    <row r="5109" spans="1:17" outlineLevel="1">
      <c r="A5109" s="6"/>
      <c r="B5109" s="20">
        <v>42689</v>
      </c>
      <c r="C5109" s="21">
        <v>0.20833333333333334</v>
      </c>
      <c r="D5109" s="13">
        <v>0</v>
      </c>
      <c r="E5109" s="13">
        <v>76.39</v>
      </c>
      <c r="F5109" s="11">
        <f t="shared" si="238"/>
        <v>0</v>
      </c>
      <c r="G5109" s="11">
        <f t="shared" si="239"/>
        <v>77.115705000000005</v>
      </c>
      <c r="H5109" s="8">
        <f t="shared" si="240"/>
        <v>0</v>
      </c>
      <c r="K5109" s="69"/>
      <c r="L5109" s="69"/>
      <c r="M5109" s="69"/>
      <c r="O5109" s="63"/>
      <c r="P5109" s="63"/>
      <c r="Q5109" s="63"/>
    </row>
    <row r="5110" spans="1:17" outlineLevel="1">
      <c r="A5110" s="6"/>
      <c r="B5110" s="20">
        <v>42689</v>
      </c>
      <c r="C5110" s="21">
        <v>0.22916666666666666</v>
      </c>
      <c r="D5110" s="13">
        <v>5.0038000000000006E-2</v>
      </c>
      <c r="E5110" s="13">
        <v>96.32</v>
      </c>
      <c r="F5110" s="11">
        <f t="shared" si="238"/>
        <v>5.0022988600000005E-2</v>
      </c>
      <c r="G5110" s="11">
        <f t="shared" si="239"/>
        <v>97.235039999999998</v>
      </c>
      <c r="H5110" s="8">
        <f t="shared" si="240"/>
        <v>4.4402885821594564</v>
      </c>
      <c r="K5110" s="69"/>
      <c r="L5110" s="69"/>
      <c r="M5110" s="69"/>
      <c r="O5110" s="63"/>
      <c r="P5110" s="63"/>
      <c r="Q5110" s="63"/>
    </row>
    <row r="5111" spans="1:17" outlineLevel="1">
      <c r="A5111" s="6"/>
      <c r="B5111" s="20">
        <v>42689</v>
      </c>
      <c r="C5111" s="21">
        <v>0.25</v>
      </c>
      <c r="D5111" s="13">
        <v>0.21779099999999998</v>
      </c>
      <c r="E5111" s="13">
        <v>299.7</v>
      </c>
      <c r="F5111" s="11">
        <f t="shared" si="238"/>
        <v>0.21772566269999999</v>
      </c>
      <c r="G5111" s="11">
        <f t="shared" si="239"/>
        <v>302.54714999999999</v>
      </c>
      <c r="H5111" s="8">
        <f t="shared" si="240"/>
        <v>-25.375305469546301</v>
      </c>
      <c r="K5111" s="69"/>
      <c r="L5111" s="69"/>
      <c r="M5111" s="69"/>
      <c r="O5111" s="63"/>
      <c r="P5111" s="63"/>
      <c r="Q5111" s="63"/>
    </row>
    <row r="5112" spans="1:17" outlineLevel="1">
      <c r="A5112" s="6"/>
      <c r="B5112" s="20">
        <v>42689</v>
      </c>
      <c r="C5112" s="21">
        <v>0.27083333333333331</v>
      </c>
      <c r="D5112" s="13">
        <v>0.46904399999999996</v>
      </c>
      <c r="E5112" s="13">
        <v>296.2</v>
      </c>
      <c r="F5112" s="11">
        <f t="shared" si="238"/>
        <v>0.46890328679999999</v>
      </c>
      <c r="G5112" s="11">
        <f t="shared" si="239"/>
        <v>299.01390000000004</v>
      </c>
      <c r="H5112" s="8">
        <f t="shared" si="240"/>
        <v>-52.992589164086532</v>
      </c>
      <c r="K5112" s="69"/>
      <c r="L5112" s="69"/>
      <c r="M5112" s="69"/>
      <c r="O5112" s="63"/>
      <c r="P5112" s="63"/>
      <c r="Q5112" s="63"/>
    </row>
    <row r="5113" spans="1:17" outlineLevel="1">
      <c r="A5113" s="6"/>
      <c r="B5113" s="20">
        <v>42689</v>
      </c>
      <c r="C5113" s="21">
        <v>0.29166666666666669</v>
      </c>
      <c r="D5113" s="13">
        <v>0.89366200000000007</v>
      </c>
      <c r="E5113" s="13">
        <v>289.41000000000003</v>
      </c>
      <c r="F5113" s="11">
        <f t="shared" si="238"/>
        <v>0.89339390140000008</v>
      </c>
      <c r="G5113" s="11">
        <f t="shared" si="239"/>
        <v>292.15939500000002</v>
      </c>
      <c r="H5113" s="8">
        <f t="shared" si="240"/>
        <v>-94.842156069313674</v>
      </c>
      <c r="K5113" s="69"/>
      <c r="L5113" s="69"/>
      <c r="M5113" s="69"/>
      <c r="O5113" s="63"/>
      <c r="P5113" s="63"/>
      <c r="Q5113" s="63"/>
    </row>
    <row r="5114" spans="1:17" outlineLevel="1">
      <c r="A5114" s="6"/>
      <c r="B5114" s="20">
        <v>42689</v>
      </c>
      <c r="C5114" s="21">
        <v>0.3125</v>
      </c>
      <c r="D5114" s="13">
        <v>1.161043</v>
      </c>
      <c r="E5114" s="13">
        <v>65.39</v>
      </c>
      <c r="F5114" s="11">
        <f t="shared" si="238"/>
        <v>1.1606946871000001</v>
      </c>
      <c r="G5114" s="11">
        <f t="shared" si="239"/>
        <v>66.011205000000004</v>
      </c>
      <c r="H5114" s="8">
        <f t="shared" si="240"/>
        <v>139.27035686803106</v>
      </c>
      <c r="K5114" s="69"/>
      <c r="L5114" s="69"/>
      <c r="M5114" s="69"/>
      <c r="O5114" s="63"/>
      <c r="P5114" s="63"/>
      <c r="Q5114" s="63"/>
    </row>
    <row r="5115" spans="1:17" outlineLevel="1">
      <c r="A5115" s="6"/>
      <c r="B5115" s="20">
        <v>42689</v>
      </c>
      <c r="C5115" s="21">
        <v>0.33333333333333331</v>
      </c>
      <c r="D5115" s="13">
        <v>2.008451</v>
      </c>
      <c r="E5115" s="13">
        <v>61.21</v>
      </c>
      <c r="F5115" s="11">
        <f t="shared" si="238"/>
        <v>2.0078484646999999</v>
      </c>
      <c r="G5115" s="11">
        <f t="shared" si="239"/>
        <v>61.791495000000005</v>
      </c>
      <c r="H5115" s="8">
        <f t="shared" si="240"/>
        <v>249.39185606693226</v>
      </c>
      <c r="K5115" s="69"/>
      <c r="L5115" s="69"/>
      <c r="M5115" s="69"/>
      <c r="O5115" s="63"/>
      <c r="P5115" s="63"/>
      <c r="Q5115" s="63"/>
    </row>
    <row r="5116" spans="1:17" outlineLevel="1">
      <c r="A5116" s="6"/>
      <c r="B5116" s="20">
        <v>42689</v>
      </c>
      <c r="C5116" s="21">
        <v>0.35416666666666669</v>
      </c>
      <c r="D5116" s="13">
        <v>3.6282619999999999</v>
      </c>
      <c r="E5116" s="13">
        <v>120.06</v>
      </c>
      <c r="F5116" s="11">
        <f t="shared" si="238"/>
        <v>3.6271735214</v>
      </c>
      <c r="G5116" s="11">
        <f t="shared" si="239"/>
        <v>121.20057000000001</v>
      </c>
      <c r="H5116" s="8">
        <f t="shared" si="240"/>
        <v>235.03877669781275</v>
      </c>
      <c r="K5116" s="69"/>
      <c r="L5116" s="69"/>
      <c r="M5116" s="69"/>
      <c r="O5116" s="63"/>
      <c r="P5116" s="63"/>
      <c r="Q5116" s="63"/>
    </row>
    <row r="5117" spans="1:17" outlineLevel="1">
      <c r="A5117" s="6"/>
      <c r="B5117" s="20">
        <v>42689</v>
      </c>
      <c r="C5117" s="21">
        <v>0.375</v>
      </c>
      <c r="D5117" s="13">
        <v>4.1500779999999997</v>
      </c>
      <c r="E5117" s="13">
        <v>85.21</v>
      </c>
      <c r="F5117" s="11">
        <f t="shared" si="238"/>
        <v>4.1488329765999996</v>
      </c>
      <c r="G5117" s="11">
        <f t="shared" si="239"/>
        <v>86.019494999999992</v>
      </c>
      <c r="H5117" s="8">
        <f t="shared" si="240"/>
        <v>414.80241616112119</v>
      </c>
      <c r="K5117" s="69"/>
      <c r="L5117" s="69"/>
      <c r="M5117" s="69"/>
      <c r="O5117" s="63"/>
      <c r="P5117" s="63"/>
      <c r="Q5117" s="63"/>
    </row>
    <row r="5118" spans="1:17" outlineLevel="1">
      <c r="A5118" s="6"/>
      <c r="B5118" s="20">
        <v>42689</v>
      </c>
      <c r="C5118" s="21">
        <v>0.39583333333333331</v>
      </c>
      <c r="D5118" s="13">
        <v>4.1711299999999998</v>
      </c>
      <c r="E5118" s="13">
        <v>73.38</v>
      </c>
      <c r="F5118" s="11">
        <f t="shared" si="238"/>
        <v>4.1698786610000003</v>
      </c>
      <c r="G5118" s="11">
        <f t="shared" si="239"/>
        <v>74.077110000000005</v>
      </c>
      <c r="H5118" s="8">
        <f t="shared" si="240"/>
        <v>466.70487068845028</v>
      </c>
      <c r="K5118" s="69"/>
      <c r="L5118" s="69"/>
      <c r="M5118" s="69"/>
      <c r="O5118" s="63"/>
      <c r="P5118" s="63"/>
      <c r="Q5118" s="63"/>
    </row>
    <row r="5119" spans="1:17" outlineLevel="1">
      <c r="A5119" s="6"/>
      <c r="B5119" s="20">
        <v>42689</v>
      </c>
      <c r="C5119" s="21">
        <v>0.41666666666666669</v>
      </c>
      <c r="D5119" s="13">
        <v>4.2328899999999994</v>
      </c>
      <c r="E5119" s="13">
        <v>78.349999999999994</v>
      </c>
      <c r="F5119" s="11">
        <f t="shared" si="238"/>
        <v>4.2316201329999998</v>
      </c>
      <c r="G5119" s="11">
        <f t="shared" si="239"/>
        <v>79.094324999999998</v>
      </c>
      <c r="H5119" s="8">
        <f t="shared" si="240"/>
        <v>452.38420666195475</v>
      </c>
      <c r="K5119" s="69"/>
      <c r="L5119" s="69"/>
      <c r="M5119" s="69"/>
      <c r="O5119" s="63"/>
      <c r="P5119" s="63"/>
      <c r="Q5119" s="63"/>
    </row>
    <row r="5120" spans="1:17" outlineLevel="1">
      <c r="A5120" s="6"/>
      <c r="B5120" s="20">
        <v>42689</v>
      </c>
      <c r="C5120" s="21">
        <v>0.4375</v>
      </c>
      <c r="D5120" s="13">
        <v>3.9118569999999999</v>
      </c>
      <c r="E5120" s="13">
        <v>61.21</v>
      </c>
      <c r="F5120" s="11">
        <f t="shared" si="238"/>
        <v>3.9106834428999999</v>
      </c>
      <c r="G5120" s="11">
        <f t="shared" si="239"/>
        <v>61.791495000000005</v>
      </c>
      <c r="H5120" s="8">
        <f t="shared" si="240"/>
        <v>485.74014397086188</v>
      </c>
      <c r="K5120" s="69"/>
      <c r="L5120" s="69"/>
      <c r="M5120" s="69"/>
      <c r="O5120" s="63"/>
      <c r="P5120" s="63"/>
      <c r="Q5120" s="63"/>
    </row>
    <row r="5121" spans="1:17" outlineLevel="1">
      <c r="A5121" s="6"/>
      <c r="B5121" s="20">
        <v>42689</v>
      </c>
      <c r="C5121" s="21">
        <v>0.45833333333333331</v>
      </c>
      <c r="D5121" s="13">
        <v>4.8393240000000004</v>
      </c>
      <c r="E5121" s="13">
        <v>61.21</v>
      </c>
      <c r="F5121" s="11">
        <f t="shared" si="238"/>
        <v>4.8378722028000007</v>
      </c>
      <c r="G5121" s="11">
        <f t="shared" si="239"/>
        <v>61.791495000000005</v>
      </c>
      <c r="H5121" s="8">
        <f t="shared" si="240"/>
        <v>600.90487369084497</v>
      </c>
      <c r="K5121" s="69"/>
      <c r="L5121" s="69"/>
      <c r="M5121" s="69"/>
      <c r="O5121" s="63"/>
      <c r="P5121" s="63"/>
      <c r="Q5121" s="63"/>
    </row>
    <row r="5122" spans="1:17" outlineLevel="1">
      <c r="A5122" s="6"/>
      <c r="B5122" s="20">
        <v>42689</v>
      </c>
      <c r="C5122" s="21">
        <v>0.47916666666666669</v>
      </c>
      <c r="D5122" s="13">
        <v>4.6085000000000003</v>
      </c>
      <c r="E5122" s="13">
        <v>78.599999999999994</v>
      </c>
      <c r="F5122" s="11">
        <f t="shared" si="238"/>
        <v>4.6071174500000005</v>
      </c>
      <c r="G5122" s="11">
        <f t="shared" si="239"/>
        <v>79.346699999999998</v>
      </c>
      <c r="H5122" s="8">
        <f t="shared" si="240"/>
        <v>491.36427953008507</v>
      </c>
      <c r="K5122" s="69"/>
      <c r="L5122" s="69"/>
      <c r="M5122" s="69"/>
      <c r="O5122" s="63"/>
      <c r="P5122" s="63"/>
      <c r="Q5122" s="63"/>
    </row>
    <row r="5123" spans="1:17" outlineLevel="1">
      <c r="A5123" s="6"/>
      <c r="B5123" s="20">
        <v>42689</v>
      </c>
      <c r="C5123" s="21">
        <v>0.5</v>
      </c>
      <c r="D5123" s="13">
        <v>4.316217</v>
      </c>
      <c r="E5123" s="13">
        <v>72.8</v>
      </c>
      <c r="F5123" s="11">
        <f t="shared" si="238"/>
        <v>4.3149221348999998</v>
      </c>
      <c r="G5123" s="11">
        <f t="shared" si="239"/>
        <v>73.491600000000005</v>
      </c>
      <c r="H5123" s="8">
        <f t="shared" si="240"/>
        <v>485.4649855221831</v>
      </c>
      <c r="K5123" s="69"/>
      <c r="L5123" s="69"/>
      <c r="M5123" s="69"/>
      <c r="O5123" s="63"/>
      <c r="P5123" s="63"/>
      <c r="Q5123" s="63"/>
    </row>
    <row r="5124" spans="1:17" outlineLevel="1">
      <c r="A5124" s="6"/>
      <c r="B5124" s="20">
        <v>42689</v>
      </c>
      <c r="C5124" s="21">
        <v>0.52083333333333337</v>
      </c>
      <c r="D5124" s="13">
        <v>3.0495029999999996</v>
      </c>
      <c r="E5124" s="13">
        <v>61.21</v>
      </c>
      <c r="F5124" s="11">
        <f t="shared" si="238"/>
        <v>3.0485881490999995</v>
      </c>
      <c r="G5124" s="11">
        <f t="shared" si="239"/>
        <v>61.791495000000005</v>
      </c>
      <c r="H5124" s="8">
        <f t="shared" si="240"/>
        <v>378.66057636042802</v>
      </c>
      <c r="K5124" s="69"/>
      <c r="L5124" s="69"/>
      <c r="M5124" s="69"/>
      <c r="O5124" s="63"/>
      <c r="P5124" s="63"/>
      <c r="Q5124" s="63"/>
    </row>
    <row r="5125" spans="1:17" outlineLevel="1">
      <c r="A5125" s="6"/>
      <c r="B5125" s="20">
        <v>42689</v>
      </c>
      <c r="C5125" s="21">
        <v>0.54166666666666663</v>
      </c>
      <c r="D5125" s="13">
        <v>1.8433009999999999</v>
      </c>
      <c r="E5125" s="13">
        <v>61.21</v>
      </c>
      <c r="F5125" s="11">
        <f t="shared" si="238"/>
        <v>1.8427480097</v>
      </c>
      <c r="G5125" s="11">
        <f t="shared" si="239"/>
        <v>61.791495000000005</v>
      </c>
      <c r="H5125" s="8">
        <f t="shared" si="240"/>
        <v>228.88497537656249</v>
      </c>
      <c r="K5125" s="69"/>
      <c r="L5125" s="69"/>
      <c r="M5125" s="69"/>
      <c r="O5125" s="63"/>
      <c r="P5125" s="63"/>
      <c r="Q5125" s="63"/>
    </row>
    <row r="5126" spans="1:17" outlineLevel="1">
      <c r="A5126" s="6"/>
      <c r="B5126" s="20">
        <v>42689</v>
      </c>
      <c r="C5126" s="21">
        <v>0.5625</v>
      </c>
      <c r="D5126" s="13">
        <v>3.2262230000000001</v>
      </c>
      <c r="E5126" s="13">
        <v>61.21</v>
      </c>
      <c r="F5126" s="11">
        <f t="shared" si="238"/>
        <v>3.2252551331000001</v>
      </c>
      <c r="G5126" s="11">
        <f t="shared" si="239"/>
        <v>61.791495000000005</v>
      </c>
      <c r="H5126" s="8">
        <f t="shared" si="240"/>
        <v>400.60411832592706</v>
      </c>
      <c r="K5126" s="69"/>
      <c r="L5126" s="69"/>
      <c r="M5126" s="69"/>
      <c r="O5126" s="63"/>
      <c r="P5126" s="63"/>
      <c r="Q5126" s="63"/>
    </row>
    <row r="5127" spans="1:17" outlineLevel="1">
      <c r="A5127" s="6"/>
      <c r="B5127" s="20">
        <v>42689</v>
      </c>
      <c r="C5127" s="21">
        <v>0.58333333333333337</v>
      </c>
      <c r="D5127" s="13">
        <v>2.3034859999999999</v>
      </c>
      <c r="E5127" s="13">
        <v>61.21</v>
      </c>
      <c r="F5127" s="11">
        <f t="shared" si="238"/>
        <v>2.3027949541999999</v>
      </c>
      <c r="G5127" s="11">
        <f t="shared" si="239"/>
        <v>61.791495000000005</v>
      </c>
      <c r="H5127" s="8">
        <f t="shared" si="240"/>
        <v>286.02671858272549</v>
      </c>
      <c r="K5127" s="69"/>
      <c r="L5127" s="69"/>
      <c r="M5127" s="69"/>
      <c r="O5127" s="63"/>
      <c r="P5127" s="63"/>
      <c r="Q5127" s="63"/>
    </row>
    <row r="5128" spans="1:17" outlineLevel="1">
      <c r="A5128" s="6"/>
      <c r="B5128" s="20">
        <v>42689</v>
      </c>
      <c r="C5128" s="21">
        <v>0.60416666666666663</v>
      </c>
      <c r="D5128" s="13">
        <v>2.3376779999999999</v>
      </c>
      <c r="E5128" s="13">
        <v>61.17</v>
      </c>
      <c r="F5128" s="11">
        <f t="shared" si="238"/>
        <v>2.3369766965999998</v>
      </c>
      <c r="G5128" s="11">
        <f t="shared" si="239"/>
        <v>61.751115000000006</v>
      </c>
      <c r="H5128" s="8">
        <f t="shared" si="240"/>
        <v>290.36674882353327</v>
      </c>
      <c r="K5128" s="69"/>
      <c r="L5128" s="69"/>
      <c r="M5128" s="69"/>
      <c r="O5128" s="63"/>
      <c r="P5128" s="63"/>
      <c r="Q5128" s="63"/>
    </row>
    <row r="5129" spans="1:17" outlineLevel="1">
      <c r="A5129" s="6"/>
      <c r="B5129" s="20">
        <v>42689</v>
      </c>
      <c r="C5129" s="21">
        <v>0.625</v>
      </c>
      <c r="D5129" s="13">
        <v>2.47498</v>
      </c>
      <c r="E5129" s="13">
        <v>77.37</v>
      </c>
      <c r="F5129" s="11">
        <f t="shared" si="238"/>
        <v>2.4742375060000001</v>
      </c>
      <c r="G5129" s="11">
        <f t="shared" si="239"/>
        <v>78.105015000000009</v>
      </c>
      <c r="H5129" s="8">
        <f t="shared" si="240"/>
        <v>266.95781859630739</v>
      </c>
      <c r="K5129" s="69"/>
      <c r="L5129" s="69"/>
      <c r="M5129" s="69"/>
      <c r="O5129" s="63"/>
      <c r="P5129" s="63"/>
      <c r="Q5129" s="63"/>
    </row>
    <row r="5130" spans="1:17" outlineLevel="1">
      <c r="A5130" s="6"/>
      <c r="B5130" s="20">
        <v>42689</v>
      </c>
      <c r="C5130" s="21">
        <v>0.64583333333333337</v>
      </c>
      <c r="D5130" s="13">
        <v>1.457884</v>
      </c>
      <c r="E5130" s="13">
        <v>66.08</v>
      </c>
      <c r="F5130" s="11">
        <f t="shared" si="238"/>
        <v>1.4574466347999999</v>
      </c>
      <c r="G5130" s="11">
        <f t="shared" si="239"/>
        <v>66.707760000000007</v>
      </c>
      <c r="H5130" s="8">
        <f t="shared" si="240"/>
        <v>173.86207374575392</v>
      </c>
      <c r="K5130" s="69"/>
      <c r="L5130" s="69"/>
      <c r="M5130" s="69"/>
      <c r="O5130" s="63"/>
      <c r="P5130" s="63"/>
      <c r="Q5130" s="63"/>
    </row>
    <row r="5131" spans="1:17" outlineLevel="1">
      <c r="A5131" s="6"/>
      <c r="B5131" s="20">
        <v>42689</v>
      </c>
      <c r="C5131" s="21">
        <v>0.66666666666666663</v>
      </c>
      <c r="D5131" s="13">
        <v>2.8373869999999997</v>
      </c>
      <c r="E5131" s="13">
        <v>179.27</v>
      </c>
      <c r="F5131" s="11">
        <f t="shared" si="238"/>
        <v>2.8365357838999996</v>
      </c>
      <c r="G5131" s="11">
        <f t="shared" si="239"/>
        <v>180.97306500000002</v>
      </c>
      <c r="H5131" s="8">
        <f t="shared" si="240"/>
        <v>14.259081010839289</v>
      </c>
      <c r="K5131" s="69"/>
      <c r="L5131" s="69"/>
      <c r="M5131" s="69"/>
      <c r="O5131" s="63"/>
      <c r="P5131" s="63"/>
      <c r="Q5131" s="63"/>
    </row>
    <row r="5132" spans="1:17" outlineLevel="1">
      <c r="A5132" s="6"/>
      <c r="B5132" s="20">
        <v>42689</v>
      </c>
      <c r="C5132" s="21">
        <v>0.6875</v>
      </c>
      <c r="D5132" s="13">
        <v>0.97428000000000003</v>
      </c>
      <c r="E5132" s="13">
        <v>63.3</v>
      </c>
      <c r="F5132" s="11">
        <f t="shared" si="238"/>
        <v>0.97398771600000011</v>
      </c>
      <c r="G5132" s="11">
        <f t="shared" si="239"/>
        <v>63.901350000000001</v>
      </c>
      <c r="H5132" s="8">
        <f t="shared" si="240"/>
        <v>118.92258524018341</v>
      </c>
      <c r="K5132" s="69"/>
      <c r="L5132" s="69"/>
      <c r="M5132" s="69"/>
      <c r="O5132" s="63"/>
      <c r="P5132" s="63"/>
      <c r="Q5132" s="63"/>
    </row>
    <row r="5133" spans="1:17" outlineLevel="1">
      <c r="A5133" s="6"/>
      <c r="B5133" s="20">
        <v>42689</v>
      </c>
      <c r="C5133" s="21">
        <v>0.70833333333333337</v>
      </c>
      <c r="D5133" s="13">
        <v>0.52119100000000007</v>
      </c>
      <c r="E5133" s="13">
        <v>71.849999999999994</v>
      </c>
      <c r="F5133" s="11">
        <f t="shared" si="238"/>
        <v>0.52103464270000011</v>
      </c>
      <c r="G5133" s="11">
        <f t="shared" si="239"/>
        <v>72.532574999999994</v>
      </c>
      <c r="H5133" s="8">
        <f t="shared" si="240"/>
        <v>59.12045924296406</v>
      </c>
      <c r="K5133" s="69"/>
      <c r="L5133" s="69"/>
      <c r="M5133" s="69"/>
      <c r="O5133" s="63"/>
      <c r="P5133" s="63"/>
      <c r="Q5133" s="63"/>
    </row>
    <row r="5134" spans="1:17" outlineLevel="1">
      <c r="A5134" s="6"/>
      <c r="B5134" s="20">
        <v>42689</v>
      </c>
      <c r="C5134" s="21">
        <v>0.72916666666666663</v>
      </c>
      <c r="D5134" s="13">
        <v>0.49332199999999998</v>
      </c>
      <c r="E5134" s="13">
        <v>73.459999999999994</v>
      </c>
      <c r="F5134" s="11">
        <f t="shared" si="238"/>
        <v>0.49317400340000001</v>
      </c>
      <c r="G5134" s="11">
        <f t="shared" si="239"/>
        <v>74.157870000000003</v>
      </c>
      <c r="H5134" s="8">
        <f t="shared" si="240"/>
        <v>55.157631000883242</v>
      </c>
      <c r="K5134" s="69"/>
      <c r="L5134" s="69"/>
      <c r="M5134" s="69"/>
      <c r="O5134" s="63"/>
      <c r="P5134" s="63"/>
      <c r="Q5134" s="63"/>
    </row>
    <row r="5135" spans="1:17" outlineLevel="1">
      <c r="A5135" s="6"/>
      <c r="B5135" s="20">
        <v>42689</v>
      </c>
      <c r="C5135" s="21">
        <v>0.75</v>
      </c>
      <c r="D5135" s="13">
        <v>0.19151299999999999</v>
      </c>
      <c r="E5135" s="13">
        <v>67.83</v>
      </c>
      <c r="F5135" s="11">
        <f t="shared" si="238"/>
        <v>0.19145554609999998</v>
      </c>
      <c r="G5135" s="11">
        <f t="shared" si="239"/>
        <v>68.474384999999998</v>
      </c>
      <c r="H5135" s="8">
        <f t="shared" si="240"/>
        <v>22.500930800563349</v>
      </c>
      <c r="K5135" s="69"/>
      <c r="L5135" s="69"/>
      <c r="M5135" s="69"/>
      <c r="O5135" s="63"/>
      <c r="P5135" s="63"/>
      <c r="Q5135" s="63"/>
    </row>
    <row r="5136" spans="1:17" outlineLevel="1">
      <c r="A5136" s="6"/>
      <c r="B5136" s="20">
        <v>42689</v>
      </c>
      <c r="C5136" s="21">
        <v>0.77083333333333337</v>
      </c>
      <c r="D5136" s="13">
        <v>0.126163</v>
      </c>
      <c r="E5136" s="13">
        <v>52.38</v>
      </c>
      <c r="F5136" s="11">
        <f t="shared" si="238"/>
        <v>0.1261251511</v>
      </c>
      <c r="G5136" s="11">
        <f t="shared" si="239"/>
        <v>52.877610000000004</v>
      </c>
      <c r="H5136" s="8">
        <f t="shared" si="240"/>
        <v>16.790081553543128</v>
      </c>
      <c r="K5136" s="69"/>
      <c r="L5136" s="69"/>
      <c r="M5136" s="69"/>
      <c r="O5136" s="63"/>
      <c r="P5136" s="63"/>
      <c r="Q5136" s="63"/>
    </row>
    <row r="5137" spans="1:17" outlineLevel="1">
      <c r="A5137" s="6"/>
      <c r="B5137" s="20">
        <v>42689</v>
      </c>
      <c r="C5137" s="21">
        <v>0.79166666666666663</v>
      </c>
      <c r="D5137" s="13">
        <v>8.4939999999999998E-3</v>
      </c>
      <c r="E5137" s="13">
        <v>121.43</v>
      </c>
      <c r="F5137" s="11">
        <f t="shared" ref="F5137:F5200" si="241">IF($B$13="Electricity",$D5137*$B$9,$D5137*$B$10)</f>
        <v>8.4914518000000008E-3</v>
      </c>
      <c r="G5137" s="11">
        <f t="shared" ref="G5137:G5200" si="242">+E5137*$B$10</f>
        <v>122.58358500000001</v>
      </c>
      <c r="H5137" s="8">
        <f t="shared" si="240"/>
        <v>0.5384974313012969</v>
      </c>
      <c r="K5137" s="69"/>
      <c r="L5137" s="69"/>
      <c r="M5137" s="69"/>
      <c r="O5137" s="63"/>
      <c r="P5137" s="63"/>
      <c r="Q5137" s="63"/>
    </row>
    <row r="5138" spans="1:17" outlineLevel="1">
      <c r="A5138" s="6"/>
      <c r="B5138" s="20">
        <v>42689</v>
      </c>
      <c r="C5138" s="21">
        <v>0.8125</v>
      </c>
      <c r="D5138" s="13">
        <v>0</v>
      </c>
      <c r="E5138" s="13">
        <v>174.02</v>
      </c>
      <c r="F5138" s="11">
        <f t="shared" si="241"/>
        <v>0</v>
      </c>
      <c r="G5138" s="11">
        <f t="shared" si="242"/>
        <v>175.67319000000003</v>
      </c>
      <c r="H5138" s="8">
        <f t="shared" si="240"/>
        <v>0</v>
      </c>
      <c r="K5138" s="69"/>
      <c r="L5138" s="69"/>
      <c r="M5138" s="69"/>
      <c r="O5138" s="63"/>
      <c r="P5138" s="63"/>
      <c r="Q5138" s="63"/>
    </row>
    <row r="5139" spans="1:17" outlineLevel="1">
      <c r="A5139" s="6"/>
      <c r="B5139" s="20">
        <v>42689</v>
      </c>
      <c r="C5139" s="21">
        <v>0.83333333333333337</v>
      </c>
      <c r="D5139" s="13">
        <v>0</v>
      </c>
      <c r="E5139" s="13">
        <v>96.41</v>
      </c>
      <c r="F5139" s="11">
        <f t="shared" si="241"/>
        <v>0</v>
      </c>
      <c r="G5139" s="11">
        <f t="shared" si="242"/>
        <v>97.325895000000003</v>
      </c>
      <c r="H5139" s="8">
        <f t="shared" si="240"/>
        <v>0</v>
      </c>
      <c r="K5139" s="69"/>
      <c r="L5139" s="69"/>
      <c r="M5139" s="69"/>
      <c r="O5139" s="63"/>
      <c r="P5139" s="63"/>
      <c r="Q5139" s="63"/>
    </row>
    <row r="5140" spans="1:17" outlineLevel="1">
      <c r="A5140" s="6"/>
      <c r="B5140" s="20">
        <v>42689</v>
      </c>
      <c r="C5140" s="21">
        <v>0.85416666666666663</v>
      </c>
      <c r="D5140" s="13">
        <v>0</v>
      </c>
      <c r="E5140" s="13">
        <v>81.069999999999993</v>
      </c>
      <c r="F5140" s="11">
        <f t="shared" si="241"/>
        <v>0</v>
      </c>
      <c r="G5140" s="11">
        <f t="shared" si="242"/>
        <v>81.840164999999999</v>
      </c>
      <c r="H5140" s="8">
        <f t="shared" si="240"/>
        <v>0</v>
      </c>
      <c r="K5140" s="69"/>
      <c r="L5140" s="69"/>
      <c r="M5140" s="69"/>
      <c r="O5140" s="63"/>
      <c r="P5140" s="63"/>
      <c r="Q5140" s="63"/>
    </row>
    <row r="5141" spans="1:17" outlineLevel="1">
      <c r="A5141" s="6"/>
      <c r="B5141" s="20">
        <v>42689</v>
      </c>
      <c r="C5141" s="21">
        <v>0.875</v>
      </c>
      <c r="D5141" s="13">
        <v>0</v>
      </c>
      <c r="E5141" s="13">
        <v>50.38</v>
      </c>
      <c r="F5141" s="11">
        <f t="shared" si="241"/>
        <v>0</v>
      </c>
      <c r="G5141" s="11">
        <f t="shared" si="242"/>
        <v>50.858610000000006</v>
      </c>
      <c r="H5141" s="8">
        <f t="shared" si="240"/>
        <v>0</v>
      </c>
      <c r="K5141" s="69"/>
      <c r="L5141" s="69"/>
      <c r="M5141" s="69"/>
      <c r="O5141" s="63"/>
      <c r="P5141" s="63"/>
      <c r="Q5141" s="63"/>
    </row>
    <row r="5142" spans="1:17" outlineLevel="1">
      <c r="A5142" s="6"/>
      <c r="B5142" s="20">
        <v>42689</v>
      </c>
      <c r="C5142" s="21">
        <v>0.89583333333333337</v>
      </c>
      <c r="D5142" s="13">
        <v>0</v>
      </c>
      <c r="E5142" s="13">
        <v>51.03</v>
      </c>
      <c r="F5142" s="11">
        <f t="shared" si="241"/>
        <v>0</v>
      </c>
      <c r="G5142" s="11">
        <f t="shared" si="242"/>
        <v>51.514785000000003</v>
      </c>
      <c r="H5142" s="8">
        <f t="shared" si="240"/>
        <v>0</v>
      </c>
      <c r="K5142" s="69"/>
      <c r="L5142" s="69"/>
      <c r="M5142" s="69"/>
      <c r="O5142" s="63"/>
      <c r="P5142" s="63"/>
      <c r="Q5142" s="63"/>
    </row>
    <row r="5143" spans="1:17" outlineLevel="1">
      <c r="A5143" s="6"/>
      <c r="B5143" s="20">
        <v>42689</v>
      </c>
      <c r="C5143" s="21">
        <v>0.91666666666666663</v>
      </c>
      <c r="D5143" s="13">
        <v>0</v>
      </c>
      <c r="E5143" s="13">
        <v>45.5</v>
      </c>
      <c r="F5143" s="11">
        <f t="shared" si="241"/>
        <v>0</v>
      </c>
      <c r="G5143" s="11">
        <f t="shared" si="242"/>
        <v>45.932250000000003</v>
      </c>
      <c r="H5143" s="8">
        <f t="shared" si="240"/>
        <v>0</v>
      </c>
      <c r="K5143" s="69"/>
      <c r="L5143" s="69"/>
      <c r="M5143" s="69"/>
      <c r="O5143" s="63"/>
      <c r="P5143" s="63"/>
      <c r="Q5143" s="63"/>
    </row>
    <row r="5144" spans="1:17" outlineLevel="1">
      <c r="A5144" s="6"/>
      <c r="B5144" s="20">
        <v>42689</v>
      </c>
      <c r="C5144" s="21">
        <v>0.9375</v>
      </c>
      <c r="D5144" s="13">
        <v>0</v>
      </c>
      <c r="E5144" s="13">
        <v>156.75</v>
      </c>
      <c r="F5144" s="11">
        <f t="shared" si="241"/>
        <v>0</v>
      </c>
      <c r="G5144" s="11">
        <f t="shared" si="242"/>
        <v>158.239125</v>
      </c>
      <c r="H5144" s="8">
        <f t="shared" si="240"/>
        <v>0</v>
      </c>
      <c r="K5144" s="69"/>
      <c r="L5144" s="69"/>
      <c r="M5144" s="69"/>
      <c r="O5144" s="63"/>
      <c r="P5144" s="63"/>
      <c r="Q5144" s="63"/>
    </row>
    <row r="5145" spans="1:17" outlineLevel="1">
      <c r="A5145" s="6"/>
      <c r="B5145" s="20">
        <v>42689</v>
      </c>
      <c r="C5145" s="21">
        <v>0.95833333333333337</v>
      </c>
      <c r="D5145" s="13">
        <v>0</v>
      </c>
      <c r="E5145" s="13">
        <v>81.92</v>
      </c>
      <c r="F5145" s="11">
        <f t="shared" si="241"/>
        <v>0</v>
      </c>
      <c r="G5145" s="11">
        <f t="shared" si="242"/>
        <v>82.698240000000013</v>
      </c>
      <c r="H5145" s="8">
        <f t="shared" si="240"/>
        <v>0</v>
      </c>
      <c r="K5145" s="69"/>
      <c r="L5145" s="69"/>
      <c r="M5145" s="69"/>
      <c r="O5145" s="63"/>
      <c r="P5145" s="63"/>
      <c r="Q5145" s="63"/>
    </row>
    <row r="5146" spans="1:17" outlineLevel="1">
      <c r="A5146" s="6"/>
      <c r="B5146" s="20">
        <v>42689</v>
      </c>
      <c r="C5146" s="21">
        <v>0.97916666666666663</v>
      </c>
      <c r="D5146" s="13">
        <v>0</v>
      </c>
      <c r="E5146" s="13">
        <v>79.11</v>
      </c>
      <c r="F5146" s="11">
        <f t="shared" si="241"/>
        <v>0</v>
      </c>
      <c r="G5146" s="11">
        <f t="shared" si="242"/>
        <v>79.861545000000007</v>
      </c>
      <c r="H5146" s="8">
        <f t="shared" si="240"/>
        <v>0</v>
      </c>
      <c r="K5146" s="69"/>
      <c r="L5146" s="69"/>
      <c r="M5146" s="69"/>
      <c r="O5146" s="63"/>
      <c r="P5146" s="63"/>
      <c r="Q5146" s="63"/>
    </row>
    <row r="5147" spans="1:17" outlineLevel="1">
      <c r="A5147" s="6"/>
      <c r="B5147" s="20">
        <v>42689</v>
      </c>
      <c r="C5147" s="21">
        <v>0</v>
      </c>
      <c r="D5147" s="13">
        <v>0</v>
      </c>
      <c r="E5147" s="13">
        <v>195.86</v>
      </c>
      <c r="F5147" s="11">
        <f t="shared" si="241"/>
        <v>0</v>
      </c>
      <c r="G5147" s="11">
        <f t="shared" si="242"/>
        <v>197.72067000000001</v>
      </c>
      <c r="H5147" s="8">
        <f t="shared" si="240"/>
        <v>0</v>
      </c>
      <c r="K5147" s="69"/>
      <c r="L5147" s="69"/>
      <c r="M5147" s="69"/>
      <c r="O5147" s="63"/>
      <c r="P5147" s="63"/>
      <c r="Q5147" s="63"/>
    </row>
    <row r="5148" spans="1:17" outlineLevel="1">
      <c r="A5148" s="6"/>
      <c r="B5148" s="20">
        <v>42690</v>
      </c>
      <c r="C5148" s="21">
        <v>2.0833333333333332E-2</v>
      </c>
      <c r="D5148" s="13">
        <v>0</v>
      </c>
      <c r="E5148" s="13">
        <v>73.489999999999995</v>
      </c>
      <c r="F5148" s="11">
        <f t="shared" si="241"/>
        <v>0</v>
      </c>
      <c r="G5148" s="11">
        <f t="shared" si="242"/>
        <v>74.188154999999995</v>
      </c>
      <c r="H5148" s="8">
        <f t="shared" si="240"/>
        <v>0</v>
      </c>
      <c r="K5148" s="69"/>
      <c r="L5148" s="69"/>
      <c r="M5148" s="69"/>
      <c r="O5148" s="63"/>
      <c r="P5148" s="63"/>
      <c r="Q5148" s="63"/>
    </row>
    <row r="5149" spans="1:17" outlineLevel="1">
      <c r="A5149" s="6"/>
      <c r="B5149" s="20">
        <v>42690</v>
      </c>
      <c r="C5149" s="21">
        <v>4.1666666666666664E-2</v>
      </c>
      <c r="D5149" s="13">
        <v>0</v>
      </c>
      <c r="E5149" s="13">
        <v>62.31</v>
      </c>
      <c r="F5149" s="11">
        <f t="shared" si="241"/>
        <v>0</v>
      </c>
      <c r="G5149" s="11">
        <f t="shared" si="242"/>
        <v>62.901945000000005</v>
      </c>
      <c r="H5149" s="8">
        <f t="shared" si="240"/>
        <v>0</v>
      </c>
      <c r="K5149" s="69"/>
      <c r="L5149" s="69"/>
      <c r="M5149" s="69"/>
      <c r="O5149" s="63"/>
      <c r="P5149" s="63"/>
      <c r="Q5149" s="63"/>
    </row>
    <row r="5150" spans="1:17" outlineLevel="1">
      <c r="A5150" s="6"/>
      <c r="B5150" s="20">
        <v>42690</v>
      </c>
      <c r="C5150" s="21">
        <v>6.25E-2</v>
      </c>
      <c r="D5150" s="13">
        <v>0</v>
      </c>
      <c r="E5150" s="13">
        <v>55.99</v>
      </c>
      <c r="F5150" s="11">
        <f t="shared" si="241"/>
        <v>0</v>
      </c>
      <c r="G5150" s="11">
        <f t="shared" si="242"/>
        <v>56.521905000000004</v>
      </c>
      <c r="H5150" s="8">
        <f t="shared" si="240"/>
        <v>0</v>
      </c>
      <c r="K5150" s="69"/>
      <c r="L5150" s="69"/>
      <c r="M5150" s="69"/>
      <c r="O5150" s="63"/>
      <c r="P5150" s="63"/>
      <c r="Q5150" s="63"/>
    </row>
    <row r="5151" spans="1:17" outlineLevel="1">
      <c r="A5151" s="6"/>
      <c r="B5151" s="20">
        <v>42690</v>
      </c>
      <c r="C5151" s="21">
        <v>8.3333333333333329E-2</v>
      </c>
      <c r="D5151" s="13">
        <v>0</v>
      </c>
      <c r="E5151" s="13">
        <v>52.67</v>
      </c>
      <c r="F5151" s="11">
        <f t="shared" si="241"/>
        <v>0</v>
      </c>
      <c r="G5151" s="11">
        <f t="shared" si="242"/>
        <v>53.170365000000004</v>
      </c>
      <c r="H5151" s="8">
        <f t="shared" si="240"/>
        <v>0</v>
      </c>
      <c r="K5151" s="69"/>
      <c r="L5151" s="69"/>
      <c r="M5151" s="69"/>
      <c r="O5151" s="63"/>
      <c r="P5151" s="63"/>
      <c r="Q5151" s="63"/>
    </row>
    <row r="5152" spans="1:17" outlineLevel="1">
      <c r="A5152" s="6"/>
      <c r="B5152" s="20">
        <v>42690</v>
      </c>
      <c r="C5152" s="21">
        <v>0.10416666666666667</v>
      </c>
      <c r="D5152" s="13">
        <v>0</v>
      </c>
      <c r="E5152" s="13">
        <v>48.39</v>
      </c>
      <c r="F5152" s="11">
        <f t="shared" si="241"/>
        <v>0</v>
      </c>
      <c r="G5152" s="11">
        <f t="shared" si="242"/>
        <v>48.849705</v>
      </c>
      <c r="H5152" s="8">
        <f t="shared" si="240"/>
        <v>0</v>
      </c>
      <c r="K5152" s="69"/>
      <c r="L5152" s="69"/>
      <c r="M5152" s="69"/>
      <c r="O5152" s="63"/>
      <c r="P5152" s="63"/>
      <c r="Q5152" s="63"/>
    </row>
    <row r="5153" spans="1:17" outlineLevel="1">
      <c r="A5153" s="6"/>
      <c r="B5153" s="20">
        <v>42690</v>
      </c>
      <c r="C5153" s="21">
        <v>0.125</v>
      </c>
      <c r="D5153" s="13">
        <v>0</v>
      </c>
      <c r="E5153" s="13">
        <v>49.24</v>
      </c>
      <c r="F5153" s="11">
        <f t="shared" si="241"/>
        <v>0</v>
      </c>
      <c r="G5153" s="11">
        <f t="shared" si="242"/>
        <v>49.707780000000007</v>
      </c>
      <c r="H5153" s="8">
        <f t="shared" si="240"/>
        <v>0</v>
      </c>
      <c r="K5153" s="69"/>
      <c r="L5153" s="69"/>
      <c r="M5153" s="69"/>
      <c r="O5153" s="63"/>
      <c r="P5153" s="63"/>
      <c r="Q5153" s="63"/>
    </row>
    <row r="5154" spans="1:17" outlineLevel="1">
      <c r="A5154" s="6"/>
      <c r="B5154" s="20">
        <v>42690</v>
      </c>
      <c r="C5154" s="21">
        <v>0.14583333333333334</v>
      </c>
      <c r="D5154" s="13">
        <v>0</v>
      </c>
      <c r="E5154" s="13">
        <v>49</v>
      </c>
      <c r="F5154" s="11">
        <f t="shared" si="241"/>
        <v>0</v>
      </c>
      <c r="G5154" s="11">
        <f t="shared" si="242"/>
        <v>49.465500000000006</v>
      </c>
      <c r="H5154" s="8">
        <f t="shared" si="240"/>
        <v>0</v>
      </c>
      <c r="K5154" s="69"/>
      <c r="L5154" s="69"/>
      <c r="M5154" s="69"/>
      <c r="O5154" s="63"/>
      <c r="P5154" s="63"/>
      <c r="Q5154" s="63"/>
    </row>
    <row r="5155" spans="1:17" outlineLevel="1">
      <c r="A5155" s="6"/>
      <c r="B5155" s="20">
        <v>42690</v>
      </c>
      <c r="C5155" s="21">
        <v>0.16666666666666666</v>
      </c>
      <c r="D5155" s="13">
        <v>0</v>
      </c>
      <c r="E5155" s="13">
        <v>52.48</v>
      </c>
      <c r="F5155" s="11">
        <f t="shared" si="241"/>
        <v>0</v>
      </c>
      <c r="G5155" s="11">
        <f t="shared" si="242"/>
        <v>52.978560000000002</v>
      </c>
      <c r="H5155" s="8">
        <f t="shared" si="240"/>
        <v>0</v>
      </c>
      <c r="K5155" s="69"/>
      <c r="L5155" s="69"/>
      <c r="M5155" s="69"/>
      <c r="O5155" s="63"/>
      <c r="P5155" s="63"/>
      <c r="Q5155" s="63"/>
    </row>
    <row r="5156" spans="1:17" outlineLevel="1">
      <c r="A5156" s="6"/>
      <c r="B5156" s="20">
        <v>42690</v>
      </c>
      <c r="C5156" s="21">
        <v>0.1875</v>
      </c>
      <c r="D5156" s="13">
        <v>0</v>
      </c>
      <c r="E5156" s="13">
        <v>61.96</v>
      </c>
      <c r="F5156" s="11">
        <f t="shared" si="241"/>
        <v>0</v>
      </c>
      <c r="G5156" s="11">
        <f t="shared" si="242"/>
        <v>62.548620000000007</v>
      </c>
      <c r="H5156" s="8">
        <f t="shared" si="240"/>
        <v>0</v>
      </c>
      <c r="K5156" s="69"/>
      <c r="L5156" s="69"/>
      <c r="M5156" s="69"/>
      <c r="O5156" s="63"/>
      <c r="P5156" s="63"/>
      <c r="Q5156" s="63"/>
    </row>
    <row r="5157" spans="1:17" outlineLevel="1">
      <c r="A5157" s="6"/>
      <c r="B5157" s="20">
        <v>42690</v>
      </c>
      <c r="C5157" s="21">
        <v>0.20833333333333334</v>
      </c>
      <c r="D5157" s="13">
        <v>1.1610000000000001E-3</v>
      </c>
      <c r="E5157" s="13">
        <v>64.599999999999994</v>
      </c>
      <c r="F5157" s="11">
        <f t="shared" si="241"/>
        <v>1.1606517000000002E-3</v>
      </c>
      <c r="G5157" s="11">
        <f t="shared" si="242"/>
        <v>65.213700000000003</v>
      </c>
      <c r="H5157" s="8">
        <f t="shared" si="240"/>
        <v>0.14019082443171002</v>
      </c>
      <c r="K5157" s="69"/>
      <c r="L5157" s="69"/>
      <c r="M5157" s="69"/>
      <c r="O5157" s="63"/>
      <c r="P5157" s="63"/>
      <c r="Q5157" s="63"/>
    </row>
    <row r="5158" spans="1:17" outlineLevel="1">
      <c r="A5158" s="6"/>
      <c r="B5158" s="20">
        <v>42690</v>
      </c>
      <c r="C5158" s="21">
        <v>0.22916666666666666</v>
      </c>
      <c r="D5158" s="13">
        <v>6.4510999999999999E-2</v>
      </c>
      <c r="E5158" s="13">
        <v>85.55</v>
      </c>
      <c r="F5158" s="11">
        <f t="shared" si="241"/>
        <v>6.4491646700000002E-2</v>
      </c>
      <c r="G5158" s="11">
        <f t="shared" si="242"/>
        <v>86.362724999999998</v>
      </c>
      <c r="H5158" s="8">
        <f t="shared" si="240"/>
        <v>6.4257719374507429</v>
      </c>
      <c r="K5158" s="69"/>
      <c r="L5158" s="69"/>
      <c r="M5158" s="69"/>
      <c r="O5158" s="63"/>
      <c r="P5158" s="63"/>
      <c r="Q5158" s="63"/>
    </row>
    <row r="5159" spans="1:17" outlineLevel="1">
      <c r="A5159" s="6"/>
      <c r="B5159" s="20">
        <v>42690</v>
      </c>
      <c r="C5159" s="21">
        <v>0.25</v>
      </c>
      <c r="D5159" s="13">
        <v>0.22933899999999999</v>
      </c>
      <c r="E5159" s="13">
        <v>132.26</v>
      </c>
      <c r="F5159" s="11">
        <f t="shared" si="241"/>
        <v>0.22927019830000001</v>
      </c>
      <c r="G5159" s="11">
        <f t="shared" si="242"/>
        <v>133.51647</v>
      </c>
      <c r="H5159" s="8">
        <f t="shared" si="240"/>
        <v>12.032909330583999</v>
      </c>
      <c r="K5159" s="69"/>
      <c r="L5159" s="69"/>
      <c r="M5159" s="69"/>
      <c r="O5159" s="63"/>
      <c r="P5159" s="63"/>
      <c r="Q5159" s="63"/>
    </row>
    <row r="5160" spans="1:17" outlineLevel="1">
      <c r="A5160" s="6"/>
      <c r="B5160" s="20">
        <v>42690</v>
      </c>
      <c r="C5160" s="21">
        <v>0.27083333333333331</v>
      </c>
      <c r="D5160" s="13">
        <v>0.73848900000000006</v>
      </c>
      <c r="E5160" s="13">
        <v>98.99</v>
      </c>
      <c r="F5160" s="11">
        <f t="shared" si="241"/>
        <v>0.7382674533000001</v>
      </c>
      <c r="G5160" s="11">
        <f t="shared" si="242"/>
        <v>99.930405000000007</v>
      </c>
      <c r="H5160" s="8">
        <f t="shared" si="240"/>
        <v>63.542380707212416</v>
      </c>
      <c r="K5160" s="69"/>
      <c r="L5160" s="69"/>
      <c r="M5160" s="69"/>
      <c r="O5160" s="63"/>
      <c r="P5160" s="63"/>
      <c r="Q5160" s="63"/>
    </row>
    <row r="5161" spans="1:17" outlineLevel="1">
      <c r="A5161" s="6"/>
      <c r="B5161" s="20">
        <v>42690</v>
      </c>
      <c r="C5161" s="21">
        <v>0.29166666666666669</v>
      </c>
      <c r="D5161" s="13">
        <v>1.514783</v>
      </c>
      <c r="E5161" s="13">
        <v>70.89</v>
      </c>
      <c r="F5161" s="11">
        <f t="shared" si="241"/>
        <v>1.5143285651</v>
      </c>
      <c r="G5161" s="11">
        <f t="shared" si="242"/>
        <v>71.563455000000005</v>
      </c>
      <c r="H5161" s="8">
        <f t="shared" si="240"/>
        <v>173.29452898485158</v>
      </c>
      <c r="K5161" s="69"/>
      <c r="L5161" s="69"/>
      <c r="M5161" s="69"/>
      <c r="O5161" s="63"/>
      <c r="P5161" s="63"/>
      <c r="Q5161" s="63"/>
    </row>
    <row r="5162" spans="1:17" outlineLevel="1">
      <c r="A5162" s="6"/>
      <c r="B5162" s="20">
        <v>42690</v>
      </c>
      <c r="C5162" s="21">
        <v>0.3125</v>
      </c>
      <c r="D5162" s="13">
        <v>2.297336</v>
      </c>
      <c r="E5162" s="13">
        <v>54.16</v>
      </c>
      <c r="F5162" s="11">
        <f t="shared" si="241"/>
        <v>2.2966467991999999</v>
      </c>
      <c r="G5162" s="11">
        <f t="shared" si="242"/>
        <v>54.674520000000001</v>
      </c>
      <c r="H5162" s="8">
        <f t="shared" si="240"/>
        <v>301.60824329540361</v>
      </c>
      <c r="K5162" s="69"/>
      <c r="L5162" s="69"/>
      <c r="M5162" s="69"/>
      <c r="O5162" s="63"/>
      <c r="P5162" s="63"/>
      <c r="Q5162" s="63"/>
    </row>
    <row r="5163" spans="1:17" outlineLevel="1">
      <c r="A5163" s="6"/>
      <c r="B5163" s="20">
        <v>42690</v>
      </c>
      <c r="C5163" s="21">
        <v>0.33333333333333331</v>
      </c>
      <c r="D5163" s="13">
        <v>2.9635950000000002</v>
      </c>
      <c r="E5163" s="13">
        <v>53.87</v>
      </c>
      <c r="F5163" s="11">
        <f t="shared" si="241"/>
        <v>2.9627059215000004</v>
      </c>
      <c r="G5163" s="11">
        <f t="shared" si="242"/>
        <v>54.381765000000001</v>
      </c>
      <c r="H5163" s="8">
        <f t="shared" si="240"/>
        <v>389.94612421187861</v>
      </c>
      <c r="K5163" s="69"/>
      <c r="L5163" s="69"/>
      <c r="M5163" s="69"/>
      <c r="O5163" s="63"/>
      <c r="P5163" s="63"/>
      <c r="Q5163" s="63"/>
    </row>
    <row r="5164" spans="1:17" outlineLevel="1">
      <c r="A5164" s="6"/>
      <c r="B5164" s="20">
        <v>42690</v>
      </c>
      <c r="C5164" s="21">
        <v>0.35416666666666669</v>
      </c>
      <c r="D5164" s="13">
        <v>3.5453209999999999</v>
      </c>
      <c r="E5164" s="13">
        <v>60.37</v>
      </c>
      <c r="F5164" s="11">
        <f t="shared" si="241"/>
        <v>3.5442574037000001</v>
      </c>
      <c r="G5164" s="11">
        <f t="shared" si="242"/>
        <v>60.943514999999998</v>
      </c>
      <c r="H5164" s="8">
        <f t="shared" si="240"/>
        <v>443.23237284194806</v>
      </c>
      <c r="K5164" s="69"/>
      <c r="L5164" s="69"/>
      <c r="M5164" s="69"/>
      <c r="O5164" s="63"/>
      <c r="P5164" s="63"/>
      <c r="Q5164" s="63"/>
    </row>
    <row r="5165" spans="1:17" outlineLevel="1">
      <c r="A5165" s="6"/>
      <c r="B5165" s="20">
        <v>42690</v>
      </c>
      <c r="C5165" s="21">
        <v>0.375</v>
      </c>
      <c r="D5165" s="13">
        <v>4.0234620000000003</v>
      </c>
      <c r="E5165" s="13">
        <v>63.51</v>
      </c>
      <c r="F5165" s="11">
        <f t="shared" si="241"/>
        <v>4.0222549614000007</v>
      </c>
      <c r="G5165" s="11">
        <f t="shared" si="242"/>
        <v>64.113344999999995</v>
      </c>
      <c r="H5165" s="8">
        <f t="shared" si="240"/>
        <v>490.25920280220021</v>
      </c>
      <c r="K5165" s="69"/>
      <c r="L5165" s="69"/>
      <c r="M5165" s="69"/>
      <c r="O5165" s="63"/>
      <c r="P5165" s="63"/>
      <c r="Q5165" s="63"/>
    </row>
    <row r="5166" spans="1:17" outlineLevel="1">
      <c r="A5166" s="6"/>
      <c r="B5166" s="20">
        <v>42690</v>
      </c>
      <c r="C5166" s="21">
        <v>0.39583333333333331</v>
      </c>
      <c r="D5166" s="13">
        <v>4.3813969999999998</v>
      </c>
      <c r="E5166" s="13">
        <v>75.62</v>
      </c>
      <c r="F5166" s="11">
        <f t="shared" si="241"/>
        <v>4.3800825808999999</v>
      </c>
      <c r="G5166" s="11">
        <f t="shared" si="242"/>
        <v>76.338390000000004</v>
      </c>
      <c r="H5166" s="8">
        <f t="shared" si="240"/>
        <v>480.32690775444922</v>
      </c>
      <c r="K5166" s="69"/>
      <c r="L5166" s="69"/>
      <c r="M5166" s="69"/>
      <c r="O5166" s="63"/>
      <c r="P5166" s="63"/>
      <c r="Q5166" s="63"/>
    </row>
    <row r="5167" spans="1:17" outlineLevel="1">
      <c r="A5167" s="6"/>
      <c r="B5167" s="20">
        <v>42690</v>
      </c>
      <c r="C5167" s="21">
        <v>0.41666666666666669</v>
      </c>
      <c r="D5167" s="13">
        <v>4.6449280000000002</v>
      </c>
      <c r="E5167" s="13">
        <v>91.54</v>
      </c>
      <c r="F5167" s="11">
        <f t="shared" si="241"/>
        <v>4.6435345216000004</v>
      </c>
      <c r="G5167" s="11">
        <f t="shared" si="242"/>
        <v>92.409630000000007</v>
      </c>
      <c r="H5167" s="8">
        <f t="shared" ref="H5167:H5230" si="243">F5167*($B$8-G5167)</f>
        <v>434.59011398431699</v>
      </c>
      <c r="K5167" s="69"/>
      <c r="L5167" s="69"/>
      <c r="M5167" s="69"/>
      <c r="O5167" s="63"/>
      <c r="P5167" s="63"/>
      <c r="Q5167" s="63"/>
    </row>
    <row r="5168" spans="1:17" outlineLevel="1">
      <c r="A5168" s="6"/>
      <c r="B5168" s="20">
        <v>42690</v>
      </c>
      <c r="C5168" s="21">
        <v>0.4375</v>
      </c>
      <c r="D5168" s="13">
        <v>4.8042949999999998</v>
      </c>
      <c r="E5168" s="13">
        <v>90.49</v>
      </c>
      <c r="F5168" s="11">
        <f t="shared" si="241"/>
        <v>4.8028537115000001</v>
      </c>
      <c r="G5168" s="11">
        <f t="shared" si="242"/>
        <v>91.349654999999998</v>
      </c>
      <c r="H5168" s="8">
        <f t="shared" si="243"/>
        <v>454.59176077800549</v>
      </c>
      <c r="K5168" s="69"/>
      <c r="L5168" s="69"/>
      <c r="M5168" s="69"/>
      <c r="O5168" s="63"/>
      <c r="P5168" s="63"/>
      <c r="Q5168" s="63"/>
    </row>
    <row r="5169" spans="1:17" outlineLevel="1">
      <c r="A5169" s="6"/>
      <c r="B5169" s="20">
        <v>42690</v>
      </c>
      <c r="C5169" s="21">
        <v>0.45833333333333331</v>
      </c>
      <c r="D5169" s="13">
        <v>4.9355969999999996</v>
      </c>
      <c r="E5169" s="13">
        <v>79.73</v>
      </c>
      <c r="F5169" s="11">
        <f t="shared" si="241"/>
        <v>4.9341163208999994</v>
      </c>
      <c r="G5169" s="11">
        <f t="shared" si="242"/>
        <v>80.487435000000005</v>
      </c>
      <c r="H5169" s="8">
        <f t="shared" si="243"/>
        <v>520.611269026522</v>
      </c>
      <c r="K5169" s="69"/>
      <c r="L5169" s="69"/>
      <c r="M5169" s="69"/>
      <c r="O5169" s="63"/>
      <c r="P5169" s="63"/>
      <c r="Q5169" s="63"/>
    </row>
    <row r="5170" spans="1:17" outlineLevel="1">
      <c r="A5170" s="6"/>
      <c r="B5170" s="20">
        <v>42690</v>
      </c>
      <c r="C5170" s="21">
        <v>0.47916666666666669</v>
      </c>
      <c r="D5170" s="13">
        <v>4.9617680000000002</v>
      </c>
      <c r="E5170" s="13">
        <v>71.98</v>
      </c>
      <c r="F5170" s="11">
        <f t="shared" si="241"/>
        <v>4.9602794696000005</v>
      </c>
      <c r="G5170" s="11">
        <f t="shared" si="242"/>
        <v>72.663810000000012</v>
      </c>
      <c r="H5170" s="8">
        <f t="shared" si="243"/>
        <v>562.17917641968484</v>
      </c>
      <c r="K5170" s="69"/>
      <c r="L5170" s="69"/>
      <c r="M5170" s="69"/>
      <c r="O5170" s="63"/>
      <c r="P5170" s="63"/>
      <c r="Q5170" s="63"/>
    </row>
    <row r="5171" spans="1:17" outlineLevel="1">
      <c r="A5171" s="6"/>
      <c r="B5171" s="20">
        <v>42690</v>
      </c>
      <c r="C5171" s="21">
        <v>0.5</v>
      </c>
      <c r="D5171" s="13">
        <v>4.9596819999999999</v>
      </c>
      <c r="E5171" s="13">
        <v>61.18</v>
      </c>
      <c r="F5171" s="11">
        <f t="shared" si="241"/>
        <v>4.9581940953999997</v>
      </c>
      <c r="G5171" s="11">
        <f t="shared" si="242"/>
        <v>61.761210000000005</v>
      </c>
      <c r="H5171" s="8">
        <f t="shared" si="243"/>
        <v>616.00003499764046</v>
      </c>
      <c r="K5171" s="69"/>
      <c r="L5171" s="69"/>
      <c r="M5171" s="69"/>
      <c r="O5171" s="63"/>
      <c r="P5171" s="63"/>
      <c r="Q5171" s="63"/>
    </row>
    <row r="5172" spans="1:17" outlineLevel="1">
      <c r="A5172" s="6"/>
      <c r="B5172" s="20">
        <v>42690</v>
      </c>
      <c r="C5172" s="21">
        <v>0.52083333333333337</v>
      </c>
      <c r="D5172" s="13">
        <v>4.9457899999999997</v>
      </c>
      <c r="E5172" s="13">
        <v>67.34</v>
      </c>
      <c r="F5172" s="11">
        <f t="shared" si="241"/>
        <v>4.9443062629999996</v>
      </c>
      <c r="G5172" s="11">
        <f t="shared" si="242"/>
        <v>67.979730000000004</v>
      </c>
      <c r="H5172" s="8">
        <f t="shared" si="243"/>
        <v>583.52836012195098</v>
      </c>
      <c r="K5172" s="69"/>
      <c r="L5172" s="69"/>
      <c r="M5172" s="69"/>
      <c r="O5172" s="63"/>
      <c r="P5172" s="63"/>
      <c r="Q5172" s="63"/>
    </row>
    <row r="5173" spans="1:17" outlineLevel="1">
      <c r="A5173" s="6"/>
      <c r="B5173" s="20">
        <v>42690</v>
      </c>
      <c r="C5173" s="21">
        <v>0.54166666666666663</v>
      </c>
      <c r="D5173" s="13">
        <v>4.8362919999999994</v>
      </c>
      <c r="E5173" s="13">
        <v>73.569999999999993</v>
      </c>
      <c r="F5173" s="11">
        <f t="shared" si="241"/>
        <v>4.8348411123999995</v>
      </c>
      <c r="G5173" s="11">
        <f t="shared" si="242"/>
        <v>74.268914999999993</v>
      </c>
      <c r="H5173" s="8">
        <f t="shared" si="243"/>
        <v>540.20204329105889</v>
      </c>
      <c r="K5173" s="69"/>
      <c r="L5173" s="69"/>
      <c r="M5173" s="69"/>
      <c r="O5173" s="63"/>
      <c r="P5173" s="63"/>
      <c r="Q5173" s="63"/>
    </row>
    <row r="5174" spans="1:17" outlineLevel="1">
      <c r="A5174" s="6"/>
      <c r="B5174" s="20">
        <v>42690</v>
      </c>
      <c r="C5174" s="21">
        <v>0.5625</v>
      </c>
      <c r="D5174" s="13">
        <v>4.6520460000000003</v>
      </c>
      <c r="E5174" s="13">
        <v>78.599999999999994</v>
      </c>
      <c r="F5174" s="11">
        <f t="shared" si="241"/>
        <v>4.6506503862000006</v>
      </c>
      <c r="G5174" s="11">
        <f t="shared" si="242"/>
        <v>79.346699999999998</v>
      </c>
      <c r="H5174" s="8">
        <f t="shared" si="243"/>
        <v>496.00721083450452</v>
      </c>
      <c r="K5174" s="69"/>
      <c r="L5174" s="69"/>
      <c r="M5174" s="69"/>
      <c r="O5174" s="63"/>
      <c r="P5174" s="63"/>
      <c r="Q5174" s="63"/>
    </row>
    <row r="5175" spans="1:17" outlineLevel="1">
      <c r="A5175" s="6"/>
      <c r="B5175" s="20">
        <v>42690</v>
      </c>
      <c r="C5175" s="21">
        <v>0.58333333333333337</v>
      </c>
      <c r="D5175" s="13">
        <v>4.3827720000000001</v>
      </c>
      <c r="E5175" s="13">
        <v>83.35</v>
      </c>
      <c r="F5175" s="11">
        <f t="shared" si="241"/>
        <v>4.3814571683999999</v>
      </c>
      <c r="G5175" s="11">
        <f t="shared" si="242"/>
        <v>84.141824999999997</v>
      </c>
      <c r="H5175" s="8">
        <f t="shared" si="243"/>
        <v>446.28723101389164</v>
      </c>
      <c r="K5175" s="69"/>
      <c r="L5175" s="69"/>
      <c r="M5175" s="69"/>
      <c r="O5175" s="63"/>
      <c r="P5175" s="63"/>
      <c r="Q5175" s="63"/>
    </row>
    <row r="5176" spans="1:17" outlineLevel="1">
      <c r="A5176" s="6"/>
      <c r="B5176" s="20">
        <v>42690</v>
      </c>
      <c r="C5176" s="21">
        <v>0.60416666666666663</v>
      </c>
      <c r="D5176" s="13">
        <v>3.8562690000000002</v>
      </c>
      <c r="E5176" s="13">
        <v>75.88</v>
      </c>
      <c r="F5176" s="11">
        <f t="shared" si="241"/>
        <v>3.8551121193000002</v>
      </c>
      <c r="G5176" s="11">
        <f t="shared" si="242"/>
        <v>76.600859999999997</v>
      </c>
      <c r="H5176" s="8">
        <f t="shared" si="243"/>
        <v>421.74595045499746</v>
      </c>
      <c r="K5176" s="69"/>
      <c r="L5176" s="69"/>
      <c r="M5176" s="69"/>
      <c r="O5176" s="63"/>
      <c r="P5176" s="63"/>
      <c r="Q5176" s="63"/>
    </row>
    <row r="5177" spans="1:17" outlineLevel="1">
      <c r="A5177" s="6"/>
      <c r="B5177" s="20">
        <v>42690</v>
      </c>
      <c r="C5177" s="21">
        <v>0.625</v>
      </c>
      <c r="D5177" s="13">
        <v>3.7665760000000001</v>
      </c>
      <c r="E5177" s="13">
        <v>76.209999999999994</v>
      </c>
      <c r="F5177" s="11">
        <f t="shared" si="241"/>
        <v>3.7654460272000003</v>
      </c>
      <c r="G5177" s="11">
        <f t="shared" si="242"/>
        <v>76.933994999999996</v>
      </c>
      <c r="H5177" s="8">
        <f t="shared" si="243"/>
        <v>410.68215522982541</v>
      </c>
      <c r="K5177" s="69"/>
      <c r="L5177" s="69"/>
      <c r="M5177" s="69"/>
      <c r="O5177" s="63"/>
      <c r="P5177" s="63"/>
      <c r="Q5177" s="63"/>
    </row>
    <row r="5178" spans="1:17" outlineLevel="1">
      <c r="A5178" s="6"/>
      <c r="B5178" s="20">
        <v>42690</v>
      </c>
      <c r="C5178" s="21">
        <v>0.64583333333333337</v>
      </c>
      <c r="D5178" s="13">
        <v>3.2626080000000002</v>
      </c>
      <c r="E5178" s="13">
        <v>81.19</v>
      </c>
      <c r="F5178" s="11">
        <f t="shared" si="241"/>
        <v>3.2616292176000004</v>
      </c>
      <c r="G5178" s="11">
        <f t="shared" si="242"/>
        <v>81.961304999999996</v>
      </c>
      <c r="H5178" s="8">
        <f t="shared" si="243"/>
        <v>339.33564737297507</v>
      </c>
      <c r="K5178" s="69"/>
      <c r="L5178" s="69"/>
      <c r="M5178" s="69"/>
      <c r="O5178" s="63"/>
      <c r="P5178" s="63"/>
      <c r="Q5178" s="63"/>
    </row>
    <row r="5179" spans="1:17" outlineLevel="1">
      <c r="A5179" s="6"/>
      <c r="B5179" s="20">
        <v>42690</v>
      </c>
      <c r="C5179" s="21">
        <v>0.66666666666666663</v>
      </c>
      <c r="D5179" s="13">
        <v>2.5209989999999998</v>
      </c>
      <c r="E5179" s="13">
        <v>72.150000000000006</v>
      </c>
      <c r="F5179" s="11">
        <f t="shared" si="241"/>
        <v>2.5202427002999999</v>
      </c>
      <c r="G5179" s="11">
        <f t="shared" si="242"/>
        <v>72.835425000000015</v>
      </c>
      <c r="H5179" s="8">
        <f t="shared" si="243"/>
        <v>285.20219407630179</v>
      </c>
      <c r="K5179" s="69"/>
      <c r="L5179" s="69"/>
      <c r="M5179" s="69"/>
      <c r="O5179" s="63"/>
      <c r="P5179" s="63"/>
      <c r="Q5179" s="63"/>
    </row>
    <row r="5180" spans="1:17" outlineLevel="1">
      <c r="A5180" s="6"/>
      <c r="B5180" s="20">
        <v>42690</v>
      </c>
      <c r="C5180" s="21">
        <v>0.6875</v>
      </c>
      <c r="D5180" s="13">
        <v>1.9275960000000001</v>
      </c>
      <c r="E5180" s="13">
        <v>62.63</v>
      </c>
      <c r="F5180" s="11">
        <f t="shared" si="241"/>
        <v>1.9270177212000001</v>
      </c>
      <c r="G5180" s="11">
        <f t="shared" si="242"/>
        <v>63.224985000000004</v>
      </c>
      <c r="H5180" s="8">
        <f t="shared" si="243"/>
        <v>236.58962962559582</v>
      </c>
      <c r="K5180" s="69"/>
      <c r="L5180" s="69"/>
      <c r="M5180" s="69"/>
      <c r="O5180" s="63"/>
      <c r="P5180" s="63"/>
      <c r="Q5180" s="63"/>
    </row>
    <row r="5181" spans="1:17" outlineLevel="1">
      <c r="A5181" s="6"/>
      <c r="B5181" s="20">
        <v>42690</v>
      </c>
      <c r="C5181" s="21">
        <v>0.70833333333333337</v>
      </c>
      <c r="D5181" s="13">
        <v>1.2624989999999998</v>
      </c>
      <c r="E5181" s="13">
        <v>60.63</v>
      </c>
      <c r="F5181" s="11">
        <f t="shared" si="241"/>
        <v>1.2621202503</v>
      </c>
      <c r="G5181" s="11">
        <f t="shared" si="242"/>
        <v>61.205985000000005</v>
      </c>
      <c r="H5181" s="8">
        <f t="shared" si="243"/>
        <v>157.50505344774194</v>
      </c>
      <c r="K5181" s="69"/>
      <c r="L5181" s="69"/>
      <c r="M5181" s="69"/>
      <c r="O5181" s="63"/>
      <c r="P5181" s="63"/>
      <c r="Q5181" s="63"/>
    </row>
    <row r="5182" spans="1:17" outlineLevel="1">
      <c r="A5182" s="6"/>
      <c r="B5182" s="20">
        <v>42690</v>
      </c>
      <c r="C5182" s="21">
        <v>0.72916666666666663</v>
      </c>
      <c r="D5182" s="13">
        <v>0.56701600000000008</v>
      </c>
      <c r="E5182" s="13">
        <v>60.75</v>
      </c>
      <c r="F5182" s="11">
        <f t="shared" si="241"/>
        <v>0.56684589520000006</v>
      </c>
      <c r="G5182" s="11">
        <f t="shared" si="242"/>
        <v>61.327125000000002</v>
      </c>
      <c r="H5182" s="8">
        <f t="shared" si="243"/>
        <v>70.67030743653271</v>
      </c>
      <c r="K5182" s="69"/>
      <c r="L5182" s="69"/>
      <c r="M5182" s="69"/>
      <c r="O5182" s="63"/>
      <c r="P5182" s="63"/>
      <c r="Q5182" s="63"/>
    </row>
    <row r="5183" spans="1:17" outlineLevel="1">
      <c r="A5183" s="6"/>
      <c r="B5183" s="20">
        <v>42690</v>
      </c>
      <c r="C5183" s="21">
        <v>0.75</v>
      </c>
      <c r="D5183" s="13">
        <v>0.20194399999999998</v>
      </c>
      <c r="E5183" s="13">
        <v>60.91</v>
      </c>
      <c r="F5183" s="11">
        <f t="shared" si="241"/>
        <v>0.20188341679999999</v>
      </c>
      <c r="G5183" s="11">
        <f t="shared" si="242"/>
        <v>61.488644999999998</v>
      </c>
      <c r="H5183" s="8">
        <f t="shared" si="243"/>
        <v>25.136777777797764</v>
      </c>
      <c r="K5183" s="69"/>
      <c r="L5183" s="69"/>
      <c r="M5183" s="69"/>
      <c r="O5183" s="63"/>
      <c r="P5183" s="63"/>
      <c r="Q5183" s="63"/>
    </row>
    <row r="5184" spans="1:17" outlineLevel="1">
      <c r="A5184" s="6"/>
      <c r="B5184" s="20">
        <v>42690</v>
      </c>
      <c r="C5184" s="21">
        <v>0.77083333333333337</v>
      </c>
      <c r="D5184" s="13">
        <v>5.8684E-2</v>
      </c>
      <c r="E5184" s="13">
        <v>50.93</v>
      </c>
      <c r="F5184" s="11">
        <f t="shared" si="241"/>
        <v>5.86663948E-2</v>
      </c>
      <c r="G5184" s="11">
        <f t="shared" si="242"/>
        <v>51.413835000000006</v>
      </c>
      <c r="H5184" s="8">
        <f t="shared" si="243"/>
        <v>7.8956850905079419</v>
      </c>
      <c r="K5184" s="69"/>
      <c r="L5184" s="69"/>
      <c r="M5184" s="69"/>
      <c r="O5184" s="63"/>
      <c r="P5184" s="63"/>
      <c r="Q5184" s="63"/>
    </row>
    <row r="5185" spans="1:17" outlineLevel="1">
      <c r="A5185" s="6"/>
      <c r="B5185" s="20">
        <v>42690</v>
      </c>
      <c r="C5185" s="21">
        <v>0.79166666666666663</v>
      </c>
      <c r="D5185" s="13">
        <v>3.0960000000000002E-3</v>
      </c>
      <c r="E5185" s="13">
        <v>65.63</v>
      </c>
      <c r="F5185" s="11">
        <f t="shared" si="241"/>
        <v>3.0950712000000005E-3</v>
      </c>
      <c r="G5185" s="11">
        <f t="shared" si="242"/>
        <v>66.253484999999998</v>
      </c>
      <c r="H5185" s="8">
        <f t="shared" si="243"/>
        <v>0.37062398987686807</v>
      </c>
      <c r="K5185" s="69"/>
      <c r="L5185" s="69"/>
      <c r="M5185" s="69"/>
      <c r="O5185" s="63"/>
      <c r="P5185" s="63"/>
      <c r="Q5185" s="63"/>
    </row>
    <row r="5186" spans="1:17" outlineLevel="1">
      <c r="A5186" s="6"/>
      <c r="B5186" s="20">
        <v>42690</v>
      </c>
      <c r="C5186" s="21">
        <v>0.8125</v>
      </c>
      <c r="D5186" s="13">
        <v>0</v>
      </c>
      <c r="E5186" s="13">
        <v>78.77</v>
      </c>
      <c r="F5186" s="11">
        <f t="shared" si="241"/>
        <v>0</v>
      </c>
      <c r="G5186" s="11">
        <f t="shared" si="242"/>
        <v>79.518315000000001</v>
      </c>
      <c r="H5186" s="8">
        <f t="shared" si="243"/>
        <v>0</v>
      </c>
      <c r="K5186" s="69"/>
      <c r="L5186" s="69"/>
      <c r="M5186" s="69"/>
      <c r="O5186" s="63"/>
      <c r="P5186" s="63"/>
      <c r="Q5186" s="63"/>
    </row>
    <row r="5187" spans="1:17" outlineLevel="1">
      <c r="A5187" s="6"/>
      <c r="B5187" s="20">
        <v>42690</v>
      </c>
      <c r="C5187" s="21">
        <v>0.83333333333333337</v>
      </c>
      <c r="D5187" s="13">
        <v>0</v>
      </c>
      <c r="E5187" s="13">
        <v>79.489999999999995</v>
      </c>
      <c r="F5187" s="11">
        <f t="shared" si="241"/>
        <v>0</v>
      </c>
      <c r="G5187" s="11">
        <f t="shared" si="242"/>
        <v>80.245154999999997</v>
      </c>
      <c r="H5187" s="8">
        <f t="shared" si="243"/>
        <v>0</v>
      </c>
      <c r="K5187" s="69"/>
      <c r="L5187" s="69"/>
      <c r="M5187" s="69"/>
      <c r="O5187" s="63"/>
      <c r="P5187" s="63"/>
      <c r="Q5187" s="63"/>
    </row>
    <row r="5188" spans="1:17" outlineLevel="1">
      <c r="A5188" s="6"/>
      <c r="B5188" s="20">
        <v>42690</v>
      </c>
      <c r="C5188" s="21">
        <v>0.85416666666666663</v>
      </c>
      <c r="D5188" s="13">
        <v>0</v>
      </c>
      <c r="E5188" s="13">
        <v>52.13</v>
      </c>
      <c r="F5188" s="11">
        <f t="shared" si="241"/>
        <v>0</v>
      </c>
      <c r="G5188" s="11">
        <f t="shared" si="242"/>
        <v>52.625235000000004</v>
      </c>
      <c r="H5188" s="8">
        <f t="shared" si="243"/>
        <v>0</v>
      </c>
      <c r="K5188" s="69"/>
      <c r="L5188" s="69"/>
      <c r="M5188" s="69"/>
      <c r="O5188" s="63"/>
      <c r="P5188" s="63"/>
      <c r="Q5188" s="63"/>
    </row>
    <row r="5189" spans="1:17" outlineLevel="1">
      <c r="A5189" s="6"/>
      <c r="B5189" s="20">
        <v>42690</v>
      </c>
      <c r="C5189" s="21">
        <v>0.875</v>
      </c>
      <c r="D5189" s="13">
        <v>0</v>
      </c>
      <c r="E5189" s="13">
        <v>50.1</v>
      </c>
      <c r="F5189" s="11">
        <f t="shared" si="241"/>
        <v>0</v>
      </c>
      <c r="G5189" s="11">
        <f t="shared" si="242"/>
        <v>50.575950000000006</v>
      </c>
      <c r="H5189" s="8">
        <f t="shared" si="243"/>
        <v>0</v>
      </c>
      <c r="K5189" s="69"/>
      <c r="L5189" s="69"/>
      <c r="M5189" s="69"/>
      <c r="O5189" s="63"/>
      <c r="P5189" s="63"/>
      <c r="Q5189" s="63"/>
    </row>
    <row r="5190" spans="1:17" outlineLevel="1">
      <c r="A5190" s="6"/>
      <c r="B5190" s="20">
        <v>42690</v>
      </c>
      <c r="C5190" s="21">
        <v>0.89583333333333337</v>
      </c>
      <c r="D5190" s="13">
        <v>0</v>
      </c>
      <c r="E5190" s="13">
        <v>53.21</v>
      </c>
      <c r="F5190" s="11">
        <f t="shared" si="241"/>
        <v>0</v>
      </c>
      <c r="G5190" s="11">
        <f t="shared" si="242"/>
        <v>53.715495000000004</v>
      </c>
      <c r="H5190" s="8">
        <f t="shared" si="243"/>
        <v>0</v>
      </c>
      <c r="K5190" s="69"/>
      <c r="L5190" s="69"/>
      <c r="M5190" s="69"/>
      <c r="O5190" s="63"/>
      <c r="P5190" s="63"/>
      <c r="Q5190" s="63"/>
    </row>
    <row r="5191" spans="1:17" outlineLevel="1">
      <c r="A5191" s="6"/>
      <c r="B5191" s="20">
        <v>42690</v>
      </c>
      <c r="C5191" s="21">
        <v>0.91666666666666663</v>
      </c>
      <c r="D5191" s="13">
        <v>0</v>
      </c>
      <c r="E5191" s="13">
        <v>51.78</v>
      </c>
      <c r="F5191" s="11">
        <f t="shared" si="241"/>
        <v>0</v>
      </c>
      <c r="G5191" s="11">
        <f t="shared" si="242"/>
        <v>52.271910000000005</v>
      </c>
      <c r="H5191" s="8">
        <f t="shared" si="243"/>
        <v>0</v>
      </c>
      <c r="K5191" s="69"/>
      <c r="L5191" s="69"/>
      <c r="M5191" s="69"/>
      <c r="O5191" s="63"/>
      <c r="P5191" s="63"/>
      <c r="Q5191" s="63"/>
    </row>
    <row r="5192" spans="1:17" outlineLevel="1">
      <c r="A5192" s="6"/>
      <c r="B5192" s="20">
        <v>42690</v>
      </c>
      <c r="C5192" s="21">
        <v>0.9375</v>
      </c>
      <c r="D5192" s="13">
        <v>0</v>
      </c>
      <c r="E5192" s="13">
        <v>121.17</v>
      </c>
      <c r="F5192" s="11">
        <f t="shared" si="241"/>
        <v>0</v>
      </c>
      <c r="G5192" s="11">
        <f t="shared" si="242"/>
        <v>122.32111500000001</v>
      </c>
      <c r="H5192" s="8">
        <f t="shared" si="243"/>
        <v>0</v>
      </c>
      <c r="K5192" s="69"/>
      <c r="L5192" s="69"/>
      <c r="M5192" s="69"/>
      <c r="O5192" s="63"/>
      <c r="P5192" s="63"/>
      <c r="Q5192" s="63"/>
    </row>
    <row r="5193" spans="1:17" outlineLevel="1">
      <c r="A5193" s="6"/>
      <c r="B5193" s="20">
        <v>42690</v>
      </c>
      <c r="C5193" s="21">
        <v>0.95833333333333337</v>
      </c>
      <c r="D5193" s="13">
        <v>0</v>
      </c>
      <c r="E5193" s="13">
        <v>86.17</v>
      </c>
      <c r="F5193" s="11">
        <f t="shared" si="241"/>
        <v>0</v>
      </c>
      <c r="G5193" s="11">
        <f t="shared" si="242"/>
        <v>86.98861500000001</v>
      </c>
      <c r="H5193" s="8">
        <f t="shared" si="243"/>
        <v>0</v>
      </c>
      <c r="K5193" s="69"/>
      <c r="L5193" s="69"/>
      <c r="M5193" s="69"/>
      <c r="O5193" s="63"/>
      <c r="P5193" s="63"/>
      <c r="Q5193" s="63"/>
    </row>
    <row r="5194" spans="1:17" outlineLevel="1">
      <c r="A5194" s="6"/>
      <c r="B5194" s="20">
        <v>42690</v>
      </c>
      <c r="C5194" s="21">
        <v>0.97916666666666663</v>
      </c>
      <c r="D5194" s="13">
        <v>0</v>
      </c>
      <c r="E5194" s="13">
        <v>74.2</v>
      </c>
      <c r="F5194" s="11">
        <f t="shared" si="241"/>
        <v>0</v>
      </c>
      <c r="G5194" s="11">
        <f t="shared" si="242"/>
        <v>74.904900000000012</v>
      </c>
      <c r="H5194" s="8">
        <f t="shared" si="243"/>
        <v>0</v>
      </c>
      <c r="K5194" s="69"/>
      <c r="L5194" s="69"/>
      <c r="M5194" s="69"/>
      <c r="O5194" s="63"/>
      <c r="P5194" s="63"/>
      <c r="Q5194" s="63"/>
    </row>
    <row r="5195" spans="1:17" outlineLevel="1">
      <c r="A5195" s="6"/>
      <c r="B5195" s="20">
        <v>42690</v>
      </c>
      <c r="C5195" s="21">
        <v>0</v>
      </c>
      <c r="D5195" s="13">
        <v>0</v>
      </c>
      <c r="E5195" s="13">
        <v>66.400000000000006</v>
      </c>
      <c r="F5195" s="11">
        <f t="shared" si="241"/>
        <v>0</v>
      </c>
      <c r="G5195" s="11">
        <f t="shared" si="242"/>
        <v>67.030800000000013</v>
      </c>
      <c r="H5195" s="8">
        <f t="shared" si="243"/>
        <v>0</v>
      </c>
      <c r="K5195" s="69"/>
      <c r="L5195" s="69"/>
      <c r="M5195" s="69"/>
      <c r="O5195" s="63"/>
      <c r="P5195" s="63"/>
      <c r="Q5195" s="63"/>
    </row>
    <row r="5196" spans="1:17" outlineLevel="1">
      <c r="A5196" s="6"/>
      <c r="B5196" s="20">
        <v>42691</v>
      </c>
      <c r="C5196" s="21">
        <v>2.0833333333333332E-2</v>
      </c>
      <c r="D5196" s="13">
        <v>0</v>
      </c>
      <c r="E5196" s="13">
        <v>56.8</v>
      </c>
      <c r="F5196" s="11">
        <f t="shared" si="241"/>
        <v>0</v>
      </c>
      <c r="G5196" s="11">
        <f t="shared" si="242"/>
        <v>57.339599999999997</v>
      </c>
      <c r="H5196" s="8">
        <f t="shared" si="243"/>
        <v>0</v>
      </c>
      <c r="K5196" s="69"/>
      <c r="L5196" s="69"/>
      <c r="M5196" s="69"/>
      <c r="O5196" s="63"/>
      <c r="P5196" s="63"/>
      <c r="Q5196" s="63"/>
    </row>
    <row r="5197" spans="1:17" outlineLevel="1">
      <c r="A5197" s="6"/>
      <c r="B5197" s="20">
        <v>42691</v>
      </c>
      <c r="C5197" s="21">
        <v>4.1666666666666664E-2</v>
      </c>
      <c r="D5197" s="13">
        <v>0</v>
      </c>
      <c r="E5197" s="13">
        <v>55.45</v>
      </c>
      <c r="F5197" s="11">
        <f t="shared" si="241"/>
        <v>0</v>
      </c>
      <c r="G5197" s="11">
        <f t="shared" si="242"/>
        <v>55.976775000000004</v>
      </c>
      <c r="H5197" s="8">
        <f t="shared" si="243"/>
        <v>0</v>
      </c>
      <c r="K5197" s="69"/>
      <c r="L5197" s="69"/>
      <c r="M5197" s="69"/>
      <c r="O5197" s="63"/>
      <c r="P5197" s="63"/>
      <c r="Q5197" s="63"/>
    </row>
    <row r="5198" spans="1:17" outlineLevel="1">
      <c r="A5198" s="6"/>
      <c r="B5198" s="20">
        <v>42691</v>
      </c>
      <c r="C5198" s="21">
        <v>6.25E-2</v>
      </c>
      <c r="D5198" s="13">
        <v>0</v>
      </c>
      <c r="E5198" s="13">
        <v>42.97</v>
      </c>
      <c r="F5198" s="11">
        <f t="shared" si="241"/>
        <v>0</v>
      </c>
      <c r="G5198" s="11">
        <f t="shared" si="242"/>
        <v>43.378215000000004</v>
      </c>
      <c r="H5198" s="8">
        <f t="shared" si="243"/>
        <v>0</v>
      </c>
      <c r="K5198" s="69"/>
      <c r="L5198" s="69"/>
      <c r="M5198" s="69"/>
      <c r="O5198" s="63"/>
      <c r="P5198" s="63"/>
      <c r="Q5198" s="63"/>
    </row>
    <row r="5199" spans="1:17" outlineLevel="1">
      <c r="A5199" s="6"/>
      <c r="B5199" s="20">
        <v>42691</v>
      </c>
      <c r="C5199" s="21">
        <v>8.3333333333333329E-2</v>
      </c>
      <c r="D5199" s="13">
        <v>0</v>
      </c>
      <c r="E5199" s="13">
        <v>41.95</v>
      </c>
      <c r="F5199" s="11">
        <f t="shared" si="241"/>
        <v>0</v>
      </c>
      <c r="G5199" s="11">
        <f t="shared" si="242"/>
        <v>42.348525000000002</v>
      </c>
      <c r="H5199" s="8">
        <f t="shared" si="243"/>
        <v>0</v>
      </c>
      <c r="K5199" s="69"/>
      <c r="L5199" s="69"/>
      <c r="M5199" s="69"/>
      <c r="O5199" s="63"/>
      <c r="P5199" s="63"/>
      <c r="Q5199" s="63"/>
    </row>
    <row r="5200" spans="1:17" outlineLevel="1">
      <c r="A5200" s="6"/>
      <c r="B5200" s="20">
        <v>42691</v>
      </c>
      <c r="C5200" s="21">
        <v>0.10416666666666667</v>
      </c>
      <c r="D5200" s="13">
        <v>0</v>
      </c>
      <c r="E5200" s="13">
        <v>50.4</v>
      </c>
      <c r="F5200" s="11">
        <f t="shared" si="241"/>
        <v>0</v>
      </c>
      <c r="G5200" s="11">
        <f t="shared" si="242"/>
        <v>50.878799999999998</v>
      </c>
      <c r="H5200" s="8">
        <f t="shared" si="243"/>
        <v>0</v>
      </c>
      <c r="K5200" s="69"/>
      <c r="L5200" s="69"/>
      <c r="M5200" s="69"/>
      <c r="O5200" s="63"/>
      <c r="P5200" s="63"/>
      <c r="Q5200" s="63"/>
    </row>
    <row r="5201" spans="1:17" outlineLevel="1">
      <c r="A5201" s="6"/>
      <c r="B5201" s="20">
        <v>42691</v>
      </c>
      <c r="C5201" s="21">
        <v>0.125</v>
      </c>
      <c r="D5201" s="13">
        <v>0</v>
      </c>
      <c r="E5201" s="13">
        <v>42.31</v>
      </c>
      <c r="F5201" s="11">
        <f t="shared" ref="F5201:F5264" si="244">IF($B$13="Electricity",$D5201*$B$9,$D5201*$B$10)</f>
        <v>0</v>
      </c>
      <c r="G5201" s="11">
        <f t="shared" ref="G5201:G5264" si="245">+E5201*$B$10</f>
        <v>42.711945000000007</v>
      </c>
      <c r="H5201" s="8">
        <f t="shared" si="243"/>
        <v>0</v>
      </c>
      <c r="K5201" s="69"/>
      <c r="L5201" s="69"/>
      <c r="M5201" s="69"/>
      <c r="O5201" s="63"/>
      <c r="P5201" s="63"/>
      <c r="Q5201" s="63"/>
    </row>
    <row r="5202" spans="1:17" outlineLevel="1">
      <c r="A5202" s="6"/>
      <c r="B5202" s="20">
        <v>42691</v>
      </c>
      <c r="C5202" s="21">
        <v>0.14583333333333334</v>
      </c>
      <c r="D5202" s="13">
        <v>0</v>
      </c>
      <c r="E5202" s="13">
        <v>43.95</v>
      </c>
      <c r="F5202" s="11">
        <f t="shared" si="244"/>
        <v>0</v>
      </c>
      <c r="G5202" s="11">
        <f t="shared" si="245"/>
        <v>44.367525000000008</v>
      </c>
      <c r="H5202" s="8">
        <f t="shared" si="243"/>
        <v>0</v>
      </c>
      <c r="K5202" s="69"/>
      <c r="L5202" s="69"/>
      <c r="M5202" s="69"/>
      <c r="O5202" s="63"/>
      <c r="P5202" s="63"/>
      <c r="Q5202" s="63"/>
    </row>
    <row r="5203" spans="1:17" outlineLevel="1">
      <c r="A5203" s="6"/>
      <c r="B5203" s="20">
        <v>42691</v>
      </c>
      <c r="C5203" s="21">
        <v>0.16666666666666666</v>
      </c>
      <c r="D5203" s="13">
        <v>0</v>
      </c>
      <c r="E5203" s="13">
        <v>50.43</v>
      </c>
      <c r="F5203" s="11">
        <f t="shared" si="244"/>
        <v>0</v>
      </c>
      <c r="G5203" s="11">
        <f t="shared" si="245"/>
        <v>50.909085000000005</v>
      </c>
      <c r="H5203" s="8">
        <f t="shared" si="243"/>
        <v>0</v>
      </c>
      <c r="K5203" s="69"/>
      <c r="L5203" s="69"/>
      <c r="M5203" s="69"/>
      <c r="O5203" s="63"/>
      <c r="P5203" s="63"/>
      <c r="Q5203" s="63"/>
    </row>
    <row r="5204" spans="1:17" outlineLevel="1">
      <c r="A5204" s="6"/>
      <c r="B5204" s="20">
        <v>42691</v>
      </c>
      <c r="C5204" s="21">
        <v>0.1875</v>
      </c>
      <c r="D5204" s="13">
        <v>0</v>
      </c>
      <c r="E5204" s="13">
        <v>40.06</v>
      </c>
      <c r="F5204" s="11">
        <f t="shared" si="244"/>
        <v>0</v>
      </c>
      <c r="G5204" s="11">
        <f t="shared" si="245"/>
        <v>40.440570000000008</v>
      </c>
      <c r="H5204" s="8">
        <f t="shared" si="243"/>
        <v>0</v>
      </c>
      <c r="K5204" s="69"/>
      <c r="L5204" s="69"/>
      <c r="M5204" s="69"/>
      <c r="O5204" s="63"/>
      <c r="P5204" s="63"/>
      <c r="Q5204" s="63"/>
    </row>
    <row r="5205" spans="1:17" outlineLevel="1">
      <c r="A5205" s="6"/>
      <c r="B5205" s="20">
        <v>42691</v>
      </c>
      <c r="C5205" s="21">
        <v>0.20833333333333334</v>
      </c>
      <c r="D5205" s="13">
        <v>0</v>
      </c>
      <c r="E5205" s="13">
        <v>45.71</v>
      </c>
      <c r="F5205" s="11">
        <f t="shared" si="244"/>
        <v>0</v>
      </c>
      <c r="G5205" s="11">
        <f t="shared" si="245"/>
        <v>46.144245000000005</v>
      </c>
      <c r="H5205" s="8">
        <f t="shared" si="243"/>
        <v>0</v>
      </c>
      <c r="K5205" s="69"/>
      <c r="L5205" s="69"/>
      <c r="M5205" s="69"/>
      <c r="O5205" s="63"/>
      <c r="P5205" s="63"/>
      <c r="Q5205" s="63"/>
    </row>
    <row r="5206" spans="1:17" outlineLevel="1">
      <c r="A5206" s="6"/>
      <c r="B5206" s="20">
        <v>42691</v>
      </c>
      <c r="C5206" s="21">
        <v>0.22916666666666666</v>
      </c>
      <c r="D5206" s="13">
        <v>1.9805E-2</v>
      </c>
      <c r="E5206" s="13">
        <v>58.21</v>
      </c>
      <c r="F5206" s="11">
        <f t="shared" si="244"/>
        <v>1.9799058500000001E-2</v>
      </c>
      <c r="G5206" s="11">
        <f t="shared" si="245"/>
        <v>58.762995000000004</v>
      </c>
      <c r="H5206" s="8">
        <f t="shared" si="243"/>
        <v>2.5191729053597927</v>
      </c>
      <c r="K5206" s="69"/>
      <c r="L5206" s="69"/>
      <c r="M5206" s="69"/>
      <c r="O5206" s="63"/>
      <c r="P5206" s="63"/>
      <c r="Q5206" s="63"/>
    </row>
    <row r="5207" spans="1:17" outlineLevel="1">
      <c r="A5207" s="6"/>
      <c r="B5207" s="20">
        <v>42691</v>
      </c>
      <c r="C5207" s="21">
        <v>0.25</v>
      </c>
      <c r="D5207" s="13">
        <v>0.133216</v>
      </c>
      <c r="E5207" s="13">
        <v>72.239999999999995</v>
      </c>
      <c r="F5207" s="11">
        <f t="shared" si="244"/>
        <v>0.13317603520000001</v>
      </c>
      <c r="G5207" s="11">
        <f t="shared" si="245"/>
        <v>72.926280000000006</v>
      </c>
      <c r="H5207" s="8">
        <f t="shared" si="243"/>
        <v>15.058709714914945</v>
      </c>
      <c r="K5207" s="69"/>
      <c r="L5207" s="69"/>
      <c r="M5207" s="69"/>
      <c r="O5207" s="63"/>
      <c r="P5207" s="63"/>
      <c r="Q5207" s="63"/>
    </row>
    <row r="5208" spans="1:17" outlineLevel="1">
      <c r="A5208" s="6"/>
      <c r="B5208" s="20">
        <v>42691</v>
      </c>
      <c r="C5208" s="21">
        <v>0.27083333333333331</v>
      </c>
      <c r="D5208" s="13">
        <v>0.29694799999999999</v>
      </c>
      <c r="E5208" s="13">
        <v>54.85</v>
      </c>
      <c r="F5208" s="11">
        <f t="shared" si="244"/>
        <v>0.2968589156</v>
      </c>
      <c r="G5208" s="11">
        <f t="shared" si="245"/>
        <v>55.371075000000005</v>
      </c>
      <c r="H5208" s="8">
        <f t="shared" si="243"/>
        <v>38.778361021493723</v>
      </c>
      <c r="K5208" s="69"/>
      <c r="L5208" s="69"/>
      <c r="M5208" s="69"/>
      <c r="O5208" s="63"/>
      <c r="P5208" s="63"/>
      <c r="Q5208" s="63"/>
    </row>
    <row r="5209" spans="1:17" outlineLevel="1">
      <c r="A5209" s="6"/>
      <c r="B5209" s="20">
        <v>42691</v>
      </c>
      <c r="C5209" s="21">
        <v>0.29166666666666669</v>
      </c>
      <c r="D5209" s="13">
        <v>0.51248199999999999</v>
      </c>
      <c r="E5209" s="13">
        <v>138.07</v>
      </c>
      <c r="F5209" s="11">
        <f t="shared" si="244"/>
        <v>0.51232825540000004</v>
      </c>
      <c r="G5209" s="11">
        <f t="shared" si="245"/>
        <v>139.381665</v>
      </c>
      <c r="H5209" s="8">
        <f t="shared" si="243"/>
        <v>23.883890240202764</v>
      </c>
      <c r="K5209" s="69"/>
      <c r="L5209" s="69"/>
      <c r="M5209" s="69"/>
      <c r="O5209" s="63"/>
      <c r="P5209" s="63"/>
      <c r="Q5209" s="63"/>
    </row>
    <row r="5210" spans="1:17" outlineLevel="1">
      <c r="A5210" s="6"/>
      <c r="B5210" s="20">
        <v>42691</v>
      </c>
      <c r="C5210" s="21">
        <v>0.3125</v>
      </c>
      <c r="D5210" s="13">
        <v>0.82446200000000003</v>
      </c>
      <c r="E5210" s="13">
        <v>59.3</v>
      </c>
      <c r="F5210" s="11">
        <f t="shared" si="244"/>
        <v>0.8242146614000001</v>
      </c>
      <c r="G5210" s="11">
        <f t="shared" si="245"/>
        <v>59.863350000000004</v>
      </c>
      <c r="H5210" s="8">
        <f t="shared" si="243"/>
        <v>103.96367626988032</v>
      </c>
      <c r="K5210" s="69"/>
      <c r="L5210" s="69"/>
      <c r="M5210" s="69"/>
      <c r="O5210" s="63"/>
      <c r="P5210" s="63"/>
      <c r="Q5210" s="63"/>
    </row>
    <row r="5211" spans="1:17" outlineLevel="1">
      <c r="A5211" s="6"/>
      <c r="B5211" s="20">
        <v>42691</v>
      </c>
      <c r="C5211" s="21">
        <v>0.33333333333333331</v>
      </c>
      <c r="D5211" s="13">
        <v>1.2122439999999999</v>
      </c>
      <c r="E5211" s="13">
        <v>61.21</v>
      </c>
      <c r="F5211" s="11">
        <f t="shared" si="244"/>
        <v>1.2118803268</v>
      </c>
      <c r="G5211" s="11">
        <f t="shared" si="245"/>
        <v>61.791495000000005</v>
      </c>
      <c r="H5211" s="8">
        <f t="shared" si="243"/>
        <v>150.52584363073944</v>
      </c>
      <c r="K5211" s="69"/>
      <c r="L5211" s="69"/>
      <c r="M5211" s="69"/>
      <c r="O5211" s="63"/>
      <c r="P5211" s="63"/>
      <c r="Q5211" s="63"/>
    </row>
    <row r="5212" spans="1:17" outlineLevel="1">
      <c r="A5212" s="6"/>
      <c r="B5212" s="20">
        <v>42691</v>
      </c>
      <c r="C5212" s="21">
        <v>0.35416666666666669</v>
      </c>
      <c r="D5212" s="13">
        <v>3.1682480000000002</v>
      </c>
      <c r="E5212" s="13">
        <v>62.67</v>
      </c>
      <c r="F5212" s="11">
        <f t="shared" si="244"/>
        <v>3.1672975256000004</v>
      </c>
      <c r="G5212" s="11">
        <f t="shared" si="245"/>
        <v>63.265365000000003</v>
      </c>
      <c r="H5212" s="8">
        <f t="shared" si="243"/>
        <v>388.73710574091922</v>
      </c>
      <c r="K5212" s="69"/>
      <c r="L5212" s="69"/>
      <c r="M5212" s="69"/>
      <c r="O5212" s="63"/>
      <c r="P5212" s="63"/>
      <c r="Q5212" s="63"/>
    </row>
    <row r="5213" spans="1:17" outlineLevel="1">
      <c r="A5213" s="6"/>
      <c r="B5213" s="20">
        <v>42691</v>
      </c>
      <c r="C5213" s="21">
        <v>0.375</v>
      </c>
      <c r="D5213" s="13">
        <v>3.9487359999999998</v>
      </c>
      <c r="E5213" s="13">
        <v>97.28</v>
      </c>
      <c r="F5213" s="11">
        <f t="shared" si="244"/>
        <v>3.9475513792000001</v>
      </c>
      <c r="G5213" s="11">
        <f t="shared" si="245"/>
        <v>98.204160000000002</v>
      </c>
      <c r="H5213" s="8">
        <f t="shared" si="243"/>
        <v>346.57858928002253</v>
      </c>
      <c r="K5213" s="69"/>
      <c r="L5213" s="69"/>
      <c r="M5213" s="69"/>
      <c r="O5213" s="63"/>
      <c r="P5213" s="63"/>
      <c r="Q5213" s="63"/>
    </row>
    <row r="5214" spans="1:17" outlineLevel="1">
      <c r="A5214" s="6"/>
      <c r="B5214" s="20">
        <v>42691</v>
      </c>
      <c r="C5214" s="21">
        <v>0.39583333333333331</v>
      </c>
      <c r="D5214" s="13">
        <v>4.2896389999999993</v>
      </c>
      <c r="E5214" s="13">
        <v>74.42</v>
      </c>
      <c r="F5214" s="11">
        <f t="shared" si="244"/>
        <v>4.2883521082999998</v>
      </c>
      <c r="G5214" s="11">
        <f t="shared" si="245"/>
        <v>75.126990000000006</v>
      </c>
      <c r="H5214" s="8">
        <f t="shared" si="243"/>
        <v>475.46250618706694</v>
      </c>
      <c r="K5214" s="69"/>
      <c r="L5214" s="69"/>
      <c r="M5214" s="69"/>
      <c r="O5214" s="63"/>
      <c r="P5214" s="63"/>
      <c r="Q5214" s="63"/>
    </row>
    <row r="5215" spans="1:17" outlineLevel="1">
      <c r="A5215" s="6"/>
      <c r="B5215" s="20">
        <v>42691</v>
      </c>
      <c r="C5215" s="21">
        <v>0.41666666666666669</v>
      </c>
      <c r="D5215" s="13">
        <v>4.568352</v>
      </c>
      <c r="E5215" s="13">
        <v>73.73</v>
      </c>
      <c r="F5215" s="11">
        <f t="shared" si="244"/>
        <v>4.5669814944000002</v>
      </c>
      <c r="G5215" s="11">
        <f t="shared" si="245"/>
        <v>74.430435000000003</v>
      </c>
      <c r="H5215" s="8">
        <f t="shared" si="243"/>
        <v>509.53613869325795</v>
      </c>
      <c r="K5215" s="69"/>
      <c r="L5215" s="69"/>
      <c r="M5215" s="69"/>
      <c r="O5215" s="63"/>
      <c r="P5215" s="63"/>
      <c r="Q5215" s="63"/>
    </row>
    <row r="5216" spans="1:17" outlineLevel="1">
      <c r="A5216" s="6"/>
      <c r="B5216" s="20">
        <v>42691</v>
      </c>
      <c r="C5216" s="21">
        <v>0.4375</v>
      </c>
      <c r="D5216" s="13">
        <v>4.782597</v>
      </c>
      <c r="E5216" s="13">
        <v>70.3</v>
      </c>
      <c r="F5216" s="11">
        <f t="shared" si="244"/>
        <v>4.7811622208999998</v>
      </c>
      <c r="G5216" s="11">
        <f t="shared" si="245"/>
        <v>70.967849999999999</v>
      </c>
      <c r="H5216" s="8">
        <f t="shared" si="243"/>
        <v>549.98736976890189</v>
      </c>
      <c r="K5216" s="69"/>
      <c r="L5216" s="69"/>
      <c r="M5216" s="69"/>
      <c r="O5216" s="63"/>
      <c r="P5216" s="63"/>
      <c r="Q5216" s="63"/>
    </row>
    <row r="5217" spans="1:17" outlineLevel="1">
      <c r="A5217" s="6"/>
      <c r="B5217" s="20">
        <v>42691</v>
      </c>
      <c r="C5217" s="21">
        <v>0.45833333333333331</v>
      </c>
      <c r="D5217" s="13">
        <v>4.9378979999999988</v>
      </c>
      <c r="E5217" s="13">
        <v>63.67</v>
      </c>
      <c r="F5217" s="11">
        <f t="shared" si="244"/>
        <v>4.9364166305999992</v>
      </c>
      <c r="G5217" s="11">
        <f t="shared" si="245"/>
        <v>64.274865000000005</v>
      </c>
      <c r="H5217" s="8">
        <f t="shared" si="243"/>
        <v>600.88598077603001</v>
      </c>
      <c r="K5217" s="69"/>
      <c r="L5217" s="69"/>
      <c r="M5217" s="69"/>
      <c r="O5217" s="63"/>
      <c r="P5217" s="63"/>
      <c r="Q5217" s="63"/>
    </row>
    <row r="5218" spans="1:17" outlineLevel="1">
      <c r="A5218" s="6"/>
      <c r="B5218" s="20">
        <v>42691</v>
      </c>
      <c r="C5218" s="21">
        <v>0.47916666666666669</v>
      </c>
      <c r="D5218" s="13">
        <v>4.9610799999999999</v>
      </c>
      <c r="E5218" s="13">
        <v>60.95</v>
      </c>
      <c r="F5218" s="11">
        <f t="shared" si="244"/>
        <v>4.9595916760000005</v>
      </c>
      <c r="G5218" s="11">
        <f t="shared" si="245"/>
        <v>61.529025000000004</v>
      </c>
      <c r="H5218" s="8">
        <f t="shared" si="243"/>
        <v>617.32521151360413</v>
      </c>
      <c r="K5218" s="69"/>
      <c r="L5218" s="69"/>
      <c r="M5218" s="69"/>
      <c r="O5218" s="63"/>
      <c r="P5218" s="63"/>
      <c r="Q5218" s="63"/>
    </row>
    <row r="5219" spans="1:17" outlineLevel="1">
      <c r="A5219" s="6"/>
      <c r="B5219" s="20">
        <v>42691</v>
      </c>
      <c r="C5219" s="21">
        <v>0.5</v>
      </c>
      <c r="D5219" s="13">
        <v>4.9626280000000005</v>
      </c>
      <c r="E5219" s="13">
        <v>66.67</v>
      </c>
      <c r="F5219" s="11">
        <f t="shared" si="244"/>
        <v>4.9611392116000008</v>
      </c>
      <c r="G5219" s="11">
        <f t="shared" si="245"/>
        <v>67.303364999999999</v>
      </c>
      <c r="H5219" s="8">
        <f t="shared" si="243"/>
        <v>588.87053018347308</v>
      </c>
      <c r="K5219" s="69"/>
      <c r="L5219" s="69"/>
      <c r="M5219" s="69"/>
      <c r="O5219" s="63"/>
      <c r="P5219" s="63"/>
      <c r="Q5219" s="63"/>
    </row>
    <row r="5220" spans="1:17" outlineLevel="1">
      <c r="A5220" s="6"/>
      <c r="B5220" s="20">
        <v>42691</v>
      </c>
      <c r="C5220" s="21">
        <v>0.52083333333333337</v>
      </c>
      <c r="D5220" s="13">
        <v>4.9615740000000006</v>
      </c>
      <c r="E5220" s="13">
        <v>70.3</v>
      </c>
      <c r="F5220" s="11">
        <f t="shared" si="244"/>
        <v>4.9600855278000004</v>
      </c>
      <c r="G5220" s="11">
        <f t="shared" si="245"/>
        <v>70.967849999999999</v>
      </c>
      <c r="H5220" s="8">
        <f t="shared" si="243"/>
        <v>570.56930244671878</v>
      </c>
      <c r="K5220" s="69"/>
      <c r="L5220" s="69"/>
      <c r="M5220" s="69"/>
      <c r="O5220" s="63"/>
      <c r="P5220" s="63"/>
      <c r="Q5220" s="63"/>
    </row>
    <row r="5221" spans="1:17" outlineLevel="1">
      <c r="A5221" s="6"/>
      <c r="B5221" s="20">
        <v>42691</v>
      </c>
      <c r="C5221" s="21">
        <v>0.54166666666666663</v>
      </c>
      <c r="D5221" s="13">
        <v>4.8748259999999997</v>
      </c>
      <c r="E5221" s="13">
        <v>73.33</v>
      </c>
      <c r="F5221" s="11">
        <f t="shared" si="244"/>
        <v>4.8733635521999998</v>
      </c>
      <c r="G5221" s="11">
        <f t="shared" si="245"/>
        <v>74.026634999999999</v>
      </c>
      <c r="H5221" s="8">
        <f t="shared" si="243"/>
        <v>545.68691580818711</v>
      </c>
      <c r="K5221" s="69"/>
      <c r="L5221" s="69"/>
      <c r="M5221" s="69"/>
      <c r="O5221" s="63"/>
      <c r="P5221" s="63"/>
      <c r="Q5221" s="63"/>
    </row>
    <row r="5222" spans="1:17" outlineLevel="1">
      <c r="A5222" s="6"/>
      <c r="B5222" s="20">
        <v>42691</v>
      </c>
      <c r="C5222" s="21">
        <v>0.5625</v>
      </c>
      <c r="D5222" s="13">
        <v>4.7436090000000002</v>
      </c>
      <c r="E5222" s="13">
        <v>94.79</v>
      </c>
      <c r="F5222" s="11">
        <f t="shared" si="244"/>
        <v>4.7421859173000005</v>
      </c>
      <c r="G5222" s="11">
        <f t="shared" si="245"/>
        <v>95.690505000000016</v>
      </c>
      <c r="H5222" s="8">
        <f t="shared" si="243"/>
        <v>428.26441538747474</v>
      </c>
      <c r="K5222" s="69"/>
      <c r="L5222" s="69"/>
      <c r="M5222" s="69"/>
      <c r="O5222" s="63"/>
      <c r="P5222" s="63"/>
      <c r="Q5222" s="63"/>
    </row>
    <row r="5223" spans="1:17" outlineLevel="1">
      <c r="A5223" s="6"/>
      <c r="B5223" s="20">
        <v>42691</v>
      </c>
      <c r="C5223" s="21">
        <v>0.58333333333333337</v>
      </c>
      <c r="D5223" s="13">
        <v>4.5094099999999999</v>
      </c>
      <c r="E5223" s="13">
        <v>76.97</v>
      </c>
      <c r="F5223" s="11">
        <f t="shared" si="244"/>
        <v>4.5080571770000004</v>
      </c>
      <c r="G5223" s="11">
        <f t="shared" si="245"/>
        <v>77.701215000000005</v>
      </c>
      <c r="H5223" s="8">
        <f t="shared" si="243"/>
        <v>488.21711497962997</v>
      </c>
      <c r="K5223" s="69"/>
      <c r="L5223" s="69"/>
      <c r="M5223" s="69"/>
      <c r="O5223" s="63"/>
      <c r="P5223" s="63"/>
      <c r="Q5223" s="63"/>
    </row>
    <row r="5224" spans="1:17" outlineLevel="1">
      <c r="A5224" s="6"/>
      <c r="B5224" s="20">
        <v>42691</v>
      </c>
      <c r="C5224" s="21">
        <v>0.60416666666666663</v>
      </c>
      <c r="D5224" s="13">
        <v>4.1695169999999999</v>
      </c>
      <c r="E5224" s="13">
        <v>76.260000000000005</v>
      </c>
      <c r="F5224" s="11">
        <f t="shared" si="244"/>
        <v>4.1682661449000005</v>
      </c>
      <c r="G5224" s="11">
        <f t="shared" si="245"/>
        <v>76.984470000000016</v>
      </c>
      <c r="H5224" s="8">
        <f t="shared" si="243"/>
        <v>454.4057429673303</v>
      </c>
      <c r="K5224" s="69"/>
      <c r="L5224" s="69"/>
      <c r="M5224" s="69"/>
      <c r="O5224" s="63"/>
      <c r="P5224" s="63"/>
      <c r="Q5224" s="63"/>
    </row>
    <row r="5225" spans="1:17" outlineLevel="1">
      <c r="A5225" s="6"/>
      <c r="B5225" s="20">
        <v>42691</v>
      </c>
      <c r="C5225" s="21">
        <v>0.625</v>
      </c>
      <c r="D5225" s="13">
        <v>3.7525110000000002</v>
      </c>
      <c r="E5225" s="13">
        <v>73.83</v>
      </c>
      <c r="F5225" s="11">
        <f t="shared" si="244"/>
        <v>3.7513852467000004</v>
      </c>
      <c r="G5225" s="11">
        <f t="shared" si="245"/>
        <v>74.531385</v>
      </c>
      <c r="H5225" s="8">
        <f t="shared" si="243"/>
        <v>418.16171778108236</v>
      </c>
      <c r="K5225" s="69"/>
      <c r="L5225" s="69"/>
      <c r="M5225" s="69"/>
      <c r="O5225" s="63"/>
      <c r="P5225" s="63"/>
      <c r="Q5225" s="63"/>
    </row>
    <row r="5226" spans="1:17" outlineLevel="1">
      <c r="A5226" s="6"/>
      <c r="B5226" s="20">
        <v>42691</v>
      </c>
      <c r="C5226" s="21">
        <v>0.64583333333333337</v>
      </c>
      <c r="D5226" s="13">
        <v>3.2628649999999997</v>
      </c>
      <c r="E5226" s="13">
        <v>61.75</v>
      </c>
      <c r="F5226" s="11">
        <f t="shared" si="244"/>
        <v>3.2618861404999997</v>
      </c>
      <c r="G5226" s="11">
        <f t="shared" si="245"/>
        <v>62.336625000000005</v>
      </c>
      <c r="H5226" s="8">
        <f t="shared" si="243"/>
        <v>403.37584899995414</v>
      </c>
      <c r="K5226" s="69"/>
      <c r="L5226" s="69"/>
      <c r="M5226" s="69"/>
      <c r="O5226" s="63"/>
      <c r="P5226" s="63"/>
      <c r="Q5226" s="63"/>
    </row>
    <row r="5227" spans="1:17" outlineLevel="1">
      <c r="A5227" s="6"/>
      <c r="B5227" s="20">
        <v>42691</v>
      </c>
      <c r="C5227" s="21">
        <v>0.66666666666666663</v>
      </c>
      <c r="D5227" s="13">
        <v>2.6764300000000003</v>
      </c>
      <c r="E5227" s="13">
        <v>73.7</v>
      </c>
      <c r="F5227" s="11">
        <f t="shared" si="244"/>
        <v>2.6756270710000005</v>
      </c>
      <c r="G5227" s="11">
        <f t="shared" si="245"/>
        <v>74.400150000000011</v>
      </c>
      <c r="H5227" s="8">
        <f t="shared" si="243"/>
        <v>298.5995797795394</v>
      </c>
      <c r="K5227" s="69"/>
      <c r="L5227" s="69"/>
      <c r="M5227" s="69"/>
      <c r="O5227" s="63"/>
      <c r="P5227" s="63"/>
      <c r="Q5227" s="63"/>
    </row>
    <row r="5228" spans="1:17" outlineLevel="1">
      <c r="A5228" s="6"/>
      <c r="B5228" s="20">
        <v>42691</v>
      </c>
      <c r="C5228" s="21">
        <v>0.6875</v>
      </c>
      <c r="D5228" s="13">
        <v>1.988194</v>
      </c>
      <c r="E5228" s="13">
        <v>82.85</v>
      </c>
      <c r="F5228" s="11">
        <f t="shared" si="244"/>
        <v>1.9875975418</v>
      </c>
      <c r="G5228" s="11">
        <f t="shared" si="245"/>
        <v>83.637074999999996</v>
      </c>
      <c r="H5228" s="8">
        <f t="shared" si="243"/>
        <v>203.45629810145778</v>
      </c>
      <c r="K5228" s="69"/>
      <c r="L5228" s="69"/>
      <c r="M5228" s="69"/>
      <c r="O5228" s="63"/>
      <c r="P5228" s="63"/>
      <c r="Q5228" s="63"/>
    </row>
    <row r="5229" spans="1:17" outlineLevel="1">
      <c r="A5229" s="6"/>
      <c r="B5229" s="20">
        <v>42691</v>
      </c>
      <c r="C5229" s="21">
        <v>0.70833333333333337</v>
      </c>
      <c r="D5229" s="13">
        <v>1.2441129999999998</v>
      </c>
      <c r="E5229" s="13">
        <v>81.55</v>
      </c>
      <c r="F5229" s="11">
        <f t="shared" si="244"/>
        <v>1.2437397660999998</v>
      </c>
      <c r="G5229" s="11">
        <f t="shared" si="245"/>
        <v>82.324725000000001</v>
      </c>
      <c r="H5229" s="8">
        <f t="shared" si="243"/>
        <v>128.94506227885316</v>
      </c>
      <c r="K5229" s="69"/>
      <c r="L5229" s="69"/>
      <c r="M5229" s="69"/>
      <c r="O5229" s="63"/>
      <c r="P5229" s="63"/>
      <c r="Q5229" s="63"/>
    </row>
    <row r="5230" spans="1:17" outlineLevel="1">
      <c r="A5230" s="6"/>
      <c r="B5230" s="20">
        <v>42691</v>
      </c>
      <c r="C5230" s="21">
        <v>0.72916666666666663</v>
      </c>
      <c r="D5230" s="13">
        <v>0.54299699999999995</v>
      </c>
      <c r="E5230" s="13">
        <v>75.400000000000006</v>
      </c>
      <c r="F5230" s="11">
        <f t="shared" si="244"/>
        <v>0.54283410089999995</v>
      </c>
      <c r="G5230" s="11">
        <f t="shared" si="245"/>
        <v>76.11630000000001</v>
      </c>
      <c r="H5230" s="8">
        <f t="shared" si="243"/>
        <v>59.648619493065318</v>
      </c>
      <c r="K5230" s="69"/>
      <c r="L5230" s="69"/>
      <c r="M5230" s="69"/>
      <c r="O5230" s="63"/>
      <c r="P5230" s="63"/>
      <c r="Q5230" s="63"/>
    </row>
    <row r="5231" spans="1:17" outlineLevel="1">
      <c r="A5231" s="6"/>
      <c r="B5231" s="20">
        <v>42691</v>
      </c>
      <c r="C5231" s="21">
        <v>0.75</v>
      </c>
      <c r="D5231" s="13">
        <v>0.13270099999999999</v>
      </c>
      <c r="E5231" s="13">
        <v>72.58</v>
      </c>
      <c r="F5231" s="11">
        <f t="shared" si="244"/>
        <v>0.13266118969999999</v>
      </c>
      <c r="G5231" s="11">
        <f t="shared" si="245"/>
        <v>73.269509999999997</v>
      </c>
      <c r="H5231" s="8">
        <f t="shared" ref="H5231:H5294" si="246">F5231*($B$8-G5231)</f>
        <v>14.954960918863952</v>
      </c>
      <c r="K5231" s="69"/>
      <c r="L5231" s="69"/>
      <c r="M5231" s="69"/>
      <c r="O5231" s="63"/>
      <c r="P5231" s="63"/>
      <c r="Q5231" s="63"/>
    </row>
    <row r="5232" spans="1:17" outlineLevel="1">
      <c r="A5232" s="6"/>
      <c r="B5232" s="20">
        <v>42691</v>
      </c>
      <c r="C5232" s="21">
        <v>0.77083333333333337</v>
      </c>
      <c r="D5232" s="13">
        <v>5.8726E-2</v>
      </c>
      <c r="E5232" s="13">
        <v>56.23</v>
      </c>
      <c r="F5232" s="11">
        <f t="shared" si="244"/>
        <v>5.8708382199999999E-2</v>
      </c>
      <c r="G5232" s="11">
        <f t="shared" si="245"/>
        <v>56.764184999999998</v>
      </c>
      <c r="H5232" s="8">
        <f t="shared" si="246"/>
        <v>7.5872256209484927</v>
      </c>
      <c r="K5232" s="69"/>
      <c r="L5232" s="69"/>
      <c r="M5232" s="69"/>
      <c r="O5232" s="63"/>
      <c r="P5232" s="63"/>
      <c r="Q5232" s="63"/>
    </row>
    <row r="5233" spans="1:17" outlineLevel="1">
      <c r="A5233" s="6"/>
      <c r="B5233" s="20">
        <v>42691</v>
      </c>
      <c r="C5233" s="21">
        <v>0.79166666666666663</v>
      </c>
      <c r="D5233" s="13">
        <v>3.8700000000000002E-3</v>
      </c>
      <c r="E5233" s="13">
        <v>75.599999999999994</v>
      </c>
      <c r="F5233" s="11">
        <f t="shared" si="244"/>
        <v>3.8688390000000002E-3</v>
      </c>
      <c r="G5233" s="11">
        <f t="shared" si="245"/>
        <v>76.318200000000004</v>
      </c>
      <c r="H5233" s="8">
        <f t="shared" si="246"/>
        <v>0.42434122543020003</v>
      </c>
      <c r="K5233" s="69"/>
      <c r="L5233" s="69"/>
      <c r="M5233" s="69"/>
      <c r="O5233" s="63"/>
      <c r="P5233" s="63"/>
      <c r="Q5233" s="63"/>
    </row>
    <row r="5234" spans="1:17" outlineLevel="1">
      <c r="A5234" s="6"/>
      <c r="B5234" s="20">
        <v>42691</v>
      </c>
      <c r="C5234" s="21">
        <v>0.8125</v>
      </c>
      <c r="D5234" s="13">
        <v>0</v>
      </c>
      <c r="E5234" s="13">
        <v>87.93</v>
      </c>
      <c r="F5234" s="11">
        <f t="shared" si="244"/>
        <v>0</v>
      </c>
      <c r="G5234" s="11">
        <f t="shared" si="245"/>
        <v>88.765335000000007</v>
      </c>
      <c r="H5234" s="8">
        <f t="shared" si="246"/>
        <v>0</v>
      </c>
      <c r="K5234" s="69"/>
      <c r="L5234" s="69"/>
      <c r="M5234" s="69"/>
      <c r="O5234" s="63"/>
      <c r="P5234" s="63"/>
      <c r="Q5234" s="63"/>
    </row>
    <row r="5235" spans="1:17" outlineLevel="1">
      <c r="A5235" s="6"/>
      <c r="B5235" s="20">
        <v>42691</v>
      </c>
      <c r="C5235" s="21">
        <v>0.83333333333333337</v>
      </c>
      <c r="D5235" s="13">
        <v>0</v>
      </c>
      <c r="E5235" s="13">
        <v>79.930000000000007</v>
      </c>
      <c r="F5235" s="11">
        <f t="shared" si="244"/>
        <v>0</v>
      </c>
      <c r="G5235" s="11">
        <f t="shared" si="245"/>
        <v>80.689335000000014</v>
      </c>
      <c r="H5235" s="8">
        <f t="shared" si="246"/>
        <v>0</v>
      </c>
      <c r="K5235" s="69"/>
      <c r="L5235" s="69"/>
      <c r="M5235" s="69"/>
      <c r="O5235" s="63"/>
      <c r="P5235" s="63"/>
      <c r="Q5235" s="63"/>
    </row>
    <row r="5236" spans="1:17" outlineLevel="1">
      <c r="A5236" s="6"/>
      <c r="B5236" s="20">
        <v>42691</v>
      </c>
      <c r="C5236" s="21">
        <v>0.85416666666666663</v>
      </c>
      <c r="D5236" s="13">
        <v>0</v>
      </c>
      <c r="E5236" s="13">
        <v>66.64</v>
      </c>
      <c r="F5236" s="11">
        <f t="shared" si="244"/>
        <v>0</v>
      </c>
      <c r="G5236" s="11">
        <f t="shared" si="245"/>
        <v>67.273080000000007</v>
      </c>
      <c r="H5236" s="8">
        <f t="shared" si="246"/>
        <v>0</v>
      </c>
      <c r="K5236" s="69"/>
      <c r="L5236" s="69"/>
      <c r="M5236" s="69"/>
      <c r="O5236" s="63"/>
      <c r="P5236" s="63"/>
      <c r="Q5236" s="63"/>
    </row>
    <row r="5237" spans="1:17" outlineLevel="1">
      <c r="A5237" s="6"/>
      <c r="B5237" s="20">
        <v>42691</v>
      </c>
      <c r="C5237" s="21">
        <v>0.875</v>
      </c>
      <c r="D5237" s="13">
        <v>0</v>
      </c>
      <c r="E5237" s="13">
        <v>81.34</v>
      </c>
      <c r="F5237" s="11">
        <f t="shared" si="244"/>
        <v>0</v>
      </c>
      <c r="G5237" s="11">
        <f t="shared" si="245"/>
        <v>82.112730000000013</v>
      </c>
      <c r="H5237" s="8">
        <f t="shared" si="246"/>
        <v>0</v>
      </c>
      <c r="K5237" s="69"/>
      <c r="L5237" s="69"/>
      <c r="M5237" s="69"/>
      <c r="O5237" s="63"/>
      <c r="P5237" s="63"/>
      <c r="Q5237" s="63"/>
    </row>
    <row r="5238" spans="1:17" outlineLevel="1">
      <c r="A5238" s="6"/>
      <c r="B5238" s="20">
        <v>42691</v>
      </c>
      <c r="C5238" s="21">
        <v>0.89583333333333337</v>
      </c>
      <c r="D5238" s="13">
        <v>0</v>
      </c>
      <c r="E5238" s="13">
        <v>76.63</v>
      </c>
      <c r="F5238" s="11">
        <f t="shared" si="244"/>
        <v>0</v>
      </c>
      <c r="G5238" s="11">
        <f t="shared" si="245"/>
        <v>77.357984999999999</v>
      </c>
      <c r="H5238" s="8">
        <f t="shared" si="246"/>
        <v>0</v>
      </c>
      <c r="K5238" s="69"/>
      <c r="L5238" s="69"/>
      <c r="M5238" s="69"/>
      <c r="O5238" s="63"/>
      <c r="P5238" s="63"/>
      <c r="Q5238" s="63"/>
    </row>
    <row r="5239" spans="1:17" outlineLevel="1">
      <c r="A5239" s="6"/>
      <c r="B5239" s="20">
        <v>42691</v>
      </c>
      <c r="C5239" s="21">
        <v>0.91666666666666663</v>
      </c>
      <c r="D5239" s="13">
        <v>0</v>
      </c>
      <c r="E5239" s="13">
        <v>54.83</v>
      </c>
      <c r="F5239" s="11">
        <f t="shared" si="244"/>
        <v>0</v>
      </c>
      <c r="G5239" s="11">
        <f t="shared" si="245"/>
        <v>55.350885000000005</v>
      </c>
      <c r="H5239" s="8">
        <f t="shared" si="246"/>
        <v>0</v>
      </c>
      <c r="K5239" s="69"/>
      <c r="L5239" s="69"/>
      <c r="M5239" s="69"/>
      <c r="O5239" s="63"/>
      <c r="P5239" s="63"/>
      <c r="Q5239" s="63"/>
    </row>
    <row r="5240" spans="1:17" outlineLevel="1">
      <c r="A5240" s="6"/>
      <c r="B5240" s="20">
        <v>42691</v>
      </c>
      <c r="C5240" s="21">
        <v>0.9375</v>
      </c>
      <c r="D5240" s="13">
        <v>0</v>
      </c>
      <c r="E5240" s="13">
        <v>102.14</v>
      </c>
      <c r="F5240" s="11">
        <f t="shared" si="244"/>
        <v>0</v>
      </c>
      <c r="G5240" s="11">
        <f t="shared" si="245"/>
        <v>103.11033</v>
      </c>
      <c r="H5240" s="8">
        <f t="shared" si="246"/>
        <v>0</v>
      </c>
      <c r="K5240" s="69"/>
      <c r="L5240" s="69"/>
      <c r="M5240" s="69"/>
      <c r="O5240" s="63"/>
      <c r="P5240" s="63"/>
      <c r="Q5240" s="63"/>
    </row>
    <row r="5241" spans="1:17" outlineLevel="1">
      <c r="A5241" s="6"/>
      <c r="B5241" s="20">
        <v>42691</v>
      </c>
      <c r="C5241" s="21">
        <v>0.95833333333333337</v>
      </c>
      <c r="D5241" s="13">
        <v>0</v>
      </c>
      <c r="E5241" s="13">
        <v>79.09</v>
      </c>
      <c r="F5241" s="11">
        <f t="shared" si="244"/>
        <v>0</v>
      </c>
      <c r="G5241" s="11">
        <f t="shared" si="245"/>
        <v>79.841355000000007</v>
      </c>
      <c r="H5241" s="8">
        <f t="shared" si="246"/>
        <v>0</v>
      </c>
      <c r="K5241" s="69"/>
      <c r="L5241" s="69"/>
      <c r="M5241" s="69"/>
      <c r="O5241" s="63"/>
      <c r="P5241" s="63"/>
      <c r="Q5241" s="63"/>
    </row>
    <row r="5242" spans="1:17" outlineLevel="1">
      <c r="A5242" s="6"/>
      <c r="B5242" s="20">
        <v>42691</v>
      </c>
      <c r="C5242" s="21">
        <v>0.97916666666666663</v>
      </c>
      <c r="D5242" s="13">
        <v>0</v>
      </c>
      <c r="E5242" s="13">
        <v>71.97</v>
      </c>
      <c r="F5242" s="11">
        <f t="shared" si="244"/>
        <v>0</v>
      </c>
      <c r="G5242" s="11">
        <f t="shared" si="245"/>
        <v>72.653715000000005</v>
      </c>
      <c r="H5242" s="8">
        <f t="shared" si="246"/>
        <v>0</v>
      </c>
      <c r="K5242" s="69"/>
      <c r="L5242" s="69"/>
      <c r="M5242" s="69"/>
      <c r="O5242" s="63"/>
      <c r="P5242" s="63"/>
      <c r="Q5242" s="63"/>
    </row>
    <row r="5243" spans="1:17" outlineLevel="1">
      <c r="A5243" s="6"/>
      <c r="B5243" s="20">
        <v>42691</v>
      </c>
      <c r="C5243" s="21">
        <v>0</v>
      </c>
      <c r="D5243" s="13">
        <v>0</v>
      </c>
      <c r="E5243" s="13">
        <v>75.66</v>
      </c>
      <c r="F5243" s="11">
        <f t="shared" si="244"/>
        <v>0</v>
      </c>
      <c r="G5243" s="11">
        <f t="shared" si="245"/>
        <v>76.378770000000003</v>
      </c>
      <c r="H5243" s="8">
        <f t="shared" si="246"/>
        <v>0</v>
      </c>
      <c r="K5243" s="69"/>
      <c r="L5243" s="69"/>
      <c r="M5243" s="69"/>
      <c r="O5243" s="63"/>
      <c r="P5243" s="63"/>
      <c r="Q5243" s="63"/>
    </row>
    <row r="5244" spans="1:17" outlineLevel="1">
      <c r="A5244" s="6"/>
      <c r="B5244" s="20">
        <v>42692</v>
      </c>
      <c r="C5244" s="21">
        <v>2.0833333333333332E-2</v>
      </c>
      <c r="D5244" s="13">
        <v>0</v>
      </c>
      <c r="E5244" s="13">
        <v>60.27</v>
      </c>
      <c r="F5244" s="11">
        <f t="shared" si="244"/>
        <v>0</v>
      </c>
      <c r="G5244" s="11">
        <f t="shared" si="245"/>
        <v>60.842565000000008</v>
      </c>
      <c r="H5244" s="8">
        <f t="shared" si="246"/>
        <v>0</v>
      </c>
      <c r="K5244" s="69"/>
      <c r="L5244" s="69"/>
      <c r="M5244" s="69"/>
      <c r="O5244" s="63"/>
      <c r="P5244" s="63"/>
      <c r="Q5244" s="63"/>
    </row>
    <row r="5245" spans="1:17" outlineLevel="1">
      <c r="A5245" s="6"/>
      <c r="B5245" s="20">
        <v>42692</v>
      </c>
      <c r="C5245" s="21">
        <v>4.1666666666666664E-2</v>
      </c>
      <c r="D5245" s="13">
        <v>0</v>
      </c>
      <c r="E5245" s="13">
        <v>55.05</v>
      </c>
      <c r="F5245" s="11">
        <f t="shared" si="244"/>
        <v>0</v>
      </c>
      <c r="G5245" s="11">
        <f t="shared" si="245"/>
        <v>55.572975</v>
      </c>
      <c r="H5245" s="8">
        <f t="shared" si="246"/>
        <v>0</v>
      </c>
      <c r="K5245" s="69"/>
      <c r="L5245" s="69"/>
      <c r="M5245" s="69"/>
      <c r="O5245" s="63"/>
      <c r="P5245" s="63"/>
      <c r="Q5245" s="63"/>
    </row>
    <row r="5246" spans="1:17" outlineLevel="1">
      <c r="A5246" s="6"/>
      <c r="B5246" s="20">
        <v>42692</v>
      </c>
      <c r="C5246" s="21">
        <v>6.25E-2</v>
      </c>
      <c r="D5246" s="13">
        <v>0</v>
      </c>
      <c r="E5246" s="13">
        <v>45.63</v>
      </c>
      <c r="F5246" s="11">
        <f t="shared" si="244"/>
        <v>0</v>
      </c>
      <c r="G5246" s="11">
        <f t="shared" si="245"/>
        <v>46.063485000000007</v>
      </c>
      <c r="H5246" s="8">
        <f t="shared" si="246"/>
        <v>0</v>
      </c>
      <c r="K5246" s="69"/>
      <c r="L5246" s="69"/>
      <c r="M5246" s="69"/>
      <c r="O5246" s="63"/>
      <c r="P5246" s="63"/>
      <c r="Q5246" s="63"/>
    </row>
    <row r="5247" spans="1:17" outlineLevel="1">
      <c r="A5247" s="6"/>
      <c r="B5247" s="20">
        <v>42692</v>
      </c>
      <c r="C5247" s="21">
        <v>8.3333333333333329E-2</v>
      </c>
      <c r="D5247" s="13">
        <v>0</v>
      </c>
      <c r="E5247" s="13">
        <v>48.41</v>
      </c>
      <c r="F5247" s="11">
        <f t="shared" si="244"/>
        <v>0</v>
      </c>
      <c r="G5247" s="11">
        <f t="shared" si="245"/>
        <v>48.869895</v>
      </c>
      <c r="H5247" s="8">
        <f t="shared" si="246"/>
        <v>0</v>
      </c>
      <c r="K5247" s="69"/>
      <c r="L5247" s="69"/>
      <c r="M5247" s="69"/>
      <c r="O5247" s="63"/>
      <c r="P5247" s="63"/>
      <c r="Q5247" s="63"/>
    </row>
    <row r="5248" spans="1:17" outlineLevel="1">
      <c r="A5248" s="6"/>
      <c r="B5248" s="20">
        <v>42692</v>
      </c>
      <c r="C5248" s="21">
        <v>0.10416666666666667</v>
      </c>
      <c r="D5248" s="13">
        <v>0</v>
      </c>
      <c r="E5248" s="13">
        <v>48.5</v>
      </c>
      <c r="F5248" s="11">
        <f t="shared" si="244"/>
        <v>0</v>
      </c>
      <c r="G5248" s="11">
        <f t="shared" si="245"/>
        <v>48.960750000000004</v>
      </c>
      <c r="H5248" s="8">
        <f t="shared" si="246"/>
        <v>0</v>
      </c>
      <c r="K5248" s="69"/>
      <c r="L5248" s="69"/>
      <c r="M5248" s="69"/>
      <c r="O5248" s="63"/>
      <c r="P5248" s="63"/>
      <c r="Q5248" s="63"/>
    </row>
    <row r="5249" spans="1:17" outlineLevel="1">
      <c r="A5249" s="6"/>
      <c r="B5249" s="20">
        <v>42692</v>
      </c>
      <c r="C5249" s="21">
        <v>0.125</v>
      </c>
      <c r="D5249" s="13">
        <v>0</v>
      </c>
      <c r="E5249" s="13">
        <v>47.73</v>
      </c>
      <c r="F5249" s="11">
        <f t="shared" si="244"/>
        <v>0</v>
      </c>
      <c r="G5249" s="11">
        <f t="shared" si="245"/>
        <v>48.183435000000003</v>
      </c>
      <c r="H5249" s="8">
        <f t="shared" si="246"/>
        <v>0</v>
      </c>
      <c r="K5249" s="69"/>
      <c r="L5249" s="69"/>
      <c r="M5249" s="69"/>
      <c r="O5249" s="63"/>
      <c r="P5249" s="63"/>
      <c r="Q5249" s="63"/>
    </row>
    <row r="5250" spans="1:17" outlineLevel="1">
      <c r="A5250" s="6"/>
      <c r="B5250" s="20">
        <v>42692</v>
      </c>
      <c r="C5250" s="21">
        <v>0.14583333333333334</v>
      </c>
      <c r="D5250" s="13">
        <v>0</v>
      </c>
      <c r="E5250" s="13">
        <v>47.82</v>
      </c>
      <c r="F5250" s="11">
        <f t="shared" si="244"/>
        <v>0</v>
      </c>
      <c r="G5250" s="11">
        <f t="shared" si="245"/>
        <v>48.274290000000001</v>
      </c>
      <c r="H5250" s="8">
        <f t="shared" si="246"/>
        <v>0</v>
      </c>
      <c r="K5250" s="69"/>
      <c r="L5250" s="69"/>
      <c r="M5250" s="69"/>
      <c r="O5250" s="63"/>
      <c r="P5250" s="63"/>
      <c r="Q5250" s="63"/>
    </row>
    <row r="5251" spans="1:17" outlineLevel="1">
      <c r="A5251" s="6"/>
      <c r="B5251" s="20">
        <v>42692</v>
      </c>
      <c r="C5251" s="21">
        <v>0.16666666666666666</v>
      </c>
      <c r="D5251" s="13">
        <v>0</v>
      </c>
      <c r="E5251" s="13">
        <v>50.33</v>
      </c>
      <c r="F5251" s="11">
        <f t="shared" si="244"/>
        <v>0</v>
      </c>
      <c r="G5251" s="11">
        <f t="shared" si="245"/>
        <v>50.808135</v>
      </c>
      <c r="H5251" s="8">
        <f t="shared" si="246"/>
        <v>0</v>
      </c>
      <c r="K5251" s="69"/>
      <c r="L5251" s="69"/>
      <c r="M5251" s="69"/>
      <c r="O5251" s="63"/>
      <c r="P5251" s="63"/>
      <c r="Q5251" s="63"/>
    </row>
    <row r="5252" spans="1:17" outlineLevel="1">
      <c r="A5252" s="6"/>
      <c r="B5252" s="20">
        <v>42692</v>
      </c>
      <c r="C5252" s="21">
        <v>0.1875</v>
      </c>
      <c r="D5252" s="13">
        <v>0</v>
      </c>
      <c r="E5252" s="13">
        <v>56.77</v>
      </c>
      <c r="F5252" s="11">
        <f t="shared" si="244"/>
        <v>0</v>
      </c>
      <c r="G5252" s="11">
        <f t="shared" si="245"/>
        <v>57.309315000000005</v>
      </c>
      <c r="H5252" s="8">
        <f t="shared" si="246"/>
        <v>0</v>
      </c>
      <c r="K5252" s="69"/>
      <c r="L5252" s="69"/>
      <c r="M5252" s="69"/>
      <c r="O5252" s="63"/>
      <c r="P5252" s="63"/>
      <c r="Q5252" s="63"/>
    </row>
    <row r="5253" spans="1:17" outlineLevel="1">
      <c r="A5253" s="6"/>
      <c r="B5253" s="20">
        <v>42692</v>
      </c>
      <c r="C5253" s="21">
        <v>0.20833333333333334</v>
      </c>
      <c r="D5253" s="13">
        <v>0</v>
      </c>
      <c r="E5253" s="13">
        <v>59.92</v>
      </c>
      <c r="F5253" s="11">
        <f t="shared" si="244"/>
        <v>0</v>
      </c>
      <c r="G5253" s="11">
        <f t="shared" si="245"/>
        <v>60.489240000000002</v>
      </c>
      <c r="H5253" s="8">
        <f t="shared" si="246"/>
        <v>0</v>
      </c>
      <c r="K5253" s="69"/>
      <c r="L5253" s="69"/>
      <c r="M5253" s="69"/>
      <c r="O5253" s="63"/>
      <c r="P5253" s="63"/>
      <c r="Q5253" s="63"/>
    </row>
    <row r="5254" spans="1:17" outlineLevel="1">
      <c r="A5254" s="6"/>
      <c r="B5254" s="20">
        <v>42692</v>
      </c>
      <c r="C5254" s="21">
        <v>0.22916666666666666</v>
      </c>
      <c r="D5254" s="13">
        <v>0.11538900000000001</v>
      </c>
      <c r="E5254" s="13">
        <v>77.08</v>
      </c>
      <c r="F5254" s="11">
        <f t="shared" si="244"/>
        <v>0.11535438330000002</v>
      </c>
      <c r="G5254" s="11">
        <f t="shared" si="245"/>
        <v>77.812260000000009</v>
      </c>
      <c r="H5254" s="8">
        <f t="shared" si="246"/>
        <v>12.479930028320743</v>
      </c>
      <c r="K5254" s="69"/>
      <c r="L5254" s="69"/>
      <c r="M5254" s="69"/>
      <c r="O5254" s="63"/>
      <c r="P5254" s="63"/>
      <c r="Q5254" s="63"/>
    </row>
    <row r="5255" spans="1:17" outlineLevel="1">
      <c r="A5255" s="6"/>
      <c r="B5255" s="20">
        <v>42692</v>
      </c>
      <c r="C5255" s="21">
        <v>0.25</v>
      </c>
      <c r="D5255" s="13">
        <v>0.26247699999999996</v>
      </c>
      <c r="E5255" s="13">
        <v>98.09</v>
      </c>
      <c r="F5255" s="11">
        <f t="shared" si="244"/>
        <v>0.26239825689999996</v>
      </c>
      <c r="G5255" s="11">
        <f t="shared" si="245"/>
        <v>99.021855000000016</v>
      </c>
      <c r="H5255" s="8">
        <f t="shared" si="246"/>
        <v>22.822913636395441</v>
      </c>
      <c r="K5255" s="69"/>
      <c r="L5255" s="69"/>
      <c r="M5255" s="69"/>
      <c r="O5255" s="63"/>
      <c r="P5255" s="63"/>
      <c r="Q5255" s="63"/>
    </row>
    <row r="5256" spans="1:17" outlineLevel="1">
      <c r="A5256" s="6"/>
      <c r="B5256" s="20">
        <v>42692</v>
      </c>
      <c r="C5256" s="21">
        <v>0.27083333333333331</v>
      </c>
      <c r="D5256" s="13">
        <v>0.326322</v>
      </c>
      <c r="E5256" s="13">
        <v>79.03</v>
      </c>
      <c r="F5256" s="11">
        <f t="shared" si="244"/>
        <v>0.32622410340000002</v>
      </c>
      <c r="G5256" s="11">
        <f t="shared" si="245"/>
        <v>79.780785000000009</v>
      </c>
      <c r="H5256" s="8">
        <f t="shared" si="246"/>
        <v>34.651268177226832</v>
      </c>
      <c r="K5256" s="69"/>
      <c r="L5256" s="69"/>
      <c r="M5256" s="69"/>
      <c r="O5256" s="63"/>
      <c r="P5256" s="63"/>
      <c r="Q5256" s="63"/>
    </row>
    <row r="5257" spans="1:17" outlineLevel="1">
      <c r="A5257" s="6"/>
      <c r="B5257" s="20">
        <v>42692</v>
      </c>
      <c r="C5257" s="21">
        <v>0.29166666666666669</v>
      </c>
      <c r="D5257" s="13">
        <v>0.40534900000000001</v>
      </c>
      <c r="E5257" s="13">
        <v>128.13999999999999</v>
      </c>
      <c r="F5257" s="11">
        <f t="shared" si="244"/>
        <v>0.40522739530000002</v>
      </c>
      <c r="G5257" s="11">
        <f t="shared" si="245"/>
        <v>129.35732999999999</v>
      </c>
      <c r="H5257" s="8">
        <f t="shared" si="246"/>
        <v>22.953161626937455</v>
      </c>
      <c r="K5257" s="69"/>
      <c r="L5257" s="69"/>
      <c r="M5257" s="69"/>
      <c r="O5257" s="63"/>
      <c r="P5257" s="63"/>
      <c r="Q5257" s="63"/>
    </row>
    <row r="5258" spans="1:17" outlineLevel="1">
      <c r="A5258" s="6"/>
      <c r="B5258" s="20">
        <v>42692</v>
      </c>
      <c r="C5258" s="21">
        <v>0.3125</v>
      </c>
      <c r="D5258" s="13">
        <v>0.88286699999999996</v>
      </c>
      <c r="E5258" s="13">
        <v>57.31</v>
      </c>
      <c r="F5258" s="11">
        <f t="shared" si="244"/>
        <v>0.88260213990000003</v>
      </c>
      <c r="G5258" s="11">
        <f t="shared" si="245"/>
        <v>57.854445000000005</v>
      </c>
      <c r="H5258" s="8">
        <f t="shared" si="246"/>
        <v>113.10154106167315</v>
      </c>
      <c r="K5258" s="69"/>
      <c r="L5258" s="69"/>
      <c r="M5258" s="69"/>
      <c r="O5258" s="63"/>
      <c r="P5258" s="63"/>
      <c r="Q5258" s="63"/>
    </row>
    <row r="5259" spans="1:17" outlineLevel="1">
      <c r="A5259" s="6"/>
      <c r="B5259" s="20">
        <v>42692</v>
      </c>
      <c r="C5259" s="21">
        <v>0.33333333333333331</v>
      </c>
      <c r="D5259" s="13">
        <v>2.6928159999999997</v>
      </c>
      <c r="E5259" s="13">
        <v>61.21</v>
      </c>
      <c r="F5259" s="11">
        <f t="shared" si="244"/>
        <v>2.6920081551999999</v>
      </c>
      <c r="G5259" s="11">
        <f t="shared" si="245"/>
        <v>61.791495000000005</v>
      </c>
      <c r="H5259" s="8">
        <f t="shared" si="246"/>
        <v>334.37030840519998</v>
      </c>
      <c r="K5259" s="69"/>
      <c r="L5259" s="69"/>
      <c r="M5259" s="69"/>
      <c r="O5259" s="63"/>
      <c r="P5259" s="63"/>
      <c r="Q5259" s="63"/>
    </row>
    <row r="5260" spans="1:17" outlineLevel="1">
      <c r="A5260" s="6"/>
      <c r="B5260" s="20">
        <v>42692</v>
      </c>
      <c r="C5260" s="21">
        <v>0.35416666666666669</v>
      </c>
      <c r="D5260" s="13">
        <v>2.7624679999999997</v>
      </c>
      <c r="E5260" s="13">
        <v>62.67</v>
      </c>
      <c r="F5260" s="11">
        <f t="shared" si="244"/>
        <v>2.7616392595999999</v>
      </c>
      <c r="G5260" s="11">
        <f t="shared" si="245"/>
        <v>63.265365000000003</v>
      </c>
      <c r="H5260" s="8">
        <f t="shared" si="246"/>
        <v>338.94878652867624</v>
      </c>
      <c r="K5260" s="69"/>
      <c r="L5260" s="69"/>
      <c r="M5260" s="69"/>
      <c r="O5260" s="63"/>
      <c r="P5260" s="63"/>
      <c r="Q5260" s="63"/>
    </row>
    <row r="5261" spans="1:17" outlineLevel="1">
      <c r="A5261" s="6"/>
      <c r="B5261" s="20">
        <v>42692</v>
      </c>
      <c r="C5261" s="21">
        <v>0.375</v>
      </c>
      <c r="D5261" s="13">
        <v>3.2039229999999996</v>
      </c>
      <c r="E5261" s="13">
        <v>62.51</v>
      </c>
      <c r="F5261" s="11">
        <f t="shared" si="244"/>
        <v>3.2029618230999999</v>
      </c>
      <c r="G5261" s="11">
        <f t="shared" si="245"/>
        <v>63.103845</v>
      </c>
      <c r="H5261" s="8">
        <f t="shared" si="246"/>
        <v>393.63169267078013</v>
      </c>
      <c r="K5261" s="69"/>
      <c r="L5261" s="69"/>
      <c r="M5261" s="69"/>
      <c r="O5261" s="63"/>
      <c r="P5261" s="63"/>
      <c r="Q5261" s="63"/>
    </row>
    <row r="5262" spans="1:17" outlineLevel="1">
      <c r="A5262" s="6"/>
      <c r="B5262" s="20">
        <v>42692</v>
      </c>
      <c r="C5262" s="21">
        <v>0.39583333333333331</v>
      </c>
      <c r="D5262" s="13">
        <v>3.8742669999999997</v>
      </c>
      <c r="E5262" s="13">
        <v>116.43</v>
      </c>
      <c r="F5262" s="11">
        <f t="shared" si="244"/>
        <v>3.8731047198999997</v>
      </c>
      <c r="G5262" s="11">
        <f t="shared" si="245"/>
        <v>117.53608500000001</v>
      </c>
      <c r="H5262" s="8">
        <f t="shared" si="246"/>
        <v>265.16791232933235</v>
      </c>
      <c r="K5262" s="69"/>
      <c r="L5262" s="69"/>
      <c r="M5262" s="69"/>
      <c r="O5262" s="63"/>
      <c r="P5262" s="63"/>
      <c r="Q5262" s="63"/>
    </row>
    <row r="5263" spans="1:17" outlineLevel="1">
      <c r="A5263" s="6"/>
      <c r="B5263" s="20">
        <v>42692</v>
      </c>
      <c r="C5263" s="21">
        <v>0.41666666666666669</v>
      </c>
      <c r="D5263" s="13">
        <v>4.4795619999999996</v>
      </c>
      <c r="E5263" s="13">
        <v>191.99</v>
      </c>
      <c r="F5263" s="11">
        <f t="shared" si="244"/>
        <v>4.4782181313999994</v>
      </c>
      <c r="G5263" s="11">
        <f t="shared" si="245"/>
        <v>193.81390500000003</v>
      </c>
      <c r="H5263" s="8">
        <f t="shared" si="246"/>
        <v>-34.992371048037263</v>
      </c>
      <c r="K5263" s="69"/>
      <c r="L5263" s="69"/>
      <c r="M5263" s="69"/>
      <c r="O5263" s="63"/>
      <c r="P5263" s="63"/>
      <c r="Q5263" s="63"/>
    </row>
    <row r="5264" spans="1:17" outlineLevel="1">
      <c r="A5264" s="6"/>
      <c r="B5264" s="20">
        <v>42692</v>
      </c>
      <c r="C5264" s="21">
        <v>0.4375</v>
      </c>
      <c r="D5264" s="13">
        <v>4.6322839999999994</v>
      </c>
      <c r="E5264" s="13">
        <v>166.3</v>
      </c>
      <c r="F5264" s="11">
        <f t="shared" si="244"/>
        <v>4.6308943147999999</v>
      </c>
      <c r="G5264" s="11">
        <f t="shared" si="245"/>
        <v>167.87985000000003</v>
      </c>
      <c r="H5264" s="8">
        <f t="shared" si="246"/>
        <v>83.912499618323068</v>
      </c>
      <c r="K5264" s="69"/>
      <c r="L5264" s="69"/>
      <c r="M5264" s="69"/>
      <c r="O5264" s="63"/>
      <c r="P5264" s="63"/>
      <c r="Q5264" s="63"/>
    </row>
    <row r="5265" spans="1:17" outlineLevel="1">
      <c r="A5265" s="6"/>
      <c r="B5265" s="20">
        <v>42692</v>
      </c>
      <c r="C5265" s="21">
        <v>0.45833333333333331</v>
      </c>
      <c r="D5265" s="13">
        <v>4.7787899999999999</v>
      </c>
      <c r="E5265" s="13">
        <v>161.03</v>
      </c>
      <c r="F5265" s="11">
        <f t="shared" ref="F5265:F5328" si="247">IF($B$13="Electricity",$D5265*$B$9,$D5265*$B$10)</f>
        <v>4.777356363</v>
      </c>
      <c r="G5265" s="11">
        <f t="shared" ref="G5265:G5328" si="248">+E5265*$B$10</f>
        <v>162.55978500000001</v>
      </c>
      <c r="H5265" s="8">
        <f t="shared" si="246"/>
        <v>111.98226028033802</v>
      </c>
      <c r="K5265" s="69"/>
      <c r="L5265" s="69"/>
      <c r="M5265" s="69"/>
      <c r="O5265" s="63"/>
      <c r="P5265" s="63"/>
      <c r="Q5265" s="63"/>
    </row>
    <row r="5266" spans="1:17" outlineLevel="1">
      <c r="A5266" s="6"/>
      <c r="B5266" s="20">
        <v>42692</v>
      </c>
      <c r="C5266" s="21">
        <v>0.47916666666666669</v>
      </c>
      <c r="D5266" s="13">
        <v>4.7675219999999996</v>
      </c>
      <c r="E5266" s="13">
        <v>206.12</v>
      </c>
      <c r="F5266" s="11">
        <f t="shared" si="247"/>
        <v>4.7660917433999996</v>
      </c>
      <c r="G5266" s="11">
        <f t="shared" si="248"/>
        <v>208.07814000000002</v>
      </c>
      <c r="H5266" s="8">
        <f t="shared" si="246"/>
        <v>-105.22644076362936</v>
      </c>
      <c r="K5266" s="69"/>
      <c r="L5266" s="69"/>
      <c r="M5266" s="69"/>
      <c r="O5266" s="63"/>
      <c r="P5266" s="63"/>
      <c r="Q5266" s="63"/>
    </row>
    <row r="5267" spans="1:17" outlineLevel="1">
      <c r="A5267" s="6"/>
      <c r="B5267" s="20">
        <v>42692</v>
      </c>
      <c r="C5267" s="21">
        <v>0.5</v>
      </c>
      <c r="D5267" s="13">
        <v>4.7877350000000005</v>
      </c>
      <c r="E5267" s="13">
        <v>258.74</v>
      </c>
      <c r="F5267" s="11">
        <f t="shared" si="247"/>
        <v>4.7862986795000007</v>
      </c>
      <c r="G5267" s="11">
        <f t="shared" si="248"/>
        <v>261.19803000000002</v>
      </c>
      <c r="H5267" s="8">
        <f t="shared" si="246"/>
        <v>-359.92023169000151</v>
      </c>
      <c r="K5267" s="69"/>
      <c r="L5267" s="69"/>
      <c r="M5267" s="69"/>
      <c r="O5267" s="63"/>
      <c r="P5267" s="63"/>
      <c r="Q5267" s="63"/>
    </row>
    <row r="5268" spans="1:17" outlineLevel="1">
      <c r="A5268" s="6"/>
      <c r="B5268" s="20">
        <v>42692</v>
      </c>
      <c r="C5268" s="21">
        <v>0.52083333333333337</v>
      </c>
      <c r="D5268" s="13">
        <v>4.3627310000000001</v>
      </c>
      <c r="E5268" s="13">
        <v>299.60000000000002</v>
      </c>
      <c r="F5268" s="11">
        <f t="shared" si="247"/>
        <v>4.3614221807</v>
      </c>
      <c r="G5268" s="11">
        <f t="shared" si="248"/>
        <v>302.44620000000003</v>
      </c>
      <c r="H5268" s="8">
        <f t="shared" si="246"/>
        <v>-507.8710395382285</v>
      </c>
      <c r="K5268" s="69"/>
      <c r="L5268" s="69"/>
      <c r="M5268" s="69"/>
      <c r="O5268" s="63"/>
      <c r="P5268" s="63"/>
      <c r="Q5268" s="63"/>
    </row>
    <row r="5269" spans="1:17" outlineLevel="1">
      <c r="A5269" s="6"/>
      <c r="B5269" s="20">
        <v>42692</v>
      </c>
      <c r="C5269" s="21">
        <v>0.54166666666666663</v>
      </c>
      <c r="D5269" s="13">
        <v>4.3271410000000001</v>
      </c>
      <c r="E5269" s="13">
        <v>299.8</v>
      </c>
      <c r="F5269" s="11">
        <f t="shared" si="247"/>
        <v>4.3258428577000005</v>
      </c>
      <c r="G5269" s="11">
        <f t="shared" si="248"/>
        <v>302.64810000000006</v>
      </c>
      <c r="H5269" s="8">
        <f t="shared" si="246"/>
        <v>-504.6013502492757</v>
      </c>
      <c r="K5269" s="69"/>
      <c r="L5269" s="69"/>
      <c r="M5269" s="69"/>
      <c r="O5269" s="63"/>
      <c r="P5269" s="63"/>
      <c r="Q5269" s="63"/>
    </row>
    <row r="5270" spans="1:17" outlineLevel="1">
      <c r="A5270" s="6"/>
      <c r="B5270" s="20">
        <v>42692</v>
      </c>
      <c r="C5270" s="21">
        <v>0.5625</v>
      </c>
      <c r="D5270" s="13">
        <v>4.6185419999999997</v>
      </c>
      <c r="E5270" s="13">
        <v>299.67</v>
      </c>
      <c r="F5270" s="11">
        <f t="shared" si="247"/>
        <v>4.6171564374000003</v>
      </c>
      <c r="G5270" s="11">
        <f t="shared" si="248"/>
        <v>302.51686500000005</v>
      </c>
      <c r="H5270" s="8">
        <f t="shared" si="246"/>
        <v>-537.97659330041699</v>
      </c>
      <c r="K5270" s="69"/>
      <c r="L5270" s="69"/>
      <c r="M5270" s="69"/>
      <c r="O5270" s="63"/>
      <c r="P5270" s="63"/>
      <c r="Q5270" s="63"/>
    </row>
    <row r="5271" spans="1:17" outlineLevel="1">
      <c r="A5271" s="6"/>
      <c r="B5271" s="20">
        <v>42692</v>
      </c>
      <c r="C5271" s="21">
        <v>0.58333333333333337</v>
      </c>
      <c r="D5271" s="13">
        <v>3.7523610000000001</v>
      </c>
      <c r="E5271" s="13">
        <v>299.67</v>
      </c>
      <c r="F5271" s="11">
        <f t="shared" si="247"/>
        <v>3.7512352917</v>
      </c>
      <c r="G5271" s="11">
        <f t="shared" si="248"/>
        <v>302.51686500000005</v>
      </c>
      <c r="H5271" s="8">
        <f t="shared" si="246"/>
        <v>-437.0821760662447</v>
      </c>
      <c r="K5271" s="69"/>
      <c r="L5271" s="69"/>
      <c r="M5271" s="69"/>
      <c r="O5271" s="63"/>
      <c r="P5271" s="63"/>
      <c r="Q5271" s="63"/>
    </row>
    <row r="5272" spans="1:17" outlineLevel="1">
      <c r="A5272" s="6"/>
      <c r="B5272" s="20">
        <v>42692</v>
      </c>
      <c r="C5272" s="21">
        <v>0.60416666666666663</v>
      </c>
      <c r="D5272" s="13">
        <v>3.8660740000000002</v>
      </c>
      <c r="E5272" s="13">
        <v>309.23</v>
      </c>
      <c r="F5272" s="11">
        <f t="shared" si="247"/>
        <v>3.8649141778000002</v>
      </c>
      <c r="G5272" s="11">
        <f t="shared" si="248"/>
        <v>312.16768500000006</v>
      </c>
      <c r="H5272" s="8">
        <f t="shared" si="246"/>
        <v>-487.62727453670465</v>
      </c>
      <c r="K5272" s="69"/>
      <c r="L5272" s="69"/>
      <c r="M5272" s="69"/>
      <c r="O5272" s="63"/>
      <c r="P5272" s="63"/>
      <c r="Q5272" s="63"/>
    </row>
    <row r="5273" spans="1:17" outlineLevel="1">
      <c r="A5273" s="6"/>
      <c r="B5273" s="20">
        <v>42692</v>
      </c>
      <c r="C5273" s="21">
        <v>0.625</v>
      </c>
      <c r="D5273" s="13">
        <v>2.8513440000000001</v>
      </c>
      <c r="E5273" s="13">
        <v>2942.11</v>
      </c>
      <c r="F5273" s="11">
        <f t="shared" si="247"/>
        <v>2.8504885968</v>
      </c>
      <c r="G5273" s="11">
        <f t="shared" si="248"/>
        <v>2970.0600450000002</v>
      </c>
      <c r="H5273" s="8">
        <f t="shared" si="246"/>
        <v>-7935.9314110789956</v>
      </c>
      <c r="K5273" s="69"/>
      <c r="L5273" s="69"/>
      <c r="M5273" s="69"/>
      <c r="O5273" s="63"/>
      <c r="P5273" s="63"/>
      <c r="Q5273" s="63"/>
    </row>
    <row r="5274" spans="1:17" outlineLevel="1">
      <c r="A5274" s="6"/>
      <c r="B5274" s="20">
        <v>42692</v>
      </c>
      <c r="C5274" s="21">
        <v>0.64583333333333337</v>
      </c>
      <c r="D5274" s="13">
        <v>2.8816860000000002</v>
      </c>
      <c r="E5274" s="13">
        <v>11700.63</v>
      </c>
      <c r="F5274" s="11">
        <f t="shared" si="247"/>
        <v>2.8808214942000001</v>
      </c>
      <c r="G5274" s="11">
        <f t="shared" si="248"/>
        <v>11811.785985</v>
      </c>
      <c r="H5274" s="8">
        <f t="shared" si="246"/>
        <v>-33491.814152557119</v>
      </c>
      <c r="K5274" s="69"/>
      <c r="L5274" s="69"/>
      <c r="M5274" s="69"/>
      <c r="O5274" s="63"/>
      <c r="P5274" s="63"/>
      <c r="Q5274" s="63"/>
    </row>
    <row r="5275" spans="1:17" outlineLevel="1">
      <c r="A5275" s="6"/>
      <c r="B5275" s="20">
        <v>42692</v>
      </c>
      <c r="C5275" s="21">
        <v>0.66666666666666663</v>
      </c>
      <c r="D5275" s="13">
        <v>1.7567900000000001</v>
      </c>
      <c r="E5275" s="13">
        <v>3259.13</v>
      </c>
      <c r="F5275" s="11">
        <f t="shared" si="247"/>
        <v>1.7562629630000002</v>
      </c>
      <c r="G5275" s="11">
        <f t="shared" si="248"/>
        <v>3290.0917350000004</v>
      </c>
      <c r="H5275" s="8">
        <f t="shared" si="246"/>
        <v>-5451.6013479349122</v>
      </c>
      <c r="K5275" s="69"/>
      <c r="L5275" s="69"/>
      <c r="M5275" s="69"/>
      <c r="O5275" s="63"/>
      <c r="P5275" s="63"/>
      <c r="Q5275" s="63"/>
    </row>
    <row r="5276" spans="1:17" outlineLevel="1">
      <c r="A5276" s="6"/>
      <c r="B5276" s="20">
        <v>42692</v>
      </c>
      <c r="C5276" s="21">
        <v>0.6875</v>
      </c>
      <c r="D5276" s="13">
        <v>0.95922799999999997</v>
      </c>
      <c r="E5276" s="13">
        <v>587.87</v>
      </c>
      <c r="F5276" s="11">
        <f t="shared" si="247"/>
        <v>0.95894023159999997</v>
      </c>
      <c r="G5276" s="11">
        <f t="shared" si="248"/>
        <v>593.45476500000007</v>
      </c>
      <c r="H5276" s="8">
        <f t="shared" si="246"/>
        <v>-390.72476671562362</v>
      </c>
      <c r="K5276" s="69"/>
      <c r="L5276" s="69"/>
      <c r="M5276" s="69"/>
      <c r="O5276" s="63"/>
      <c r="P5276" s="63"/>
      <c r="Q5276" s="63"/>
    </row>
    <row r="5277" spans="1:17" outlineLevel="1">
      <c r="A5277" s="6"/>
      <c r="B5277" s="20">
        <v>42692</v>
      </c>
      <c r="C5277" s="21">
        <v>0.70833333333333337</v>
      </c>
      <c r="D5277" s="13">
        <v>0.96077699999999999</v>
      </c>
      <c r="E5277" s="13">
        <v>122.83</v>
      </c>
      <c r="F5277" s="11">
        <f t="shared" si="247"/>
        <v>0.96048876690000007</v>
      </c>
      <c r="G5277" s="11">
        <f t="shared" si="248"/>
        <v>123.99688500000001</v>
      </c>
      <c r="H5277" s="8">
        <f t="shared" si="246"/>
        <v>59.553295470308889</v>
      </c>
      <c r="K5277" s="69"/>
      <c r="L5277" s="69"/>
      <c r="M5277" s="69"/>
      <c r="O5277" s="63"/>
      <c r="P5277" s="63"/>
      <c r="Q5277" s="63"/>
    </row>
    <row r="5278" spans="1:17" outlineLevel="1">
      <c r="A5278" s="6"/>
      <c r="B5278" s="20">
        <v>42692</v>
      </c>
      <c r="C5278" s="21">
        <v>0.72916666666666663</v>
      </c>
      <c r="D5278" s="13">
        <v>0.42119799999999996</v>
      </c>
      <c r="E5278" s="13">
        <v>58.51</v>
      </c>
      <c r="F5278" s="11">
        <f t="shared" si="247"/>
        <v>0.42107164059999996</v>
      </c>
      <c r="G5278" s="11">
        <f t="shared" si="248"/>
        <v>59.065845000000003</v>
      </c>
      <c r="H5278" s="8">
        <f t="shared" si="246"/>
        <v>53.448372894024693</v>
      </c>
      <c r="K5278" s="69"/>
      <c r="L5278" s="69"/>
      <c r="M5278" s="69"/>
      <c r="O5278" s="63"/>
      <c r="P5278" s="63"/>
      <c r="Q5278" s="63"/>
    </row>
    <row r="5279" spans="1:17" outlineLevel="1">
      <c r="A5279" s="6"/>
      <c r="B5279" s="20">
        <v>42692</v>
      </c>
      <c r="C5279" s="21">
        <v>0.75</v>
      </c>
      <c r="D5279" s="13">
        <v>0.27243299999999998</v>
      </c>
      <c r="E5279" s="13">
        <v>72.790000000000006</v>
      </c>
      <c r="F5279" s="11">
        <f t="shared" si="247"/>
        <v>0.27235127009999999</v>
      </c>
      <c r="G5279" s="11">
        <f t="shared" si="248"/>
        <v>73.481505000000013</v>
      </c>
      <c r="H5279" s="8">
        <f t="shared" si="246"/>
        <v>30.644555022990495</v>
      </c>
      <c r="K5279" s="69"/>
      <c r="L5279" s="69"/>
      <c r="M5279" s="69"/>
      <c r="O5279" s="63"/>
      <c r="P5279" s="63"/>
      <c r="Q5279" s="63"/>
    </row>
    <row r="5280" spans="1:17" outlineLevel="1">
      <c r="A5280" s="6"/>
      <c r="B5280" s="20">
        <v>42692</v>
      </c>
      <c r="C5280" s="21">
        <v>0.77083333333333337</v>
      </c>
      <c r="D5280" s="13">
        <v>0.12304499999999999</v>
      </c>
      <c r="E5280" s="13">
        <v>62</v>
      </c>
      <c r="F5280" s="11">
        <f t="shared" si="247"/>
        <v>0.12300808649999999</v>
      </c>
      <c r="G5280" s="11">
        <f t="shared" si="248"/>
        <v>62.589000000000006</v>
      </c>
      <c r="H5280" s="8">
        <f t="shared" si="246"/>
        <v>15.180550963051498</v>
      </c>
      <c r="K5280" s="69"/>
      <c r="L5280" s="69"/>
      <c r="M5280" s="69"/>
      <c r="O5280" s="63"/>
      <c r="P5280" s="63"/>
      <c r="Q5280" s="63"/>
    </row>
    <row r="5281" spans="1:17" outlineLevel="1">
      <c r="A5281" s="6"/>
      <c r="B5281" s="20">
        <v>42692</v>
      </c>
      <c r="C5281" s="21">
        <v>0.79166666666666663</v>
      </c>
      <c r="D5281" s="13">
        <v>7.5259999999999997E-3</v>
      </c>
      <c r="E5281" s="13">
        <v>128.07</v>
      </c>
      <c r="F5281" s="11">
        <f t="shared" si="247"/>
        <v>7.5237422E-3</v>
      </c>
      <c r="G5281" s="11">
        <f t="shared" si="248"/>
        <v>129.286665</v>
      </c>
      <c r="H5281" s="8">
        <f t="shared" si="246"/>
        <v>0.426696511842237</v>
      </c>
      <c r="K5281" s="69"/>
      <c r="L5281" s="69"/>
      <c r="M5281" s="69"/>
      <c r="O5281" s="63"/>
      <c r="P5281" s="63"/>
      <c r="Q5281" s="63"/>
    </row>
    <row r="5282" spans="1:17" outlineLevel="1">
      <c r="A5282" s="6"/>
      <c r="B5282" s="20">
        <v>42692</v>
      </c>
      <c r="C5282" s="21">
        <v>0.8125</v>
      </c>
      <c r="D5282" s="13">
        <v>0</v>
      </c>
      <c r="E5282" s="13">
        <v>192.22</v>
      </c>
      <c r="F5282" s="11">
        <f t="shared" si="247"/>
        <v>0</v>
      </c>
      <c r="G5282" s="11">
        <f t="shared" si="248"/>
        <v>194.04609000000002</v>
      </c>
      <c r="H5282" s="8">
        <f t="shared" si="246"/>
        <v>0</v>
      </c>
      <c r="K5282" s="69"/>
      <c r="L5282" s="69"/>
      <c r="M5282" s="69"/>
      <c r="O5282" s="63"/>
      <c r="P5282" s="63"/>
      <c r="Q5282" s="63"/>
    </row>
    <row r="5283" spans="1:17" outlineLevel="1">
      <c r="A5283" s="6"/>
      <c r="B5283" s="20">
        <v>42692</v>
      </c>
      <c r="C5283" s="21">
        <v>0.83333333333333337</v>
      </c>
      <c r="D5283" s="13">
        <v>0</v>
      </c>
      <c r="E5283" s="13">
        <v>130.35</v>
      </c>
      <c r="F5283" s="11">
        <f t="shared" si="247"/>
        <v>0</v>
      </c>
      <c r="G5283" s="11">
        <f t="shared" si="248"/>
        <v>131.588325</v>
      </c>
      <c r="H5283" s="8">
        <f t="shared" si="246"/>
        <v>0</v>
      </c>
      <c r="K5283" s="69"/>
      <c r="L5283" s="69"/>
      <c r="M5283" s="69"/>
      <c r="O5283" s="63"/>
      <c r="P5283" s="63"/>
      <c r="Q5283" s="63"/>
    </row>
    <row r="5284" spans="1:17" outlineLevel="1">
      <c r="A5284" s="6"/>
      <c r="B5284" s="20">
        <v>42692</v>
      </c>
      <c r="C5284" s="21">
        <v>0.85416666666666663</v>
      </c>
      <c r="D5284" s="13">
        <v>0</v>
      </c>
      <c r="E5284" s="13">
        <v>105.71</v>
      </c>
      <c r="F5284" s="11">
        <f t="shared" si="247"/>
        <v>0</v>
      </c>
      <c r="G5284" s="11">
        <f t="shared" si="248"/>
        <v>106.71424500000001</v>
      </c>
      <c r="H5284" s="8">
        <f t="shared" si="246"/>
        <v>0</v>
      </c>
      <c r="K5284" s="69"/>
      <c r="L5284" s="69"/>
      <c r="M5284" s="69"/>
      <c r="O5284" s="63"/>
      <c r="P5284" s="63"/>
      <c r="Q5284" s="63"/>
    </row>
    <row r="5285" spans="1:17" outlineLevel="1">
      <c r="A5285" s="6"/>
      <c r="B5285" s="20">
        <v>42692</v>
      </c>
      <c r="C5285" s="21">
        <v>0.875</v>
      </c>
      <c r="D5285" s="13">
        <v>0</v>
      </c>
      <c r="E5285" s="13">
        <v>74.5</v>
      </c>
      <c r="F5285" s="11">
        <f t="shared" si="247"/>
        <v>0</v>
      </c>
      <c r="G5285" s="11">
        <f t="shared" si="248"/>
        <v>75.207750000000004</v>
      </c>
      <c r="H5285" s="8">
        <f t="shared" si="246"/>
        <v>0</v>
      </c>
      <c r="K5285" s="69"/>
      <c r="L5285" s="69"/>
      <c r="M5285" s="69"/>
      <c r="O5285" s="63"/>
      <c r="P5285" s="63"/>
      <c r="Q5285" s="63"/>
    </row>
    <row r="5286" spans="1:17" outlineLevel="1">
      <c r="A5286" s="6"/>
      <c r="B5286" s="20">
        <v>42692</v>
      </c>
      <c r="C5286" s="21">
        <v>0.89583333333333337</v>
      </c>
      <c r="D5286" s="13">
        <v>0</v>
      </c>
      <c r="E5286" s="13">
        <v>63.97</v>
      </c>
      <c r="F5286" s="11">
        <f t="shared" si="247"/>
        <v>0</v>
      </c>
      <c r="G5286" s="11">
        <f t="shared" si="248"/>
        <v>64.577714999999998</v>
      </c>
      <c r="H5286" s="8">
        <f t="shared" si="246"/>
        <v>0</v>
      </c>
      <c r="K5286" s="69"/>
      <c r="L5286" s="69"/>
      <c r="M5286" s="69"/>
      <c r="O5286" s="63"/>
      <c r="P5286" s="63"/>
      <c r="Q5286" s="63"/>
    </row>
    <row r="5287" spans="1:17" outlineLevel="1">
      <c r="A5287" s="6"/>
      <c r="B5287" s="20">
        <v>42692</v>
      </c>
      <c r="C5287" s="21">
        <v>0.91666666666666663</v>
      </c>
      <c r="D5287" s="13">
        <v>0</v>
      </c>
      <c r="E5287" s="13">
        <v>56.03</v>
      </c>
      <c r="F5287" s="11">
        <f t="shared" si="247"/>
        <v>0</v>
      </c>
      <c r="G5287" s="11">
        <f t="shared" si="248"/>
        <v>56.562285000000003</v>
      </c>
      <c r="H5287" s="8">
        <f t="shared" si="246"/>
        <v>0</v>
      </c>
      <c r="K5287" s="69"/>
      <c r="L5287" s="69"/>
      <c r="M5287" s="69"/>
      <c r="O5287" s="63"/>
      <c r="P5287" s="63"/>
      <c r="Q5287" s="63"/>
    </row>
    <row r="5288" spans="1:17" outlineLevel="1">
      <c r="A5288" s="6"/>
      <c r="B5288" s="20">
        <v>42692</v>
      </c>
      <c r="C5288" s="21">
        <v>0.9375</v>
      </c>
      <c r="D5288" s="13">
        <v>0</v>
      </c>
      <c r="E5288" s="13">
        <v>110.35</v>
      </c>
      <c r="F5288" s="11">
        <f t="shared" si="247"/>
        <v>0</v>
      </c>
      <c r="G5288" s="11">
        <f t="shared" si="248"/>
        <v>111.398325</v>
      </c>
      <c r="H5288" s="8">
        <f t="shared" si="246"/>
        <v>0</v>
      </c>
      <c r="K5288" s="69"/>
      <c r="L5288" s="69"/>
      <c r="M5288" s="69"/>
      <c r="O5288" s="63"/>
      <c r="P5288" s="63"/>
      <c r="Q5288" s="63"/>
    </row>
    <row r="5289" spans="1:17" outlineLevel="1">
      <c r="A5289" s="6"/>
      <c r="B5289" s="20">
        <v>42692</v>
      </c>
      <c r="C5289" s="21">
        <v>0.95833333333333337</v>
      </c>
      <c r="D5289" s="13">
        <v>0</v>
      </c>
      <c r="E5289" s="13">
        <v>71.27</v>
      </c>
      <c r="F5289" s="11">
        <f t="shared" si="247"/>
        <v>0</v>
      </c>
      <c r="G5289" s="11">
        <f t="shared" si="248"/>
        <v>71.947064999999995</v>
      </c>
      <c r="H5289" s="8">
        <f t="shared" si="246"/>
        <v>0</v>
      </c>
      <c r="K5289" s="69"/>
      <c r="L5289" s="69"/>
      <c r="M5289" s="69"/>
      <c r="O5289" s="63"/>
      <c r="P5289" s="63"/>
      <c r="Q5289" s="63"/>
    </row>
    <row r="5290" spans="1:17" outlineLevel="1">
      <c r="A5290" s="6"/>
      <c r="B5290" s="20">
        <v>42692</v>
      </c>
      <c r="C5290" s="21">
        <v>0.97916666666666663</v>
      </c>
      <c r="D5290" s="13">
        <v>0</v>
      </c>
      <c r="E5290" s="13">
        <v>61.11</v>
      </c>
      <c r="F5290" s="11">
        <f t="shared" si="247"/>
        <v>0</v>
      </c>
      <c r="G5290" s="11">
        <f t="shared" si="248"/>
        <v>61.690545</v>
      </c>
      <c r="H5290" s="8">
        <f t="shared" si="246"/>
        <v>0</v>
      </c>
      <c r="K5290" s="69"/>
      <c r="L5290" s="69"/>
      <c r="M5290" s="69"/>
      <c r="O5290" s="63"/>
      <c r="P5290" s="63"/>
      <c r="Q5290" s="63"/>
    </row>
    <row r="5291" spans="1:17" outlineLevel="1">
      <c r="A5291" s="6"/>
      <c r="B5291" s="20">
        <v>42692</v>
      </c>
      <c r="C5291" s="21">
        <v>0</v>
      </c>
      <c r="D5291" s="13">
        <v>0</v>
      </c>
      <c r="E5291" s="13">
        <v>65.959999999999994</v>
      </c>
      <c r="F5291" s="11">
        <f t="shared" si="247"/>
        <v>0</v>
      </c>
      <c r="G5291" s="11">
        <f t="shared" si="248"/>
        <v>66.586619999999996</v>
      </c>
      <c r="H5291" s="8">
        <f t="shared" si="246"/>
        <v>0</v>
      </c>
      <c r="K5291" s="69"/>
      <c r="L5291" s="69"/>
      <c r="M5291" s="69"/>
      <c r="O5291" s="63"/>
      <c r="P5291" s="63"/>
      <c r="Q5291" s="63"/>
    </row>
    <row r="5292" spans="1:17" outlineLevel="1">
      <c r="A5292" s="6"/>
      <c r="B5292" s="20">
        <v>42693</v>
      </c>
      <c r="C5292" s="21">
        <v>2.0833333333333332E-2</v>
      </c>
      <c r="D5292" s="13">
        <v>0</v>
      </c>
      <c r="E5292" s="13">
        <v>39.33</v>
      </c>
      <c r="F5292" s="11">
        <f t="shared" si="247"/>
        <v>0</v>
      </c>
      <c r="G5292" s="11">
        <f t="shared" si="248"/>
        <v>39.703634999999998</v>
      </c>
      <c r="H5292" s="8">
        <f t="shared" si="246"/>
        <v>0</v>
      </c>
      <c r="K5292" s="69"/>
      <c r="L5292" s="69"/>
      <c r="M5292" s="69"/>
      <c r="O5292" s="63"/>
      <c r="P5292" s="63"/>
      <c r="Q5292" s="63"/>
    </row>
    <row r="5293" spans="1:17" outlineLevel="1">
      <c r="A5293" s="6"/>
      <c r="B5293" s="20">
        <v>42693</v>
      </c>
      <c r="C5293" s="21">
        <v>4.1666666666666664E-2</v>
      </c>
      <c r="D5293" s="13">
        <v>0</v>
      </c>
      <c r="E5293" s="13">
        <v>35.68</v>
      </c>
      <c r="F5293" s="11">
        <f t="shared" si="247"/>
        <v>0</v>
      </c>
      <c r="G5293" s="11">
        <f t="shared" si="248"/>
        <v>36.01896</v>
      </c>
      <c r="H5293" s="8">
        <f t="shared" si="246"/>
        <v>0</v>
      </c>
      <c r="K5293" s="69"/>
      <c r="L5293" s="69"/>
      <c r="M5293" s="69"/>
      <c r="O5293" s="63"/>
      <c r="P5293" s="63"/>
      <c r="Q5293" s="63"/>
    </row>
    <row r="5294" spans="1:17" outlineLevel="1">
      <c r="A5294" s="6"/>
      <c r="B5294" s="20">
        <v>42693</v>
      </c>
      <c r="C5294" s="21">
        <v>6.25E-2</v>
      </c>
      <c r="D5294" s="13">
        <v>0</v>
      </c>
      <c r="E5294" s="13">
        <v>28.62</v>
      </c>
      <c r="F5294" s="11">
        <f t="shared" si="247"/>
        <v>0</v>
      </c>
      <c r="G5294" s="11">
        <f t="shared" si="248"/>
        <v>28.891890000000004</v>
      </c>
      <c r="H5294" s="8">
        <f t="shared" si="246"/>
        <v>0</v>
      </c>
      <c r="K5294" s="69"/>
      <c r="L5294" s="69"/>
      <c r="M5294" s="69"/>
      <c r="O5294" s="63"/>
      <c r="P5294" s="63"/>
      <c r="Q5294" s="63"/>
    </row>
    <row r="5295" spans="1:17" outlineLevel="1">
      <c r="A5295" s="6"/>
      <c r="B5295" s="20">
        <v>42693</v>
      </c>
      <c r="C5295" s="21">
        <v>8.3333333333333329E-2</v>
      </c>
      <c r="D5295" s="13">
        <v>0</v>
      </c>
      <c r="E5295" s="13">
        <v>29.98</v>
      </c>
      <c r="F5295" s="11">
        <f t="shared" si="247"/>
        <v>0</v>
      </c>
      <c r="G5295" s="11">
        <f t="shared" si="248"/>
        <v>30.264810000000001</v>
      </c>
      <c r="H5295" s="8">
        <f t="shared" ref="H5295:H5358" si="249">F5295*($B$8-G5295)</f>
        <v>0</v>
      </c>
      <c r="K5295" s="69"/>
      <c r="L5295" s="69"/>
      <c r="M5295" s="69"/>
      <c r="O5295" s="63"/>
      <c r="P5295" s="63"/>
      <c r="Q5295" s="63"/>
    </row>
    <row r="5296" spans="1:17" outlineLevel="1">
      <c r="A5296" s="6"/>
      <c r="B5296" s="20">
        <v>42693</v>
      </c>
      <c r="C5296" s="21">
        <v>0.10416666666666667</v>
      </c>
      <c r="D5296" s="13">
        <v>0</v>
      </c>
      <c r="E5296" s="13">
        <v>31.57</v>
      </c>
      <c r="F5296" s="11">
        <f t="shared" si="247"/>
        <v>0</v>
      </c>
      <c r="G5296" s="11">
        <f t="shared" si="248"/>
        <v>31.869915000000002</v>
      </c>
      <c r="H5296" s="8">
        <f t="shared" si="249"/>
        <v>0</v>
      </c>
      <c r="K5296" s="69"/>
      <c r="L5296" s="69"/>
      <c r="M5296" s="69"/>
      <c r="O5296" s="63"/>
      <c r="P5296" s="63"/>
      <c r="Q5296" s="63"/>
    </row>
    <row r="5297" spans="1:17" outlineLevel="1">
      <c r="A5297" s="6"/>
      <c r="B5297" s="20">
        <v>42693</v>
      </c>
      <c r="C5297" s="21">
        <v>0.125</v>
      </c>
      <c r="D5297" s="13">
        <v>0</v>
      </c>
      <c r="E5297" s="13">
        <v>31.01</v>
      </c>
      <c r="F5297" s="11">
        <f t="shared" si="247"/>
        <v>0</v>
      </c>
      <c r="G5297" s="11">
        <f t="shared" si="248"/>
        <v>31.304595000000003</v>
      </c>
      <c r="H5297" s="8">
        <f t="shared" si="249"/>
        <v>0</v>
      </c>
      <c r="K5297" s="69"/>
      <c r="L5297" s="69"/>
      <c r="M5297" s="69"/>
      <c r="O5297" s="63"/>
      <c r="P5297" s="63"/>
      <c r="Q5297" s="63"/>
    </row>
    <row r="5298" spans="1:17" outlineLevel="1">
      <c r="A5298" s="6"/>
      <c r="B5298" s="20">
        <v>42693</v>
      </c>
      <c r="C5298" s="21">
        <v>0.14583333333333334</v>
      </c>
      <c r="D5298" s="13">
        <v>0</v>
      </c>
      <c r="E5298" s="13">
        <v>30.66</v>
      </c>
      <c r="F5298" s="11">
        <f t="shared" si="247"/>
        <v>0</v>
      </c>
      <c r="G5298" s="11">
        <f t="shared" si="248"/>
        <v>30.951270000000001</v>
      </c>
      <c r="H5298" s="8">
        <f t="shared" si="249"/>
        <v>0</v>
      </c>
      <c r="K5298" s="69"/>
      <c r="L5298" s="69"/>
      <c r="M5298" s="69"/>
      <c r="O5298" s="63"/>
      <c r="P5298" s="63"/>
      <c r="Q5298" s="63"/>
    </row>
    <row r="5299" spans="1:17" outlineLevel="1">
      <c r="A5299" s="6"/>
      <c r="B5299" s="20">
        <v>42693</v>
      </c>
      <c r="C5299" s="21">
        <v>0.16666666666666666</v>
      </c>
      <c r="D5299" s="13">
        <v>0</v>
      </c>
      <c r="E5299" s="13">
        <v>31.58</v>
      </c>
      <c r="F5299" s="11">
        <f t="shared" si="247"/>
        <v>0</v>
      </c>
      <c r="G5299" s="11">
        <f t="shared" si="248"/>
        <v>31.880009999999999</v>
      </c>
      <c r="H5299" s="8">
        <f t="shared" si="249"/>
        <v>0</v>
      </c>
      <c r="K5299" s="69"/>
      <c r="L5299" s="69"/>
      <c r="M5299" s="69"/>
      <c r="O5299" s="63"/>
      <c r="P5299" s="63"/>
      <c r="Q5299" s="63"/>
    </row>
    <row r="5300" spans="1:17" outlineLevel="1">
      <c r="A5300" s="6"/>
      <c r="B5300" s="20">
        <v>42693</v>
      </c>
      <c r="C5300" s="21">
        <v>0.1875</v>
      </c>
      <c r="D5300" s="13">
        <v>0</v>
      </c>
      <c r="E5300" s="13">
        <v>31.52</v>
      </c>
      <c r="F5300" s="11">
        <f t="shared" si="247"/>
        <v>0</v>
      </c>
      <c r="G5300" s="11">
        <f t="shared" si="248"/>
        <v>31.81944</v>
      </c>
      <c r="H5300" s="8">
        <f t="shared" si="249"/>
        <v>0</v>
      </c>
      <c r="K5300" s="69"/>
      <c r="L5300" s="69"/>
      <c r="M5300" s="69"/>
      <c r="O5300" s="63"/>
      <c r="P5300" s="63"/>
      <c r="Q5300" s="63"/>
    </row>
    <row r="5301" spans="1:17" outlineLevel="1">
      <c r="A5301" s="6"/>
      <c r="B5301" s="20">
        <v>42693</v>
      </c>
      <c r="C5301" s="21">
        <v>0.20833333333333334</v>
      </c>
      <c r="D5301" s="13">
        <v>4.9399999999999997E-4</v>
      </c>
      <c r="E5301" s="13">
        <v>31.64</v>
      </c>
      <c r="F5301" s="11">
        <f t="shared" si="247"/>
        <v>4.9385179999999996E-4</v>
      </c>
      <c r="G5301" s="11">
        <f t="shared" si="248"/>
        <v>31.940580000000004</v>
      </c>
      <c r="H5301" s="8">
        <f t="shared" si="249"/>
        <v>7.6082521873955991E-2</v>
      </c>
      <c r="K5301" s="69"/>
      <c r="L5301" s="69"/>
      <c r="M5301" s="69"/>
      <c r="O5301" s="63"/>
      <c r="P5301" s="63"/>
      <c r="Q5301" s="63"/>
    </row>
    <row r="5302" spans="1:17" outlineLevel="1">
      <c r="A5302" s="6"/>
      <c r="B5302" s="20">
        <v>42693</v>
      </c>
      <c r="C5302" s="21">
        <v>0.22916666666666666</v>
      </c>
      <c r="D5302" s="13">
        <v>9.6165E-2</v>
      </c>
      <c r="E5302" s="13">
        <v>28.74</v>
      </c>
      <c r="F5302" s="11">
        <f t="shared" si="247"/>
        <v>9.6136150500000003E-2</v>
      </c>
      <c r="G5302" s="11">
        <f t="shared" si="248"/>
        <v>29.013030000000001</v>
      </c>
      <c r="H5302" s="8">
        <f t="shared" si="249"/>
        <v>15.092122974458984</v>
      </c>
      <c r="K5302" s="69"/>
      <c r="L5302" s="69"/>
      <c r="M5302" s="69"/>
      <c r="O5302" s="63"/>
      <c r="P5302" s="63"/>
      <c r="Q5302" s="63"/>
    </row>
    <row r="5303" spans="1:17" outlineLevel="1">
      <c r="A5303" s="6"/>
      <c r="B5303" s="20">
        <v>42693</v>
      </c>
      <c r="C5303" s="21">
        <v>0.25</v>
      </c>
      <c r="D5303" s="13">
        <v>0.24295100000000003</v>
      </c>
      <c r="E5303" s="13">
        <v>30.82</v>
      </c>
      <c r="F5303" s="11">
        <f t="shared" si="247"/>
        <v>0.24287811470000004</v>
      </c>
      <c r="G5303" s="11">
        <f t="shared" si="248"/>
        <v>31.112790000000004</v>
      </c>
      <c r="H5303" s="8">
        <f t="shared" si="249"/>
        <v>37.618713555942989</v>
      </c>
      <c r="K5303" s="69"/>
      <c r="L5303" s="69"/>
      <c r="M5303" s="69"/>
      <c r="O5303" s="63"/>
      <c r="P5303" s="63"/>
      <c r="Q5303" s="63"/>
    </row>
    <row r="5304" spans="1:17" outlineLevel="1">
      <c r="A5304" s="6"/>
      <c r="B5304" s="20">
        <v>42693</v>
      </c>
      <c r="C5304" s="21">
        <v>0.27083333333333331</v>
      </c>
      <c r="D5304" s="13">
        <v>0.59103599999999989</v>
      </c>
      <c r="E5304" s="13">
        <v>30.84</v>
      </c>
      <c r="F5304" s="11">
        <f t="shared" si="247"/>
        <v>0.59085868919999995</v>
      </c>
      <c r="G5304" s="11">
        <f t="shared" si="248"/>
        <v>31.132980000000003</v>
      </c>
      <c r="H5304" s="8">
        <f t="shared" si="249"/>
        <v>91.50452443751017</v>
      </c>
      <c r="K5304" s="69"/>
      <c r="L5304" s="69"/>
      <c r="M5304" s="69"/>
      <c r="O5304" s="63"/>
      <c r="P5304" s="63"/>
      <c r="Q5304" s="63"/>
    </row>
    <row r="5305" spans="1:17" outlineLevel="1">
      <c r="A5305" s="6"/>
      <c r="B5305" s="20">
        <v>42693</v>
      </c>
      <c r="C5305" s="21">
        <v>0.29166666666666669</v>
      </c>
      <c r="D5305" s="13">
        <v>0.99993499999999991</v>
      </c>
      <c r="E5305" s="13">
        <v>36.92</v>
      </c>
      <c r="F5305" s="11">
        <f t="shared" si="247"/>
        <v>0.99963501949999989</v>
      </c>
      <c r="G5305" s="11">
        <f t="shared" si="248"/>
        <v>37.270740000000004</v>
      </c>
      <c r="H5305" s="8">
        <f t="shared" si="249"/>
        <v>148.67497672032056</v>
      </c>
      <c r="K5305" s="69"/>
      <c r="L5305" s="69"/>
      <c r="M5305" s="69"/>
      <c r="O5305" s="63"/>
      <c r="P5305" s="63"/>
      <c r="Q5305" s="63"/>
    </row>
    <row r="5306" spans="1:17" outlineLevel="1">
      <c r="A5306" s="6"/>
      <c r="B5306" s="20">
        <v>42693</v>
      </c>
      <c r="C5306" s="21">
        <v>0.3125</v>
      </c>
      <c r="D5306" s="13">
        <v>1.6917610000000001</v>
      </c>
      <c r="E5306" s="13">
        <v>43.86</v>
      </c>
      <c r="F5306" s="11">
        <f t="shared" si="247"/>
        <v>1.6912534717000001</v>
      </c>
      <c r="G5306" s="11">
        <f t="shared" si="248"/>
        <v>44.276670000000003</v>
      </c>
      <c r="H5306" s="8">
        <f t="shared" si="249"/>
        <v>239.69007388338477</v>
      </c>
      <c r="K5306" s="69"/>
      <c r="L5306" s="69"/>
      <c r="M5306" s="69"/>
      <c r="O5306" s="63"/>
      <c r="P5306" s="63"/>
      <c r="Q5306" s="63"/>
    </row>
    <row r="5307" spans="1:17" outlineLevel="1">
      <c r="A5307" s="6"/>
      <c r="B5307" s="20">
        <v>42693</v>
      </c>
      <c r="C5307" s="21">
        <v>0.33333333333333331</v>
      </c>
      <c r="D5307" s="13">
        <v>2.1711290000000001</v>
      </c>
      <c r="E5307" s="13">
        <v>45.06</v>
      </c>
      <c r="F5307" s="11">
        <f t="shared" si="247"/>
        <v>2.1704776613000001</v>
      </c>
      <c r="G5307" s="11">
        <f t="shared" si="248"/>
        <v>45.488070000000008</v>
      </c>
      <c r="H5307" s="8">
        <f t="shared" si="249"/>
        <v>304.97800521114931</v>
      </c>
      <c r="K5307" s="69"/>
      <c r="L5307" s="69"/>
      <c r="M5307" s="69"/>
      <c r="O5307" s="63"/>
      <c r="P5307" s="63"/>
      <c r="Q5307" s="63"/>
    </row>
    <row r="5308" spans="1:17" outlineLevel="1">
      <c r="A5308" s="6"/>
      <c r="B5308" s="20">
        <v>42693</v>
      </c>
      <c r="C5308" s="21">
        <v>0.35416666666666669</v>
      </c>
      <c r="D5308" s="13">
        <v>2.5604800000000001</v>
      </c>
      <c r="E5308" s="13">
        <v>42.87</v>
      </c>
      <c r="F5308" s="11">
        <f t="shared" si="247"/>
        <v>2.5597118560000003</v>
      </c>
      <c r="G5308" s="11">
        <f t="shared" si="248"/>
        <v>43.277265</v>
      </c>
      <c r="H5308" s="8">
        <f t="shared" si="249"/>
        <v>365.32907690024621</v>
      </c>
      <c r="K5308" s="69"/>
      <c r="L5308" s="69"/>
      <c r="M5308" s="69"/>
      <c r="O5308" s="63"/>
      <c r="P5308" s="63"/>
      <c r="Q5308" s="63"/>
    </row>
    <row r="5309" spans="1:17" outlineLevel="1">
      <c r="A5309" s="6"/>
      <c r="B5309" s="20">
        <v>42693</v>
      </c>
      <c r="C5309" s="21">
        <v>0.375</v>
      </c>
      <c r="D5309" s="13">
        <v>3.6553140000000002</v>
      </c>
      <c r="E5309" s="13">
        <v>43.24</v>
      </c>
      <c r="F5309" s="11">
        <f t="shared" si="247"/>
        <v>3.6542174058000003</v>
      </c>
      <c r="G5309" s="11">
        <f t="shared" si="248"/>
        <v>43.650780000000005</v>
      </c>
      <c r="H5309" s="8">
        <f t="shared" si="249"/>
        <v>520.17499742605355</v>
      </c>
      <c r="K5309" s="69"/>
      <c r="L5309" s="69"/>
      <c r="M5309" s="69"/>
      <c r="O5309" s="63"/>
      <c r="P5309" s="63"/>
      <c r="Q5309" s="63"/>
    </row>
    <row r="5310" spans="1:17" outlineLevel="1">
      <c r="A5310" s="6"/>
      <c r="B5310" s="20">
        <v>42693</v>
      </c>
      <c r="C5310" s="21">
        <v>0.39583333333333331</v>
      </c>
      <c r="D5310" s="13">
        <v>3.7356739999999999</v>
      </c>
      <c r="E5310" s="13">
        <v>40.090000000000003</v>
      </c>
      <c r="F5310" s="11">
        <f t="shared" si="247"/>
        <v>3.7345532978000002</v>
      </c>
      <c r="G5310" s="11">
        <f t="shared" si="248"/>
        <v>40.470855000000007</v>
      </c>
      <c r="H5310" s="8">
        <f t="shared" si="249"/>
        <v>543.48634838576436</v>
      </c>
      <c r="K5310" s="69"/>
      <c r="L5310" s="69"/>
      <c r="M5310" s="69"/>
      <c r="O5310" s="63"/>
      <c r="P5310" s="63"/>
      <c r="Q5310" s="63"/>
    </row>
    <row r="5311" spans="1:17" outlineLevel="1">
      <c r="A5311" s="6"/>
      <c r="B5311" s="20">
        <v>42693</v>
      </c>
      <c r="C5311" s="21">
        <v>0.41666666666666669</v>
      </c>
      <c r="D5311" s="13">
        <v>4.3346900000000002</v>
      </c>
      <c r="E5311" s="13">
        <v>38.68</v>
      </c>
      <c r="F5311" s="11">
        <f t="shared" si="247"/>
        <v>4.3333895930000006</v>
      </c>
      <c r="G5311" s="11">
        <f t="shared" si="248"/>
        <v>39.047460000000001</v>
      </c>
      <c r="H5311" s="8">
        <f t="shared" si="249"/>
        <v>636.80260750091634</v>
      </c>
      <c r="K5311" s="69"/>
      <c r="L5311" s="69"/>
      <c r="M5311" s="69"/>
      <c r="O5311" s="63"/>
      <c r="P5311" s="63"/>
      <c r="Q5311" s="63"/>
    </row>
    <row r="5312" spans="1:17" outlineLevel="1">
      <c r="A5312" s="6"/>
      <c r="B5312" s="20">
        <v>42693</v>
      </c>
      <c r="C5312" s="21">
        <v>0.4375</v>
      </c>
      <c r="D5312" s="13">
        <v>4.5927810000000004</v>
      </c>
      <c r="E5312" s="13">
        <v>37.270000000000003</v>
      </c>
      <c r="F5312" s="11">
        <f t="shared" si="247"/>
        <v>4.591403165700001</v>
      </c>
      <c r="G5312" s="11">
        <f t="shared" si="248"/>
        <v>37.624065000000009</v>
      </c>
      <c r="H5312" s="8">
        <f t="shared" si="249"/>
        <v>681.25373767269753</v>
      </c>
      <c r="K5312" s="69"/>
      <c r="L5312" s="69"/>
      <c r="M5312" s="69"/>
      <c r="O5312" s="63"/>
      <c r="P5312" s="63"/>
      <c r="Q5312" s="63"/>
    </row>
    <row r="5313" spans="1:17" outlineLevel="1">
      <c r="A5313" s="6"/>
      <c r="B5313" s="20">
        <v>42693</v>
      </c>
      <c r="C5313" s="21">
        <v>0.45833333333333331</v>
      </c>
      <c r="D5313" s="13">
        <v>4.6814409999999995</v>
      </c>
      <c r="E5313" s="13">
        <v>36.869999999999997</v>
      </c>
      <c r="F5313" s="11">
        <f t="shared" si="247"/>
        <v>4.6800365676999993</v>
      </c>
      <c r="G5313" s="11">
        <f t="shared" si="248"/>
        <v>37.220264999999998</v>
      </c>
      <c r="H5313" s="8">
        <f t="shared" si="249"/>
        <v>696.2946003327155</v>
      </c>
      <c r="K5313" s="69"/>
      <c r="L5313" s="69"/>
      <c r="M5313" s="69"/>
      <c r="O5313" s="63"/>
      <c r="P5313" s="63"/>
      <c r="Q5313" s="63"/>
    </row>
    <row r="5314" spans="1:17" outlineLevel="1">
      <c r="A5314" s="6"/>
      <c r="B5314" s="20">
        <v>42693</v>
      </c>
      <c r="C5314" s="21">
        <v>0.47916666666666669</v>
      </c>
      <c r="D5314" s="13">
        <v>4.7563620000000002</v>
      </c>
      <c r="E5314" s="13">
        <v>37.58</v>
      </c>
      <c r="F5314" s="11">
        <f t="shared" si="247"/>
        <v>4.7549350914000001</v>
      </c>
      <c r="G5314" s="11">
        <f t="shared" si="248"/>
        <v>37.937010000000001</v>
      </c>
      <c r="H5314" s="8">
        <f t="shared" si="249"/>
        <v>704.02990688860734</v>
      </c>
      <c r="K5314" s="69"/>
      <c r="L5314" s="69"/>
      <c r="M5314" s="69"/>
      <c r="O5314" s="63"/>
      <c r="P5314" s="63"/>
      <c r="Q5314" s="63"/>
    </row>
    <row r="5315" spans="1:17" outlineLevel="1">
      <c r="A5315" s="6"/>
      <c r="B5315" s="20">
        <v>42693</v>
      </c>
      <c r="C5315" s="21">
        <v>0.5</v>
      </c>
      <c r="D5315" s="13">
        <v>4.7556520000000004</v>
      </c>
      <c r="E5315" s="13">
        <v>37.32</v>
      </c>
      <c r="F5315" s="11">
        <f t="shared" si="247"/>
        <v>4.7542253044000002</v>
      </c>
      <c r="G5315" s="11">
        <f t="shared" si="248"/>
        <v>37.67454</v>
      </c>
      <c r="H5315" s="8">
        <f t="shared" si="249"/>
        <v>705.17265521877005</v>
      </c>
      <c r="K5315" s="69"/>
      <c r="L5315" s="69"/>
      <c r="M5315" s="69"/>
      <c r="O5315" s="63"/>
      <c r="P5315" s="63"/>
      <c r="Q5315" s="63"/>
    </row>
    <row r="5316" spans="1:17" outlineLevel="1">
      <c r="A5316" s="6"/>
      <c r="B5316" s="20">
        <v>42693</v>
      </c>
      <c r="C5316" s="21">
        <v>0.52083333333333337</v>
      </c>
      <c r="D5316" s="13">
        <v>4.7348359999999996</v>
      </c>
      <c r="E5316" s="13">
        <v>35.85</v>
      </c>
      <c r="F5316" s="11">
        <f t="shared" si="247"/>
        <v>4.7334155492000001</v>
      </c>
      <c r="G5316" s="11">
        <f t="shared" si="248"/>
        <v>36.190575000000003</v>
      </c>
      <c r="H5316" s="8">
        <f t="shared" si="249"/>
        <v>709.11026171171125</v>
      </c>
      <c r="K5316" s="69"/>
      <c r="L5316" s="69"/>
      <c r="M5316" s="69"/>
      <c r="O5316" s="63"/>
      <c r="P5316" s="63"/>
      <c r="Q5316" s="63"/>
    </row>
    <row r="5317" spans="1:17" outlineLevel="1">
      <c r="A5317" s="6"/>
      <c r="B5317" s="20">
        <v>42693</v>
      </c>
      <c r="C5317" s="21">
        <v>0.54166666666666663</v>
      </c>
      <c r="D5317" s="13">
        <v>4.1204239999999999</v>
      </c>
      <c r="E5317" s="13">
        <v>31.44</v>
      </c>
      <c r="F5317" s="11">
        <f t="shared" si="247"/>
        <v>4.1191878728000004</v>
      </c>
      <c r="G5317" s="11">
        <f t="shared" si="248"/>
        <v>31.738680000000002</v>
      </c>
      <c r="H5317" s="8">
        <f t="shared" si="249"/>
        <v>635.43135858612015</v>
      </c>
      <c r="K5317" s="69"/>
      <c r="L5317" s="69"/>
      <c r="M5317" s="69"/>
      <c r="O5317" s="63"/>
      <c r="P5317" s="63"/>
      <c r="Q5317" s="63"/>
    </row>
    <row r="5318" spans="1:17" outlineLevel="1">
      <c r="A5318" s="6"/>
      <c r="B5318" s="20">
        <v>42693</v>
      </c>
      <c r="C5318" s="21">
        <v>0.5625</v>
      </c>
      <c r="D5318" s="13">
        <v>4.7090529999999999</v>
      </c>
      <c r="E5318" s="13">
        <v>33.659999999999997</v>
      </c>
      <c r="F5318" s="11">
        <f t="shared" si="247"/>
        <v>4.7076402841</v>
      </c>
      <c r="G5318" s="11">
        <f t="shared" si="248"/>
        <v>33.979770000000002</v>
      </c>
      <c r="H5318" s="8">
        <f t="shared" si="249"/>
        <v>715.65655874614731</v>
      </c>
      <c r="K5318" s="69"/>
      <c r="L5318" s="69"/>
      <c r="M5318" s="69"/>
      <c r="O5318" s="63"/>
      <c r="P5318" s="63"/>
      <c r="Q5318" s="63"/>
    </row>
    <row r="5319" spans="1:17" outlineLevel="1">
      <c r="A5319" s="6"/>
      <c r="B5319" s="20">
        <v>42693</v>
      </c>
      <c r="C5319" s="21">
        <v>0.58333333333333337</v>
      </c>
      <c r="D5319" s="13">
        <v>3.810616</v>
      </c>
      <c r="E5319" s="13">
        <v>36.51</v>
      </c>
      <c r="F5319" s="11">
        <f t="shared" si="247"/>
        <v>3.8094728151999999</v>
      </c>
      <c r="G5319" s="11">
        <f t="shared" si="248"/>
        <v>36.856845</v>
      </c>
      <c r="H5319" s="8">
        <f t="shared" si="249"/>
        <v>568.15679454565998</v>
      </c>
      <c r="K5319" s="69"/>
      <c r="L5319" s="69"/>
      <c r="M5319" s="69"/>
      <c r="O5319" s="63"/>
      <c r="P5319" s="63"/>
      <c r="Q5319" s="63"/>
    </row>
    <row r="5320" spans="1:17" outlineLevel="1">
      <c r="A5320" s="6"/>
      <c r="B5320" s="20">
        <v>42693</v>
      </c>
      <c r="C5320" s="21">
        <v>0.60416666666666663</v>
      </c>
      <c r="D5320" s="13">
        <v>2.378965</v>
      </c>
      <c r="E5320" s="13">
        <v>40.24</v>
      </c>
      <c r="F5320" s="11">
        <f t="shared" si="247"/>
        <v>2.3782513105</v>
      </c>
      <c r="G5320" s="11">
        <f t="shared" si="248"/>
        <v>40.622280000000003</v>
      </c>
      <c r="H5320" s="8">
        <f t="shared" si="249"/>
        <v>345.74475310750211</v>
      </c>
      <c r="K5320" s="69"/>
      <c r="L5320" s="69"/>
      <c r="M5320" s="69"/>
      <c r="O5320" s="63"/>
      <c r="P5320" s="63"/>
      <c r="Q5320" s="63"/>
    </row>
    <row r="5321" spans="1:17" outlineLevel="1">
      <c r="A5321" s="6"/>
      <c r="B5321" s="20">
        <v>42693</v>
      </c>
      <c r="C5321" s="21">
        <v>0.625</v>
      </c>
      <c r="D5321" s="13">
        <v>1.8833839999999999</v>
      </c>
      <c r="E5321" s="13">
        <v>39.549999999999997</v>
      </c>
      <c r="F5321" s="11">
        <f t="shared" si="247"/>
        <v>1.8828189848000001</v>
      </c>
      <c r="G5321" s="11">
        <f t="shared" si="248"/>
        <v>39.925725</v>
      </c>
      <c r="H5321" s="8">
        <f t="shared" si="249"/>
        <v>275.03141816089601</v>
      </c>
      <c r="K5321" s="69"/>
      <c r="L5321" s="69"/>
      <c r="M5321" s="69"/>
      <c r="O5321" s="63"/>
      <c r="P5321" s="63"/>
      <c r="Q5321" s="63"/>
    </row>
    <row r="5322" spans="1:17" outlineLevel="1">
      <c r="A5322" s="6"/>
      <c r="B5322" s="20">
        <v>42693</v>
      </c>
      <c r="C5322" s="21">
        <v>0.64583333333333337</v>
      </c>
      <c r="D5322" s="13">
        <v>0.70281400000000005</v>
      </c>
      <c r="E5322" s="13">
        <v>38.729999999999997</v>
      </c>
      <c r="F5322" s="11">
        <f t="shared" si="247"/>
        <v>0.7026031558000001</v>
      </c>
      <c r="G5322" s="11">
        <f t="shared" si="248"/>
        <v>39.097935</v>
      </c>
      <c r="H5322" s="8">
        <f t="shared" si="249"/>
        <v>103.21385446253673</v>
      </c>
      <c r="K5322" s="69"/>
      <c r="L5322" s="69"/>
      <c r="M5322" s="69"/>
      <c r="O5322" s="63"/>
      <c r="P5322" s="63"/>
      <c r="Q5322" s="63"/>
    </row>
    <row r="5323" spans="1:17" outlineLevel="1">
      <c r="A5323" s="6"/>
      <c r="B5323" s="20">
        <v>42693</v>
      </c>
      <c r="C5323" s="21">
        <v>0.66666666666666663</v>
      </c>
      <c r="D5323" s="13">
        <v>1.4220160000000002</v>
      </c>
      <c r="E5323" s="13">
        <v>44.71</v>
      </c>
      <c r="F5323" s="11">
        <f t="shared" si="247"/>
        <v>1.4215893952000003</v>
      </c>
      <c r="G5323" s="11">
        <f t="shared" si="248"/>
        <v>45.134745000000002</v>
      </c>
      <c r="H5323" s="8">
        <f t="shared" si="249"/>
        <v>200.25255266014381</v>
      </c>
      <c r="K5323" s="69"/>
      <c r="L5323" s="69"/>
      <c r="M5323" s="69"/>
      <c r="O5323" s="63"/>
      <c r="P5323" s="63"/>
      <c r="Q5323" s="63"/>
    </row>
    <row r="5324" spans="1:17" outlineLevel="1">
      <c r="A5324" s="6"/>
      <c r="B5324" s="20">
        <v>42693</v>
      </c>
      <c r="C5324" s="21">
        <v>0.6875</v>
      </c>
      <c r="D5324" s="13">
        <v>1.4140160000000002</v>
      </c>
      <c r="E5324" s="13">
        <v>49.06</v>
      </c>
      <c r="F5324" s="11">
        <f t="shared" si="247"/>
        <v>1.4135917952000001</v>
      </c>
      <c r="G5324" s="11">
        <f t="shared" si="248"/>
        <v>49.526070000000004</v>
      </c>
      <c r="H5324" s="8">
        <f t="shared" si="249"/>
        <v>192.91842770669913</v>
      </c>
      <c r="K5324" s="69"/>
      <c r="L5324" s="69"/>
      <c r="M5324" s="69"/>
      <c r="O5324" s="63"/>
      <c r="P5324" s="63"/>
      <c r="Q5324" s="63"/>
    </row>
    <row r="5325" spans="1:17" outlineLevel="1">
      <c r="A5325" s="6"/>
      <c r="B5325" s="20">
        <v>42693</v>
      </c>
      <c r="C5325" s="21">
        <v>0.70833333333333337</v>
      </c>
      <c r="D5325" s="13">
        <v>1.0582539999999998</v>
      </c>
      <c r="E5325" s="13">
        <v>50.18</v>
      </c>
      <c r="F5325" s="11">
        <f t="shared" si="247"/>
        <v>1.0579365237999998</v>
      </c>
      <c r="G5325" s="11">
        <f t="shared" si="248"/>
        <v>50.656710000000004</v>
      </c>
      <c r="H5325" s="8">
        <f t="shared" si="249"/>
        <v>143.18460974225528</v>
      </c>
      <c r="K5325" s="69"/>
      <c r="L5325" s="69"/>
      <c r="M5325" s="69"/>
      <c r="O5325" s="63"/>
      <c r="P5325" s="63"/>
      <c r="Q5325" s="63"/>
    </row>
    <row r="5326" spans="1:17" outlineLevel="1">
      <c r="A5326" s="6"/>
      <c r="B5326" s="20">
        <v>42693</v>
      </c>
      <c r="C5326" s="21">
        <v>0.72916666666666663</v>
      </c>
      <c r="D5326" s="13">
        <v>0.96030300000000002</v>
      </c>
      <c r="E5326" s="13">
        <v>47.38</v>
      </c>
      <c r="F5326" s="11">
        <f t="shared" si="247"/>
        <v>0.96001490910000009</v>
      </c>
      <c r="G5326" s="11">
        <f t="shared" si="248"/>
        <v>47.830110000000005</v>
      </c>
      <c r="H5326" s="8">
        <f t="shared" si="249"/>
        <v>132.64515438870703</v>
      </c>
      <c r="K5326" s="69"/>
      <c r="L5326" s="69"/>
      <c r="M5326" s="69"/>
      <c r="O5326" s="63"/>
      <c r="P5326" s="63"/>
      <c r="Q5326" s="63"/>
    </row>
    <row r="5327" spans="1:17" outlineLevel="1">
      <c r="A5327" s="6"/>
      <c r="B5327" s="20">
        <v>42693</v>
      </c>
      <c r="C5327" s="21">
        <v>0.75</v>
      </c>
      <c r="D5327" s="13">
        <v>0.20104000000000002</v>
      </c>
      <c r="E5327" s="13">
        <v>46.08</v>
      </c>
      <c r="F5327" s="11">
        <f t="shared" si="247"/>
        <v>0.20097968800000002</v>
      </c>
      <c r="G5327" s="11">
        <f t="shared" si="248"/>
        <v>46.517760000000003</v>
      </c>
      <c r="H5327" s="8">
        <f t="shared" si="249"/>
        <v>28.033097076741122</v>
      </c>
      <c r="K5327" s="69"/>
      <c r="L5327" s="69"/>
      <c r="M5327" s="69"/>
      <c r="O5327" s="63"/>
      <c r="P5327" s="63"/>
      <c r="Q5327" s="63"/>
    </row>
    <row r="5328" spans="1:17" outlineLevel="1">
      <c r="A5328" s="6"/>
      <c r="B5328" s="20">
        <v>42693</v>
      </c>
      <c r="C5328" s="21">
        <v>0.77083333333333337</v>
      </c>
      <c r="D5328" s="13">
        <v>6.9436000000000012E-2</v>
      </c>
      <c r="E5328" s="13">
        <v>44.95</v>
      </c>
      <c r="F5328" s="11">
        <f t="shared" si="247"/>
        <v>6.9415169200000015E-2</v>
      </c>
      <c r="G5328" s="11">
        <f t="shared" si="248"/>
        <v>45.377025000000003</v>
      </c>
      <c r="H5328" s="8">
        <f t="shared" si="249"/>
        <v>9.7613676030323724</v>
      </c>
      <c r="K5328" s="69"/>
      <c r="L5328" s="69"/>
      <c r="M5328" s="69"/>
      <c r="O5328" s="63"/>
      <c r="P5328" s="63"/>
      <c r="Q5328" s="63"/>
    </row>
    <row r="5329" spans="1:17" outlineLevel="1">
      <c r="A5329" s="6"/>
      <c r="B5329" s="20">
        <v>42693</v>
      </c>
      <c r="C5329" s="21">
        <v>0.79166666666666663</v>
      </c>
      <c r="D5329" s="13">
        <v>7.5259999999999997E-3</v>
      </c>
      <c r="E5329" s="13">
        <v>49.65</v>
      </c>
      <c r="F5329" s="11">
        <f t="shared" ref="F5329:F5392" si="250">IF($B$13="Electricity",$D5329*$B$9,$D5329*$B$10)</f>
        <v>7.5237422E-3</v>
      </c>
      <c r="G5329" s="11">
        <f t="shared" ref="G5329:G5392" si="251">+E5329*$B$10</f>
        <v>50.121675000000003</v>
      </c>
      <c r="H5329" s="8">
        <f t="shared" si="249"/>
        <v>1.0223134878678148</v>
      </c>
      <c r="K5329" s="69"/>
      <c r="L5329" s="69"/>
      <c r="M5329" s="69"/>
      <c r="O5329" s="63"/>
      <c r="P5329" s="63"/>
      <c r="Q5329" s="63"/>
    </row>
    <row r="5330" spans="1:17" outlineLevel="1">
      <c r="A5330" s="6"/>
      <c r="B5330" s="20">
        <v>42693</v>
      </c>
      <c r="C5330" s="21">
        <v>0.8125</v>
      </c>
      <c r="D5330" s="13">
        <v>0</v>
      </c>
      <c r="E5330" s="13">
        <v>48</v>
      </c>
      <c r="F5330" s="11">
        <f t="shared" si="250"/>
        <v>0</v>
      </c>
      <c r="G5330" s="11">
        <f t="shared" si="251"/>
        <v>48.456000000000003</v>
      </c>
      <c r="H5330" s="8">
        <f t="shared" si="249"/>
        <v>0</v>
      </c>
      <c r="K5330" s="69"/>
      <c r="L5330" s="69"/>
      <c r="M5330" s="69"/>
      <c r="O5330" s="63"/>
      <c r="P5330" s="63"/>
      <c r="Q5330" s="63"/>
    </row>
    <row r="5331" spans="1:17" outlineLevel="1">
      <c r="A5331" s="6"/>
      <c r="B5331" s="20">
        <v>42693</v>
      </c>
      <c r="C5331" s="21">
        <v>0.83333333333333337</v>
      </c>
      <c r="D5331" s="13">
        <v>0</v>
      </c>
      <c r="E5331" s="13">
        <v>44.28</v>
      </c>
      <c r="F5331" s="11">
        <f t="shared" si="250"/>
        <v>0</v>
      </c>
      <c r="G5331" s="11">
        <f t="shared" si="251"/>
        <v>44.700660000000006</v>
      </c>
      <c r="H5331" s="8">
        <f t="shared" si="249"/>
        <v>0</v>
      </c>
      <c r="K5331" s="69"/>
      <c r="L5331" s="69"/>
      <c r="M5331" s="69"/>
      <c r="O5331" s="63"/>
      <c r="P5331" s="63"/>
      <c r="Q5331" s="63"/>
    </row>
    <row r="5332" spans="1:17" outlineLevel="1">
      <c r="A5332" s="6"/>
      <c r="B5332" s="20">
        <v>42693</v>
      </c>
      <c r="C5332" s="21">
        <v>0.85416666666666663</v>
      </c>
      <c r="D5332" s="13">
        <v>0</v>
      </c>
      <c r="E5332" s="13">
        <v>41.14</v>
      </c>
      <c r="F5332" s="11">
        <f t="shared" si="250"/>
        <v>0</v>
      </c>
      <c r="G5332" s="11">
        <f t="shared" si="251"/>
        <v>41.530830000000002</v>
      </c>
      <c r="H5332" s="8">
        <f t="shared" si="249"/>
        <v>0</v>
      </c>
      <c r="K5332" s="69"/>
      <c r="L5332" s="69"/>
      <c r="M5332" s="69"/>
      <c r="O5332" s="63"/>
      <c r="P5332" s="63"/>
      <c r="Q5332" s="63"/>
    </row>
    <row r="5333" spans="1:17" outlineLevel="1">
      <c r="A5333" s="6"/>
      <c r="B5333" s="20">
        <v>42693</v>
      </c>
      <c r="C5333" s="21">
        <v>0.875</v>
      </c>
      <c r="D5333" s="13">
        <v>0</v>
      </c>
      <c r="E5333" s="13">
        <v>34.31</v>
      </c>
      <c r="F5333" s="11">
        <f t="shared" si="250"/>
        <v>0</v>
      </c>
      <c r="G5333" s="11">
        <f t="shared" si="251"/>
        <v>34.635945000000007</v>
      </c>
      <c r="H5333" s="8">
        <f t="shared" si="249"/>
        <v>0</v>
      </c>
      <c r="K5333" s="69"/>
      <c r="L5333" s="69"/>
      <c r="M5333" s="69"/>
      <c r="O5333" s="63"/>
      <c r="P5333" s="63"/>
      <c r="Q5333" s="63"/>
    </row>
    <row r="5334" spans="1:17" outlineLevel="1">
      <c r="A5334" s="6"/>
      <c r="B5334" s="20">
        <v>42693</v>
      </c>
      <c r="C5334" s="21">
        <v>0.89583333333333337</v>
      </c>
      <c r="D5334" s="13">
        <v>0</v>
      </c>
      <c r="E5334" s="13">
        <v>30.84</v>
      </c>
      <c r="F5334" s="11">
        <f t="shared" si="250"/>
        <v>0</v>
      </c>
      <c r="G5334" s="11">
        <f t="shared" si="251"/>
        <v>31.132980000000003</v>
      </c>
      <c r="H5334" s="8">
        <f t="shared" si="249"/>
        <v>0</v>
      </c>
      <c r="K5334" s="69"/>
      <c r="L5334" s="69"/>
      <c r="M5334" s="69"/>
      <c r="O5334" s="63"/>
      <c r="P5334" s="63"/>
      <c r="Q5334" s="63"/>
    </row>
    <row r="5335" spans="1:17" outlineLevel="1">
      <c r="A5335" s="6"/>
      <c r="B5335" s="20">
        <v>42693</v>
      </c>
      <c r="C5335" s="21">
        <v>0.91666666666666663</v>
      </c>
      <c r="D5335" s="13">
        <v>0</v>
      </c>
      <c r="E5335" s="13">
        <v>32.53</v>
      </c>
      <c r="F5335" s="11">
        <f t="shared" si="250"/>
        <v>0</v>
      </c>
      <c r="G5335" s="11">
        <f t="shared" si="251"/>
        <v>32.839035000000003</v>
      </c>
      <c r="H5335" s="8">
        <f t="shared" si="249"/>
        <v>0</v>
      </c>
      <c r="K5335" s="69"/>
      <c r="L5335" s="69"/>
      <c r="M5335" s="69"/>
      <c r="O5335" s="63"/>
      <c r="P5335" s="63"/>
      <c r="Q5335" s="63"/>
    </row>
    <row r="5336" spans="1:17" outlineLevel="1">
      <c r="A5336" s="6"/>
      <c r="B5336" s="20">
        <v>42693</v>
      </c>
      <c r="C5336" s="21">
        <v>0.9375</v>
      </c>
      <c r="D5336" s="13">
        <v>0</v>
      </c>
      <c r="E5336" s="13">
        <v>49.07</v>
      </c>
      <c r="F5336" s="11">
        <f t="shared" si="250"/>
        <v>0</v>
      </c>
      <c r="G5336" s="11">
        <f t="shared" si="251"/>
        <v>49.536165000000004</v>
      </c>
      <c r="H5336" s="8">
        <f t="shared" si="249"/>
        <v>0</v>
      </c>
      <c r="K5336" s="69"/>
      <c r="L5336" s="69"/>
      <c r="M5336" s="69"/>
      <c r="O5336" s="63"/>
      <c r="P5336" s="63"/>
      <c r="Q5336" s="63"/>
    </row>
    <row r="5337" spans="1:17" outlineLevel="1">
      <c r="A5337" s="6"/>
      <c r="B5337" s="20">
        <v>42693</v>
      </c>
      <c r="C5337" s="21">
        <v>0.95833333333333337</v>
      </c>
      <c r="D5337" s="13">
        <v>0</v>
      </c>
      <c r="E5337" s="13">
        <v>38.22</v>
      </c>
      <c r="F5337" s="11">
        <f t="shared" si="250"/>
        <v>0</v>
      </c>
      <c r="G5337" s="11">
        <f t="shared" si="251"/>
        <v>38.583089999999999</v>
      </c>
      <c r="H5337" s="8">
        <f t="shared" si="249"/>
        <v>0</v>
      </c>
      <c r="K5337" s="69"/>
      <c r="L5337" s="69"/>
      <c r="M5337" s="69"/>
      <c r="O5337" s="63"/>
      <c r="P5337" s="63"/>
      <c r="Q5337" s="63"/>
    </row>
    <row r="5338" spans="1:17" outlineLevel="1">
      <c r="A5338" s="6"/>
      <c r="B5338" s="20">
        <v>42693</v>
      </c>
      <c r="C5338" s="21">
        <v>0.97916666666666663</v>
      </c>
      <c r="D5338" s="13">
        <v>0</v>
      </c>
      <c r="E5338" s="13">
        <v>56.41</v>
      </c>
      <c r="F5338" s="11">
        <f t="shared" si="250"/>
        <v>0</v>
      </c>
      <c r="G5338" s="11">
        <f t="shared" si="251"/>
        <v>56.945895</v>
      </c>
      <c r="H5338" s="8">
        <f t="shared" si="249"/>
        <v>0</v>
      </c>
      <c r="K5338" s="69"/>
      <c r="L5338" s="69"/>
      <c r="M5338" s="69"/>
      <c r="O5338" s="63"/>
      <c r="P5338" s="63"/>
      <c r="Q5338" s="63"/>
    </row>
    <row r="5339" spans="1:17" outlineLevel="1">
      <c r="A5339" s="6"/>
      <c r="B5339" s="20">
        <v>42693</v>
      </c>
      <c r="C5339" s="21">
        <v>0</v>
      </c>
      <c r="D5339" s="13">
        <v>0</v>
      </c>
      <c r="E5339" s="13">
        <v>69.02</v>
      </c>
      <c r="F5339" s="11">
        <f t="shared" si="250"/>
        <v>0</v>
      </c>
      <c r="G5339" s="11">
        <f t="shared" si="251"/>
        <v>69.675690000000003</v>
      </c>
      <c r="H5339" s="8">
        <f t="shared" si="249"/>
        <v>0</v>
      </c>
      <c r="K5339" s="69"/>
      <c r="L5339" s="69"/>
      <c r="M5339" s="69"/>
      <c r="O5339" s="63"/>
      <c r="P5339" s="63"/>
      <c r="Q5339" s="63"/>
    </row>
    <row r="5340" spans="1:17" outlineLevel="1">
      <c r="A5340" s="6"/>
      <c r="B5340" s="20">
        <v>42694</v>
      </c>
      <c r="C5340" s="21">
        <v>2.0833333333333332E-2</v>
      </c>
      <c r="D5340" s="13">
        <v>0</v>
      </c>
      <c r="E5340" s="13">
        <v>34.32</v>
      </c>
      <c r="F5340" s="11">
        <f t="shared" si="250"/>
        <v>0</v>
      </c>
      <c r="G5340" s="11">
        <f t="shared" si="251"/>
        <v>34.646039999999999</v>
      </c>
      <c r="H5340" s="8">
        <f t="shared" si="249"/>
        <v>0</v>
      </c>
      <c r="K5340" s="69"/>
      <c r="L5340" s="69"/>
      <c r="M5340" s="69"/>
      <c r="O5340" s="63"/>
      <c r="P5340" s="63"/>
      <c r="Q5340" s="63"/>
    </row>
    <row r="5341" spans="1:17" outlineLevel="1">
      <c r="A5341" s="6"/>
      <c r="B5341" s="20">
        <v>42694</v>
      </c>
      <c r="C5341" s="21">
        <v>4.1666666666666664E-2</v>
      </c>
      <c r="D5341" s="13">
        <v>0</v>
      </c>
      <c r="E5341" s="13">
        <v>29.75</v>
      </c>
      <c r="F5341" s="11">
        <f t="shared" si="250"/>
        <v>0</v>
      </c>
      <c r="G5341" s="11">
        <f t="shared" si="251"/>
        <v>30.032625000000003</v>
      </c>
      <c r="H5341" s="8">
        <f t="shared" si="249"/>
        <v>0</v>
      </c>
      <c r="K5341" s="69"/>
      <c r="L5341" s="69"/>
      <c r="M5341" s="69"/>
      <c r="O5341" s="63"/>
      <c r="P5341" s="63"/>
      <c r="Q5341" s="63"/>
    </row>
    <row r="5342" spans="1:17" outlineLevel="1">
      <c r="A5342" s="6"/>
      <c r="B5342" s="20">
        <v>42694</v>
      </c>
      <c r="C5342" s="21">
        <v>6.25E-2</v>
      </c>
      <c r="D5342" s="13">
        <v>0</v>
      </c>
      <c r="E5342" s="13">
        <v>28.11</v>
      </c>
      <c r="F5342" s="11">
        <f t="shared" si="250"/>
        <v>0</v>
      </c>
      <c r="G5342" s="11">
        <f t="shared" si="251"/>
        <v>28.377045000000003</v>
      </c>
      <c r="H5342" s="8">
        <f t="shared" si="249"/>
        <v>0</v>
      </c>
      <c r="K5342" s="69"/>
      <c r="L5342" s="69"/>
      <c r="M5342" s="69"/>
      <c r="O5342" s="63"/>
      <c r="P5342" s="63"/>
      <c r="Q5342" s="63"/>
    </row>
    <row r="5343" spans="1:17" outlineLevel="1">
      <c r="A5343" s="6"/>
      <c r="B5343" s="20">
        <v>42694</v>
      </c>
      <c r="C5343" s="21">
        <v>8.3333333333333329E-2</v>
      </c>
      <c r="D5343" s="13">
        <v>0</v>
      </c>
      <c r="E5343" s="13">
        <v>30.1</v>
      </c>
      <c r="F5343" s="11">
        <f t="shared" si="250"/>
        <v>0</v>
      </c>
      <c r="G5343" s="11">
        <f t="shared" si="251"/>
        <v>30.385950000000005</v>
      </c>
      <c r="H5343" s="8">
        <f t="shared" si="249"/>
        <v>0</v>
      </c>
      <c r="K5343" s="69"/>
      <c r="L5343" s="69"/>
      <c r="M5343" s="69"/>
      <c r="O5343" s="63"/>
      <c r="P5343" s="63"/>
      <c r="Q5343" s="63"/>
    </row>
    <row r="5344" spans="1:17" outlineLevel="1">
      <c r="A5344" s="6"/>
      <c r="B5344" s="20">
        <v>42694</v>
      </c>
      <c r="C5344" s="21">
        <v>0.10416666666666667</v>
      </c>
      <c r="D5344" s="13">
        <v>0</v>
      </c>
      <c r="E5344" s="13">
        <v>30.51</v>
      </c>
      <c r="F5344" s="11">
        <f t="shared" si="250"/>
        <v>0</v>
      </c>
      <c r="G5344" s="11">
        <f t="shared" si="251"/>
        <v>30.799845000000005</v>
      </c>
      <c r="H5344" s="8">
        <f t="shared" si="249"/>
        <v>0</v>
      </c>
      <c r="K5344" s="69"/>
      <c r="L5344" s="69"/>
      <c r="M5344" s="69"/>
      <c r="O5344" s="63"/>
      <c r="P5344" s="63"/>
      <c r="Q5344" s="63"/>
    </row>
    <row r="5345" spans="1:17" outlineLevel="1">
      <c r="A5345" s="6"/>
      <c r="B5345" s="20">
        <v>42694</v>
      </c>
      <c r="C5345" s="21">
        <v>0.125</v>
      </c>
      <c r="D5345" s="13">
        <v>0</v>
      </c>
      <c r="E5345" s="13">
        <v>30.08</v>
      </c>
      <c r="F5345" s="11">
        <f t="shared" si="250"/>
        <v>0</v>
      </c>
      <c r="G5345" s="11">
        <f t="shared" si="251"/>
        <v>30.365760000000002</v>
      </c>
      <c r="H5345" s="8">
        <f t="shared" si="249"/>
        <v>0</v>
      </c>
      <c r="K5345" s="69"/>
      <c r="L5345" s="69"/>
      <c r="M5345" s="69"/>
      <c r="O5345" s="63"/>
      <c r="P5345" s="63"/>
      <c r="Q5345" s="63"/>
    </row>
    <row r="5346" spans="1:17" outlineLevel="1">
      <c r="A5346" s="6"/>
      <c r="B5346" s="20">
        <v>42694</v>
      </c>
      <c r="C5346" s="21">
        <v>0.14583333333333334</v>
      </c>
      <c r="D5346" s="13">
        <v>0</v>
      </c>
      <c r="E5346" s="13">
        <v>31.38</v>
      </c>
      <c r="F5346" s="11">
        <f t="shared" si="250"/>
        <v>0</v>
      </c>
      <c r="G5346" s="11">
        <f t="shared" si="251"/>
        <v>31.67811</v>
      </c>
      <c r="H5346" s="8">
        <f t="shared" si="249"/>
        <v>0</v>
      </c>
      <c r="K5346" s="69"/>
      <c r="L5346" s="69"/>
      <c r="M5346" s="69"/>
      <c r="O5346" s="63"/>
      <c r="P5346" s="63"/>
      <c r="Q5346" s="63"/>
    </row>
    <row r="5347" spans="1:17" outlineLevel="1">
      <c r="A5347" s="6"/>
      <c r="B5347" s="20">
        <v>42694</v>
      </c>
      <c r="C5347" s="21">
        <v>0.16666666666666666</v>
      </c>
      <c r="D5347" s="13">
        <v>0</v>
      </c>
      <c r="E5347" s="13">
        <v>30.69</v>
      </c>
      <c r="F5347" s="11">
        <f t="shared" si="250"/>
        <v>0</v>
      </c>
      <c r="G5347" s="11">
        <f t="shared" si="251"/>
        <v>30.981555000000004</v>
      </c>
      <c r="H5347" s="8">
        <f t="shared" si="249"/>
        <v>0</v>
      </c>
      <c r="K5347" s="69"/>
      <c r="L5347" s="69"/>
      <c r="M5347" s="69"/>
      <c r="O5347" s="63"/>
      <c r="P5347" s="63"/>
      <c r="Q5347" s="63"/>
    </row>
    <row r="5348" spans="1:17" outlineLevel="1">
      <c r="A5348" s="6"/>
      <c r="B5348" s="20">
        <v>42694</v>
      </c>
      <c r="C5348" s="21">
        <v>0.1875</v>
      </c>
      <c r="D5348" s="13">
        <v>0</v>
      </c>
      <c r="E5348" s="13">
        <v>32.78</v>
      </c>
      <c r="F5348" s="11">
        <f t="shared" si="250"/>
        <v>0</v>
      </c>
      <c r="G5348" s="11">
        <f t="shared" si="251"/>
        <v>33.091410000000003</v>
      </c>
      <c r="H5348" s="8">
        <f t="shared" si="249"/>
        <v>0</v>
      </c>
      <c r="K5348" s="69"/>
      <c r="L5348" s="69"/>
      <c r="M5348" s="69"/>
      <c r="O5348" s="63"/>
      <c r="P5348" s="63"/>
      <c r="Q5348" s="63"/>
    </row>
    <row r="5349" spans="1:17" outlineLevel="1">
      <c r="A5349" s="6"/>
      <c r="B5349" s="20">
        <v>42694</v>
      </c>
      <c r="C5349" s="21">
        <v>0.20833333333333334</v>
      </c>
      <c r="D5349" s="13">
        <v>1.526E-3</v>
      </c>
      <c r="E5349" s="13">
        <v>25.7</v>
      </c>
      <c r="F5349" s="11">
        <f t="shared" si="250"/>
        <v>1.5255422E-3</v>
      </c>
      <c r="G5349" s="11">
        <f t="shared" si="251"/>
        <v>25.94415</v>
      </c>
      <c r="H5349" s="8">
        <f t="shared" si="249"/>
        <v>0.24417195353186999</v>
      </c>
      <c r="K5349" s="69"/>
      <c r="L5349" s="69"/>
      <c r="M5349" s="69"/>
      <c r="O5349" s="63"/>
      <c r="P5349" s="63"/>
      <c r="Q5349" s="63"/>
    </row>
    <row r="5350" spans="1:17" outlineLevel="1">
      <c r="A5350" s="6"/>
      <c r="B5350" s="20">
        <v>42694</v>
      </c>
      <c r="C5350" s="21">
        <v>0.22916666666666666</v>
      </c>
      <c r="D5350" s="13">
        <v>8.0768000000000006E-2</v>
      </c>
      <c r="E5350" s="13">
        <v>29.96</v>
      </c>
      <c r="F5350" s="11">
        <f t="shared" si="250"/>
        <v>8.0743769600000015E-2</v>
      </c>
      <c r="G5350" s="11">
        <f t="shared" si="251"/>
        <v>30.244620000000001</v>
      </c>
      <c r="H5350" s="8">
        <f t="shared" si="249"/>
        <v>12.576276516680451</v>
      </c>
      <c r="K5350" s="69"/>
      <c r="L5350" s="69"/>
      <c r="M5350" s="69"/>
      <c r="O5350" s="63"/>
      <c r="P5350" s="63"/>
      <c r="Q5350" s="63"/>
    </row>
    <row r="5351" spans="1:17" outlineLevel="1">
      <c r="A5351" s="6"/>
      <c r="B5351" s="20">
        <v>42694</v>
      </c>
      <c r="C5351" s="21">
        <v>0.25</v>
      </c>
      <c r="D5351" s="13">
        <v>0.41846699999999998</v>
      </c>
      <c r="E5351" s="13">
        <v>29.96</v>
      </c>
      <c r="F5351" s="11">
        <f t="shared" si="250"/>
        <v>0.41834145989999999</v>
      </c>
      <c r="G5351" s="11">
        <f t="shared" si="251"/>
        <v>30.244620000000001</v>
      </c>
      <c r="H5351" s="8">
        <f t="shared" si="249"/>
        <v>65.158933056479256</v>
      </c>
      <c r="K5351" s="69"/>
      <c r="L5351" s="69"/>
      <c r="M5351" s="69"/>
      <c r="O5351" s="63"/>
      <c r="P5351" s="63"/>
      <c r="Q5351" s="63"/>
    </row>
    <row r="5352" spans="1:17" outlineLevel="1">
      <c r="A5352" s="6"/>
      <c r="B5352" s="20">
        <v>42694</v>
      </c>
      <c r="C5352" s="21">
        <v>0.27083333333333331</v>
      </c>
      <c r="D5352" s="13">
        <v>0.92114499999999999</v>
      </c>
      <c r="E5352" s="13">
        <v>32.54</v>
      </c>
      <c r="F5352" s="11">
        <f t="shared" si="250"/>
        <v>0.92086865650000005</v>
      </c>
      <c r="G5352" s="11">
        <f t="shared" si="251"/>
        <v>32.849130000000002</v>
      </c>
      <c r="H5352" s="8">
        <f t="shared" si="249"/>
        <v>141.03183589870616</v>
      </c>
      <c r="K5352" s="69"/>
      <c r="L5352" s="69"/>
      <c r="M5352" s="69"/>
      <c r="O5352" s="63"/>
      <c r="P5352" s="63"/>
      <c r="Q5352" s="63"/>
    </row>
    <row r="5353" spans="1:17" outlineLevel="1">
      <c r="A5353" s="6"/>
      <c r="B5353" s="20">
        <v>42694</v>
      </c>
      <c r="C5353" s="21">
        <v>0.29166666666666669</v>
      </c>
      <c r="D5353" s="13">
        <v>1.411672</v>
      </c>
      <c r="E5353" s="13">
        <v>34.89</v>
      </c>
      <c r="F5353" s="11">
        <f t="shared" si="250"/>
        <v>1.4112484984</v>
      </c>
      <c r="G5353" s="11">
        <f t="shared" si="251"/>
        <v>35.221455000000006</v>
      </c>
      <c r="H5353" s="8">
        <f t="shared" si="249"/>
        <v>212.78599522218684</v>
      </c>
      <c r="K5353" s="69"/>
      <c r="L5353" s="69"/>
      <c r="M5353" s="69"/>
      <c r="O5353" s="63"/>
      <c r="P5353" s="63"/>
      <c r="Q5353" s="63"/>
    </row>
    <row r="5354" spans="1:17" outlineLevel="1">
      <c r="A5354" s="6"/>
      <c r="B5354" s="20">
        <v>42694</v>
      </c>
      <c r="C5354" s="21">
        <v>0.3125</v>
      </c>
      <c r="D5354" s="13">
        <v>2.1749999999999998</v>
      </c>
      <c r="E5354" s="13">
        <v>35.78</v>
      </c>
      <c r="F5354" s="11">
        <f t="shared" si="250"/>
        <v>2.1743475000000001</v>
      </c>
      <c r="G5354" s="11">
        <f t="shared" si="251"/>
        <v>36.119910000000004</v>
      </c>
      <c r="H5354" s="8">
        <f t="shared" si="249"/>
        <v>325.89139899127503</v>
      </c>
      <c r="K5354" s="69"/>
      <c r="L5354" s="69"/>
      <c r="M5354" s="69"/>
      <c r="O5354" s="63"/>
      <c r="P5354" s="63"/>
      <c r="Q5354" s="63"/>
    </row>
    <row r="5355" spans="1:17" outlineLevel="1">
      <c r="A5355" s="6"/>
      <c r="B5355" s="20">
        <v>42694</v>
      </c>
      <c r="C5355" s="21">
        <v>0.33333333333333331</v>
      </c>
      <c r="D5355" s="13">
        <v>2.7369849999999998</v>
      </c>
      <c r="E5355" s="13">
        <v>39.47</v>
      </c>
      <c r="F5355" s="11">
        <f t="shared" si="250"/>
        <v>2.7361639044999997</v>
      </c>
      <c r="G5355" s="11">
        <f t="shared" si="251"/>
        <v>39.844965000000002</v>
      </c>
      <c r="H5355" s="8">
        <f t="shared" si="249"/>
        <v>399.9041312279341</v>
      </c>
      <c r="K5355" s="69"/>
      <c r="L5355" s="69"/>
      <c r="M5355" s="69"/>
      <c r="O5355" s="63"/>
      <c r="P5355" s="63"/>
      <c r="Q5355" s="63"/>
    </row>
    <row r="5356" spans="1:17" outlineLevel="1">
      <c r="A5356" s="6"/>
      <c r="B5356" s="20">
        <v>42694</v>
      </c>
      <c r="C5356" s="21">
        <v>0.35416666666666669</v>
      </c>
      <c r="D5356" s="13">
        <v>3.3082820000000002</v>
      </c>
      <c r="E5356" s="13">
        <v>39.590000000000003</v>
      </c>
      <c r="F5356" s="11">
        <f t="shared" si="250"/>
        <v>3.3072895154000004</v>
      </c>
      <c r="G5356" s="11">
        <f t="shared" si="251"/>
        <v>39.966105000000006</v>
      </c>
      <c r="H5356" s="8">
        <f t="shared" si="249"/>
        <v>482.97636982652455</v>
      </c>
      <c r="K5356" s="69"/>
      <c r="L5356" s="69"/>
      <c r="M5356" s="69"/>
      <c r="O5356" s="63"/>
      <c r="P5356" s="63"/>
      <c r="Q5356" s="63"/>
    </row>
    <row r="5357" spans="1:17" outlineLevel="1">
      <c r="A5357" s="6"/>
      <c r="B5357" s="20">
        <v>42694</v>
      </c>
      <c r="C5357" s="21">
        <v>0.375</v>
      </c>
      <c r="D5357" s="13">
        <v>3.7162129999999998</v>
      </c>
      <c r="E5357" s="13">
        <v>34.11</v>
      </c>
      <c r="F5357" s="11">
        <f t="shared" si="250"/>
        <v>3.7150981360999999</v>
      </c>
      <c r="G5357" s="11">
        <f t="shared" si="251"/>
        <v>34.434045000000005</v>
      </c>
      <c r="H5357" s="8">
        <f t="shared" si="249"/>
        <v>563.08239691671645</v>
      </c>
      <c r="K5357" s="69"/>
      <c r="L5357" s="69"/>
      <c r="M5357" s="69"/>
      <c r="O5357" s="63"/>
      <c r="P5357" s="63"/>
      <c r="Q5357" s="63"/>
    </row>
    <row r="5358" spans="1:17" outlineLevel="1">
      <c r="A5358" s="6"/>
      <c r="B5358" s="20">
        <v>42694</v>
      </c>
      <c r="C5358" s="21">
        <v>0.39583333333333331</v>
      </c>
      <c r="D5358" s="13">
        <v>4.0672230000000003</v>
      </c>
      <c r="E5358" s="13">
        <v>44.83</v>
      </c>
      <c r="F5358" s="11">
        <f t="shared" si="250"/>
        <v>4.0660028331000007</v>
      </c>
      <c r="G5358" s="11">
        <f t="shared" si="251"/>
        <v>45.255884999999999</v>
      </c>
      <c r="H5358" s="8">
        <f t="shared" si="249"/>
        <v>572.26597033215228</v>
      </c>
      <c r="K5358" s="69"/>
      <c r="L5358" s="69"/>
      <c r="M5358" s="69"/>
      <c r="O5358" s="63"/>
      <c r="P5358" s="63"/>
      <c r="Q5358" s="63"/>
    </row>
    <row r="5359" spans="1:17" outlineLevel="1">
      <c r="A5359" s="6"/>
      <c r="B5359" s="20">
        <v>42694</v>
      </c>
      <c r="C5359" s="21">
        <v>0.41666666666666669</v>
      </c>
      <c r="D5359" s="13">
        <v>4.3346900000000002</v>
      </c>
      <c r="E5359" s="13">
        <v>44.06</v>
      </c>
      <c r="F5359" s="11">
        <f t="shared" si="250"/>
        <v>4.3333895930000006</v>
      </c>
      <c r="G5359" s="11">
        <f t="shared" si="251"/>
        <v>44.478570000000005</v>
      </c>
      <c r="H5359" s="8">
        <f t="shared" ref="H5359:H5422" si="252">F5359*($B$8-G5359)</f>
        <v>613.2674919484781</v>
      </c>
      <c r="K5359" s="69"/>
      <c r="L5359" s="69"/>
      <c r="M5359" s="69"/>
      <c r="O5359" s="63"/>
      <c r="P5359" s="63"/>
      <c r="Q5359" s="63"/>
    </row>
    <row r="5360" spans="1:17" outlineLevel="1">
      <c r="A5360" s="6"/>
      <c r="B5360" s="20">
        <v>42694</v>
      </c>
      <c r="C5360" s="21">
        <v>0.4375</v>
      </c>
      <c r="D5360" s="13">
        <v>4.5009160000000001</v>
      </c>
      <c r="E5360" s="13">
        <v>38.31</v>
      </c>
      <c r="F5360" s="11">
        <f t="shared" si="250"/>
        <v>4.4995657252000001</v>
      </c>
      <c r="G5360" s="11">
        <f t="shared" si="251"/>
        <v>38.673945000000003</v>
      </c>
      <c r="H5360" s="8">
        <f t="shared" si="252"/>
        <v>662.90326750693009</v>
      </c>
      <c r="K5360" s="69"/>
      <c r="L5360" s="69"/>
      <c r="M5360" s="69"/>
      <c r="O5360" s="63"/>
      <c r="P5360" s="63"/>
      <c r="Q5360" s="63"/>
    </row>
    <row r="5361" spans="1:17" outlineLevel="1">
      <c r="A5361" s="6"/>
      <c r="B5361" s="20">
        <v>42694</v>
      </c>
      <c r="C5361" s="21">
        <v>0.45833333333333331</v>
      </c>
      <c r="D5361" s="13">
        <v>4.6291010000000004</v>
      </c>
      <c r="E5361" s="13">
        <v>37.1</v>
      </c>
      <c r="F5361" s="11">
        <f t="shared" si="250"/>
        <v>4.6277122697000008</v>
      </c>
      <c r="G5361" s="11">
        <f t="shared" si="251"/>
        <v>37.452450000000006</v>
      </c>
      <c r="H5361" s="8">
        <f t="shared" si="252"/>
        <v>687.43531976887436</v>
      </c>
      <c r="K5361" s="69"/>
      <c r="L5361" s="69"/>
      <c r="M5361" s="69"/>
      <c r="O5361" s="63"/>
      <c r="P5361" s="63"/>
      <c r="Q5361" s="63"/>
    </row>
    <row r="5362" spans="1:17" outlineLevel="1">
      <c r="A5362" s="6"/>
      <c r="B5362" s="20">
        <v>42694</v>
      </c>
      <c r="C5362" s="21">
        <v>0.47916666666666669</v>
      </c>
      <c r="D5362" s="13">
        <v>4.7287509999999999</v>
      </c>
      <c r="E5362" s="13">
        <v>44.95</v>
      </c>
      <c r="F5362" s="11">
        <f t="shared" si="250"/>
        <v>4.7273323747000005</v>
      </c>
      <c r="G5362" s="11">
        <f t="shared" si="251"/>
        <v>45.377025000000003</v>
      </c>
      <c r="H5362" s="8">
        <f t="shared" si="252"/>
        <v>664.77154234412876</v>
      </c>
      <c r="K5362" s="69"/>
      <c r="L5362" s="69"/>
      <c r="M5362" s="69"/>
      <c r="O5362" s="63"/>
      <c r="P5362" s="63"/>
      <c r="Q5362" s="63"/>
    </row>
    <row r="5363" spans="1:17" outlineLevel="1">
      <c r="A5363" s="6"/>
      <c r="B5363" s="20">
        <v>42694</v>
      </c>
      <c r="C5363" s="21">
        <v>0.5</v>
      </c>
      <c r="D5363" s="13">
        <v>4.7119340000000003</v>
      </c>
      <c r="E5363" s="13">
        <v>45.58</v>
      </c>
      <c r="F5363" s="11">
        <f t="shared" si="250"/>
        <v>4.7105204198000008</v>
      </c>
      <c r="G5363" s="11">
        <f t="shared" si="251"/>
        <v>46.013010000000001</v>
      </c>
      <c r="H5363" s="8">
        <f t="shared" si="252"/>
        <v>659.41157490133844</v>
      </c>
      <c r="K5363" s="69"/>
      <c r="L5363" s="69"/>
      <c r="M5363" s="69"/>
      <c r="O5363" s="63"/>
      <c r="P5363" s="63"/>
      <c r="Q5363" s="63"/>
    </row>
    <row r="5364" spans="1:17" outlineLevel="1">
      <c r="A5364" s="6"/>
      <c r="B5364" s="20">
        <v>42694</v>
      </c>
      <c r="C5364" s="21">
        <v>0.52083333333333337</v>
      </c>
      <c r="D5364" s="13">
        <v>4.7850060000000001</v>
      </c>
      <c r="E5364" s="13">
        <v>49.88</v>
      </c>
      <c r="F5364" s="11">
        <f t="shared" si="250"/>
        <v>4.7835704982000005</v>
      </c>
      <c r="G5364" s="11">
        <f t="shared" si="251"/>
        <v>50.353860000000005</v>
      </c>
      <c r="H5364" s="8">
        <f t="shared" si="252"/>
        <v>648.87287349870701</v>
      </c>
      <c r="K5364" s="69"/>
      <c r="L5364" s="69"/>
      <c r="M5364" s="69"/>
      <c r="O5364" s="63"/>
      <c r="P5364" s="63"/>
      <c r="Q5364" s="63"/>
    </row>
    <row r="5365" spans="1:17" outlineLevel="1">
      <c r="A5365" s="6"/>
      <c r="B5365" s="20">
        <v>42694</v>
      </c>
      <c r="C5365" s="21">
        <v>0.54166666666666663</v>
      </c>
      <c r="D5365" s="13">
        <v>2.5053649999999998</v>
      </c>
      <c r="E5365" s="13">
        <v>47.5</v>
      </c>
      <c r="F5365" s="11">
        <f t="shared" si="250"/>
        <v>2.5046133904999999</v>
      </c>
      <c r="G5365" s="11">
        <f t="shared" si="251"/>
        <v>47.951250000000002</v>
      </c>
      <c r="H5365" s="8">
        <f t="shared" si="252"/>
        <v>345.75874779178685</v>
      </c>
      <c r="K5365" s="69"/>
      <c r="L5365" s="69"/>
      <c r="M5365" s="69"/>
      <c r="O5365" s="63"/>
      <c r="P5365" s="63"/>
      <c r="Q5365" s="63"/>
    </row>
    <row r="5366" spans="1:17" outlineLevel="1">
      <c r="A5366" s="6"/>
      <c r="B5366" s="20">
        <v>42694</v>
      </c>
      <c r="C5366" s="21">
        <v>0.5625</v>
      </c>
      <c r="D5366" s="13">
        <v>0.69971799999999995</v>
      </c>
      <c r="E5366" s="13">
        <v>52.72</v>
      </c>
      <c r="F5366" s="11">
        <f t="shared" si="250"/>
        <v>0.69950808460000002</v>
      </c>
      <c r="G5366" s="11">
        <f t="shared" si="251"/>
        <v>53.220840000000003</v>
      </c>
      <c r="H5366" s="8">
        <f t="shared" si="252"/>
        <v>92.88009588639693</v>
      </c>
      <c r="K5366" s="69"/>
      <c r="L5366" s="69"/>
      <c r="M5366" s="69"/>
      <c r="O5366" s="63"/>
      <c r="P5366" s="63"/>
      <c r="Q5366" s="63"/>
    </row>
    <row r="5367" spans="1:17" outlineLevel="1">
      <c r="A5367" s="6"/>
      <c r="B5367" s="20">
        <v>42694</v>
      </c>
      <c r="C5367" s="21">
        <v>0.58333333333333337</v>
      </c>
      <c r="D5367" s="13">
        <v>0.29307699999999998</v>
      </c>
      <c r="E5367" s="13">
        <v>57.51</v>
      </c>
      <c r="F5367" s="11">
        <f t="shared" si="250"/>
        <v>0.29298907689999998</v>
      </c>
      <c r="G5367" s="11">
        <f t="shared" si="251"/>
        <v>58.056345</v>
      </c>
      <c r="H5367" s="8">
        <f t="shared" si="252"/>
        <v>37.486093373662065</v>
      </c>
      <c r="K5367" s="69"/>
      <c r="L5367" s="69"/>
      <c r="M5367" s="69"/>
      <c r="O5367" s="63"/>
      <c r="P5367" s="63"/>
      <c r="Q5367" s="63"/>
    </row>
    <row r="5368" spans="1:17" outlineLevel="1">
      <c r="A5368" s="6"/>
      <c r="B5368" s="20">
        <v>42694</v>
      </c>
      <c r="C5368" s="21">
        <v>0.60416666666666663</v>
      </c>
      <c r="D5368" s="13">
        <v>0.44702399999999998</v>
      </c>
      <c r="E5368" s="13">
        <v>65.41</v>
      </c>
      <c r="F5368" s="11">
        <f t="shared" si="250"/>
        <v>0.44688989279999997</v>
      </c>
      <c r="G5368" s="11">
        <f t="shared" si="251"/>
        <v>66.031395000000003</v>
      </c>
      <c r="H5368" s="8">
        <f t="shared" si="252"/>
        <v>53.61275702781554</v>
      </c>
      <c r="K5368" s="69"/>
      <c r="L5368" s="69"/>
      <c r="M5368" s="69"/>
      <c r="O5368" s="63"/>
      <c r="P5368" s="63"/>
      <c r="Q5368" s="63"/>
    </row>
    <row r="5369" spans="1:17" outlineLevel="1">
      <c r="A5369" s="6"/>
      <c r="B5369" s="20">
        <v>42694</v>
      </c>
      <c r="C5369" s="21">
        <v>0.625</v>
      </c>
      <c r="D5369" s="13">
        <v>2.5859839999999998</v>
      </c>
      <c r="E5369" s="13">
        <v>64.180000000000007</v>
      </c>
      <c r="F5369" s="11">
        <f t="shared" si="250"/>
        <v>2.5852082047999998</v>
      </c>
      <c r="G5369" s="11">
        <f t="shared" si="251"/>
        <v>64.789710000000014</v>
      </c>
      <c r="H5369" s="8">
        <f t="shared" si="252"/>
        <v>313.35383621418731</v>
      </c>
      <c r="K5369" s="69"/>
      <c r="L5369" s="69"/>
      <c r="M5369" s="69"/>
      <c r="O5369" s="63"/>
      <c r="P5369" s="63"/>
      <c r="Q5369" s="63"/>
    </row>
    <row r="5370" spans="1:17" outlineLevel="1">
      <c r="A5370" s="6"/>
      <c r="B5370" s="20">
        <v>42694</v>
      </c>
      <c r="C5370" s="21">
        <v>0.64583333333333337</v>
      </c>
      <c r="D5370" s="13">
        <v>2.6724080000000003</v>
      </c>
      <c r="E5370" s="13">
        <v>74.41</v>
      </c>
      <c r="F5370" s="11">
        <f t="shared" si="250"/>
        <v>2.6716062776000005</v>
      </c>
      <c r="G5370" s="11">
        <f t="shared" si="251"/>
        <v>75.116895</v>
      </c>
      <c r="H5370" s="8">
        <f t="shared" si="252"/>
        <v>296.23599939778001</v>
      </c>
      <c r="K5370" s="69"/>
      <c r="L5370" s="69"/>
      <c r="M5370" s="69"/>
      <c r="O5370" s="63"/>
      <c r="P5370" s="63"/>
      <c r="Q5370" s="63"/>
    </row>
    <row r="5371" spans="1:17" outlineLevel="1">
      <c r="A5371" s="6"/>
      <c r="B5371" s="20">
        <v>42694</v>
      </c>
      <c r="C5371" s="21">
        <v>0.66666666666666663</v>
      </c>
      <c r="D5371" s="13">
        <v>1.176461</v>
      </c>
      <c r="E5371" s="13">
        <v>72.86</v>
      </c>
      <c r="F5371" s="11">
        <f t="shared" si="250"/>
        <v>1.1761080616999999</v>
      </c>
      <c r="G5371" s="11">
        <f t="shared" si="251"/>
        <v>73.552170000000004</v>
      </c>
      <c r="H5371" s="8">
        <f t="shared" si="252"/>
        <v>132.25079938367111</v>
      </c>
      <c r="K5371" s="69"/>
      <c r="L5371" s="69"/>
      <c r="M5371" s="69"/>
      <c r="O5371" s="63"/>
      <c r="P5371" s="63"/>
      <c r="Q5371" s="63"/>
    </row>
    <row r="5372" spans="1:17" outlineLevel="1">
      <c r="A5372" s="6"/>
      <c r="B5372" s="20">
        <v>42694</v>
      </c>
      <c r="C5372" s="21">
        <v>0.6875</v>
      </c>
      <c r="D5372" s="13">
        <v>0.49239699999999997</v>
      </c>
      <c r="E5372" s="13">
        <v>64.66</v>
      </c>
      <c r="F5372" s="11">
        <f t="shared" si="250"/>
        <v>0.49224928089999997</v>
      </c>
      <c r="G5372" s="11">
        <f t="shared" si="251"/>
        <v>65.274270000000001</v>
      </c>
      <c r="H5372" s="8">
        <f t="shared" si="252"/>
        <v>59.427153778627556</v>
      </c>
      <c r="K5372" s="69"/>
      <c r="L5372" s="69"/>
      <c r="M5372" s="69"/>
      <c r="O5372" s="63"/>
      <c r="P5372" s="63"/>
      <c r="Q5372" s="63"/>
    </row>
    <row r="5373" spans="1:17" outlineLevel="1">
      <c r="A5373" s="6"/>
      <c r="B5373" s="20">
        <v>42694</v>
      </c>
      <c r="C5373" s="21">
        <v>0.70833333333333337</v>
      </c>
      <c r="D5373" s="13">
        <v>0.18759999999999999</v>
      </c>
      <c r="E5373" s="13">
        <v>69.61</v>
      </c>
      <c r="F5373" s="11">
        <f t="shared" si="250"/>
        <v>0.18754372</v>
      </c>
      <c r="G5373" s="11">
        <f t="shared" si="251"/>
        <v>70.271295000000009</v>
      </c>
      <c r="H5373" s="8">
        <f t="shared" si="252"/>
        <v>21.704191846482598</v>
      </c>
      <c r="K5373" s="69"/>
      <c r="L5373" s="69"/>
      <c r="M5373" s="69"/>
      <c r="O5373" s="63"/>
      <c r="P5373" s="63"/>
      <c r="Q5373" s="63"/>
    </row>
    <row r="5374" spans="1:17" outlineLevel="1">
      <c r="A5374" s="6"/>
      <c r="B5374" s="20">
        <v>42694</v>
      </c>
      <c r="C5374" s="21">
        <v>0.72916666666666663</v>
      </c>
      <c r="D5374" s="13">
        <v>0.16345099999999999</v>
      </c>
      <c r="E5374" s="13">
        <v>66.58</v>
      </c>
      <c r="F5374" s="11">
        <f t="shared" si="250"/>
        <v>0.16340196469999999</v>
      </c>
      <c r="G5374" s="11">
        <f t="shared" si="251"/>
        <v>67.212510000000009</v>
      </c>
      <c r="H5374" s="8">
        <f t="shared" si="252"/>
        <v>19.410109247781598</v>
      </c>
      <c r="K5374" s="69"/>
      <c r="L5374" s="69"/>
      <c r="M5374" s="69"/>
      <c r="O5374" s="63"/>
      <c r="P5374" s="63"/>
      <c r="Q5374" s="63"/>
    </row>
    <row r="5375" spans="1:17" outlineLevel="1">
      <c r="A5375" s="6"/>
      <c r="B5375" s="20">
        <v>42694</v>
      </c>
      <c r="C5375" s="21">
        <v>0.75</v>
      </c>
      <c r="D5375" s="13">
        <v>0.25264900000000001</v>
      </c>
      <c r="E5375" s="13">
        <v>70.05</v>
      </c>
      <c r="F5375" s="11">
        <f t="shared" si="250"/>
        <v>0.25257320530000005</v>
      </c>
      <c r="G5375" s="11">
        <f t="shared" si="251"/>
        <v>70.715474999999998</v>
      </c>
      <c r="H5375" s="8">
        <f t="shared" si="252"/>
        <v>29.117782000737989</v>
      </c>
      <c r="K5375" s="69"/>
      <c r="L5375" s="69"/>
      <c r="M5375" s="69"/>
      <c r="O5375" s="63"/>
      <c r="P5375" s="63"/>
      <c r="Q5375" s="63"/>
    </row>
    <row r="5376" spans="1:17" outlineLevel="1">
      <c r="A5376" s="6"/>
      <c r="B5376" s="20">
        <v>42694</v>
      </c>
      <c r="C5376" s="21">
        <v>0.77083333333333337</v>
      </c>
      <c r="D5376" s="13">
        <v>0.142097</v>
      </c>
      <c r="E5376" s="13">
        <v>60.92</v>
      </c>
      <c r="F5376" s="11">
        <f t="shared" si="250"/>
        <v>0.1420543709</v>
      </c>
      <c r="G5376" s="11">
        <f t="shared" si="251"/>
        <v>61.498740000000005</v>
      </c>
      <c r="H5376" s="8">
        <f t="shared" si="252"/>
        <v>17.685948165557335</v>
      </c>
      <c r="K5376" s="69"/>
      <c r="L5376" s="69"/>
      <c r="M5376" s="69"/>
      <c r="O5376" s="63"/>
      <c r="P5376" s="63"/>
      <c r="Q5376" s="63"/>
    </row>
    <row r="5377" spans="1:17" outlineLevel="1">
      <c r="A5377" s="6"/>
      <c r="B5377" s="20">
        <v>42694</v>
      </c>
      <c r="C5377" s="21">
        <v>0.79166666666666663</v>
      </c>
      <c r="D5377" s="13">
        <v>1.0321E-2</v>
      </c>
      <c r="E5377" s="13">
        <v>101.5</v>
      </c>
      <c r="F5377" s="11">
        <f t="shared" si="250"/>
        <v>1.03179037E-2</v>
      </c>
      <c r="G5377" s="11">
        <f t="shared" si="251"/>
        <v>102.46425000000001</v>
      </c>
      <c r="H5377" s="8">
        <f t="shared" si="252"/>
        <v>0.86191382400727501</v>
      </c>
      <c r="K5377" s="69"/>
      <c r="L5377" s="69"/>
      <c r="M5377" s="69"/>
      <c r="O5377" s="63"/>
      <c r="P5377" s="63"/>
      <c r="Q5377" s="63"/>
    </row>
    <row r="5378" spans="1:17" outlineLevel="1">
      <c r="A5378" s="6"/>
      <c r="B5378" s="20">
        <v>42694</v>
      </c>
      <c r="C5378" s="21">
        <v>0.8125</v>
      </c>
      <c r="D5378" s="13">
        <v>0</v>
      </c>
      <c r="E5378" s="13">
        <v>89.81</v>
      </c>
      <c r="F5378" s="11">
        <f t="shared" si="250"/>
        <v>0</v>
      </c>
      <c r="G5378" s="11">
        <f t="shared" si="251"/>
        <v>90.663195000000002</v>
      </c>
      <c r="H5378" s="8">
        <f t="shared" si="252"/>
        <v>0</v>
      </c>
      <c r="K5378" s="69"/>
      <c r="L5378" s="69"/>
      <c r="M5378" s="69"/>
      <c r="O5378" s="63"/>
      <c r="P5378" s="63"/>
      <c r="Q5378" s="63"/>
    </row>
    <row r="5379" spans="1:17" outlineLevel="1">
      <c r="A5379" s="6"/>
      <c r="B5379" s="20">
        <v>42694</v>
      </c>
      <c r="C5379" s="21">
        <v>0.83333333333333337</v>
      </c>
      <c r="D5379" s="13">
        <v>0</v>
      </c>
      <c r="E5379" s="13">
        <v>96.97</v>
      </c>
      <c r="F5379" s="11">
        <f t="shared" si="250"/>
        <v>0</v>
      </c>
      <c r="G5379" s="11">
        <f t="shared" si="251"/>
        <v>97.891215000000003</v>
      </c>
      <c r="H5379" s="8">
        <f t="shared" si="252"/>
        <v>0</v>
      </c>
      <c r="K5379" s="69"/>
      <c r="L5379" s="69"/>
      <c r="M5379" s="69"/>
      <c r="O5379" s="63"/>
      <c r="P5379" s="63"/>
      <c r="Q5379" s="63"/>
    </row>
    <row r="5380" spans="1:17" outlineLevel="1">
      <c r="A5380" s="6"/>
      <c r="B5380" s="20">
        <v>42694</v>
      </c>
      <c r="C5380" s="21">
        <v>0.85416666666666663</v>
      </c>
      <c r="D5380" s="13">
        <v>0</v>
      </c>
      <c r="E5380" s="13">
        <v>69.400000000000006</v>
      </c>
      <c r="F5380" s="11">
        <f t="shared" si="250"/>
        <v>0</v>
      </c>
      <c r="G5380" s="11">
        <f t="shared" si="251"/>
        <v>70.059300000000007</v>
      </c>
      <c r="H5380" s="8">
        <f t="shared" si="252"/>
        <v>0</v>
      </c>
      <c r="K5380" s="69"/>
      <c r="L5380" s="69"/>
      <c r="M5380" s="69"/>
      <c r="O5380" s="63"/>
      <c r="P5380" s="63"/>
      <c r="Q5380" s="63"/>
    </row>
    <row r="5381" spans="1:17" outlineLevel="1">
      <c r="A5381" s="6"/>
      <c r="B5381" s="20">
        <v>42694</v>
      </c>
      <c r="C5381" s="21">
        <v>0.875</v>
      </c>
      <c r="D5381" s="13">
        <v>0</v>
      </c>
      <c r="E5381" s="13">
        <v>50.98</v>
      </c>
      <c r="F5381" s="11">
        <f t="shared" si="250"/>
        <v>0</v>
      </c>
      <c r="G5381" s="11">
        <f t="shared" si="251"/>
        <v>51.464309999999998</v>
      </c>
      <c r="H5381" s="8">
        <f t="shared" si="252"/>
        <v>0</v>
      </c>
      <c r="K5381" s="69"/>
      <c r="L5381" s="69"/>
      <c r="M5381" s="69"/>
      <c r="O5381" s="63"/>
      <c r="P5381" s="63"/>
      <c r="Q5381" s="63"/>
    </row>
    <row r="5382" spans="1:17" outlineLevel="1">
      <c r="A5382" s="6"/>
      <c r="B5382" s="20">
        <v>42694</v>
      </c>
      <c r="C5382" s="21">
        <v>0.89583333333333337</v>
      </c>
      <c r="D5382" s="13">
        <v>0</v>
      </c>
      <c r="E5382" s="13">
        <v>37.01</v>
      </c>
      <c r="F5382" s="11">
        <f t="shared" si="250"/>
        <v>0</v>
      </c>
      <c r="G5382" s="11">
        <f t="shared" si="251"/>
        <v>37.361595000000001</v>
      </c>
      <c r="H5382" s="8">
        <f t="shared" si="252"/>
        <v>0</v>
      </c>
      <c r="K5382" s="69"/>
      <c r="L5382" s="69"/>
      <c r="M5382" s="69"/>
      <c r="O5382" s="63"/>
      <c r="P5382" s="63"/>
      <c r="Q5382" s="63"/>
    </row>
    <row r="5383" spans="1:17" outlineLevel="1">
      <c r="A5383" s="6"/>
      <c r="B5383" s="20">
        <v>42694</v>
      </c>
      <c r="C5383" s="21">
        <v>0.91666666666666663</v>
      </c>
      <c r="D5383" s="13">
        <v>0</v>
      </c>
      <c r="E5383" s="13">
        <v>34.25</v>
      </c>
      <c r="F5383" s="11">
        <f t="shared" si="250"/>
        <v>0</v>
      </c>
      <c r="G5383" s="11">
        <f t="shared" si="251"/>
        <v>34.575375000000001</v>
      </c>
      <c r="H5383" s="8">
        <f t="shared" si="252"/>
        <v>0</v>
      </c>
      <c r="K5383" s="69"/>
      <c r="L5383" s="69"/>
      <c r="M5383" s="69"/>
      <c r="O5383" s="63"/>
      <c r="P5383" s="63"/>
      <c r="Q5383" s="63"/>
    </row>
    <row r="5384" spans="1:17" outlineLevel="1">
      <c r="A5384" s="6"/>
      <c r="B5384" s="20">
        <v>42694</v>
      </c>
      <c r="C5384" s="21">
        <v>0.9375</v>
      </c>
      <c r="D5384" s="13">
        <v>0</v>
      </c>
      <c r="E5384" s="13">
        <v>38.24</v>
      </c>
      <c r="F5384" s="11">
        <f t="shared" si="250"/>
        <v>0</v>
      </c>
      <c r="G5384" s="11">
        <f t="shared" si="251"/>
        <v>38.603280000000005</v>
      </c>
      <c r="H5384" s="8">
        <f t="shared" si="252"/>
        <v>0</v>
      </c>
      <c r="K5384" s="69"/>
      <c r="L5384" s="69"/>
      <c r="M5384" s="69"/>
      <c r="O5384" s="63"/>
      <c r="P5384" s="63"/>
      <c r="Q5384" s="63"/>
    </row>
    <row r="5385" spans="1:17" outlineLevel="1">
      <c r="A5385" s="6"/>
      <c r="B5385" s="20">
        <v>42694</v>
      </c>
      <c r="C5385" s="21">
        <v>0.95833333333333337</v>
      </c>
      <c r="D5385" s="13">
        <v>0</v>
      </c>
      <c r="E5385" s="13">
        <v>35.35</v>
      </c>
      <c r="F5385" s="11">
        <f t="shared" si="250"/>
        <v>0</v>
      </c>
      <c r="G5385" s="11">
        <f t="shared" si="251"/>
        <v>35.685825000000001</v>
      </c>
      <c r="H5385" s="8">
        <f t="shared" si="252"/>
        <v>0</v>
      </c>
      <c r="K5385" s="69"/>
      <c r="L5385" s="69"/>
      <c r="M5385" s="69"/>
      <c r="O5385" s="63"/>
      <c r="P5385" s="63"/>
      <c r="Q5385" s="63"/>
    </row>
    <row r="5386" spans="1:17" outlineLevel="1">
      <c r="A5386" s="6"/>
      <c r="B5386" s="20">
        <v>42694</v>
      </c>
      <c r="C5386" s="21">
        <v>0.97916666666666663</v>
      </c>
      <c r="D5386" s="13">
        <v>0</v>
      </c>
      <c r="E5386" s="13">
        <v>36.07</v>
      </c>
      <c r="F5386" s="11">
        <f t="shared" si="250"/>
        <v>0</v>
      </c>
      <c r="G5386" s="11">
        <f t="shared" si="251"/>
        <v>36.412665000000004</v>
      </c>
      <c r="H5386" s="8">
        <f t="shared" si="252"/>
        <v>0</v>
      </c>
      <c r="K5386" s="69"/>
      <c r="L5386" s="69"/>
      <c r="M5386" s="69"/>
      <c r="O5386" s="63"/>
      <c r="P5386" s="63"/>
      <c r="Q5386" s="63"/>
    </row>
    <row r="5387" spans="1:17" outlineLevel="1">
      <c r="A5387" s="6"/>
      <c r="B5387" s="20">
        <v>42694</v>
      </c>
      <c r="C5387" s="21">
        <v>0</v>
      </c>
      <c r="D5387" s="13">
        <v>0</v>
      </c>
      <c r="E5387" s="13">
        <v>35.57</v>
      </c>
      <c r="F5387" s="11">
        <f t="shared" si="250"/>
        <v>0</v>
      </c>
      <c r="G5387" s="11">
        <f t="shared" si="251"/>
        <v>35.907915000000003</v>
      </c>
      <c r="H5387" s="8">
        <f t="shared" si="252"/>
        <v>0</v>
      </c>
      <c r="K5387" s="69"/>
      <c r="L5387" s="69"/>
      <c r="M5387" s="69"/>
      <c r="O5387" s="63"/>
      <c r="P5387" s="63"/>
      <c r="Q5387" s="63"/>
    </row>
    <row r="5388" spans="1:17" outlineLevel="1">
      <c r="A5388" s="6"/>
      <c r="B5388" s="20">
        <v>42695</v>
      </c>
      <c r="C5388" s="21">
        <v>2.0833333333333332E-2</v>
      </c>
      <c r="D5388" s="13">
        <v>0</v>
      </c>
      <c r="E5388" s="13">
        <v>38.549999999999997</v>
      </c>
      <c r="F5388" s="11">
        <f t="shared" si="250"/>
        <v>0</v>
      </c>
      <c r="G5388" s="11">
        <f t="shared" si="251"/>
        <v>38.916224999999997</v>
      </c>
      <c r="H5388" s="8">
        <f t="shared" si="252"/>
        <v>0</v>
      </c>
      <c r="K5388" s="69"/>
      <c r="L5388" s="69"/>
      <c r="M5388" s="69"/>
      <c r="O5388" s="63"/>
      <c r="P5388" s="63"/>
      <c r="Q5388" s="63"/>
    </row>
    <row r="5389" spans="1:17" outlineLevel="1">
      <c r="A5389" s="6"/>
      <c r="B5389" s="20">
        <v>42695</v>
      </c>
      <c r="C5389" s="21">
        <v>4.1666666666666664E-2</v>
      </c>
      <c r="D5389" s="13">
        <v>0</v>
      </c>
      <c r="E5389" s="13">
        <v>35.08</v>
      </c>
      <c r="F5389" s="11">
        <f t="shared" si="250"/>
        <v>0</v>
      </c>
      <c r="G5389" s="11">
        <f t="shared" si="251"/>
        <v>35.413260000000001</v>
      </c>
      <c r="H5389" s="8">
        <f t="shared" si="252"/>
        <v>0</v>
      </c>
      <c r="K5389" s="69"/>
      <c r="L5389" s="69"/>
      <c r="M5389" s="69"/>
      <c r="O5389" s="63"/>
      <c r="P5389" s="63"/>
      <c r="Q5389" s="63"/>
    </row>
    <row r="5390" spans="1:17" outlineLevel="1">
      <c r="A5390" s="6"/>
      <c r="B5390" s="20">
        <v>42695</v>
      </c>
      <c r="C5390" s="21">
        <v>6.25E-2</v>
      </c>
      <c r="D5390" s="13">
        <v>0</v>
      </c>
      <c r="E5390" s="13">
        <v>28.43</v>
      </c>
      <c r="F5390" s="11">
        <f t="shared" si="250"/>
        <v>0</v>
      </c>
      <c r="G5390" s="11">
        <f t="shared" si="251"/>
        <v>28.700085000000001</v>
      </c>
      <c r="H5390" s="8">
        <f t="shared" si="252"/>
        <v>0</v>
      </c>
      <c r="K5390" s="69"/>
      <c r="L5390" s="69"/>
      <c r="M5390" s="69"/>
      <c r="O5390" s="63"/>
      <c r="P5390" s="63"/>
      <c r="Q5390" s="63"/>
    </row>
    <row r="5391" spans="1:17" outlineLevel="1">
      <c r="A5391" s="6"/>
      <c r="B5391" s="20">
        <v>42695</v>
      </c>
      <c r="C5391" s="21">
        <v>8.3333333333333329E-2</v>
      </c>
      <c r="D5391" s="13">
        <v>0</v>
      </c>
      <c r="E5391" s="13">
        <v>24.47</v>
      </c>
      <c r="F5391" s="11">
        <f t="shared" si="250"/>
        <v>0</v>
      </c>
      <c r="G5391" s="11">
        <f t="shared" si="251"/>
        <v>24.702465</v>
      </c>
      <c r="H5391" s="8">
        <f t="shared" si="252"/>
        <v>0</v>
      </c>
      <c r="K5391" s="69"/>
      <c r="L5391" s="69"/>
      <c r="M5391" s="69"/>
      <c r="O5391" s="63"/>
      <c r="P5391" s="63"/>
      <c r="Q5391" s="63"/>
    </row>
    <row r="5392" spans="1:17" outlineLevel="1">
      <c r="A5392" s="6"/>
      <c r="B5392" s="20">
        <v>42695</v>
      </c>
      <c r="C5392" s="21">
        <v>0.10416666666666667</v>
      </c>
      <c r="D5392" s="13">
        <v>0</v>
      </c>
      <c r="E5392" s="13">
        <v>25.43</v>
      </c>
      <c r="F5392" s="11">
        <f t="shared" si="250"/>
        <v>0</v>
      </c>
      <c r="G5392" s="11">
        <f t="shared" si="251"/>
        <v>25.671585</v>
      </c>
      <c r="H5392" s="8">
        <f t="shared" si="252"/>
        <v>0</v>
      </c>
      <c r="K5392" s="69"/>
      <c r="L5392" s="69"/>
      <c r="M5392" s="69"/>
      <c r="O5392" s="63"/>
      <c r="P5392" s="63"/>
      <c r="Q5392" s="63"/>
    </row>
    <row r="5393" spans="1:17" outlineLevel="1">
      <c r="A5393" s="6"/>
      <c r="B5393" s="20">
        <v>42695</v>
      </c>
      <c r="C5393" s="21">
        <v>0.125</v>
      </c>
      <c r="D5393" s="13">
        <v>0</v>
      </c>
      <c r="E5393" s="13">
        <v>15.45</v>
      </c>
      <c r="F5393" s="11">
        <f t="shared" ref="F5393:F5456" si="253">IF($B$13="Electricity",$D5393*$B$9,$D5393*$B$10)</f>
        <v>0</v>
      </c>
      <c r="G5393" s="11">
        <f t="shared" ref="G5393:G5456" si="254">+E5393*$B$10</f>
        <v>15.596775000000001</v>
      </c>
      <c r="H5393" s="8">
        <f t="shared" si="252"/>
        <v>0</v>
      </c>
      <c r="K5393" s="69"/>
      <c r="L5393" s="69"/>
      <c r="M5393" s="69"/>
      <c r="O5393" s="63"/>
      <c r="P5393" s="63"/>
      <c r="Q5393" s="63"/>
    </row>
    <row r="5394" spans="1:17" outlineLevel="1">
      <c r="A5394" s="6"/>
      <c r="B5394" s="20">
        <v>42695</v>
      </c>
      <c r="C5394" s="21">
        <v>0.14583333333333334</v>
      </c>
      <c r="D5394" s="13">
        <v>0</v>
      </c>
      <c r="E5394" s="13">
        <v>16.149999999999999</v>
      </c>
      <c r="F5394" s="11">
        <f t="shared" si="253"/>
        <v>0</v>
      </c>
      <c r="G5394" s="11">
        <f t="shared" si="254"/>
        <v>16.303425000000001</v>
      </c>
      <c r="H5394" s="8">
        <f t="shared" si="252"/>
        <v>0</v>
      </c>
      <c r="K5394" s="69"/>
      <c r="L5394" s="69"/>
      <c r="M5394" s="69"/>
      <c r="O5394" s="63"/>
      <c r="P5394" s="63"/>
      <c r="Q5394" s="63"/>
    </row>
    <row r="5395" spans="1:17" outlineLevel="1">
      <c r="A5395" s="6"/>
      <c r="B5395" s="20">
        <v>42695</v>
      </c>
      <c r="C5395" s="21">
        <v>0.16666666666666666</v>
      </c>
      <c r="D5395" s="13">
        <v>0</v>
      </c>
      <c r="E5395" s="13">
        <v>30.81</v>
      </c>
      <c r="F5395" s="11">
        <f t="shared" si="253"/>
        <v>0</v>
      </c>
      <c r="G5395" s="11">
        <f t="shared" si="254"/>
        <v>31.102695000000001</v>
      </c>
      <c r="H5395" s="8">
        <f t="shared" si="252"/>
        <v>0</v>
      </c>
      <c r="K5395" s="69"/>
      <c r="L5395" s="69"/>
      <c r="M5395" s="69"/>
      <c r="O5395" s="63"/>
      <c r="P5395" s="63"/>
      <c r="Q5395" s="63"/>
    </row>
    <row r="5396" spans="1:17" outlineLevel="1">
      <c r="A5396" s="6"/>
      <c r="B5396" s="20">
        <v>42695</v>
      </c>
      <c r="C5396" s="21">
        <v>0.1875</v>
      </c>
      <c r="D5396" s="13">
        <v>0</v>
      </c>
      <c r="E5396" s="13">
        <v>30.79</v>
      </c>
      <c r="F5396" s="11">
        <f t="shared" si="253"/>
        <v>0</v>
      </c>
      <c r="G5396" s="11">
        <f t="shared" si="254"/>
        <v>31.082505000000001</v>
      </c>
      <c r="H5396" s="8">
        <f t="shared" si="252"/>
        <v>0</v>
      </c>
      <c r="K5396" s="69"/>
      <c r="L5396" s="69"/>
      <c r="M5396" s="69"/>
      <c r="O5396" s="63"/>
      <c r="P5396" s="63"/>
      <c r="Q5396" s="63"/>
    </row>
    <row r="5397" spans="1:17" outlineLevel="1">
      <c r="A5397" s="6"/>
      <c r="B5397" s="20">
        <v>42695</v>
      </c>
      <c r="C5397" s="21">
        <v>0.20833333333333334</v>
      </c>
      <c r="D5397" s="13">
        <v>3.5479999999999999E-3</v>
      </c>
      <c r="E5397" s="13">
        <v>31.6</v>
      </c>
      <c r="F5397" s="11">
        <f t="shared" si="253"/>
        <v>3.5469356E-3</v>
      </c>
      <c r="G5397" s="11">
        <f t="shared" si="254"/>
        <v>31.900200000000005</v>
      </c>
      <c r="H5397" s="8">
        <f t="shared" si="252"/>
        <v>0.54658206657288</v>
      </c>
      <c r="K5397" s="69"/>
      <c r="L5397" s="69"/>
      <c r="M5397" s="69"/>
      <c r="O5397" s="63"/>
      <c r="P5397" s="63"/>
      <c r="Q5397" s="63"/>
    </row>
    <row r="5398" spans="1:17" outlineLevel="1">
      <c r="A5398" s="6"/>
      <c r="B5398" s="20">
        <v>42695</v>
      </c>
      <c r="C5398" s="21">
        <v>0.22916666666666666</v>
      </c>
      <c r="D5398" s="13">
        <v>9.9390999999999993E-2</v>
      </c>
      <c r="E5398" s="13">
        <v>32.270000000000003</v>
      </c>
      <c r="F5398" s="11">
        <f t="shared" si="253"/>
        <v>9.9361182699999995E-2</v>
      </c>
      <c r="G5398" s="11">
        <f t="shared" si="254"/>
        <v>32.576565000000002</v>
      </c>
      <c r="H5398" s="8">
        <f t="shared" si="252"/>
        <v>15.244333955496572</v>
      </c>
      <c r="K5398" s="69"/>
      <c r="L5398" s="69"/>
      <c r="M5398" s="69"/>
      <c r="O5398" s="63"/>
      <c r="P5398" s="63"/>
      <c r="Q5398" s="63"/>
    </row>
    <row r="5399" spans="1:17" outlineLevel="1">
      <c r="A5399" s="6"/>
      <c r="B5399" s="20">
        <v>42695</v>
      </c>
      <c r="C5399" s="21">
        <v>0.25</v>
      </c>
      <c r="D5399" s="13">
        <v>0.456293</v>
      </c>
      <c r="E5399" s="13">
        <v>29.08</v>
      </c>
      <c r="F5399" s="11">
        <f t="shared" si="253"/>
        <v>0.45615611210000001</v>
      </c>
      <c r="G5399" s="11">
        <f t="shared" si="254"/>
        <v>29.356259999999999</v>
      </c>
      <c r="H5399" s="8">
        <f t="shared" si="252"/>
        <v>71.453999423203257</v>
      </c>
      <c r="K5399" s="69"/>
      <c r="L5399" s="69"/>
      <c r="M5399" s="69"/>
      <c r="O5399" s="63"/>
      <c r="P5399" s="63"/>
      <c r="Q5399" s="63"/>
    </row>
    <row r="5400" spans="1:17" outlineLevel="1">
      <c r="A5400" s="6"/>
      <c r="B5400" s="20">
        <v>42695</v>
      </c>
      <c r="C5400" s="21">
        <v>0.27083333333333331</v>
      </c>
      <c r="D5400" s="13">
        <v>0.600047</v>
      </c>
      <c r="E5400" s="13">
        <v>40.28</v>
      </c>
      <c r="F5400" s="11">
        <f t="shared" si="253"/>
        <v>0.59986698589999998</v>
      </c>
      <c r="G5400" s="11">
        <f t="shared" si="254"/>
        <v>40.662660000000002</v>
      </c>
      <c r="H5400" s="8">
        <f t="shared" si="252"/>
        <v>87.183072084523488</v>
      </c>
      <c r="K5400" s="69"/>
      <c r="L5400" s="69"/>
      <c r="M5400" s="69"/>
      <c r="O5400" s="63"/>
      <c r="P5400" s="63"/>
      <c r="Q5400" s="63"/>
    </row>
    <row r="5401" spans="1:17" outlineLevel="1">
      <c r="A5401" s="6"/>
      <c r="B5401" s="20">
        <v>42695</v>
      </c>
      <c r="C5401" s="21">
        <v>0.29166666666666669</v>
      </c>
      <c r="D5401" s="13">
        <v>1.3723409999999998</v>
      </c>
      <c r="E5401" s="13">
        <v>44.67</v>
      </c>
      <c r="F5401" s="11">
        <f t="shared" si="253"/>
        <v>1.3719292976999999</v>
      </c>
      <c r="G5401" s="11">
        <f t="shared" si="254"/>
        <v>45.094365000000003</v>
      </c>
      <c r="H5401" s="8">
        <f t="shared" si="252"/>
        <v>193.31256886752251</v>
      </c>
      <c r="K5401" s="69"/>
      <c r="L5401" s="69"/>
      <c r="M5401" s="69"/>
      <c r="O5401" s="63"/>
      <c r="P5401" s="63"/>
      <c r="Q5401" s="63"/>
    </row>
    <row r="5402" spans="1:17" outlineLevel="1">
      <c r="A5402" s="6"/>
      <c r="B5402" s="20">
        <v>42695</v>
      </c>
      <c r="C5402" s="21">
        <v>0.3125</v>
      </c>
      <c r="D5402" s="13">
        <v>2.0572010000000001</v>
      </c>
      <c r="E5402" s="13">
        <v>40.89</v>
      </c>
      <c r="F5402" s="11">
        <f t="shared" si="253"/>
        <v>2.0565838397</v>
      </c>
      <c r="G5402" s="11">
        <f t="shared" si="254"/>
        <v>41.278455000000001</v>
      </c>
      <c r="H5402" s="8">
        <f t="shared" si="252"/>
        <v>297.63199070341631</v>
      </c>
      <c r="K5402" s="69"/>
      <c r="L5402" s="69"/>
      <c r="M5402" s="69"/>
      <c r="O5402" s="63"/>
      <c r="P5402" s="63"/>
      <c r="Q5402" s="63"/>
    </row>
    <row r="5403" spans="1:17" outlineLevel="1">
      <c r="A5403" s="6"/>
      <c r="B5403" s="20">
        <v>42695</v>
      </c>
      <c r="C5403" s="21">
        <v>0.33333333333333331</v>
      </c>
      <c r="D5403" s="13">
        <v>2.775563</v>
      </c>
      <c r="E5403" s="13">
        <v>52.87</v>
      </c>
      <c r="F5403" s="11">
        <f t="shared" si="253"/>
        <v>2.7747303311000002</v>
      </c>
      <c r="G5403" s="11">
        <f t="shared" si="254"/>
        <v>53.372264999999999</v>
      </c>
      <c r="H5403" s="8">
        <f t="shared" si="252"/>
        <v>368.00619904959308</v>
      </c>
      <c r="K5403" s="69"/>
      <c r="L5403" s="69"/>
      <c r="M5403" s="69"/>
      <c r="O5403" s="63"/>
      <c r="P5403" s="63"/>
      <c r="Q5403" s="63"/>
    </row>
    <row r="5404" spans="1:17" outlineLevel="1">
      <c r="A5404" s="6"/>
      <c r="B5404" s="20">
        <v>42695</v>
      </c>
      <c r="C5404" s="21">
        <v>0.35416666666666669</v>
      </c>
      <c r="D5404" s="13">
        <v>3.3036159999999999</v>
      </c>
      <c r="E5404" s="13">
        <v>58.91</v>
      </c>
      <c r="F5404" s="11">
        <f t="shared" si="253"/>
        <v>3.3026249152</v>
      </c>
      <c r="G5404" s="11">
        <f t="shared" si="254"/>
        <v>59.469645</v>
      </c>
      <c r="H5404" s="8">
        <f t="shared" si="252"/>
        <v>417.88230295210087</v>
      </c>
      <c r="K5404" s="69"/>
      <c r="L5404" s="69"/>
      <c r="M5404" s="69"/>
      <c r="O5404" s="63"/>
      <c r="P5404" s="63"/>
      <c r="Q5404" s="63"/>
    </row>
    <row r="5405" spans="1:17" outlineLevel="1">
      <c r="A5405" s="6"/>
      <c r="B5405" s="20">
        <v>42695</v>
      </c>
      <c r="C5405" s="21">
        <v>0.375</v>
      </c>
      <c r="D5405" s="13">
        <v>3.680409</v>
      </c>
      <c r="E5405" s="13">
        <v>64.400000000000006</v>
      </c>
      <c r="F5405" s="11">
        <f t="shared" si="253"/>
        <v>3.6793048773000003</v>
      </c>
      <c r="G5405" s="11">
        <f t="shared" si="254"/>
        <v>65.011800000000008</v>
      </c>
      <c r="H5405" s="8">
        <f t="shared" si="252"/>
        <v>445.15247435574787</v>
      </c>
      <c r="K5405" s="69"/>
      <c r="L5405" s="69"/>
      <c r="M5405" s="69"/>
      <c r="O5405" s="63"/>
      <c r="P5405" s="63"/>
      <c r="Q5405" s="63"/>
    </row>
    <row r="5406" spans="1:17" outlineLevel="1">
      <c r="A5406" s="6"/>
      <c r="B5406" s="20">
        <v>42695</v>
      </c>
      <c r="C5406" s="21">
        <v>0.39583333333333331</v>
      </c>
      <c r="D5406" s="13">
        <v>4.0715240000000001</v>
      </c>
      <c r="E5406" s="13">
        <v>59.11</v>
      </c>
      <c r="F5406" s="11">
        <f t="shared" si="253"/>
        <v>4.0703025428000004</v>
      </c>
      <c r="G5406" s="11">
        <f t="shared" si="254"/>
        <v>59.671545000000002</v>
      </c>
      <c r="H5406" s="8">
        <f t="shared" si="252"/>
        <v>514.19503161449541</v>
      </c>
      <c r="K5406" s="69"/>
      <c r="L5406" s="69"/>
      <c r="M5406" s="69"/>
      <c r="O5406" s="63"/>
      <c r="P5406" s="63"/>
      <c r="Q5406" s="63"/>
    </row>
    <row r="5407" spans="1:17" outlineLevel="1">
      <c r="A5407" s="6"/>
      <c r="B5407" s="20">
        <v>42695</v>
      </c>
      <c r="C5407" s="21">
        <v>0.41666666666666669</v>
      </c>
      <c r="D5407" s="13">
        <v>4.4133300000000002</v>
      </c>
      <c r="E5407" s="13">
        <v>59.91</v>
      </c>
      <c r="F5407" s="11">
        <f t="shared" si="253"/>
        <v>4.412006001</v>
      </c>
      <c r="G5407" s="11">
        <f t="shared" si="254"/>
        <v>60.479145000000003</v>
      </c>
      <c r="H5407" s="8">
        <f t="shared" si="252"/>
        <v>553.79876551065081</v>
      </c>
      <c r="K5407" s="69"/>
      <c r="L5407" s="69"/>
      <c r="M5407" s="69"/>
      <c r="O5407" s="63"/>
      <c r="P5407" s="63"/>
      <c r="Q5407" s="63"/>
    </row>
    <row r="5408" spans="1:17" outlineLevel="1">
      <c r="A5408" s="6"/>
      <c r="B5408" s="20">
        <v>42695</v>
      </c>
      <c r="C5408" s="21">
        <v>0.4375</v>
      </c>
      <c r="D5408" s="13">
        <v>4.6959569999999999</v>
      </c>
      <c r="E5408" s="13">
        <v>58.2</v>
      </c>
      <c r="F5408" s="11">
        <f t="shared" si="253"/>
        <v>4.6945482129</v>
      </c>
      <c r="G5408" s="11">
        <f t="shared" si="254"/>
        <v>58.752900000000004</v>
      </c>
      <c r="H5408" s="8">
        <f t="shared" si="252"/>
        <v>597.36764590170753</v>
      </c>
      <c r="K5408" s="69"/>
      <c r="L5408" s="69"/>
      <c r="M5408" s="69"/>
      <c r="O5408" s="63"/>
      <c r="P5408" s="63"/>
      <c r="Q5408" s="63"/>
    </row>
    <row r="5409" spans="1:17" outlineLevel="1">
      <c r="A5409" s="6"/>
      <c r="B5409" s="20">
        <v>42695</v>
      </c>
      <c r="C5409" s="21">
        <v>0.45833333333333331</v>
      </c>
      <c r="D5409" s="13">
        <v>4.8218189999999996</v>
      </c>
      <c r="E5409" s="13">
        <v>50.46</v>
      </c>
      <c r="F5409" s="11">
        <f t="shared" si="253"/>
        <v>4.8203724543000002</v>
      </c>
      <c r="G5409" s="11">
        <f t="shared" si="254"/>
        <v>50.939370000000004</v>
      </c>
      <c r="H5409" s="8">
        <f t="shared" si="252"/>
        <v>651.04254051240423</v>
      </c>
      <c r="K5409" s="69"/>
      <c r="L5409" s="69"/>
      <c r="M5409" s="69"/>
      <c r="O5409" s="63"/>
      <c r="P5409" s="63"/>
      <c r="Q5409" s="63"/>
    </row>
    <row r="5410" spans="1:17" outlineLevel="1">
      <c r="A5410" s="6"/>
      <c r="B5410" s="20">
        <v>42695</v>
      </c>
      <c r="C5410" s="21">
        <v>0.47916666666666669</v>
      </c>
      <c r="D5410" s="13">
        <v>4.8916219999999999</v>
      </c>
      <c r="E5410" s="13">
        <v>51.87</v>
      </c>
      <c r="F5410" s="11">
        <f t="shared" si="253"/>
        <v>4.8901545133999997</v>
      </c>
      <c r="G5410" s="11">
        <f t="shared" si="254"/>
        <v>52.362765000000003</v>
      </c>
      <c r="H5410" s="8">
        <f t="shared" si="252"/>
        <v>653.50672789354644</v>
      </c>
      <c r="K5410" s="69"/>
      <c r="L5410" s="69"/>
      <c r="M5410" s="69"/>
      <c r="O5410" s="63"/>
      <c r="P5410" s="63"/>
      <c r="Q5410" s="63"/>
    </row>
    <row r="5411" spans="1:17" outlineLevel="1">
      <c r="A5411" s="6"/>
      <c r="B5411" s="20">
        <v>42695</v>
      </c>
      <c r="C5411" s="21">
        <v>0.5</v>
      </c>
      <c r="D5411" s="13">
        <v>4.8947829999999994</v>
      </c>
      <c r="E5411" s="13">
        <v>56.43</v>
      </c>
      <c r="F5411" s="11">
        <f t="shared" si="253"/>
        <v>4.8933145650999998</v>
      </c>
      <c r="G5411" s="11">
        <f t="shared" si="254"/>
        <v>56.966085000000007</v>
      </c>
      <c r="H5411" s="8">
        <f t="shared" si="252"/>
        <v>631.40353566137526</v>
      </c>
      <c r="K5411" s="69"/>
      <c r="L5411" s="69"/>
      <c r="M5411" s="69"/>
      <c r="O5411" s="63"/>
      <c r="P5411" s="63"/>
      <c r="Q5411" s="63"/>
    </row>
    <row r="5412" spans="1:17" outlineLevel="1">
      <c r="A5412" s="6"/>
      <c r="B5412" s="20">
        <v>42695</v>
      </c>
      <c r="C5412" s="21">
        <v>0.52083333333333337</v>
      </c>
      <c r="D5412" s="13">
        <v>4.8482050000000001</v>
      </c>
      <c r="E5412" s="13">
        <v>65.81</v>
      </c>
      <c r="F5412" s="11">
        <f t="shared" si="253"/>
        <v>4.8467505385000003</v>
      </c>
      <c r="G5412" s="11">
        <f t="shared" si="254"/>
        <v>66.435195000000007</v>
      </c>
      <c r="H5412" s="8">
        <f t="shared" si="252"/>
        <v>579.50078301939743</v>
      </c>
      <c r="K5412" s="69"/>
      <c r="L5412" s="69"/>
      <c r="M5412" s="69"/>
      <c r="O5412" s="63"/>
      <c r="P5412" s="63"/>
      <c r="Q5412" s="63"/>
    </row>
    <row r="5413" spans="1:17" outlineLevel="1">
      <c r="A5413" s="6"/>
      <c r="B5413" s="20">
        <v>42695</v>
      </c>
      <c r="C5413" s="21">
        <v>0.54166666666666663</v>
      </c>
      <c r="D5413" s="13">
        <v>4.7025380000000006</v>
      </c>
      <c r="E5413" s="13">
        <v>96.02</v>
      </c>
      <c r="F5413" s="11">
        <f t="shared" si="253"/>
        <v>4.7011272386000007</v>
      </c>
      <c r="G5413" s="11">
        <f t="shared" si="254"/>
        <v>96.932190000000006</v>
      </c>
      <c r="H5413" s="8">
        <f t="shared" si="252"/>
        <v>418.71910767344951</v>
      </c>
      <c r="K5413" s="69"/>
      <c r="L5413" s="69"/>
      <c r="M5413" s="69"/>
      <c r="O5413" s="63"/>
      <c r="P5413" s="63"/>
      <c r="Q5413" s="63"/>
    </row>
    <row r="5414" spans="1:17" outlineLevel="1">
      <c r="A5414" s="6"/>
      <c r="B5414" s="20">
        <v>42695</v>
      </c>
      <c r="C5414" s="21">
        <v>0.5625</v>
      </c>
      <c r="D5414" s="13">
        <v>4.5207860000000002</v>
      </c>
      <c r="E5414" s="13">
        <v>61.17</v>
      </c>
      <c r="F5414" s="11">
        <f t="shared" si="253"/>
        <v>4.5194297642000008</v>
      </c>
      <c r="G5414" s="11">
        <f t="shared" si="254"/>
        <v>61.751115000000006</v>
      </c>
      <c r="H5414" s="8">
        <f t="shared" si="252"/>
        <v>561.53410903766303</v>
      </c>
      <c r="K5414" s="69"/>
      <c r="L5414" s="69"/>
      <c r="M5414" s="69"/>
      <c r="O5414" s="63"/>
      <c r="P5414" s="63"/>
      <c r="Q5414" s="63"/>
    </row>
    <row r="5415" spans="1:17" outlineLevel="1">
      <c r="A5415" s="6"/>
      <c r="B5415" s="20">
        <v>42695</v>
      </c>
      <c r="C5415" s="21">
        <v>0.58333333333333337</v>
      </c>
      <c r="D5415" s="13">
        <v>4.2575329999999996</v>
      </c>
      <c r="E5415" s="13">
        <v>71.48</v>
      </c>
      <c r="F5415" s="11">
        <f t="shared" si="253"/>
        <v>4.2562557400999994</v>
      </c>
      <c r="G5415" s="11">
        <f t="shared" si="254"/>
        <v>72.159060000000011</v>
      </c>
      <c r="H5415" s="8">
        <f t="shared" si="252"/>
        <v>484.53615433337956</v>
      </c>
      <c r="K5415" s="69"/>
      <c r="L5415" s="69"/>
      <c r="M5415" s="69"/>
      <c r="O5415" s="63"/>
      <c r="P5415" s="63"/>
      <c r="Q5415" s="63"/>
    </row>
    <row r="5416" spans="1:17" outlineLevel="1">
      <c r="A5416" s="6"/>
      <c r="B5416" s="20">
        <v>42695</v>
      </c>
      <c r="C5416" s="21">
        <v>0.60416666666666663</v>
      </c>
      <c r="D5416" s="13">
        <v>3.9408869999999996</v>
      </c>
      <c r="E5416" s="13">
        <v>72.86</v>
      </c>
      <c r="F5416" s="11">
        <f t="shared" si="253"/>
        <v>3.9397047338999998</v>
      </c>
      <c r="G5416" s="11">
        <f t="shared" si="254"/>
        <v>73.552170000000004</v>
      </c>
      <c r="H5416" s="8">
        <f t="shared" si="252"/>
        <v>443.01124816778241</v>
      </c>
      <c r="K5416" s="69"/>
      <c r="L5416" s="69"/>
      <c r="M5416" s="69"/>
      <c r="O5416" s="63"/>
      <c r="P5416" s="63"/>
      <c r="Q5416" s="63"/>
    </row>
    <row r="5417" spans="1:17" outlineLevel="1">
      <c r="A5417" s="6"/>
      <c r="B5417" s="20">
        <v>42695</v>
      </c>
      <c r="C5417" s="21">
        <v>0.625</v>
      </c>
      <c r="D5417" s="13">
        <v>3.5563959999999999</v>
      </c>
      <c r="E5417" s="13">
        <v>77.78</v>
      </c>
      <c r="F5417" s="11">
        <f t="shared" si="253"/>
        <v>3.5553290812</v>
      </c>
      <c r="G5417" s="11">
        <f t="shared" si="254"/>
        <v>78.518910000000005</v>
      </c>
      <c r="H5417" s="8">
        <f t="shared" si="252"/>
        <v>382.13064495607449</v>
      </c>
      <c r="K5417" s="69"/>
      <c r="L5417" s="69"/>
      <c r="M5417" s="69"/>
      <c r="O5417" s="63"/>
      <c r="P5417" s="63"/>
      <c r="Q5417" s="63"/>
    </row>
    <row r="5418" spans="1:17" outlineLevel="1">
      <c r="A5418" s="6"/>
      <c r="B5418" s="20">
        <v>42695</v>
      </c>
      <c r="C5418" s="21">
        <v>0.64583333333333337</v>
      </c>
      <c r="D5418" s="13">
        <v>3.0810060000000004</v>
      </c>
      <c r="E5418" s="13">
        <v>81.739999999999995</v>
      </c>
      <c r="F5418" s="11">
        <f t="shared" si="253"/>
        <v>3.0800816982000003</v>
      </c>
      <c r="G5418" s="11">
        <f t="shared" si="254"/>
        <v>82.516530000000003</v>
      </c>
      <c r="H5418" s="8">
        <f t="shared" si="252"/>
        <v>318.73754201322879</v>
      </c>
      <c r="K5418" s="69"/>
      <c r="L5418" s="69"/>
      <c r="M5418" s="69"/>
      <c r="O5418" s="63"/>
      <c r="P5418" s="63"/>
      <c r="Q5418" s="63"/>
    </row>
    <row r="5419" spans="1:17" outlineLevel="1">
      <c r="A5419" s="6"/>
      <c r="B5419" s="20">
        <v>42695</v>
      </c>
      <c r="C5419" s="21">
        <v>0.66666666666666663</v>
      </c>
      <c r="D5419" s="13">
        <v>2.5245900000000003</v>
      </c>
      <c r="E5419" s="13">
        <v>76.290000000000006</v>
      </c>
      <c r="F5419" s="11">
        <f t="shared" si="253"/>
        <v>2.5238326230000006</v>
      </c>
      <c r="G5419" s="11">
        <f t="shared" si="254"/>
        <v>77.014755000000008</v>
      </c>
      <c r="H5419" s="8">
        <f t="shared" si="252"/>
        <v>275.0605167566477</v>
      </c>
      <c r="K5419" s="69"/>
      <c r="L5419" s="69"/>
      <c r="M5419" s="69"/>
      <c r="O5419" s="63"/>
      <c r="P5419" s="63"/>
      <c r="Q5419" s="63"/>
    </row>
    <row r="5420" spans="1:17" outlineLevel="1">
      <c r="A5420" s="6"/>
      <c r="B5420" s="20">
        <v>42695</v>
      </c>
      <c r="C5420" s="21">
        <v>0.6875</v>
      </c>
      <c r="D5420" s="13">
        <v>1.8752770000000001</v>
      </c>
      <c r="E5420" s="13">
        <v>74.709999999999994</v>
      </c>
      <c r="F5420" s="11">
        <f t="shared" si="253"/>
        <v>1.8747144169000001</v>
      </c>
      <c r="G5420" s="11">
        <f t="shared" si="254"/>
        <v>75.419744999999992</v>
      </c>
      <c r="H5420" s="8">
        <f t="shared" si="252"/>
        <v>207.30639827297833</v>
      </c>
      <c r="K5420" s="69"/>
      <c r="L5420" s="69"/>
      <c r="M5420" s="69"/>
      <c r="O5420" s="63"/>
      <c r="P5420" s="63"/>
      <c r="Q5420" s="63"/>
    </row>
    <row r="5421" spans="1:17" outlineLevel="1">
      <c r="A5421" s="6"/>
      <c r="B5421" s="20">
        <v>42695</v>
      </c>
      <c r="C5421" s="21">
        <v>0.70833333333333337</v>
      </c>
      <c r="D5421" s="13">
        <v>1.204718</v>
      </c>
      <c r="E5421" s="13">
        <v>66.98</v>
      </c>
      <c r="F5421" s="11">
        <f t="shared" si="253"/>
        <v>1.2043565845999999</v>
      </c>
      <c r="G5421" s="11">
        <f t="shared" si="254"/>
        <v>67.616310000000013</v>
      </c>
      <c r="H5421" s="8">
        <f t="shared" si="252"/>
        <v>142.57617656074515</v>
      </c>
      <c r="K5421" s="69"/>
      <c r="L5421" s="69"/>
      <c r="M5421" s="69"/>
      <c r="O5421" s="63"/>
      <c r="P5421" s="63"/>
      <c r="Q5421" s="63"/>
    </row>
    <row r="5422" spans="1:17" outlineLevel="1">
      <c r="A5422" s="6"/>
      <c r="B5422" s="20">
        <v>42695</v>
      </c>
      <c r="C5422" s="21">
        <v>0.72916666666666663</v>
      </c>
      <c r="D5422" s="13">
        <v>0.57527399999999995</v>
      </c>
      <c r="E5422" s="13">
        <v>51.03</v>
      </c>
      <c r="F5422" s="11">
        <f t="shared" si="253"/>
        <v>0.57510141780000001</v>
      </c>
      <c r="G5422" s="11">
        <f t="shared" si="254"/>
        <v>51.514785000000003</v>
      </c>
      <c r="H5422" s="8">
        <f t="shared" si="252"/>
        <v>77.342637819637815</v>
      </c>
      <c r="K5422" s="69"/>
      <c r="L5422" s="69"/>
      <c r="M5422" s="69"/>
      <c r="O5422" s="63"/>
      <c r="P5422" s="63"/>
      <c r="Q5422" s="63"/>
    </row>
    <row r="5423" spans="1:17" outlineLevel="1">
      <c r="A5423" s="6"/>
      <c r="B5423" s="20">
        <v>42695</v>
      </c>
      <c r="C5423" s="21">
        <v>0.75</v>
      </c>
      <c r="D5423" s="13">
        <v>0.18987900000000002</v>
      </c>
      <c r="E5423" s="13">
        <v>42.51</v>
      </c>
      <c r="F5423" s="11">
        <f t="shared" si="253"/>
        <v>0.18982203630000002</v>
      </c>
      <c r="G5423" s="11">
        <f t="shared" si="254"/>
        <v>42.913845000000002</v>
      </c>
      <c r="H5423" s="8">
        <f t="shared" ref="H5423:H5486" si="255">F5423*($B$8-G5423)</f>
        <v>27.160905308437428</v>
      </c>
      <c r="K5423" s="69"/>
      <c r="L5423" s="69"/>
      <c r="M5423" s="69"/>
      <c r="O5423" s="63"/>
      <c r="P5423" s="63"/>
      <c r="Q5423" s="63"/>
    </row>
    <row r="5424" spans="1:17" outlineLevel="1">
      <c r="A5424" s="6"/>
      <c r="B5424" s="20">
        <v>42695</v>
      </c>
      <c r="C5424" s="21">
        <v>0.77083333333333337</v>
      </c>
      <c r="D5424" s="13">
        <v>8.8596000000000008E-2</v>
      </c>
      <c r="E5424" s="13">
        <v>57.05</v>
      </c>
      <c r="F5424" s="11">
        <f t="shared" si="253"/>
        <v>8.8569421200000012E-2</v>
      </c>
      <c r="G5424" s="11">
        <f t="shared" si="254"/>
        <v>57.591974999999998</v>
      </c>
      <c r="H5424" s="8">
        <f t="shared" si="255"/>
        <v>11.373024451685133</v>
      </c>
      <c r="K5424" s="69"/>
      <c r="L5424" s="69"/>
      <c r="M5424" s="69"/>
      <c r="O5424" s="63"/>
      <c r="P5424" s="63"/>
      <c r="Q5424" s="63"/>
    </row>
    <row r="5425" spans="1:17" outlineLevel="1">
      <c r="A5425" s="6"/>
      <c r="B5425" s="20">
        <v>42695</v>
      </c>
      <c r="C5425" s="21">
        <v>0.79166666666666663</v>
      </c>
      <c r="D5425" s="13">
        <v>1.1805E-2</v>
      </c>
      <c r="E5425" s="13">
        <v>58.42</v>
      </c>
      <c r="F5425" s="11">
        <f t="shared" si="253"/>
        <v>1.1801458500000001E-2</v>
      </c>
      <c r="G5425" s="11">
        <f t="shared" si="254"/>
        <v>58.974990000000005</v>
      </c>
      <c r="H5425" s="8">
        <f t="shared" si="255"/>
        <v>1.499080383977085</v>
      </c>
      <c r="K5425" s="69"/>
      <c r="L5425" s="69"/>
      <c r="M5425" s="69"/>
      <c r="O5425" s="63"/>
      <c r="P5425" s="63"/>
      <c r="Q5425" s="63"/>
    </row>
    <row r="5426" spans="1:17" outlineLevel="1">
      <c r="A5426" s="6"/>
      <c r="B5426" s="20">
        <v>42695</v>
      </c>
      <c r="C5426" s="21">
        <v>0.8125</v>
      </c>
      <c r="D5426" s="13">
        <v>0</v>
      </c>
      <c r="E5426" s="13">
        <v>73.34</v>
      </c>
      <c r="F5426" s="11">
        <f t="shared" si="253"/>
        <v>0</v>
      </c>
      <c r="G5426" s="11">
        <f t="shared" si="254"/>
        <v>74.036730000000006</v>
      </c>
      <c r="H5426" s="8">
        <f t="shared" si="255"/>
        <v>0</v>
      </c>
      <c r="K5426" s="69"/>
      <c r="L5426" s="69"/>
      <c r="M5426" s="69"/>
      <c r="O5426" s="63"/>
      <c r="P5426" s="63"/>
      <c r="Q5426" s="63"/>
    </row>
    <row r="5427" spans="1:17" outlineLevel="1">
      <c r="A5427" s="6"/>
      <c r="B5427" s="20">
        <v>42695</v>
      </c>
      <c r="C5427" s="21">
        <v>0.83333333333333337</v>
      </c>
      <c r="D5427" s="13">
        <v>0</v>
      </c>
      <c r="E5427" s="13">
        <v>51.3</v>
      </c>
      <c r="F5427" s="11">
        <f t="shared" si="253"/>
        <v>0</v>
      </c>
      <c r="G5427" s="11">
        <f t="shared" si="254"/>
        <v>51.787350000000004</v>
      </c>
      <c r="H5427" s="8">
        <f t="shared" si="255"/>
        <v>0</v>
      </c>
      <c r="K5427" s="69"/>
      <c r="L5427" s="69"/>
      <c r="M5427" s="69"/>
      <c r="O5427" s="63"/>
      <c r="P5427" s="63"/>
      <c r="Q5427" s="63"/>
    </row>
    <row r="5428" spans="1:17" outlineLevel="1">
      <c r="A5428" s="6"/>
      <c r="B5428" s="20">
        <v>42695</v>
      </c>
      <c r="C5428" s="21">
        <v>0.85416666666666663</v>
      </c>
      <c r="D5428" s="13">
        <v>0</v>
      </c>
      <c r="E5428" s="13">
        <v>44.23</v>
      </c>
      <c r="F5428" s="11">
        <f t="shared" si="253"/>
        <v>0</v>
      </c>
      <c r="G5428" s="11">
        <f t="shared" si="254"/>
        <v>44.650185</v>
      </c>
      <c r="H5428" s="8">
        <f t="shared" si="255"/>
        <v>0</v>
      </c>
      <c r="K5428" s="69"/>
      <c r="L5428" s="69"/>
      <c r="M5428" s="69"/>
      <c r="O5428" s="63"/>
      <c r="P5428" s="63"/>
      <c r="Q5428" s="63"/>
    </row>
    <row r="5429" spans="1:17" outlineLevel="1">
      <c r="A5429" s="6"/>
      <c r="B5429" s="20">
        <v>42695</v>
      </c>
      <c r="C5429" s="21">
        <v>0.875</v>
      </c>
      <c r="D5429" s="13">
        <v>0</v>
      </c>
      <c r="E5429" s="13">
        <v>35.71</v>
      </c>
      <c r="F5429" s="11">
        <f t="shared" si="253"/>
        <v>0</v>
      </c>
      <c r="G5429" s="11">
        <f t="shared" si="254"/>
        <v>36.049245000000006</v>
      </c>
      <c r="H5429" s="8">
        <f t="shared" si="255"/>
        <v>0</v>
      </c>
      <c r="K5429" s="69"/>
      <c r="L5429" s="69"/>
      <c r="M5429" s="69"/>
      <c r="O5429" s="63"/>
      <c r="P5429" s="63"/>
      <c r="Q5429" s="63"/>
    </row>
    <row r="5430" spans="1:17" outlineLevel="1">
      <c r="A5430" s="6"/>
      <c r="B5430" s="20">
        <v>42695</v>
      </c>
      <c r="C5430" s="21">
        <v>0.89583333333333337</v>
      </c>
      <c r="D5430" s="13">
        <v>0</v>
      </c>
      <c r="E5430" s="13">
        <v>38.01</v>
      </c>
      <c r="F5430" s="11">
        <f t="shared" si="253"/>
        <v>0</v>
      </c>
      <c r="G5430" s="11">
        <f t="shared" si="254"/>
        <v>38.371095000000004</v>
      </c>
      <c r="H5430" s="8">
        <f t="shared" si="255"/>
        <v>0</v>
      </c>
      <c r="K5430" s="69"/>
      <c r="L5430" s="69"/>
      <c r="M5430" s="69"/>
      <c r="O5430" s="63"/>
      <c r="P5430" s="63"/>
      <c r="Q5430" s="63"/>
    </row>
    <row r="5431" spans="1:17" outlineLevel="1">
      <c r="A5431" s="6"/>
      <c r="B5431" s="20">
        <v>42695</v>
      </c>
      <c r="C5431" s="21">
        <v>0.91666666666666663</v>
      </c>
      <c r="D5431" s="13">
        <v>0</v>
      </c>
      <c r="E5431" s="13">
        <v>34.68</v>
      </c>
      <c r="F5431" s="11">
        <f t="shared" si="253"/>
        <v>0</v>
      </c>
      <c r="G5431" s="11">
        <f t="shared" si="254"/>
        <v>35.009460000000004</v>
      </c>
      <c r="H5431" s="8">
        <f t="shared" si="255"/>
        <v>0</v>
      </c>
      <c r="K5431" s="69"/>
      <c r="L5431" s="69"/>
      <c r="M5431" s="69"/>
      <c r="O5431" s="63"/>
      <c r="P5431" s="63"/>
      <c r="Q5431" s="63"/>
    </row>
    <row r="5432" spans="1:17" outlineLevel="1">
      <c r="A5432" s="6"/>
      <c r="B5432" s="20">
        <v>42695</v>
      </c>
      <c r="C5432" s="21">
        <v>0.9375</v>
      </c>
      <c r="D5432" s="13">
        <v>0</v>
      </c>
      <c r="E5432" s="13">
        <v>50.37</v>
      </c>
      <c r="F5432" s="11">
        <f t="shared" si="253"/>
        <v>0</v>
      </c>
      <c r="G5432" s="11">
        <f t="shared" si="254"/>
        <v>50.848514999999999</v>
      </c>
      <c r="H5432" s="8">
        <f t="shared" si="255"/>
        <v>0</v>
      </c>
      <c r="K5432" s="69"/>
      <c r="L5432" s="69"/>
      <c r="M5432" s="69"/>
      <c r="O5432" s="63"/>
      <c r="P5432" s="63"/>
      <c r="Q5432" s="63"/>
    </row>
    <row r="5433" spans="1:17" outlineLevel="1">
      <c r="A5433" s="6"/>
      <c r="B5433" s="20">
        <v>42695</v>
      </c>
      <c r="C5433" s="21">
        <v>0.95833333333333337</v>
      </c>
      <c r="D5433" s="13">
        <v>0</v>
      </c>
      <c r="E5433" s="13">
        <v>34.96</v>
      </c>
      <c r="F5433" s="11">
        <f t="shared" si="253"/>
        <v>0</v>
      </c>
      <c r="G5433" s="11">
        <f t="shared" si="254"/>
        <v>35.292120000000004</v>
      </c>
      <c r="H5433" s="8">
        <f t="shared" si="255"/>
        <v>0</v>
      </c>
      <c r="K5433" s="69"/>
      <c r="L5433" s="69"/>
      <c r="M5433" s="69"/>
      <c r="O5433" s="63"/>
      <c r="P5433" s="63"/>
      <c r="Q5433" s="63"/>
    </row>
    <row r="5434" spans="1:17" outlineLevel="1">
      <c r="A5434" s="6"/>
      <c r="B5434" s="20">
        <v>42695</v>
      </c>
      <c r="C5434" s="21">
        <v>0.97916666666666663</v>
      </c>
      <c r="D5434" s="13">
        <v>0</v>
      </c>
      <c r="E5434" s="13">
        <v>35.630000000000003</v>
      </c>
      <c r="F5434" s="11">
        <f t="shared" si="253"/>
        <v>0</v>
      </c>
      <c r="G5434" s="11">
        <f t="shared" si="254"/>
        <v>35.968485000000008</v>
      </c>
      <c r="H5434" s="8">
        <f t="shared" si="255"/>
        <v>0</v>
      </c>
      <c r="K5434" s="69"/>
      <c r="L5434" s="69"/>
      <c r="M5434" s="69"/>
      <c r="O5434" s="63"/>
      <c r="P5434" s="63"/>
      <c r="Q5434" s="63"/>
    </row>
    <row r="5435" spans="1:17" outlineLevel="1">
      <c r="A5435" s="6"/>
      <c r="B5435" s="20">
        <v>42695</v>
      </c>
      <c r="C5435" s="21">
        <v>0</v>
      </c>
      <c r="D5435" s="13">
        <v>0</v>
      </c>
      <c r="E5435" s="13">
        <v>38.43</v>
      </c>
      <c r="F5435" s="11">
        <f t="shared" si="253"/>
        <v>0</v>
      </c>
      <c r="G5435" s="11">
        <f t="shared" si="254"/>
        <v>38.795085</v>
      </c>
      <c r="H5435" s="8">
        <f t="shared" si="255"/>
        <v>0</v>
      </c>
      <c r="K5435" s="69"/>
      <c r="L5435" s="69"/>
      <c r="M5435" s="69"/>
      <c r="O5435" s="63"/>
      <c r="P5435" s="63"/>
      <c r="Q5435" s="63"/>
    </row>
    <row r="5436" spans="1:17" outlineLevel="1">
      <c r="A5436" s="6"/>
      <c r="B5436" s="20">
        <v>42696</v>
      </c>
      <c r="C5436" s="21">
        <v>2.0833333333333332E-2</v>
      </c>
      <c r="D5436" s="13">
        <v>0</v>
      </c>
      <c r="E5436" s="13">
        <v>33.17</v>
      </c>
      <c r="F5436" s="11">
        <f t="shared" si="253"/>
        <v>0</v>
      </c>
      <c r="G5436" s="11">
        <f t="shared" si="254"/>
        <v>33.485115</v>
      </c>
      <c r="H5436" s="8">
        <f t="shared" si="255"/>
        <v>0</v>
      </c>
      <c r="K5436" s="69"/>
      <c r="L5436" s="69"/>
      <c r="M5436" s="69"/>
      <c r="O5436" s="63"/>
      <c r="P5436" s="63"/>
      <c r="Q5436" s="63"/>
    </row>
    <row r="5437" spans="1:17" outlineLevel="1">
      <c r="A5437" s="6"/>
      <c r="B5437" s="20">
        <v>42696</v>
      </c>
      <c r="C5437" s="21">
        <v>4.1666666666666664E-2</v>
      </c>
      <c r="D5437" s="13">
        <v>0</v>
      </c>
      <c r="E5437" s="13">
        <v>33.75</v>
      </c>
      <c r="F5437" s="11">
        <f t="shared" si="253"/>
        <v>0</v>
      </c>
      <c r="G5437" s="11">
        <f t="shared" si="254"/>
        <v>34.070625</v>
      </c>
      <c r="H5437" s="8">
        <f t="shared" si="255"/>
        <v>0</v>
      </c>
      <c r="K5437" s="69"/>
      <c r="L5437" s="69"/>
      <c r="M5437" s="69"/>
      <c r="O5437" s="63"/>
      <c r="P5437" s="63"/>
      <c r="Q5437" s="63"/>
    </row>
    <row r="5438" spans="1:17" outlineLevel="1">
      <c r="A5438" s="6"/>
      <c r="B5438" s="20">
        <v>42696</v>
      </c>
      <c r="C5438" s="21">
        <v>6.25E-2</v>
      </c>
      <c r="D5438" s="13">
        <v>0</v>
      </c>
      <c r="E5438" s="13">
        <v>32.479999999999997</v>
      </c>
      <c r="F5438" s="11">
        <f t="shared" si="253"/>
        <v>0</v>
      </c>
      <c r="G5438" s="11">
        <f t="shared" si="254"/>
        <v>32.788559999999997</v>
      </c>
      <c r="H5438" s="8">
        <f t="shared" si="255"/>
        <v>0</v>
      </c>
      <c r="K5438" s="69"/>
      <c r="L5438" s="69"/>
      <c r="M5438" s="69"/>
      <c r="O5438" s="63"/>
      <c r="P5438" s="63"/>
      <c r="Q5438" s="63"/>
    </row>
    <row r="5439" spans="1:17" outlineLevel="1">
      <c r="A5439" s="6"/>
      <c r="B5439" s="20">
        <v>42696</v>
      </c>
      <c r="C5439" s="21">
        <v>8.3333333333333329E-2</v>
      </c>
      <c r="D5439" s="13">
        <v>0</v>
      </c>
      <c r="E5439" s="13">
        <v>33.39</v>
      </c>
      <c r="F5439" s="11">
        <f t="shared" si="253"/>
        <v>0</v>
      </c>
      <c r="G5439" s="11">
        <f t="shared" si="254"/>
        <v>33.707205000000002</v>
      </c>
      <c r="H5439" s="8">
        <f t="shared" si="255"/>
        <v>0</v>
      </c>
      <c r="K5439" s="69"/>
      <c r="L5439" s="69"/>
      <c r="M5439" s="69"/>
      <c r="O5439" s="63"/>
      <c r="P5439" s="63"/>
      <c r="Q5439" s="63"/>
    </row>
    <row r="5440" spans="1:17" outlineLevel="1">
      <c r="A5440" s="6"/>
      <c r="B5440" s="20">
        <v>42696</v>
      </c>
      <c r="C5440" s="21">
        <v>0.10416666666666667</v>
      </c>
      <c r="D5440" s="13">
        <v>0</v>
      </c>
      <c r="E5440" s="13">
        <v>31.15</v>
      </c>
      <c r="F5440" s="11">
        <f t="shared" si="253"/>
        <v>0</v>
      </c>
      <c r="G5440" s="11">
        <f t="shared" si="254"/>
        <v>31.445924999999999</v>
      </c>
      <c r="H5440" s="8">
        <f t="shared" si="255"/>
        <v>0</v>
      </c>
      <c r="K5440" s="69"/>
      <c r="L5440" s="69"/>
      <c r="M5440" s="69"/>
      <c r="O5440" s="63"/>
      <c r="P5440" s="63"/>
      <c r="Q5440" s="63"/>
    </row>
    <row r="5441" spans="1:17" outlineLevel="1">
      <c r="A5441" s="6"/>
      <c r="B5441" s="20">
        <v>42696</v>
      </c>
      <c r="C5441" s="21">
        <v>0.125</v>
      </c>
      <c r="D5441" s="13">
        <v>0</v>
      </c>
      <c r="E5441" s="13">
        <v>32.840000000000003</v>
      </c>
      <c r="F5441" s="11">
        <f t="shared" si="253"/>
        <v>0</v>
      </c>
      <c r="G5441" s="11">
        <f t="shared" si="254"/>
        <v>33.151980000000009</v>
      </c>
      <c r="H5441" s="8">
        <f t="shared" si="255"/>
        <v>0</v>
      </c>
      <c r="K5441" s="69"/>
      <c r="L5441" s="69"/>
      <c r="M5441" s="69"/>
      <c r="O5441" s="63"/>
      <c r="P5441" s="63"/>
      <c r="Q5441" s="63"/>
    </row>
    <row r="5442" spans="1:17" outlineLevel="1">
      <c r="A5442" s="6"/>
      <c r="B5442" s="20">
        <v>42696</v>
      </c>
      <c r="C5442" s="21">
        <v>0.14583333333333334</v>
      </c>
      <c r="D5442" s="13">
        <v>0</v>
      </c>
      <c r="E5442" s="13">
        <v>29.55</v>
      </c>
      <c r="F5442" s="11">
        <f t="shared" si="253"/>
        <v>0</v>
      </c>
      <c r="G5442" s="11">
        <f t="shared" si="254"/>
        <v>29.830725000000001</v>
      </c>
      <c r="H5442" s="8">
        <f t="shared" si="255"/>
        <v>0</v>
      </c>
      <c r="K5442" s="69"/>
      <c r="L5442" s="69"/>
      <c r="M5442" s="69"/>
      <c r="O5442" s="63"/>
      <c r="P5442" s="63"/>
      <c r="Q5442" s="63"/>
    </row>
    <row r="5443" spans="1:17" outlineLevel="1">
      <c r="A5443" s="6"/>
      <c r="B5443" s="20">
        <v>42696</v>
      </c>
      <c r="C5443" s="21">
        <v>0.16666666666666666</v>
      </c>
      <c r="D5443" s="13">
        <v>0</v>
      </c>
      <c r="E5443" s="13">
        <v>29.96</v>
      </c>
      <c r="F5443" s="11">
        <f t="shared" si="253"/>
        <v>0</v>
      </c>
      <c r="G5443" s="11">
        <f t="shared" si="254"/>
        <v>30.244620000000001</v>
      </c>
      <c r="H5443" s="8">
        <f t="shared" si="255"/>
        <v>0</v>
      </c>
      <c r="K5443" s="69"/>
      <c r="L5443" s="69"/>
      <c r="M5443" s="69"/>
      <c r="O5443" s="63"/>
      <c r="P5443" s="63"/>
      <c r="Q5443" s="63"/>
    </row>
    <row r="5444" spans="1:17" outlineLevel="1">
      <c r="A5444" s="6"/>
      <c r="B5444" s="20">
        <v>42696</v>
      </c>
      <c r="C5444" s="21">
        <v>0.1875</v>
      </c>
      <c r="D5444" s="13">
        <v>0</v>
      </c>
      <c r="E5444" s="13">
        <v>29.94</v>
      </c>
      <c r="F5444" s="11">
        <f t="shared" si="253"/>
        <v>0</v>
      </c>
      <c r="G5444" s="11">
        <f t="shared" si="254"/>
        <v>30.224430000000002</v>
      </c>
      <c r="H5444" s="8">
        <f t="shared" si="255"/>
        <v>0</v>
      </c>
      <c r="K5444" s="69"/>
      <c r="L5444" s="69"/>
      <c r="M5444" s="69"/>
      <c r="O5444" s="63"/>
      <c r="P5444" s="63"/>
      <c r="Q5444" s="63"/>
    </row>
    <row r="5445" spans="1:17" outlineLevel="1">
      <c r="A5445" s="6"/>
      <c r="B5445" s="20">
        <v>42696</v>
      </c>
      <c r="C5445" s="21">
        <v>0.20833333333333334</v>
      </c>
      <c r="D5445" s="13">
        <v>1.2083999999999999E-2</v>
      </c>
      <c r="E5445" s="13">
        <v>29.28</v>
      </c>
      <c r="F5445" s="11">
        <f t="shared" si="253"/>
        <v>1.20803748E-2</v>
      </c>
      <c r="G5445" s="11">
        <f t="shared" si="254"/>
        <v>29.558160000000004</v>
      </c>
      <c r="H5445" s="8">
        <f t="shared" si="255"/>
        <v>1.8898760616016319</v>
      </c>
      <c r="K5445" s="69"/>
      <c r="L5445" s="69"/>
      <c r="M5445" s="69"/>
      <c r="O5445" s="63"/>
      <c r="P5445" s="63"/>
      <c r="Q5445" s="63"/>
    </row>
    <row r="5446" spans="1:17" outlineLevel="1">
      <c r="A5446" s="6"/>
      <c r="B5446" s="20">
        <v>42696</v>
      </c>
      <c r="C5446" s="21">
        <v>0.22916666666666666</v>
      </c>
      <c r="D5446" s="13">
        <v>0.116185</v>
      </c>
      <c r="E5446" s="13">
        <v>31.68</v>
      </c>
      <c r="F5446" s="11">
        <f t="shared" si="253"/>
        <v>0.1161501445</v>
      </c>
      <c r="G5446" s="11">
        <f t="shared" si="254"/>
        <v>31.980960000000003</v>
      </c>
      <c r="H5446" s="8">
        <f t="shared" si="255"/>
        <v>17.889333751751277</v>
      </c>
      <c r="K5446" s="69"/>
      <c r="L5446" s="69"/>
      <c r="M5446" s="69"/>
      <c r="O5446" s="63"/>
      <c r="P5446" s="63"/>
      <c r="Q5446" s="63"/>
    </row>
    <row r="5447" spans="1:17" outlineLevel="1">
      <c r="A5447" s="6"/>
      <c r="B5447" s="20">
        <v>42696</v>
      </c>
      <c r="C5447" s="21">
        <v>0.25</v>
      </c>
      <c r="D5447" s="13">
        <v>0.212502</v>
      </c>
      <c r="E5447" s="13">
        <v>32.61</v>
      </c>
      <c r="F5447" s="11">
        <f t="shared" si="253"/>
        <v>0.2124382494</v>
      </c>
      <c r="G5447" s="11">
        <f t="shared" si="254"/>
        <v>32.919795000000001</v>
      </c>
      <c r="H5447" s="8">
        <f t="shared" si="255"/>
        <v>32.520090767993132</v>
      </c>
      <c r="K5447" s="69"/>
      <c r="L5447" s="69"/>
      <c r="M5447" s="69"/>
      <c r="O5447" s="63"/>
      <c r="P5447" s="63"/>
      <c r="Q5447" s="63"/>
    </row>
    <row r="5448" spans="1:17" outlineLevel="1">
      <c r="A5448" s="6"/>
      <c r="B5448" s="20">
        <v>42696</v>
      </c>
      <c r="C5448" s="21">
        <v>0.27083333333333331</v>
      </c>
      <c r="D5448" s="13">
        <v>0.70965299999999998</v>
      </c>
      <c r="E5448" s="13">
        <v>31.71</v>
      </c>
      <c r="F5448" s="11">
        <f t="shared" si="253"/>
        <v>0.70944010410000002</v>
      </c>
      <c r="G5448" s="11">
        <f t="shared" si="254"/>
        <v>32.011245000000002</v>
      </c>
      <c r="H5448" s="8">
        <f t="shared" si="255"/>
        <v>109.2457983774294</v>
      </c>
      <c r="K5448" s="69"/>
      <c r="L5448" s="69"/>
      <c r="M5448" s="69"/>
      <c r="O5448" s="63"/>
      <c r="P5448" s="63"/>
      <c r="Q5448" s="63"/>
    </row>
    <row r="5449" spans="1:17" outlineLevel="1">
      <c r="A5449" s="6"/>
      <c r="B5449" s="20">
        <v>42696</v>
      </c>
      <c r="C5449" s="21">
        <v>0.29166666666666669</v>
      </c>
      <c r="D5449" s="13">
        <v>1.404963</v>
      </c>
      <c r="E5449" s="13">
        <v>38.35</v>
      </c>
      <c r="F5449" s="11">
        <f t="shared" si="253"/>
        <v>1.4045415110999999</v>
      </c>
      <c r="G5449" s="11">
        <f t="shared" si="254"/>
        <v>38.714325000000002</v>
      </c>
      <c r="H5449" s="8">
        <f t="shared" si="255"/>
        <v>206.86884452788348</v>
      </c>
      <c r="K5449" s="69"/>
      <c r="L5449" s="69"/>
      <c r="M5449" s="69"/>
      <c r="O5449" s="63"/>
      <c r="P5449" s="63"/>
      <c r="Q5449" s="63"/>
    </row>
    <row r="5450" spans="1:17" outlineLevel="1">
      <c r="A5450" s="6"/>
      <c r="B5450" s="20">
        <v>42696</v>
      </c>
      <c r="C5450" s="21">
        <v>0.3125</v>
      </c>
      <c r="D5450" s="13">
        <v>2.0194610000000002</v>
      </c>
      <c r="E5450" s="13">
        <v>30.07</v>
      </c>
      <c r="F5450" s="11">
        <f t="shared" si="253"/>
        <v>2.0188551617000003</v>
      </c>
      <c r="G5450" s="11">
        <f t="shared" si="254"/>
        <v>30.355665000000002</v>
      </c>
      <c r="H5450" s="8">
        <f t="shared" si="255"/>
        <v>314.22336910411406</v>
      </c>
      <c r="K5450" s="69"/>
      <c r="L5450" s="69"/>
      <c r="M5450" s="69"/>
      <c r="O5450" s="63"/>
      <c r="P5450" s="63"/>
      <c r="Q5450" s="63"/>
    </row>
    <row r="5451" spans="1:17" outlineLevel="1">
      <c r="A5451" s="6"/>
      <c r="B5451" s="20">
        <v>42696</v>
      </c>
      <c r="C5451" s="21">
        <v>0.33333333333333331</v>
      </c>
      <c r="D5451" s="13">
        <v>2.6863869999999999</v>
      </c>
      <c r="E5451" s="13">
        <v>33.590000000000003</v>
      </c>
      <c r="F5451" s="11">
        <f t="shared" si="253"/>
        <v>2.6855810838999998</v>
      </c>
      <c r="G5451" s="11">
        <f t="shared" si="254"/>
        <v>33.909105000000004</v>
      </c>
      <c r="H5451" s="8">
        <f t="shared" si="255"/>
        <v>408.45243064542103</v>
      </c>
      <c r="K5451" s="69"/>
      <c r="L5451" s="69"/>
      <c r="M5451" s="69"/>
      <c r="O5451" s="63"/>
      <c r="P5451" s="63"/>
      <c r="Q5451" s="63"/>
    </row>
    <row r="5452" spans="1:17" outlineLevel="1">
      <c r="A5452" s="6"/>
      <c r="B5452" s="20">
        <v>42696</v>
      </c>
      <c r="C5452" s="21">
        <v>0.35416666666666669</v>
      </c>
      <c r="D5452" s="13">
        <v>3.27508</v>
      </c>
      <c r="E5452" s="13">
        <v>43.61</v>
      </c>
      <c r="F5452" s="11">
        <f t="shared" si="253"/>
        <v>3.2740974760000001</v>
      </c>
      <c r="G5452" s="11">
        <f t="shared" si="254"/>
        <v>44.024295000000002</v>
      </c>
      <c r="H5452" s="8">
        <f t="shared" si="255"/>
        <v>464.84229739382062</v>
      </c>
      <c r="K5452" s="69"/>
      <c r="L5452" s="69"/>
      <c r="M5452" s="69"/>
      <c r="O5452" s="63"/>
      <c r="P5452" s="63"/>
      <c r="Q5452" s="63"/>
    </row>
    <row r="5453" spans="1:17" outlineLevel="1">
      <c r="A5453" s="6"/>
      <c r="B5453" s="20">
        <v>42696</v>
      </c>
      <c r="C5453" s="21">
        <v>0.375</v>
      </c>
      <c r="D5453" s="13">
        <v>3.7461889999999998</v>
      </c>
      <c r="E5453" s="13">
        <v>40.799999999999997</v>
      </c>
      <c r="F5453" s="11">
        <f t="shared" si="253"/>
        <v>3.7450651432999997</v>
      </c>
      <c r="G5453" s="11">
        <f t="shared" si="254"/>
        <v>41.187599999999996</v>
      </c>
      <c r="H5453" s="8">
        <f t="shared" si="255"/>
        <v>542.33187155761686</v>
      </c>
      <c r="K5453" s="69"/>
      <c r="L5453" s="69"/>
      <c r="M5453" s="69"/>
      <c r="O5453" s="63"/>
      <c r="P5453" s="63"/>
      <c r="Q5453" s="63"/>
    </row>
    <row r="5454" spans="1:17" outlineLevel="1">
      <c r="A5454" s="6"/>
      <c r="B5454" s="20">
        <v>42696</v>
      </c>
      <c r="C5454" s="21">
        <v>0.39583333333333331</v>
      </c>
      <c r="D5454" s="13">
        <v>4.1120159999999997</v>
      </c>
      <c r="E5454" s="13">
        <v>47.89</v>
      </c>
      <c r="F5454" s="11">
        <f t="shared" si="253"/>
        <v>4.1107823952000002</v>
      </c>
      <c r="G5454" s="11">
        <f t="shared" si="254"/>
        <v>48.344955000000006</v>
      </c>
      <c r="H5454" s="8">
        <f t="shared" si="255"/>
        <v>565.86993559646385</v>
      </c>
      <c r="K5454" s="69"/>
      <c r="L5454" s="69"/>
      <c r="M5454" s="69"/>
      <c r="O5454" s="63"/>
      <c r="P5454" s="63"/>
      <c r="Q5454" s="63"/>
    </row>
    <row r="5455" spans="1:17" outlineLevel="1">
      <c r="A5455" s="6"/>
      <c r="B5455" s="20">
        <v>42696</v>
      </c>
      <c r="C5455" s="21">
        <v>0.41666666666666669</v>
      </c>
      <c r="D5455" s="13">
        <v>4.4314799999999996</v>
      </c>
      <c r="E5455" s="13">
        <v>54.76</v>
      </c>
      <c r="F5455" s="11">
        <f t="shared" si="253"/>
        <v>4.4301505560000001</v>
      </c>
      <c r="G5455" s="11">
        <f t="shared" si="254"/>
        <v>55.28022</v>
      </c>
      <c r="H5455" s="8">
        <f t="shared" si="255"/>
        <v>579.10830604719774</v>
      </c>
      <c r="K5455" s="69"/>
      <c r="L5455" s="69"/>
      <c r="M5455" s="69"/>
      <c r="O5455" s="63"/>
      <c r="P5455" s="63"/>
      <c r="Q5455" s="63"/>
    </row>
    <row r="5456" spans="1:17" outlineLevel="1">
      <c r="A5456" s="6"/>
      <c r="B5456" s="20">
        <v>42696</v>
      </c>
      <c r="C5456" s="21">
        <v>0.4375</v>
      </c>
      <c r="D5456" s="13">
        <v>4.6545620000000003</v>
      </c>
      <c r="E5456" s="13">
        <v>62.33</v>
      </c>
      <c r="F5456" s="11">
        <f t="shared" si="253"/>
        <v>4.6531656314000003</v>
      </c>
      <c r="G5456" s="11">
        <f t="shared" si="254"/>
        <v>62.922135000000004</v>
      </c>
      <c r="H5456" s="8">
        <f t="shared" si="255"/>
        <v>572.70169140408905</v>
      </c>
      <c r="K5456" s="69"/>
      <c r="L5456" s="69"/>
      <c r="M5456" s="69"/>
      <c r="O5456" s="63"/>
      <c r="P5456" s="63"/>
      <c r="Q5456" s="63"/>
    </row>
    <row r="5457" spans="1:17" outlineLevel="1">
      <c r="A5457" s="6"/>
      <c r="B5457" s="20">
        <v>42696</v>
      </c>
      <c r="C5457" s="21">
        <v>0.45833333333333331</v>
      </c>
      <c r="D5457" s="13">
        <v>4.7743599999999997</v>
      </c>
      <c r="E5457" s="13">
        <v>82.4</v>
      </c>
      <c r="F5457" s="11">
        <f t="shared" ref="F5457:F5520" si="256">IF($B$13="Electricity",$D5457*$B$9,$D5457*$B$10)</f>
        <v>4.7729276919999997</v>
      </c>
      <c r="G5457" s="11">
        <f t="shared" ref="G5457:G5520" si="257">+E5457*$B$10</f>
        <v>83.182800000000015</v>
      </c>
      <c r="H5457" s="8">
        <f t="shared" si="255"/>
        <v>490.73906109390231</v>
      </c>
      <c r="K5457" s="69"/>
      <c r="L5457" s="69"/>
      <c r="M5457" s="69"/>
      <c r="O5457" s="63"/>
      <c r="P5457" s="63"/>
      <c r="Q5457" s="63"/>
    </row>
    <row r="5458" spans="1:17" outlineLevel="1">
      <c r="A5458" s="6"/>
      <c r="B5458" s="20">
        <v>42696</v>
      </c>
      <c r="C5458" s="21">
        <v>0.47916666666666669</v>
      </c>
      <c r="D5458" s="13">
        <v>4.6621959999999998</v>
      </c>
      <c r="E5458" s="13">
        <v>99.92</v>
      </c>
      <c r="F5458" s="11">
        <f t="shared" si="256"/>
        <v>4.6607973412000003</v>
      </c>
      <c r="G5458" s="11">
        <f t="shared" si="257"/>
        <v>100.86924</v>
      </c>
      <c r="H5458" s="8">
        <f t="shared" si="255"/>
        <v>396.7772198623353</v>
      </c>
      <c r="K5458" s="69"/>
      <c r="L5458" s="69"/>
      <c r="M5458" s="69"/>
      <c r="O5458" s="63"/>
      <c r="P5458" s="63"/>
      <c r="Q5458" s="63"/>
    </row>
    <row r="5459" spans="1:17" outlineLevel="1">
      <c r="A5459" s="6"/>
      <c r="B5459" s="20">
        <v>42696</v>
      </c>
      <c r="C5459" s="21">
        <v>0.5</v>
      </c>
      <c r="D5459" s="13">
        <v>4.4837559999999996</v>
      </c>
      <c r="E5459" s="13">
        <v>85.35</v>
      </c>
      <c r="F5459" s="11">
        <f t="shared" si="256"/>
        <v>4.4824108732000001</v>
      </c>
      <c r="G5459" s="11">
        <f t="shared" si="257"/>
        <v>86.160825000000003</v>
      </c>
      <c r="H5459" s="8">
        <f t="shared" si="255"/>
        <v>447.52020359131762</v>
      </c>
      <c r="K5459" s="69"/>
      <c r="L5459" s="69"/>
      <c r="M5459" s="69"/>
      <c r="O5459" s="63"/>
      <c r="P5459" s="63"/>
      <c r="Q5459" s="63"/>
    </row>
    <row r="5460" spans="1:17" outlineLevel="1">
      <c r="A5460" s="6"/>
      <c r="B5460" s="20">
        <v>42696</v>
      </c>
      <c r="C5460" s="21">
        <v>0.52083333333333337</v>
      </c>
      <c r="D5460" s="13">
        <v>4.6110159999999993</v>
      </c>
      <c r="E5460" s="13">
        <v>89.76</v>
      </c>
      <c r="F5460" s="11">
        <f t="shared" si="256"/>
        <v>4.6096326951999993</v>
      </c>
      <c r="G5460" s="11">
        <f t="shared" si="257"/>
        <v>90.61272000000001</v>
      </c>
      <c r="H5460" s="8">
        <f t="shared" si="255"/>
        <v>439.70032459419696</v>
      </c>
      <c r="K5460" s="69"/>
      <c r="L5460" s="69"/>
      <c r="M5460" s="69"/>
      <c r="O5460" s="63"/>
      <c r="P5460" s="63"/>
      <c r="Q5460" s="63"/>
    </row>
    <row r="5461" spans="1:17" outlineLevel="1">
      <c r="A5461" s="6"/>
      <c r="B5461" s="20">
        <v>42696</v>
      </c>
      <c r="C5461" s="21">
        <v>0.54166666666666663</v>
      </c>
      <c r="D5461" s="13">
        <v>4.7278899999999995</v>
      </c>
      <c r="E5461" s="13">
        <v>71.540000000000006</v>
      </c>
      <c r="F5461" s="11">
        <f t="shared" si="256"/>
        <v>4.7264716330000001</v>
      </c>
      <c r="G5461" s="11">
        <f t="shared" si="257"/>
        <v>72.219630000000009</v>
      </c>
      <c r="H5461" s="8">
        <f t="shared" si="255"/>
        <v>537.77969119724412</v>
      </c>
      <c r="K5461" s="69"/>
      <c r="L5461" s="69"/>
      <c r="M5461" s="69"/>
      <c r="O5461" s="63"/>
      <c r="P5461" s="63"/>
      <c r="Q5461" s="63"/>
    </row>
    <row r="5462" spans="1:17" outlineLevel="1">
      <c r="A5462" s="6"/>
      <c r="B5462" s="20">
        <v>42696</v>
      </c>
      <c r="C5462" s="21">
        <v>0.5625</v>
      </c>
      <c r="D5462" s="13">
        <v>4.4829379999999999</v>
      </c>
      <c r="E5462" s="13">
        <v>88.21</v>
      </c>
      <c r="F5462" s="11">
        <f t="shared" si="256"/>
        <v>4.4815931186000002</v>
      </c>
      <c r="G5462" s="11">
        <f t="shared" si="257"/>
        <v>89.047995</v>
      </c>
      <c r="H5462" s="8">
        <f t="shared" si="255"/>
        <v>434.49943844247281</v>
      </c>
      <c r="K5462" s="69"/>
      <c r="L5462" s="69"/>
      <c r="M5462" s="69"/>
      <c r="O5462" s="63"/>
      <c r="P5462" s="63"/>
      <c r="Q5462" s="63"/>
    </row>
    <row r="5463" spans="1:17" outlineLevel="1">
      <c r="A5463" s="6"/>
      <c r="B5463" s="20">
        <v>42696</v>
      </c>
      <c r="C5463" s="21">
        <v>0.58333333333333337</v>
      </c>
      <c r="D5463" s="13">
        <v>3.5184630000000001</v>
      </c>
      <c r="E5463" s="13">
        <v>113.95</v>
      </c>
      <c r="F5463" s="11">
        <f t="shared" si="256"/>
        <v>3.5174074611000004</v>
      </c>
      <c r="G5463" s="11">
        <f t="shared" si="257"/>
        <v>115.03252500000001</v>
      </c>
      <c r="H5463" s="8">
        <f t="shared" si="255"/>
        <v>249.62152606042773</v>
      </c>
      <c r="K5463" s="69"/>
      <c r="L5463" s="69"/>
      <c r="M5463" s="69"/>
      <c r="O5463" s="63"/>
      <c r="P5463" s="63"/>
      <c r="Q5463" s="63"/>
    </row>
    <row r="5464" spans="1:17" outlineLevel="1">
      <c r="A5464" s="6"/>
      <c r="B5464" s="20">
        <v>42696</v>
      </c>
      <c r="C5464" s="21">
        <v>0.60416666666666663</v>
      </c>
      <c r="D5464" s="13">
        <v>3.8577949999999999</v>
      </c>
      <c r="E5464" s="13">
        <v>133.27000000000001</v>
      </c>
      <c r="F5464" s="11">
        <f t="shared" si="256"/>
        <v>3.8566376615000002</v>
      </c>
      <c r="G5464" s="11">
        <f t="shared" si="257"/>
        <v>134.53606500000001</v>
      </c>
      <c r="H5464" s="8">
        <f t="shared" si="255"/>
        <v>198.47774992998799</v>
      </c>
      <c r="K5464" s="69"/>
      <c r="L5464" s="69"/>
      <c r="M5464" s="69"/>
      <c r="O5464" s="63"/>
      <c r="P5464" s="63"/>
      <c r="Q5464" s="63"/>
    </row>
    <row r="5465" spans="1:17" outlineLevel="1">
      <c r="A5465" s="6"/>
      <c r="B5465" s="20">
        <v>42696</v>
      </c>
      <c r="C5465" s="21">
        <v>0.625</v>
      </c>
      <c r="D5465" s="13">
        <v>3.5825010000000002</v>
      </c>
      <c r="E5465" s="13">
        <v>91.61</v>
      </c>
      <c r="F5465" s="11">
        <f t="shared" si="256"/>
        <v>3.5814262497000002</v>
      </c>
      <c r="G5465" s="11">
        <f t="shared" si="257"/>
        <v>92.480295000000012</v>
      </c>
      <c r="H5465" s="8">
        <f t="shared" si="255"/>
        <v>334.93392635120034</v>
      </c>
      <c r="K5465" s="69"/>
      <c r="L5465" s="69"/>
      <c r="M5465" s="69"/>
      <c r="O5465" s="63"/>
      <c r="P5465" s="63"/>
      <c r="Q5465" s="63"/>
    </row>
    <row r="5466" spans="1:17" outlineLevel="1">
      <c r="A5466" s="6"/>
      <c r="B5466" s="20">
        <v>42696</v>
      </c>
      <c r="C5466" s="21">
        <v>0.64583333333333337</v>
      </c>
      <c r="D5466" s="13">
        <v>3.0840380000000001</v>
      </c>
      <c r="E5466" s="13">
        <v>56.85</v>
      </c>
      <c r="F5466" s="11">
        <f t="shared" si="256"/>
        <v>3.0831127886000003</v>
      </c>
      <c r="G5466" s="11">
        <f t="shared" si="257"/>
        <v>57.390075000000003</v>
      </c>
      <c r="H5466" s="8">
        <f t="shared" si="255"/>
        <v>396.51890450838692</v>
      </c>
      <c r="K5466" s="69"/>
      <c r="L5466" s="69"/>
      <c r="M5466" s="69"/>
      <c r="O5466" s="63"/>
      <c r="P5466" s="63"/>
      <c r="Q5466" s="63"/>
    </row>
    <row r="5467" spans="1:17" outlineLevel="1">
      <c r="A5467" s="6"/>
      <c r="B5467" s="20">
        <v>42696</v>
      </c>
      <c r="C5467" s="21">
        <v>0.66666666666666663</v>
      </c>
      <c r="D5467" s="13">
        <v>1.2567139999999999</v>
      </c>
      <c r="E5467" s="13">
        <v>219.09</v>
      </c>
      <c r="F5467" s="11">
        <f t="shared" si="256"/>
        <v>1.2563369858</v>
      </c>
      <c r="G5467" s="11">
        <f t="shared" si="257"/>
        <v>221.17135500000001</v>
      </c>
      <c r="H5467" s="8">
        <f t="shared" si="255"/>
        <v>-44.187074127201768</v>
      </c>
      <c r="K5467" s="69"/>
      <c r="L5467" s="69"/>
      <c r="M5467" s="69"/>
      <c r="O5467" s="63"/>
      <c r="P5467" s="63"/>
      <c r="Q5467" s="63"/>
    </row>
    <row r="5468" spans="1:17" outlineLevel="1">
      <c r="A5468" s="6"/>
      <c r="B5468" s="20">
        <v>42696</v>
      </c>
      <c r="C5468" s="21">
        <v>0.6875</v>
      </c>
      <c r="D5468" s="13">
        <v>1.6071869999999999</v>
      </c>
      <c r="E5468" s="13">
        <v>60.46</v>
      </c>
      <c r="F5468" s="11">
        <f t="shared" si="256"/>
        <v>1.6067048439</v>
      </c>
      <c r="G5468" s="11">
        <f t="shared" si="257"/>
        <v>61.034370000000003</v>
      </c>
      <c r="H5468" s="8">
        <f t="shared" si="255"/>
        <v>200.78288304201516</v>
      </c>
      <c r="K5468" s="69"/>
      <c r="L5468" s="69"/>
      <c r="M5468" s="69"/>
      <c r="O5468" s="63"/>
      <c r="P5468" s="63"/>
      <c r="Q5468" s="63"/>
    </row>
    <row r="5469" spans="1:17" outlineLevel="1">
      <c r="A5469" s="6"/>
      <c r="B5469" s="20">
        <v>42696</v>
      </c>
      <c r="C5469" s="21">
        <v>0.70833333333333337</v>
      </c>
      <c r="D5469" s="13">
        <v>1.3434619999999999</v>
      </c>
      <c r="E5469" s="13">
        <v>76.08</v>
      </c>
      <c r="F5469" s="11">
        <f t="shared" si="256"/>
        <v>1.3430589613999999</v>
      </c>
      <c r="G5469" s="11">
        <f t="shared" si="257"/>
        <v>76.802760000000006</v>
      </c>
      <c r="H5469" s="8">
        <f t="shared" si="255"/>
        <v>146.65833174214652</v>
      </c>
      <c r="K5469" s="69"/>
      <c r="L5469" s="69"/>
      <c r="M5469" s="69"/>
      <c r="O5469" s="63"/>
      <c r="P5469" s="63"/>
      <c r="Q5469" s="63"/>
    </row>
    <row r="5470" spans="1:17" outlineLevel="1">
      <c r="A5470" s="6"/>
      <c r="B5470" s="20">
        <v>42696</v>
      </c>
      <c r="C5470" s="21">
        <v>0.72916666666666663</v>
      </c>
      <c r="D5470" s="13">
        <v>0.62198100000000001</v>
      </c>
      <c r="E5470" s="13">
        <v>80.38</v>
      </c>
      <c r="F5470" s="11">
        <f t="shared" si="256"/>
        <v>0.6217944057</v>
      </c>
      <c r="G5470" s="11">
        <f t="shared" si="257"/>
        <v>81.143609999999995</v>
      </c>
      <c r="H5470" s="8">
        <f t="shared" si="255"/>
        <v>65.199116703897431</v>
      </c>
      <c r="K5470" s="69"/>
      <c r="L5470" s="69"/>
      <c r="M5470" s="69"/>
      <c r="O5470" s="63"/>
      <c r="P5470" s="63"/>
      <c r="Q5470" s="63"/>
    </row>
    <row r="5471" spans="1:17" outlineLevel="1">
      <c r="A5471" s="6"/>
      <c r="B5471" s="20">
        <v>42696</v>
      </c>
      <c r="C5471" s="21">
        <v>0.75</v>
      </c>
      <c r="D5471" s="13">
        <v>0.31978499999999999</v>
      </c>
      <c r="E5471" s="13">
        <v>57.13</v>
      </c>
      <c r="F5471" s="11">
        <f t="shared" si="256"/>
        <v>0.31968906450000001</v>
      </c>
      <c r="G5471" s="11">
        <f t="shared" si="257"/>
        <v>57.672735000000003</v>
      </c>
      <c r="H5471" s="8">
        <f t="shared" si="255"/>
        <v>41.024823297693594</v>
      </c>
      <c r="K5471" s="69"/>
      <c r="L5471" s="69"/>
      <c r="M5471" s="69"/>
      <c r="O5471" s="63"/>
      <c r="P5471" s="63"/>
      <c r="Q5471" s="63"/>
    </row>
    <row r="5472" spans="1:17" outlineLevel="1">
      <c r="A5472" s="6"/>
      <c r="B5472" s="20">
        <v>42696</v>
      </c>
      <c r="C5472" s="21">
        <v>0.77083333333333337</v>
      </c>
      <c r="D5472" s="13">
        <v>0.16469799999999998</v>
      </c>
      <c r="E5472" s="13">
        <v>51.68</v>
      </c>
      <c r="F5472" s="11">
        <f t="shared" si="256"/>
        <v>0.16464859059999998</v>
      </c>
      <c r="G5472" s="11">
        <f t="shared" si="257"/>
        <v>52.170960000000001</v>
      </c>
      <c r="H5472" s="8">
        <f t="shared" si="255"/>
        <v>22.034762817351019</v>
      </c>
      <c r="K5472" s="69"/>
      <c r="L5472" s="69"/>
      <c r="M5472" s="69"/>
      <c r="O5472" s="63"/>
      <c r="P5472" s="63"/>
      <c r="Q5472" s="63"/>
    </row>
    <row r="5473" spans="1:17" outlineLevel="1">
      <c r="A5473" s="6"/>
      <c r="B5473" s="20">
        <v>42696</v>
      </c>
      <c r="C5473" s="21">
        <v>0.79166666666666663</v>
      </c>
      <c r="D5473" s="13">
        <v>1.7417999999999999E-2</v>
      </c>
      <c r="E5473" s="13">
        <v>47.18</v>
      </c>
      <c r="F5473" s="11">
        <f t="shared" si="256"/>
        <v>1.74127746E-2</v>
      </c>
      <c r="G5473" s="11">
        <f t="shared" si="257"/>
        <v>47.628210000000003</v>
      </c>
      <c r="H5473" s="8">
        <f t="shared" si="255"/>
        <v>2.4094367902685341</v>
      </c>
      <c r="K5473" s="69"/>
      <c r="L5473" s="69"/>
      <c r="M5473" s="69"/>
      <c r="O5473" s="63"/>
      <c r="P5473" s="63"/>
      <c r="Q5473" s="63"/>
    </row>
    <row r="5474" spans="1:17" outlineLevel="1">
      <c r="A5474" s="6"/>
      <c r="B5474" s="20">
        <v>42696</v>
      </c>
      <c r="C5474" s="21">
        <v>0.8125</v>
      </c>
      <c r="D5474" s="13">
        <v>0</v>
      </c>
      <c r="E5474" s="13">
        <v>44.02</v>
      </c>
      <c r="F5474" s="11">
        <f t="shared" si="256"/>
        <v>0</v>
      </c>
      <c r="G5474" s="11">
        <f t="shared" si="257"/>
        <v>44.438190000000006</v>
      </c>
      <c r="H5474" s="8">
        <f t="shared" si="255"/>
        <v>0</v>
      </c>
      <c r="K5474" s="69"/>
      <c r="L5474" s="69"/>
      <c r="M5474" s="69"/>
      <c r="O5474" s="63"/>
      <c r="P5474" s="63"/>
      <c r="Q5474" s="63"/>
    </row>
    <row r="5475" spans="1:17" outlineLevel="1">
      <c r="A5475" s="6"/>
      <c r="B5475" s="20">
        <v>42696</v>
      </c>
      <c r="C5475" s="21">
        <v>0.83333333333333337</v>
      </c>
      <c r="D5475" s="13">
        <v>0</v>
      </c>
      <c r="E5475" s="13">
        <v>36.450000000000003</v>
      </c>
      <c r="F5475" s="11">
        <f t="shared" si="256"/>
        <v>0</v>
      </c>
      <c r="G5475" s="11">
        <f t="shared" si="257"/>
        <v>36.796275000000009</v>
      </c>
      <c r="H5475" s="8">
        <f t="shared" si="255"/>
        <v>0</v>
      </c>
      <c r="K5475" s="69"/>
      <c r="L5475" s="69"/>
      <c r="M5475" s="69"/>
      <c r="O5475" s="63"/>
      <c r="P5475" s="63"/>
      <c r="Q5475" s="63"/>
    </row>
    <row r="5476" spans="1:17" outlineLevel="1">
      <c r="A5476" s="6"/>
      <c r="B5476" s="20">
        <v>42696</v>
      </c>
      <c r="C5476" s="21">
        <v>0.85416666666666663</v>
      </c>
      <c r="D5476" s="13">
        <v>0</v>
      </c>
      <c r="E5476" s="13">
        <v>32.82</v>
      </c>
      <c r="F5476" s="11">
        <f t="shared" si="256"/>
        <v>0</v>
      </c>
      <c r="G5476" s="11">
        <f t="shared" si="257"/>
        <v>33.131790000000002</v>
      </c>
      <c r="H5476" s="8">
        <f t="shared" si="255"/>
        <v>0</v>
      </c>
      <c r="K5476" s="69"/>
      <c r="L5476" s="69"/>
      <c r="M5476" s="69"/>
      <c r="O5476" s="63"/>
      <c r="P5476" s="63"/>
      <c r="Q5476" s="63"/>
    </row>
    <row r="5477" spans="1:17" outlineLevel="1">
      <c r="A5477" s="6"/>
      <c r="B5477" s="20">
        <v>42696</v>
      </c>
      <c r="C5477" s="21">
        <v>0.875</v>
      </c>
      <c r="D5477" s="13">
        <v>0</v>
      </c>
      <c r="E5477" s="13">
        <v>33.83</v>
      </c>
      <c r="F5477" s="11">
        <f t="shared" si="256"/>
        <v>0</v>
      </c>
      <c r="G5477" s="11">
        <f t="shared" si="257"/>
        <v>34.151384999999998</v>
      </c>
      <c r="H5477" s="8">
        <f t="shared" si="255"/>
        <v>0</v>
      </c>
      <c r="K5477" s="69"/>
      <c r="L5477" s="69"/>
      <c r="M5477" s="69"/>
      <c r="O5477" s="63"/>
      <c r="P5477" s="63"/>
      <c r="Q5477" s="63"/>
    </row>
    <row r="5478" spans="1:17" outlineLevel="1">
      <c r="A5478" s="6"/>
      <c r="B5478" s="20">
        <v>42696</v>
      </c>
      <c r="C5478" s="21">
        <v>0.89583333333333337</v>
      </c>
      <c r="D5478" s="13">
        <v>0</v>
      </c>
      <c r="E5478" s="13">
        <v>32.729999999999997</v>
      </c>
      <c r="F5478" s="11">
        <f t="shared" si="256"/>
        <v>0</v>
      </c>
      <c r="G5478" s="11">
        <f t="shared" si="257"/>
        <v>33.040934999999998</v>
      </c>
      <c r="H5478" s="8">
        <f t="shared" si="255"/>
        <v>0</v>
      </c>
      <c r="K5478" s="69"/>
      <c r="L5478" s="69"/>
      <c r="M5478" s="69"/>
      <c r="O5478" s="63"/>
      <c r="P5478" s="63"/>
      <c r="Q5478" s="63"/>
    </row>
    <row r="5479" spans="1:17" outlineLevel="1">
      <c r="A5479" s="6"/>
      <c r="B5479" s="20">
        <v>42696</v>
      </c>
      <c r="C5479" s="21">
        <v>0.91666666666666663</v>
      </c>
      <c r="D5479" s="13">
        <v>0</v>
      </c>
      <c r="E5479" s="13">
        <v>33.090000000000003</v>
      </c>
      <c r="F5479" s="11">
        <f t="shared" si="256"/>
        <v>0</v>
      </c>
      <c r="G5479" s="11">
        <f t="shared" si="257"/>
        <v>33.404355000000002</v>
      </c>
      <c r="H5479" s="8">
        <f t="shared" si="255"/>
        <v>0</v>
      </c>
      <c r="K5479" s="69"/>
      <c r="L5479" s="69"/>
      <c r="M5479" s="69"/>
      <c r="O5479" s="63"/>
      <c r="P5479" s="63"/>
      <c r="Q5479" s="63"/>
    </row>
    <row r="5480" spans="1:17" outlineLevel="1">
      <c r="A5480" s="6"/>
      <c r="B5480" s="20">
        <v>42696</v>
      </c>
      <c r="C5480" s="21">
        <v>0.9375</v>
      </c>
      <c r="D5480" s="13">
        <v>0</v>
      </c>
      <c r="E5480" s="13">
        <v>51.58</v>
      </c>
      <c r="F5480" s="11">
        <f t="shared" si="256"/>
        <v>0</v>
      </c>
      <c r="G5480" s="11">
        <f t="shared" si="257"/>
        <v>52.070010000000003</v>
      </c>
      <c r="H5480" s="8">
        <f t="shared" si="255"/>
        <v>0</v>
      </c>
      <c r="K5480" s="69"/>
      <c r="L5480" s="69"/>
      <c r="M5480" s="69"/>
      <c r="O5480" s="63"/>
      <c r="P5480" s="63"/>
      <c r="Q5480" s="63"/>
    </row>
    <row r="5481" spans="1:17" outlineLevel="1">
      <c r="A5481" s="6"/>
      <c r="B5481" s="20">
        <v>42696</v>
      </c>
      <c r="C5481" s="21">
        <v>0.95833333333333337</v>
      </c>
      <c r="D5481" s="13">
        <v>0</v>
      </c>
      <c r="E5481" s="13">
        <v>44.41</v>
      </c>
      <c r="F5481" s="11">
        <f t="shared" si="256"/>
        <v>0</v>
      </c>
      <c r="G5481" s="11">
        <f t="shared" si="257"/>
        <v>44.831895000000003</v>
      </c>
      <c r="H5481" s="8">
        <f t="shared" si="255"/>
        <v>0</v>
      </c>
      <c r="K5481" s="69"/>
      <c r="L5481" s="69"/>
      <c r="M5481" s="69"/>
      <c r="O5481" s="63"/>
      <c r="P5481" s="63"/>
      <c r="Q5481" s="63"/>
    </row>
    <row r="5482" spans="1:17" outlineLevel="1">
      <c r="A5482" s="6"/>
      <c r="B5482" s="20">
        <v>42696</v>
      </c>
      <c r="C5482" s="21">
        <v>0.97916666666666663</v>
      </c>
      <c r="D5482" s="13">
        <v>0</v>
      </c>
      <c r="E5482" s="13">
        <v>44.09</v>
      </c>
      <c r="F5482" s="11">
        <f t="shared" si="256"/>
        <v>0</v>
      </c>
      <c r="G5482" s="11">
        <f t="shared" si="257"/>
        <v>44.508855000000004</v>
      </c>
      <c r="H5482" s="8">
        <f t="shared" si="255"/>
        <v>0</v>
      </c>
      <c r="K5482" s="69"/>
      <c r="L5482" s="69"/>
      <c r="M5482" s="69"/>
      <c r="O5482" s="63"/>
      <c r="P5482" s="63"/>
      <c r="Q5482" s="63"/>
    </row>
    <row r="5483" spans="1:17" outlineLevel="1">
      <c r="A5483" s="6"/>
      <c r="B5483" s="20">
        <v>42696</v>
      </c>
      <c r="C5483" s="21">
        <v>0</v>
      </c>
      <c r="D5483" s="13">
        <v>0</v>
      </c>
      <c r="E5483" s="13">
        <v>36.479999999999997</v>
      </c>
      <c r="F5483" s="11">
        <f t="shared" si="256"/>
        <v>0</v>
      </c>
      <c r="G5483" s="11">
        <f t="shared" si="257"/>
        <v>36.826560000000001</v>
      </c>
      <c r="H5483" s="8">
        <f t="shared" si="255"/>
        <v>0</v>
      </c>
      <c r="K5483" s="69"/>
      <c r="L5483" s="69"/>
      <c r="M5483" s="69"/>
      <c r="O5483" s="63"/>
      <c r="P5483" s="63"/>
      <c r="Q5483" s="63"/>
    </row>
    <row r="5484" spans="1:17" outlineLevel="1">
      <c r="A5484" s="6"/>
      <c r="B5484" s="20">
        <v>42697</v>
      </c>
      <c r="C5484" s="21">
        <v>2.0833333333333332E-2</v>
      </c>
      <c r="D5484" s="13">
        <v>0</v>
      </c>
      <c r="E5484" s="13">
        <v>50.4</v>
      </c>
      <c r="F5484" s="11">
        <f t="shared" si="256"/>
        <v>0</v>
      </c>
      <c r="G5484" s="11">
        <f t="shared" si="257"/>
        <v>50.878799999999998</v>
      </c>
      <c r="H5484" s="8">
        <f t="shared" si="255"/>
        <v>0</v>
      </c>
      <c r="K5484" s="69"/>
      <c r="L5484" s="69"/>
      <c r="M5484" s="69"/>
      <c r="O5484" s="63"/>
      <c r="P5484" s="63"/>
      <c r="Q5484" s="63"/>
    </row>
    <row r="5485" spans="1:17" outlineLevel="1">
      <c r="A5485" s="6"/>
      <c r="B5485" s="20">
        <v>42697</v>
      </c>
      <c r="C5485" s="21">
        <v>4.1666666666666664E-2</v>
      </c>
      <c r="D5485" s="13">
        <v>0</v>
      </c>
      <c r="E5485" s="13">
        <v>48.49</v>
      </c>
      <c r="F5485" s="11">
        <f t="shared" si="256"/>
        <v>0</v>
      </c>
      <c r="G5485" s="11">
        <f t="shared" si="257"/>
        <v>48.950655000000005</v>
      </c>
      <c r="H5485" s="8">
        <f t="shared" si="255"/>
        <v>0</v>
      </c>
      <c r="K5485" s="69"/>
      <c r="L5485" s="69"/>
      <c r="M5485" s="69"/>
      <c r="O5485" s="63"/>
      <c r="P5485" s="63"/>
      <c r="Q5485" s="63"/>
    </row>
    <row r="5486" spans="1:17" outlineLevel="1">
      <c r="A5486" s="6"/>
      <c r="B5486" s="20">
        <v>42697</v>
      </c>
      <c r="C5486" s="21">
        <v>6.25E-2</v>
      </c>
      <c r="D5486" s="13">
        <v>0</v>
      </c>
      <c r="E5486" s="13">
        <v>40.75</v>
      </c>
      <c r="F5486" s="11">
        <f t="shared" si="256"/>
        <v>0</v>
      </c>
      <c r="G5486" s="11">
        <f t="shared" si="257"/>
        <v>41.137125000000005</v>
      </c>
      <c r="H5486" s="8">
        <f t="shared" si="255"/>
        <v>0</v>
      </c>
      <c r="K5486" s="69"/>
      <c r="L5486" s="69"/>
      <c r="M5486" s="69"/>
      <c r="O5486" s="63"/>
      <c r="P5486" s="63"/>
      <c r="Q5486" s="63"/>
    </row>
    <row r="5487" spans="1:17" outlineLevel="1">
      <c r="A5487" s="6"/>
      <c r="B5487" s="20">
        <v>42697</v>
      </c>
      <c r="C5487" s="21">
        <v>8.3333333333333329E-2</v>
      </c>
      <c r="D5487" s="13">
        <v>0</v>
      </c>
      <c r="E5487" s="13">
        <v>39.42</v>
      </c>
      <c r="F5487" s="11">
        <f t="shared" si="256"/>
        <v>0</v>
      </c>
      <c r="G5487" s="11">
        <f t="shared" si="257"/>
        <v>39.794490000000003</v>
      </c>
      <c r="H5487" s="8">
        <f t="shared" ref="H5487:H5550" si="258">F5487*($B$8-G5487)</f>
        <v>0</v>
      </c>
      <c r="K5487" s="69"/>
      <c r="L5487" s="69"/>
      <c r="M5487" s="69"/>
      <c r="O5487" s="63"/>
      <c r="P5487" s="63"/>
      <c r="Q5487" s="63"/>
    </row>
    <row r="5488" spans="1:17" outlineLevel="1">
      <c r="A5488" s="6"/>
      <c r="B5488" s="20">
        <v>42697</v>
      </c>
      <c r="C5488" s="21">
        <v>0.10416666666666667</v>
      </c>
      <c r="D5488" s="13">
        <v>0</v>
      </c>
      <c r="E5488" s="13">
        <v>39.39</v>
      </c>
      <c r="F5488" s="11">
        <f t="shared" si="256"/>
        <v>0</v>
      </c>
      <c r="G5488" s="11">
        <f t="shared" si="257"/>
        <v>39.764205000000004</v>
      </c>
      <c r="H5488" s="8">
        <f t="shared" si="258"/>
        <v>0</v>
      </c>
      <c r="K5488" s="69"/>
      <c r="L5488" s="69"/>
      <c r="M5488" s="69"/>
      <c r="O5488" s="63"/>
      <c r="P5488" s="63"/>
      <c r="Q5488" s="63"/>
    </row>
    <row r="5489" spans="1:17" outlineLevel="1">
      <c r="A5489" s="6"/>
      <c r="B5489" s="20">
        <v>42697</v>
      </c>
      <c r="C5489" s="21">
        <v>0.125</v>
      </c>
      <c r="D5489" s="13">
        <v>0</v>
      </c>
      <c r="E5489" s="13">
        <v>40.229999999999997</v>
      </c>
      <c r="F5489" s="11">
        <f t="shared" si="256"/>
        <v>0</v>
      </c>
      <c r="G5489" s="11">
        <f t="shared" si="257"/>
        <v>40.612184999999997</v>
      </c>
      <c r="H5489" s="8">
        <f t="shared" si="258"/>
        <v>0</v>
      </c>
      <c r="K5489" s="69"/>
      <c r="L5489" s="69"/>
      <c r="M5489" s="69"/>
      <c r="O5489" s="63"/>
      <c r="P5489" s="63"/>
      <c r="Q5489" s="63"/>
    </row>
    <row r="5490" spans="1:17" outlineLevel="1">
      <c r="A5490" s="6"/>
      <c r="B5490" s="20">
        <v>42697</v>
      </c>
      <c r="C5490" s="21">
        <v>0.14583333333333334</v>
      </c>
      <c r="D5490" s="13">
        <v>0</v>
      </c>
      <c r="E5490" s="13">
        <v>43.46</v>
      </c>
      <c r="F5490" s="11">
        <f t="shared" si="256"/>
        <v>0</v>
      </c>
      <c r="G5490" s="11">
        <f t="shared" si="257"/>
        <v>43.872870000000006</v>
      </c>
      <c r="H5490" s="8">
        <f t="shared" si="258"/>
        <v>0</v>
      </c>
      <c r="K5490" s="69"/>
      <c r="L5490" s="69"/>
      <c r="M5490" s="69"/>
      <c r="O5490" s="63"/>
      <c r="P5490" s="63"/>
      <c r="Q5490" s="63"/>
    </row>
    <row r="5491" spans="1:17" outlineLevel="1">
      <c r="A5491" s="6"/>
      <c r="B5491" s="20">
        <v>42697</v>
      </c>
      <c r="C5491" s="21">
        <v>0.16666666666666666</v>
      </c>
      <c r="D5491" s="13">
        <v>0</v>
      </c>
      <c r="E5491" s="13">
        <v>45.28</v>
      </c>
      <c r="F5491" s="11">
        <f t="shared" si="256"/>
        <v>0</v>
      </c>
      <c r="G5491" s="11">
        <f t="shared" si="257"/>
        <v>45.710160000000002</v>
      </c>
      <c r="H5491" s="8">
        <f t="shared" si="258"/>
        <v>0</v>
      </c>
      <c r="K5491" s="69"/>
      <c r="L5491" s="69"/>
      <c r="M5491" s="69"/>
      <c r="O5491" s="63"/>
      <c r="P5491" s="63"/>
      <c r="Q5491" s="63"/>
    </row>
    <row r="5492" spans="1:17" outlineLevel="1">
      <c r="A5492" s="6"/>
      <c r="B5492" s="20">
        <v>42697</v>
      </c>
      <c r="C5492" s="21">
        <v>0.1875</v>
      </c>
      <c r="D5492" s="13">
        <v>0</v>
      </c>
      <c r="E5492" s="13">
        <v>45.4</v>
      </c>
      <c r="F5492" s="11">
        <f t="shared" si="256"/>
        <v>0</v>
      </c>
      <c r="G5492" s="11">
        <f t="shared" si="257"/>
        <v>45.831299999999999</v>
      </c>
      <c r="H5492" s="8">
        <f t="shared" si="258"/>
        <v>0</v>
      </c>
      <c r="K5492" s="69"/>
      <c r="L5492" s="69"/>
      <c r="M5492" s="69"/>
      <c r="O5492" s="63"/>
      <c r="P5492" s="63"/>
      <c r="Q5492" s="63"/>
    </row>
    <row r="5493" spans="1:17" outlineLevel="1">
      <c r="A5493" s="6"/>
      <c r="B5493" s="20">
        <v>42697</v>
      </c>
      <c r="C5493" s="21">
        <v>0.20833333333333334</v>
      </c>
      <c r="D5493" s="13">
        <v>0</v>
      </c>
      <c r="E5493" s="13">
        <v>45.22</v>
      </c>
      <c r="F5493" s="11">
        <f t="shared" si="256"/>
        <v>0</v>
      </c>
      <c r="G5493" s="11">
        <f t="shared" si="257"/>
        <v>45.649590000000003</v>
      </c>
      <c r="H5493" s="8">
        <f t="shared" si="258"/>
        <v>0</v>
      </c>
      <c r="K5493" s="69"/>
      <c r="L5493" s="69"/>
      <c r="M5493" s="69"/>
      <c r="O5493" s="63"/>
      <c r="P5493" s="63"/>
      <c r="Q5493" s="63"/>
    </row>
    <row r="5494" spans="1:17" outlineLevel="1">
      <c r="A5494" s="6"/>
      <c r="B5494" s="20">
        <v>42697</v>
      </c>
      <c r="C5494" s="21">
        <v>0.22916666666666666</v>
      </c>
      <c r="D5494" s="13">
        <v>0</v>
      </c>
      <c r="E5494" s="13">
        <v>49.88</v>
      </c>
      <c r="F5494" s="11">
        <f t="shared" si="256"/>
        <v>0</v>
      </c>
      <c r="G5494" s="11">
        <f t="shared" si="257"/>
        <v>50.353860000000005</v>
      </c>
      <c r="H5494" s="8">
        <f t="shared" si="258"/>
        <v>0</v>
      </c>
      <c r="K5494" s="69"/>
      <c r="L5494" s="69"/>
      <c r="M5494" s="69"/>
      <c r="O5494" s="63"/>
      <c r="P5494" s="63"/>
      <c r="Q5494" s="63"/>
    </row>
    <row r="5495" spans="1:17" outlineLevel="1">
      <c r="A5495" s="6"/>
      <c r="B5495" s="20">
        <v>42697</v>
      </c>
      <c r="C5495" s="21">
        <v>0.25</v>
      </c>
      <c r="D5495" s="13">
        <v>4.4167999999999999E-2</v>
      </c>
      <c r="E5495" s="13">
        <v>48.77</v>
      </c>
      <c r="F5495" s="11">
        <f t="shared" si="256"/>
        <v>4.4154749600000001E-2</v>
      </c>
      <c r="G5495" s="11">
        <f t="shared" si="257"/>
        <v>49.233315000000005</v>
      </c>
      <c r="H5495" s="8">
        <f t="shared" si="258"/>
        <v>6.0388987297970758</v>
      </c>
      <c r="K5495" s="69"/>
      <c r="L5495" s="69"/>
      <c r="M5495" s="69"/>
      <c r="O5495" s="63"/>
      <c r="P5495" s="63"/>
      <c r="Q5495" s="63"/>
    </row>
    <row r="5496" spans="1:17" outlineLevel="1">
      <c r="A5496" s="6"/>
      <c r="B5496" s="20">
        <v>42697</v>
      </c>
      <c r="C5496" s="21">
        <v>0.27083333333333331</v>
      </c>
      <c r="D5496" s="13">
        <v>0.20716899999999999</v>
      </c>
      <c r="E5496" s="13">
        <v>65.099999999999994</v>
      </c>
      <c r="F5496" s="11">
        <f t="shared" si="256"/>
        <v>0.20710684930000001</v>
      </c>
      <c r="G5496" s="11">
        <f t="shared" si="257"/>
        <v>65.718450000000004</v>
      </c>
      <c r="H5496" s="8">
        <f t="shared" si="258"/>
        <v>24.911132849420415</v>
      </c>
      <c r="K5496" s="69"/>
      <c r="L5496" s="69"/>
      <c r="M5496" s="69"/>
      <c r="O5496" s="63"/>
      <c r="P5496" s="63"/>
      <c r="Q5496" s="63"/>
    </row>
    <row r="5497" spans="1:17" outlineLevel="1">
      <c r="A5497" s="6"/>
      <c r="B5497" s="20">
        <v>42697</v>
      </c>
      <c r="C5497" s="21">
        <v>0.29166666666666669</v>
      </c>
      <c r="D5497" s="13">
        <v>0.28327200000000002</v>
      </c>
      <c r="E5497" s="13">
        <v>77.37</v>
      </c>
      <c r="F5497" s="11">
        <f t="shared" si="256"/>
        <v>0.28318701840000005</v>
      </c>
      <c r="G5497" s="11">
        <f t="shared" si="257"/>
        <v>78.105015000000009</v>
      </c>
      <c r="H5497" s="8">
        <f t="shared" si="258"/>
        <v>30.554459102462726</v>
      </c>
      <c r="K5497" s="69"/>
      <c r="L5497" s="69"/>
      <c r="M5497" s="69"/>
      <c r="O5497" s="63"/>
      <c r="P5497" s="63"/>
      <c r="Q5497" s="63"/>
    </row>
    <row r="5498" spans="1:17" outlineLevel="1">
      <c r="A5498" s="6"/>
      <c r="B5498" s="20">
        <v>42697</v>
      </c>
      <c r="C5498" s="21">
        <v>0.3125</v>
      </c>
      <c r="D5498" s="13">
        <v>0.44859400000000005</v>
      </c>
      <c r="E5498" s="13">
        <v>46.75</v>
      </c>
      <c r="F5498" s="11">
        <f t="shared" si="256"/>
        <v>0.44845942180000004</v>
      </c>
      <c r="G5498" s="11">
        <f t="shared" si="257"/>
        <v>47.194125</v>
      </c>
      <c r="H5498" s="8">
        <f t="shared" si="258"/>
        <v>62.248802444943088</v>
      </c>
      <c r="K5498" s="69"/>
      <c r="L5498" s="69"/>
      <c r="M5498" s="69"/>
      <c r="O5498" s="63"/>
      <c r="P5498" s="63"/>
      <c r="Q5498" s="63"/>
    </row>
    <row r="5499" spans="1:17" outlineLevel="1">
      <c r="A5499" s="6"/>
      <c r="B5499" s="20">
        <v>42697</v>
      </c>
      <c r="C5499" s="21">
        <v>0.33333333333333331</v>
      </c>
      <c r="D5499" s="13">
        <v>0.67907400000000007</v>
      </c>
      <c r="E5499" s="13">
        <v>47.71</v>
      </c>
      <c r="F5499" s="11">
        <f t="shared" si="256"/>
        <v>0.67887027780000009</v>
      </c>
      <c r="G5499" s="11">
        <f t="shared" si="257"/>
        <v>48.163245000000003</v>
      </c>
      <c r="H5499" s="8">
        <f t="shared" si="258"/>
        <v>93.573276157900537</v>
      </c>
      <c r="K5499" s="69"/>
      <c r="L5499" s="69"/>
      <c r="M5499" s="69"/>
      <c r="O5499" s="63"/>
      <c r="P5499" s="63"/>
      <c r="Q5499" s="63"/>
    </row>
    <row r="5500" spans="1:17" outlineLevel="1">
      <c r="A5500" s="6"/>
      <c r="B5500" s="20">
        <v>42697</v>
      </c>
      <c r="C5500" s="21">
        <v>0.35416666666666669</v>
      </c>
      <c r="D5500" s="13">
        <v>0.944326</v>
      </c>
      <c r="E5500" s="13">
        <v>47.74</v>
      </c>
      <c r="F5500" s="11">
        <f t="shared" si="256"/>
        <v>0.94404270220000008</v>
      </c>
      <c r="G5500" s="11">
        <f t="shared" si="257"/>
        <v>48.193530000000003</v>
      </c>
      <c r="H5500" s="8">
        <f t="shared" si="258"/>
        <v>130.09519231944324</v>
      </c>
      <c r="K5500" s="69"/>
      <c r="L5500" s="69"/>
      <c r="M5500" s="69"/>
      <c r="O5500" s="63"/>
      <c r="P5500" s="63"/>
      <c r="Q5500" s="63"/>
    </row>
    <row r="5501" spans="1:17" outlineLevel="1">
      <c r="A5501" s="6"/>
      <c r="B5501" s="20">
        <v>42697</v>
      </c>
      <c r="C5501" s="21">
        <v>0.375</v>
      </c>
      <c r="D5501" s="13">
        <v>1.8425909999999999</v>
      </c>
      <c r="E5501" s="13">
        <v>49.73</v>
      </c>
      <c r="F5501" s="11">
        <f t="shared" si="256"/>
        <v>1.8420382226999998</v>
      </c>
      <c r="G5501" s="11">
        <f t="shared" si="257"/>
        <v>50.202435000000001</v>
      </c>
      <c r="H5501" s="8">
        <f t="shared" si="258"/>
        <v>250.14430527958768</v>
      </c>
      <c r="K5501" s="69"/>
      <c r="L5501" s="69"/>
      <c r="M5501" s="69"/>
      <c r="O5501" s="63"/>
      <c r="P5501" s="63"/>
      <c r="Q5501" s="63"/>
    </row>
    <row r="5502" spans="1:17" outlineLevel="1">
      <c r="A5502" s="6"/>
      <c r="B5502" s="20">
        <v>42697</v>
      </c>
      <c r="C5502" s="21">
        <v>0.39583333333333331</v>
      </c>
      <c r="D5502" s="13">
        <v>2.7003429999999997</v>
      </c>
      <c r="E5502" s="13">
        <v>53.78</v>
      </c>
      <c r="F5502" s="11">
        <f t="shared" si="256"/>
        <v>2.6995328970999997</v>
      </c>
      <c r="G5502" s="11">
        <f t="shared" si="257"/>
        <v>54.290910000000004</v>
      </c>
      <c r="H5502" s="8">
        <f t="shared" si="258"/>
        <v>355.55302130210458</v>
      </c>
      <c r="K5502" s="69"/>
      <c r="L5502" s="69"/>
      <c r="M5502" s="69"/>
      <c r="O5502" s="63"/>
      <c r="P5502" s="63"/>
      <c r="Q5502" s="63"/>
    </row>
    <row r="5503" spans="1:17" outlineLevel="1">
      <c r="A5503" s="6"/>
      <c r="B5503" s="20">
        <v>42697</v>
      </c>
      <c r="C5503" s="21">
        <v>0.41666666666666669</v>
      </c>
      <c r="D5503" s="13">
        <v>0.68115899999999996</v>
      </c>
      <c r="E5503" s="13">
        <v>78.34</v>
      </c>
      <c r="F5503" s="11">
        <f t="shared" si="256"/>
        <v>0.68095465229999996</v>
      </c>
      <c r="G5503" s="11">
        <f t="shared" si="257"/>
        <v>79.084230000000005</v>
      </c>
      <c r="H5503" s="8">
        <f t="shared" si="258"/>
        <v>72.804790985736759</v>
      </c>
      <c r="K5503" s="69"/>
      <c r="L5503" s="69"/>
      <c r="M5503" s="69"/>
      <c r="O5503" s="63"/>
      <c r="P5503" s="63"/>
      <c r="Q5503" s="63"/>
    </row>
    <row r="5504" spans="1:17" outlineLevel="1">
      <c r="A5504" s="6"/>
      <c r="B5504" s="20">
        <v>42697</v>
      </c>
      <c r="C5504" s="21">
        <v>0.4375</v>
      </c>
      <c r="D5504" s="13">
        <v>0.35860000000000003</v>
      </c>
      <c r="E5504" s="13">
        <v>69.239999999999995</v>
      </c>
      <c r="F5504" s="11">
        <f t="shared" si="256"/>
        <v>0.35849242000000003</v>
      </c>
      <c r="G5504" s="11">
        <f t="shared" si="257"/>
        <v>69.897779999999997</v>
      </c>
      <c r="H5504" s="8">
        <f t="shared" si="258"/>
        <v>41.621765815172402</v>
      </c>
      <c r="K5504" s="69"/>
      <c r="L5504" s="69"/>
      <c r="M5504" s="69"/>
      <c r="O5504" s="63"/>
      <c r="P5504" s="63"/>
      <c r="Q5504" s="63"/>
    </row>
    <row r="5505" spans="1:17" outlineLevel="1">
      <c r="A5505" s="6"/>
      <c r="B5505" s="20">
        <v>42697</v>
      </c>
      <c r="C5505" s="21">
        <v>0.45833333333333331</v>
      </c>
      <c r="D5505" s="13">
        <v>0.30447399999999997</v>
      </c>
      <c r="E5505" s="13">
        <v>57.64</v>
      </c>
      <c r="F5505" s="11">
        <f t="shared" si="256"/>
        <v>0.30438265779999996</v>
      </c>
      <c r="G5505" s="11">
        <f t="shared" si="257"/>
        <v>58.187580000000004</v>
      </c>
      <c r="H5505" s="8">
        <f t="shared" si="258"/>
        <v>38.903884099449868</v>
      </c>
      <c r="K5505" s="69"/>
      <c r="L5505" s="69"/>
      <c r="M5505" s="69"/>
      <c r="O5505" s="63"/>
      <c r="P5505" s="63"/>
      <c r="Q5505" s="63"/>
    </row>
    <row r="5506" spans="1:17" outlineLevel="1">
      <c r="A5506" s="6"/>
      <c r="B5506" s="20">
        <v>42697</v>
      </c>
      <c r="C5506" s="21">
        <v>0.47916666666666669</v>
      </c>
      <c r="D5506" s="13">
        <v>0.16635399999999997</v>
      </c>
      <c r="E5506" s="13">
        <v>68.42</v>
      </c>
      <c r="F5506" s="11">
        <f t="shared" si="256"/>
        <v>0.16630409379999997</v>
      </c>
      <c r="G5506" s="11">
        <f t="shared" si="257"/>
        <v>69.069990000000004</v>
      </c>
      <c r="H5506" s="8">
        <f t="shared" si="258"/>
        <v>19.445939351074934</v>
      </c>
      <c r="K5506" s="69"/>
      <c r="L5506" s="69"/>
      <c r="M5506" s="69"/>
      <c r="O5506" s="63"/>
      <c r="P5506" s="63"/>
      <c r="Q5506" s="63"/>
    </row>
    <row r="5507" spans="1:17" outlineLevel="1">
      <c r="A5507" s="6"/>
      <c r="B5507" s="20">
        <v>42697</v>
      </c>
      <c r="C5507" s="21">
        <v>0.5</v>
      </c>
      <c r="D5507" s="13">
        <v>0.228243</v>
      </c>
      <c r="E5507" s="13">
        <v>63.67</v>
      </c>
      <c r="F5507" s="11">
        <f t="shared" si="256"/>
        <v>0.2281745271</v>
      </c>
      <c r="G5507" s="11">
        <f t="shared" si="257"/>
        <v>64.274865000000005</v>
      </c>
      <c r="H5507" s="8">
        <f t="shared" si="258"/>
        <v>27.774575114808655</v>
      </c>
      <c r="K5507" s="69"/>
      <c r="L5507" s="69"/>
      <c r="M5507" s="69"/>
      <c r="O5507" s="63"/>
      <c r="P5507" s="63"/>
      <c r="Q5507" s="63"/>
    </row>
    <row r="5508" spans="1:17" outlineLevel="1">
      <c r="A5508" s="6"/>
      <c r="B5508" s="20">
        <v>42697</v>
      </c>
      <c r="C5508" s="21">
        <v>0.52083333333333337</v>
      </c>
      <c r="D5508" s="13">
        <v>0.52050300000000005</v>
      </c>
      <c r="E5508" s="13">
        <v>91.31</v>
      </c>
      <c r="F5508" s="11">
        <f t="shared" si="256"/>
        <v>0.52034684910000006</v>
      </c>
      <c r="G5508" s="11">
        <f t="shared" si="257"/>
        <v>92.177445000000006</v>
      </c>
      <c r="H5508" s="8">
        <f t="shared" si="258"/>
        <v>48.820270868761455</v>
      </c>
      <c r="K5508" s="69"/>
      <c r="L5508" s="69"/>
      <c r="M5508" s="69"/>
      <c r="O5508" s="63"/>
      <c r="P5508" s="63"/>
      <c r="Q5508" s="63"/>
    </row>
    <row r="5509" spans="1:17" outlineLevel="1">
      <c r="A5509" s="6"/>
      <c r="B5509" s="20">
        <v>42697</v>
      </c>
      <c r="C5509" s="21">
        <v>0.54166666666666663</v>
      </c>
      <c r="D5509" s="13">
        <v>0.390038</v>
      </c>
      <c r="E5509" s="13">
        <v>198.4</v>
      </c>
      <c r="F5509" s="11">
        <f t="shared" si="256"/>
        <v>0.38992098860000002</v>
      </c>
      <c r="G5509" s="11">
        <f t="shared" si="257"/>
        <v>200.28480000000002</v>
      </c>
      <c r="H5509" s="8">
        <f t="shared" si="258"/>
        <v>-5.569943337953287</v>
      </c>
      <c r="K5509" s="69"/>
      <c r="L5509" s="69"/>
      <c r="M5509" s="69"/>
      <c r="O5509" s="63"/>
      <c r="P5509" s="63"/>
      <c r="Q5509" s="63"/>
    </row>
    <row r="5510" spans="1:17" outlineLevel="1">
      <c r="A5510" s="6"/>
      <c r="B5510" s="20">
        <v>42697</v>
      </c>
      <c r="C5510" s="21">
        <v>0.5625</v>
      </c>
      <c r="D5510" s="13">
        <v>0.31625800000000004</v>
      </c>
      <c r="E5510" s="13">
        <v>77.47</v>
      </c>
      <c r="F5510" s="11">
        <f t="shared" si="256"/>
        <v>0.31616312260000007</v>
      </c>
      <c r="G5510" s="11">
        <f t="shared" si="257"/>
        <v>78.205965000000006</v>
      </c>
      <c r="H5510" s="8">
        <f t="shared" si="258"/>
        <v>34.080498703253696</v>
      </c>
      <c r="K5510" s="69"/>
      <c r="L5510" s="69"/>
      <c r="M5510" s="69"/>
      <c r="O5510" s="63"/>
      <c r="P5510" s="63"/>
      <c r="Q5510" s="63"/>
    </row>
    <row r="5511" spans="1:17" outlineLevel="1">
      <c r="A5511" s="6"/>
      <c r="B5511" s="20">
        <v>42697</v>
      </c>
      <c r="C5511" s="21">
        <v>0.58333333333333337</v>
      </c>
      <c r="D5511" s="13">
        <v>0.71567400000000003</v>
      </c>
      <c r="E5511" s="13">
        <v>56.67</v>
      </c>
      <c r="F5511" s="11">
        <f t="shared" si="256"/>
        <v>0.71545929780000006</v>
      </c>
      <c r="G5511" s="11">
        <f t="shared" si="257"/>
        <v>57.208365000000008</v>
      </c>
      <c r="H5511" s="8">
        <f t="shared" si="258"/>
        <v>92.145172739613898</v>
      </c>
      <c r="K5511" s="69"/>
      <c r="L5511" s="69"/>
      <c r="M5511" s="69"/>
      <c r="O5511" s="63"/>
      <c r="P5511" s="63"/>
      <c r="Q5511" s="63"/>
    </row>
    <row r="5512" spans="1:17" outlineLevel="1">
      <c r="A5512" s="6"/>
      <c r="B5512" s="20">
        <v>42697</v>
      </c>
      <c r="C5512" s="21">
        <v>0.60416666666666663</v>
      </c>
      <c r="D5512" s="13">
        <v>1.422769</v>
      </c>
      <c r="E5512" s="13">
        <v>52.65</v>
      </c>
      <c r="F5512" s="11">
        <f t="shared" si="256"/>
        <v>1.4223421693</v>
      </c>
      <c r="G5512" s="11">
        <f t="shared" si="257"/>
        <v>53.150175000000004</v>
      </c>
      <c r="H5512" s="8">
        <f t="shared" si="258"/>
        <v>188.95790828162538</v>
      </c>
      <c r="K5512" s="69"/>
      <c r="L5512" s="69"/>
      <c r="M5512" s="69"/>
      <c r="O5512" s="63"/>
      <c r="P5512" s="63"/>
      <c r="Q5512" s="63"/>
    </row>
    <row r="5513" spans="1:17" outlineLevel="1">
      <c r="A5513" s="6"/>
      <c r="B5513" s="20">
        <v>42697</v>
      </c>
      <c r="C5513" s="21">
        <v>0.625</v>
      </c>
      <c r="D5513" s="13">
        <v>1.0183209999999998</v>
      </c>
      <c r="E5513" s="13">
        <v>52.2</v>
      </c>
      <c r="F5513" s="11">
        <f t="shared" si="256"/>
        <v>1.0180155036999998</v>
      </c>
      <c r="G5513" s="11">
        <f t="shared" si="257"/>
        <v>52.695900000000009</v>
      </c>
      <c r="H5513" s="8">
        <f t="shared" si="258"/>
        <v>135.70564050677515</v>
      </c>
      <c r="K5513" s="69"/>
      <c r="L5513" s="69"/>
      <c r="M5513" s="69"/>
      <c r="O5513" s="63"/>
      <c r="P5513" s="63"/>
      <c r="Q5513" s="63"/>
    </row>
    <row r="5514" spans="1:17" outlineLevel="1">
      <c r="A5514" s="6"/>
      <c r="B5514" s="20">
        <v>42697</v>
      </c>
      <c r="C5514" s="21">
        <v>0.64583333333333337</v>
      </c>
      <c r="D5514" s="13">
        <v>2.240974</v>
      </c>
      <c r="E5514" s="13">
        <v>37.770000000000003</v>
      </c>
      <c r="F5514" s="11">
        <f t="shared" si="256"/>
        <v>2.2403017078</v>
      </c>
      <c r="G5514" s="11">
        <f t="shared" si="257"/>
        <v>38.128815000000003</v>
      </c>
      <c r="H5514" s="8">
        <f t="shared" si="258"/>
        <v>331.27606828990974</v>
      </c>
      <c r="K5514" s="69"/>
      <c r="L5514" s="69"/>
      <c r="M5514" s="69"/>
      <c r="O5514" s="63"/>
      <c r="P5514" s="63"/>
      <c r="Q5514" s="63"/>
    </row>
    <row r="5515" spans="1:17" outlineLevel="1">
      <c r="A5515" s="6"/>
      <c r="B5515" s="20">
        <v>42697</v>
      </c>
      <c r="C5515" s="21">
        <v>0.66666666666666663</v>
      </c>
      <c r="D5515" s="13">
        <v>2.4456059999999997</v>
      </c>
      <c r="E5515" s="13">
        <v>40.49</v>
      </c>
      <c r="F5515" s="11">
        <f t="shared" si="256"/>
        <v>2.4448723181999998</v>
      </c>
      <c r="G5515" s="11">
        <f t="shared" si="257"/>
        <v>40.874655000000004</v>
      </c>
      <c r="H5515" s="8">
        <f t="shared" si="258"/>
        <v>354.81293865972469</v>
      </c>
      <c r="K5515" s="69"/>
      <c r="L5515" s="69"/>
      <c r="M5515" s="69"/>
      <c r="O5515" s="63"/>
      <c r="P5515" s="63"/>
      <c r="Q5515" s="63"/>
    </row>
    <row r="5516" spans="1:17" outlineLevel="1">
      <c r="A5516" s="6"/>
      <c r="B5516" s="20">
        <v>42697</v>
      </c>
      <c r="C5516" s="21">
        <v>0.6875</v>
      </c>
      <c r="D5516" s="13">
        <v>1.421413</v>
      </c>
      <c r="E5516" s="13">
        <v>38.090000000000003</v>
      </c>
      <c r="F5516" s="11">
        <f t="shared" si="256"/>
        <v>1.4209865761</v>
      </c>
      <c r="G5516" s="11">
        <f t="shared" si="257"/>
        <v>38.451855000000009</v>
      </c>
      <c r="H5516" s="8">
        <f t="shared" si="258"/>
        <v>209.6639333734563</v>
      </c>
      <c r="K5516" s="69"/>
      <c r="L5516" s="69"/>
      <c r="M5516" s="69"/>
      <c r="O5516" s="63"/>
      <c r="P5516" s="63"/>
      <c r="Q5516" s="63"/>
    </row>
    <row r="5517" spans="1:17" outlineLevel="1">
      <c r="A5517" s="6"/>
      <c r="B5517" s="20">
        <v>42697</v>
      </c>
      <c r="C5517" s="21">
        <v>0.70833333333333337</v>
      </c>
      <c r="D5517" s="13">
        <v>1.4780979999999999</v>
      </c>
      <c r="E5517" s="13">
        <v>46.01</v>
      </c>
      <c r="F5517" s="11">
        <f t="shared" si="256"/>
        <v>1.4776545705999999</v>
      </c>
      <c r="G5517" s="11">
        <f t="shared" si="257"/>
        <v>46.447095000000004</v>
      </c>
      <c r="H5517" s="8">
        <f t="shared" si="258"/>
        <v>206.21098791375761</v>
      </c>
      <c r="K5517" s="69"/>
      <c r="L5517" s="69"/>
      <c r="M5517" s="69"/>
      <c r="O5517" s="63"/>
      <c r="P5517" s="63"/>
      <c r="Q5517" s="63"/>
    </row>
    <row r="5518" spans="1:17" outlineLevel="1">
      <c r="A5518" s="6"/>
      <c r="B5518" s="20">
        <v>42697</v>
      </c>
      <c r="C5518" s="21">
        <v>0.72916666666666663</v>
      </c>
      <c r="D5518" s="13">
        <v>0.62002299999999999</v>
      </c>
      <c r="E5518" s="13">
        <v>45.22</v>
      </c>
      <c r="F5518" s="11">
        <f t="shared" si="256"/>
        <v>0.61983699310000007</v>
      </c>
      <c r="G5518" s="11">
        <f t="shared" si="257"/>
        <v>45.649590000000003</v>
      </c>
      <c r="H5518" s="8">
        <f t="shared" si="258"/>
        <v>86.994376114752185</v>
      </c>
      <c r="K5518" s="69"/>
      <c r="L5518" s="69"/>
      <c r="M5518" s="69"/>
      <c r="O5518" s="63"/>
      <c r="P5518" s="63"/>
      <c r="Q5518" s="63"/>
    </row>
    <row r="5519" spans="1:17" outlineLevel="1">
      <c r="A5519" s="6"/>
      <c r="B5519" s="20">
        <v>42697</v>
      </c>
      <c r="C5519" s="21">
        <v>0.75</v>
      </c>
      <c r="D5519" s="13">
        <v>0.24641300000000002</v>
      </c>
      <c r="E5519" s="13">
        <v>52.43</v>
      </c>
      <c r="F5519" s="11">
        <f t="shared" si="256"/>
        <v>0.24633907610000003</v>
      </c>
      <c r="G5519" s="11">
        <f t="shared" si="257"/>
        <v>52.928085000000003</v>
      </c>
      <c r="H5519" s="8">
        <f t="shared" si="258"/>
        <v>32.780812595957734</v>
      </c>
      <c r="K5519" s="69"/>
      <c r="L5519" s="69"/>
      <c r="M5519" s="69"/>
      <c r="O5519" s="63"/>
      <c r="P5519" s="63"/>
      <c r="Q5519" s="63"/>
    </row>
    <row r="5520" spans="1:17" outlineLevel="1">
      <c r="A5520" s="6"/>
      <c r="B5520" s="20">
        <v>42697</v>
      </c>
      <c r="C5520" s="21">
        <v>0.77083333333333337</v>
      </c>
      <c r="D5520" s="13">
        <v>7.4037999999999993E-2</v>
      </c>
      <c r="E5520" s="13">
        <v>45.24</v>
      </c>
      <c r="F5520" s="11">
        <f t="shared" si="256"/>
        <v>7.4015788599999993E-2</v>
      </c>
      <c r="G5520" s="11">
        <f t="shared" si="257"/>
        <v>45.669780000000003</v>
      </c>
      <c r="H5520" s="8">
        <f t="shared" si="258"/>
        <v>10.386651897711491</v>
      </c>
      <c r="K5520" s="69"/>
      <c r="L5520" s="69"/>
      <c r="M5520" s="69"/>
      <c r="O5520" s="63"/>
      <c r="P5520" s="63"/>
      <c r="Q5520" s="63"/>
    </row>
    <row r="5521" spans="1:17" outlineLevel="1">
      <c r="A5521" s="6"/>
      <c r="B5521" s="20">
        <v>42697</v>
      </c>
      <c r="C5521" s="21">
        <v>0.79166666666666663</v>
      </c>
      <c r="D5521" s="13">
        <v>1.8449999999999998E-2</v>
      </c>
      <c r="E5521" s="13">
        <v>55.58</v>
      </c>
      <c r="F5521" s="11">
        <f t="shared" ref="F5521:F5584" si="259">IF($B$13="Electricity",$D5521*$B$9,$D5521*$B$10)</f>
        <v>1.8444464999999997E-2</v>
      </c>
      <c r="G5521" s="11">
        <f t="shared" ref="G5521:G5584" si="260">+E5521*$B$10</f>
        <v>56.10801</v>
      </c>
      <c r="H5521" s="8">
        <f t="shared" si="258"/>
        <v>2.3957882633353496</v>
      </c>
      <c r="K5521" s="69"/>
      <c r="L5521" s="69"/>
      <c r="M5521" s="69"/>
      <c r="O5521" s="63"/>
      <c r="P5521" s="63"/>
      <c r="Q5521" s="63"/>
    </row>
    <row r="5522" spans="1:17" outlineLevel="1">
      <c r="A5522" s="6"/>
      <c r="B5522" s="20">
        <v>42697</v>
      </c>
      <c r="C5522" s="21">
        <v>0.8125</v>
      </c>
      <c r="D5522" s="13">
        <v>0</v>
      </c>
      <c r="E5522" s="13">
        <v>56.97</v>
      </c>
      <c r="F5522" s="11">
        <f t="shared" si="259"/>
        <v>0</v>
      </c>
      <c r="G5522" s="11">
        <f t="shared" si="260"/>
        <v>57.511215</v>
      </c>
      <c r="H5522" s="8">
        <f t="shared" si="258"/>
        <v>0</v>
      </c>
      <c r="K5522" s="69"/>
      <c r="L5522" s="69"/>
      <c r="M5522" s="69"/>
      <c r="O5522" s="63"/>
      <c r="P5522" s="63"/>
      <c r="Q5522" s="63"/>
    </row>
    <row r="5523" spans="1:17" outlineLevel="1">
      <c r="A5523" s="6"/>
      <c r="B5523" s="20">
        <v>42697</v>
      </c>
      <c r="C5523" s="21">
        <v>0.83333333333333337</v>
      </c>
      <c r="D5523" s="13">
        <v>0</v>
      </c>
      <c r="E5523" s="13">
        <v>60.91</v>
      </c>
      <c r="F5523" s="11">
        <f t="shared" si="259"/>
        <v>0</v>
      </c>
      <c r="G5523" s="11">
        <f t="shared" si="260"/>
        <v>61.488644999999998</v>
      </c>
      <c r="H5523" s="8">
        <f t="shared" si="258"/>
        <v>0</v>
      </c>
      <c r="K5523" s="69"/>
      <c r="L5523" s="69"/>
      <c r="M5523" s="69"/>
      <c r="O5523" s="63"/>
      <c r="P5523" s="63"/>
      <c r="Q5523" s="63"/>
    </row>
    <row r="5524" spans="1:17" outlineLevel="1">
      <c r="A5524" s="6"/>
      <c r="B5524" s="20">
        <v>42697</v>
      </c>
      <c r="C5524" s="21">
        <v>0.85416666666666663</v>
      </c>
      <c r="D5524" s="13">
        <v>0</v>
      </c>
      <c r="E5524" s="13">
        <v>56.37</v>
      </c>
      <c r="F5524" s="11">
        <f t="shared" si="259"/>
        <v>0</v>
      </c>
      <c r="G5524" s="11">
        <f t="shared" si="260"/>
        <v>56.905515000000001</v>
      </c>
      <c r="H5524" s="8">
        <f t="shared" si="258"/>
        <v>0</v>
      </c>
      <c r="K5524" s="69"/>
      <c r="L5524" s="69"/>
      <c r="M5524" s="69"/>
      <c r="O5524" s="63"/>
      <c r="P5524" s="63"/>
      <c r="Q5524" s="63"/>
    </row>
    <row r="5525" spans="1:17" outlineLevel="1">
      <c r="A5525" s="6"/>
      <c r="B5525" s="20">
        <v>42697</v>
      </c>
      <c r="C5525" s="21">
        <v>0.875</v>
      </c>
      <c r="D5525" s="13">
        <v>0</v>
      </c>
      <c r="E5525" s="13">
        <v>47.45</v>
      </c>
      <c r="F5525" s="11">
        <f t="shared" si="259"/>
        <v>0</v>
      </c>
      <c r="G5525" s="11">
        <f t="shared" si="260"/>
        <v>47.900775000000003</v>
      </c>
      <c r="H5525" s="8">
        <f t="shared" si="258"/>
        <v>0</v>
      </c>
      <c r="K5525" s="69"/>
      <c r="L5525" s="69"/>
      <c r="M5525" s="69"/>
      <c r="O5525" s="63"/>
      <c r="P5525" s="63"/>
      <c r="Q5525" s="63"/>
    </row>
    <row r="5526" spans="1:17" outlineLevel="1">
      <c r="A5526" s="6"/>
      <c r="B5526" s="20">
        <v>42697</v>
      </c>
      <c r="C5526" s="21">
        <v>0.89583333333333337</v>
      </c>
      <c r="D5526" s="13">
        <v>0</v>
      </c>
      <c r="E5526" s="13">
        <v>49.22</v>
      </c>
      <c r="F5526" s="11">
        <f t="shared" si="259"/>
        <v>0</v>
      </c>
      <c r="G5526" s="11">
        <f t="shared" si="260"/>
        <v>49.68759</v>
      </c>
      <c r="H5526" s="8">
        <f t="shared" si="258"/>
        <v>0</v>
      </c>
      <c r="K5526" s="69"/>
      <c r="L5526" s="69"/>
      <c r="M5526" s="69"/>
      <c r="O5526" s="63"/>
      <c r="P5526" s="63"/>
      <c r="Q5526" s="63"/>
    </row>
    <row r="5527" spans="1:17" outlineLevel="1">
      <c r="A5527" s="6"/>
      <c r="B5527" s="20">
        <v>42697</v>
      </c>
      <c r="C5527" s="21">
        <v>0.91666666666666663</v>
      </c>
      <c r="D5527" s="13">
        <v>0</v>
      </c>
      <c r="E5527" s="13">
        <v>32.590000000000003</v>
      </c>
      <c r="F5527" s="11">
        <f t="shared" si="259"/>
        <v>0</v>
      </c>
      <c r="G5527" s="11">
        <f t="shared" si="260"/>
        <v>32.899605000000008</v>
      </c>
      <c r="H5527" s="8">
        <f t="shared" si="258"/>
        <v>0</v>
      </c>
      <c r="K5527" s="69"/>
      <c r="L5527" s="69"/>
      <c r="M5527" s="69"/>
      <c r="O5527" s="63"/>
      <c r="P5527" s="63"/>
      <c r="Q5527" s="63"/>
    </row>
    <row r="5528" spans="1:17" outlineLevel="1">
      <c r="A5528" s="6"/>
      <c r="B5528" s="20">
        <v>42697</v>
      </c>
      <c r="C5528" s="21">
        <v>0.9375</v>
      </c>
      <c r="D5528" s="13">
        <v>0</v>
      </c>
      <c r="E5528" s="13">
        <v>38.950000000000003</v>
      </c>
      <c r="F5528" s="11">
        <f t="shared" si="259"/>
        <v>0</v>
      </c>
      <c r="G5528" s="11">
        <f t="shared" si="260"/>
        <v>39.320025000000008</v>
      </c>
      <c r="H5528" s="8">
        <f t="shared" si="258"/>
        <v>0</v>
      </c>
      <c r="K5528" s="69"/>
      <c r="L5528" s="69"/>
      <c r="M5528" s="69"/>
      <c r="O5528" s="63"/>
      <c r="P5528" s="63"/>
      <c r="Q5528" s="63"/>
    </row>
    <row r="5529" spans="1:17" outlineLevel="1">
      <c r="A5529" s="6"/>
      <c r="B5529" s="20">
        <v>42697</v>
      </c>
      <c r="C5529" s="21">
        <v>0.95833333333333337</v>
      </c>
      <c r="D5529" s="13">
        <v>0</v>
      </c>
      <c r="E5529" s="13">
        <v>51.45</v>
      </c>
      <c r="F5529" s="11">
        <f t="shared" si="259"/>
        <v>0</v>
      </c>
      <c r="G5529" s="11">
        <f t="shared" si="260"/>
        <v>51.938775000000007</v>
      </c>
      <c r="H5529" s="8">
        <f t="shared" si="258"/>
        <v>0</v>
      </c>
      <c r="K5529" s="69"/>
      <c r="L5529" s="69"/>
      <c r="M5529" s="69"/>
      <c r="O5529" s="63"/>
      <c r="P5529" s="63"/>
      <c r="Q5529" s="63"/>
    </row>
    <row r="5530" spans="1:17" outlineLevel="1">
      <c r="A5530" s="6"/>
      <c r="B5530" s="20">
        <v>42697</v>
      </c>
      <c r="C5530" s="21">
        <v>0.97916666666666663</v>
      </c>
      <c r="D5530" s="13">
        <v>0</v>
      </c>
      <c r="E5530" s="13">
        <v>51.86</v>
      </c>
      <c r="F5530" s="11">
        <f t="shared" si="259"/>
        <v>0</v>
      </c>
      <c r="G5530" s="11">
        <f t="shared" si="260"/>
        <v>52.352670000000003</v>
      </c>
      <c r="H5530" s="8">
        <f t="shared" si="258"/>
        <v>0</v>
      </c>
      <c r="K5530" s="69"/>
      <c r="L5530" s="69"/>
      <c r="M5530" s="69"/>
      <c r="O5530" s="63"/>
      <c r="P5530" s="63"/>
      <c r="Q5530" s="63"/>
    </row>
    <row r="5531" spans="1:17" outlineLevel="1">
      <c r="A5531" s="6"/>
      <c r="B5531" s="20">
        <v>42697</v>
      </c>
      <c r="C5531" s="21">
        <v>0</v>
      </c>
      <c r="D5531" s="13">
        <v>0</v>
      </c>
      <c r="E5531" s="13">
        <v>45.64</v>
      </c>
      <c r="F5531" s="11">
        <f t="shared" si="259"/>
        <v>0</v>
      </c>
      <c r="G5531" s="11">
        <f t="shared" si="260"/>
        <v>46.073580000000007</v>
      </c>
      <c r="H5531" s="8">
        <f t="shared" si="258"/>
        <v>0</v>
      </c>
      <c r="K5531" s="69"/>
      <c r="L5531" s="69"/>
      <c r="M5531" s="69"/>
      <c r="O5531" s="63"/>
      <c r="P5531" s="63"/>
      <c r="Q5531" s="63"/>
    </row>
    <row r="5532" spans="1:17" outlineLevel="1">
      <c r="A5532" s="6"/>
      <c r="B5532" s="20">
        <v>42698</v>
      </c>
      <c r="C5532" s="21">
        <v>2.0833333333333332E-2</v>
      </c>
      <c r="D5532" s="13">
        <v>0</v>
      </c>
      <c r="E5532" s="13">
        <v>49.47</v>
      </c>
      <c r="F5532" s="11">
        <f t="shared" si="259"/>
        <v>0</v>
      </c>
      <c r="G5532" s="11">
        <f t="shared" si="260"/>
        <v>49.939965000000001</v>
      </c>
      <c r="H5532" s="8">
        <f t="shared" si="258"/>
        <v>0</v>
      </c>
      <c r="K5532" s="69"/>
      <c r="L5532" s="69"/>
      <c r="M5532" s="69"/>
      <c r="O5532" s="63"/>
      <c r="P5532" s="63"/>
      <c r="Q5532" s="63"/>
    </row>
    <row r="5533" spans="1:17" outlineLevel="1">
      <c r="A5533" s="6"/>
      <c r="B5533" s="20">
        <v>42698</v>
      </c>
      <c r="C5533" s="21">
        <v>4.1666666666666664E-2</v>
      </c>
      <c r="D5533" s="13">
        <v>0</v>
      </c>
      <c r="E5533" s="13">
        <v>44.08</v>
      </c>
      <c r="F5533" s="11">
        <f t="shared" si="259"/>
        <v>0</v>
      </c>
      <c r="G5533" s="11">
        <f t="shared" si="260"/>
        <v>44.498760000000004</v>
      </c>
      <c r="H5533" s="8">
        <f t="shared" si="258"/>
        <v>0</v>
      </c>
      <c r="K5533" s="69"/>
      <c r="L5533" s="69"/>
      <c r="M5533" s="69"/>
      <c r="O5533" s="63"/>
      <c r="P5533" s="63"/>
      <c r="Q5533" s="63"/>
    </row>
    <row r="5534" spans="1:17" outlineLevel="1">
      <c r="A5534" s="6"/>
      <c r="B5534" s="20">
        <v>42698</v>
      </c>
      <c r="C5534" s="21">
        <v>6.25E-2</v>
      </c>
      <c r="D5534" s="13">
        <v>0</v>
      </c>
      <c r="E5534" s="13">
        <v>37.549999999999997</v>
      </c>
      <c r="F5534" s="11">
        <f t="shared" si="259"/>
        <v>0</v>
      </c>
      <c r="G5534" s="11">
        <f t="shared" si="260"/>
        <v>37.906725000000002</v>
      </c>
      <c r="H5534" s="8">
        <f t="shared" si="258"/>
        <v>0</v>
      </c>
      <c r="K5534" s="69"/>
      <c r="L5534" s="69"/>
      <c r="M5534" s="69"/>
      <c r="O5534" s="63"/>
      <c r="P5534" s="63"/>
      <c r="Q5534" s="63"/>
    </row>
    <row r="5535" spans="1:17" outlineLevel="1">
      <c r="A5535" s="6"/>
      <c r="B5535" s="20">
        <v>42698</v>
      </c>
      <c r="C5535" s="21">
        <v>8.3333333333333329E-2</v>
      </c>
      <c r="D5535" s="13">
        <v>0</v>
      </c>
      <c r="E5535" s="13">
        <v>35.39</v>
      </c>
      <c r="F5535" s="11">
        <f t="shared" si="259"/>
        <v>0</v>
      </c>
      <c r="G5535" s="11">
        <f t="shared" si="260"/>
        <v>35.726205</v>
      </c>
      <c r="H5535" s="8">
        <f t="shared" si="258"/>
        <v>0</v>
      </c>
      <c r="K5535" s="69"/>
      <c r="L5535" s="69"/>
      <c r="M5535" s="69"/>
      <c r="O5535" s="63"/>
      <c r="P5535" s="63"/>
      <c r="Q5535" s="63"/>
    </row>
    <row r="5536" spans="1:17" outlineLevel="1">
      <c r="A5536" s="6"/>
      <c r="B5536" s="20">
        <v>42698</v>
      </c>
      <c r="C5536" s="21">
        <v>0.10416666666666667</v>
      </c>
      <c r="D5536" s="13">
        <v>0</v>
      </c>
      <c r="E5536" s="13">
        <v>32.36</v>
      </c>
      <c r="F5536" s="11">
        <f t="shared" si="259"/>
        <v>0</v>
      </c>
      <c r="G5536" s="11">
        <f t="shared" si="260"/>
        <v>32.66742</v>
      </c>
      <c r="H5536" s="8">
        <f t="shared" si="258"/>
        <v>0</v>
      </c>
      <c r="K5536" s="69"/>
      <c r="L5536" s="69"/>
      <c r="M5536" s="69"/>
      <c r="O5536" s="63"/>
      <c r="P5536" s="63"/>
      <c r="Q5536" s="63"/>
    </row>
    <row r="5537" spans="1:17" outlineLevel="1">
      <c r="A5537" s="6"/>
      <c r="B5537" s="20">
        <v>42698</v>
      </c>
      <c r="C5537" s="21">
        <v>0.125</v>
      </c>
      <c r="D5537" s="13">
        <v>0</v>
      </c>
      <c r="E5537" s="13">
        <v>31.11</v>
      </c>
      <c r="F5537" s="11">
        <f t="shared" si="259"/>
        <v>0</v>
      </c>
      <c r="G5537" s="11">
        <f t="shared" si="260"/>
        <v>31.405545</v>
      </c>
      <c r="H5537" s="8">
        <f t="shared" si="258"/>
        <v>0</v>
      </c>
      <c r="K5537" s="69"/>
      <c r="L5537" s="69"/>
      <c r="M5537" s="69"/>
      <c r="O5537" s="63"/>
      <c r="P5537" s="63"/>
      <c r="Q5537" s="63"/>
    </row>
    <row r="5538" spans="1:17" outlineLevel="1">
      <c r="A5538" s="6"/>
      <c r="B5538" s="20">
        <v>42698</v>
      </c>
      <c r="C5538" s="21">
        <v>0.14583333333333334</v>
      </c>
      <c r="D5538" s="13">
        <v>0</v>
      </c>
      <c r="E5538" s="13">
        <v>34.200000000000003</v>
      </c>
      <c r="F5538" s="11">
        <f t="shared" si="259"/>
        <v>0</v>
      </c>
      <c r="G5538" s="11">
        <f t="shared" si="260"/>
        <v>34.524900000000002</v>
      </c>
      <c r="H5538" s="8">
        <f t="shared" si="258"/>
        <v>0</v>
      </c>
      <c r="K5538" s="69"/>
      <c r="L5538" s="69"/>
      <c r="M5538" s="69"/>
      <c r="O5538" s="63"/>
      <c r="P5538" s="63"/>
      <c r="Q5538" s="63"/>
    </row>
    <row r="5539" spans="1:17" outlineLevel="1">
      <c r="A5539" s="6"/>
      <c r="B5539" s="20">
        <v>42698</v>
      </c>
      <c r="C5539" s="21">
        <v>0.16666666666666666</v>
      </c>
      <c r="D5539" s="13">
        <v>0</v>
      </c>
      <c r="E5539" s="13">
        <v>40.28</v>
      </c>
      <c r="F5539" s="11">
        <f t="shared" si="259"/>
        <v>0</v>
      </c>
      <c r="G5539" s="11">
        <f t="shared" si="260"/>
        <v>40.662660000000002</v>
      </c>
      <c r="H5539" s="8">
        <f t="shared" si="258"/>
        <v>0</v>
      </c>
      <c r="K5539" s="69"/>
      <c r="L5539" s="69"/>
      <c r="M5539" s="69"/>
      <c r="O5539" s="63"/>
      <c r="P5539" s="63"/>
      <c r="Q5539" s="63"/>
    </row>
    <row r="5540" spans="1:17" outlineLevel="1">
      <c r="A5540" s="6"/>
      <c r="B5540" s="20">
        <v>42698</v>
      </c>
      <c r="C5540" s="21">
        <v>0.1875</v>
      </c>
      <c r="D5540" s="13">
        <v>0</v>
      </c>
      <c r="E5540" s="13">
        <v>43.91</v>
      </c>
      <c r="F5540" s="11">
        <f t="shared" si="259"/>
        <v>0</v>
      </c>
      <c r="G5540" s="11">
        <f t="shared" si="260"/>
        <v>44.327145000000002</v>
      </c>
      <c r="H5540" s="8">
        <f t="shared" si="258"/>
        <v>0</v>
      </c>
      <c r="K5540" s="69"/>
      <c r="L5540" s="69"/>
      <c r="M5540" s="69"/>
      <c r="O5540" s="63"/>
      <c r="P5540" s="63"/>
      <c r="Q5540" s="63"/>
    </row>
    <row r="5541" spans="1:17" outlineLevel="1">
      <c r="A5541" s="6"/>
      <c r="B5541" s="20">
        <v>42698</v>
      </c>
      <c r="C5541" s="21">
        <v>0.20833333333333334</v>
      </c>
      <c r="D5541" s="13">
        <v>3.032E-3</v>
      </c>
      <c r="E5541" s="13">
        <v>41.9</v>
      </c>
      <c r="F5541" s="11">
        <f t="shared" si="259"/>
        <v>3.0310903999999999E-3</v>
      </c>
      <c r="G5541" s="11">
        <f t="shared" si="260"/>
        <v>42.298050000000003</v>
      </c>
      <c r="H5541" s="8">
        <f t="shared" si="258"/>
        <v>0.43557360110628002</v>
      </c>
      <c r="K5541" s="69"/>
      <c r="L5541" s="69"/>
      <c r="M5541" s="69"/>
      <c r="O5541" s="63"/>
      <c r="P5541" s="63"/>
      <c r="Q5541" s="63"/>
    </row>
    <row r="5542" spans="1:17" outlineLevel="1">
      <c r="A5542" s="6"/>
      <c r="B5542" s="20">
        <v>42698</v>
      </c>
      <c r="C5542" s="21">
        <v>0.22916666666666666</v>
      </c>
      <c r="D5542" s="13">
        <v>8.1799999999999998E-2</v>
      </c>
      <c r="E5542" s="13">
        <v>49.63</v>
      </c>
      <c r="F5542" s="11">
        <f t="shared" si="259"/>
        <v>8.1775459999999994E-2</v>
      </c>
      <c r="G5542" s="11">
        <f t="shared" si="260"/>
        <v>50.101485000000004</v>
      </c>
      <c r="H5542" s="8">
        <f t="shared" si="258"/>
        <v>11.113163577441899</v>
      </c>
      <c r="K5542" s="69"/>
      <c r="L5542" s="69"/>
      <c r="M5542" s="69"/>
      <c r="O5542" s="63"/>
      <c r="P5542" s="63"/>
      <c r="Q5542" s="63"/>
    </row>
    <row r="5543" spans="1:17" outlineLevel="1">
      <c r="A5543" s="6"/>
      <c r="B5543" s="20">
        <v>42698</v>
      </c>
      <c r="C5543" s="21">
        <v>0.25</v>
      </c>
      <c r="D5543" s="13">
        <v>0.224609</v>
      </c>
      <c r="E5543" s="13">
        <v>54.21</v>
      </c>
      <c r="F5543" s="11">
        <f t="shared" si="259"/>
        <v>0.22454161730000002</v>
      </c>
      <c r="G5543" s="11">
        <f t="shared" si="260"/>
        <v>54.724995000000007</v>
      </c>
      <c r="H5543" s="8">
        <f t="shared" si="258"/>
        <v>29.47670193376559</v>
      </c>
      <c r="K5543" s="69"/>
      <c r="L5543" s="69"/>
      <c r="M5543" s="69"/>
      <c r="O5543" s="63"/>
      <c r="P5543" s="63"/>
      <c r="Q5543" s="63"/>
    </row>
    <row r="5544" spans="1:17" outlineLevel="1">
      <c r="A5544" s="6"/>
      <c r="B5544" s="20">
        <v>42698</v>
      </c>
      <c r="C5544" s="21">
        <v>0.27083333333333331</v>
      </c>
      <c r="D5544" s="13">
        <v>0.70659899999999998</v>
      </c>
      <c r="E5544" s="13">
        <v>80.510000000000005</v>
      </c>
      <c r="F5544" s="11">
        <f t="shared" si="259"/>
        <v>0.7063870203</v>
      </c>
      <c r="G5544" s="11">
        <f t="shared" si="260"/>
        <v>81.274845000000013</v>
      </c>
      <c r="H5544" s="8">
        <f t="shared" si="258"/>
        <v>73.976490190905636</v>
      </c>
      <c r="K5544" s="69"/>
      <c r="L5544" s="69"/>
      <c r="M5544" s="69"/>
      <c r="O5544" s="63"/>
      <c r="P5544" s="63"/>
      <c r="Q5544" s="63"/>
    </row>
    <row r="5545" spans="1:17" outlineLevel="1">
      <c r="A5545" s="6"/>
      <c r="B5545" s="20">
        <v>42698</v>
      </c>
      <c r="C5545" s="21">
        <v>0.29166666666666669</v>
      </c>
      <c r="D5545" s="13">
        <v>1.5087620000000002</v>
      </c>
      <c r="E5545" s="13">
        <v>83.82</v>
      </c>
      <c r="F5545" s="11">
        <f t="shared" si="259"/>
        <v>1.5083093714000002</v>
      </c>
      <c r="G5545" s="11">
        <f t="shared" si="260"/>
        <v>84.616289999999992</v>
      </c>
      <c r="H5545" s="8">
        <f t="shared" si="258"/>
        <v>152.91799990029992</v>
      </c>
      <c r="K5545" s="69"/>
      <c r="L5545" s="69"/>
      <c r="M5545" s="69"/>
      <c r="O5545" s="63"/>
      <c r="P5545" s="63"/>
      <c r="Q5545" s="63"/>
    </row>
    <row r="5546" spans="1:17" outlineLevel="1">
      <c r="A5546" s="6"/>
      <c r="B5546" s="20">
        <v>42698</v>
      </c>
      <c r="C5546" s="21">
        <v>0.3125</v>
      </c>
      <c r="D5546" s="13">
        <v>2.2943900000000004</v>
      </c>
      <c r="E5546" s="13">
        <v>59.95</v>
      </c>
      <c r="F5546" s="11">
        <f t="shared" si="259"/>
        <v>2.2937016830000005</v>
      </c>
      <c r="G5546" s="11">
        <f t="shared" si="260"/>
        <v>60.519525000000009</v>
      </c>
      <c r="H5546" s="8">
        <f t="shared" si="258"/>
        <v>287.81477669113946</v>
      </c>
      <c r="K5546" s="69"/>
      <c r="L5546" s="69"/>
      <c r="M5546" s="69"/>
      <c r="O5546" s="63"/>
      <c r="P5546" s="63"/>
      <c r="Q5546" s="63"/>
    </row>
    <row r="5547" spans="1:17" outlineLevel="1">
      <c r="A5547" s="6"/>
      <c r="B5547" s="20">
        <v>42698</v>
      </c>
      <c r="C5547" s="21">
        <v>0.33333333333333331</v>
      </c>
      <c r="D5547" s="13">
        <v>3.032343</v>
      </c>
      <c r="E5547" s="13">
        <v>59.3</v>
      </c>
      <c r="F5547" s="11">
        <f t="shared" si="259"/>
        <v>3.0314332971</v>
      </c>
      <c r="G5547" s="11">
        <f t="shared" si="260"/>
        <v>59.863350000000004</v>
      </c>
      <c r="H5547" s="8">
        <f t="shared" si="258"/>
        <v>382.37484079464872</v>
      </c>
      <c r="K5547" s="69"/>
      <c r="L5547" s="69"/>
      <c r="M5547" s="69"/>
      <c r="O5547" s="63"/>
      <c r="P5547" s="63"/>
      <c r="Q5547" s="63"/>
    </row>
    <row r="5548" spans="1:17" outlineLevel="1">
      <c r="A5548" s="6"/>
      <c r="B5548" s="20">
        <v>42698</v>
      </c>
      <c r="C5548" s="21">
        <v>0.35416666666666669</v>
      </c>
      <c r="D5548" s="13">
        <v>3.6284549999999998</v>
      </c>
      <c r="E5548" s="13">
        <v>59.14</v>
      </c>
      <c r="F5548" s="11">
        <f t="shared" si="259"/>
        <v>3.6273664635</v>
      </c>
      <c r="G5548" s="11">
        <f t="shared" si="260"/>
        <v>59.701830000000001</v>
      </c>
      <c r="H5548" s="8">
        <f t="shared" si="258"/>
        <v>458.12974625942178</v>
      </c>
      <c r="K5548" s="69"/>
      <c r="L5548" s="69"/>
      <c r="M5548" s="69"/>
      <c r="O5548" s="63"/>
      <c r="P5548" s="63"/>
      <c r="Q5548" s="63"/>
    </row>
    <row r="5549" spans="1:17" outlineLevel="1">
      <c r="A5549" s="6"/>
      <c r="B5549" s="20">
        <v>42698</v>
      </c>
      <c r="C5549" s="21">
        <v>0.375</v>
      </c>
      <c r="D5549" s="13">
        <v>4.1457769999999998</v>
      </c>
      <c r="E5549" s="13">
        <v>56.37</v>
      </c>
      <c r="F5549" s="11">
        <f t="shared" si="259"/>
        <v>4.1445332668999999</v>
      </c>
      <c r="G5549" s="11">
        <f t="shared" si="260"/>
        <v>56.905515000000001</v>
      </c>
      <c r="H5549" s="8">
        <f t="shared" si="258"/>
        <v>535.03638765582298</v>
      </c>
      <c r="K5549" s="69"/>
      <c r="L5549" s="69"/>
      <c r="M5549" s="69"/>
      <c r="O5549" s="63"/>
      <c r="P5549" s="63"/>
      <c r="Q5549" s="63"/>
    </row>
    <row r="5550" spans="1:17" outlineLevel="1">
      <c r="A5550" s="6"/>
      <c r="B5550" s="20">
        <v>42698</v>
      </c>
      <c r="C5550" s="21">
        <v>0.39583333333333331</v>
      </c>
      <c r="D5550" s="13">
        <v>4.5942209999999992</v>
      </c>
      <c r="E5550" s="13">
        <v>60</v>
      </c>
      <c r="F5550" s="11">
        <f t="shared" si="259"/>
        <v>4.5928427336999995</v>
      </c>
      <c r="G5550" s="11">
        <f t="shared" si="260"/>
        <v>60.570000000000007</v>
      </c>
      <c r="H5550" s="8">
        <f t="shared" si="258"/>
        <v>576.08026408799094</v>
      </c>
      <c r="K5550" s="69"/>
      <c r="L5550" s="69"/>
      <c r="M5550" s="69"/>
      <c r="O5550" s="63"/>
      <c r="P5550" s="63"/>
      <c r="Q5550" s="63"/>
    </row>
    <row r="5551" spans="1:17" outlineLevel="1">
      <c r="A5551" s="6"/>
      <c r="B5551" s="20">
        <v>42698</v>
      </c>
      <c r="C5551" s="21">
        <v>0.41666666666666669</v>
      </c>
      <c r="D5551" s="13">
        <v>3.7680160000000003</v>
      </c>
      <c r="E5551" s="13">
        <v>57.8</v>
      </c>
      <c r="F5551" s="11">
        <f t="shared" si="259"/>
        <v>3.7668855952000002</v>
      </c>
      <c r="G5551" s="11">
        <f t="shared" si="260"/>
        <v>58.3491</v>
      </c>
      <c r="H5551" s="8">
        <f t="shared" ref="H5551:H5614" si="261">F5551*($B$8-G5551)</f>
        <v>480.84633642431572</v>
      </c>
      <c r="K5551" s="69"/>
      <c r="L5551" s="69"/>
      <c r="M5551" s="69"/>
      <c r="O5551" s="63"/>
      <c r="P5551" s="63"/>
      <c r="Q5551" s="63"/>
    </row>
    <row r="5552" spans="1:17" outlineLevel="1">
      <c r="A5552" s="6"/>
      <c r="B5552" s="20">
        <v>42698</v>
      </c>
      <c r="C5552" s="21">
        <v>0.4375</v>
      </c>
      <c r="D5552" s="13">
        <v>3.9559179999999996</v>
      </c>
      <c r="E5552" s="13">
        <v>61.62</v>
      </c>
      <c r="F5552" s="11">
        <f t="shared" si="259"/>
        <v>3.9547312245999997</v>
      </c>
      <c r="G5552" s="11">
        <f t="shared" si="260"/>
        <v>62.205390000000001</v>
      </c>
      <c r="H5552" s="8">
        <f t="shared" si="261"/>
        <v>489.57440960417938</v>
      </c>
      <c r="K5552" s="69"/>
      <c r="L5552" s="69"/>
      <c r="M5552" s="69"/>
      <c r="O5552" s="63"/>
      <c r="P5552" s="63"/>
      <c r="Q5552" s="63"/>
    </row>
    <row r="5553" spans="1:17" outlineLevel="1">
      <c r="A5553" s="6"/>
      <c r="B5553" s="20">
        <v>42698</v>
      </c>
      <c r="C5553" s="21">
        <v>0.45833333333333331</v>
      </c>
      <c r="D5553" s="13">
        <v>2.2796159999999999</v>
      </c>
      <c r="E5553" s="13">
        <v>58.4</v>
      </c>
      <c r="F5553" s="11">
        <f t="shared" si="259"/>
        <v>2.2789321151999999</v>
      </c>
      <c r="G5553" s="11">
        <f t="shared" si="260"/>
        <v>58.954799999999999</v>
      </c>
      <c r="H5553" s="8">
        <f t="shared" si="261"/>
        <v>289.52738636200701</v>
      </c>
      <c r="K5553" s="69"/>
      <c r="L5553" s="69"/>
      <c r="M5553" s="69"/>
      <c r="O5553" s="63"/>
      <c r="P5553" s="63"/>
      <c r="Q5553" s="63"/>
    </row>
    <row r="5554" spans="1:17" outlineLevel="1">
      <c r="A5554" s="6"/>
      <c r="B5554" s="20">
        <v>42698</v>
      </c>
      <c r="C5554" s="21">
        <v>0.47916666666666669</v>
      </c>
      <c r="D5554" s="13">
        <v>3.3818040000000003</v>
      </c>
      <c r="E5554" s="13">
        <v>51.62</v>
      </c>
      <c r="F5554" s="11">
        <f t="shared" si="259"/>
        <v>3.3807894588000003</v>
      </c>
      <c r="G5554" s="11">
        <f t="shared" si="260"/>
        <v>52.110390000000002</v>
      </c>
      <c r="H5554" s="8">
        <f t="shared" si="261"/>
        <v>452.65258213084314</v>
      </c>
      <c r="K5554" s="69"/>
      <c r="L5554" s="69"/>
      <c r="M5554" s="69"/>
      <c r="O5554" s="63"/>
      <c r="P5554" s="63"/>
      <c r="Q5554" s="63"/>
    </row>
    <row r="5555" spans="1:17" outlineLevel="1">
      <c r="A5555" s="6"/>
      <c r="B5555" s="20">
        <v>42698</v>
      </c>
      <c r="C5555" s="21">
        <v>0.5</v>
      </c>
      <c r="D5555" s="13">
        <v>2.3004970000000005</v>
      </c>
      <c r="E5555" s="13">
        <v>55.51</v>
      </c>
      <c r="F5555" s="11">
        <f t="shared" si="259"/>
        <v>2.2998068509000005</v>
      </c>
      <c r="G5555" s="11">
        <f t="shared" si="260"/>
        <v>56.037345000000002</v>
      </c>
      <c r="H5555" s="8">
        <f t="shared" si="261"/>
        <v>298.88900433015317</v>
      </c>
      <c r="K5555" s="69"/>
      <c r="L5555" s="69"/>
      <c r="M5555" s="69"/>
      <c r="O5555" s="63"/>
      <c r="P5555" s="63"/>
      <c r="Q5555" s="63"/>
    </row>
    <row r="5556" spans="1:17" outlineLevel="1">
      <c r="A5556" s="6"/>
      <c r="B5556" s="20">
        <v>42698</v>
      </c>
      <c r="C5556" s="21">
        <v>0.52083333333333337</v>
      </c>
      <c r="D5556" s="13">
        <v>2.7554569999999998</v>
      </c>
      <c r="E5556" s="13">
        <v>54.07</v>
      </c>
      <c r="F5556" s="11">
        <f t="shared" si="259"/>
        <v>2.7546303629</v>
      </c>
      <c r="G5556" s="11">
        <f t="shared" si="260"/>
        <v>54.583665000000003</v>
      </c>
      <c r="H5556" s="8">
        <f t="shared" si="261"/>
        <v>362.00342657203799</v>
      </c>
      <c r="K5556" s="69"/>
      <c r="L5556" s="69"/>
      <c r="M5556" s="69"/>
      <c r="O5556" s="63"/>
      <c r="P5556" s="63"/>
      <c r="Q5556" s="63"/>
    </row>
    <row r="5557" spans="1:17" outlineLevel="1">
      <c r="A5557" s="6"/>
      <c r="B5557" s="20">
        <v>42698</v>
      </c>
      <c r="C5557" s="21">
        <v>0.54166666666666663</v>
      </c>
      <c r="D5557" s="13">
        <v>4.4965930000000007</v>
      </c>
      <c r="E5557" s="13">
        <v>54.04</v>
      </c>
      <c r="F5557" s="11">
        <f t="shared" si="259"/>
        <v>4.4952440221000005</v>
      </c>
      <c r="G5557" s="11">
        <f t="shared" si="260"/>
        <v>54.553380000000004</v>
      </c>
      <c r="H5557" s="8">
        <f t="shared" si="261"/>
        <v>590.8846327802504</v>
      </c>
      <c r="K5557" s="69"/>
      <c r="L5557" s="69"/>
      <c r="M5557" s="69"/>
      <c r="O5557" s="63"/>
      <c r="P5557" s="63"/>
      <c r="Q5557" s="63"/>
    </row>
    <row r="5558" spans="1:17" outlineLevel="1">
      <c r="A5558" s="6"/>
      <c r="B5558" s="20">
        <v>42698</v>
      </c>
      <c r="C5558" s="21">
        <v>0.5625</v>
      </c>
      <c r="D5558" s="13">
        <v>4.4478220000000004</v>
      </c>
      <c r="E5558" s="13">
        <v>73.14</v>
      </c>
      <c r="F5558" s="11">
        <f t="shared" si="259"/>
        <v>4.4464876534000002</v>
      </c>
      <c r="G5558" s="11">
        <f t="shared" si="260"/>
        <v>73.834830000000011</v>
      </c>
      <c r="H5558" s="8">
        <f t="shared" si="261"/>
        <v>498.74104354651206</v>
      </c>
      <c r="K5558" s="69"/>
      <c r="L5558" s="69"/>
      <c r="M5558" s="69"/>
      <c r="O5558" s="63"/>
      <c r="P5558" s="63"/>
      <c r="Q5558" s="63"/>
    </row>
    <row r="5559" spans="1:17" outlineLevel="1">
      <c r="A5559" s="6"/>
      <c r="B5559" s="20">
        <v>42698</v>
      </c>
      <c r="C5559" s="21">
        <v>0.58333333333333337</v>
      </c>
      <c r="D5559" s="13">
        <v>4.3695050000000002</v>
      </c>
      <c r="E5559" s="13">
        <v>62.86</v>
      </c>
      <c r="F5559" s="11">
        <f t="shared" si="259"/>
        <v>4.3681941485000007</v>
      </c>
      <c r="G5559" s="11">
        <f t="shared" si="260"/>
        <v>63.457170000000005</v>
      </c>
      <c r="H5559" s="8">
        <f t="shared" si="261"/>
        <v>535.29087294663032</v>
      </c>
      <c r="K5559" s="69"/>
      <c r="L5559" s="69"/>
      <c r="M5559" s="69"/>
      <c r="O5559" s="63"/>
      <c r="P5559" s="63"/>
      <c r="Q5559" s="63"/>
    </row>
    <row r="5560" spans="1:17" outlineLevel="1">
      <c r="A5560" s="6"/>
      <c r="B5560" s="20">
        <v>42698</v>
      </c>
      <c r="C5560" s="21">
        <v>0.60416666666666663</v>
      </c>
      <c r="D5560" s="13">
        <v>3.0527289999999998</v>
      </c>
      <c r="E5560" s="13">
        <v>64.98</v>
      </c>
      <c r="F5560" s="11">
        <f t="shared" si="259"/>
        <v>3.0518131813</v>
      </c>
      <c r="G5560" s="11">
        <f t="shared" si="260"/>
        <v>65.597310000000007</v>
      </c>
      <c r="H5560" s="8">
        <f t="shared" si="261"/>
        <v>367.44651640597766</v>
      </c>
      <c r="K5560" s="69"/>
      <c r="L5560" s="69"/>
      <c r="M5560" s="69"/>
      <c r="O5560" s="63"/>
      <c r="P5560" s="63"/>
      <c r="Q5560" s="63"/>
    </row>
    <row r="5561" spans="1:17" outlineLevel="1">
      <c r="A5561" s="6"/>
      <c r="B5561" s="20">
        <v>42698</v>
      </c>
      <c r="C5561" s="21">
        <v>0.625</v>
      </c>
      <c r="D5561" s="13">
        <v>1.6727300000000001</v>
      </c>
      <c r="E5561" s="13">
        <v>55.5</v>
      </c>
      <c r="F5561" s="11">
        <f t="shared" si="259"/>
        <v>1.6722281810000001</v>
      </c>
      <c r="G5561" s="11">
        <f t="shared" si="260"/>
        <v>56.027250000000002</v>
      </c>
      <c r="H5561" s="8">
        <f t="shared" si="261"/>
        <v>217.34409531206776</v>
      </c>
      <c r="K5561" s="69"/>
      <c r="L5561" s="69"/>
      <c r="M5561" s="69"/>
      <c r="O5561" s="63"/>
      <c r="P5561" s="63"/>
      <c r="Q5561" s="63"/>
    </row>
    <row r="5562" spans="1:17" outlineLevel="1">
      <c r="A5562" s="6"/>
      <c r="B5562" s="20">
        <v>42698</v>
      </c>
      <c r="C5562" s="21">
        <v>0.64583333333333337</v>
      </c>
      <c r="D5562" s="13">
        <v>2.2665639999999998</v>
      </c>
      <c r="E5562" s="13">
        <v>57.96</v>
      </c>
      <c r="F5562" s="11">
        <f t="shared" si="259"/>
        <v>2.2658840307999997</v>
      </c>
      <c r="G5562" s="11">
        <f t="shared" si="260"/>
        <v>58.510620000000003</v>
      </c>
      <c r="H5562" s="8">
        <f t="shared" si="261"/>
        <v>288.87615023859286</v>
      </c>
      <c r="K5562" s="69"/>
      <c r="L5562" s="69"/>
      <c r="M5562" s="69"/>
      <c r="O5562" s="63"/>
      <c r="P5562" s="63"/>
      <c r="Q5562" s="63"/>
    </row>
    <row r="5563" spans="1:17" outlineLevel="1">
      <c r="A5563" s="6"/>
      <c r="B5563" s="20">
        <v>42698</v>
      </c>
      <c r="C5563" s="21">
        <v>0.66666666666666663</v>
      </c>
      <c r="D5563" s="13">
        <v>2.8652349999999998</v>
      </c>
      <c r="E5563" s="13">
        <v>65.34</v>
      </c>
      <c r="F5563" s="11">
        <f t="shared" si="259"/>
        <v>2.8643754294999999</v>
      </c>
      <c r="G5563" s="11">
        <f t="shared" si="260"/>
        <v>65.960730000000012</v>
      </c>
      <c r="H5563" s="8">
        <f t="shared" si="261"/>
        <v>343.83753556311643</v>
      </c>
      <c r="K5563" s="69"/>
      <c r="L5563" s="69"/>
      <c r="M5563" s="69"/>
      <c r="O5563" s="63"/>
      <c r="P5563" s="63"/>
      <c r="Q5563" s="63"/>
    </row>
    <row r="5564" spans="1:17" outlineLevel="1">
      <c r="A5564" s="6"/>
      <c r="B5564" s="20">
        <v>42698</v>
      </c>
      <c r="C5564" s="21">
        <v>0.6875</v>
      </c>
      <c r="D5564" s="13">
        <v>1.5452980000000001</v>
      </c>
      <c r="E5564" s="13">
        <v>57.49</v>
      </c>
      <c r="F5564" s="11">
        <f t="shared" si="259"/>
        <v>1.5448344106</v>
      </c>
      <c r="G5564" s="11">
        <f t="shared" si="260"/>
        <v>58.036155000000008</v>
      </c>
      <c r="H5564" s="8">
        <f t="shared" si="261"/>
        <v>197.68295106868476</v>
      </c>
      <c r="K5564" s="69"/>
      <c r="L5564" s="69"/>
      <c r="M5564" s="69"/>
      <c r="O5564" s="63"/>
      <c r="P5564" s="63"/>
      <c r="Q5564" s="63"/>
    </row>
    <row r="5565" spans="1:17" outlineLevel="1">
      <c r="A5565" s="6"/>
      <c r="B5565" s="20">
        <v>42698</v>
      </c>
      <c r="C5565" s="21">
        <v>0.70833333333333337</v>
      </c>
      <c r="D5565" s="13">
        <v>1.5361590000000001</v>
      </c>
      <c r="E5565" s="13">
        <v>53.99</v>
      </c>
      <c r="F5565" s="11">
        <f t="shared" si="259"/>
        <v>1.5356981523000002</v>
      </c>
      <c r="G5565" s="11">
        <f t="shared" si="260"/>
        <v>54.502905000000005</v>
      </c>
      <c r="H5565" s="8">
        <f t="shared" si="261"/>
        <v>201.93984582431759</v>
      </c>
      <c r="K5565" s="69"/>
      <c r="L5565" s="69"/>
      <c r="M5565" s="69"/>
      <c r="O5565" s="63"/>
      <c r="P5565" s="63"/>
      <c r="Q5565" s="63"/>
    </row>
    <row r="5566" spans="1:17" outlineLevel="1">
      <c r="A5566" s="6"/>
      <c r="B5566" s="20">
        <v>42698</v>
      </c>
      <c r="C5566" s="21">
        <v>0.72916666666666663</v>
      </c>
      <c r="D5566" s="13">
        <v>0.76549800000000001</v>
      </c>
      <c r="E5566" s="13">
        <v>46.38</v>
      </c>
      <c r="F5566" s="11">
        <f t="shared" si="259"/>
        <v>0.76526835060000009</v>
      </c>
      <c r="G5566" s="11">
        <f t="shared" si="260"/>
        <v>46.820610000000002</v>
      </c>
      <c r="H5566" s="8">
        <f t="shared" si="261"/>
        <v>106.50958222281416</v>
      </c>
      <c r="K5566" s="69"/>
      <c r="L5566" s="69"/>
      <c r="M5566" s="69"/>
      <c r="O5566" s="63"/>
      <c r="P5566" s="63"/>
      <c r="Q5566" s="63"/>
    </row>
    <row r="5567" spans="1:17" outlineLevel="1">
      <c r="A5567" s="6"/>
      <c r="B5567" s="20">
        <v>42698</v>
      </c>
      <c r="C5567" s="21">
        <v>0.75</v>
      </c>
      <c r="D5567" s="13">
        <v>0.194804</v>
      </c>
      <c r="E5567" s="13">
        <v>42.1</v>
      </c>
      <c r="F5567" s="11">
        <f t="shared" si="259"/>
        <v>0.19474555880000002</v>
      </c>
      <c r="G5567" s="11">
        <f t="shared" si="260"/>
        <v>42.499950000000005</v>
      </c>
      <c r="H5567" s="8">
        <f t="shared" si="261"/>
        <v>27.945997425077941</v>
      </c>
      <c r="K5567" s="69"/>
      <c r="L5567" s="69"/>
      <c r="M5567" s="69"/>
      <c r="O5567" s="63"/>
      <c r="P5567" s="63"/>
      <c r="Q5567" s="63"/>
    </row>
    <row r="5568" spans="1:17" outlineLevel="1">
      <c r="A5568" s="6"/>
      <c r="B5568" s="20">
        <v>42698</v>
      </c>
      <c r="C5568" s="21">
        <v>0.77083333333333337</v>
      </c>
      <c r="D5568" s="13">
        <v>7.4359999999999996E-2</v>
      </c>
      <c r="E5568" s="13">
        <v>40.770000000000003</v>
      </c>
      <c r="F5568" s="11">
        <f t="shared" si="259"/>
        <v>7.4337691999999997E-2</v>
      </c>
      <c r="G5568" s="11">
        <f t="shared" si="260"/>
        <v>41.157315000000004</v>
      </c>
      <c r="H5568" s="8">
        <f t="shared" si="261"/>
        <v>10.767270905983018</v>
      </c>
      <c r="K5568" s="69"/>
      <c r="L5568" s="69"/>
      <c r="M5568" s="69"/>
      <c r="O5568" s="63"/>
      <c r="P5568" s="63"/>
      <c r="Q5568" s="63"/>
    </row>
    <row r="5569" spans="1:17" outlineLevel="1">
      <c r="A5569" s="6"/>
      <c r="B5569" s="20">
        <v>42698</v>
      </c>
      <c r="C5569" s="21">
        <v>0.79166666666666663</v>
      </c>
      <c r="D5569" s="13">
        <v>1.4987E-2</v>
      </c>
      <c r="E5569" s="13">
        <v>48.7</v>
      </c>
      <c r="F5569" s="11">
        <f t="shared" si="259"/>
        <v>1.4982503900000001E-2</v>
      </c>
      <c r="G5569" s="11">
        <f t="shared" si="260"/>
        <v>49.162650000000006</v>
      </c>
      <c r="H5569" s="8">
        <f t="shared" si="261"/>
        <v>2.0501661300406648</v>
      </c>
      <c r="K5569" s="69"/>
      <c r="L5569" s="69"/>
      <c r="M5569" s="69"/>
      <c r="O5569" s="63"/>
      <c r="P5569" s="63"/>
      <c r="Q5569" s="63"/>
    </row>
    <row r="5570" spans="1:17" outlineLevel="1">
      <c r="A5570" s="6"/>
      <c r="B5570" s="20">
        <v>42698</v>
      </c>
      <c r="C5570" s="21">
        <v>0.8125</v>
      </c>
      <c r="D5570" s="13">
        <v>0</v>
      </c>
      <c r="E5570" s="13">
        <v>50.03</v>
      </c>
      <c r="F5570" s="11">
        <f t="shared" si="259"/>
        <v>0</v>
      </c>
      <c r="G5570" s="11">
        <f t="shared" si="260"/>
        <v>50.505285000000008</v>
      </c>
      <c r="H5570" s="8">
        <f t="shared" si="261"/>
        <v>0</v>
      </c>
      <c r="K5570" s="69"/>
      <c r="L5570" s="69"/>
      <c r="M5570" s="69"/>
      <c r="O5570" s="63"/>
      <c r="P5570" s="63"/>
      <c r="Q5570" s="63"/>
    </row>
    <row r="5571" spans="1:17" outlineLevel="1">
      <c r="A5571" s="6"/>
      <c r="B5571" s="20">
        <v>42698</v>
      </c>
      <c r="C5571" s="21">
        <v>0.83333333333333337</v>
      </c>
      <c r="D5571" s="13">
        <v>0</v>
      </c>
      <c r="E5571" s="13">
        <v>46.08</v>
      </c>
      <c r="F5571" s="11">
        <f t="shared" si="259"/>
        <v>0</v>
      </c>
      <c r="G5571" s="11">
        <f t="shared" si="260"/>
        <v>46.517760000000003</v>
      </c>
      <c r="H5571" s="8">
        <f t="shared" si="261"/>
        <v>0</v>
      </c>
      <c r="K5571" s="69"/>
      <c r="L5571" s="69"/>
      <c r="M5571" s="69"/>
      <c r="O5571" s="63"/>
      <c r="P5571" s="63"/>
      <c r="Q5571" s="63"/>
    </row>
    <row r="5572" spans="1:17" outlineLevel="1">
      <c r="A5572" s="6"/>
      <c r="B5572" s="20">
        <v>42698</v>
      </c>
      <c r="C5572" s="21">
        <v>0.85416666666666663</v>
      </c>
      <c r="D5572" s="13">
        <v>0</v>
      </c>
      <c r="E5572" s="13">
        <v>44.96</v>
      </c>
      <c r="F5572" s="11">
        <f t="shared" si="259"/>
        <v>0</v>
      </c>
      <c r="G5572" s="11">
        <f t="shared" si="260"/>
        <v>45.387120000000003</v>
      </c>
      <c r="H5572" s="8">
        <f t="shared" si="261"/>
        <v>0</v>
      </c>
      <c r="K5572" s="69"/>
      <c r="L5572" s="69"/>
      <c r="M5572" s="69"/>
      <c r="O5572" s="63"/>
      <c r="P5572" s="63"/>
      <c r="Q5572" s="63"/>
    </row>
    <row r="5573" spans="1:17" outlineLevel="1">
      <c r="A5573" s="6"/>
      <c r="B5573" s="20">
        <v>42698</v>
      </c>
      <c r="C5573" s="21">
        <v>0.875</v>
      </c>
      <c r="D5573" s="13">
        <v>0</v>
      </c>
      <c r="E5573" s="13">
        <v>43.36</v>
      </c>
      <c r="F5573" s="11">
        <f t="shared" si="259"/>
        <v>0</v>
      </c>
      <c r="G5573" s="11">
        <f t="shared" si="260"/>
        <v>43.771920000000001</v>
      </c>
      <c r="H5573" s="8">
        <f t="shared" si="261"/>
        <v>0</v>
      </c>
      <c r="K5573" s="69"/>
      <c r="L5573" s="69"/>
      <c r="M5573" s="69"/>
      <c r="O5573" s="63"/>
      <c r="P5573" s="63"/>
      <c r="Q5573" s="63"/>
    </row>
    <row r="5574" spans="1:17" outlineLevel="1">
      <c r="A5574" s="6"/>
      <c r="B5574" s="20">
        <v>42698</v>
      </c>
      <c r="C5574" s="21">
        <v>0.89583333333333337</v>
      </c>
      <c r="D5574" s="13">
        <v>0</v>
      </c>
      <c r="E5574" s="13">
        <v>46.44</v>
      </c>
      <c r="F5574" s="11">
        <f t="shared" si="259"/>
        <v>0</v>
      </c>
      <c r="G5574" s="11">
        <f t="shared" si="260"/>
        <v>46.881180000000001</v>
      </c>
      <c r="H5574" s="8">
        <f t="shared" si="261"/>
        <v>0</v>
      </c>
      <c r="K5574" s="69"/>
      <c r="L5574" s="69"/>
      <c r="M5574" s="69"/>
      <c r="O5574" s="63"/>
      <c r="P5574" s="63"/>
      <c r="Q5574" s="63"/>
    </row>
    <row r="5575" spans="1:17" outlineLevel="1">
      <c r="A5575" s="6"/>
      <c r="B5575" s="20">
        <v>42698</v>
      </c>
      <c r="C5575" s="21">
        <v>0.91666666666666663</v>
      </c>
      <c r="D5575" s="13">
        <v>0</v>
      </c>
      <c r="E5575" s="13">
        <v>35.909999999999997</v>
      </c>
      <c r="F5575" s="11">
        <f t="shared" si="259"/>
        <v>0</v>
      </c>
      <c r="G5575" s="11">
        <f t="shared" si="260"/>
        <v>36.251145000000001</v>
      </c>
      <c r="H5575" s="8">
        <f t="shared" si="261"/>
        <v>0</v>
      </c>
      <c r="K5575" s="69"/>
      <c r="L5575" s="69"/>
      <c r="M5575" s="69"/>
      <c r="O5575" s="63"/>
      <c r="P5575" s="63"/>
      <c r="Q5575" s="63"/>
    </row>
    <row r="5576" spans="1:17" outlineLevel="1">
      <c r="A5576" s="6"/>
      <c r="B5576" s="20">
        <v>42698</v>
      </c>
      <c r="C5576" s="21">
        <v>0.9375</v>
      </c>
      <c r="D5576" s="13">
        <v>0</v>
      </c>
      <c r="E5576" s="13">
        <v>97.09</v>
      </c>
      <c r="F5576" s="11">
        <f t="shared" si="259"/>
        <v>0</v>
      </c>
      <c r="G5576" s="11">
        <f t="shared" si="260"/>
        <v>98.012355000000014</v>
      </c>
      <c r="H5576" s="8">
        <f t="shared" si="261"/>
        <v>0</v>
      </c>
      <c r="K5576" s="69"/>
      <c r="L5576" s="69"/>
      <c r="M5576" s="69"/>
      <c r="O5576" s="63"/>
      <c r="P5576" s="63"/>
      <c r="Q5576" s="63"/>
    </row>
    <row r="5577" spans="1:17" outlineLevel="1">
      <c r="A5577" s="6"/>
      <c r="B5577" s="20">
        <v>42698</v>
      </c>
      <c r="C5577" s="21">
        <v>0.95833333333333337</v>
      </c>
      <c r="D5577" s="13">
        <v>0</v>
      </c>
      <c r="E5577" s="13">
        <v>59.84</v>
      </c>
      <c r="F5577" s="11">
        <f t="shared" si="259"/>
        <v>0</v>
      </c>
      <c r="G5577" s="11">
        <f t="shared" si="260"/>
        <v>60.408480000000004</v>
      </c>
      <c r="H5577" s="8">
        <f t="shared" si="261"/>
        <v>0</v>
      </c>
      <c r="K5577" s="69"/>
      <c r="L5577" s="69"/>
      <c r="M5577" s="69"/>
      <c r="O5577" s="63"/>
      <c r="P5577" s="63"/>
      <c r="Q5577" s="63"/>
    </row>
    <row r="5578" spans="1:17" outlineLevel="1">
      <c r="A5578" s="6"/>
      <c r="B5578" s="20">
        <v>42698</v>
      </c>
      <c r="C5578" s="21">
        <v>0.97916666666666663</v>
      </c>
      <c r="D5578" s="13">
        <v>0</v>
      </c>
      <c r="E5578" s="13">
        <v>50.54</v>
      </c>
      <c r="F5578" s="11">
        <f t="shared" si="259"/>
        <v>0</v>
      </c>
      <c r="G5578" s="11">
        <f t="shared" si="260"/>
        <v>51.020130000000002</v>
      </c>
      <c r="H5578" s="8">
        <f t="shared" si="261"/>
        <v>0</v>
      </c>
      <c r="K5578" s="69"/>
      <c r="L5578" s="69"/>
      <c r="M5578" s="69"/>
      <c r="O5578" s="63"/>
      <c r="P5578" s="63"/>
      <c r="Q5578" s="63"/>
    </row>
    <row r="5579" spans="1:17" outlineLevel="1">
      <c r="A5579" s="6"/>
      <c r="B5579" s="20">
        <v>42698</v>
      </c>
      <c r="C5579" s="21">
        <v>0</v>
      </c>
      <c r="D5579" s="13">
        <v>0</v>
      </c>
      <c r="E5579" s="13">
        <v>42.13</v>
      </c>
      <c r="F5579" s="11">
        <f t="shared" si="259"/>
        <v>0</v>
      </c>
      <c r="G5579" s="11">
        <f t="shared" si="260"/>
        <v>42.530235000000005</v>
      </c>
      <c r="H5579" s="8">
        <f t="shared" si="261"/>
        <v>0</v>
      </c>
      <c r="K5579" s="69"/>
      <c r="L5579" s="69"/>
      <c r="M5579" s="69"/>
      <c r="O5579" s="63"/>
      <c r="P5579" s="63"/>
      <c r="Q5579" s="63"/>
    </row>
    <row r="5580" spans="1:17" outlineLevel="1">
      <c r="A5580" s="6"/>
      <c r="B5580" s="20">
        <v>42699</v>
      </c>
      <c r="C5580" s="21">
        <v>2.0833333333333332E-2</v>
      </c>
      <c r="D5580" s="13">
        <v>0</v>
      </c>
      <c r="E5580" s="13">
        <v>43.8</v>
      </c>
      <c r="F5580" s="11">
        <f t="shared" si="259"/>
        <v>0</v>
      </c>
      <c r="G5580" s="11">
        <f t="shared" si="260"/>
        <v>44.216099999999997</v>
      </c>
      <c r="H5580" s="8">
        <f t="shared" si="261"/>
        <v>0</v>
      </c>
      <c r="K5580" s="69"/>
      <c r="L5580" s="69"/>
      <c r="M5580" s="69"/>
      <c r="O5580" s="63"/>
      <c r="P5580" s="63"/>
      <c r="Q5580" s="63"/>
    </row>
    <row r="5581" spans="1:17" outlineLevel="1">
      <c r="A5581" s="6"/>
      <c r="B5581" s="20">
        <v>42699</v>
      </c>
      <c r="C5581" s="21">
        <v>4.1666666666666664E-2</v>
      </c>
      <c r="D5581" s="13">
        <v>0</v>
      </c>
      <c r="E5581" s="13">
        <v>40.42</v>
      </c>
      <c r="F5581" s="11">
        <f t="shared" si="259"/>
        <v>0</v>
      </c>
      <c r="G5581" s="11">
        <f t="shared" si="260"/>
        <v>40.803990000000006</v>
      </c>
      <c r="H5581" s="8">
        <f t="shared" si="261"/>
        <v>0</v>
      </c>
      <c r="K5581" s="69"/>
      <c r="L5581" s="69"/>
      <c r="M5581" s="69"/>
      <c r="O5581" s="63"/>
      <c r="P5581" s="63"/>
      <c r="Q5581" s="63"/>
    </row>
    <row r="5582" spans="1:17" outlineLevel="1">
      <c r="A5582" s="6"/>
      <c r="B5582" s="20">
        <v>42699</v>
      </c>
      <c r="C5582" s="21">
        <v>6.25E-2</v>
      </c>
      <c r="D5582" s="13">
        <v>0</v>
      </c>
      <c r="E5582" s="13">
        <v>33.26</v>
      </c>
      <c r="F5582" s="11">
        <f t="shared" si="259"/>
        <v>0</v>
      </c>
      <c r="G5582" s="11">
        <f t="shared" si="260"/>
        <v>33.575969999999998</v>
      </c>
      <c r="H5582" s="8">
        <f t="shared" si="261"/>
        <v>0</v>
      </c>
      <c r="K5582" s="69"/>
      <c r="L5582" s="69"/>
      <c r="M5582" s="69"/>
      <c r="O5582" s="63"/>
      <c r="P5582" s="63"/>
      <c r="Q5582" s="63"/>
    </row>
    <row r="5583" spans="1:17" outlineLevel="1">
      <c r="A5583" s="6"/>
      <c r="B5583" s="20">
        <v>42699</v>
      </c>
      <c r="C5583" s="21">
        <v>8.3333333333333329E-2</v>
      </c>
      <c r="D5583" s="13">
        <v>0</v>
      </c>
      <c r="E5583" s="13">
        <v>32.82</v>
      </c>
      <c r="F5583" s="11">
        <f t="shared" si="259"/>
        <v>0</v>
      </c>
      <c r="G5583" s="11">
        <f t="shared" si="260"/>
        <v>33.131790000000002</v>
      </c>
      <c r="H5583" s="8">
        <f t="shared" si="261"/>
        <v>0</v>
      </c>
      <c r="K5583" s="69"/>
      <c r="L5583" s="69"/>
      <c r="M5583" s="69"/>
      <c r="O5583" s="63"/>
      <c r="P5583" s="63"/>
      <c r="Q5583" s="63"/>
    </row>
    <row r="5584" spans="1:17" outlineLevel="1">
      <c r="A5584" s="6"/>
      <c r="B5584" s="20">
        <v>42699</v>
      </c>
      <c r="C5584" s="21">
        <v>0.10416666666666667</v>
      </c>
      <c r="D5584" s="13">
        <v>0</v>
      </c>
      <c r="E5584" s="13">
        <v>33.49</v>
      </c>
      <c r="F5584" s="11">
        <f t="shared" si="259"/>
        <v>0</v>
      </c>
      <c r="G5584" s="11">
        <f t="shared" si="260"/>
        <v>33.808155000000006</v>
      </c>
      <c r="H5584" s="8">
        <f t="shared" si="261"/>
        <v>0</v>
      </c>
      <c r="K5584" s="69"/>
      <c r="L5584" s="69"/>
      <c r="M5584" s="69"/>
      <c r="O5584" s="63"/>
      <c r="P5584" s="63"/>
      <c r="Q5584" s="63"/>
    </row>
    <row r="5585" spans="1:17" outlineLevel="1">
      <c r="A5585" s="6"/>
      <c r="B5585" s="20">
        <v>42699</v>
      </c>
      <c r="C5585" s="21">
        <v>0.125</v>
      </c>
      <c r="D5585" s="13">
        <v>0</v>
      </c>
      <c r="E5585" s="13">
        <v>31.44</v>
      </c>
      <c r="F5585" s="11">
        <f t="shared" ref="F5585:F5648" si="262">IF($B$13="Electricity",$D5585*$B$9,$D5585*$B$10)</f>
        <v>0</v>
      </c>
      <c r="G5585" s="11">
        <f t="shared" ref="G5585:G5648" si="263">+E5585*$B$10</f>
        <v>31.738680000000002</v>
      </c>
      <c r="H5585" s="8">
        <f t="shared" si="261"/>
        <v>0</v>
      </c>
      <c r="K5585" s="69"/>
      <c r="L5585" s="69"/>
      <c r="M5585" s="69"/>
      <c r="O5585" s="63"/>
      <c r="P5585" s="63"/>
      <c r="Q5585" s="63"/>
    </row>
    <row r="5586" spans="1:17" outlineLevel="1">
      <c r="A5586" s="6"/>
      <c r="B5586" s="20">
        <v>42699</v>
      </c>
      <c r="C5586" s="21">
        <v>0.14583333333333334</v>
      </c>
      <c r="D5586" s="13">
        <v>0</v>
      </c>
      <c r="E5586" s="13">
        <v>34.020000000000003</v>
      </c>
      <c r="F5586" s="11">
        <f t="shared" si="262"/>
        <v>0</v>
      </c>
      <c r="G5586" s="11">
        <f t="shared" si="263"/>
        <v>34.343190000000007</v>
      </c>
      <c r="H5586" s="8">
        <f t="shared" si="261"/>
        <v>0</v>
      </c>
      <c r="K5586" s="69"/>
      <c r="L5586" s="69"/>
      <c r="M5586" s="69"/>
      <c r="O5586" s="63"/>
      <c r="P5586" s="63"/>
      <c r="Q5586" s="63"/>
    </row>
    <row r="5587" spans="1:17" outlineLevel="1">
      <c r="A5587" s="6"/>
      <c r="B5587" s="20">
        <v>42699</v>
      </c>
      <c r="C5587" s="21">
        <v>0.16666666666666666</v>
      </c>
      <c r="D5587" s="13">
        <v>0</v>
      </c>
      <c r="E5587" s="13">
        <v>32.58</v>
      </c>
      <c r="F5587" s="11">
        <f t="shared" si="262"/>
        <v>0</v>
      </c>
      <c r="G5587" s="11">
        <f t="shared" si="263"/>
        <v>32.889510000000001</v>
      </c>
      <c r="H5587" s="8">
        <f t="shared" si="261"/>
        <v>0</v>
      </c>
      <c r="K5587" s="69"/>
      <c r="L5587" s="69"/>
      <c r="M5587" s="69"/>
      <c r="O5587" s="63"/>
      <c r="P5587" s="63"/>
      <c r="Q5587" s="63"/>
    </row>
    <row r="5588" spans="1:17" outlineLevel="1">
      <c r="A5588" s="6"/>
      <c r="B5588" s="20">
        <v>42699</v>
      </c>
      <c r="C5588" s="21">
        <v>0.1875</v>
      </c>
      <c r="D5588" s="13">
        <v>0</v>
      </c>
      <c r="E5588" s="13">
        <v>37.82</v>
      </c>
      <c r="F5588" s="11">
        <f t="shared" si="262"/>
        <v>0</v>
      </c>
      <c r="G5588" s="11">
        <f t="shared" si="263"/>
        <v>38.179290000000002</v>
      </c>
      <c r="H5588" s="8">
        <f t="shared" si="261"/>
        <v>0</v>
      </c>
      <c r="K5588" s="69"/>
      <c r="L5588" s="69"/>
      <c r="M5588" s="69"/>
      <c r="O5588" s="63"/>
      <c r="P5588" s="63"/>
      <c r="Q5588" s="63"/>
    </row>
    <row r="5589" spans="1:17" outlineLevel="1">
      <c r="A5589" s="6"/>
      <c r="B5589" s="20">
        <v>42699</v>
      </c>
      <c r="C5589" s="21">
        <v>0.20833333333333334</v>
      </c>
      <c r="D5589" s="13">
        <v>2.4940000000000001E-3</v>
      </c>
      <c r="E5589" s="13">
        <v>36.4</v>
      </c>
      <c r="F5589" s="11">
        <f t="shared" si="262"/>
        <v>2.4932518000000004E-3</v>
      </c>
      <c r="G5589" s="11">
        <f t="shared" si="263"/>
        <v>36.745800000000003</v>
      </c>
      <c r="H5589" s="8">
        <f t="shared" si="261"/>
        <v>0.37212830280756004</v>
      </c>
      <c r="K5589" s="69"/>
      <c r="L5589" s="69"/>
      <c r="M5589" s="69"/>
      <c r="O5589" s="63"/>
      <c r="P5589" s="63"/>
      <c r="Q5589" s="63"/>
    </row>
    <row r="5590" spans="1:17" outlineLevel="1">
      <c r="A5590" s="6"/>
      <c r="B5590" s="20">
        <v>42699</v>
      </c>
      <c r="C5590" s="21">
        <v>0.22916666666666666</v>
      </c>
      <c r="D5590" s="13">
        <v>8.4573999999999996E-2</v>
      </c>
      <c r="E5590" s="13">
        <v>42.13</v>
      </c>
      <c r="F5590" s="11">
        <f t="shared" si="262"/>
        <v>8.4548627799999998E-2</v>
      </c>
      <c r="G5590" s="11">
        <f t="shared" si="263"/>
        <v>42.530235000000005</v>
      </c>
      <c r="H5590" s="8">
        <f t="shared" si="261"/>
        <v>12.130171761538467</v>
      </c>
      <c r="K5590" s="69"/>
      <c r="L5590" s="69"/>
      <c r="M5590" s="69"/>
      <c r="O5590" s="63"/>
      <c r="P5590" s="63"/>
      <c r="Q5590" s="63"/>
    </row>
    <row r="5591" spans="1:17" outlineLevel="1">
      <c r="A5591" s="6"/>
      <c r="B5591" s="20">
        <v>42699</v>
      </c>
      <c r="C5591" s="21">
        <v>0.25</v>
      </c>
      <c r="D5591" s="13">
        <v>0.23361799999999999</v>
      </c>
      <c r="E5591" s="13">
        <v>38.729999999999997</v>
      </c>
      <c r="F5591" s="11">
        <f t="shared" si="262"/>
        <v>0.23354791459999999</v>
      </c>
      <c r="G5591" s="11">
        <f t="shared" si="263"/>
        <v>39.097935</v>
      </c>
      <c r="H5591" s="8">
        <f t="shared" si="261"/>
        <v>34.308670931183649</v>
      </c>
      <c r="K5591" s="69"/>
      <c r="L5591" s="69"/>
      <c r="M5591" s="69"/>
      <c r="O5591" s="63"/>
      <c r="P5591" s="63"/>
      <c r="Q5591" s="63"/>
    </row>
    <row r="5592" spans="1:17" outlineLevel="1">
      <c r="A5592" s="6"/>
      <c r="B5592" s="20">
        <v>42699</v>
      </c>
      <c r="C5592" s="21">
        <v>0.27083333333333331</v>
      </c>
      <c r="D5592" s="13">
        <v>0.73636100000000004</v>
      </c>
      <c r="E5592" s="13">
        <v>53.42</v>
      </c>
      <c r="F5592" s="11">
        <f t="shared" si="262"/>
        <v>0.73614009170000005</v>
      </c>
      <c r="G5592" s="11">
        <f t="shared" si="263"/>
        <v>53.927490000000006</v>
      </c>
      <c r="H5592" s="8">
        <f t="shared" si="261"/>
        <v>97.223869622449172</v>
      </c>
      <c r="K5592" s="69"/>
      <c r="L5592" s="69"/>
      <c r="M5592" s="69"/>
      <c r="O5592" s="63"/>
      <c r="P5592" s="63"/>
      <c r="Q5592" s="63"/>
    </row>
    <row r="5593" spans="1:17" outlineLevel="1">
      <c r="A5593" s="6"/>
      <c r="B5593" s="20">
        <v>42699</v>
      </c>
      <c r="C5593" s="21">
        <v>0.29166666666666669</v>
      </c>
      <c r="D5593" s="13">
        <v>1.4773669999999999</v>
      </c>
      <c r="E5593" s="13">
        <v>57.37</v>
      </c>
      <c r="F5593" s="11">
        <f t="shared" si="262"/>
        <v>1.4769237898999998</v>
      </c>
      <c r="G5593" s="11">
        <f t="shared" si="263"/>
        <v>57.915015000000004</v>
      </c>
      <c r="H5593" s="8">
        <f t="shared" si="261"/>
        <v>189.1717614754846</v>
      </c>
      <c r="K5593" s="69"/>
      <c r="L5593" s="69"/>
      <c r="M5593" s="69"/>
      <c r="O5593" s="63"/>
      <c r="P5593" s="63"/>
      <c r="Q5593" s="63"/>
    </row>
    <row r="5594" spans="1:17" outlineLevel="1">
      <c r="A5594" s="6"/>
      <c r="B5594" s="20">
        <v>42699</v>
      </c>
      <c r="C5594" s="21">
        <v>0.3125</v>
      </c>
      <c r="D5594" s="13">
        <v>2.2348029999999999</v>
      </c>
      <c r="E5594" s="13">
        <v>51.07</v>
      </c>
      <c r="F5594" s="11">
        <f t="shared" si="262"/>
        <v>2.2341325590999999</v>
      </c>
      <c r="G5594" s="11">
        <f t="shared" si="263"/>
        <v>51.555165000000002</v>
      </c>
      <c r="H5594" s="8">
        <f t="shared" si="261"/>
        <v>300.36758327632725</v>
      </c>
      <c r="K5594" s="69"/>
      <c r="L5594" s="69"/>
      <c r="M5594" s="69"/>
      <c r="O5594" s="63"/>
      <c r="P5594" s="63"/>
      <c r="Q5594" s="63"/>
    </row>
    <row r="5595" spans="1:17" outlineLevel="1">
      <c r="A5595" s="6"/>
      <c r="B5595" s="20">
        <v>42699</v>
      </c>
      <c r="C5595" s="21">
        <v>0.33333333333333331</v>
      </c>
      <c r="D5595" s="13">
        <v>2.8884809999999996</v>
      </c>
      <c r="E5595" s="13">
        <v>52.94</v>
      </c>
      <c r="F5595" s="11">
        <f t="shared" si="262"/>
        <v>2.8876144556999996</v>
      </c>
      <c r="G5595" s="11">
        <f t="shared" si="263"/>
        <v>53.442930000000004</v>
      </c>
      <c r="H5595" s="8">
        <f t="shared" si="261"/>
        <v>382.77371153723681</v>
      </c>
      <c r="K5595" s="69"/>
      <c r="L5595" s="69"/>
      <c r="M5595" s="69"/>
      <c r="O5595" s="63"/>
      <c r="P5595" s="63"/>
      <c r="Q5595" s="63"/>
    </row>
    <row r="5596" spans="1:17" outlineLevel="1">
      <c r="A5596" s="6"/>
      <c r="B5596" s="20">
        <v>42699</v>
      </c>
      <c r="C5596" s="21">
        <v>0.35416666666666669</v>
      </c>
      <c r="D5596" s="13">
        <v>3.449821</v>
      </c>
      <c r="E5596" s="13">
        <v>53.12</v>
      </c>
      <c r="F5596" s="11">
        <f t="shared" si="262"/>
        <v>3.4487860537000001</v>
      </c>
      <c r="G5596" s="11">
        <f t="shared" si="263"/>
        <v>53.624639999999999</v>
      </c>
      <c r="H5596" s="8">
        <f t="shared" si="261"/>
        <v>456.53429542151684</v>
      </c>
      <c r="K5596" s="69"/>
      <c r="L5596" s="69"/>
      <c r="M5596" s="69"/>
      <c r="O5596" s="63"/>
      <c r="P5596" s="63"/>
      <c r="Q5596" s="63"/>
    </row>
    <row r="5597" spans="1:17" outlineLevel="1">
      <c r="A5597" s="6"/>
      <c r="B5597" s="20">
        <v>42699</v>
      </c>
      <c r="C5597" s="21">
        <v>0.375</v>
      </c>
      <c r="D5597" s="13">
        <v>3.9038360000000001</v>
      </c>
      <c r="E5597" s="13">
        <v>56.75</v>
      </c>
      <c r="F5597" s="11">
        <f t="shared" si="262"/>
        <v>3.9026648492000002</v>
      </c>
      <c r="G5597" s="11">
        <f t="shared" si="263"/>
        <v>57.289125000000006</v>
      </c>
      <c r="H5597" s="8">
        <f t="shared" si="261"/>
        <v>502.31540757227503</v>
      </c>
      <c r="K5597" s="69"/>
      <c r="L5597" s="69"/>
      <c r="M5597" s="69"/>
      <c r="O5597" s="63"/>
      <c r="P5597" s="63"/>
      <c r="Q5597" s="63"/>
    </row>
    <row r="5598" spans="1:17" outlineLevel="1">
      <c r="A5598" s="6"/>
      <c r="B5598" s="20">
        <v>42699</v>
      </c>
      <c r="C5598" s="21">
        <v>0.39583333333333331</v>
      </c>
      <c r="D5598" s="13">
        <v>4.2922839999999995</v>
      </c>
      <c r="E5598" s="13">
        <v>57.48</v>
      </c>
      <c r="F5598" s="11">
        <f t="shared" si="262"/>
        <v>4.2909963148000001</v>
      </c>
      <c r="G5598" s="11">
        <f t="shared" si="263"/>
        <v>58.026060000000001</v>
      </c>
      <c r="H5598" s="8">
        <f t="shared" si="261"/>
        <v>549.1357049304363</v>
      </c>
      <c r="K5598" s="69"/>
      <c r="L5598" s="69"/>
      <c r="M5598" s="69"/>
      <c r="O5598" s="63"/>
      <c r="P5598" s="63"/>
      <c r="Q5598" s="63"/>
    </row>
    <row r="5599" spans="1:17" outlineLevel="1">
      <c r="A5599" s="6"/>
      <c r="B5599" s="20">
        <v>42699</v>
      </c>
      <c r="C5599" s="21">
        <v>0.41666666666666669</v>
      </c>
      <c r="D5599" s="13">
        <v>4.6192310000000001</v>
      </c>
      <c r="E5599" s="13">
        <v>62.14</v>
      </c>
      <c r="F5599" s="11">
        <f t="shared" si="262"/>
        <v>4.6178452307000004</v>
      </c>
      <c r="G5599" s="11">
        <f t="shared" si="263"/>
        <v>62.730330000000002</v>
      </c>
      <c r="H5599" s="8">
        <f t="shared" si="261"/>
        <v>569.24025769946286</v>
      </c>
      <c r="K5599" s="69"/>
      <c r="L5599" s="69"/>
      <c r="M5599" s="69"/>
      <c r="O5599" s="63"/>
      <c r="P5599" s="63"/>
      <c r="Q5599" s="63"/>
    </row>
    <row r="5600" spans="1:17" outlineLevel="1">
      <c r="A5600" s="6"/>
      <c r="B5600" s="20">
        <v>42699</v>
      </c>
      <c r="C5600" s="21">
        <v>0.4375</v>
      </c>
      <c r="D5600" s="13">
        <v>4.8048099999999998</v>
      </c>
      <c r="E5600" s="13">
        <v>52.78</v>
      </c>
      <c r="F5600" s="11">
        <f t="shared" si="262"/>
        <v>4.8033685569999998</v>
      </c>
      <c r="G5600" s="11">
        <f t="shared" si="263"/>
        <v>53.281410000000001</v>
      </c>
      <c r="H5600" s="8">
        <f t="shared" si="261"/>
        <v>637.49630213537466</v>
      </c>
      <c r="K5600" s="69"/>
      <c r="L5600" s="69"/>
      <c r="M5600" s="69"/>
      <c r="O5600" s="63"/>
      <c r="P5600" s="63"/>
      <c r="Q5600" s="63"/>
    </row>
    <row r="5601" spans="1:17" outlineLevel="1">
      <c r="A5601" s="6"/>
      <c r="B5601" s="20">
        <v>42699</v>
      </c>
      <c r="C5601" s="21">
        <v>0.45833333333333331</v>
      </c>
      <c r="D5601" s="13">
        <v>4.9357479999999994</v>
      </c>
      <c r="E5601" s="13">
        <v>53.14</v>
      </c>
      <c r="F5601" s="11">
        <f t="shared" si="262"/>
        <v>4.9342672755999999</v>
      </c>
      <c r="G5601" s="11">
        <f t="shared" si="263"/>
        <v>53.644830000000006</v>
      </c>
      <c r="H5601" s="8">
        <f t="shared" si="261"/>
        <v>653.07578408747474</v>
      </c>
      <c r="K5601" s="69"/>
      <c r="L5601" s="69"/>
      <c r="M5601" s="69"/>
      <c r="O5601" s="63"/>
      <c r="P5601" s="63"/>
      <c r="Q5601" s="63"/>
    </row>
    <row r="5602" spans="1:17" outlineLevel="1">
      <c r="A5602" s="6"/>
      <c r="B5602" s="20">
        <v>42699</v>
      </c>
      <c r="C5602" s="21">
        <v>0.47916666666666669</v>
      </c>
      <c r="D5602" s="13">
        <v>4.9641120000000001</v>
      </c>
      <c r="E5602" s="13">
        <v>54.83</v>
      </c>
      <c r="F5602" s="11">
        <f t="shared" si="262"/>
        <v>4.9626227664</v>
      </c>
      <c r="G5602" s="11">
        <f t="shared" si="263"/>
        <v>55.350885000000005</v>
      </c>
      <c r="H5602" s="8">
        <f t="shared" si="261"/>
        <v>648.36227250901175</v>
      </c>
      <c r="K5602" s="69"/>
      <c r="L5602" s="69"/>
      <c r="M5602" s="69"/>
      <c r="O5602" s="63"/>
      <c r="P5602" s="63"/>
      <c r="Q5602" s="63"/>
    </row>
    <row r="5603" spans="1:17" outlineLevel="1">
      <c r="A5603" s="6"/>
      <c r="B5603" s="20">
        <v>42699</v>
      </c>
      <c r="C5603" s="21">
        <v>0.5</v>
      </c>
      <c r="D5603" s="13">
        <v>4.9632729999999992</v>
      </c>
      <c r="E5603" s="13">
        <v>57.98</v>
      </c>
      <c r="F5603" s="11">
        <f t="shared" si="262"/>
        <v>4.9617840180999995</v>
      </c>
      <c r="G5603" s="11">
        <f t="shared" si="263"/>
        <v>58.530810000000002</v>
      </c>
      <c r="H5603" s="8">
        <f t="shared" si="261"/>
        <v>632.47458974215226</v>
      </c>
      <c r="K5603" s="69"/>
      <c r="L5603" s="69"/>
      <c r="M5603" s="69"/>
      <c r="O5603" s="63"/>
      <c r="P5603" s="63"/>
      <c r="Q5603" s="63"/>
    </row>
    <row r="5604" spans="1:17" outlineLevel="1">
      <c r="A5604" s="6"/>
      <c r="B5604" s="20">
        <v>42699</v>
      </c>
      <c r="C5604" s="21">
        <v>0.52083333333333337</v>
      </c>
      <c r="D5604" s="13">
        <v>4.9655949999999995</v>
      </c>
      <c r="E5604" s="13">
        <v>54.61</v>
      </c>
      <c r="F5604" s="11">
        <f t="shared" si="262"/>
        <v>4.9641053214999999</v>
      </c>
      <c r="G5604" s="11">
        <f t="shared" si="263"/>
        <v>55.128795000000004</v>
      </c>
      <c r="H5604" s="8">
        <f t="shared" si="261"/>
        <v>649.65844517161747</v>
      </c>
      <c r="K5604" s="69"/>
      <c r="L5604" s="69"/>
      <c r="M5604" s="69"/>
      <c r="O5604" s="63"/>
      <c r="P5604" s="63"/>
      <c r="Q5604" s="63"/>
    </row>
    <row r="5605" spans="1:17" outlineLevel="1">
      <c r="A5605" s="6"/>
      <c r="B5605" s="20">
        <v>42699</v>
      </c>
      <c r="C5605" s="21">
        <v>0.54166666666666663</v>
      </c>
      <c r="D5605" s="13">
        <v>4.8932129999999994</v>
      </c>
      <c r="E5605" s="13">
        <v>62.98</v>
      </c>
      <c r="F5605" s="11">
        <f t="shared" si="262"/>
        <v>4.8917450360999997</v>
      </c>
      <c r="G5605" s="11">
        <f t="shared" si="263"/>
        <v>63.578310000000002</v>
      </c>
      <c r="H5605" s="8">
        <f t="shared" si="261"/>
        <v>598.855694368473</v>
      </c>
      <c r="K5605" s="69"/>
      <c r="L5605" s="69"/>
      <c r="M5605" s="69"/>
      <c r="O5605" s="63"/>
      <c r="P5605" s="63"/>
      <c r="Q5605" s="63"/>
    </row>
    <row r="5606" spans="1:17" outlineLevel="1">
      <c r="A5606" s="6"/>
      <c r="B5606" s="20">
        <v>42699</v>
      </c>
      <c r="C5606" s="21">
        <v>0.5625</v>
      </c>
      <c r="D5606" s="13">
        <v>4.7210949999999992</v>
      </c>
      <c r="E5606" s="13">
        <v>56.87</v>
      </c>
      <c r="F5606" s="11">
        <f t="shared" si="262"/>
        <v>4.7196786714999996</v>
      </c>
      <c r="G5606" s="11">
        <f t="shared" si="263"/>
        <v>57.410265000000003</v>
      </c>
      <c r="H5606" s="8">
        <f t="shared" si="261"/>
        <v>606.90222965333692</v>
      </c>
      <c r="K5606" s="69"/>
      <c r="L5606" s="69"/>
      <c r="M5606" s="69"/>
      <c r="O5606" s="63"/>
      <c r="P5606" s="63"/>
      <c r="Q5606" s="63"/>
    </row>
    <row r="5607" spans="1:17" outlineLevel="1">
      <c r="A5607" s="6"/>
      <c r="B5607" s="20">
        <v>42699</v>
      </c>
      <c r="C5607" s="21">
        <v>0.58333333333333337</v>
      </c>
      <c r="D5607" s="13">
        <v>4.4196729999999995</v>
      </c>
      <c r="E5607" s="13">
        <v>57.62</v>
      </c>
      <c r="F5607" s="11">
        <f t="shared" si="262"/>
        <v>4.4183470980999999</v>
      </c>
      <c r="G5607" s="11">
        <f t="shared" si="263"/>
        <v>58.167390000000005</v>
      </c>
      <c r="H5607" s="8">
        <f t="shared" si="261"/>
        <v>564.80884143604897</v>
      </c>
      <c r="K5607" s="69"/>
      <c r="L5607" s="69"/>
      <c r="M5607" s="69"/>
      <c r="O5607" s="63"/>
      <c r="P5607" s="63"/>
      <c r="Q5607" s="63"/>
    </row>
    <row r="5608" spans="1:17" outlineLevel="1">
      <c r="A5608" s="6"/>
      <c r="B5608" s="20">
        <v>42699</v>
      </c>
      <c r="C5608" s="21">
        <v>0.60416666666666663</v>
      </c>
      <c r="D5608" s="13">
        <v>4.1581200000000003</v>
      </c>
      <c r="E5608" s="13">
        <v>53.17</v>
      </c>
      <c r="F5608" s="11">
        <f t="shared" si="262"/>
        <v>4.1568725640000004</v>
      </c>
      <c r="G5608" s="11">
        <f t="shared" si="263"/>
        <v>53.675115000000005</v>
      </c>
      <c r="H5608" s="8">
        <f t="shared" si="261"/>
        <v>550.05768399095518</v>
      </c>
      <c r="K5608" s="69"/>
      <c r="L5608" s="69"/>
      <c r="M5608" s="69"/>
      <c r="O5608" s="63"/>
      <c r="P5608" s="63"/>
      <c r="Q5608" s="63"/>
    </row>
    <row r="5609" spans="1:17" outlineLevel="1">
      <c r="A5609" s="6"/>
      <c r="B5609" s="20">
        <v>42699</v>
      </c>
      <c r="C5609" s="21">
        <v>0.625</v>
      </c>
      <c r="D5609" s="13">
        <v>3.7806819999999997</v>
      </c>
      <c r="E5609" s="13">
        <v>63.68</v>
      </c>
      <c r="F5609" s="11">
        <f t="shared" si="262"/>
        <v>3.7795477953999996</v>
      </c>
      <c r="G5609" s="11">
        <f t="shared" si="263"/>
        <v>64.284959999999998</v>
      </c>
      <c r="H5609" s="8">
        <f t="shared" si="261"/>
        <v>460.02781109902276</v>
      </c>
      <c r="K5609" s="69"/>
      <c r="L5609" s="69"/>
      <c r="M5609" s="69"/>
      <c r="O5609" s="63"/>
      <c r="P5609" s="63"/>
      <c r="Q5609" s="63"/>
    </row>
    <row r="5610" spans="1:17" outlineLevel="1">
      <c r="A5610" s="6"/>
      <c r="B5610" s="20">
        <v>42699</v>
      </c>
      <c r="C5610" s="21">
        <v>0.64583333333333337</v>
      </c>
      <c r="D5610" s="13">
        <v>3.3174639999999997</v>
      </c>
      <c r="E5610" s="13">
        <v>59.12</v>
      </c>
      <c r="F5610" s="11">
        <f t="shared" si="262"/>
        <v>3.3164687607999999</v>
      </c>
      <c r="G5610" s="11">
        <f t="shared" si="263"/>
        <v>59.681640000000002</v>
      </c>
      <c r="H5610" s="8">
        <f t="shared" si="261"/>
        <v>418.93089485548825</v>
      </c>
      <c r="K5610" s="69"/>
      <c r="L5610" s="69"/>
      <c r="M5610" s="69"/>
      <c r="O5610" s="63"/>
      <c r="P5610" s="63"/>
      <c r="Q5610" s="63"/>
    </row>
    <row r="5611" spans="1:17" outlineLevel="1">
      <c r="A5611" s="6"/>
      <c r="B5611" s="20">
        <v>42699</v>
      </c>
      <c r="C5611" s="21">
        <v>0.66666666666666663</v>
      </c>
      <c r="D5611" s="13">
        <v>2.7487690000000002</v>
      </c>
      <c r="E5611" s="13">
        <v>59.87</v>
      </c>
      <c r="F5611" s="11">
        <f t="shared" si="262"/>
        <v>2.7479443693000003</v>
      </c>
      <c r="G5611" s="11">
        <f t="shared" si="263"/>
        <v>60.438765000000004</v>
      </c>
      <c r="H5611" s="8">
        <f t="shared" si="261"/>
        <v>345.03528872060411</v>
      </c>
      <c r="K5611" s="69"/>
      <c r="L5611" s="69"/>
      <c r="M5611" s="69"/>
      <c r="O5611" s="63"/>
      <c r="P5611" s="63"/>
      <c r="Q5611" s="63"/>
    </row>
    <row r="5612" spans="1:17" outlineLevel="1">
      <c r="A5612" s="6"/>
      <c r="B5612" s="20">
        <v>42699</v>
      </c>
      <c r="C5612" s="21">
        <v>0.6875</v>
      </c>
      <c r="D5612" s="13">
        <v>2.0679530000000002</v>
      </c>
      <c r="E5612" s="13">
        <v>57.34</v>
      </c>
      <c r="F5612" s="11">
        <f t="shared" si="262"/>
        <v>2.0673326141000001</v>
      </c>
      <c r="G5612" s="11">
        <f t="shared" si="263"/>
        <v>57.884730000000005</v>
      </c>
      <c r="H5612" s="8">
        <f t="shared" si="261"/>
        <v>264.85687603522734</v>
      </c>
      <c r="K5612" s="69"/>
      <c r="L5612" s="69"/>
      <c r="M5612" s="69"/>
      <c r="O5612" s="63"/>
      <c r="P5612" s="63"/>
      <c r="Q5612" s="63"/>
    </row>
    <row r="5613" spans="1:17" outlineLevel="1">
      <c r="A5613" s="6"/>
      <c r="B5613" s="20">
        <v>42699</v>
      </c>
      <c r="C5613" s="21">
        <v>0.70833333333333337</v>
      </c>
      <c r="D5613" s="13">
        <v>1.3044739999999999</v>
      </c>
      <c r="E5613" s="13">
        <v>62.55</v>
      </c>
      <c r="F5613" s="11">
        <f t="shared" si="262"/>
        <v>1.3040826578</v>
      </c>
      <c r="G5613" s="11">
        <f t="shared" si="263"/>
        <v>63.144224999999999</v>
      </c>
      <c r="H5613" s="8">
        <f t="shared" si="261"/>
        <v>160.21408558807877</v>
      </c>
      <c r="K5613" s="69"/>
      <c r="L5613" s="69"/>
      <c r="M5613" s="69"/>
      <c r="O5613" s="63"/>
      <c r="P5613" s="63"/>
      <c r="Q5613" s="63"/>
    </row>
    <row r="5614" spans="1:17" outlineLevel="1">
      <c r="A5614" s="6"/>
      <c r="B5614" s="20">
        <v>42699</v>
      </c>
      <c r="C5614" s="21">
        <v>0.72916666666666663</v>
      </c>
      <c r="D5614" s="13">
        <v>0.60591700000000004</v>
      </c>
      <c r="E5614" s="13">
        <v>48.99</v>
      </c>
      <c r="F5614" s="11">
        <f t="shared" si="262"/>
        <v>0.60573522490000009</v>
      </c>
      <c r="G5614" s="11">
        <f t="shared" si="263"/>
        <v>49.455405000000006</v>
      </c>
      <c r="H5614" s="8">
        <f t="shared" si="261"/>
        <v>82.709870961204416</v>
      </c>
      <c r="K5614" s="69"/>
      <c r="L5614" s="69"/>
      <c r="M5614" s="69"/>
      <c r="O5614" s="63"/>
      <c r="P5614" s="63"/>
      <c r="Q5614" s="63"/>
    </row>
    <row r="5615" spans="1:17" outlineLevel="1">
      <c r="A5615" s="6"/>
      <c r="B5615" s="20">
        <v>42699</v>
      </c>
      <c r="C5615" s="21">
        <v>0.75</v>
      </c>
      <c r="D5615" s="13">
        <v>0.15953800000000001</v>
      </c>
      <c r="E5615" s="13">
        <v>48.29</v>
      </c>
      <c r="F5615" s="11">
        <f t="shared" si="262"/>
        <v>0.15949013860000003</v>
      </c>
      <c r="G5615" s="11">
        <f t="shared" si="263"/>
        <v>48.748755000000003</v>
      </c>
      <c r="H5615" s="8">
        <f t="shared" ref="H5615:H5678" si="264">F5615*($B$8-G5615)</f>
        <v>21.890220088072557</v>
      </c>
      <c r="K5615" s="69"/>
      <c r="L5615" s="69"/>
      <c r="M5615" s="69"/>
      <c r="O5615" s="63"/>
      <c r="P5615" s="63"/>
      <c r="Q5615" s="63"/>
    </row>
    <row r="5616" spans="1:17" outlineLevel="1">
      <c r="A5616" s="6"/>
      <c r="B5616" s="20">
        <v>42699</v>
      </c>
      <c r="C5616" s="21">
        <v>0.77083333333333337</v>
      </c>
      <c r="D5616" s="13">
        <v>6.5693999999999989E-2</v>
      </c>
      <c r="E5616" s="13">
        <v>45.81</v>
      </c>
      <c r="F5616" s="11">
        <f t="shared" si="262"/>
        <v>6.5674291799999993E-2</v>
      </c>
      <c r="G5616" s="11">
        <f t="shared" si="263"/>
        <v>46.245195000000002</v>
      </c>
      <c r="H5616" s="8">
        <f t="shared" si="264"/>
        <v>9.178297844022099</v>
      </c>
      <c r="K5616" s="69"/>
      <c r="L5616" s="69"/>
      <c r="M5616" s="69"/>
      <c r="O5616" s="63"/>
      <c r="P5616" s="63"/>
      <c r="Q5616" s="63"/>
    </row>
    <row r="5617" spans="1:17" outlineLevel="1">
      <c r="A5617" s="6"/>
      <c r="B5617" s="20">
        <v>42699</v>
      </c>
      <c r="C5617" s="21">
        <v>0.79166666666666663</v>
      </c>
      <c r="D5617" s="13">
        <v>1.4085E-2</v>
      </c>
      <c r="E5617" s="13">
        <v>49.81</v>
      </c>
      <c r="F5617" s="11">
        <f t="shared" si="262"/>
        <v>1.40807745E-2</v>
      </c>
      <c r="G5617" s="11">
        <f t="shared" si="263"/>
        <v>50.283195000000006</v>
      </c>
      <c r="H5617" s="8">
        <f t="shared" si="264"/>
        <v>1.9109977270654726</v>
      </c>
      <c r="K5617" s="69"/>
      <c r="L5617" s="69"/>
      <c r="M5617" s="69"/>
      <c r="O5617" s="63"/>
      <c r="P5617" s="63"/>
      <c r="Q5617" s="63"/>
    </row>
    <row r="5618" spans="1:17" outlineLevel="1">
      <c r="A5618" s="6"/>
      <c r="B5618" s="20">
        <v>42699</v>
      </c>
      <c r="C5618" s="21">
        <v>0.8125</v>
      </c>
      <c r="D5618" s="13">
        <v>0</v>
      </c>
      <c r="E5618" s="13">
        <v>51.56</v>
      </c>
      <c r="F5618" s="11">
        <f t="shared" si="262"/>
        <v>0</v>
      </c>
      <c r="G5618" s="11">
        <f t="shared" si="263"/>
        <v>52.049820000000004</v>
      </c>
      <c r="H5618" s="8">
        <f t="shared" si="264"/>
        <v>0</v>
      </c>
      <c r="K5618" s="69"/>
      <c r="L5618" s="69"/>
      <c r="M5618" s="69"/>
      <c r="O5618" s="63"/>
      <c r="P5618" s="63"/>
      <c r="Q5618" s="63"/>
    </row>
    <row r="5619" spans="1:17" outlineLevel="1">
      <c r="A5619" s="6"/>
      <c r="B5619" s="20">
        <v>42699</v>
      </c>
      <c r="C5619" s="21">
        <v>0.83333333333333337</v>
      </c>
      <c r="D5619" s="13">
        <v>0</v>
      </c>
      <c r="E5619" s="13">
        <v>58.35</v>
      </c>
      <c r="F5619" s="11">
        <f t="shared" si="262"/>
        <v>0</v>
      </c>
      <c r="G5619" s="11">
        <f t="shared" si="263"/>
        <v>58.904325000000007</v>
      </c>
      <c r="H5619" s="8">
        <f t="shared" si="264"/>
        <v>0</v>
      </c>
      <c r="K5619" s="69"/>
      <c r="L5619" s="69"/>
      <c r="M5619" s="69"/>
      <c r="O5619" s="63"/>
      <c r="P5619" s="63"/>
      <c r="Q5619" s="63"/>
    </row>
    <row r="5620" spans="1:17" outlineLevel="1">
      <c r="A5620" s="6"/>
      <c r="B5620" s="20">
        <v>42699</v>
      </c>
      <c r="C5620" s="21">
        <v>0.85416666666666663</v>
      </c>
      <c r="D5620" s="13">
        <v>0</v>
      </c>
      <c r="E5620" s="13">
        <v>54.58</v>
      </c>
      <c r="F5620" s="11">
        <f t="shared" si="262"/>
        <v>0</v>
      </c>
      <c r="G5620" s="11">
        <f t="shared" si="263"/>
        <v>55.098510000000005</v>
      </c>
      <c r="H5620" s="8">
        <f t="shared" si="264"/>
        <v>0</v>
      </c>
      <c r="K5620" s="69"/>
      <c r="L5620" s="69"/>
      <c r="M5620" s="69"/>
      <c r="O5620" s="63"/>
      <c r="P5620" s="63"/>
      <c r="Q5620" s="63"/>
    </row>
    <row r="5621" spans="1:17" outlineLevel="1">
      <c r="A5621" s="6"/>
      <c r="B5621" s="20">
        <v>42699</v>
      </c>
      <c r="C5621" s="21">
        <v>0.875</v>
      </c>
      <c r="D5621" s="13">
        <v>0</v>
      </c>
      <c r="E5621" s="13">
        <v>42.99</v>
      </c>
      <c r="F5621" s="11">
        <f t="shared" si="262"/>
        <v>0</v>
      </c>
      <c r="G5621" s="11">
        <f t="shared" si="263"/>
        <v>43.398405000000004</v>
      </c>
      <c r="H5621" s="8">
        <f t="shared" si="264"/>
        <v>0</v>
      </c>
      <c r="K5621" s="69"/>
      <c r="L5621" s="69"/>
      <c r="M5621" s="69"/>
      <c r="O5621" s="63"/>
      <c r="P5621" s="63"/>
      <c r="Q5621" s="63"/>
    </row>
    <row r="5622" spans="1:17" outlineLevel="1">
      <c r="A5622" s="6"/>
      <c r="B5622" s="20">
        <v>42699</v>
      </c>
      <c r="C5622" s="21">
        <v>0.89583333333333337</v>
      </c>
      <c r="D5622" s="13">
        <v>0</v>
      </c>
      <c r="E5622" s="13">
        <v>40.130000000000003</v>
      </c>
      <c r="F5622" s="11">
        <f t="shared" si="262"/>
        <v>0</v>
      </c>
      <c r="G5622" s="11">
        <f t="shared" si="263"/>
        <v>40.511235000000006</v>
      </c>
      <c r="H5622" s="8">
        <f t="shared" si="264"/>
        <v>0</v>
      </c>
      <c r="K5622" s="69"/>
      <c r="L5622" s="69"/>
      <c r="M5622" s="69"/>
      <c r="O5622" s="63"/>
      <c r="P5622" s="63"/>
      <c r="Q5622" s="63"/>
    </row>
    <row r="5623" spans="1:17" outlineLevel="1">
      <c r="A5623" s="6"/>
      <c r="B5623" s="20">
        <v>42699</v>
      </c>
      <c r="C5623" s="21">
        <v>0.91666666666666663</v>
      </c>
      <c r="D5623" s="13">
        <v>0</v>
      </c>
      <c r="E5623" s="13">
        <v>32.28</v>
      </c>
      <c r="F5623" s="11">
        <f t="shared" si="262"/>
        <v>0</v>
      </c>
      <c r="G5623" s="11">
        <f t="shared" si="263"/>
        <v>32.586660000000002</v>
      </c>
      <c r="H5623" s="8">
        <f t="shared" si="264"/>
        <v>0</v>
      </c>
      <c r="K5623" s="69"/>
      <c r="L5623" s="69"/>
      <c r="M5623" s="69"/>
      <c r="O5623" s="63"/>
      <c r="P5623" s="63"/>
      <c r="Q5623" s="63"/>
    </row>
    <row r="5624" spans="1:17" outlineLevel="1">
      <c r="A5624" s="6"/>
      <c r="B5624" s="20">
        <v>42699</v>
      </c>
      <c r="C5624" s="21">
        <v>0.9375</v>
      </c>
      <c r="D5624" s="13">
        <v>0</v>
      </c>
      <c r="E5624" s="13">
        <v>81.78</v>
      </c>
      <c r="F5624" s="11">
        <f t="shared" si="262"/>
        <v>0</v>
      </c>
      <c r="G5624" s="11">
        <f t="shared" si="263"/>
        <v>82.556910000000002</v>
      </c>
      <c r="H5624" s="8">
        <f t="shared" si="264"/>
        <v>0</v>
      </c>
      <c r="K5624" s="69"/>
      <c r="L5624" s="69"/>
      <c r="M5624" s="69"/>
      <c r="O5624" s="63"/>
      <c r="P5624" s="63"/>
      <c r="Q5624" s="63"/>
    </row>
    <row r="5625" spans="1:17" outlineLevel="1">
      <c r="A5625" s="6"/>
      <c r="B5625" s="20">
        <v>42699</v>
      </c>
      <c r="C5625" s="21">
        <v>0.95833333333333337</v>
      </c>
      <c r="D5625" s="13">
        <v>0</v>
      </c>
      <c r="E5625" s="13">
        <v>44.17</v>
      </c>
      <c r="F5625" s="11">
        <f t="shared" si="262"/>
        <v>0</v>
      </c>
      <c r="G5625" s="11">
        <f t="shared" si="263"/>
        <v>44.589615000000002</v>
      </c>
      <c r="H5625" s="8">
        <f t="shared" si="264"/>
        <v>0</v>
      </c>
      <c r="K5625" s="69"/>
      <c r="L5625" s="69"/>
      <c r="M5625" s="69"/>
      <c r="O5625" s="63"/>
      <c r="P5625" s="63"/>
      <c r="Q5625" s="63"/>
    </row>
    <row r="5626" spans="1:17" outlineLevel="1">
      <c r="A5626" s="6"/>
      <c r="B5626" s="20">
        <v>42699</v>
      </c>
      <c r="C5626" s="21">
        <v>0.97916666666666663</v>
      </c>
      <c r="D5626" s="13">
        <v>0</v>
      </c>
      <c r="E5626" s="13">
        <v>53.86</v>
      </c>
      <c r="F5626" s="11">
        <f t="shared" si="262"/>
        <v>0</v>
      </c>
      <c r="G5626" s="11">
        <f t="shared" si="263"/>
        <v>54.371670000000002</v>
      </c>
      <c r="H5626" s="8">
        <f t="shared" si="264"/>
        <v>0</v>
      </c>
      <c r="K5626" s="69"/>
      <c r="L5626" s="69"/>
      <c r="M5626" s="69"/>
      <c r="O5626" s="63"/>
      <c r="P5626" s="63"/>
      <c r="Q5626" s="63"/>
    </row>
    <row r="5627" spans="1:17" outlineLevel="1">
      <c r="A5627" s="6"/>
      <c r="B5627" s="20">
        <v>42699</v>
      </c>
      <c r="C5627" s="21">
        <v>0</v>
      </c>
      <c r="D5627" s="13">
        <v>0</v>
      </c>
      <c r="E5627" s="13">
        <v>47.61</v>
      </c>
      <c r="F5627" s="11">
        <f t="shared" si="262"/>
        <v>0</v>
      </c>
      <c r="G5627" s="11">
        <f t="shared" si="263"/>
        <v>48.062295000000006</v>
      </c>
      <c r="H5627" s="8">
        <f t="shared" si="264"/>
        <v>0</v>
      </c>
      <c r="K5627" s="69"/>
      <c r="L5627" s="69"/>
      <c r="M5627" s="69"/>
      <c r="O5627" s="63"/>
      <c r="P5627" s="63"/>
      <c r="Q5627" s="63"/>
    </row>
    <row r="5628" spans="1:17" outlineLevel="1">
      <c r="A5628" s="6"/>
      <c r="B5628" s="20">
        <v>42700</v>
      </c>
      <c r="C5628" s="21">
        <v>2.0833333333333332E-2</v>
      </c>
      <c r="D5628" s="13">
        <v>0</v>
      </c>
      <c r="E5628" s="13">
        <v>43.46</v>
      </c>
      <c r="F5628" s="11">
        <f t="shared" si="262"/>
        <v>0</v>
      </c>
      <c r="G5628" s="11">
        <f t="shared" si="263"/>
        <v>43.872870000000006</v>
      </c>
      <c r="H5628" s="8">
        <f t="shared" si="264"/>
        <v>0</v>
      </c>
      <c r="K5628" s="69"/>
      <c r="L5628" s="69"/>
      <c r="M5628" s="69"/>
      <c r="O5628" s="63"/>
      <c r="P5628" s="63"/>
      <c r="Q5628" s="63"/>
    </row>
    <row r="5629" spans="1:17" outlineLevel="1">
      <c r="A5629" s="6"/>
      <c r="B5629" s="20">
        <v>42700</v>
      </c>
      <c r="C5629" s="21">
        <v>4.1666666666666664E-2</v>
      </c>
      <c r="D5629" s="13">
        <v>0</v>
      </c>
      <c r="E5629" s="13">
        <v>37.270000000000003</v>
      </c>
      <c r="F5629" s="11">
        <f t="shared" si="262"/>
        <v>0</v>
      </c>
      <c r="G5629" s="11">
        <f t="shared" si="263"/>
        <v>37.624065000000009</v>
      </c>
      <c r="H5629" s="8">
        <f t="shared" si="264"/>
        <v>0</v>
      </c>
      <c r="K5629" s="69"/>
      <c r="L5629" s="69"/>
      <c r="M5629" s="69"/>
      <c r="O5629" s="63"/>
      <c r="P5629" s="63"/>
      <c r="Q5629" s="63"/>
    </row>
    <row r="5630" spans="1:17" outlineLevel="1">
      <c r="A5630" s="6"/>
      <c r="B5630" s="20">
        <v>42700</v>
      </c>
      <c r="C5630" s="21">
        <v>6.25E-2</v>
      </c>
      <c r="D5630" s="13">
        <v>0</v>
      </c>
      <c r="E5630" s="13">
        <v>34.090000000000003</v>
      </c>
      <c r="F5630" s="11">
        <f t="shared" si="262"/>
        <v>0</v>
      </c>
      <c r="G5630" s="11">
        <f t="shared" si="263"/>
        <v>34.413855000000005</v>
      </c>
      <c r="H5630" s="8">
        <f t="shared" si="264"/>
        <v>0</v>
      </c>
      <c r="K5630" s="69"/>
      <c r="L5630" s="69"/>
      <c r="M5630" s="69"/>
      <c r="O5630" s="63"/>
      <c r="P5630" s="63"/>
      <c r="Q5630" s="63"/>
    </row>
    <row r="5631" spans="1:17" outlineLevel="1">
      <c r="A5631" s="6"/>
      <c r="B5631" s="20">
        <v>42700</v>
      </c>
      <c r="C5631" s="21">
        <v>8.3333333333333329E-2</v>
      </c>
      <c r="D5631" s="13">
        <v>0</v>
      </c>
      <c r="E5631" s="13">
        <v>35.25</v>
      </c>
      <c r="F5631" s="11">
        <f t="shared" si="262"/>
        <v>0</v>
      </c>
      <c r="G5631" s="11">
        <f t="shared" si="263"/>
        <v>35.584875000000004</v>
      </c>
      <c r="H5631" s="8">
        <f t="shared" si="264"/>
        <v>0</v>
      </c>
      <c r="K5631" s="69"/>
      <c r="L5631" s="69"/>
      <c r="M5631" s="69"/>
      <c r="O5631" s="63"/>
      <c r="P5631" s="63"/>
      <c r="Q5631" s="63"/>
    </row>
    <row r="5632" spans="1:17" outlineLevel="1">
      <c r="A5632" s="6"/>
      <c r="B5632" s="20">
        <v>42700</v>
      </c>
      <c r="C5632" s="21">
        <v>0.10416666666666667</v>
      </c>
      <c r="D5632" s="13">
        <v>0</v>
      </c>
      <c r="E5632" s="13">
        <v>32.96</v>
      </c>
      <c r="F5632" s="11">
        <f t="shared" si="262"/>
        <v>0</v>
      </c>
      <c r="G5632" s="11">
        <f t="shared" si="263"/>
        <v>33.273120000000006</v>
      </c>
      <c r="H5632" s="8">
        <f t="shared" si="264"/>
        <v>0</v>
      </c>
      <c r="K5632" s="69"/>
      <c r="L5632" s="69"/>
      <c r="M5632" s="69"/>
      <c r="O5632" s="63"/>
      <c r="P5632" s="63"/>
      <c r="Q5632" s="63"/>
    </row>
    <row r="5633" spans="1:17" outlineLevel="1">
      <c r="A5633" s="6"/>
      <c r="B5633" s="20">
        <v>42700</v>
      </c>
      <c r="C5633" s="21">
        <v>0.125</v>
      </c>
      <c r="D5633" s="13">
        <v>0</v>
      </c>
      <c r="E5633" s="13">
        <v>27.9</v>
      </c>
      <c r="F5633" s="11">
        <f t="shared" si="262"/>
        <v>0</v>
      </c>
      <c r="G5633" s="11">
        <f t="shared" si="263"/>
        <v>28.165050000000001</v>
      </c>
      <c r="H5633" s="8">
        <f t="shared" si="264"/>
        <v>0</v>
      </c>
      <c r="K5633" s="69"/>
      <c r="L5633" s="69"/>
      <c r="M5633" s="69"/>
      <c r="O5633" s="63"/>
      <c r="P5633" s="63"/>
      <c r="Q5633" s="63"/>
    </row>
    <row r="5634" spans="1:17" outlineLevel="1">
      <c r="A5634" s="6"/>
      <c r="B5634" s="20">
        <v>42700</v>
      </c>
      <c r="C5634" s="21">
        <v>0.14583333333333334</v>
      </c>
      <c r="D5634" s="13">
        <v>0</v>
      </c>
      <c r="E5634" s="13">
        <v>31.12</v>
      </c>
      <c r="F5634" s="11">
        <f t="shared" si="262"/>
        <v>0</v>
      </c>
      <c r="G5634" s="11">
        <f t="shared" si="263"/>
        <v>31.415640000000003</v>
      </c>
      <c r="H5634" s="8">
        <f t="shared" si="264"/>
        <v>0</v>
      </c>
      <c r="K5634" s="69"/>
      <c r="L5634" s="69"/>
      <c r="M5634" s="69"/>
      <c r="O5634" s="63"/>
      <c r="P5634" s="63"/>
      <c r="Q5634" s="63"/>
    </row>
    <row r="5635" spans="1:17" outlineLevel="1">
      <c r="A5635" s="6"/>
      <c r="B5635" s="20">
        <v>42700</v>
      </c>
      <c r="C5635" s="21">
        <v>0.16666666666666666</v>
      </c>
      <c r="D5635" s="13">
        <v>0</v>
      </c>
      <c r="E5635" s="13">
        <v>29.47</v>
      </c>
      <c r="F5635" s="11">
        <f t="shared" si="262"/>
        <v>0</v>
      </c>
      <c r="G5635" s="11">
        <f t="shared" si="263"/>
        <v>29.749965</v>
      </c>
      <c r="H5635" s="8">
        <f t="shared" si="264"/>
        <v>0</v>
      </c>
      <c r="K5635" s="69"/>
      <c r="L5635" s="69"/>
      <c r="M5635" s="69"/>
      <c r="O5635" s="63"/>
      <c r="P5635" s="63"/>
      <c r="Q5635" s="63"/>
    </row>
    <row r="5636" spans="1:17" outlineLevel="1">
      <c r="A5636" s="6"/>
      <c r="B5636" s="20">
        <v>42700</v>
      </c>
      <c r="C5636" s="21">
        <v>0.1875</v>
      </c>
      <c r="D5636" s="13">
        <v>0</v>
      </c>
      <c r="E5636" s="13">
        <v>32.81</v>
      </c>
      <c r="F5636" s="11">
        <f t="shared" si="262"/>
        <v>0</v>
      </c>
      <c r="G5636" s="11">
        <f t="shared" si="263"/>
        <v>33.121695000000003</v>
      </c>
      <c r="H5636" s="8">
        <f t="shared" si="264"/>
        <v>0</v>
      </c>
      <c r="K5636" s="69"/>
      <c r="L5636" s="69"/>
      <c r="M5636" s="69"/>
      <c r="O5636" s="63"/>
      <c r="P5636" s="63"/>
      <c r="Q5636" s="63"/>
    </row>
    <row r="5637" spans="1:17" outlineLevel="1">
      <c r="A5637" s="6"/>
      <c r="B5637" s="20">
        <v>42700</v>
      </c>
      <c r="C5637" s="21">
        <v>0.20833333333333334</v>
      </c>
      <c r="D5637" s="13">
        <v>1.7199999999999998E-4</v>
      </c>
      <c r="E5637" s="13">
        <v>33.130000000000003</v>
      </c>
      <c r="F5637" s="11">
        <f t="shared" si="262"/>
        <v>1.7194839999999997E-4</v>
      </c>
      <c r="G5637" s="11">
        <f t="shared" si="263"/>
        <v>33.444735000000001</v>
      </c>
      <c r="H5637" s="8">
        <f t="shared" si="264"/>
        <v>2.6231633728325994E-2</v>
      </c>
      <c r="K5637" s="69"/>
      <c r="L5637" s="69"/>
      <c r="M5637" s="69"/>
      <c r="O5637" s="63"/>
      <c r="P5637" s="63"/>
      <c r="Q5637" s="63"/>
    </row>
    <row r="5638" spans="1:17" outlineLevel="1">
      <c r="A5638" s="6"/>
      <c r="B5638" s="20">
        <v>42700</v>
      </c>
      <c r="C5638" s="21">
        <v>0.22916666666666666</v>
      </c>
      <c r="D5638" s="13">
        <v>0.10883000000000001</v>
      </c>
      <c r="E5638" s="13">
        <v>31.74</v>
      </c>
      <c r="F5638" s="11">
        <f t="shared" si="262"/>
        <v>0.10879735100000001</v>
      </c>
      <c r="G5638" s="11">
        <f t="shared" si="263"/>
        <v>32.041530000000002</v>
      </c>
      <c r="H5638" s="8">
        <f t="shared" si="264"/>
        <v>16.750273700012972</v>
      </c>
      <c r="K5638" s="69"/>
      <c r="L5638" s="69"/>
      <c r="M5638" s="69"/>
      <c r="O5638" s="63"/>
      <c r="P5638" s="63"/>
      <c r="Q5638" s="63"/>
    </row>
    <row r="5639" spans="1:17" outlineLevel="1">
      <c r="A5639" s="6"/>
      <c r="B5639" s="20">
        <v>42700</v>
      </c>
      <c r="C5639" s="21">
        <v>0.25</v>
      </c>
      <c r="D5639" s="13">
        <v>0.25327300000000003</v>
      </c>
      <c r="E5639" s="13">
        <v>32.58</v>
      </c>
      <c r="F5639" s="11">
        <f t="shared" si="262"/>
        <v>0.25319701810000006</v>
      </c>
      <c r="G5639" s="11">
        <f t="shared" si="263"/>
        <v>32.889510000000001</v>
      </c>
      <c r="H5639" s="8">
        <f t="shared" si="264"/>
        <v>38.767119507829875</v>
      </c>
      <c r="K5639" s="69"/>
      <c r="L5639" s="69"/>
      <c r="M5639" s="69"/>
      <c r="O5639" s="63"/>
      <c r="P5639" s="63"/>
      <c r="Q5639" s="63"/>
    </row>
    <row r="5640" spans="1:17" outlineLevel="1">
      <c r="A5640" s="6"/>
      <c r="B5640" s="20">
        <v>42700</v>
      </c>
      <c r="C5640" s="21">
        <v>0.27083333333333331</v>
      </c>
      <c r="D5640" s="13">
        <v>0.70881399999999994</v>
      </c>
      <c r="E5640" s="13">
        <v>37.21</v>
      </c>
      <c r="F5640" s="11">
        <f t="shared" si="262"/>
        <v>0.70860135579999994</v>
      </c>
      <c r="G5640" s="11">
        <f t="shared" si="263"/>
        <v>37.563495000000003</v>
      </c>
      <c r="H5640" s="8">
        <f t="shared" si="264"/>
        <v>105.18230869321347</v>
      </c>
      <c r="K5640" s="69"/>
      <c r="L5640" s="69"/>
      <c r="M5640" s="69"/>
      <c r="O5640" s="63"/>
      <c r="P5640" s="63"/>
      <c r="Q5640" s="63"/>
    </row>
    <row r="5641" spans="1:17" outlineLevel="1">
      <c r="A5641" s="6"/>
      <c r="B5641" s="20">
        <v>42700</v>
      </c>
      <c r="C5641" s="21">
        <v>0.29166666666666669</v>
      </c>
      <c r="D5641" s="13">
        <v>1.4323810000000001</v>
      </c>
      <c r="E5641" s="13">
        <v>56.23</v>
      </c>
      <c r="F5641" s="11">
        <f t="shared" si="262"/>
        <v>1.4319512857000001</v>
      </c>
      <c r="G5641" s="11">
        <f t="shared" si="263"/>
        <v>56.764184999999998</v>
      </c>
      <c r="H5641" s="8">
        <f t="shared" si="264"/>
        <v>185.05939144773737</v>
      </c>
      <c r="K5641" s="69"/>
      <c r="L5641" s="69"/>
      <c r="M5641" s="69"/>
      <c r="O5641" s="63"/>
      <c r="P5641" s="63"/>
      <c r="Q5641" s="63"/>
    </row>
    <row r="5642" spans="1:17" outlineLevel="1">
      <c r="A5642" s="6"/>
      <c r="B5642" s="20">
        <v>42700</v>
      </c>
      <c r="C5642" s="21">
        <v>0.3125</v>
      </c>
      <c r="D5642" s="13">
        <v>2.2211249999999998</v>
      </c>
      <c r="E5642" s="13">
        <v>42.75</v>
      </c>
      <c r="F5642" s="11">
        <f t="shared" si="262"/>
        <v>2.2204586625</v>
      </c>
      <c r="G5642" s="11">
        <f t="shared" si="263"/>
        <v>43.156125000000003</v>
      </c>
      <c r="H5642" s="8">
        <f t="shared" si="264"/>
        <v>317.1789196288172</v>
      </c>
      <c r="K5642" s="69"/>
      <c r="L5642" s="69"/>
      <c r="M5642" s="69"/>
      <c r="O5642" s="63"/>
      <c r="P5642" s="63"/>
      <c r="Q5642" s="63"/>
    </row>
    <row r="5643" spans="1:17" outlineLevel="1">
      <c r="A5643" s="6"/>
      <c r="B5643" s="20">
        <v>42700</v>
      </c>
      <c r="C5643" s="21">
        <v>0.33333333333333331</v>
      </c>
      <c r="D5643" s="13">
        <v>2.821431</v>
      </c>
      <c r="E5643" s="13">
        <v>48.94</v>
      </c>
      <c r="F5643" s="11">
        <f t="shared" si="262"/>
        <v>2.8205845706999999</v>
      </c>
      <c r="G5643" s="11">
        <f t="shared" si="263"/>
        <v>49.40493</v>
      </c>
      <c r="H5643" s="8">
        <f t="shared" si="264"/>
        <v>385.27794687568644</v>
      </c>
      <c r="K5643" s="69"/>
      <c r="L5643" s="69"/>
      <c r="M5643" s="69"/>
      <c r="O5643" s="63"/>
      <c r="P5643" s="63"/>
      <c r="Q5643" s="63"/>
    </row>
    <row r="5644" spans="1:17" outlineLevel="1">
      <c r="A5644" s="6"/>
      <c r="B5644" s="20">
        <v>42700</v>
      </c>
      <c r="C5644" s="21">
        <v>0.35416666666666669</v>
      </c>
      <c r="D5644" s="13">
        <v>3.4352209999999999</v>
      </c>
      <c r="E5644" s="13">
        <v>58.13</v>
      </c>
      <c r="F5644" s="11">
        <f t="shared" si="262"/>
        <v>3.4341904337</v>
      </c>
      <c r="G5644" s="11">
        <f t="shared" si="263"/>
        <v>58.682235000000006</v>
      </c>
      <c r="H5644" s="8">
        <f t="shared" si="264"/>
        <v>437.23345060306468</v>
      </c>
      <c r="K5644" s="69"/>
      <c r="L5644" s="69"/>
      <c r="M5644" s="69"/>
      <c r="O5644" s="63"/>
      <c r="P5644" s="63"/>
      <c r="Q5644" s="63"/>
    </row>
    <row r="5645" spans="1:17" outlineLevel="1">
      <c r="A5645" s="6"/>
      <c r="B5645" s="20">
        <v>42700</v>
      </c>
      <c r="C5645" s="21">
        <v>0.375</v>
      </c>
      <c r="D5645" s="13">
        <v>3.7369859999999999</v>
      </c>
      <c r="E5645" s="13">
        <v>57.31</v>
      </c>
      <c r="F5645" s="11">
        <f t="shared" si="262"/>
        <v>3.7358649042000001</v>
      </c>
      <c r="G5645" s="11">
        <f t="shared" si="263"/>
        <v>57.854445000000005</v>
      </c>
      <c r="H5645" s="8">
        <f t="shared" si="264"/>
        <v>478.73448155373086</v>
      </c>
      <c r="K5645" s="69"/>
      <c r="L5645" s="69"/>
      <c r="M5645" s="69"/>
      <c r="O5645" s="63"/>
      <c r="P5645" s="63"/>
      <c r="Q5645" s="63"/>
    </row>
    <row r="5646" spans="1:17" outlineLevel="1">
      <c r="A5646" s="6"/>
      <c r="B5646" s="20">
        <v>42700</v>
      </c>
      <c r="C5646" s="21">
        <v>0.39583333333333331</v>
      </c>
      <c r="D5646" s="13">
        <v>4.2527160000000004</v>
      </c>
      <c r="E5646" s="13">
        <v>60.43</v>
      </c>
      <c r="F5646" s="11">
        <f t="shared" si="262"/>
        <v>4.2514401852000008</v>
      </c>
      <c r="G5646" s="11">
        <f t="shared" si="263"/>
        <v>61.004085000000003</v>
      </c>
      <c r="H5646" s="8">
        <f t="shared" si="264"/>
        <v>531.41265601684358</v>
      </c>
      <c r="K5646" s="69"/>
      <c r="L5646" s="69"/>
      <c r="M5646" s="69"/>
      <c r="O5646" s="63"/>
      <c r="P5646" s="63"/>
      <c r="Q5646" s="63"/>
    </row>
    <row r="5647" spans="1:17" outlineLevel="1">
      <c r="A5647" s="6"/>
      <c r="B5647" s="20">
        <v>42700</v>
      </c>
      <c r="C5647" s="21">
        <v>0.41666666666666669</v>
      </c>
      <c r="D5647" s="13">
        <v>4.5940280000000007</v>
      </c>
      <c r="E5647" s="13">
        <v>55.05</v>
      </c>
      <c r="F5647" s="11">
        <f t="shared" si="262"/>
        <v>4.5926497916000004</v>
      </c>
      <c r="G5647" s="11">
        <f t="shared" si="263"/>
        <v>55.572975</v>
      </c>
      <c r="H5647" s="8">
        <f t="shared" si="264"/>
        <v>599.00564918525811</v>
      </c>
      <c r="K5647" s="69"/>
      <c r="L5647" s="69"/>
      <c r="M5647" s="69"/>
      <c r="O5647" s="63"/>
      <c r="P5647" s="63"/>
      <c r="Q5647" s="63"/>
    </row>
    <row r="5648" spans="1:17" outlineLevel="1">
      <c r="A5648" s="6"/>
      <c r="B5648" s="20">
        <v>42700</v>
      </c>
      <c r="C5648" s="21">
        <v>0.4375</v>
      </c>
      <c r="D5648" s="13">
        <v>4.8070030000000008</v>
      </c>
      <c r="E5648" s="13">
        <v>56.41</v>
      </c>
      <c r="F5648" s="11">
        <f t="shared" si="262"/>
        <v>4.8055608991000014</v>
      </c>
      <c r="G5648" s="11">
        <f t="shared" si="263"/>
        <v>56.945895</v>
      </c>
      <c r="H5648" s="8">
        <f t="shared" si="264"/>
        <v>620.1773608563459</v>
      </c>
      <c r="K5648" s="69"/>
      <c r="L5648" s="69"/>
      <c r="M5648" s="69"/>
      <c r="O5648" s="63"/>
      <c r="P5648" s="63"/>
      <c r="Q5648" s="63"/>
    </row>
    <row r="5649" spans="1:17" outlineLevel="1">
      <c r="A5649" s="6"/>
      <c r="B5649" s="20">
        <v>42700</v>
      </c>
      <c r="C5649" s="21">
        <v>0.45833333333333331</v>
      </c>
      <c r="D5649" s="13">
        <v>4.9414889999999998</v>
      </c>
      <c r="E5649" s="13">
        <v>56.6</v>
      </c>
      <c r="F5649" s="11">
        <f t="shared" ref="F5649:F5712" si="265">IF($B$13="Electricity",$D5649*$B$9,$D5649*$B$10)</f>
        <v>4.9400065532999999</v>
      </c>
      <c r="G5649" s="11">
        <f t="shared" ref="G5649:G5712" si="266">+E5649*$B$10</f>
        <v>57.137700000000002</v>
      </c>
      <c r="H5649" s="8">
        <f t="shared" si="264"/>
        <v>636.58060647331058</v>
      </c>
      <c r="K5649" s="69"/>
      <c r="L5649" s="69"/>
      <c r="M5649" s="69"/>
      <c r="O5649" s="63"/>
      <c r="P5649" s="63"/>
      <c r="Q5649" s="63"/>
    </row>
    <row r="5650" spans="1:17" outlineLevel="1">
      <c r="A5650" s="6"/>
      <c r="B5650" s="20">
        <v>42700</v>
      </c>
      <c r="C5650" s="21">
        <v>0.47916666666666669</v>
      </c>
      <c r="D5650" s="13">
        <v>4.9516390000000001</v>
      </c>
      <c r="E5650" s="13">
        <v>55.65</v>
      </c>
      <c r="F5650" s="11">
        <f t="shared" si="265"/>
        <v>4.9501535083000006</v>
      </c>
      <c r="G5650" s="11">
        <f t="shared" si="266"/>
        <v>56.178675000000005</v>
      </c>
      <c r="H5650" s="8">
        <f t="shared" si="264"/>
        <v>642.63548740090459</v>
      </c>
      <c r="K5650" s="69"/>
      <c r="L5650" s="69"/>
      <c r="M5650" s="69"/>
      <c r="O5650" s="63"/>
      <c r="P5650" s="63"/>
      <c r="Q5650" s="63"/>
    </row>
    <row r="5651" spans="1:17" outlineLevel="1">
      <c r="A5651" s="6"/>
      <c r="B5651" s="20">
        <v>42700</v>
      </c>
      <c r="C5651" s="21">
        <v>0.5</v>
      </c>
      <c r="D5651" s="13">
        <v>4.9637250000000002</v>
      </c>
      <c r="E5651" s="13">
        <v>55.81</v>
      </c>
      <c r="F5651" s="11">
        <f t="shared" si="265"/>
        <v>4.9622358824999999</v>
      </c>
      <c r="G5651" s="11">
        <f t="shared" si="266"/>
        <v>56.340195000000008</v>
      </c>
      <c r="H5651" s="8">
        <f t="shared" si="264"/>
        <v>643.40253688895291</v>
      </c>
      <c r="K5651" s="69"/>
      <c r="L5651" s="69"/>
      <c r="M5651" s="69"/>
      <c r="O5651" s="63"/>
      <c r="P5651" s="63"/>
      <c r="Q5651" s="63"/>
    </row>
    <row r="5652" spans="1:17" outlineLevel="1">
      <c r="A5652" s="6"/>
      <c r="B5652" s="20">
        <v>42700</v>
      </c>
      <c r="C5652" s="21">
        <v>0.52083333333333337</v>
      </c>
      <c r="D5652" s="13">
        <v>4.9095779999999998</v>
      </c>
      <c r="E5652" s="13">
        <v>50.59</v>
      </c>
      <c r="F5652" s="11">
        <f t="shared" si="265"/>
        <v>4.9081051265999998</v>
      </c>
      <c r="G5652" s="11">
        <f t="shared" si="266"/>
        <v>51.070605000000008</v>
      </c>
      <c r="H5652" s="8">
        <f t="shared" si="264"/>
        <v>662.24765532853633</v>
      </c>
      <c r="K5652" s="69"/>
      <c r="L5652" s="69"/>
      <c r="M5652" s="69"/>
      <c r="O5652" s="63"/>
      <c r="P5652" s="63"/>
      <c r="Q5652" s="63"/>
    </row>
    <row r="5653" spans="1:17" outlineLevel="1">
      <c r="A5653" s="6"/>
      <c r="B5653" s="20">
        <v>42700</v>
      </c>
      <c r="C5653" s="21">
        <v>0.54166666666666663</v>
      </c>
      <c r="D5653" s="13">
        <v>4.7988749999999998</v>
      </c>
      <c r="E5653" s="13">
        <v>50.77</v>
      </c>
      <c r="F5653" s="11">
        <f t="shared" si="265"/>
        <v>4.7974353374999996</v>
      </c>
      <c r="G5653" s="11">
        <f t="shared" si="266"/>
        <v>51.252315000000003</v>
      </c>
      <c r="H5653" s="8">
        <f t="shared" si="264"/>
        <v>646.44330566531858</v>
      </c>
      <c r="K5653" s="69"/>
      <c r="L5653" s="69"/>
      <c r="M5653" s="69"/>
      <c r="O5653" s="63"/>
      <c r="P5653" s="63"/>
      <c r="Q5653" s="63"/>
    </row>
    <row r="5654" spans="1:17" outlineLevel="1">
      <c r="A5654" s="6"/>
      <c r="B5654" s="20">
        <v>42700</v>
      </c>
      <c r="C5654" s="21">
        <v>0.5625</v>
      </c>
      <c r="D5654" s="13">
        <v>4.4505530000000002</v>
      </c>
      <c r="E5654" s="13">
        <v>55.6</v>
      </c>
      <c r="F5654" s="11">
        <f t="shared" si="265"/>
        <v>4.4492178341000006</v>
      </c>
      <c r="G5654" s="11">
        <f t="shared" si="266"/>
        <v>56.128200000000007</v>
      </c>
      <c r="H5654" s="8">
        <f t="shared" si="264"/>
        <v>577.82792870666844</v>
      </c>
      <c r="K5654" s="69"/>
      <c r="L5654" s="69"/>
      <c r="M5654" s="69"/>
      <c r="O5654" s="63"/>
      <c r="P5654" s="63"/>
      <c r="Q5654" s="63"/>
    </row>
    <row r="5655" spans="1:17" outlineLevel="1">
      <c r="A5655" s="6"/>
      <c r="B5655" s="20">
        <v>42700</v>
      </c>
      <c r="C5655" s="21">
        <v>0.58333333333333337</v>
      </c>
      <c r="D5655" s="13">
        <v>4.3654830000000002</v>
      </c>
      <c r="E5655" s="13">
        <v>55.79</v>
      </c>
      <c r="F5655" s="11">
        <f t="shared" si="265"/>
        <v>4.3641733551000002</v>
      </c>
      <c r="G5655" s="11">
        <f t="shared" si="266"/>
        <v>56.320005000000002</v>
      </c>
      <c r="H5655" s="8">
        <f t="shared" si="264"/>
        <v>565.94597886850124</v>
      </c>
      <c r="K5655" s="69"/>
      <c r="L5655" s="69"/>
      <c r="M5655" s="69"/>
      <c r="O5655" s="63"/>
      <c r="P5655" s="63"/>
      <c r="Q5655" s="63"/>
    </row>
    <row r="5656" spans="1:17" outlineLevel="1">
      <c r="A5656" s="6"/>
      <c r="B5656" s="20">
        <v>42700</v>
      </c>
      <c r="C5656" s="21">
        <v>0.60416666666666663</v>
      </c>
      <c r="D5656" s="13">
        <v>4.229965</v>
      </c>
      <c r="E5656" s="13">
        <v>55.75</v>
      </c>
      <c r="F5656" s="11">
        <f t="shared" si="265"/>
        <v>4.2286960105000002</v>
      </c>
      <c r="G5656" s="11">
        <f t="shared" si="266"/>
        <v>56.279625000000003</v>
      </c>
      <c r="H5656" s="8">
        <f t="shared" si="264"/>
        <v>548.54803224306397</v>
      </c>
      <c r="K5656" s="69"/>
      <c r="L5656" s="69"/>
      <c r="M5656" s="69"/>
      <c r="O5656" s="63"/>
      <c r="P5656" s="63"/>
      <c r="Q5656" s="63"/>
    </row>
    <row r="5657" spans="1:17" outlineLevel="1">
      <c r="A5657" s="6"/>
      <c r="B5657" s="20">
        <v>42700</v>
      </c>
      <c r="C5657" s="21">
        <v>0.625</v>
      </c>
      <c r="D5657" s="13">
        <v>3.8620749999999999</v>
      </c>
      <c r="E5657" s="13">
        <v>58.82</v>
      </c>
      <c r="F5657" s="11">
        <f t="shared" si="265"/>
        <v>3.8609163775000002</v>
      </c>
      <c r="G5657" s="11">
        <f t="shared" si="266"/>
        <v>59.378790000000002</v>
      </c>
      <c r="H5657" s="8">
        <f t="shared" si="264"/>
        <v>488.87390342786676</v>
      </c>
      <c r="K5657" s="69"/>
      <c r="L5657" s="69"/>
      <c r="M5657" s="69"/>
      <c r="O5657" s="63"/>
      <c r="P5657" s="63"/>
      <c r="Q5657" s="63"/>
    </row>
    <row r="5658" spans="1:17" outlineLevel="1">
      <c r="A5658" s="6"/>
      <c r="B5658" s="20">
        <v>42700</v>
      </c>
      <c r="C5658" s="21">
        <v>0.64583333333333337</v>
      </c>
      <c r="D5658" s="13">
        <v>3.1382719999999997</v>
      </c>
      <c r="E5658" s="13">
        <v>60.76</v>
      </c>
      <c r="F5658" s="11">
        <f t="shared" si="265"/>
        <v>3.1373305183999998</v>
      </c>
      <c r="G5658" s="11">
        <f t="shared" si="266"/>
        <v>61.337220000000002</v>
      </c>
      <c r="H5658" s="8">
        <f t="shared" si="264"/>
        <v>391.1083442025851</v>
      </c>
      <c r="K5658" s="69"/>
      <c r="L5658" s="69"/>
      <c r="M5658" s="69"/>
      <c r="O5658" s="63"/>
      <c r="P5658" s="63"/>
      <c r="Q5658" s="63"/>
    </row>
    <row r="5659" spans="1:17" outlineLevel="1">
      <c r="A5659" s="6"/>
      <c r="B5659" s="20">
        <v>42700</v>
      </c>
      <c r="C5659" s="21">
        <v>0.66666666666666663</v>
      </c>
      <c r="D5659" s="13">
        <v>2.6885159999999999</v>
      </c>
      <c r="E5659" s="13">
        <v>61.49</v>
      </c>
      <c r="F5659" s="11">
        <f t="shared" si="265"/>
        <v>2.6877094451999999</v>
      </c>
      <c r="G5659" s="11">
        <f t="shared" si="266"/>
        <v>62.074155000000005</v>
      </c>
      <c r="H5659" s="8">
        <f t="shared" si="264"/>
        <v>333.07666411089116</v>
      </c>
      <c r="K5659" s="69"/>
      <c r="L5659" s="69"/>
      <c r="M5659" s="69"/>
      <c r="O5659" s="63"/>
      <c r="P5659" s="63"/>
      <c r="Q5659" s="63"/>
    </row>
    <row r="5660" spans="1:17" outlineLevel="1">
      <c r="A5660" s="6"/>
      <c r="B5660" s="20">
        <v>42700</v>
      </c>
      <c r="C5660" s="21">
        <v>0.6875</v>
      </c>
      <c r="D5660" s="13">
        <v>1.9708189999999999</v>
      </c>
      <c r="E5660" s="13">
        <v>57.15</v>
      </c>
      <c r="F5660" s="11">
        <f t="shared" si="265"/>
        <v>1.9702277543</v>
      </c>
      <c r="G5660" s="11">
        <f t="shared" si="266"/>
        <v>57.692925000000002</v>
      </c>
      <c r="H5660" s="8">
        <f t="shared" si="264"/>
        <v>252.79416023805166</v>
      </c>
      <c r="K5660" s="69"/>
      <c r="L5660" s="69"/>
      <c r="M5660" s="69"/>
      <c r="O5660" s="63"/>
      <c r="P5660" s="63"/>
      <c r="Q5660" s="63"/>
    </row>
    <row r="5661" spans="1:17" outlineLevel="1">
      <c r="A5661" s="6"/>
      <c r="B5661" s="20">
        <v>42700</v>
      </c>
      <c r="C5661" s="21">
        <v>0.70833333333333337</v>
      </c>
      <c r="D5661" s="13">
        <v>1.1352599999999999</v>
      </c>
      <c r="E5661" s="13">
        <v>66.36</v>
      </c>
      <c r="F5661" s="11">
        <f t="shared" si="265"/>
        <v>1.1349194220000001</v>
      </c>
      <c r="G5661" s="11">
        <f t="shared" si="266"/>
        <v>66.99042</v>
      </c>
      <c r="H5661" s="8">
        <f t="shared" si="264"/>
        <v>135.06628374606277</v>
      </c>
      <c r="K5661" s="69"/>
      <c r="L5661" s="69"/>
      <c r="M5661" s="69"/>
      <c r="O5661" s="63"/>
      <c r="P5661" s="63"/>
      <c r="Q5661" s="63"/>
    </row>
    <row r="5662" spans="1:17" outlineLevel="1">
      <c r="A5662" s="6"/>
      <c r="B5662" s="20">
        <v>42700</v>
      </c>
      <c r="C5662" s="21">
        <v>0.72916666666666663</v>
      </c>
      <c r="D5662" s="13">
        <v>0.56327499999999997</v>
      </c>
      <c r="E5662" s="13">
        <v>70.02</v>
      </c>
      <c r="F5662" s="11">
        <f t="shared" si="265"/>
        <v>0.5631060175</v>
      </c>
      <c r="G5662" s="11">
        <f t="shared" si="266"/>
        <v>70.685190000000006</v>
      </c>
      <c r="H5662" s="8">
        <f t="shared" si="264"/>
        <v>64.934463417869168</v>
      </c>
      <c r="K5662" s="69"/>
      <c r="L5662" s="69"/>
      <c r="M5662" s="69"/>
      <c r="O5662" s="63"/>
      <c r="P5662" s="63"/>
      <c r="Q5662" s="63"/>
    </row>
    <row r="5663" spans="1:17" outlineLevel="1">
      <c r="A5663" s="6"/>
      <c r="B5663" s="20">
        <v>42700</v>
      </c>
      <c r="C5663" s="21">
        <v>0.75</v>
      </c>
      <c r="D5663" s="13">
        <v>0.16600999999999999</v>
      </c>
      <c r="E5663" s="13">
        <v>64.27</v>
      </c>
      <c r="F5663" s="11">
        <f t="shared" si="265"/>
        <v>0.165960197</v>
      </c>
      <c r="G5663" s="11">
        <f t="shared" si="266"/>
        <v>64.880565000000004</v>
      </c>
      <c r="H5663" s="8">
        <f t="shared" si="264"/>
        <v>20.101005293128694</v>
      </c>
      <c r="K5663" s="69"/>
      <c r="L5663" s="69"/>
      <c r="M5663" s="69"/>
      <c r="O5663" s="63"/>
      <c r="P5663" s="63"/>
      <c r="Q5663" s="63"/>
    </row>
    <row r="5664" spans="1:17" outlineLevel="1">
      <c r="A5664" s="6"/>
      <c r="B5664" s="20">
        <v>42700</v>
      </c>
      <c r="C5664" s="21">
        <v>0.77083333333333337</v>
      </c>
      <c r="D5664" s="13">
        <v>5.4598000000000001E-2</v>
      </c>
      <c r="E5664" s="13">
        <v>60.06</v>
      </c>
      <c r="F5664" s="11">
        <f t="shared" si="265"/>
        <v>5.4581620600000005E-2</v>
      </c>
      <c r="G5664" s="11">
        <f t="shared" si="266"/>
        <v>60.630570000000006</v>
      </c>
      <c r="H5664" s="8">
        <f t="shared" si="264"/>
        <v>6.842866663098258</v>
      </c>
      <c r="K5664" s="69"/>
      <c r="L5664" s="69"/>
      <c r="M5664" s="69"/>
      <c r="O5664" s="63"/>
      <c r="P5664" s="63"/>
      <c r="Q5664" s="63"/>
    </row>
    <row r="5665" spans="1:17" outlineLevel="1">
      <c r="A5665" s="6"/>
      <c r="B5665" s="20">
        <v>42700</v>
      </c>
      <c r="C5665" s="21">
        <v>0.79166666666666663</v>
      </c>
      <c r="D5665" s="13">
        <v>9.8900000000000008E-4</v>
      </c>
      <c r="E5665" s="13">
        <v>64.63</v>
      </c>
      <c r="F5665" s="11">
        <f t="shared" si="265"/>
        <v>9.8870330000000017E-4</v>
      </c>
      <c r="G5665" s="11">
        <f t="shared" si="266"/>
        <v>65.243984999999995</v>
      </c>
      <c r="H5665" s="8">
        <f t="shared" si="264"/>
        <v>0.11939187052534952</v>
      </c>
      <c r="K5665" s="69"/>
      <c r="L5665" s="69"/>
      <c r="M5665" s="69"/>
      <c r="O5665" s="63"/>
      <c r="P5665" s="63"/>
      <c r="Q5665" s="63"/>
    </row>
    <row r="5666" spans="1:17" outlineLevel="1">
      <c r="A5666" s="6"/>
      <c r="B5666" s="20">
        <v>42700</v>
      </c>
      <c r="C5666" s="21">
        <v>0.8125</v>
      </c>
      <c r="D5666" s="13">
        <v>0</v>
      </c>
      <c r="E5666" s="13">
        <v>59</v>
      </c>
      <c r="F5666" s="11">
        <f t="shared" si="265"/>
        <v>0</v>
      </c>
      <c r="G5666" s="11">
        <f t="shared" si="266"/>
        <v>59.560500000000005</v>
      </c>
      <c r="H5666" s="8">
        <f t="shared" si="264"/>
        <v>0</v>
      </c>
      <c r="K5666" s="69"/>
      <c r="L5666" s="69"/>
      <c r="M5666" s="69"/>
      <c r="O5666" s="63"/>
      <c r="P5666" s="63"/>
      <c r="Q5666" s="63"/>
    </row>
    <row r="5667" spans="1:17" outlineLevel="1">
      <c r="A5667" s="6"/>
      <c r="B5667" s="20">
        <v>42700</v>
      </c>
      <c r="C5667" s="21">
        <v>0.83333333333333337</v>
      </c>
      <c r="D5667" s="13">
        <v>0</v>
      </c>
      <c r="E5667" s="13">
        <v>58.7</v>
      </c>
      <c r="F5667" s="11">
        <f t="shared" si="265"/>
        <v>0</v>
      </c>
      <c r="G5667" s="11">
        <f t="shared" si="266"/>
        <v>59.257650000000005</v>
      </c>
      <c r="H5667" s="8">
        <f t="shared" si="264"/>
        <v>0</v>
      </c>
      <c r="K5667" s="69"/>
      <c r="L5667" s="69"/>
      <c r="M5667" s="69"/>
      <c r="O5667" s="63"/>
      <c r="P5667" s="63"/>
      <c r="Q5667" s="63"/>
    </row>
    <row r="5668" spans="1:17" outlineLevel="1">
      <c r="A5668" s="6"/>
      <c r="B5668" s="20">
        <v>42700</v>
      </c>
      <c r="C5668" s="21">
        <v>0.85416666666666663</v>
      </c>
      <c r="D5668" s="13">
        <v>0</v>
      </c>
      <c r="E5668" s="13">
        <v>55.68</v>
      </c>
      <c r="F5668" s="11">
        <f t="shared" si="265"/>
        <v>0</v>
      </c>
      <c r="G5668" s="11">
        <f t="shared" si="266"/>
        <v>56.208960000000005</v>
      </c>
      <c r="H5668" s="8">
        <f t="shared" si="264"/>
        <v>0</v>
      </c>
      <c r="K5668" s="69"/>
      <c r="L5668" s="69"/>
      <c r="M5668" s="69"/>
      <c r="O5668" s="63"/>
      <c r="P5668" s="63"/>
      <c r="Q5668" s="63"/>
    </row>
    <row r="5669" spans="1:17" outlineLevel="1">
      <c r="A5669" s="6"/>
      <c r="B5669" s="20">
        <v>42700</v>
      </c>
      <c r="C5669" s="21">
        <v>0.875</v>
      </c>
      <c r="D5669" s="13">
        <v>0</v>
      </c>
      <c r="E5669" s="13">
        <v>55.8</v>
      </c>
      <c r="F5669" s="11">
        <f t="shared" si="265"/>
        <v>0</v>
      </c>
      <c r="G5669" s="11">
        <f t="shared" si="266"/>
        <v>56.330100000000002</v>
      </c>
      <c r="H5669" s="8">
        <f t="shared" si="264"/>
        <v>0</v>
      </c>
      <c r="K5669" s="69"/>
      <c r="L5669" s="69"/>
      <c r="M5669" s="69"/>
      <c r="O5669" s="63"/>
      <c r="P5669" s="63"/>
      <c r="Q5669" s="63"/>
    </row>
    <row r="5670" spans="1:17" outlineLevel="1">
      <c r="A5670" s="6"/>
      <c r="B5670" s="20">
        <v>42700</v>
      </c>
      <c r="C5670" s="21">
        <v>0.89583333333333337</v>
      </c>
      <c r="D5670" s="13">
        <v>0</v>
      </c>
      <c r="E5670" s="13">
        <v>56.62</v>
      </c>
      <c r="F5670" s="11">
        <f t="shared" si="265"/>
        <v>0</v>
      </c>
      <c r="G5670" s="11">
        <f t="shared" si="266"/>
        <v>57.157890000000002</v>
      </c>
      <c r="H5670" s="8">
        <f t="shared" si="264"/>
        <v>0</v>
      </c>
      <c r="K5670" s="69"/>
      <c r="L5670" s="69"/>
      <c r="M5670" s="69"/>
      <c r="O5670" s="63"/>
      <c r="P5670" s="63"/>
      <c r="Q5670" s="63"/>
    </row>
    <row r="5671" spans="1:17" outlineLevel="1">
      <c r="A5671" s="6"/>
      <c r="B5671" s="20">
        <v>42700</v>
      </c>
      <c r="C5671" s="21">
        <v>0.91666666666666663</v>
      </c>
      <c r="D5671" s="13">
        <v>0</v>
      </c>
      <c r="E5671" s="13">
        <v>44.1</v>
      </c>
      <c r="F5671" s="11">
        <f t="shared" si="265"/>
        <v>0</v>
      </c>
      <c r="G5671" s="11">
        <f t="shared" si="266"/>
        <v>44.518950000000004</v>
      </c>
      <c r="H5671" s="8">
        <f t="shared" si="264"/>
        <v>0</v>
      </c>
      <c r="K5671" s="69"/>
      <c r="L5671" s="69"/>
      <c r="M5671" s="69"/>
      <c r="O5671" s="63"/>
      <c r="P5671" s="63"/>
      <c r="Q5671" s="63"/>
    </row>
    <row r="5672" spans="1:17" outlineLevel="1">
      <c r="A5672" s="6"/>
      <c r="B5672" s="20">
        <v>42700</v>
      </c>
      <c r="C5672" s="21">
        <v>0.9375</v>
      </c>
      <c r="D5672" s="13">
        <v>0</v>
      </c>
      <c r="E5672" s="13">
        <v>92.54</v>
      </c>
      <c r="F5672" s="11">
        <f t="shared" si="265"/>
        <v>0</v>
      </c>
      <c r="G5672" s="11">
        <f t="shared" si="266"/>
        <v>93.41913000000001</v>
      </c>
      <c r="H5672" s="8">
        <f t="shared" si="264"/>
        <v>0</v>
      </c>
      <c r="K5672" s="69"/>
      <c r="L5672" s="69"/>
      <c r="M5672" s="69"/>
      <c r="O5672" s="63"/>
      <c r="P5672" s="63"/>
      <c r="Q5672" s="63"/>
    </row>
    <row r="5673" spans="1:17" outlineLevel="1">
      <c r="A5673" s="6"/>
      <c r="B5673" s="20">
        <v>42700</v>
      </c>
      <c r="C5673" s="21">
        <v>0.95833333333333337</v>
      </c>
      <c r="D5673" s="13">
        <v>0</v>
      </c>
      <c r="E5673" s="13">
        <v>47.04</v>
      </c>
      <c r="F5673" s="11">
        <f t="shared" si="265"/>
        <v>0</v>
      </c>
      <c r="G5673" s="11">
        <f t="shared" si="266"/>
        <v>47.486879999999999</v>
      </c>
      <c r="H5673" s="8">
        <f t="shared" si="264"/>
        <v>0</v>
      </c>
      <c r="K5673" s="69"/>
      <c r="L5673" s="69"/>
      <c r="M5673" s="69"/>
      <c r="O5673" s="63"/>
      <c r="P5673" s="63"/>
      <c r="Q5673" s="63"/>
    </row>
    <row r="5674" spans="1:17" outlineLevel="1">
      <c r="A5674" s="6"/>
      <c r="B5674" s="20">
        <v>42700</v>
      </c>
      <c r="C5674" s="21">
        <v>0.97916666666666663</v>
      </c>
      <c r="D5674" s="13">
        <v>0</v>
      </c>
      <c r="E5674" s="13">
        <v>53.99</v>
      </c>
      <c r="F5674" s="11">
        <f t="shared" si="265"/>
        <v>0</v>
      </c>
      <c r="G5674" s="11">
        <f t="shared" si="266"/>
        <v>54.502905000000005</v>
      </c>
      <c r="H5674" s="8">
        <f t="shared" si="264"/>
        <v>0</v>
      </c>
      <c r="K5674" s="69"/>
      <c r="L5674" s="69"/>
      <c r="M5674" s="69"/>
      <c r="O5674" s="63"/>
      <c r="P5674" s="63"/>
      <c r="Q5674" s="63"/>
    </row>
    <row r="5675" spans="1:17" outlineLevel="1">
      <c r="A5675" s="6"/>
      <c r="B5675" s="20">
        <v>42700</v>
      </c>
      <c r="C5675" s="21">
        <v>0</v>
      </c>
      <c r="D5675" s="13">
        <v>0</v>
      </c>
      <c r="E5675" s="13">
        <v>48.15</v>
      </c>
      <c r="F5675" s="11">
        <f t="shared" si="265"/>
        <v>0</v>
      </c>
      <c r="G5675" s="11">
        <f t="shared" si="266"/>
        <v>48.607424999999999</v>
      </c>
      <c r="H5675" s="8">
        <f t="shared" si="264"/>
        <v>0</v>
      </c>
      <c r="K5675" s="69"/>
      <c r="L5675" s="69"/>
      <c r="M5675" s="69"/>
      <c r="O5675" s="63"/>
      <c r="P5675" s="63"/>
      <c r="Q5675" s="63"/>
    </row>
    <row r="5676" spans="1:17" outlineLevel="1">
      <c r="A5676" s="6"/>
      <c r="B5676" s="20">
        <v>42701</v>
      </c>
      <c r="C5676" s="21">
        <v>2.0833333333333332E-2</v>
      </c>
      <c r="D5676" s="13">
        <v>0</v>
      </c>
      <c r="E5676" s="13">
        <v>41.66</v>
      </c>
      <c r="F5676" s="11">
        <f t="shared" si="265"/>
        <v>0</v>
      </c>
      <c r="G5676" s="11">
        <f t="shared" si="266"/>
        <v>42.055770000000003</v>
      </c>
      <c r="H5676" s="8">
        <f t="shared" si="264"/>
        <v>0</v>
      </c>
      <c r="K5676" s="69"/>
      <c r="L5676" s="69"/>
      <c r="M5676" s="69"/>
      <c r="O5676" s="63"/>
      <c r="P5676" s="63"/>
      <c r="Q5676" s="63"/>
    </row>
    <row r="5677" spans="1:17" outlineLevel="1">
      <c r="A5677" s="6"/>
      <c r="B5677" s="20">
        <v>42701</v>
      </c>
      <c r="C5677" s="21">
        <v>4.1666666666666664E-2</v>
      </c>
      <c r="D5677" s="13">
        <v>0</v>
      </c>
      <c r="E5677" s="13">
        <v>37.299999999999997</v>
      </c>
      <c r="F5677" s="11">
        <f t="shared" si="265"/>
        <v>0</v>
      </c>
      <c r="G5677" s="11">
        <f t="shared" si="266"/>
        <v>37.654350000000001</v>
      </c>
      <c r="H5677" s="8">
        <f t="shared" si="264"/>
        <v>0</v>
      </c>
      <c r="K5677" s="69"/>
      <c r="L5677" s="69"/>
      <c r="M5677" s="69"/>
      <c r="O5677" s="63"/>
      <c r="P5677" s="63"/>
      <c r="Q5677" s="63"/>
    </row>
    <row r="5678" spans="1:17" outlineLevel="1">
      <c r="A5678" s="6"/>
      <c r="B5678" s="20">
        <v>42701</v>
      </c>
      <c r="C5678" s="21">
        <v>6.25E-2</v>
      </c>
      <c r="D5678" s="13">
        <v>0</v>
      </c>
      <c r="E5678" s="13">
        <v>37.770000000000003</v>
      </c>
      <c r="F5678" s="11">
        <f t="shared" si="265"/>
        <v>0</v>
      </c>
      <c r="G5678" s="11">
        <f t="shared" si="266"/>
        <v>38.128815000000003</v>
      </c>
      <c r="H5678" s="8">
        <f t="shared" si="264"/>
        <v>0</v>
      </c>
      <c r="K5678" s="69"/>
      <c r="L5678" s="69"/>
      <c r="M5678" s="69"/>
      <c r="O5678" s="63"/>
      <c r="P5678" s="63"/>
      <c r="Q5678" s="63"/>
    </row>
    <row r="5679" spans="1:17" outlineLevel="1">
      <c r="A5679" s="6"/>
      <c r="B5679" s="20">
        <v>42701</v>
      </c>
      <c r="C5679" s="21">
        <v>8.3333333333333329E-2</v>
      </c>
      <c r="D5679" s="13">
        <v>0</v>
      </c>
      <c r="E5679" s="13">
        <v>39.79</v>
      </c>
      <c r="F5679" s="11">
        <f t="shared" si="265"/>
        <v>0</v>
      </c>
      <c r="G5679" s="11">
        <f t="shared" si="266"/>
        <v>40.168005000000001</v>
      </c>
      <c r="H5679" s="8">
        <f t="shared" ref="H5679:H5742" si="267">F5679*($B$8-G5679)</f>
        <v>0</v>
      </c>
      <c r="K5679" s="69"/>
      <c r="L5679" s="69"/>
      <c r="M5679" s="69"/>
      <c r="O5679" s="63"/>
      <c r="P5679" s="63"/>
      <c r="Q5679" s="63"/>
    </row>
    <row r="5680" spans="1:17" outlineLevel="1">
      <c r="A5680" s="6"/>
      <c r="B5680" s="20">
        <v>42701</v>
      </c>
      <c r="C5680" s="21">
        <v>0.10416666666666667</v>
      </c>
      <c r="D5680" s="13">
        <v>0</v>
      </c>
      <c r="E5680" s="13">
        <v>34.14</v>
      </c>
      <c r="F5680" s="11">
        <f t="shared" si="265"/>
        <v>0</v>
      </c>
      <c r="G5680" s="11">
        <f t="shared" si="266"/>
        <v>34.464330000000004</v>
      </c>
      <c r="H5680" s="8">
        <f t="shared" si="267"/>
        <v>0</v>
      </c>
      <c r="K5680" s="69"/>
      <c r="L5680" s="69"/>
      <c r="M5680" s="69"/>
      <c r="O5680" s="63"/>
      <c r="P5680" s="63"/>
      <c r="Q5680" s="63"/>
    </row>
    <row r="5681" spans="1:17" outlineLevel="1">
      <c r="A5681" s="6"/>
      <c r="B5681" s="20">
        <v>42701</v>
      </c>
      <c r="C5681" s="21">
        <v>0.125</v>
      </c>
      <c r="D5681" s="13">
        <v>0</v>
      </c>
      <c r="E5681" s="13">
        <v>33.14</v>
      </c>
      <c r="F5681" s="11">
        <f t="shared" si="265"/>
        <v>0</v>
      </c>
      <c r="G5681" s="11">
        <f t="shared" si="266"/>
        <v>33.454830000000001</v>
      </c>
      <c r="H5681" s="8">
        <f t="shared" si="267"/>
        <v>0</v>
      </c>
      <c r="K5681" s="69"/>
      <c r="L5681" s="69"/>
      <c r="M5681" s="69"/>
      <c r="O5681" s="63"/>
      <c r="P5681" s="63"/>
      <c r="Q5681" s="63"/>
    </row>
    <row r="5682" spans="1:17" outlineLevel="1">
      <c r="A5682" s="6"/>
      <c r="B5682" s="20">
        <v>42701</v>
      </c>
      <c r="C5682" s="21">
        <v>0.14583333333333334</v>
      </c>
      <c r="D5682" s="13">
        <v>0</v>
      </c>
      <c r="E5682" s="13">
        <v>30.35</v>
      </c>
      <c r="F5682" s="11">
        <f t="shared" si="265"/>
        <v>0</v>
      </c>
      <c r="G5682" s="11">
        <f t="shared" si="266"/>
        <v>30.638325000000002</v>
      </c>
      <c r="H5682" s="8">
        <f t="shared" si="267"/>
        <v>0</v>
      </c>
      <c r="K5682" s="69"/>
      <c r="L5682" s="69"/>
      <c r="M5682" s="69"/>
      <c r="O5682" s="63"/>
      <c r="P5682" s="63"/>
      <c r="Q5682" s="63"/>
    </row>
    <row r="5683" spans="1:17" outlineLevel="1">
      <c r="A5683" s="6"/>
      <c r="B5683" s="20">
        <v>42701</v>
      </c>
      <c r="C5683" s="21">
        <v>0.16666666666666666</v>
      </c>
      <c r="D5683" s="13">
        <v>0</v>
      </c>
      <c r="E5683" s="13">
        <v>30.39</v>
      </c>
      <c r="F5683" s="11">
        <f t="shared" si="265"/>
        <v>0</v>
      </c>
      <c r="G5683" s="11">
        <f t="shared" si="266"/>
        <v>30.678705000000001</v>
      </c>
      <c r="H5683" s="8">
        <f t="shared" si="267"/>
        <v>0</v>
      </c>
      <c r="K5683" s="69"/>
      <c r="L5683" s="69"/>
      <c r="M5683" s="69"/>
      <c r="O5683" s="63"/>
      <c r="P5683" s="63"/>
      <c r="Q5683" s="63"/>
    </row>
    <row r="5684" spans="1:17" outlineLevel="1">
      <c r="A5684" s="6"/>
      <c r="B5684" s="20">
        <v>42701</v>
      </c>
      <c r="C5684" s="21">
        <v>0.1875</v>
      </c>
      <c r="D5684" s="13">
        <v>0</v>
      </c>
      <c r="E5684" s="13">
        <v>32.74</v>
      </c>
      <c r="F5684" s="11">
        <f t="shared" si="265"/>
        <v>0</v>
      </c>
      <c r="G5684" s="11">
        <f t="shared" si="266"/>
        <v>33.051030000000004</v>
      </c>
      <c r="H5684" s="8">
        <f t="shared" si="267"/>
        <v>0</v>
      </c>
      <c r="K5684" s="69"/>
      <c r="L5684" s="69"/>
      <c r="M5684" s="69"/>
      <c r="O5684" s="63"/>
      <c r="P5684" s="63"/>
      <c r="Q5684" s="63"/>
    </row>
    <row r="5685" spans="1:17" outlineLevel="1">
      <c r="A5685" s="6"/>
      <c r="B5685" s="20">
        <v>42701</v>
      </c>
      <c r="C5685" s="21">
        <v>0.20833333333333334</v>
      </c>
      <c r="D5685" s="13">
        <v>2.1280000000000001E-3</v>
      </c>
      <c r="E5685" s="13">
        <v>31.25</v>
      </c>
      <c r="F5685" s="11">
        <f t="shared" si="265"/>
        <v>2.1273616000000001E-3</v>
      </c>
      <c r="G5685" s="11">
        <f t="shared" si="266"/>
        <v>31.546875000000004</v>
      </c>
      <c r="H5685" s="8">
        <f t="shared" si="267"/>
        <v>0.32857764712500004</v>
      </c>
      <c r="K5685" s="69"/>
      <c r="L5685" s="69"/>
      <c r="M5685" s="69"/>
      <c r="O5685" s="63"/>
      <c r="P5685" s="63"/>
      <c r="Q5685" s="63"/>
    </row>
    <row r="5686" spans="1:17" outlineLevel="1">
      <c r="A5686" s="6"/>
      <c r="B5686" s="20">
        <v>42701</v>
      </c>
      <c r="C5686" s="21">
        <v>0.22916666666666666</v>
      </c>
      <c r="D5686" s="13">
        <v>0.100078</v>
      </c>
      <c r="E5686" s="13">
        <v>29.28</v>
      </c>
      <c r="F5686" s="11">
        <f t="shared" si="265"/>
        <v>0.1000479766</v>
      </c>
      <c r="G5686" s="11">
        <f t="shared" si="266"/>
        <v>29.558160000000004</v>
      </c>
      <c r="H5686" s="8">
        <f t="shared" si="267"/>
        <v>15.651689547580943</v>
      </c>
      <c r="K5686" s="69"/>
      <c r="L5686" s="69"/>
      <c r="M5686" s="69"/>
      <c r="O5686" s="63"/>
      <c r="P5686" s="63"/>
      <c r="Q5686" s="63"/>
    </row>
    <row r="5687" spans="1:17" outlineLevel="1">
      <c r="A5687" s="6"/>
      <c r="B5687" s="20">
        <v>42701</v>
      </c>
      <c r="C5687" s="21">
        <v>0.25</v>
      </c>
      <c r="D5687" s="13">
        <v>0.24768200000000001</v>
      </c>
      <c r="E5687" s="13">
        <v>30.75</v>
      </c>
      <c r="F5687" s="11">
        <f t="shared" si="265"/>
        <v>0.24760769540000002</v>
      </c>
      <c r="G5687" s="11">
        <f t="shared" si="266"/>
        <v>31.042125000000002</v>
      </c>
      <c r="H5687" s="8">
        <f t="shared" si="267"/>
        <v>38.368762312831279</v>
      </c>
      <c r="K5687" s="69"/>
      <c r="L5687" s="69"/>
      <c r="M5687" s="69"/>
      <c r="O5687" s="63"/>
      <c r="P5687" s="63"/>
      <c r="Q5687" s="63"/>
    </row>
    <row r="5688" spans="1:17" outlineLevel="1">
      <c r="A5688" s="6"/>
      <c r="B5688" s="20">
        <v>42701</v>
      </c>
      <c r="C5688" s="21">
        <v>0.27083333333333331</v>
      </c>
      <c r="D5688" s="13">
        <v>0.39784400000000003</v>
      </c>
      <c r="E5688" s="13">
        <v>33.39</v>
      </c>
      <c r="F5688" s="11">
        <f t="shared" si="265"/>
        <v>0.39772464680000003</v>
      </c>
      <c r="G5688" s="11">
        <f t="shared" si="266"/>
        <v>33.707205000000002</v>
      </c>
      <c r="H5688" s="8">
        <f t="shared" si="267"/>
        <v>60.570598101559817</v>
      </c>
      <c r="K5688" s="69"/>
      <c r="L5688" s="69"/>
      <c r="M5688" s="69"/>
      <c r="O5688" s="63"/>
      <c r="P5688" s="63"/>
      <c r="Q5688" s="63"/>
    </row>
    <row r="5689" spans="1:17" outlineLevel="1">
      <c r="A5689" s="6"/>
      <c r="B5689" s="20">
        <v>42701</v>
      </c>
      <c r="C5689" s="21">
        <v>0.29166666666666669</v>
      </c>
      <c r="D5689" s="13">
        <v>0.55413599999999996</v>
      </c>
      <c r="E5689" s="13">
        <v>43.54</v>
      </c>
      <c r="F5689" s="11">
        <f t="shared" si="265"/>
        <v>0.55396975920000002</v>
      </c>
      <c r="G5689" s="11">
        <f t="shared" si="266"/>
        <v>43.953630000000004</v>
      </c>
      <c r="H5689" s="8">
        <f t="shared" si="267"/>
        <v>78.689393384134107</v>
      </c>
      <c r="K5689" s="69"/>
      <c r="L5689" s="69"/>
      <c r="M5689" s="69"/>
      <c r="O5689" s="63"/>
      <c r="P5689" s="63"/>
      <c r="Q5689" s="63"/>
    </row>
    <row r="5690" spans="1:17" outlineLevel="1">
      <c r="A5690" s="6"/>
      <c r="B5690" s="20">
        <v>42701</v>
      </c>
      <c r="C5690" s="21">
        <v>0.3125</v>
      </c>
      <c r="D5690" s="13">
        <v>0.77491700000000008</v>
      </c>
      <c r="E5690" s="13">
        <v>41.57</v>
      </c>
      <c r="F5690" s="11">
        <f t="shared" si="265"/>
        <v>0.77468452490000006</v>
      </c>
      <c r="G5690" s="11">
        <f t="shared" si="266"/>
        <v>41.964915000000005</v>
      </c>
      <c r="H5690" s="8">
        <f t="shared" si="267"/>
        <v>111.58175139215611</v>
      </c>
      <c r="K5690" s="69"/>
      <c r="L5690" s="69"/>
      <c r="M5690" s="69"/>
      <c r="O5690" s="63"/>
      <c r="P5690" s="63"/>
      <c r="Q5690" s="63"/>
    </row>
    <row r="5691" spans="1:17" outlineLevel="1">
      <c r="A5691" s="6"/>
      <c r="B5691" s="20">
        <v>42701</v>
      </c>
      <c r="C5691" s="21">
        <v>0.33333333333333331</v>
      </c>
      <c r="D5691" s="13">
        <v>1.2315769999999999</v>
      </c>
      <c r="E5691" s="13">
        <v>39.729999999999997</v>
      </c>
      <c r="F5691" s="11">
        <f t="shared" si="265"/>
        <v>1.2312075269</v>
      </c>
      <c r="G5691" s="11">
        <f t="shared" si="266"/>
        <v>40.107435000000002</v>
      </c>
      <c r="H5691" s="8">
        <f t="shared" si="267"/>
        <v>179.6240241467475</v>
      </c>
      <c r="K5691" s="69"/>
      <c r="L5691" s="69"/>
      <c r="M5691" s="69"/>
      <c r="O5691" s="63"/>
      <c r="P5691" s="63"/>
      <c r="Q5691" s="63"/>
    </row>
    <row r="5692" spans="1:17" outlineLevel="1">
      <c r="A5692" s="6"/>
      <c r="B5692" s="20">
        <v>42701</v>
      </c>
      <c r="C5692" s="21">
        <v>0.35416666666666669</v>
      </c>
      <c r="D5692" s="13">
        <v>1.9022640000000002</v>
      </c>
      <c r="E5692" s="13">
        <v>47.31</v>
      </c>
      <c r="F5692" s="11">
        <f t="shared" si="265"/>
        <v>1.9016933208000002</v>
      </c>
      <c r="G5692" s="11">
        <f t="shared" si="266"/>
        <v>47.759445000000007</v>
      </c>
      <c r="H5692" s="8">
        <f t="shared" si="267"/>
        <v>262.89114010718509</v>
      </c>
      <c r="K5692" s="69"/>
      <c r="L5692" s="69"/>
      <c r="M5692" s="69"/>
      <c r="O5692" s="63"/>
      <c r="P5692" s="63"/>
      <c r="Q5692" s="63"/>
    </row>
    <row r="5693" spans="1:17" outlineLevel="1">
      <c r="A5693" s="6"/>
      <c r="B5693" s="20">
        <v>42701</v>
      </c>
      <c r="C5693" s="21">
        <v>0.375</v>
      </c>
      <c r="D5693" s="13">
        <v>1.720599</v>
      </c>
      <c r="E5693" s="13">
        <v>55.33</v>
      </c>
      <c r="F5693" s="11">
        <f t="shared" si="265"/>
        <v>1.7200828203</v>
      </c>
      <c r="G5693" s="11">
        <f t="shared" si="266"/>
        <v>55.855634999999999</v>
      </c>
      <c r="H5693" s="8">
        <f t="shared" si="267"/>
        <v>223.85908639535259</v>
      </c>
      <c r="K5693" s="69"/>
      <c r="L5693" s="69"/>
      <c r="M5693" s="69"/>
      <c r="O5693" s="63"/>
      <c r="P5693" s="63"/>
      <c r="Q5693" s="63"/>
    </row>
    <row r="5694" spans="1:17" outlineLevel="1">
      <c r="A5694" s="6"/>
      <c r="B5694" s="20">
        <v>42701</v>
      </c>
      <c r="C5694" s="21">
        <v>0.39583333333333331</v>
      </c>
      <c r="D5694" s="13">
        <v>2.1840320000000002</v>
      </c>
      <c r="E5694" s="13">
        <v>59.5</v>
      </c>
      <c r="F5694" s="11">
        <f t="shared" si="265"/>
        <v>2.1833767904000001</v>
      </c>
      <c r="G5694" s="11">
        <f t="shared" si="266"/>
        <v>60.065250000000006</v>
      </c>
      <c r="H5694" s="8">
        <f t="shared" si="267"/>
        <v>274.96301025482637</v>
      </c>
      <c r="K5694" s="69"/>
      <c r="L5694" s="69"/>
      <c r="M5694" s="69"/>
      <c r="O5694" s="63"/>
      <c r="P5694" s="63"/>
      <c r="Q5694" s="63"/>
    </row>
    <row r="5695" spans="1:17" outlineLevel="1">
      <c r="A5695" s="6"/>
      <c r="B5695" s="20">
        <v>42701</v>
      </c>
      <c r="C5695" s="21">
        <v>0.41666666666666669</v>
      </c>
      <c r="D5695" s="13">
        <v>3.3886849999999997</v>
      </c>
      <c r="E5695" s="13">
        <v>55.44</v>
      </c>
      <c r="F5695" s="11">
        <f t="shared" si="265"/>
        <v>3.3876683944999999</v>
      </c>
      <c r="G5695" s="11">
        <f t="shared" si="266"/>
        <v>55.966680000000004</v>
      </c>
      <c r="H5695" s="8">
        <f t="shared" si="267"/>
        <v>440.50976839590476</v>
      </c>
      <c r="K5695" s="69"/>
      <c r="L5695" s="69"/>
      <c r="M5695" s="69"/>
      <c r="O5695" s="63"/>
      <c r="P5695" s="63"/>
      <c r="Q5695" s="63"/>
    </row>
    <row r="5696" spans="1:17" outlineLevel="1">
      <c r="A5696" s="6"/>
      <c r="B5696" s="20">
        <v>42701</v>
      </c>
      <c r="C5696" s="21">
        <v>0.4375</v>
      </c>
      <c r="D5696" s="13">
        <v>3.7513289999999997</v>
      </c>
      <c r="E5696" s="13">
        <v>55.33</v>
      </c>
      <c r="F5696" s="11">
        <f t="shared" si="265"/>
        <v>3.7502036013</v>
      </c>
      <c r="G5696" s="11">
        <f t="shared" si="266"/>
        <v>55.855634999999999</v>
      </c>
      <c r="H5696" s="8">
        <f t="shared" si="267"/>
        <v>488.06786631190164</v>
      </c>
      <c r="K5696" s="69"/>
      <c r="L5696" s="69"/>
      <c r="M5696" s="69"/>
      <c r="O5696" s="63"/>
      <c r="P5696" s="63"/>
      <c r="Q5696" s="63"/>
    </row>
    <row r="5697" spans="1:17" outlineLevel="1">
      <c r="A5697" s="6"/>
      <c r="B5697" s="20">
        <v>42701</v>
      </c>
      <c r="C5697" s="21">
        <v>0.45833333333333331</v>
      </c>
      <c r="D5697" s="13">
        <v>4.1052629999999999</v>
      </c>
      <c r="E5697" s="13">
        <v>49.08</v>
      </c>
      <c r="F5697" s="11">
        <f t="shared" si="265"/>
        <v>4.1040314211000002</v>
      </c>
      <c r="G5697" s="11">
        <f t="shared" si="266"/>
        <v>49.546260000000004</v>
      </c>
      <c r="H5697" s="8">
        <f t="shared" si="267"/>
        <v>560.01043648660982</v>
      </c>
      <c r="K5697" s="69"/>
      <c r="L5697" s="69"/>
      <c r="M5697" s="69"/>
      <c r="O5697" s="63"/>
      <c r="P5697" s="63"/>
      <c r="Q5697" s="63"/>
    </row>
    <row r="5698" spans="1:17" outlineLevel="1">
      <c r="A5698" s="6"/>
      <c r="B5698" s="20">
        <v>42701</v>
      </c>
      <c r="C5698" s="21">
        <v>0.47916666666666669</v>
      </c>
      <c r="D5698" s="13">
        <v>4.6298320000000004</v>
      </c>
      <c r="E5698" s="13">
        <v>45.37</v>
      </c>
      <c r="F5698" s="11">
        <f t="shared" si="265"/>
        <v>4.6284430504000005</v>
      </c>
      <c r="G5698" s="11">
        <f t="shared" si="266"/>
        <v>45.801015</v>
      </c>
      <c r="H5698" s="8">
        <f t="shared" si="267"/>
        <v>648.90301779638389</v>
      </c>
      <c r="K5698" s="69"/>
      <c r="L5698" s="69"/>
      <c r="M5698" s="69"/>
      <c r="O5698" s="63"/>
      <c r="P5698" s="63"/>
      <c r="Q5698" s="63"/>
    </row>
    <row r="5699" spans="1:17" outlineLevel="1">
      <c r="A5699" s="6"/>
      <c r="B5699" s="20">
        <v>42701</v>
      </c>
      <c r="C5699" s="21">
        <v>0.5</v>
      </c>
      <c r="D5699" s="13">
        <v>4.8545920000000002</v>
      </c>
      <c r="E5699" s="13">
        <v>50.07</v>
      </c>
      <c r="F5699" s="11">
        <f t="shared" si="265"/>
        <v>4.8531356224</v>
      </c>
      <c r="G5699" s="11">
        <f t="shared" si="266"/>
        <v>50.545665000000007</v>
      </c>
      <c r="H5699" s="8">
        <f t="shared" si="267"/>
        <v>657.37825839700304</v>
      </c>
      <c r="K5699" s="69"/>
      <c r="L5699" s="69"/>
      <c r="M5699" s="69"/>
      <c r="O5699" s="63"/>
      <c r="P5699" s="63"/>
      <c r="Q5699" s="63"/>
    </row>
    <row r="5700" spans="1:17" outlineLevel="1">
      <c r="A5700" s="6"/>
      <c r="B5700" s="20">
        <v>42701</v>
      </c>
      <c r="C5700" s="21">
        <v>0.52083333333333337</v>
      </c>
      <c r="D5700" s="13">
        <v>4.8630220000000008</v>
      </c>
      <c r="E5700" s="13">
        <v>54.15</v>
      </c>
      <c r="F5700" s="11">
        <f t="shared" si="265"/>
        <v>4.8615630934000009</v>
      </c>
      <c r="G5700" s="11">
        <f t="shared" si="266"/>
        <v>54.664425000000001</v>
      </c>
      <c r="H5700" s="8">
        <f t="shared" si="267"/>
        <v>638.49618427046789</v>
      </c>
      <c r="K5700" s="69"/>
      <c r="L5700" s="69"/>
      <c r="M5700" s="69"/>
      <c r="O5700" s="63"/>
      <c r="P5700" s="63"/>
      <c r="Q5700" s="63"/>
    </row>
    <row r="5701" spans="1:17" outlineLevel="1">
      <c r="A5701" s="6"/>
      <c r="B5701" s="20">
        <v>42701</v>
      </c>
      <c r="C5701" s="21">
        <v>0.54166666666666663</v>
      </c>
      <c r="D5701" s="13">
        <v>4.7610929999999998</v>
      </c>
      <c r="E5701" s="13">
        <v>54.29</v>
      </c>
      <c r="F5701" s="11">
        <f t="shared" si="265"/>
        <v>4.7596646720999995</v>
      </c>
      <c r="G5701" s="11">
        <f t="shared" si="266"/>
        <v>54.805755000000005</v>
      </c>
      <c r="H5701" s="8">
        <f t="shared" si="267"/>
        <v>624.44061310933193</v>
      </c>
      <c r="K5701" s="69"/>
      <c r="L5701" s="69"/>
      <c r="M5701" s="69"/>
      <c r="O5701" s="63"/>
      <c r="P5701" s="63"/>
      <c r="Q5701" s="63"/>
    </row>
    <row r="5702" spans="1:17" outlineLevel="1">
      <c r="A5702" s="6"/>
      <c r="B5702" s="20">
        <v>42701</v>
      </c>
      <c r="C5702" s="21">
        <v>0.5625</v>
      </c>
      <c r="D5702" s="13">
        <v>4.5714059999999996</v>
      </c>
      <c r="E5702" s="13">
        <v>56.49</v>
      </c>
      <c r="F5702" s="11">
        <f t="shared" si="265"/>
        <v>4.5700345781999996</v>
      </c>
      <c r="G5702" s="11">
        <f t="shared" si="266"/>
        <v>57.026655000000005</v>
      </c>
      <c r="H5702" s="8">
        <f t="shared" si="267"/>
        <v>589.41264631611796</v>
      </c>
      <c r="K5702" s="69"/>
      <c r="L5702" s="69"/>
      <c r="M5702" s="69"/>
      <c r="O5702" s="63"/>
      <c r="P5702" s="63"/>
      <c r="Q5702" s="63"/>
    </row>
    <row r="5703" spans="1:17" outlineLevel="1">
      <c r="A5703" s="6"/>
      <c r="B5703" s="20">
        <v>42701</v>
      </c>
      <c r="C5703" s="21">
        <v>0.58333333333333337</v>
      </c>
      <c r="D5703" s="13">
        <v>4.3407099999999987</v>
      </c>
      <c r="E5703" s="13">
        <v>56.66</v>
      </c>
      <c r="F5703" s="11">
        <f t="shared" si="265"/>
        <v>4.339407786999999</v>
      </c>
      <c r="G5703" s="11">
        <f t="shared" si="266"/>
        <v>57.198270000000001</v>
      </c>
      <c r="H5703" s="8">
        <f t="shared" si="267"/>
        <v>558.92323014107137</v>
      </c>
      <c r="K5703" s="69"/>
      <c r="L5703" s="69"/>
      <c r="M5703" s="69"/>
      <c r="O5703" s="63"/>
      <c r="P5703" s="63"/>
      <c r="Q5703" s="63"/>
    </row>
    <row r="5704" spans="1:17" outlineLevel="1">
      <c r="A5704" s="6"/>
      <c r="B5704" s="20">
        <v>42701</v>
      </c>
      <c r="C5704" s="21">
        <v>0.60416666666666663</v>
      </c>
      <c r="D5704" s="13">
        <v>4.0324080000000002</v>
      </c>
      <c r="E5704" s="13">
        <v>58.59</v>
      </c>
      <c r="F5704" s="11">
        <f t="shared" si="265"/>
        <v>4.0311982776000006</v>
      </c>
      <c r="G5704" s="11">
        <f t="shared" si="266"/>
        <v>59.146605000000008</v>
      </c>
      <c r="H5704" s="8">
        <f t="shared" si="267"/>
        <v>511.37118743171249</v>
      </c>
      <c r="K5704" s="69"/>
      <c r="L5704" s="69"/>
      <c r="M5704" s="69"/>
      <c r="O5704" s="63"/>
      <c r="P5704" s="63"/>
      <c r="Q5704" s="63"/>
    </row>
    <row r="5705" spans="1:17" outlineLevel="1">
      <c r="A5705" s="6"/>
      <c r="B5705" s="20">
        <v>42701</v>
      </c>
      <c r="C5705" s="21">
        <v>0.625</v>
      </c>
      <c r="D5705" s="13">
        <v>3.6534650000000002</v>
      </c>
      <c r="E5705" s="13">
        <v>61.87</v>
      </c>
      <c r="F5705" s="11">
        <f t="shared" si="265"/>
        <v>3.6523689605000005</v>
      </c>
      <c r="G5705" s="11">
        <f t="shared" si="266"/>
        <v>62.457765000000002</v>
      </c>
      <c r="H5705" s="8">
        <f t="shared" si="267"/>
        <v>451.22182442479681</v>
      </c>
      <c r="K5705" s="69"/>
      <c r="L5705" s="69"/>
      <c r="M5705" s="69"/>
      <c r="O5705" s="63"/>
      <c r="P5705" s="63"/>
      <c r="Q5705" s="63"/>
    </row>
    <row r="5706" spans="1:17" outlineLevel="1">
      <c r="A5706" s="6"/>
      <c r="B5706" s="20">
        <v>42701</v>
      </c>
      <c r="C5706" s="21">
        <v>0.64583333333333337</v>
      </c>
      <c r="D5706" s="13">
        <v>3.1918810000000004</v>
      </c>
      <c r="E5706" s="13">
        <v>59.89</v>
      </c>
      <c r="F5706" s="11">
        <f t="shared" si="265"/>
        <v>3.1909234357000007</v>
      </c>
      <c r="G5706" s="11">
        <f t="shared" si="266"/>
        <v>60.458955000000003</v>
      </c>
      <c r="H5706" s="8">
        <f t="shared" si="267"/>
        <v>400.59186263276837</v>
      </c>
      <c r="K5706" s="69"/>
      <c r="L5706" s="69"/>
      <c r="M5706" s="69"/>
      <c r="O5706" s="63"/>
      <c r="P5706" s="63"/>
      <c r="Q5706" s="63"/>
    </row>
    <row r="5707" spans="1:17" outlineLevel="1">
      <c r="A5707" s="6"/>
      <c r="B5707" s="20">
        <v>42701</v>
      </c>
      <c r="C5707" s="21">
        <v>0.66666666666666663</v>
      </c>
      <c r="D5707" s="13">
        <v>2.6438730000000001</v>
      </c>
      <c r="E5707" s="13">
        <v>62.29</v>
      </c>
      <c r="F5707" s="11">
        <f t="shared" si="265"/>
        <v>2.6430798381000002</v>
      </c>
      <c r="G5707" s="11">
        <f t="shared" si="266"/>
        <v>62.881755000000005</v>
      </c>
      <c r="H5707" s="8">
        <f t="shared" si="267"/>
        <v>325.41135106175619</v>
      </c>
      <c r="K5707" s="69"/>
      <c r="L5707" s="69"/>
      <c r="M5707" s="69"/>
      <c r="O5707" s="63"/>
      <c r="P5707" s="63"/>
      <c r="Q5707" s="63"/>
    </row>
    <row r="5708" spans="1:17" outlineLevel="1">
      <c r="A5708" s="6"/>
      <c r="B5708" s="20">
        <v>42701</v>
      </c>
      <c r="C5708" s="21">
        <v>0.6875</v>
      </c>
      <c r="D5708" s="13">
        <v>1.9986890000000002</v>
      </c>
      <c r="E5708" s="13">
        <v>62.14</v>
      </c>
      <c r="F5708" s="11">
        <f t="shared" si="265"/>
        <v>1.9980893933000001</v>
      </c>
      <c r="G5708" s="11">
        <f t="shared" si="266"/>
        <v>62.730330000000002</v>
      </c>
      <c r="H5708" s="8">
        <f t="shared" si="267"/>
        <v>246.30382014259121</v>
      </c>
      <c r="K5708" s="69"/>
      <c r="L5708" s="69"/>
      <c r="M5708" s="69"/>
      <c r="O5708" s="63"/>
      <c r="P5708" s="63"/>
      <c r="Q5708" s="63"/>
    </row>
    <row r="5709" spans="1:17" outlineLevel="1">
      <c r="A5709" s="6"/>
      <c r="B5709" s="20">
        <v>42701</v>
      </c>
      <c r="C5709" s="21">
        <v>0.70833333333333337</v>
      </c>
      <c r="D5709" s="13">
        <v>1.297077</v>
      </c>
      <c r="E5709" s="13">
        <v>64.83</v>
      </c>
      <c r="F5709" s="11">
        <f t="shared" si="265"/>
        <v>1.2966878769000001</v>
      </c>
      <c r="G5709" s="11">
        <f t="shared" si="266"/>
        <v>65.445885000000004</v>
      </c>
      <c r="H5709" s="8">
        <f t="shared" si="267"/>
        <v>156.32105943090846</v>
      </c>
      <c r="K5709" s="69"/>
      <c r="L5709" s="69"/>
      <c r="M5709" s="69"/>
      <c r="O5709" s="63"/>
      <c r="P5709" s="63"/>
      <c r="Q5709" s="63"/>
    </row>
    <row r="5710" spans="1:17" outlineLevel="1">
      <c r="A5710" s="6"/>
      <c r="B5710" s="20">
        <v>42701</v>
      </c>
      <c r="C5710" s="21">
        <v>0.72916666666666663</v>
      </c>
      <c r="D5710" s="13">
        <v>0.62862600000000002</v>
      </c>
      <c r="E5710" s="13">
        <v>59.79</v>
      </c>
      <c r="F5710" s="11">
        <f t="shared" si="265"/>
        <v>0.62843741220000005</v>
      </c>
      <c r="G5710" s="11">
        <f t="shared" si="266"/>
        <v>60.358005000000006</v>
      </c>
      <c r="H5710" s="8">
        <f t="shared" si="267"/>
        <v>78.958130201445343</v>
      </c>
      <c r="K5710" s="69"/>
      <c r="L5710" s="69"/>
      <c r="M5710" s="69"/>
      <c r="O5710" s="63"/>
      <c r="P5710" s="63"/>
      <c r="Q5710" s="63"/>
    </row>
    <row r="5711" spans="1:17" outlineLevel="1">
      <c r="A5711" s="6"/>
      <c r="B5711" s="20">
        <v>42701</v>
      </c>
      <c r="C5711" s="21">
        <v>0.75</v>
      </c>
      <c r="D5711" s="13">
        <v>0.21073800000000001</v>
      </c>
      <c r="E5711" s="13">
        <v>59.39</v>
      </c>
      <c r="F5711" s="11">
        <f t="shared" si="265"/>
        <v>0.21067477860000003</v>
      </c>
      <c r="G5711" s="11">
        <f t="shared" si="266"/>
        <v>59.954205000000002</v>
      </c>
      <c r="H5711" s="8">
        <f t="shared" si="267"/>
        <v>26.554669955085991</v>
      </c>
      <c r="K5711" s="69"/>
      <c r="L5711" s="69"/>
      <c r="M5711" s="69"/>
      <c r="O5711" s="63"/>
      <c r="P5711" s="63"/>
      <c r="Q5711" s="63"/>
    </row>
    <row r="5712" spans="1:17" outlineLevel="1">
      <c r="A5712" s="6"/>
      <c r="B5712" s="20">
        <v>42701</v>
      </c>
      <c r="C5712" s="21">
        <v>0.77083333333333337</v>
      </c>
      <c r="D5712" s="13">
        <v>9.3842999999999996E-2</v>
      </c>
      <c r="E5712" s="13">
        <v>58.3</v>
      </c>
      <c r="F5712" s="11">
        <f t="shared" si="265"/>
        <v>9.3814847100000001E-2</v>
      </c>
      <c r="G5712" s="11">
        <f t="shared" si="266"/>
        <v>58.853850000000001</v>
      </c>
      <c r="H5712" s="8">
        <f t="shared" si="267"/>
        <v>11.928196621603666</v>
      </c>
      <c r="K5712" s="69"/>
      <c r="L5712" s="69"/>
      <c r="M5712" s="69"/>
      <c r="O5712" s="63"/>
      <c r="P5712" s="63"/>
      <c r="Q5712" s="63"/>
    </row>
    <row r="5713" spans="1:17" outlineLevel="1">
      <c r="A5713" s="6"/>
      <c r="B5713" s="20">
        <v>42701</v>
      </c>
      <c r="C5713" s="21">
        <v>0.79166666666666663</v>
      </c>
      <c r="D5713" s="13">
        <v>2.2018999999999997E-2</v>
      </c>
      <c r="E5713" s="13">
        <v>63.32</v>
      </c>
      <c r="F5713" s="11">
        <f t="shared" ref="F5713:F5776" si="268">IF($B$13="Electricity",$D5713*$B$9,$D5713*$B$10)</f>
        <v>2.2012394299999998E-2</v>
      </c>
      <c r="G5713" s="11">
        <f t="shared" ref="G5713:G5776" si="269">+E5713*$B$10</f>
        <v>63.921540000000007</v>
      </c>
      <c r="H5713" s="8">
        <f t="shared" si="267"/>
        <v>2.6872391970567775</v>
      </c>
      <c r="K5713" s="69"/>
      <c r="L5713" s="69"/>
      <c r="M5713" s="69"/>
      <c r="O5713" s="63"/>
      <c r="P5713" s="63"/>
      <c r="Q5713" s="63"/>
    </row>
    <row r="5714" spans="1:17" outlineLevel="1">
      <c r="A5714" s="6"/>
      <c r="B5714" s="20">
        <v>42701</v>
      </c>
      <c r="C5714" s="21">
        <v>0.8125</v>
      </c>
      <c r="D5714" s="13">
        <v>0</v>
      </c>
      <c r="E5714" s="13">
        <v>59.37</v>
      </c>
      <c r="F5714" s="11">
        <f t="shared" si="268"/>
        <v>0</v>
      </c>
      <c r="G5714" s="11">
        <f t="shared" si="269"/>
        <v>59.934015000000002</v>
      </c>
      <c r="H5714" s="8">
        <f t="shared" si="267"/>
        <v>0</v>
      </c>
      <c r="K5714" s="69"/>
      <c r="L5714" s="69"/>
      <c r="M5714" s="69"/>
      <c r="O5714" s="63"/>
      <c r="P5714" s="63"/>
      <c r="Q5714" s="63"/>
    </row>
    <row r="5715" spans="1:17" outlineLevel="1">
      <c r="A5715" s="6"/>
      <c r="B5715" s="20">
        <v>42701</v>
      </c>
      <c r="C5715" s="21">
        <v>0.83333333333333337</v>
      </c>
      <c r="D5715" s="13">
        <v>0</v>
      </c>
      <c r="E5715" s="13">
        <v>60.12</v>
      </c>
      <c r="F5715" s="11">
        <f t="shared" si="268"/>
        <v>0</v>
      </c>
      <c r="G5715" s="11">
        <f t="shared" si="269"/>
        <v>60.691140000000004</v>
      </c>
      <c r="H5715" s="8">
        <f t="shared" si="267"/>
        <v>0</v>
      </c>
      <c r="K5715" s="69"/>
      <c r="L5715" s="69"/>
      <c r="M5715" s="69"/>
      <c r="O5715" s="63"/>
      <c r="P5715" s="63"/>
      <c r="Q5715" s="63"/>
    </row>
    <row r="5716" spans="1:17" outlineLevel="1">
      <c r="A5716" s="6"/>
      <c r="B5716" s="20">
        <v>42701</v>
      </c>
      <c r="C5716" s="21">
        <v>0.85416666666666663</v>
      </c>
      <c r="D5716" s="13">
        <v>0</v>
      </c>
      <c r="E5716" s="13">
        <v>56.35</v>
      </c>
      <c r="F5716" s="11">
        <f t="shared" si="268"/>
        <v>0</v>
      </c>
      <c r="G5716" s="11">
        <f t="shared" si="269"/>
        <v>56.885325000000002</v>
      </c>
      <c r="H5716" s="8">
        <f t="shared" si="267"/>
        <v>0</v>
      </c>
      <c r="K5716" s="69"/>
      <c r="L5716" s="69"/>
      <c r="M5716" s="69"/>
      <c r="O5716" s="63"/>
      <c r="P5716" s="63"/>
      <c r="Q5716" s="63"/>
    </row>
    <row r="5717" spans="1:17" outlineLevel="1">
      <c r="A5717" s="6"/>
      <c r="B5717" s="20">
        <v>42701</v>
      </c>
      <c r="C5717" s="21">
        <v>0.875</v>
      </c>
      <c r="D5717" s="13">
        <v>0</v>
      </c>
      <c r="E5717" s="13">
        <v>49.06</v>
      </c>
      <c r="F5717" s="11">
        <f t="shared" si="268"/>
        <v>0</v>
      </c>
      <c r="G5717" s="11">
        <f t="shared" si="269"/>
        <v>49.526070000000004</v>
      </c>
      <c r="H5717" s="8">
        <f t="shared" si="267"/>
        <v>0</v>
      </c>
      <c r="K5717" s="69"/>
      <c r="L5717" s="69"/>
      <c r="M5717" s="69"/>
      <c r="O5717" s="63"/>
      <c r="P5717" s="63"/>
      <c r="Q5717" s="63"/>
    </row>
    <row r="5718" spans="1:17" outlineLevel="1">
      <c r="A5718" s="6"/>
      <c r="B5718" s="20">
        <v>42701</v>
      </c>
      <c r="C5718" s="21">
        <v>0.89583333333333337</v>
      </c>
      <c r="D5718" s="13">
        <v>0</v>
      </c>
      <c r="E5718" s="13">
        <v>39.72</v>
      </c>
      <c r="F5718" s="11">
        <f t="shared" si="268"/>
        <v>0</v>
      </c>
      <c r="G5718" s="11">
        <f t="shared" si="269"/>
        <v>40.097340000000003</v>
      </c>
      <c r="H5718" s="8">
        <f t="shared" si="267"/>
        <v>0</v>
      </c>
      <c r="K5718" s="69"/>
      <c r="L5718" s="69"/>
      <c r="M5718" s="69"/>
      <c r="O5718" s="63"/>
      <c r="P5718" s="63"/>
      <c r="Q5718" s="63"/>
    </row>
    <row r="5719" spans="1:17" outlineLevel="1">
      <c r="A5719" s="6"/>
      <c r="B5719" s="20">
        <v>42701</v>
      </c>
      <c r="C5719" s="21">
        <v>0.91666666666666663</v>
      </c>
      <c r="D5719" s="13">
        <v>0</v>
      </c>
      <c r="E5719" s="13">
        <v>37.46</v>
      </c>
      <c r="F5719" s="11">
        <f t="shared" si="268"/>
        <v>0</v>
      </c>
      <c r="G5719" s="11">
        <f t="shared" si="269"/>
        <v>37.815870000000004</v>
      </c>
      <c r="H5719" s="8">
        <f t="shared" si="267"/>
        <v>0</v>
      </c>
      <c r="K5719" s="69"/>
      <c r="L5719" s="69"/>
      <c r="M5719" s="69"/>
      <c r="O5719" s="63"/>
      <c r="P5719" s="63"/>
      <c r="Q5719" s="63"/>
    </row>
    <row r="5720" spans="1:17" outlineLevel="1">
      <c r="A5720" s="6"/>
      <c r="B5720" s="20">
        <v>42701</v>
      </c>
      <c r="C5720" s="21">
        <v>0.9375</v>
      </c>
      <c r="D5720" s="13">
        <v>0</v>
      </c>
      <c r="E5720" s="13">
        <v>46.03</v>
      </c>
      <c r="F5720" s="11">
        <f t="shared" si="268"/>
        <v>0</v>
      </c>
      <c r="G5720" s="11">
        <f t="shared" si="269"/>
        <v>46.467285000000004</v>
      </c>
      <c r="H5720" s="8">
        <f t="shared" si="267"/>
        <v>0</v>
      </c>
      <c r="K5720" s="69"/>
      <c r="L5720" s="69"/>
      <c r="M5720" s="69"/>
      <c r="O5720" s="63"/>
      <c r="P5720" s="63"/>
      <c r="Q5720" s="63"/>
    </row>
    <row r="5721" spans="1:17" outlineLevel="1">
      <c r="A5721" s="6"/>
      <c r="B5721" s="20">
        <v>42701</v>
      </c>
      <c r="C5721" s="21">
        <v>0.95833333333333337</v>
      </c>
      <c r="D5721" s="13">
        <v>0</v>
      </c>
      <c r="E5721" s="13">
        <v>39.840000000000003</v>
      </c>
      <c r="F5721" s="11">
        <f t="shared" si="268"/>
        <v>0</v>
      </c>
      <c r="G5721" s="11">
        <f t="shared" si="269"/>
        <v>40.218480000000007</v>
      </c>
      <c r="H5721" s="8">
        <f t="shared" si="267"/>
        <v>0</v>
      </c>
      <c r="K5721" s="69"/>
      <c r="L5721" s="69"/>
      <c r="M5721" s="69"/>
      <c r="O5721" s="63"/>
      <c r="P5721" s="63"/>
      <c r="Q5721" s="63"/>
    </row>
    <row r="5722" spans="1:17" outlineLevel="1">
      <c r="A5722" s="6"/>
      <c r="B5722" s="20">
        <v>42701</v>
      </c>
      <c r="C5722" s="21">
        <v>0.97916666666666663</v>
      </c>
      <c r="D5722" s="13">
        <v>0</v>
      </c>
      <c r="E5722" s="13">
        <v>54.87</v>
      </c>
      <c r="F5722" s="11">
        <f t="shared" si="268"/>
        <v>0</v>
      </c>
      <c r="G5722" s="11">
        <f t="shared" si="269"/>
        <v>55.391265000000004</v>
      </c>
      <c r="H5722" s="8">
        <f t="shared" si="267"/>
        <v>0</v>
      </c>
      <c r="K5722" s="69"/>
      <c r="L5722" s="69"/>
      <c r="M5722" s="69"/>
      <c r="O5722" s="63"/>
      <c r="P5722" s="63"/>
      <c r="Q5722" s="63"/>
    </row>
    <row r="5723" spans="1:17" outlineLevel="1">
      <c r="A5723" s="6"/>
      <c r="B5723" s="20">
        <v>42701</v>
      </c>
      <c r="C5723" s="21">
        <v>0</v>
      </c>
      <c r="D5723" s="13">
        <v>0</v>
      </c>
      <c r="E5723" s="13">
        <v>49.47</v>
      </c>
      <c r="F5723" s="11">
        <f t="shared" si="268"/>
        <v>0</v>
      </c>
      <c r="G5723" s="11">
        <f t="shared" si="269"/>
        <v>49.939965000000001</v>
      </c>
      <c r="H5723" s="8">
        <f t="shared" si="267"/>
        <v>0</v>
      </c>
      <c r="K5723" s="69"/>
      <c r="L5723" s="69"/>
      <c r="M5723" s="69"/>
      <c r="O5723" s="63"/>
      <c r="P5723" s="63"/>
      <c r="Q5723" s="63"/>
    </row>
    <row r="5724" spans="1:17" outlineLevel="1">
      <c r="A5724" s="6"/>
      <c r="B5724" s="20">
        <v>42702</v>
      </c>
      <c r="C5724" s="21">
        <v>2.0833333333333332E-2</v>
      </c>
      <c r="D5724" s="13">
        <v>0</v>
      </c>
      <c r="E5724" s="13">
        <v>46.21</v>
      </c>
      <c r="F5724" s="11">
        <f t="shared" si="268"/>
        <v>0</v>
      </c>
      <c r="G5724" s="11">
        <f t="shared" si="269"/>
        <v>46.648995000000006</v>
      </c>
      <c r="H5724" s="8">
        <f t="shared" si="267"/>
        <v>0</v>
      </c>
      <c r="K5724" s="69"/>
      <c r="L5724" s="69"/>
      <c r="M5724" s="69"/>
      <c r="O5724" s="63"/>
      <c r="P5724" s="63"/>
      <c r="Q5724" s="63"/>
    </row>
    <row r="5725" spans="1:17" outlineLevel="1">
      <c r="A5725" s="6"/>
      <c r="B5725" s="20">
        <v>42702</v>
      </c>
      <c r="C5725" s="21">
        <v>4.1666666666666664E-2</v>
      </c>
      <c r="D5725" s="13">
        <v>0</v>
      </c>
      <c r="E5725" s="13">
        <v>37.909999999999997</v>
      </c>
      <c r="F5725" s="11">
        <f t="shared" si="268"/>
        <v>0</v>
      </c>
      <c r="G5725" s="11">
        <f t="shared" si="269"/>
        <v>38.270144999999999</v>
      </c>
      <c r="H5725" s="8">
        <f t="shared" si="267"/>
        <v>0</v>
      </c>
      <c r="K5725" s="69"/>
      <c r="L5725" s="69"/>
      <c r="M5725" s="69"/>
      <c r="O5725" s="63"/>
      <c r="P5725" s="63"/>
      <c r="Q5725" s="63"/>
    </row>
    <row r="5726" spans="1:17" outlineLevel="1">
      <c r="A5726" s="6"/>
      <c r="B5726" s="20">
        <v>42702</v>
      </c>
      <c r="C5726" s="21">
        <v>6.25E-2</v>
      </c>
      <c r="D5726" s="13">
        <v>0</v>
      </c>
      <c r="E5726" s="13">
        <v>38.83</v>
      </c>
      <c r="F5726" s="11">
        <f t="shared" si="268"/>
        <v>0</v>
      </c>
      <c r="G5726" s="11">
        <f t="shared" si="269"/>
        <v>39.198885000000004</v>
      </c>
      <c r="H5726" s="8">
        <f t="shared" si="267"/>
        <v>0</v>
      </c>
      <c r="K5726" s="69"/>
      <c r="L5726" s="69"/>
      <c r="M5726" s="69"/>
      <c r="O5726" s="63"/>
      <c r="P5726" s="63"/>
      <c r="Q5726" s="63"/>
    </row>
    <row r="5727" spans="1:17" outlineLevel="1">
      <c r="A5727" s="6"/>
      <c r="B5727" s="20">
        <v>42702</v>
      </c>
      <c r="C5727" s="21">
        <v>8.3333333333333329E-2</v>
      </c>
      <c r="D5727" s="13">
        <v>0</v>
      </c>
      <c r="E5727" s="13">
        <v>38.14</v>
      </c>
      <c r="F5727" s="11">
        <f t="shared" si="268"/>
        <v>0</v>
      </c>
      <c r="G5727" s="11">
        <f t="shared" si="269"/>
        <v>38.502330000000001</v>
      </c>
      <c r="H5727" s="8">
        <f t="shared" si="267"/>
        <v>0</v>
      </c>
      <c r="K5727" s="69"/>
      <c r="L5727" s="69"/>
      <c r="M5727" s="69"/>
      <c r="O5727" s="63"/>
      <c r="P5727" s="63"/>
      <c r="Q5727" s="63"/>
    </row>
    <row r="5728" spans="1:17" outlineLevel="1">
      <c r="A5728" s="6"/>
      <c r="B5728" s="20">
        <v>42702</v>
      </c>
      <c r="C5728" s="21">
        <v>0.10416666666666667</v>
      </c>
      <c r="D5728" s="13">
        <v>0</v>
      </c>
      <c r="E5728" s="13">
        <v>37.47</v>
      </c>
      <c r="F5728" s="11">
        <f t="shared" si="268"/>
        <v>0</v>
      </c>
      <c r="G5728" s="11">
        <f t="shared" si="269"/>
        <v>37.825965000000004</v>
      </c>
      <c r="H5728" s="8">
        <f t="shared" si="267"/>
        <v>0</v>
      </c>
      <c r="K5728" s="69"/>
      <c r="L5728" s="69"/>
      <c r="M5728" s="69"/>
      <c r="O5728" s="63"/>
      <c r="P5728" s="63"/>
      <c r="Q5728" s="63"/>
    </row>
    <row r="5729" spans="1:17" outlineLevel="1">
      <c r="A5729" s="6"/>
      <c r="B5729" s="20">
        <v>42702</v>
      </c>
      <c r="C5729" s="21">
        <v>0.125</v>
      </c>
      <c r="D5729" s="13">
        <v>0</v>
      </c>
      <c r="E5729" s="13">
        <v>37.32</v>
      </c>
      <c r="F5729" s="11">
        <f t="shared" si="268"/>
        <v>0</v>
      </c>
      <c r="G5729" s="11">
        <f t="shared" si="269"/>
        <v>37.67454</v>
      </c>
      <c r="H5729" s="8">
        <f t="shared" si="267"/>
        <v>0</v>
      </c>
      <c r="K5729" s="69"/>
      <c r="L5729" s="69"/>
      <c r="M5729" s="69"/>
      <c r="O5729" s="63"/>
      <c r="P5729" s="63"/>
      <c r="Q5729" s="63"/>
    </row>
    <row r="5730" spans="1:17" outlineLevel="1">
      <c r="A5730" s="6"/>
      <c r="B5730" s="20">
        <v>42702</v>
      </c>
      <c r="C5730" s="21">
        <v>0.14583333333333334</v>
      </c>
      <c r="D5730" s="13">
        <v>0</v>
      </c>
      <c r="E5730" s="13">
        <v>39.69</v>
      </c>
      <c r="F5730" s="11">
        <f t="shared" si="268"/>
        <v>0</v>
      </c>
      <c r="G5730" s="11">
        <f t="shared" si="269"/>
        <v>40.067055000000003</v>
      </c>
      <c r="H5730" s="8">
        <f t="shared" si="267"/>
        <v>0</v>
      </c>
      <c r="K5730" s="69"/>
      <c r="L5730" s="69"/>
      <c r="M5730" s="69"/>
      <c r="O5730" s="63"/>
      <c r="P5730" s="63"/>
      <c r="Q5730" s="63"/>
    </row>
    <row r="5731" spans="1:17" outlineLevel="1">
      <c r="A5731" s="6"/>
      <c r="B5731" s="20">
        <v>42702</v>
      </c>
      <c r="C5731" s="21">
        <v>0.16666666666666666</v>
      </c>
      <c r="D5731" s="13">
        <v>0</v>
      </c>
      <c r="E5731" s="13">
        <v>37.47</v>
      </c>
      <c r="F5731" s="11">
        <f t="shared" si="268"/>
        <v>0</v>
      </c>
      <c r="G5731" s="11">
        <f t="shared" si="269"/>
        <v>37.825965000000004</v>
      </c>
      <c r="H5731" s="8">
        <f t="shared" si="267"/>
        <v>0</v>
      </c>
      <c r="K5731" s="69"/>
      <c r="L5731" s="69"/>
      <c r="M5731" s="69"/>
      <c r="O5731" s="63"/>
      <c r="P5731" s="63"/>
      <c r="Q5731" s="63"/>
    </row>
    <row r="5732" spans="1:17" outlineLevel="1">
      <c r="A5732" s="6"/>
      <c r="B5732" s="20">
        <v>42702</v>
      </c>
      <c r="C5732" s="21">
        <v>0.1875</v>
      </c>
      <c r="D5732" s="13">
        <v>0</v>
      </c>
      <c r="E5732" s="13">
        <v>47.23</v>
      </c>
      <c r="F5732" s="11">
        <f t="shared" si="268"/>
        <v>0</v>
      </c>
      <c r="G5732" s="11">
        <f t="shared" si="269"/>
        <v>47.678685000000002</v>
      </c>
      <c r="H5732" s="8">
        <f t="shared" si="267"/>
        <v>0</v>
      </c>
      <c r="K5732" s="69"/>
      <c r="L5732" s="69"/>
      <c r="M5732" s="69"/>
      <c r="O5732" s="63"/>
      <c r="P5732" s="63"/>
      <c r="Q5732" s="63"/>
    </row>
    <row r="5733" spans="1:17" outlineLevel="1">
      <c r="A5733" s="6"/>
      <c r="B5733" s="20">
        <v>42702</v>
      </c>
      <c r="C5733" s="21">
        <v>0.20833333333333334</v>
      </c>
      <c r="D5733" s="13">
        <v>2.3599999999999999E-4</v>
      </c>
      <c r="E5733" s="13">
        <v>41.13</v>
      </c>
      <c r="F5733" s="11">
        <f t="shared" si="268"/>
        <v>2.359292E-4</v>
      </c>
      <c r="G5733" s="11">
        <f t="shared" si="269"/>
        <v>41.520735000000002</v>
      </c>
      <c r="H5733" s="8">
        <f t="shared" si="267"/>
        <v>3.4086877408038001E-2</v>
      </c>
      <c r="K5733" s="69"/>
      <c r="L5733" s="69"/>
      <c r="M5733" s="69"/>
      <c r="O5733" s="63"/>
      <c r="P5733" s="63"/>
      <c r="Q5733" s="63"/>
    </row>
    <row r="5734" spans="1:17" outlineLevel="1">
      <c r="A5734" s="6"/>
      <c r="B5734" s="20">
        <v>42702</v>
      </c>
      <c r="C5734" s="21">
        <v>0.22916666666666666</v>
      </c>
      <c r="D5734" s="13">
        <v>8.9584999999999998E-2</v>
      </c>
      <c r="E5734" s="13">
        <v>48.46</v>
      </c>
      <c r="F5734" s="11">
        <f t="shared" si="268"/>
        <v>8.9558124500000003E-2</v>
      </c>
      <c r="G5734" s="11">
        <f t="shared" si="269"/>
        <v>48.920370000000005</v>
      </c>
      <c r="H5734" s="8">
        <f t="shared" si="267"/>
        <v>12.276594569953936</v>
      </c>
      <c r="K5734" s="69"/>
      <c r="L5734" s="69"/>
      <c r="M5734" s="69"/>
      <c r="O5734" s="63"/>
      <c r="P5734" s="63"/>
      <c r="Q5734" s="63"/>
    </row>
    <row r="5735" spans="1:17" outlineLevel="1">
      <c r="A5735" s="6"/>
      <c r="B5735" s="20">
        <v>42702</v>
      </c>
      <c r="C5735" s="21">
        <v>0.25</v>
      </c>
      <c r="D5735" s="13">
        <v>0.37335099999999999</v>
      </c>
      <c r="E5735" s="13">
        <v>61.47</v>
      </c>
      <c r="F5735" s="11">
        <f t="shared" si="268"/>
        <v>0.37323899469999999</v>
      </c>
      <c r="G5735" s="11">
        <f t="shared" si="269"/>
        <v>62.053965000000005</v>
      </c>
      <c r="H5735" s="8">
        <f t="shared" si="267"/>
        <v>46.26149350045101</v>
      </c>
      <c r="K5735" s="69"/>
      <c r="L5735" s="69"/>
      <c r="M5735" s="69"/>
      <c r="O5735" s="63"/>
      <c r="P5735" s="63"/>
      <c r="Q5735" s="63"/>
    </row>
    <row r="5736" spans="1:17" outlineLevel="1">
      <c r="A5736" s="6"/>
      <c r="B5736" s="20">
        <v>42702</v>
      </c>
      <c r="C5736" s="21">
        <v>0.27083333333333331</v>
      </c>
      <c r="D5736" s="13">
        <v>0.79106600000000005</v>
      </c>
      <c r="E5736" s="13">
        <v>73.47</v>
      </c>
      <c r="F5736" s="11">
        <f t="shared" si="268"/>
        <v>0.79082868020000008</v>
      </c>
      <c r="G5736" s="11">
        <f t="shared" si="269"/>
        <v>74.167965000000009</v>
      </c>
      <c r="H5736" s="8">
        <f t="shared" si="267"/>
        <v>88.439980643130212</v>
      </c>
      <c r="K5736" s="69"/>
      <c r="L5736" s="69"/>
      <c r="M5736" s="69"/>
      <c r="O5736" s="63"/>
      <c r="P5736" s="63"/>
      <c r="Q5736" s="63"/>
    </row>
    <row r="5737" spans="1:17" outlineLevel="1">
      <c r="A5737" s="6"/>
      <c r="B5737" s="20">
        <v>42702</v>
      </c>
      <c r="C5737" s="21">
        <v>0.29166666666666669</v>
      </c>
      <c r="D5737" s="13">
        <v>1.316087</v>
      </c>
      <c r="E5737" s="13">
        <v>112.61</v>
      </c>
      <c r="F5737" s="11">
        <f t="shared" si="268"/>
        <v>1.3156921739</v>
      </c>
      <c r="G5737" s="11">
        <f t="shared" si="269"/>
        <v>113.67979500000001</v>
      </c>
      <c r="H5737" s="8">
        <f t="shared" si="267"/>
        <v>95.151127733343642</v>
      </c>
      <c r="K5737" s="69"/>
      <c r="L5737" s="69"/>
      <c r="M5737" s="69"/>
      <c r="O5737" s="63"/>
      <c r="P5737" s="63"/>
      <c r="Q5737" s="63"/>
    </row>
    <row r="5738" spans="1:17" outlineLevel="1">
      <c r="A5738" s="6"/>
      <c r="B5738" s="20">
        <v>42702</v>
      </c>
      <c r="C5738" s="21">
        <v>0.3125</v>
      </c>
      <c r="D5738" s="13">
        <v>2.034084</v>
      </c>
      <c r="E5738" s="13">
        <v>66.37</v>
      </c>
      <c r="F5738" s="11">
        <f t="shared" si="268"/>
        <v>2.0334737748</v>
      </c>
      <c r="G5738" s="11">
        <f t="shared" si="269"/>
        <v>67.000515000000007</v>
      </c>
      <c r="H5738" s="8">
        <f t="shared" si="267"/>
        <v>241.98233196220596</v>
      </c>
      <c r="K5738" s="69"/>
      <c r="L5738" s="69"/>
      <c r="M5738" s="69"/>
      <c r="O5738" s="63"/>
      <c r="P5738" s="63"/>
      <c r="Q5738" s="63"/>
    </row>
    <row r="5739" spans="1:17" outlineLevel="1">
      <c r="A5739" s="6"/>
      <c r="B5739" s="20">
        <v>42702</v>
      </c>
      <c r="C5739" s="21">
        <v>0.33333333333333331</v>
      </c>
      <c r="D5739" s="13">
        <v>2.7773270000000001</v>
      </c>
      <c r="E5739" s="13">
        <v>88.03</v>
      </c>
      <c r="F5739" s="11">
        <f t="shared" si="268"/>
        <v>2.7764938019000001</v>
      </c>
      <c r="G5739" s="11">
        <f t="shared" si="269"/>
        <v>88.866285000000005</v>
      </c>
      <c r="H5739" s="8">
        <f t="shared" si="267"/>
        <v>269.69115765302104</v>
      </c>
      <c r="K5739" s="69"/>
      <c r="L5739" s="69"/>
      <c r="M5739" s="69"/>
      <c r="O5739" s="63"/>
      <c r="P5739" s="63"/>
      <c r="Q5739" s="63"/>
    </row>
    <row r="5740" spans="1:17" outlineLevel="1">
      <c r="A5740" s="6"/>
      <c r="B5740" s="20">
        <v>42702</v>
      </c>
      <c r="C5740" s="21">
        <v>0.35416666666666669</v>
      </c>
      <c r="D5740" s="13">
        <v>3.3301080000000001</v>
      </c>
      <c r="E5740" s="13">
        <v>98.34</v>
      </c>
      <c r="F5740" s="11">
        <f t="shared" si="268"/>
        <v>3.3291089676000003</v>
      </c>
      <c r="G5740" s="11">
        <f t="shared" si="269"/>
        <v>99.274230000000003</v>
      </c>
      <c r="H5740" s="8">
        <f t="shared" si="267"/>
        <v>288.71953862901506</v>
      </c>
      <c r="K5740" s="69"/>
      <c r="L5740" s="69"/>
      <c r="M5740" s="69"/>
      <c r="O5740" s="63"/>
      <c r="P5740" s="63"/>
      <c r="Q5740" s="63"/>
    </row>
    <row r="5741" spans="1:17" outlineLevel="1">
      <c r="A5741" s="6"/>
      <c r="B5741" s="20">
        <v>42702</v>
      </c>
      <c r="C5741" s="21">
        <v>0.375</v>
      </c>
      <c r="D5741" s="13">
        <v>3.7941009999999995</v>
      </c>
      <c r="E5741" s="13">
        <v>80.540000000000006</v>
      </c>
      <c r="F5741" s="11">
        <f t="shared" si="268"/>
        <v>3.7929627696999995</v>
      </c>
      <c r="G5741" s="11">
        <f t="shared" si="269"/>
        <v>81.305130000000005</v>
      </c>
      <c r="H5741" s="8">
        <f t="shared" si="267"/>
        <v>397.10374408858138</v>
      </c>
      <c r="K5741" s="69"/>
      <c r="L5741" s="69"/>
      <c r="M5741" s="69"/>
      <c r="O5741" s="63"/>
      <c r="P5741" s="63"/>
      <c r="Q5741" s="63"/>
    </row>
    <row r="5742" spans="1:17" outlineLevel="1">
      <c r="A5742" s="6"/>
      <c r="B5742" s="20">
        <v>42702</v>
      </c>
      <c r="C5742" s="21">
        <v>0.39583333333333331</v>
      </c>
      <c r="D5742" s="13">
        <v>4.1582919999999994</v>
      </c>
      <c r="E5742" s="13">
        <v>85.11</v>
      </c>
      <c r="F5742" s="11">
        <f t="shared" si="268"/>
        <v>4.1570445123999997</v>
      </c>
      <c r="G5742" s="11">
        <f t="shared" si="269"/>
        <v>85.918545000000009</v>
      </c>
      <c r="H5742" s="8">
        <f t="shared" si="267"/>
        <v>416.04306330075747</v>
      </c>
      <c r="K5742" s="69"/>
      <c r="L5742" s="69"/>
      <c r="M5742" s="69"/>
      <c r="O5742" s="63"/>
      <c r="P5742" s="63"/>
      <c r="Q5742" s="63"/>
    </row>
    <row r="5743" spans="1:17" outlineLevel="1">
      <c r="A5743" s="6"/>
      <c r="B5743" s="20">
        <v>42702</v>
      </c>
      <c r="C5743" s="21">
        <v>0.41666666666666669</v>
      </c>
      <c r="D5743" s="13">
        <v>4.4852610000000004</v>
      </c>
      <c r="E5743" s="13">
        <v>69.95</v>
      </c>
      <c r="F5743" s="11">
        <f t="shared" si="268"/>
        <v>4.4839154217000008</v>
      </c>
      <c r="G5743" s="11">
        <f t="shared" si="269"/>
        <v>70.614525</v>
      </c>
      <c r="H5743" s="8">
        <f t="shared" ref="H5743:H5806" si="270">F5743*($B$8-G5743)</f>
        <v>517.37871079267995</v>
      </c>
      <c r="K5743" s="69"/>
      <c r="L5743" s="69"/>
      <c r="M5743" s="69"/>
      <c r="O5743" s="63"/>
      <c r="P5743" s="63"/>
      <c r="Q5743" s="63"/>
    </row>
    <row r="5744" spans="1:17" outlineLevel="1">
      <c r="A5744" s="6"/>
      <c r="B5744" s="20">
        <v>42702</v>
      </c>
      <c r="C5744" s="21">
        <v>0.4375</v>
      </c>
      <c r="D5744" s="13">
        <v>4.7115689999999999</v>
      </c>
      <c r="E5744" s="13">
        <v>68.62</v>
      </c>
      <c r="F5744" s="11">
        <f t="shared" si="268"/>
        <v>4.7101555292999997</v>
      </c>
      <c r="G5744" s="11">
        <f t="shared" si="269"/>
        <v>69.271890000000013</v>
      </c>
      <c r="H5744" s="8">
        <f t="shared" si="270"/>
        <v>549.80755274123851</v>
      </c>
      <c r="K5744" s="69"/>
      <c r="L5744" s="69"/>
      <c r="M5744" s="69"/>
      <c r="O5744" s="63"/>
      <c r="P5744" s="63"/>
      <c r="Q5744" s="63"/>
    </row>
    <row r="5745" spans="1:17" outlineLevel="1">
      <c r="A5745" s="6"/>
      <c r="B5745" s="20">
        <v>42702</v>
      </c>
      <c r="C5745" s="21">
        <v>0.45833333333333331</v>
      </c>
      <c r="D5745" s="13">
        <v>4.8938369999999995</v>
      </c>
      <c r="E5745" s="13">
        <v>83.06</v>
      </c>
      <c r="F5745" s="11">
        <f t="shared" si="268"/>
        <v>4.8923688488999995</v>
      </c>
      <c r="G5745" s="11">
        <f t="shared" si="269"/>
        <v>83.849070000000012</v>
      </c>
      <c r="H5745" s="8">
        <f t="shared" si="270"/>
        <v>499.76002781816436</v>
      </c>
      <c r="K5745" s="69"/>
      <c r="L5745" s="69"/>
      <c r="M5745" s="69"/>
      <c r="O5745" s="63"/>
      <c r="P5745" s="63"/>
      <c r="Q5745" s="63"/>
    </row>
    <row r="5746" spans="1:17" outlineLevel="1">
      <c r="A5746" s="6"/>
      <c r="B5746" s="20">
        <v>42702</v>
      </c>
      <c r="C5746" s="21">
        <v>0.47916666666666669</v>
      </c>
      <c r="D5746" s="13">
        <v>4.9626919999999997</v>
      </c>
      <c r="E5746" s="13">
        <v>74.09</v>
      </c>
      <c r="F5746" s="11">
        <f t="shared" si="268"/>
        <v>4.9612031924000002</v>
      </c>
      <c r="G5746" s="11">
        <f t="shared" si="269"/>
        <v>74.793855000000008</v>
      </c>
      <c r="H5746" s="8">
        <f t="shared" si="270"/>
        <v>551.71628158849728</v>
      </c>
      <c r="K5746" s="69"/>
      <c r="L5746" s="69"/>
      <c r="M5746" s="69"/>
      <c r="O5746" s="63"/>
      <c r="P5746" s="63"/>
      <c r="Q5746" s="63"/>
    </row>
    <row r="5747" spans="1:17" outlineLevel="1">
      <c r="A5747" s="6"/>
      <c r="B5747" s="20">
        <v>42702</v>
      </c>
      <c r="C5747" s="21">
        <v>0.5</v>
      </c>
      <c r="D5747" s="13">
        <v>4.9453389999999997</v>
      </c>
      <c r="E5747" s="13">
        <v>71.38</v>
      </c>
      <c r="F5747" s="11">
        <f t="shared" si="268"/>
        <v>4.9438553983000002</v>
      </c>
      <c r="G5747" s="11">
        <f t="shared" si="269"/>
        <v>72.058109999999999</v>
      </c>
      <c r="H5747" s="8">
        <f t="shared" si="270"/>
        <v>563.31222796900477</v>
      </c>
      <c r="K5747" s="69"/>
      <c r="L5747" s="69"/>
      <c r="M5747" s="69"/>
      <c r="O5747" s="63"/>
      <c r="P5747" s="63"/>
      <c r="Q5747" s="63"/>
    </row>
    <row r="5748" spans="1:17" outlineLevel="1">
      <c r="A5748" s="6"/>
      <c r="B5748" s="20">
        <v>42702</v>
      </c>
      <c r="C5748" s="21">
        <v>0.52083333333333337</v>
      </c>
      <c r="D5748" s="13">
        <v>4.8942230000000002</v>
      </c>
      <c r="E5748" s="13">
        <v>73.489999999999995</v>
      </c>
      <c r="F5748" s="11">
        <f t="shared" si="268"/>
        <v>4.8927547331000003</v>
      </c>
      <c r="G5748" s="11">
        <f t="shared" si="269"/>
        <v>74.188154999999995</v>
      </c>
      <c r="H5748" s="8">
        <f t="shared" si="270"/>
        <v>547.06793384039361</v>
      </c>
      <c r="K5748" s="69"/>
      <c r="L5748" s="69"/>
      <c r="M5748" s="69"/>
      <c r="O5748" s="63"/>
      <c r="P5748" s="63"/>
      <c r="Q5748" s="63"/>
    </row>
    <row r="5749" spans="1:17" outlineLevel="1">
      <c r="A5749" s="6"/>
      <c r="B5749" s="20">
        <v>42702</v>
      </c>
      <c r="C5749" s="21">
        <v>0.54166666666666663</v>
      </c>
      <c r="D5749" s="13">
        <v>4.7970470000000001</v>
      </c>
      <c r="E5749" s="13">
        <v>78.75</v>
      </c>
      <c r="F5749" s="11">
        <f t="shared" si="268"/>
        <v>4.7956078859</v>
      </c>
      <c r="G5749" s="11">
        <f t="shared" si="269"/>
        <v>79.498125000000002</v>
      </c>
      <c r="H5749" s="8">
        <f t="shared" si="270"/>
        <v>510.74123161313605</v>
      </c>
      <c r="K5749" s="69"/>
      <c r="L5749" s="69"/>
      <c r="M5749" s="69"/>
      <c r="O5749" s="63"/>
      <c r="P5749" s="63"/>
      <c r="Q5749" s="63"/>
    </row>
    <row r="5750" spans="1:17" outlineLevel="1">
      <c r="A5750" s="6"/>
      <c r="B5750" s="20">
        <v>42702</v>
      </c>
      <c r="C5750" s="21">
        <v>0.5625</v>
      </c>
      <c r="D5750" s="13">
        <v>4.6220039999999996</v>
      </c>
      <c r="E5750" s="13">
        <v>67.73</v>
      </c>
      <c r="F5750" s="11">
        <f t="shared" si="268"/>
        <v>4.6206173987999994</v>
      </c>
      <c r="G5750" s="11">
        <f t="shared" si="269"/>
        <v>68.373435000000015</v>
      </c>
      <c r="H5750" s="8">
        <f t="shared" si="270"/>
        <v>543.50735280007893</v>
      </c>
      <c r="K5750" s="69"/>
      <c r="L5750" s="69"/>
      <c r="M5750" s="69"/>
      <c r="O5750" s="63"/>
      <c r="P5750" s="63"/>
      <c r="Q5750" s="63"/>
    </row>
    <row r="5751" spans="1:17" outlineLevel="1">
      <c r="A5751" s="6"/>
      <c r="B5751" s="20">
        <v>42702</v>
      </c>
      <c r="C5751" s="21">
        <v>0.58333333333333337</v>
      </c>
      <c r="D5751" s="13">
        <v>4.4208990000000004</v>
      </c>
      <c r="E5751" s="13">
        <v>78.11</v>
      </c>
      <c r="F5751" s="11">
        <f t="shared" si="268"/>
        <v>4.4195727303000005</v>
      </c>
      <c r="G5751" s="11">
        <f t="shared" si="269"/>
        <v>78.852045000000004</v>
      </c>
      <c r="H5751" s="8">
        <f t="shared" si="270"/>
        <v>473.54818002541157</v>
      </c>
      <c r="K5751" s="69"/>
      <c r="L5751" s="69"/>
      <c r="M5751" s="69"/>
      <c r="O5751" s="63"/>
      <c r="P5751" s="63"/>
      <c r="Q5751" s="63"/>
    </row>
    <row r="5752" spans="1:17" outlineLevel="1">
      <c r="A5752" s="6"/>
      <c r="B5752" s="20">
        <v>42702</v>
      </c>
      <c r="C5752" s="21">
        <v>0.60416666666666663</v>
      </c>
      <c r="D5752" s="13">
        <v>4.1283159999999999</v>
      </c>
      <c r="E5752" s="13">
        <v>109.71</v>
      </c>
      <c r="F5752" s="11">
        <f t="shared" si="268"/>
        <v>4.1270775051999999</v>
      </c>
      <c r="G5752" s="11">
        <f t="shared" si="269"/>
        <v>110.752245</v>
      </c>
      <c r="H5752" s="8">
        <f t="shared" si="270"/>
        <v>310.55331697730082</v>
      </c>
      <c r="K5752" s="69"/>
      <c r="L5752" s="69"/>
      <c r="M5752" s="69"/>
      <c r="O5752" s="63"/>
      <c r="P5752" s="63"/>
      <c r="Q5752" s="63"/>
    </row>
    <row r="5753" spans="1:17" outlineLevel="1">
      <c r="A5753" s="6"/>
      <c r="B5753" s="20">
        <v>42702</v>
      </c>
      <c r="C5753" s="21">
        <v>0.625</v>
      </c>
      <c r="D5753" s="13">
        <v>3.7335449999999999</v>
      </c>
      <c r="E5753" s="13">
        <v>117.25</v>
      </c>
      <c r="F5753" s="11">
        <f t="shared" si="268"/>
        <v>3.7324249365000002</v>
      </c>
      <c r="G5753" s="11">
        <f t="shared" si="269"/>
        <v>118.36387500000001</v>
      </c>
      <c r="H5753" s="8">
        <f t="shared" si="270"/>
        <v>252.44675955823104</v>
      </c>
      <c r="K5753" s="69"/>
      <c r="L5753" s="69"/>
      <c r="M5753" s="69"/>
      <c r="O5753" s="63"/>
      <c r="P5753" s="63"/>
      <c r="Q5753" s="63"/>
    </row>
    <row r="5754" spans="1:17" outlineLevel="1">
      <c r="A5754" s="6"/>
      <c r="B5754" s="20">
        <v>42702</v>
      </c>
      <c r="C5754" s="21">
        <v>0.64583333333333337</v>
      </c>
      <c r="D5754" s="13">
        <v>3.2472110000000001</v>
      </c>
      <c r="E5754" s="13">
        <v>134.05000000000001</v>
      </c>
      <c r="F5754" s="11">
        <f t="shared" si="268"/>
        <v>3.2462368367000001</v>
      </c>
      <c r="G5754" s="11">
        <f t="shared" si="269"/>
        <v>135.32347500000003</v>
      </c>
      <c r="H5754" s="8">
        <f t="shared" si="270"/>
        <v>164.50800221094838</v>
      </c>
      <c r="K5754" s="69"/>
      <c r="L5754" s="69"/>
      <c r="M5754" s="69"/>
      <c r="O5754" s="63"/>
      <c r="P5754" s="63"/>
      <c r="Q5754" s="63"/>
    </row>
    <row r="5755" spans="1:17" outlineLevel="1">
      <c r="A5755" s="6"/>
      <c r="B5755" s="20">
        <v>42702</v>
      </c>
      <c r="C5755" s="21">
        <v>0.66666666666666663</v>
      </c>
      <c r="D5755" s="13">
        <v>2.6789239999999999</v>
      </c>
      <c r="E5755" s="13">
        <v>119.05</v>
      </c>
      <c r="F5755" s="11">
        <f t="shared" si="268"/>
        <v>2.6781203227999999</v>
      </c>
      <c r="G5755" s="11">
        <f t="shared" si="269"/>
        <v>120.180975</v>
      </c>
      <c r="H5755" s="8">
        <f t="shared" si="270"/>
        <v>176.27126847938126</v>
      </c>
      <c r="K5755" s="69"/>
      <c r="L5755" s="69"/>
      <c r="M5755" s="69"/>
      <c r="O5755" s="63"/>
      <c r="P5755" s="63"/>
      <c r="Q5755" s="63"/>
    </row>
    <row r="5756" spans="1:17" outlineLevel="1">
      <c r="A5756" s="6"/>
      <c r="B5756" s="20">
        <v>42702</v>
      </c>
      <c r="C5756" s="21">
        <v>0.6875</v>
      </c>
      <c r="D5756" s="13">
        <v>2.0277829999999999</v>
      </c>
      <c r="E5756" s="13">
        <v>121.16</v>
      </c>
      <c r="F5756" s="11">
        <f t="shared" si="268"/>
        <v>2.0271746651</v>
      </c>
      <c r="G5756" s="11">
        <f t="shared" si="269"/>
        <v>122.31102</v>
      </c>
      <c r="H5756" s="8">
        <f t="shared" si="270"/>
        <v>129.1086867020606</v>
      </c>
      <c r="K5756" s="69"/>
      <c r="L5756" s="69"/>
      <c r="M5756" s="69"/>
      <c r="O5756" s="63"/>
      <c r="P5756" s="63"/>
      <c r="Q5756" s="63"/>
    </row>
    <row r="5757" spans="1:17" outlineLevel="1">
      <c r="A5757" s="6"/>
      <c r="B5757" s="20">
        <v>42702</v>
      </c>
      <c r="C5757" s="21">
        <v>0.70833333333333337</v>
      </c>
      <c r="D5757" s="13">
        <v>1.311356</v>
      </c>
      <c r="E5757" s="13">
        <v>100.43</v>
      </c>
      <c r="F5757" s="11">
        <f t="shared" si="268"/>
        <v>1.3109625932</v>
      </c>
      <c r="G5757" s="11">
        <f t="shared" si="269"/>
        <v>101.38408500000001</v>
      </c>
      <c r="H5757" s="8">
        <f t="shared" si="270"/>
        <v>110.92829935439076</v>
      </c>
      <c r="K5757" s="69"/>
      <c r="L5757" s="69"/>
      <c r="M5757" s="69"/>
      <c r="O5757" s="63"/>
      <c r="P5757" s="63"/>
      <c r="Q5757" s="63"/>
    </row>
    <row r="5758" spans="1:17" outlineLevel="1">
      <c r="A5758" s="6"/>
      <c r="B5758" s="20">
        <v>42702</v>
      </c>
      <c r="C5758" s="21">
        <v>0.72916666666666663</v>
      </c>
      <c r="D5758" s="13">
        <v>0.62458199999999997</v>
      </c>
      <c r="E5758" s="13">
        <v>93.9</v>
      </c>
      <c r="F5758" s="11">
        <f t="shared" si="268"/>
        <v>0.62439462540000001</v>
      </c>
      <c r="G5758" s="11">
        <f t="shared" si="269"/>
        <v>94.792050000000017</v>
      </c>
      <c r="H5758" s="8">
        <f t="shared" si="270"/>
        <v>56.949753773751922</v>
      </c>
      <c r="K5758" s="69"/>
      <c r="L5758" s="69"/>
      <c r="M5758" s="69"/>
      <c r="O5758" s="63"/>
      <c r="P5758" s="63"/>
      <c r="Q5758" s="63"/>
    </row>
    <row r="5759" spans="1:17" outlineLevel="1">
      <c r="A5759" s="6"/>
      <c r="B5759" s="20">
        <v>42702</v>
      </c>
      <c r="C5759" s="21">
        <v>0.75</v>
      </c>
      <c r="D5759" s="13">
        <v>0.18770799999999999</v>
      </c>
      <c r="E5759" s="13">
        <v>94.82</v>
      </c>
      <c r="F5759" s="11">
        <f t="shared" si="268"/>
        <v>0.18765168760000001</v>
      </c>
      <c r="G5759" s="11">
        <f t="shared" si="269"/>
        <v>95.720789999999994</v>
      </c>
      <c r="H5759" s="8">
        <f t="shared" si="270"/>
        <v>16.941046111694799</v>
      </c>
      <c r="K5759" s="69"/>
      <c r="L5759" s="69"/>
      <c r="M5759" s="69"/>
      <c r="O5759" s="63"/>
      <c r="P5759" s="63"/>
      <c r="Q5759" s="63"/>
    </row>
    <row r="5760" spans="1:17" outlineLevel="1">
      <c r="A5760" s="6"/>
      <c r="B5760" s="20">
        <v>42702</v>
      </c>
      <c r="C5760" s="21">
        <v>0.77083333333333337</v>
      </c>
      <c r="D5760" s="13">
        <v>7.8617000000000006E-2</v>
      </c>
      <c r="E5760" s="13">
        <v>79.680000000000007</v>
      </c>
      <c r="F5760" s="11">
        <f t="shared" si="268"/>
        <v>7.8593414900000005E-2</v>
      </c>
      <c r="G5760" s="11">
        <f t="shared" si="269"/>
        <v>80.436960000000013</v>
      </c>
      <c r="H5760" s="8">
        <f t="shared" si="270"/>
        <v>8.2965598008252961</v>
      </c>
      <c r="K5760" s="69"/>
      <c r="L5760" s="69"/>
      <c r="M5760" s="69"/>
      <c r="O5760" s="63"/>
      <c r="P5760" s="63"/>
      <c r="Q5760" s="63"/>
    </row>
    <row r="5761" spans="1:17" outlineLevel="1">
      <c r="A5761" s="6"/>
      <c r="B5761" s="20">
        <v>42702</v>
      </c>
      <c r="C5761" s="21">
        <v>0.79166666666666663</v>
      </c>
      <c r="D5761" s="13">
        <v>2.0276999999999996E-2</v>
      </c>
      <c r="E5761" s="13">
        <v>91.01</v>
      </c>
      <c r="F5761" s="11">
        <f t="shared" si="268"/>
        <v>2.0270916899999998E-2</v>
      </c>
      <c r="G5761" s="11">
        <f t="shared" si="269"/>
        <v>91.874595000000014</v>
      </c>
      <c r="H5761" s="8">
        <f t="shared" si="270"/>
        <v>1.908008262933844</v>
      </c>
      <c r="K5761" s="69"/>
      <c r="L5761" s="69"/>
      <c r="M5761" s="69"/>
      <c r="O5761" s="63"/>
      <c r="P5761" s="63"/>
      <c r="Q5761" s="63"/>
    </row>
    <row r="5762" spans="1:17" outlineLevel="1">
      <c r="A5762" s="6"/>
      <c r="B5762" s="20">
        <v>42702</v>
      </c>
      <c r="C5762" s="21">
        <v>0.8125</v>
      </c>
      <c r="D5762" s="13">
        <v>0</v>
      </c>
      <c r="E5762" s="13">
        <v>93.94</v>
      </c>
      <c r="F5762" s="11">
        <f t="shared" si="268"/>
        <v>0</v>
      </c>
      <c r="G5762" s="11">
        <f t="shared" si="269"/>
        <v>94.832430000000002</v>
      </c>
      <c r="H5762" s="8">
        <f t="shared" si="270"/>
        <v>0</v>
      </c>
      <c r="K5762" s="69"/>
      <c r="L5762" s="69"/>
      <c r="M5762" s="69"/>
      <c r="O5762" s="63"/>
      <c r="P5762" s="63"/>
      <c r="Q5762" s="63"/>
    </row>
    <row r="5763" spans="1:17" outlineLevel="1">
      <c r="A5763" s="6"/>
      <c r="B5763" s="20">
        <v>42702</v>
      </c>
      <c r="C5763" s="21">
        <v>0.83333333333333337</v>
      </c>
      <c r="D5763" s="13">
        <v>0</v>
      </c>
      <c r="E5763" s="13">
        <v>75.75</v>
      </c>
      <c r="F5763" s="11">
        <f t="shared" si="268"/>
        <v>0</v>
      </c>
      <c r="G5763" s="11">
        <f t="shared" si="269"/>
        <v>76.469625000000008</v>
      </c>
      <c r="H5763" s="8">
        <f t="shared" si="270"/>
        <v>0</v>
      </c>
      <c r="K5763" s="69"/>
      <c r="L5763" s="69"/>
      <c r="M5763" s="69"/>
      <c r="O5763" s="63"/>
      <c r="P5763" s="63"/>
      <c r="Q5763" s="63"/>
    </row>
    <row r="5764" spans="1:17" outlineLevel="1">
      <c r="A5764" s="6"/>
      <c r="B5764" s="20">
        <v>42702</v>
      </c>
      <c r="C5764" s="21">
        <v>0.85416666666666663</v>
      </c>
      <c r="D5764" s="13">
        <v>0</v>
      </c>
      <c r="E5764" s="13">
        <v>82.75</v>
      </c>
      <c r="F5764" s="11">
        <f t="shared" si="268"/>
        <v>0</v>
      </c>
      <c r="G5764" s="11">
        <f t="shared" si="269"/>
        <v>83.536124999999998</v>
      </c>
      <c r="H5764" s="8">
        <f t="shared" si="270"/>
        <v>0</v>
      </c>
      <c r="K5764" s="69"/>
      <c r="L5764" s="69"/>
      <c r="M5764" s="69"/>
      <c r="O5764" s="63"/>
      <c r="P5764" s="63"/>
      <c r="Q5764" s="63"/>
    </row>
    <row r="5765" spans="1:17" outlineLevel="1">
      <c r="A5765" s="6"/>
      <c r="B5765" s="20">
        <v>42702</v>
      </c>
      <c r="C5765" s="21">
        <v>0.875</v>
      </c>
      <c r="D5765" s="13">
        <v>0</v>
      </c>
      <c r="E5765" s="13">
        <v>68.63</v>
      </c>
      <c r="F5765" s="11">
        <f t="shared" si="268"/>
        <v>0</v>
      </c>
      <c r="G5765" s="11">
        <f t="shared" si="269"/>
        <v>69.281985000000006</v>
      </c>
      <c r="H5765" s="8">
        <f t="shared" si="270"/>
        <v>0</v>
      </c>
      <c r="K5765" s="69"/>
      <c r="L5765" s="69"/>
      <c r="M5765" s="69"/>
      <c r="O5765" s="63"/>
      <c r="P5765" s="63"/>
      <c r="Q5765" s="63"/>
    </row>
    <row r="5766" spans="1:17" outlineLevel="1">
      <c r="A5766" s="6"/>
      <c r="B5766" s="20">
        <v>42702</v>
      </c>
      <c r="C5766" s="21">
        <v>0.89583333333333337</v>
      </c>
      <c r="D5766" s="13">
        <v>0</v>
      </c>
      <c r="E5766" s="13">
        <v>57.29</v>
      </c>
      <c r="F5766" s="11">
        <f t="shared" si="268"/>
        <v>0</v>
      </c>
      <c r="G5766" s="11">
        <f t="shared" si="269"/>
        <v>57.834255000000006</v>
      </c>
      <c r="H5766" s="8">
        <f t="shared" si="270"/>
        <v>0</v>
      </c>
      <c r="K5766" s="69"/>
      <c r="L5766" s="69"/>
      <c r="M5766" s="69"/>
      <c r="O5766" s="63"/>
      <c r="P5766" s="63"/>
      <c r="Q5766" s="63"/>
    </row>
    <row r="5767" spans="1:17" outlineLevel="1">
      <c r="A5767" s="6"/>
      <c r="B5767" s="20">
        <v>42702</v>
      </c>
      <c r="C5767" s="21">
        <v>0.91666666666666663</v>
      </c>
      <c r="D5767" s="13">
        <v>0</v>
      </c>
      <c r="E5767" s="13">
        <v>52.44</v>
      </c>
      <c r="F5767" s="11">
        <f t="shared" si="268"/>
        <v>0</v>
      </c>
      <c r="G5767" s="11">
        <f t="shared" si="269"/>
        <v>52.938180000000003</v>
      </c>
      <c r="H5767" s="8">
        <f t="shared" si="270"/>
        <v>0</v>
      </c>
      <c r="K5767" s="69"/>
      <c r="L5767" s="69"/>
      <c r="M5767" s="69"/>
      <c r="O5767" s="63"/>
      <c r="P5767" s="63"/>
      <c r="Q5767" s="63"/>
    </row>
    <row r="5768" spans="1:17" outlineLevel="1">
      <c r="A5768" s="6"/>
      <c r="B5768" s="20">
        <v>42702</v>
      </c>
      <c r="C5768" s="21">
        <v>0.9375</v>
      </c>
      <c r="D5768" s="13">
        <v>0</v>
      </c>
      <c r="E5768" s="13">
        <v>70.62</v>
      </c>
      <c r="F5768" s="11">
        <f t="shared" si="268"/>
        <v>0</v>
      </c>
      <c r="G5768" s="11">
        <f t="shared" si="269"/>
        <v>71.290890000000005</v>
      </c>
      <c r="H5768" s="8">
        <f t="shared" si="270"/>
        <v>0</v>
      </c>
      <c r="K5768" s="69"/>
      <c r="L5768" s="69"/>
      <c r="M5768" s="69"/>
      <c r="O5768" s="63"/>
      <c r="P5768" s="63"/>
      <c r="Q5768" s="63"/>
    </row>
    <row r="5769" spans="1:17" outlineLevel="1">
      <c r="A5769" s="6"/>
      <c r="B5769" s="20">
        <v>42702</v>
      </c>
      <c r="C5769" s="21">
        <v>0.95833333333333337</v>
      </c>
      <c r="D5769" s="13">
        <v>0</v>
      </c>
      <c r="E5769" s="13">
        <v>79.930000000000007</v>
      </c>
      <c r="F5769" s="11">
        <f t="shared" si="268"/>
        <v>0</v>
      </c>
      <c r="G5769" s="11">
        <f t="shared" si="269"/>
        <v>80.689335000000014</v>
      </c>
      <c r="H5769" s="8">
        <f t="shared" si="270"/>
        <v>0</v>
      </c>
      <c r="K5769" s="69"/>
      <c r="L5769" s="69"/>
      <c r="M5769" s="69"/>
      <c r="O5769" s="63"/>
      <c r="P5769" s="63"/>
      <c r="Q5769" s="63"/>
    </row>
    <row r="5770" spans="1:17" outlineLevel="1">
      <c r="A5770" s="6"/>
      <c r="B5770" s="20">
        <v>42702</v>
      </c>
      <c r="C5770" s="21">
        <v>0.97916666666666663</v>
      </c>
      <c r="D5770" s="13">
        <v>0</v>
      </c>
      <c r="E5770" s="13">
        <v>68.59</v>
      </c>
      <c r="F5770" s="11">
        <f t="shared" si="268"/>
        <v>0</v>
      </c>
      <c r="G5770" s="11">
        <f t="shared" si="269"/>
        <v>69.241605000000007</v>
      </c>
      <c r="H5770" s="8">
        <f t="shared" si="270"/>
        <v>0</v>
      </c>
      <c r="K5770" s="69"/>
      <c r="L5770" s="69"/>
      <c r="M5770" s="69"/>
      <c r="O5770" s="63"/>
      <c r="P5770" s="63"/>
      <c r="Q5770" s="63"/>
    </row>
    <row r="5771" spans="1:17" outlineLevel="1">
      <c r="A5771" s="6"/>
      <c r="B5771" s="20">
        <v>42702</v>
      </c>
      <c r="C5771" s="21">
        <v>0</v>
      </c>
      <c r="D5771" s="13">
        <v>0</v>
      </c>
      <c r="E5771" s="13">
        <v>57.58</v>
      </c>
      <c r="F5771" s="11">
        <f t="shared" si="268"/>
        <v>0</v>
      </c>
      <c r="G5771" s="11">
        <f t="shared" si="269"/>
        <v>58.127009999999999</v>
      </c>
      <c r="H5771" s="8">
        <f t="shared" si="270"/>
        <v>0</v>
      </c>
      <c r="K5771" s="69"/>
      <c r="L5771" s="69"/>
      <c r="M5771" s="69"/>
      <c r="O5771" s="63"/>
      <c r="P5771" s="63"/>
      <c r="Q5771" s="63"/>
    </row>
    <row r="5772" spans="1:17" outlineLevel="1">
      <c r="A5772" s="6"/>
      <c r="B5772" s="20">
        <v>42703</v>
      </c>
      <c r="C5772" s="21">
        <v>2.0833333333333332E-2</v>
      </c>
      <c r="D5772" s="13">
        <v>0</v>
      </c>
      <c r="E5772" s="13">
        <v>61.85</v>
      </c>
      <c r="F5772" s="11">
        <f t="shared" si="268"/>
        <v>0</v>
      </c>
      <c r="G5772" s="11">
        <f t="shared" si="269"/>
        <v>62.437575000000002</v>
      </c>
      <c r="H5772" s="8">
        <f t="shared" si="270"/>
        <v>0</v>
      </c>
      <c r="K5772" s="69"/>
      <c r="L5772" s="69"/>
      <c r="M5772" s="69"/>
      <c r="O5772" s="63"/>
      <c r="P5772" s="63"/>
      <c r="Q5772" s="63"/>
    </row>
    <row r="5773" spans="1:17" outlineLevel="1">
      <c r="A5773" s="6"/>
      <c r="B5773" s="20">
        <v>42703</v>
      </c>
      <c r="C5773" s="21">
        <v>4.1666666666666664E-2</v>
      </c>
      <c r="D5773" s="13">
        <v>0</v>
      </c>
      <c r="E5773" s="13">
        <v>55.79</v>
      </c>
      <c r="F5773" s="11">
        <f t="shared" si="268"/>
        <v>0</v>
      </c>
      <c r="G5773" s="11">
        <f t="shared" si="269"/>
        <v>56.320005000000002</v>
      </c>
      <c r="H5773" s="8">
        <f t="shared" si="270"/>
        <v>0</v>
      </c>
      <c r="K5773" s="69"/>
      <c r="L5773" s="69"/>
      <c r="M5773" s="69"/>
      <c r="O5773" s="63"/>
      <c r="P5773" s="63"/>
      <c r="Q5773" s="63"/>
    </row>
    <row r="5774" spans="1:17" outlineLevel="1">
      <c r="A5774" s="6"/>
      <c r="B5774" s="20">
        <v>42703</v>
      </c>
      <c r="C5774" s="21">
        <v>6.25E-2</v>
      </c>
      <c r="D5774" s="13">
        <v>0</v>
      </c>
      <c r="E5774" s="13">
        <v>60.22</v>
      </c>
      <c r="F5774" s="11">
        <f t="shared" si="268"/>
        <v>0</v>
      </c>
      <c r="G5774" s="11">
        <f t="shared" si="269"/>
        <v>60.792090000000002</v>
      </c>
      <c r="H5774" s="8">
        <f t="shared" si="270"/>
        <v>0</v>
      </c>
      <c r="K5774" s="69"/>
      <c r="L5774" s="69"/>
      <c r="M5774" s="69"/>
      <c r="O5774" s="63"/>
      <c r="P5774" s="63"/>
      <c r="Q5774" s="63"/>
    </row>
    <row r="5775" spans="1:17" outlineLevel="1">
      <c r="A5775" s="6"/>
      <c r="B5775" s="20">
        <v>42703</v>
      </c>
      <c r="C5775" s="21">
        <v>8.3333333333333329E-2</v>
      </c>
      <c r="D5775" s="13">
        <v>0</v>
      </c>
      <c r="E5775" s="13">
        <v>61.02</v>
      </c>
      <c r="F5775" s="11">
        <f t="shared" si="268"/>
        <v>0</v>
      </c>
      <c r="G5775" s="11">
        <f t="shared" si="269"/>
        <v>61.59969000000001</v>
      </c>
      <c r="H5775" s="8">
        <f t="shared" si="270"/>
        <v>0</v>
      </c>
      <c r="K5775" s="69"/>
      <c r="L5775" s="69"/>
      <c r="M5775" s="69"/>
      <c r="O5775" s="63"/>
      <c r="P5775" s="63"/>
      <c r="Q5775" s="63"/>
    </row>
    <row r="5776" spans="1:17" outlineLevel="1">
      <c r="A5776" s="6"/>
      <c r="B5776" s="20">
        <v>42703</v>
      </c>
      <c r="C5776" s="21">
        <v>0.10416666666666667</v>
      </c>
      <c r="D5776" s="13">
        <v>0</v>
      </c>
      <c r="E5776" s="13">
        <v>60.9</v>
      </c>
      <c r="F5776" s="11">
        <f t="shared" si="268"/>
        <v>0</v>
      </c>
      <c r="G5776" s="11">
        <f t="shared" si="269"/>
        <v>61.478550000000006</v>
      </c>
      <c r="H5776" s="8">
        <f t="shared" si="270"/>
        <v>0</v>
      </c>
      <c r="K5776" s="69"/>
      <c r="L5776" s="69"/>
      <c r="M5776" s="69"/>
      <c r="O5776" s="63"/>
      <c r="P5776" s="63"/>
      <c r="Q5776" s="63"/>
    </row>
    <row r="5777" spans="1:17" outlineLevel="1">
      <c r="A5777" s="6"/>
      <c r="B5777" s="20">
        <v>42703</v>
      </c>
      <c r="C5777" s="21">
        <v>0.125</v>
      </c>
      <c r="D5777" s="13">
        <v>0</v>
      </c>
      <c r="E5777" s="13">
        <v>59.16</v>
      </c>
      <c r="F5777" s="11">
        <f t="shared" ref="F5777:F5840" si="271">IF($B$13="Electricity",$D5777*$B$9,$D5777*$B$10)</f>
        <v>0</v>
      </c>
      <c r="G5777" s="11">
        <f t="shared" ref="G5777:G5840" si="272">+E5777*$B$10</f>
        <v>59.722020000000001</v>
      </c>
      <c r="H5777" s="8">
        <f t="shared" si="270"/>
        <v>0</v>
      </c>
      <c r="K5777" s="69"/>
      <c r="L5777" s="69"/>
      <c r="M5777" s="69"/>
      <c r="O5777" s="63"/>
      <c r="P5777" s="63"/>
      <c r="Q5777" s="63"/>
    </row>
    <row r="5778" spans="1:17" outlineLevel="1">
      <c r="A5778" s="6"/>
      <c r="B5778" s="20">
        <v>42703</v>
      </c>
      <c r="C5778" s="21">
        <v>0.14583333333333334</v>
      </c>
      <c r="D5778" s="13">
        <v>0</v>
      </c>
      <c r="E5778" s="13">
        <v>51.55</v>
      </c>
      <c r="F5778" s="11">
        <f t="shared" si="271"/>
        <v>0</v>
      </c>
      <c r="G5778" s="11">
        <f t="shared" si="272"/>
        <v>52.039724999999997</v>
      </c>
      <c r="H5778" s="8">
        <f t="shared" si="270"/>
        <v>0</v>
      </c>
      <c r="K5778" s="69"/>
      <c r="L5778" s="69"/>
      <c r="M5778" s="69"/>
      <c r="O5778" s="63"/>
      <c r="P5778" s="63"/>
      <c r="Q5778" s="63"/>
    </row>
    <row r="5779" spans="1:17" outlineLevel="1">
      <c r="A5779" s="6"/>
      <c r="B5779" s="20">
        <v>42703</v>
      </c>
      <c r="C5779" s="21">
        <v>0.16666666666666666</v>
      </c>
      <c r="D5779" s="13">
        <v>0</v>
      </c>
      <c r="E5779" s="13">
        <v>57.39</v>
      </c>
      <c r="F5779" s="11">
        <f t="shared" si="271"/>
        <v>0</v>
      </c>
      <c r="G5779" s="11">
        <f t="shared" si="272"/>
        <v>57.935205000000003</v>
      </c>
      <c r="H5779" s="8">
        <f t="shared" si="270"/>
        <v>0</v>
      </c>
      <c r="K5779" s="69"/>
      <c r="L5779" s="69"/>
      <c r="M5779" s="69"/>
      <c r="O5779" s="63"/>
      <c r="P5779" s="63"/>
      <c r="Q5779" s="63"/>
    </row>
    <row r="5780" spans="1:17" outlineLevel="1">
      <c r="A5780" s="6"/>
      <c r="B5780" s="20">
        <v>42703</v>
      </c>
      <c r="C5780" s="21">
        <v>0.1875</v>
      </c>
      <c r="D5780" s="13">
        <v>0</v>
      </c>
      <c r="E5780" s="13">
        <v>63.86</v>
      </c>
      <c r="F5780" s="11">
        <f t="shared" si="271"/>
        <v>0</v>
      </c>
      <c r="G5780" s="11">
        <f t="shared" si="272"/>
        <v>64.466670000000008</v>
      </c>
      <c r="H5780" s="8">
        <f t="shared" si="270"/>
        <v>0</v>
      </c>
      <c r="K5780" s="69"/>
      <c r="L5780" s="69"/>
      <c r="M5780" s="69"/>
      <c r="O5780" s="63"/>
      <c r="P5780" s="63"/>
      <c r="Q5780" s="63"/>
    </row>
    <row r="5781" spans="1:17" outlineLevel="1">
      <c r="A5781" s="6"/>
      <c r="B5781" s="20">
        <v>42703</v>
      </c>
      <c r="C5781" s="21">
        <v>0.20833333333333334</v>
      </c>
      <c r="D5781" s="13">
        <v>4.7949999999999998E-3</v>
      </c>
      <c r="E5781" s="13">
        <v>65.03</v>
      </c>
      <c r="F5781" s="11">
        <f t="shared" si="271"/>
        <v>4.7935614999999997E-3</v>
      </c>
      <c r="G5781" s="11">
        <f t="shared" si="272"/>
        <v>65.647784999999999</v>
      </c>
      <c r="H5781" s="8">
        <f t="shared" si="270"/>
        <v>0.5769157442637225</v>
      </c>
      <c r="K5781" s="69"/>
      <c r="L5781" s="69"/>
      <c r="M5781" s="69"/>
      <c r="O5781" s="63"/>
      <c r="P5781" s="63"/>
      <c r="Q5781" s="63"/>
    </row>
    <row r="5782" spans="1:17" outlineLevel="1">
      <c r="A5782" s="6"/>
      <c r="B5782" s="20">
        <v>42703</v>
      </c>
      <c r="C5782" s="21">
        <v>0.22916666666666666</v>
      </c>
      <c r="D5782" s="13">
        <v>0.12229300000000001</v>
      </c>
      <c r="E5782" s="13">
        <v>78.42</v>
      </c>
      <c r="F5782" s="11">
        <f t="shared" si="271"/>
        <v>0.12225631210000001</v>
      </c>
      <c r="G5782" s="11">
        <f t="shared" si="272"/>
        <v>79.164990000000003</v>
      </c>
      <c r="H5782" s="8">
        <f t="shared" si="270"/>
        <v>13.061254325766622</v>
      </c>
      <c r="K5782" s="69"/>
      <c r="L5782" s="69"/>
      <c r="M5782" s="69"/>
      <c r="O5782" s="63"/>
      <c r="P5782" s="63"/>
      <c r="Q5782" s="63"/>
    </row>
    <row r="5783" spans="1:17" outlineLevel="1">
      <c r="A5783" s="6"/>
      <c r="B5783" s="20">
        <v>42703</v>
      </c>
      <c r="C5783" s="21">
        <v>0.25</v>
      </c>
      <c r="D5783" s="13">
        <v>0.26854099999999997</v>
      </c>
      <c r="E5783" s="13">
        <v>95.07</v>
      </c>
      <c r="F5783" s="11">
        <f t="shared" si="271"/>
        <v>0.2684604377</v>
      </c>
      <c r="G5783" s="11">
        <f t="shared" si="272"/>
        <v>95.973164999999995</v>
      </c>
      <c r="H5783" s="8">
        <f t="shared" si="270"/>
        <v>24.168643528845681</v>
      </c>
      <c r="K5783" s="69"/>
      <c r="L5783" s="69"/>
      <c r="M5783" s="69"/>
      <c r="O5783" s="63"/>
      <c r="P5783" s="63"/>
      <c r="Q5783" s="63"/>
    </row>
    <row r="5784" spans="1:17" outlineLevel="1">
      <c r="A5784" s="6"/>
      <c r="B5784" s="20">
        <v>42703</v>
      </c>
      <c r="C5784" s="21">
        <v>0.27083333333333331</v>
      </c>
      <c r="D5784" s="13">
        <v>0.56598499999999996</v>
      </c>
      <c r="E5784" s="13">
        <v>103.8</v>
      </c>
      <c r="F5784" s="11">
        <f t="shared" si="271"/>
        <v>0.5658152045</v>
      </c>
      <c r="G5784" s="11">
        <f t="shared" si="272"/>
        <v>104.7861</v>
      </c>
      <c r="H5784" s="8">
        <f t="shared" si="270"/>
        <v>45.952059436742545</v>
      </c>
      <c r="K5784" s="69"/>
      <c r="L5784" s="69"/>
      <c r="M5784" s="69"/>
      <c r="O5784" s="63"/>
      <c r="P5784" s="63"/>
      <c r="Q5784" s="63"/>
    </row>
    <row r="5785" spans="1:17" outlineLevel="1">
      <c r="A5785" s="6"/>
      <c r="B5785" s="20">
        <v>42703</v>
      </c>
      <c r="C5785" s="21">
        <v>0.29166666666666669</v>
      </c>
      <c r="D5785" s="13">
        <v>1.1513009999999999</v>
      </c>
      <c r="E5785" s="13">
        <v>87.38</v>
      </c>
      <c r="F5785" s="11">
        <f t="shared" si="271"/>
        <v>1.1509556097</v>
      </c>
      <c r="G5785" s="11">
        <f t="shared" si="272"/>
        <v>88.21011</v>
      </c>
      <c r="H5785" s="8">
        <f t="shared" si="270"/>
        <v>112.55182246744593</v>
      </c>
      <c r="K5785" s="69"/>
      <c r="L5785" s="69"/>
      <c r="M5785" s="69"/>
      <c r="O5785" s="63"/>
      <c r="P5785" s="63"/>
      <c r="Q5785" s="63"/>
    </row>
    <row r="5786" spans="1:17" outlineLevel="1">
      <c r="A5786" s="6"/>
      <c r="B5786" s="20">
        <v>42703</v>
      </c>
      <c r="C5786" s="21">
        <v>0.3125</v>
      </c>
      <c r="D5786" s="13">
        <v>1.0767469999999999</v>
      </c>
      <c r="E5786" s="13">
        <v>71.040000000000006</v>
      </c>
      <c r="F5786" s="11">
        <f t="shared" si="271"/>
        <v>1.0764239758999998</v>
      </c>
      <c r="G5786" s="11">
        <f t="shared" si="272"/>
        <v>71.714880000000008</v>
      </c>
      <c r="H5786" s="8">
        <f t="shared" si="270"/>
        <v>123.01924325660858</v>
      </c>
      <c r="K5786" s="69"/>
      <c r="L5786" s="69"/>
      <c r="M5786" s="69"/>
      <c r="O5786" s="63"/>
      <c r="P5786" s="63"/>
      <c r="Q5786" s="63"/>
    </row>
    <row r="5787" spans="1:17" outlineLevel="1">
      <c r="A5787" s="6"/>
      <c r="B5787" s="20">
        <v>42703</v>
      </c>
      <c r="C5787" s="21">
        <v>0.33333333333333331</v>
      </c>
      <c r="D5787" s="13">
        <v>1.8402040000000002</v>
      </c>
      <c r="E5787" s="13">
        <v>90.37</v>
      </c>
      <c r="F5787" s="11">
        <f t="shared" si="271"/>
        <v>1.8396519388000003</v>
      </c>
      <c r="G5787" s="11">
        <f t="shared" si="272"/>
        <v>91.228515000000016</v>
      </c>
      <c r="H5787" s="8">
        <f t="shared" si="270"/>
        <v>174.34654612320512</v>
      </c>
      <c r="K5787" s="69"/>
      <c r="L5787" s="69"/>
      <c r="M5787" s="69"/>
      <c r="O5787" s="63"/>
      <c r="P5787" s="63"/>
      <c r="Q5787" s="63"/>
    </row>
    <row r="5788" spans="1:17" outlineLevel="1">
      <c r="A5788" s="6"/>
      <c r="B5788" s="20">
        <v>42703</v>
      </c>
      <c r="C5788" s="21">
        <v>0.35416666666666669</v>
      </c>
      <c r="D5788" s="13">
        <v>3.557169</v>
      </c>
      <c r="E5788" s="13">
        <v>106.33</v>
      </c>
      <c r="F5788" s="11">
        <f t="shared" si="271"/>
        <v>3.5561018493000001</v>
      </c>
      <c r="G5788" s="11">
        <f t="shared" si="272"/>
        <v>107.340135</v>
      </c>
      <c r="H5788" s="8">
        <f t="shared" si="270"/>
        <v>279.72249139218832</v>
      </c>
      <c r="K5788" s="69"/>
      <c r="L5788" s="69"/>
      <c r="M5788" s="69"/>
      <c r="O5788" s="63"/>
      <c r="P5788" s="63"/>
      <c r="Q5788" s="63"/>
    </row>
    <row r="5789" spans="1:17" outlineLevel="1">
      <c r="A5789" s="6"/>
      <c r="B5789" s="20">
        <v>42703</v>
      </c>
      <c r="C5789" s="21">
        <v>0.375</v>
      </c>
      <c r="D5789" s="13">
        <v>3.9264999999999999</v>
      </c>
      <c r="E5789" s="13">
        <v>89.14</v>
      </c>
      <c r="F5789" s="11">
        <f t="shared" si="271"/>
        <v>3.9253220500000001</v>
      </c>
      <c r="G5789" s="11">
        <f t="shared" si="272"/>
        <v>89.986830000000012</v>
      </c>
      <c r="H5789" s="8">
        <f t="shared" si="270"/>
        <v>376.88261329139846</v>
      </c>
      <c r="K5789" s="69"/>
      <c r="L5789" s="69"/>
      <c r="M5789" s="69"/>
      <c r="O5789" s="63"/>
      <c r="P5789" s="63"/>
      <c r="Q5789" s="63"/>
    </row>
    <row r="5790" spans="1:17" outlineLevel="1">
      <c r="A5790" s="6"/>
      <c r="B5790" s="20">
        <v>42703</v>
      </c>
      <c r="C5790" s="21">
        <v>0.39583333333333331</v>
      </c>
      <c r="D5790" s="13">
        <v>4.2111710000000002</v>
      </c>
      <c r="E5790" s="13">
        <v>87.11</v>
      </c>
      <c r="F5790" s="11">
        <f t="shared" si="271"/>
        <v>4.2099076487000007</v>
      </c>
      <c r="G5790" s="11">
        <f t="shared" si="272"/>
        <v>87.937545</v>
      </c>
      <c r="H5790" s="8">
        <f t="shared" si="270"/>
        <v>412.83387935479965</v>
      </c>
      <c r="K5790" s="69"/>
      <c r="L5790" s="69"/>
      <c r="M5790" s="69"/>
      <c r="O5790" s="63"/>
      <c r="P5790" s="63"/>
      <c r="Q5790" s="63"/>
    </row>
    <row r="5791" spans="1:17" outlineLevel="1">
      <c r="A5791" s="6"/>
      <c r="B5791" s="20">
        <v>42703</v>
      </c>
      <c r="C5791" s="21">
        <v>0.41666666666666669</v>
      </c>
      <c r="D5791" s="13">
        <v>4.4410920000000003</v>
      </c>
      <c r="E5791" s="13">
        <v>85.46</v>
      </c>
      <c r="F5791" s="11">
        <f t="shared" si="271"/>
        <v>4.4397596724000001</v>
      </c>
      <c r="G5791" s="11">
        <f t="shared" si="272"/>
        <v>86.271869999999993</v>
      </c>
      <c r="H5791" s="8">
        <f t="shared" si="270"/>
        <v>442.76892977786468</v>
      </c>
      <c r="K5791" s="69"/>
      <c r="L5791" s="69"/>
      <c r="M5791" s="69"/>
      <c r="O5791" s="63"/>
      <c r="P5791" s="63"/>
      <c r="Q5791" s="63"/>
    </row>
    <row r="5792" spans="1:17" outlineLevel="1">
      <c r="A5792" s="6"/>
      <c r="B5792" s="20">
        <v>42703</v>
      </c>
      <c r="C5792" s="21">
        <v>0.4375</v>
      </c>
      <c r="D5792" s="13">
        <v>4.6189079999999993</v>
      </c>
      <c r="E5792" s="13">
        <v>109.77</v>
      </c>
      <c r="F5792" s="11">
        <f t="shared" si="271"/>
        <v>4.6175223275999997</v>
      </c>
      <c r="G5792" s="11">
        <f t="shared" si="272"/>
        <v>110.812815</v>
      </c>
      <c r="H5792" s="8">
        <f t="shared" si="270"/>
        <v>347.17850548689177</v>
      </c>
      <c r="K5792" s="69"/>
      <c r="L5792" s="69"/>
      <c r="M5792" s="69"/>
      <c r="O5792" s="63"/>
      <c r="P5792" s="63"/>
      <c r="Q5792" s="63"/>
    </row>
    <row r="5793" spans="1:17" outlineLevel="1">
      <c r="A5793" s="6"/>
      <c r="B5793" s="20">
        <v>42703</v>
      </c>
      <c r="C5793" s="21">
        <v>0.45833333333333331</v>
      </c>
      <c r="D5793" s="13">
        <v>4.7199770000000001</v>
      </c>
      <c r="E5793" s="13">
        <v>105.25</v>
      </c>
      <c r="F5793" s="11">
        <f t="shared" si="271"/>
        <v>4.7185610068999999</v>
      </c>
      <c r="G5793" s="11">
        <f t="shared" si="272"/>
        <v>106.249875</v>
      </c>
      <c r="H5793" s="8">
        <f t="shared" si="270"/>
        <v>376.30583012040086</v>
      </c>
      <c r="K5793" s="69"/>
      <c r="L5793" s="69"/>
      <c r="M5793" s="69"/>
      <c r="O5793" s="63"/>
      <c r="P5793" s="63"/>
      <c r="Q5793" s="63"/>
    </row>
    <row r="5794" spans="1:17" outlineLevel="1">
      <c r="A5794" s="6"/>
      <c r="B5794" s="20">
        <v>42703</v>
      </c>
      <c r="C5794" s="21">
        <v>0.47916666666666669</v>
      </c>
      <c r="D5794" s="13">
        <v>4.8277549999999998</v>
      </c>
      <c r="E5794" s="13">
        <v>94.06</v>
      </c>
      <c r="F5794" s="11">
        <f t="shared" si="271"/>
        <v>4.8263066734999995</v>
      </c>
      <c r="G5794" s="11">
        <f t="shared" si="272"/>
        <v>94.953570000000013</v>
      </c>
      <c r="H5794" s="8">
        <f t="shared" si="270"/>
        <v>439.41799270735049</v>
      </c>
      <c r="K5794" s="69"/>
      <c r="L5794" s="69"/>
      <c r="M5794" s="69"/>
      <c r="O5794" s="63"/>
      <c r="P5794" s="63"/>
      <c r="Q5794" s="63"/>
    </row>
    <row r="5795" spans="1:17" outlineLevel="1">
      <c r="A5795" s="6"/>
      <c r="B5795" s="20">
        <v>42703</v>
      </c>
      <c r="C5795" s="21">
        <v>0.5</v>
      </c>
      <c r="D5795" s="13">
        <v>4.6369059999999998</v>
      </c>
      <c r="E5795" s="13">
        <v>105.54</v>
      </c>
      <c r="F5795" s="11">
        <f t="shared" si="271"/>
        <v>4.6355149282000001</v>
      </c>
      <c r="G5795" s="11">
        <f t="shared" si="272"/>
        <v>106.54263000000002</v>
      </c>
      <c r="H5795" s="8">
        <f t="shared" si="270"/>
        <v>368.32582479051075</v>
      </c>
      <c r="K5795" s="69"/>
      <c r="L5795" s="69"/>
      <c r="M5795" s="69"/>
      <c r="O5795" s="63"/>
      <c r="P5795" s="63"/>
      <c r="Q5795" s="63"/>
    </row>
    <row r="5796" spans="1:17" outlineLevel="1">
      <c r="A5796" s="6"/>
      <c r="B5796" s="20">
        <v>42703</v>
      </c>
      <c r="C5796" s="21">
        <v>0.52083333333333337</v>
      </c>
      <c r="D5796" s="13">
        <v>4.7084940000000008</v>
      </c>
      <c r="E5796" s="13">
        <v>167.22</v>
      </c>
      <c r="F5796" s="11">
        <f t="shared" si="271"/>
        <v>4.7070814518000006</v>
      </c>
      <c r="G5796" s="11">
        <f t="shared" si="272"/>
        <v>168.80859000000001</v>
      </c>
      <c r="H5796" s="8">
        <f t="shared" si="270"/>
        <v>80.921367141288997</v>
      </c>
      <c r="K5796" s="69"/>
      <c r="L5796" s="69"/>
      <c r="M5796" s="69"/>
      <c r="O5796" s="63"/>
      <c r="P5796" s="63"/>
      <c r="Q5796" s="63"/>
    </row>
    <row r="5797" spans="1:17" outlineLevel="1">
      <c r="A5797" s="6"/>
      <c r="B5797" s="20">
        <v>42703</v>
      </c>
      <c r="C5797" s="21">
        <v>0.54166666666666663</v>
      </c>
      <c r="D5797" s="13">
        <v>3.4752610000000002</v>
      </c>
      <c r="E5797" s="13">
        <v>149.09</v>
      </c>
      <c r="F5797" s="11">
        <f t="shared" si="271"/>
        <v>3.4742184217000003</v>
      </c>
      <c r="G5797" s="11">
        <f t="shared" si="272"/>
        <v>150.50635500000001</v>
      </c>
      <c r="H5797" s="8">
        <f t="shared" si="270"/>
        <v>123.31267531228006</v>
      </c>
      <c r="K5797" s="69"/>
      <c r="L5797" s="69"/>
      <c r="M5797" s="69"/>
      <c r="O5797" s="63"/>
      <c r="P5797" s="63"/>
      <c r="Q5797" s="63"/>
    </row>
    <row r="5798" spans="1:17" outlineLevel="1">
      <c r="A5798" s="6"/>
      <c r="B5798" s="20">
        <v>42703</v>
      </c>
      <c r="C5798" s="21">
        <v>0.5625</v>
      </c>
      <c r="D5798" s="13">
        <v>1.168096</v>
      </c>
      <c r="E5798" s="13">
        <v>178.34</v>
      </c>
      <c r="F5798" s="11">
        <f t="shared" si="271"/>
        <v>1.1677455712</v>
      </c>
      <c r="G5798" s="11">
        <f t="shared" si="272"/>
        <v>180.03423000000001</v>
      </c>
      <c r="H5798" s="8">
        <f t="shared" si="270"/>
        <v>6.9665014962978145</v>
      </c>
      <c r="K5798" s="69"/>
      <c r="L5798" s="69"/>
      <c r="M5798" s="69"/>
      <c r="O5798" s="63"/>
      <c r="P5798" s="63"/>
      <c r="Q5798" s="63"/>
    </row>
    <row r="5799" spans="1:17" outlineLevel="1">
      <c r="A5799" s="6"/>
      <c r="B5799" s="20">
        <v>42703</v>
      </c>
      <c r="C5799" s="21">
        <v>0.58333333333333337</v>
      </c>
      <c r="D5799" s="13">
        <v>2.0797590000000001</v>
      </c>
      <c r="E5799" s="13">
        <v>142.19999999999999</v>
      </c>
      <c r="F5799" s="11">
        <f t="shared" si="271"/>
        <v>2.0791350723000002</v>
      </c>
      <c r="G5799" s="11">
        <f t="shared" si="272"/>
        <v>143.55089999999998</v>
      </c>
      <c r="H5799" s="8">
        <f t="shared" si="270"/>
        <v>88.257412597569967</v>
      </c>
      <c r="K5799" s="69"/>
      <c r="L5799" s="69"/>
      <c r="M5799" s="69"/>
      <c r="O5799" s="63"/>
      <c r="P5799" s="63"/>
      <c r="Q5799" s="63"/>
    </row>
    <row r="5800" spans="1:17" outlineLevel="1">
      <c r="A5800" s="6"/>
      <c r="B5800" s="20">
        <v>42703</v>
      </c>
      <c r="C5800" s="21">
        <v>0.60416666666666663</v>
      </c>
      <c r="D5800" s="13">
        <v>1.6704079999999999</v>
      </c>
      <c r="E5800" s="13">
        <v>102.51</v>
      </c>
      <c r="F5800" s="11">
        <f t="shared" si="271"/>
        <v>1.6699068775999999</v>
      </c>
      <c r="G5800" s="11">
        <f t="shared" si="272"/>
        <v>103.48384500000002</v>
      </c>
      <c r="H5800" s="8">
        <f t="shared" si="270"/>
        <v>137.79429474760758</v>
      </c>
      <c r="K5800" s="69"/>
      <c r="L5800" s="69"/>
      <c r="M5800" s="69"/>
      <c r="O5800" s="63"/>
      <c r="P5800" s="63"/>
      <c r="Q5800" s="63"/>
    </row>
    <row r="5801" spans="1:17" outlineLevel="1">
      <c r="A5801" s="6"/>
      <c r="B5801" s="20">
        <v>42703</v>
      </c>
      <c r="C5801" s="21">
        <v>0.625</v>
      </c>
      <c r="D5801" s="13">
        <v>2.605639</v>
      </c>
      <c r="E5801" s="13">
        <v>74.17</v>
      </c>
      <c r="F5801" s="11">
        <f t="shared" si="271"/>
        <v>2.6048573083000002</v>
      </c>
      <c r="G5801" s="11">
        <f t="shared" si="272"/>
        <v>74.874615000000006</v>
      </c>
      <c r="H5801" s="8">
        <f t="shared" si="270"/>
        <v>289.4657712549012</v>
      </c>
      <c r="K5801" s="69"/>
      <c r="L5801" s="69"/>
      <c r="M5801" s="69"/>
      <c r="O5801" s="63"/>
      <c r="P5801" s="63"/>
      <c r="Q5801" s="63"/>
    </row>
    <row r="5802" spans="1:17" outlineLevel="1">
      <c r="A5802" s="6"/>
      <c r="B5802" s="20">
        <v>42703</v>
      </c>
      <c r="C5802" s="21">
        <v>0.64583333333333337</v>
      </c>
      <c r="D5802" s="13">
        <v>1.674644</v>
      </c>
      <c r="E5802" s="13">
        <v>77.97</v>
      </c>
      <c r="F5802" s="11">
        <f t="shared" si="271"/>
        <v>1.6741416068000001</v>
      </c>
      <c r="G5802" s="11">
        <f t="shared" si="272"/>
        <v>78.710715000000008</v>
      </c>
      <c r="H5802" s="8">
        <f t="shared" si="270"/>
        <v>179.61745598232315</v>
      </c>
      <c r="K5802" s="69"/>
      <c r="L5802" s="69"/>
      <c r="M5802" s="69"/>
      <c r="O5802" s="63"/>
      <c r="P5802" s="63"/>
      <c r="Q5802" s="63"/>
    </row>
    <row r="5803" spans="1:17" outlineLevel="1">
      <c r="A5803" s="6"/>
      <c r="B5803" s="20">
        <v>42703</v>
      </c>
      <c r="C5803" s="21">
        <v>0.66666666666666663</v>
      </c>
      <c r="D5803" s="13">
        <v>2.2498550000000002</v>
      </c>
      <c r="E5803" s="13">
        <v>83.07</v>
      </c>
      <c r="F5803" s="11">
        <f t="shared" si="271"/>
        <v>2.2491800435000004</v>
      </c>
      <c r="G5803" s="11">
        <f t="shared" si="272"/>
        <v>83.859165000000004</v>
      </c>
      <c r="H5803" s="8">
        <f t="shared" si="270"/>
        <v>229.73312770842637</v>
      </c>
      <c r="K5803" s="69"/>
      <c r="L5803" s="69"/>
      <c r="M5803" s="69"/>
      <c r="O5803" s="63"/>
      <c r="P5803" s="63"/>
      <c r="Q5803" s="63"/>
    </row>
    <row r="5804" spans="1:17" outlineLevel="1">
      <c r="A5804" s="6"/>
      <c r="B5804" s="20">
        <v>42703</v>
      </c>
      <c r="C5804" s="21">
        <v>0.6875</v>
      </c>
      <c r="D5804" s="13">
        <v>1.6667100000000001</v>
      </c>
      <c r="E5804" s="13">
        <v>78.19</v>
      </c>
      <c r="F5804" s="11">
        <f t="shared" si="271"/>
        <v>1.6662099870000002</v>
      </c>
      <c r="G5804" s="11">
        <f t="shared" si="272"/>
        <v>78.932805000000002</v>
      </c>
      <c r="H5804" s="8">
        <f t="shared" si="270"/>
        <v>178.39642958907649</v>
      </c>
      <c r="K5804" s="69"/>
      <c r="L5804" s="69"/>
      <c r="M5804" s="69"/>
      <c r="O5804" s="63"/>
      <c r="P5804" s="63"/>
      <c r="Q5804" s="63"/>
    </row>
    <row r="5805" spans="1:17" outlineLevel="1">
      <c r="A5805" s="6"/>
      <c r="B5805" s="20">
        <v>42703</v>
      </c>
      <c r="C5805" s="21">
        <v>0.70833333333333337</v>
      </c>
      <c r="D5805" s="13">
        <v>1.1547850000000002</v>
      </c>
      <c r="E5805" s="13">
        <v>57.36</v>
      </c>
      <c r="F5805" s="11">
        <f t="shared" si="271"/>
        <v>1.1544385645000002</v>
      </c>
      <c r="G5805" s="11">
        <f t="shared" si="272"/>
        <v>57.904920000000004</v>
      </c>
      <c r="H5805" s="8">
        <f t="shared" si="270"/>
        <v>147.87790027471269</v>
      </c>
      <c r="K5805" s="69"/>
      <c r="L5805" s="69"/>
      <c r="M5805" s="69"/>
      <c r="O5805" s="63"/>
      <c r="P5805" s="63"/>
      <c r="Q5805" s="63"/>
    </row>
    <row r="5806" spans="1:17" outlineLevel="1">
      <c r="A5806" s="6"/>
      <c r="B5806" s="20">
        <v>42703</v>
      </c>
      <c r="C5806" s="21">
        <v>0.72916666666666663</v>
      </c>
      <c r="D5806" s="13">
        <v>0.79325999999999997</v>
      </c>
      <c r="E5806" s="13">
        <v>59.53</v>
      </c>
      <c r="F5806" s="11">
        <f t="shared" si="271"/>
        <v>0.79302202199999994</v>
      </c>
      <c r="G5806" s="11">
        <f t="shared" si="272"/>
        <v>60.095535000000005</v>
      </c>
      <c r="H5806" s="8">
        <f t="shared" si="270"/>
        <v>99.845013413128214</v>
      </c>
      <c r="K5806" s="69"/>
      <c r="L5806" s="69"/>
      <c r="M5806" s="69"/>
      <c r="O5806" s="63"/>
      <c r="P5806" s="63"/>
      <c r="Q5806" s="63"/>
    </row>
    <row r="5807" spans="1:17" outlineLevel="1">
      <c r="A5807" s="6"/>
      <c r="B5807" s="20">
        <v>42703</v>
      </c>
      <c r="C5807" s="21">
        <v>0.75</v>
      </c>
      <c r="D5807" s="13">
        <v>0.44089499999999998</v>
      </c>
      <c r="E5807" s="13">
        <v>58.17</v>
      </c>
      <c r="F5807" s="11">
        <f t="shared" si="271"/>
        <v>0.4407627315</v>
      </c>
      <c r="G5807" s="11">
        <f t="shared" si="272"/>
        <v>58.722615000000005</v>
      </c>
      <c r="H5807" s="8">
        <f t="shared" ref="H5807:H5867" si="273">F5807*($B$8-G5807)</f>
        <v>56.099127870777124</v>
      </c>
      <c r="K5807" s="69"/>
      <c r="L5807" s="69"/>
      <c r="M5807" s="69"/>
      <c r="O5807" s="63"/>
      <c r="P5807" s="63"/>
      <c r="Q5807" s="63"/>
    </row>
    <row r="5808" spans="1:17" outlineLevel="1">
      <c r="A5808" s="6"/>
      <c r="B5808" s="20">
        <v>42703</v>
      </c>
      <c r="C5808" s="21">
        <v>0.77083333333333337</v>
      </c>
      <c r="D5808" s="13">
        <v>0.21766199999999997</v>
      </c>
      <c r="E5808" s="13">
        <v>56.07</v>
      </c>
      <c r="F5808" s="11">
        <f t="shared" si="271"/>
        <v>0.21759670139999998</v>
      </c>
      <c r="G5808" s="11">
        <f t="shared" si="272"/>
        <v>56.602665000000002</v>
      </c>
      <c r="H5808" s="8">
        <f t="shared" si="273"/>
        <v>28.156433265950767</v>
      </c>
      <c r="K5808" s="69"/>
      <c r="L5808" s="69"/>
      <c r="M5808" s="69"/>
      <c r="O5808" s="63"/>
      <c r="P5808" s="63"/>
      <c r="Q5808" s="63"/>
    </row>
    <row r="5809" spans="1:17" outlineLevel="1">
      <c r="A5809" s="6"/>
      <c r="B5809" s="20">
        <v>42703</v>
      </c>
      <c r="C5809" s="21">
        <v>0.79166666666666663</v>
      </c>
      <c r="D5809" s="13">
        <v>7.2381000000000001E-2</v>
      </c>
      <c r="E5809" s="13">
        <v>62.96</v>
      </c>
      <c r="F5809" s="11">
        <f t="shared" si="271"/>
        <v>7.2359285699999998E-2</v>
      </c>
      <c r="G5809" s="11">
        <f t="shared" si="272"/>
        <v>63.558120000000002</v>
      </c>
      <c r="H5809" s="8">
        <f t="shared" si="273"/>
        <v>8.8598069765651157</v>
      </c>
      <c r="K5809" s="69"/>
      <c r="L5809" s="69"/>
      <c r="M5809" s="69"/>
      <c r="O5809" s="63"/>
      <c r="P5809" s="63"/>
      <c r="Q5809" s="63"/>
    </row>
    <row r="5810" spans="1:17" outlineLevel="1">
      <c r="A5810" s="6"/>
      <c r="B5810" s="20">
        <v>42703</v>
      </c>
      <c r="C5810" s="21">
        <v>0.8125</v>
      </c>
      <c r="D5810" s="13">
        <v>0</v>
      </c>
      <c r="E5810" s="13">
        <v>60.98</v>
      </c>
      <c r="F5810" s="11">
        <f t="shared" si="271"/>
        <v>0</v>
      </c>
      <c r="G5810" s="11">
        <f t="shared" si="272"/>
        <v>61.559310000000004</v>
      </c>
      <c r="H5810" s="8">
        <f t="shared" si="273"/>
        <v>0</v>
      </c>
      <c r="K5810" s="69"/>
      <c r="L5810" s="69"/>
      <c r="M5810" s="69"/>
      <c r="O5810" s="63"/>
      <c r="P5810" s="63"/>
      <c r="Q5810" s="63"/>
    </row>
    <row r="5811" spans="1:17" outlineLevel="1">
      <c r="A5811" s="6"/>
      <c r="B5811" s="20">
        <v>42703</v>
      </c>
      <c r="C5811" s="21">
        <v>0.83333333333333337</v>
      </c>
      <c r="D5811" s="13">
        <v>0</v>
      </c>
      <c r="E5811" s="13">
        <v>57.96</v>
      </c>
      <c r="F5811" s="11">
        <f t="shared" si="271"/>
        <v>0</v>
      </c>
      <c r="G5811" s="11">
        <f t="shared" si="272"/>
        <v>58.510620000000003</v>
      </c>
      <c r="H5811" s="8">
        <f t="shared" si="273"/>
        <v>0</v>
      </c>
      <c r="K5811" s="69"/>
      <c r="L5811" s="69"/>
      <c r="M5811" s="69"/>
      <c r="O5811" s="63"/>
      <c r="P5811" s="63"/>
      <c r="Q5811" s="63"/>
    </row>
    <row r="5812" spans="1:17" outlineLevel="1">
      <c r="A5812" s="6"/>
      <c r="B5812" s="20">
        <v>42703</v>
      </c>
      <c r="C5812" s="21">
        <v>0.85416666666666663</v>
      </c>
      <c r="D5812" s="13">
        <v>0</v>
      </c>
      <c r="E5812" s="13">
        <v>61.59</v>
      </c>
      <c r="F5812" s="11">
        <f t="shared" si="271"/>
        <v>0</v>
      </c>
      <c r="G5812" s="11">
        <f t="shared" si="272"/>
        <v>62.175105000000009</v>
      </c>
      <c r="H5812" s="8">
        <f t="shared" si="273"/>
        <v>0</v>
      </c>
      <c r="K5812" s="69"/>
      <c r="L5812" s="69"/>
      <c r="M5812" s="69"/>
      <c r="O5812" s="63"/>
      <c r="P5812" s="63"/>
      <c r="Q5812" s="63"/>
    </row>
    <row r="5813" spans="1:17" outlineLevel="1">
      <c r="A5813" s="6"/>
      <c r="B5813" s="20">
        <v>42703</v>
      </c>
      <c r="C5813" s="21">
        <v>0.875</v>
      </c>
      <c r="D5813" s="13">
        <v>0</v>
      </c>
      <c r="E5813" s="13">
        <v>56.97</v>
      </c>
      <c r="F5813" s="11">
        <f t="shared" si="271"/>
        <v>0</v>
      </c>
      <c r="G5813" s="11">
        <f t="shared" si="272"/>
        <v>57.511215</v>
      </c>
      <c r="H5813" s="8">
        <f t="shared" si="273"/>
        <v>0</v>
      </c>
      <c r="K5813" s="69"/>
      <c r="L5813" s="69"/>
      <c r="M5813" s="69"/>
      <c r="O5813" s="63"/>
      <c r="P5813" s="63"/>
      <c r="Q5813" s="63"/>
    </row>
    <row r="5814" spans="1:17" outlineLevel="1">
      <c r="A5814" s="6"/>
      <c r="B5814" s="20">
        <v>42703</v>
      </c>
      <c r="C5814" s="21">
        <v>0.89583333333333337</v>
      </c>
      <c r="D5814" s="13">
        <v>0</v>
      </c>
      <c r="E5814" s="13">
        <v>52.25</v>
      </c>
      <c r="F5814" s="11">
        <f t="shared" si="271"/>
        <v>0</v>
      </c>
      <c r="G5814" s="11">
        <f t="shared" si="272"/>
        <v>52.746375</v>
      </c>
      <c r="H5814" s="8">
        <f t="shared" si="273"/>
        <v>0</v>
      </c>
      <c r="K5814" s="69"/>
      <c r="L5814" s="69"/>
      <c r="M5814" s="69"/>
      <c r="O5814" s="63"/>
      <c r="P5814" s="63"/>
      <c r="Q5814" s="63"/>
    </row>
    <row r="5815" spans="1:17" outlineLevel="1">
      <c r="A5815" s="6"/>
      <c r="B5815" s="20">
        <v>42703</v>
      </c>
      <c r="C5815" s="21">
        <v>0.91666666666666663</v>
      </c>
      <c r="D5815" s="13">
        <v>0</v>
      </c>
      <c r="E5815" s="13">
        <v>43.49</v>
      </c>
      <c r="F5815" s="11">
        <f t="shared" si="271"/>
        <v>0</v>
      </c>
      <c r="G5815" s="11">
        <f t="shared" si="272"/>
        <v>43.903155000000005</v>
      </c>
      <c r="H5815" s="8">
        <f t="shared" si="273"/>
        <v>0</v>
      </c>
      <c r="K5815" s="69"/>
      <c r="L5815" s="69"/>
      <c r="M5815" s="69"/>
      <c r="O5815" s="63"/>
      <c r="P5815" s="63"/>
      <c r="Q5815" s="63"/>
    </row>
    <row r="5816" spans="1:17" outlineLevel="1">
      <c r="A5816" s="6"/>
      <c r="B5816" s="20">
        <v>42703</v>
      </c>
      <c r="C5816" s="21">
        <v>0.9375</v>
      </c>
      <c r="D5816" s="13">
        <v>0</v>
      </c>
      <c r="E5816" s="13">
        <v>93.42</v>
      </c>
      <c r="F5816" s="11">
        <f t="shared" si="271"/>
        <v>0</v>
      </c>
      <c r="G5816" s="11">
        <f t="shared" si="272"/>
        <v>94.307490000000001</v>
      </c>
      <c r="H5816" s="8">
        <f t="shared" si="273"/>
        <v>0</v>
      </c>
      <c r="K5816" s="69"/>
      <c r="L5816" s="69"/>
      <c r="M5816" s="69"/>
      <c r="O5816" s="63"/>
      <c r="P5816" s="63"/>
      <c r="Q5816" s="63"/>
    </row>
    <row r="5817" spans="1:17" outlineLevel="1">
      <c r="A5817" s="6"/>
      <c r="B5817" s="20">
        <v>42703</v>
      </c>
      <c r="C5817" s="21">
        <v>0.95833333333333337</v>
      </c>
      <c r="D5817" s="13">
        <v>0</v>
      </c>
      <c r="E5817" s="13">
        <v>93.31</v>
      </c>
      <c r="F5817" s="11">
        <f t="shared" si="271"/>
        <v>0</v>
      </c>
      <c r="G5817" s="11">
        <f t="shared" si="272"/>
        <v>94.196445000000011</v>
      </c>
      <c r="H5817" s="8">
        <f t="shared" si="273"/>
        <v>0</v>
      </c>
      <c r="K5817" s="69"/>
      <c r="L5817" s="69"/>
      <c r="M5817" s="69"/>
      <c r="O5817" s="63"/>
      <c r="P5817" s="63"/>
      <c r="Q5817" s="63"/>
    </row>
    <row r="5818" spans="1:17" outlineLevel="1">
      <c r="A5818" s="6"/>
      <c r="B5818" s="20">
        <v>42703</v>
      </c>
      <c r="C5818" s="21">
        <v>0.97916666666666663</v>
      </c>
      <c r="D5818" s="13">
        <v>0</v>
      </c>
      <c r="E5818" s="13">
        <v>57.57</v>
      </c>
      <c r="F5818" s="11">
        <f t="shared" si="271"/>
        <v>0</v>
      </c>
      <c r="G5818" s="11">
        <f t="shared" si="272"/>
        <v>58.116915000000006</v>
      </c>
      <c r="H5818" s="8">
        <f t="shared" si="273"/>
        <v>0</v>
      </c>
      <c r="K5818" s="69"/>
      <c r="L5818" s="69"/>
      <c r="M5818" s="69"/>
      <c r="O5818" s="63"/>
      <c r="P5818" s="63"/>
      <c r="Q5818" s="63"/>
    </row>
    <row r="5819" spans="1:17" outlineLevel="1">
      <c r="A5819" s="6"/>
      <c r="B5819" s="20">
        <v>42703</v>
      </c>
      <c r="C5819" s="21">
        <v>0</v>
      </c>
      <c r="D5819" s="13">
        <v>0</v>
      </c>
      <c r="E5819" s="13">
        <v>71.92</v>
      </c>
      <c r="F5819" s="11">
        <f t="shared" si="271"/>
        <v>0</v>
      </c>
      <c r="G5819" s="11">
        <f t="shared" si="272"/>
        <v>72.60324</v>
      </c>
      <c r="H5819" s="8">
        <f t="shared" si="273"/>
        <v>0</v>
      </c>
      <c r="K5819" s="69"/>
      <c r="L5819" s="69"/>
      <c r="M5819" s="69"/>
      <c r="O5819" s="63"/>
      <c r="P5819" s="63"/>
      <c r="Q5819" s="63"/>
    </row>
    <row r="5820" spans="1:17" outlineLevel="1">
      <c r="A5820" s="6"/>
      <c r="B5820" s="20">
        <v>42704</v>
      </c>
      <c r="C5820" s="21">
        <v>2.0833333333333332E-2</v>
      </c>
      <c r="D5820" s="13">
        <v>0</v>
      </c>
      <c r="E5820" s="13">
        <v>55.61</v>
      </c>
      <c r="F5820" s="11">
        <f t="shared" si="271"/>
        <v>0</v>
      </c>
      <c r="G5820" s="11">
        <f t="shared" si="272"/>
        <v>56.138295000000006</v>
      </c>
      <c r="H5820" s="8">
        <f t="shared" si="273"/>
        <v>0</v>
      </c>
      <c r="K5820" s="69"/>
      <c r="L5820" s="69"/>
      <c r="M5820" s="69"/>
      <c r="O5820" s="63"/>
      <c r="P5820" s="63"/>
      <c r="Q5820" s="63"/>
    </row>
    <row r="5821" spans="1:17" outlineLevel="1">
      <c r="A5821" s="6"/>
      <c r="B5821" s="20">
        <v>42704</v>
      </c>
      <c r="C5821" s="21">
        <v>4.1666666666666664E-2</v>
      </c>
      <c r="D5821" s="13">
        <v>0</v>
      </c>
      <c r="E5821" s="13">
        <v>55.88</v>
      </c>
      <c r="F5821" s="11">
        <f t="shared" si="271"/>
        <v>0</v>
      </c>
      <c r="G5821" s="11">
        <f t="shared" si="272"/>
        <v>56.410860000000007</v>
      </c>
      <c r="H5821" s="8">
        <f t="shared" si="273"/>
        <v>0</v>
      </c>
      <c r="K5821" s="69"/>
      <c r="L5821" s="69"/>
      <c r="M5821" s="69"/>
      <c r="O5821" s="63"/>
      <c r="P5821" s="63"/>
      <c r="Q5821" s="63"/>
    </row>
    <row r="5822" spans="1:17" outlineLevel="1">
      <c r="A5822" s="6"/>
      <c r="B5822" s="20">
        <v>42704</v>
      </c>
      <c r="C5822" s="21">
        <v>6.25E-2</v>
      </c>
      <c r="D5822" s="13">
        <v>0</v>
      </c>
      <c r="E5822" s="13">
        <v>47.65</v>
      </c>
      <c r="F5822" s="11">
        <f t="shared" si="271"/>
        <v>0</v>
      </c>
      <c r="G5822" s="11">
        <f t="shared" si="272"/>
        <v>48.102675000000005</v>
      </c>
      <c r="H5822" s="8">
        <f t="shared" si="273"/>
        <v>0</v>
      </c>
      <c r="K5822" s="69"/>
      <c r="L5822" s="69"/>
      <c r="M5822" s="69"/>
      <c r="O5822" s="63"/>
      <c r="P5822" s="63"/>
      <c r="Q5822" s="63"/>
    </row>
    <row r="5823" spans="1:17" outlineLevel="1">
      <c r="A5823" s="6"/>
      <c r="B5823" s="20">
        <v>42704</v>
      </c>
      <c r="C5823" s="21">
        <v>8.3333333333333329E-2</v>
      </c>
      <c r="D5823" s="13">
        <v>0</v>
      </c>
      <c r="E5823" s="13">
        <v>53.66</v>
      </c>
      <c r="F5823" s="11">
        <f t="shared" si="271"/>
        <v>0</v>
      </c>
      <c r="G5823" s="11">
        <f t="shared" si="272"/>
        <v>54.16977</v>
      </c>
      <c r="H5823" s="8">
        <f t="shared" si="273"/>
        <v>0</v>
      </c>
      <c r="K5823" s="69"/>
      <c r="L5823" s="69"/>
      <c r="M5823" s="69"/>
      <c r="O5823" s="63"/>
      <c r="P5823" s="63"/>
      <c r="Q5823" s="63"/>
    </row>
    <row r="5824" spans="1:17" outlineLevel="1">
      <c r="A5824" s="6"/>
      <c r="B5824" s="20">
        <v>42704</v>
      </c>
      <c r="C5824" s="21">
        <v>0.10416666666666667</v>
      </c>
      <c r="D5824" s="13">
        <v>0</v>
      </c>
      <c r="E5824" s="13">
        <v>58.29</v>
      </c>
      <c r="F5824" s="11">
        <f t="shared" si="271"/>
        <v>0</v>
      </c>
      <c r="G5824" s="11">
        <f t="shared" si="272"/>
        <v>58.843755000000002</v>
      </c>
      <c r="H5824" s="8">
        <f t="shared" si="273"/>
        <v>0</v>
      </c>
      <c r="K5824" s="69"/>
      <c r="L5824" s="69"/>
      <c r="M5824" s="69"/>
      <c r="O5824" s="63"/>
      <c r="P5824" s="63"/>
      <c r="Q5824" s="63"/>
    </row>
    <row r="5825" spans="1:17" outlineLevel="1">
      <c r="A5825" s="6"/>
      <c r="B5825" s="20">
        <v>42704</v>
      </c>
      <c r="C5825" s="21">
        <v>0.125</v>
      </c>
      <c r="D5825" s="13">
        <v>0</v>
      </c>
      <c r="E5825" s="13">
        <v>61.86</v>
      </c>
      <c r="F5825" s="11">
        <f t="shared" si="271"/>
        <v>0</v>
      </c>
      <c r="G5825" s="11">
        <f t="shared" si="272"/>
        <v>62.447670000000002</v>
      </c>
      <c r="H5825" s="8">
        <f t="shared" si="273"/>
        <v>0</v>
      </c>
      <c r="K5825" s="69"/>
      <c r="L5825" s="69"/>
      <c r="M5825" s="69"/>
      <c r="O5825" s="63"/>
      <c r="P5825" s="63"/>
      <c r="Q5825" s="63"/>
    </row>
    <row r="5826" spans="1:17" outlineLevel="1">
      <c r="A5826" s="6"/>
      <c r="B5826" s="20">
        <v>42704</v>
      </c>
      <c r="C5826" s="21">
        <v>0.14583333333333334</v>
      </c>
      <c r="D5826" s="13">
        <v>0</v>
      </c>
      <c r="E5826" s="13">
        <v>64.63</v>
      </c>
      <c r="F5826" s="11">
        <f t="shared" si="271"/>
        <v>0</v>
      </c>
      <c r="G5826" s="11">
        <f t="shared" si="272"/>
        <v>65.243984999999995</v>
      </c>
      <c r="H5826" s="8">
        <f t="shared" si="273"/>
        <v>0</v>
      </c>
      <c r="K5826" s="69"/>
      <c r="L5826" s="69"/>
      <c r="M5826" s="69"/>
      <c r="O5826" s="63"/>
      <c r="P5826" s="63"/>
      <c r="Q5826" s="63"/>
    </row>
    <row r="5827" spans="1:17" outlineLevel="1">
      <c r="A5827" s="6"/>
      <c r="B5827" s="20">
        <v>42704</v>
      </c>
      <c r="C5827" s="21">
        <v>0.16666666666666666</v>
      </c>
      <c r="D5827" s="13">
        <v>0</v>
      </c>
      <c r="E5827" s="13">
        <v>58.03</v>
      </c>
      <c r="F5827" s="11">
        <f t="shared" si="271"/>
        <v>0</v>
      </c>
      <c r="G5827" s="11">
        <f t="shared" si="272"/>
        <v>58.581285000000008</v>
      </c>
      <c r="H5827" s="8">
        <f t="shared" si="273"/>
        <v>0</v>
      </c>
      <c r="K5827" s="69"/>
      <c r="L5827" s="69"/>
      <c r="M5827" s="69"/>
      <c r="O5827" s="63"/>
      <c r="P5827" s="63"/>
      <c r="Q5827" s="63"/>
    </row>
    <row r="5828" spans="1:17" outlineLevel="1">
      <c r="A5828" s="6"/>
      <c r="B5828" s="20">
        <v>42704</v>
      </c>
      <c r="C5828" s="21">
        <v>0.1875</v>
      </c>
      <c r="D5828" s="13">
        <v>0</v>
      </c>
      <c r="E5828" s="13">
        <v>62.88</v>
      </c>
      <c r="F5828" s="11">
        <f t="shared" si="271"/>
        <v>0</v>
      </c>
      <c r="G5828" s="11">
        <f t="shared" si="272"/>
        <v>63.477360000000004</v>
      </c>
      <c r="H5828" s="8">
        <f t="shared" si="273"/>
        <v>0</v>
      </c>
      <c r="K5828" s="69"/>
      <c r="L5828" s="69"/>
      <c r="M5828" s="69"/>
      <c r="O5828" s="63"/>
      <c r="P5828" s="63"/>
      <c r="Q5828" s="63"/>
    </row>
    <row r="5829" spans="1:17" outlineLevel="1">
      <c r="A5829" s="6"/>
      <c r="B5829" s="20">
        <v>42704</v>
      </c>
      <c r="C5829" s="21">
        <v>0.20833333333333334</v>
      </c>
      <c r="D5829" s="13">
        <v>0</v>
      </c>
      <c r="E5829" s="13">
        <v>56.23</v>
      </c>
      <c r="F5829" s="11">
        <f t="shared" si="271"/>
        <v>0</v>
      </c>
      <c r="G5829" s="11">
        <f t="shared" si="272"/>
        <v>56.764184999999998</v>
      </c>
      <c r="H5829" s="8">
        <f t="shared" si="273"/>
        <v>0</v>
      </c>
      <c r="K5829" s="69"/>
      <c r="L5829" s="69"/>
      <c r="M5829" s="69"/>
      <c r="O5829" s="63"/>
      <c r="P5829" s="63"/>
      <c r="Q5829" s="63"/>
    </row>
    <row r="5830" spans="1:17" outlineLevel="1">
      <c r="A5830" s="6"/>
      <c r="B5830" s="20">
        <v>42704</v>
      </c>
      <c r="C5830" s="21">
        <v>0.22916666666666666</v>
      </c>
      <c r="D5830" s="13">
        <v>8.7627999999999998E-2</v>
      </c>
      <c r="E5830" s="13">
        <v>72.930000000000007</v>
      </c>
      <c r="F5830" s="11">
        <f t="shared" si="271"/>
        <v>8.7601711600000007E-2</v>
      </c>
      <c r="G5830" s="11">
        <f t="shared" si="272"/>
        <v>73.622835000000009</v>
      </c>
      <c r="H5830" s="8">
        <f t="shared" si="273"/>
        <v>9.8444319987556135</v>
      </c>
      <c r="K5830" s="69"/>
      <c r="L5830" s="69"/>
      <c r="M5830" s="69"/>
      <c r="O5830" s="63"/>
      <c r="P5830" s="63"/>
      <c r="Q5830" s="63"/>
    </row>
    <row r="5831" spans="1:17" outlineLevel="1">
      <c r="A5831" s="6"/>
      <c r="B5831" s="20">
        <v>42704</v>
      </c>
      <c r="C5831" s="21">
        <v>0.25</v>
      </c>
      <c r="D5831" s="13">
        <v>0.26123000000000002</v>
      </c>
      <c r="E5831" s="13">
        <v>82.18</v>
      </c>
      <c r="F5831" s="11">
        <f t="shared" si="271"/>
        <v>0.26115163100000005</v>
      </c>
      <c r="G5831" s="11">
        <f t="shared" si="272"/>
        <v>82.960710000000006</v>
      </c>
      <c r="H5831" s="8">
        <f t="shared" si="273"/>
        <v>26.908878640581992</v>
      </c>
      <c r="K5831" s="69"/>
      <c r="L5831" s="69"/>
      <c r="M5831" s="69"/>
      <c r="O5831" s="63"/>
      <c r="P5831" s="63"/>
      <c r="Q5831" s="63"/>
    </row>
    <row r="5832" spans="1:17" outlineLevel="1">
      <c r="A5832" s="6"/>
      <c r="B5832" s="20">
        <v>42704</v>
      </c>
      <c r="C5832" s="21">
        <v>0.27083333333333331</v>
      </c>
      <c r="D5832" s="13">
        <v>0.534223</v>
      </c>
      <c r="E5832" s="13">
        <v>85.77</v>
      </c>
      <c r="F5832" s="11">
        <f t="shared" si="271"/>
        <v>0.53406273310000008</v>
      </c>
      <c r="G5832" s="11">
        <f t="shared" si="272"/>
        <v>86.584815000000006</v>
      </c>
      <c r="H5832" s="8">
        <f t="shared" si="273"/>
        <v>53.09394541274213</v>
      </c>
      <c r="K5832" s="69"/>
      <c r="L5832" s="69"/>
      <c r="M5832" s="69"/>
      <c r="O5832" s="63"/>
      <c r="P5832" s="63"/>
      <c r="Q5832" s="63"/>
    </row>
    <row r="5833" spans="1:17" outlineLevel="1">
      <c r="A5833" s="6"/>
      <c r="B5833" s="20">
        <v>42704</v>
      </c>
      <c r="C5833" s="21">
        <v>0.29166666666666669</v>
      </c>
      <c r="D5833" s="13">
        <v>0.91151099999999996</v>
      </c>
      <c r="E5833" s="13">
        <v>97.69</v>
      </c>
      <c r="F5833" s="11">
        <f t="shared" si="271"/>
        <v>0.91123754670000001</v>
      </c>
      <c r="G5833" s="11">
        <f t="shared" si="272"/>
        <v>98.618054999999998</v>
      </c>
      <c r="H5833" s="8">
        <f t="shared" si="273"/>
        <v>79.625709187674332</v>
      </c>
      <c r="K5833" s="69"/>
      <c r="L5833" s="69"/>
      <c r="M5833" s="69"/>
      <c r="O5833" s="63"/>
      <c r="P5833" s="63"/>
      <c r="Q5833" s="63"/>
    </row>
    <row r="5834" spans="1:17" outlineLevel="1">
      <c r="A5834" s="6"/>
      <c r="B5834" s="20">
        <v>42704</v>
      </c>
      <c r="C5834" s="21">
        <v>0.3125</v>
      </c>
      <c r="D5834" s="13">
        <v>1.602671</v>
      </c>
      <c r="E5834" s="13">
        <v>73.569999999999993</v>
      </c>
      <c r="F5834" s="11">
        <f t="shared" si="271"/>
        <v>1.6021901987</v>
      </c>
      <c r="G5834" s="11">
        <f t="shared" si="272"/>
        <v>74.268914999999993</v>
      </c>
      <c r="H5834" s="8">
        <f t="shared" si="273"/>
        <v>179.0144492771166</v>
      </c>
      <c r="K5834" s="69"/>
      <c r="L5834" s="69"/>
      <c r="M5834" s="69"/>
      <c r="O5834" s="63"/>
      <c r="P5834" s="63"/>
      <c r="Q5834" s="63"/>
    </row>
    <row r="5835" spans="1:17" outlineLevel="1">
      <c r="A5835" s="6"/>
      <c r="B5835" s="20">
        <v>42704</v>
      </c>
      <c r="C5835" s="21">
        <v>0.33333333333333331</v>
      </c>
      <c r="D5835" s="13">
        <v>2.0574160000000004</v>
      </c>
      <c r="E5835" s="13">
        <v>68.78</v>
      </c>
      <c r="F5835" s="11">
        <f t="shared" si="271"/>
        <v>2.0567987752000003</v>
      </c>
      <c r="G5835" s="11">
        <f t="shared" si="272"/>
        <v>69.433410000000009</v>
      </c>
      <c r="H5835" s="8">
        <f t="shared" si="273"/>
        <v>239.75401954124058</v>
      </c>
      <c r="K5835" s="69"/>
      <c r="L5835" s="69"/>
      <c r="M5835" s="69"/>
      <c r="O5835" s="63"/>
      <c r="P5835" s="63"/>
      <c r="Q5835" s="63"/>
    </row>
    <row r="5836" spans="1:17" outlineLevel="1">
      <c r="A5836" s="6"/>
      <c r="B5836" s="20">
        <v>42704</v>
      </c>
      <c r="C5836" s="21">
        <v>0.35416666666666669</v>
      </c>
      <c r="D5836" s="13">
        <v>3.1738390000000001</v>
      </c>
      <c r="E5836" s="13">
        <v>112.46</v>
      </c>
      <c r="F5836" s="11">
        <f t="shared" si="271"/>
        <v>3.1728868483000001</v>
      </c>
      <c r="G5836" s="11">
        <f t="shared" si="272"/>
        <v>113.52837</v>
      </c>
      <c r="H5836" s="8">
        <f t="shared" si="273"/>
        <v>229.94428170186376</v>
      </c>
      <c r="K5836" s="69"/>
      <c r="L5836" s="69"/>
      <c r="M5836" s="69"/>
      <c r="O5836" s="63"/>
      <c r="P5836" s="63"/>
      <c r="Q5836" s="63"/>
    </row>
    <row r="5837" spans="1:17" outlineLevel="1">
      <c r="A5837" s="6"/>
      <c r="B5837" s="20">
        <v>42704</v>
      </c>
      <c r="C5837" s="21">
        <v>0.375</v>
      </c>
      <c r="D5837" s="13">
        <v>3.7616719999999999</v>
      </c>
      <c r="E5837" s="13">
        <v>128.16999999999999</v>
      </c>
      <c r="F5837" s="11">
        <f t="shared" si="271"/>
        <v>3.7605434984000001</v>
      </c>
      <c r="G5837" s="11">
        <f t="shared" si="272"/>
        <v>129.38761499999998</v>
      </c>
      <c r="H5837" s="8">
        <f t="shared" si="273"/>
        <v>212.89333634066776</v>
      </c>
      <c r="K5837" s="69"/>
      <c r="L5837" s="69"/>
      <c r="M5837" s="69"/>
      <c r="O5837" s="63"/>
      <c r="P5837" s="63"/>
      <c r="Q5837" s="63"/>
    </row>
    <row r="5838" spans="1:17" outlineLevel="1">
      <c r="A5838" s="6"/>
      <c r="B5838" s="20">
        <v>42704</v>
      </c>
      <c r="C5838" s="21">
        <v>0.39583333333333331</v>
      </c>
      <c r="D5838" s="13">
        <v>3.3375050000000002</v>
      </c>
      <c r="E5838" s="13">
        <v>158.01</v>
      </c>
      <c r="F5838" s="11">
        <f t="shared" si="271"/>
        <v>3.3365037485000002</v>
      </c>
      <c r="G5838" s="11">
        <f t="shared" si="272"/>
        <v>159.51109500000001</v>
      </c>
      <c r="H5838" s="8">
        <f t="shared" si="273"/>
        <v>88.38033082616036</v>
      </c>
      <c r="K5838" s="69"/>
      <c r="L5838" s="69"/>
      <c r="M5838" s="69"/>
      <c r="O5838" s="63"/>
      <c r="P5838" s="63"/>
      <c r="Q5838" s="63"/>
    </row>
    <row r="5839" spans="1:17" outlineLevel="1">
      <c r="A5839" s="6"/>
      <c r="B5839" s="20">
        <v>42704</v>
      </c>
      <c r="C5839" s="21">
        <v>0.41666666666666669</v>
      </c>
      <c r="D5839" s="13">
        <v>4.3567739999999997</v>
      </c>
      <c r="E5839" s="13">
        <v>108.35</v>
      </c>
      <c r="F5839" s="11">
        <f t="shared" si="271"/>
        <v>4.3554669678</v>
      </c>
      <c r="G5839" s="11">
        <f t="shared" si="272"/>
        <v>109.37932499999999</v>
      </c>
      <c r="H5839" s="8">
        <f t="shared" si="273"/>
        <v>333.71881901303931</v>
      </c>
      <c r="K5839" s="69"/>
      <c r="L5839" s="69"/>
      <c r="M5839" s="69"/>
      <c r="O5839" s="63"/>
      <c r="P5839" s="63"/>
      <c r="Q5839" s="63"/>
    </row>
    <row r="5840" spans="1:17" outlineLevel="1">
      <c r="A5840" s="6"/>
      <c r="B5840" s="20">
        <v>42704</v>
      </c>
      <c r="C5840" s="21">
        <v>0.4375</v>
      </c>
      <c r="D5840" s="13">
        <v>4.3990730000000005</v>
      </c>
      <c r="E5840" s="13">
        <v>100.94</v>
      </c>
      <c r="F5840" s="11">
        <f t="shared" si="271"/>
        <v>4.3977532781000006</v>
      </c>
      <c r="G5840" s="11">
        <f t="shared" si="272"/>
        <v>101.89893000000001</v>
      </c>
      <c r="H5840" s="8">
        <f t="shared" si="273"/>
        <v>369.85575628421759</v>
      </c>
      <c r="K5840" s="69"/>
      <c r="L5840" s="69"/>
      <c r="M5840" s="69"/>
      <c r="O5840" s="63"/>
      <c r="P5840" s="63"/>
      <c r="Q5840" s="63"/>
    </row>
    <row r="5841" spans="1:17" outlineLevel="1">
      <c r="A5841" s="6"/>
      <c r="B5841" s="20">
        <v>42704</v>
      </c>
      <c r="C5841" s="21">
        <v>0.45833333333333331</v>
      </c>
      <c r="D5841" s="13">
        <v>4.7018279999999999</v>
      </c>
      <c r="E5841" s="13">
        <v>114.55</v>
      </c>
      <c r="F5841" s="11">
        <f t="shared" ref="F5841:F5904" si="274">IF($B$13="Electricity",$D5841*$B$9,$D5841*$B$10)</f>
        <v>4.7004174515999999</v>
      </c>
      <c r="G5841" s="11">
        <f t="shared" ref="G5841:G5904" si="275">+E5841*$B$10</f>
        <v>115.63822500000001</v>
      </c>
      <c r="H5841" s="8">
        <f t="shared" si="273"/>
        <v>330.72971513555257</v>
      </c>
      <c r="K5841" s="69"/>
      <c r="L5841" s="69"/>
      <c r="M5841" s="69"/>
      <c r="O5841" s="63"/>
      <c r="P5841" s="63"/>
      <c r="Q5841" s="63"/>
    </row>
    <row r="5842" spans="1:17" outlineLevel="1">
      <c r="A5842" s="6"/>
      <c r="B5842" s="20">
        <v>42704</v>
      </c>
      <c r="C5842" s="21">
        <v>0.47916666666666669</v>
      </c>
      <c r="D5842" s="13">
        <v>4.7472219999999998</v>
      </c>
      <c r="E5842" s="13">
        <v>96.24</v>
      </c>
      <c r="F5842" s="11">
        <f t="shared" si="274"/>
        <v>4.7457978334000002</v>
      </c>
      <c r="G5842" s="11">
        <f t="shared" si="275"/>
        <v>97.15428</v>
      </c>
      <c r="H5842" s="8">
        <f t="shared" si="273"/>
        <v>421.64382548286306</v>
      </c>
      <c r="K5842" s="69"/>
      <c r="L5842" s="69"/>
      <c r="M5842" s="69"/>
      <c r="O5842" s="63"/>
      <c r="P5842" s="63"/>
      <c r="Q5842" s="63"/>
    </row>
    <row r="5843" spans="1:17" outlineLevel="1">
      <c r="A5843" s="6"/>
      <c r="B5843" s="20">
        <v>42704</v>
      </c>
      <c r="C5843" s="21">
        <v>0.5</v>
      </c>
      <c r="D5843" s="13">
        <v>4.8085300000000011</v>
      </c>
      <c r="E5843" s="13">
        <v>124.54</v>
      </c>
      <c r="F5843" s="11">
        <f t="shared" si="274"/>
        <v>4.8070874410000011</v>
      </c>
      <c r="G5843" s="11">
        <f t="shared" si="275"/>
        <v>125.72313000000001</v>
      </c>
      <c r="H5843" s="8">
        <f t="shared" si="273"/>
        <v>289.75618475978968</v>
      </c>
      <c r="K5843" s="69"/>
      <c r="L5843" s="69"/>
      <c r="M5843" s="69"/>
      <c r="O5843" s="63"/>
      <c r="P5843" s="63"/>
      <c r="Q5843" s="63"/>
    </row>
    <row r="5844" spans="1:17" outlineLevel="1">
      <c r="A5844" s="6"/>
      <c r="B5844" s="20">
        <v>42704</v>
      </c>
      <c r="C5844" s="21">
        <v>0.52083333333333337</v>
      </c>
      <c r="D5844" s="13">
        <v>4.7138909999999994</v>
      </c>
      <c r="E5844" s="13">
        <v>121.47</v>
      </c>
      <c r="F5844" s="11">
        <f t="shared" si="274"/>
        <v>4.7124768326999993</v>
      </c>
      <c r="G5844" s="11">
        <f t="shared" si="275"/>
        <v>122.62396500000001</v>
      </c>
      <c r="H5844" s="8">
        <f t="shared" si="273"/>
        <v>298.65809668588423</v>
      </c>
      <c r="K5844" s="69"/>
      <c r="L5844" s="69"/>
      <c r="M5844" s="69"/>
      <c r="O5844" s="63"/>
      <c r="P5844" s="63"/>
      <c r="Q5844" s="63"/>
    </row>
    <row r="5845" spans="1:17" outlineLevel="1">
      <c r="A5845" s="6"/>
      <c r="B5845" s="20">
        <v>42704</v>
      </c>
      <c r="C5845" s="21">
        <v>0.54166666666666663</v>
      </c>
      <c r="D5845" s="13">
        <v>4.6314230000000007</v>
      </c>
      <c r="E5845" s="13">
        <v>159.83000000000001</v>
      </c>
      <c r="F5845" s="11">
        <f t="shared" si="274"/>
        <v>4.6300335731000013</v>
      </c>
      <c r="G5845" s="11">
        <f t="shared" si="275"/>
        <v>161.34838500000004</v>
      </c>
      <c r="H5845" s="8">
        <f t="shared" si="273"/>
        <v>114.13780508113543</v>
      </c>
      <c r="K5845" s="69"/>
      <c r="L5845" s="69"/>
      <c r="M5845" s="69"/>
      <c r="O5845" s="63"/>
      <c r="P5845" s="63"/>
      <c r="Q5845" s="63"/>
    </row>
    <row r="5846" spans="1:17" outlineLevel="1">
      <c r="A5846" s="6"/>
      <c r="B5846" s="20">
        <v>42704</v>
      </c>
      <c r="C5846" s="21">
        <v>0.5625</v>
      </c>
      <c r="D5846" s="13">
        <v>4.6243480000000003</v>
      </c>
      <c r="E5846" s="13">
        <v>185.87</v>
      </c>
      <c r="F5846" s="11">
        <f t="shared" si="274"/>
        <v>4.6229606956000007</v>
      </c>
      <c r="G5846" s="11">
        <f t="shared" si="275"/>
        <v>187.63576500000002</v>
      </c>
      <c r="H5846" s="8">
        <f t="shared" si="273"/>
        <v>-7.5620773022382304</v>
      </c>
      <c r="K5846" s="69"/>
      <c r="L5846" s="69"/>
      <c r="M5846" s="69"/>
      <c r="O5846" s="63"/>
      <c r="P5846" s="63"/>
      <c r="Q5846" s="63"/>
    </row>
    <row r="5847" spans="1:17" outlineLevel="1">
      <c r="A5847" s="6"/>
      <c r="B5847" s="20">
        <v>42704</v>
      </c>
      <c r="C5847" s="21">
        <v>0.58333333333333337</v>
      </c>
      <c r="D5847" s="13">
        <v>3.5459009999999997</v>
      </c>
      <c r="E5847" s="13">
        <v>141.19</v>
      </c>
      <c r="F5847" s="11">
        <f t="shared" si="274"/>
        <v>3.5448372296999997</v>
      </c>
      <c r="G5847" s="11">
        <f t="shared" si="275"/>
        <v>142.531305</v>
      </c>
      <c r="H5847" s="8">
        <f t="shared" si="273"/>
        <v>154.08944836247423</v>
      </c>
      <c r="K5847" s="69"/>
      <c r="L5847" s="69"/>
      <c r="M5847" s="69"/>
      <c r="O5847" s="63"/>
      <c r="P5847" s="63"/>
      <c r="Q5847" s="63"/>
    </row>
    <row r="5848" spans="1:17" outlineLevel="1">
      <c r="A5848" s="6"/>
      <c r="B5848" s="20">
        <v>42704</v>
      </c>
      <c r="C5848" s="21">
        <v>0.60416666666666663</v>
      </c>
      <c r="D5848" s="13">
        <v>2.3493110000000001</v>
      </c>
      <c r="E5848" s="13">
        <v>76.16</v>
      </c>
      <c r="F5848" s="11">
        <f t="shared" si="274"/>
        <v>2.3486062067000004</v>
      </c>
      <c r="G5848" s="11">
        <f t="shared" si="275"/>
        <v>76.883520000000004</v>
      </c>
      <c r="H5848" s="8">
        <f t="shared" si="273"/>
        <v>256.27164218125642</v>
      </c>
      <c r="K5848" s="69"/>
      <c r="L5848" s="69"/>
      <c r="M5848" s="69"/>
      <c r="O5848" s="63"/>
      <c r="P5848" s="63"/>
      <c r="Q5848" s="63"/>
    </row>
    <row r="5849" spans="1:17" outlineLevel="1">
      <c r="A5849" s="6"/>
      <c r="B5849" s="20">
        <v>42704</v>
      </c>
      <c r="C5849" s="21">
        <v>0.625</v>
      </c>
      <c r="D5849" s="13">
        <v>3.9830990000000002</v>
      </c>
      <c r="E5849" s="13">
        <v>140.32</v>
      </c>
      <c r="F5849" s="11">
        <f t="shared" si="274"/>
        <v>3.9819040703000002</v>
      </c>
      <c r="G5849" s="11">
        <f t="shared" si="275"/>
        <v>141.65304</v>
      </c>
      <c r="H5849" s="8">
        <f t="shared" si="273"/>
        <v>176.58534052943128</v>
      </c>
      <c r="K5849" s="69"/>
      <c r="L5849" s="69"/>
      <c r="M5849" s="69"/>
      <c r="O5849" s="63"/>
      <c r="P5849" s="63"/>
      <c r="Q5849" s="63"/>
    </row>
    <row r="5850" spans="1:17" outlineLevel="1">
      <c r="A5850" s="6"/>
      <c r="B5850" s="20">
        <v>42704</v>
      </c>
      <c r="C5850" s="21">
        <v>0.64583333333333337</v>
      </c>
      <c r="D5850" s="13">
        <v>1.895211</v>
      </c>
      <c r="E5850" s="13">
        <v>112.93</v>
      </c>
      <c r="F5850" s="11">
        <f t="shared" si="274"/>
        <v>1.8946424367000001</v>
      </c>
      <c r="G5850" s="11">
        <f t="shared" si="275"/>
        <v>114.00283500000002</v>
      </c>
      <c r="H5850" s="8">
        <f t="shared" si="273"/>
        <v>136.40888413109192</v>
      </c>
      <c r="K5850" s="69"/>
      <c r="L5850" s="69"/>
      <c r="M5850" s="69"/>
      <c r="O5850" s="63"/>
      <c r="P5850" s="63"/>
      <c r="Q5850" s="63"/>
    </row>
    <row r="5851" spans="1:17" outlineLevel="1">
      <c r="A5851" s="6"/>
      <c r="B5851" s="20">
        <v>42704</v>
      </c>
      <c r="C5851" s="21">
        <v>0.66666666666666663</v>
      </c>
      <c r="D5851" s="13">
        <v>2.630884</v>
      </c>
      <c r="E5851" s="13">
        <v>71.709999999999994</v>
      </c>
      <c r="F5851" s="11">
        <f t="shared" si="274"/>
        <v>2.6300947348000001</v>
      </c>
      <c r="G5851" s="11">
        <f t="shared" si="275"/>
        <v>72.391244999999998</v>
      </c>
      <c r="H5851" s="8">
        <f t="shared" si="273"/>
        <v>298.80178835268322</v>
      </c>
      <c r="K5851" s="69"/>
      <c r="L5851" s="69"/>
      <c r="M5851" s="69"/>
      <c r="O5851" s="63"/>
      <c r="P5851" s="63"/>
      <c r="Q5851" s="63"/>
    </row>
    <row r="5852" spans="1:17" outlineLevel="1">
      <c r="A5852" s="6"/>
      <c r="B5852" s="20">
        <v>42704</v>
      </c>
      <c r="C5852" s="21">
        <v>0.6875</v>
      </c>
      <c r="D5852" s="13">
        <v>1.1671720000000001</v>
      </c>
      <c r="E5852" s="13">
        <v>78</v>
      </c>
      <c r="F5852" s="11">
        <f t="shared" si="274"/>
        <v>1.1668218484000001</v>
      </c>
      <c r="G5852" s="11">
        <f t="shared" si="275"/>
        <v>78.741</v>
      </c>
      <c r="H5852" s="8">
        <f t="shared" si="273"/>
        <v>125.15214463753561</v>
      </c>
      <c r="K5852" s="69"/>
      <c r="L5852" s="69"/>
      <c r="M5852" s="69"/>
      <c r="O5852" s="63"/>
      <c r="P5852" s="63"/>
      <c r="Q5852" s="63"/>
    </row>
    <row r="5853" spans="1:17" outlineLevel="1">
      <c r="A5853" s="6"/>
      <c r="B5853" s="20">
        <v>42704</v>
      </c>
      <c r="C5853" s="21">
        <v>0.70833333333333337</v>
      </c>
      <c r="D5853" s="13">
        <v>1.049868</v>
      </c>
      <c r="E5853" s="13">
        <v>93.4</v>
      </c>
      <c r="F5853" s="11">
        <f t="shared" si="274"/>
        <v>1.0495530396000001</v>
      </c>
      <c r="G5853" s="11">
        <f t="shared" si="275"/>
        <v>94.287300000000016</v>
      </c>
      <c r="H5853" s="8">
        <f t="shared" si="273"/>
        <v>96.257343054922913</v>
      </c>
      <c r="K5853" s="69"/>
      <c r="L5853" s="69"/>
      <c r="M5853" s="69"/>
      <c r="O5853" s="63"/>
      <c r="P5853" s="63"/>
      <c r="Q5853" s="63"/>
    </row>
    <row r="5854" spans="1:17" outlineLevel="1">
      <c r="A5854" s="6"/>
      <c r="B5854" s="20">
        <v>42704</v>
      </c>
      <c r="C5854" s="21">
        <v>0.72916666666666663</v>
      </c>
      <c r="D5854" s="13">
        <v>0.71517900000000001</v>
      </c>
      <c r="E5854" s="13">
        <v>75.319999999999993</v>
      </c>
      <c r="F5854" s="11">
        <f t="shared" si="274"/>
        <v>0.7149644463</v>
      </c>
      <c r="G5854" s="11">
        <f t="shared" si="275"/>
        <v>76.035539999999997</v>
      </c>
      <c r="H5854" s="8">
        <f t="shared" si="273"/>
        <v>78.620679256578498</v>
      </c>
      <c r="K5854" s="69"/>
      <c r="L5854" s="69"/>
      <c r="M5854" s="69"/>
      <c r="O5854" s="63"/>
      <c r="P5854" s="63"/>
      <c r="Q5854" s="63"/>
    </row>
    <row r="5855" spans="1:17" outlineLevel="1">
      <c r="A5855" s="6"/>
      <c r="B5855" s="20">
        <v>42704</v>
      </c>
      <c r="C5855" s="21">
        <v>0.75</v>
      </c>
      <c r="D5855" s="13">
        <v>0.27746499999999996</v>
      </c>
      <c r="E5855" s="13">
        <v>85.07</v>
      </c>
      <c r="F5855" s="11">
        <f t="shared" si="274"/>
        <v>0.27738176049999996</v>
      </c>
      <c r="G5855" s="11">
        <f t="shared" si="275"/>
        <v>85.878164999999996</v>
      </c>
      <c r="H5855" s="8">
        <f t="shared" si="273"/>
        <v>27.771970856790514</v>
      </c>
      <c r="K5855" s="69"/>
      <c r="L5855" s="69"/>
      <c r="M5855" s="69"/>
      <c r="O5855" s="63"/>
      <c r="P5855" s="63"/>
      <c r="Q5855" s="63"/>
    </row>
    <row r="5856" spans="1:17" outlineLevel="1">
      <c r="A5856" s="6"/>
      <c r="B5856" s="20">
        <v>42704</v>
      </c>
      <c r="C5856" s="21">
        <v>0.77083333333333337</v>
      </c>
      <c r="D5856" s="13">
        <v>0.14205500000000001</v>
      </c>
      <c r="E5856" s="13">
        <v>78.209999999999994</v>
      </c>
      <c r="F5856" s="11">
        <f t="shared" si="274"/>
        <v>0.14201238350000001</v>
      </c>
      <c r="G5856" s="11">
        <f t="shared" si="275"/>
        <v>78.952995000000001</v>
      </c>
      <c r="H5856" s="8">
        <f t="shared" si="273"/>
        <v>15.202000326586418</v>
      </c>
      <c r="K5856" s="69"/>
      <c r="L5856" s="69"/>
      <c r="M5856" s="69"/>
      <c r="O5856" s="63"/>
      <c r="P5856" s="63"/>
      <c r="Q5856" s="63"/>
    </row>
    <row r="5857" spans="1:17" outlineLevel="1">
      <c r="A5857" s="6"/>
      <c r="B5857" s="20">
        <v>42704</v>
      </c>
      <c r="C5857" s="21">
        <v>0.79166666666666663</v>
      </c>
      <c r="D5857" s="13">
        <v>4.2899E-2</v>
      </c>
      <c r="E5857" s="13">
        <v>89.25</v>
      </c>
      <c r="F5857" s="11">
        <f t="shared" si="274"/>
        <v>4.2886130299999999E-2</v>
      </c>
      <c r="G5857" s="11">
        <f t="shared" si="275"/>
        <v>90.097875000000002</v>
      </c>
      <c r="H5857" s="8">
        <f t="shared" si="273"/>
        <v>4.1128710287968877</v>
      </c>
      <c r="K5857" s="69"/>
      <c r="L5857" s="69"/>
      <c r="M5857" s="69"/>
      <c r="O5857" s="63"/>
      <c r="P5857" s="63"/>
      <c r="Q5857" s="63"/>
    </row>
    <row r="5858" spans="1:17" outlineLevel="1">
      <c r="A5858" s="6"/>
      <c r="B5858" s="20">
        <v>42704</v>
      </c>
      <c r="C5858" s="21">
        <v>0.8125</v>
      </c>
      <c r="D5858" s="13">
        <v>0</v>
      </c>
      <c r="E5858" s="13">
        <v>85.76</v>
      </c>
      <c r="F5858" s="11">
        <f t="shared" si="274"/>
        <v>0</v>
      </c>
      <c r="G5858" s="11">
        <f t="shared" si="275"/>
        <v>86.574720000000013</v>
      </c>
      <c r="H5858" s="8">
        <f t="shared" si="273"/>
        <v>0</v>
      </c>
      <c r="K5858" s="69"/>
      <c r="L5858" s="69"/>
      <c r="M5858" s="69"/>
      <c r="O5858" s="63"/>
      <c r="P5858" s="63"/>
      <c r="Q5858" s="63"/>
    </row>
    <row r="5859" spans="1:17" outlineLevel="1">
      <c r="A5859" s="6"/>
      <c r="B5859" s="20">
        <v>42704</v>
      </c>
      <c r="C5859" s="21">
        <v>0.83333333333333337</v>
      </c>
      <c r="D5859" s="13">
        <v>0</v>
      </c>
      <c r="E5859" s="13">
        <v>84.91</v>
      </c>
      <c r="F5859" s="11">
        <f t="shared" si="274"/>
        <v>0</v>
      </c>
      <c r="G5859" s="11">
        <f t="shared" si="275"/>
        <v>85.716645</v>
      </c>
      <c r="H5859" s="8">
        <f t="shared" si="273"/>
        <v>0</v>
      </c>
      <c r="K5859" s="69"/>
      <c r="L5859" s="69"/>
      <c r="M5859" s="69"/>
      <c r="O5859" s="63"/>
      <c r="P5859" s="63"/>
      <c r="Q5859" s="63"/>
    </row>
    <row r="5860" spans="1:17" outlineLevel="1">
      <c r="A5860" s="6"/>
      <c r="B5860" s="20">
        <v>42704</v>
      </c>
      <c r="C5860" s="21">
        <v>0.85416666666666663</v>
      </c>
      <c r="D5860" s="13">
        <v>0</v>
      </c>
      <c r="E5860" s="13">
        <v>81.17</v>
      </c>
      <c r="F5860" s="11">
        <f t="shared" si="274"/>
        <v>0</v>
      </c>
      <c r="G5860" s="11">
        <f t="shared" si="275"/>
        <v>81.941115000000011</v>
      </c>
      <c r="H5860" s="8">
        <f t="shared" si="273"/>
        <v>0</v>
      </c>
      <c r="K5860" s="69"/>
      <c r="L5860" s="69"/>
      <c r="M5860" s="69"/>
      <c r="O5860" s="63"/>
      <c r="P5860" s="63"/>
      <c r="Q5860" s="63"/>
    </row>
    <row r="5861" spans="1:17" outlineLevel="1">
      <c r="A5861" s="6"/>
      <c r="B5861" s="20">
        <v>42704</v>
      </c>
      <c r="C5861" s="21">
        <v>0.875</v>
      </c>
      <c r="D5861" s="13">
        <v>0</v>
      </c>
      <c r="E5861" s="13">
        <v>59.02</v>
      </c>
      <c r="F5861" s="11">
        <f t="shared" si="274"/>
        <v>0</v>
      </c>
      <c r="G5861" s="11">
        <f t="shared" si="275"/>
        <v>59.580690000000004</v>
      </c>
      <c r="H5861" s="8">
        <f t="shared" si="273"/>
        <v>0</v>
      </c>
      <c r="K5861" s="69"/>
      <c r="L5861" s="69"/>
      <c r="M5861" s="69"/>
      <c r="O5861" s="63"/>
      <c r="P5861" s="63"/>
      <c r="Q5861" s="63"/>
    </row>
    <row r="5862" spans="1:17" outlineLevel="1">
      <c r="A5862" s="6"/>
      <c r="B5862" s="20">
        <v>42704</v>
      </c>
      <c r="C5862" s="21">
        <v>0.89583333333333337</v>
      </c>
      <c r="D5862" s="13">
        <v>0</v>
      </c>
      <c r="E5862" s="13">
        <v>55.12</v>
      </c>
      <c r="F5862" s="11">
        <f t="shared" si="274"/>
        <v>0</v>
      </c>
      <c r="G5862" s="11">
        <f t="shared" si="275"/>
        <v>55.643639999999998</v>
      </c>
      <c r="H5862" s="8">
        <f t="shared" si="273"/>
        <v>0</v>
      </c>
      <c r="K5862" s="69"/>
      <c r="L5862" s="69"/>
      <c r="M5862" s="69"/>
      <c r="O5862" s="63"/>
      <c r="P5862" s="63"/>
      <c r="Q5862" s="63"/>
    </row>
    <row r="5863" spans="1:17" outlineLevel="1">
      <c r="A5863" s="6"/>
      <c r="B5863" s="20">
        <v>42704</v>
      </c>
      <c r="C5863" s="21">
        <v>0.91666666666666663</v>
      </c>
      <c r="D5863" s="13">
        <v>0</v>
      </c>
      <c r="E5863" s="13">
        <v>48.79</v>
      </c>
      <c r="F5863" s="11">
        <f t="shared" si="274"/>
        <v>0</v>
      </c>
      <c r="G5863" s="11">
        <f t="shared" si="275"/>
        <v>49.253505000000004</v>
      </c>
      <c r="H5863" s="8">
        <f t="shared" si="273"/>
        <v>0</v>
      </c>
      <c r="K5863" s="69"/>
      <c r="L5863" s="69"/>
      <c r="M5863" s="69"/>
      <c r="O5863" s="63"/>
      <c r="P5863" s="63"/>
      <c r="Q5863" s="63"/>
    </row>
    <row r="5864" spans="1:17" outlineLevel="1">
      <c r="A5864" s="6"/>
      <c r="B5864" s="20">
        <v>42704</v>
      </c>
      <c r="C5864" s="21">
        <v>0.9375</v>
      </c>
      <c r="D5864" s="13">
        <v>0</v>
      </c>
      <c r="E5864" s="13">
        <v>83.07</v>
      </c>
      <c r="F5864" s="11">
        <f t="shared" si="274"/>
        <v>0</v>
      </c>
      <c r="G5864" s="11">
        <f t="shared" si="275"/>
        <v>83.859165000000004</v>
      </c>
      <c r="H5864" s="8">
        <f t="shared" si="273"/>
        <v>0</v>
      </c>
      <c r="K5864" s="69"/>
      <c r="L5864" s="69"/>
      <c r="M5864" s="69"/>
      <c r="O5864" s="63"/>
      <c r="P5864" s="63"/>
      <c r="Q5864" s="63"/>
    </row>
    <row r="5865" spans="1:17" outlineLevel="1">
      <c r="A5865" s="6"/>
      <c r="B5865" s="20">
        <v>42704</v>
      </c>
      <c r="C5865" s="21">
        <v>0.95833333333333337</v>
      </c>
      <c r="D5865" s="13">
        <v>0</v>
      </c>
      <c r="E5865" s="13">
        <v>69.010000000000005</v>
      </c>
      <c r="F5865" s="11">
        <f t="shared" si="274"/>
        <v>0</v>
      </c>
      <c r="G5865" s="11">
        <f t="shared" si="275"/>
        <v>69.66559500000001</v>
      </c>
      <c r="H5865" s="8">
        <f t="shared" si="273"/>
        <v>0</v>
      </c>
      <c r="K5865" s="69"/>
      <c r="L5865" s="69"/>
      <c r="M5865" s="69"/>
      <c r="O5865" s="63"/>
      <c r="P5865" s="63"/>
      <c r="Q5865" s="63"/>
    </row>
    <row r="5866" spans="1:17" outlineLevel="1">
      <c r="A5866" s="6"/>
      <c r="B5866" s="20">
        <v>42704</v>
      </c>
      <c r="C5866" s="21">
        <v>0.97916666666666663</v>
      </c>
      <c r="D5866" s="13">
        <v>0</v>
      </c>
      <c r="E5866" s="13">
        <v>63.42</v>
      </c>
      <c r="F5866" s="11">
        <f t="shared" si="274"/>
        <v>0</v>
      </c>
      <c r="G5866" s="11">
        <f t="shared" si="275"/>
        <v>64.022490000000005</v>
      </c>
      <c r="H5866" s="8">
        <f t="shared" si="273"/>
        <v>0</v>
      </c>
      <c r="K5866" s="69"/>
      <c r="L5866" s="69"/>
      <c r="M5866" s="69"/>
      <c r="O5866" s="63"/>
      <c r="P5866" s="63"/>
      <c r="Q5866" s="63"/>
    </row>
    <row r="5867" spans="1:17" outlineLevel="1">
      <c r="A5867" s="6"/>
      <c r="B5867" s="20">
        <v>42704</v>
      </c>
      <c r="C5867" s="21">
        <v>0</v>
      </c>
      <c r="D5867" s="13">
        <v>0</v>
      </c>
      <c r="E5867" s="13">
        <v>59.17</v>
      </c>
      <c r="F5867" s="11">
        <f t="shared" si="274"/>
        <v>0</v>
      </c>
      <c r="G5867" s="11">
        <f t="shared" si="275"/>
        <v>59.732115000000007</v>
      </c>
      <c r="H5867" s="8">
        <f t="shared" si="273"/>
        <v>0</v>
      </c>
      <c r="K5867" s="69"/>
      <c r="L5867" s="69"/>
      <c r="M5867" s="69"/>
      <c r="O5867" s="63"/>
      <c r="P5867" s="63"/>
      <c r="Q5867" s="63"/>
    </row>
    <row r="5868" spans="1:17" outlineLevel="1">
      <c r="A5868" s="6"/>
      <c r="B5868" s="20">
        <v>42705</v>
      </c>
      <c r="C5868" s="21">
        <v>2.0833333333333332E-2</v>
      </c>
      <c r="D5868" s="13">
        <v>0</v>
      </c>
      <c r="E5868" s="13">
        <v>52.97</v>
      </c>
      <c r="F5868" s="11">
        <f t="shared" si="274"/>
        <v>0</v>
      </c>
      <c r="G5868" s="11">
        <f t="shared" si="275"/>
        <v>53.473215000000003</v>
      </c>
      <c r="H5868" s="8">
        <f>F5868*($B$8-G5868)</f>
        <v>0</v>
      </c>
      <c r="I5868" s="61"/>
      <c r="K5868" s="69"/>
      <c r="L5868" s="69"/>
      <c r="M5868" s="69"/>
      <c r="O5868" s="63"/>
      <c r="P5868" s="63"/>
      <c r="Q5868" s="63"/>
    </row>
    <row r="5869" spans="1:17" outlineLevel="1">
      <c r="A5869" s="6"/>
      <c r="B5869" s="20">
        <v>42705</v>
      </c>
      <c r="C5869" s="21">
        <v>4.1666666666666664E-2</v>
      </c>
      <c r="D5869" s="13">
        <v>0</v>
      </c>
      <c r="E5869" s="13">
        <v>42.08</v>
      </c>
      <c r="F5869" s="11">
        <f t="shared" si="274"/>
        <v>0</v>
      </c>
      <c r="G5869" s="11">
        <f t="shared" si="275"/>
        <v>42.479759999999999</v>
      </c>
      <c r="H5869" s="8">
        <f t="shared" ref="H5869:H5932" si="276">F5869*($B$8-G5869)</f>
        <v>0</v>
      </c>
      <c r="I5869" s="61"/>
      <c r="K5869" s="69"/>
      <c r="L5869" s="69"/>
      <c r="M5869" s="69"/>
      <c r="O5869" s="63"/>
      <c r="P5869" s="63"/>
      <c r="Q5869" s="63"/>
    </row>
    <row r="5870" spans="1:17" outlineLevel="1">
      <c r="A5870" s="6"/>
      <c r="B5870" s="20">
        <v>42705</v>
      </c>
      <c r="C5870" s="21">
        <v>6.25E-2</v>
      </c>
      <c r="D5870" s="13">
        <v>0</v>
      </c>
      <c r="E5870" s="13">
        <v>50.16</v>
      </c>
      <c r="F5870" s="11">
        <f t="shared" si="274"/>
        <v>0</v>
      </c>
      <c r="G5870" s="11">
        <f t="shared" si="275"/>
        <v>50.636519999999997</v>
      </c>
      <c r="H5870" s="8">
        <f t="shared" si="276"/>
        <v>0</v>
      </c>
      <c r="I5870" s="61"/>
      <c r="K5870" s="69"/>
      <c r="L5870" s="69"/>
      <c r="M5870" s="69"/>
      <c r="O5870" s="63"/>
      <c r="P5870" s="63"/>
      <c r="Q5870" s="63"/>
    </row>
    <row r="5871" spans="1:17" outlineLevel="1">
      <c r="A5871" s="6"/>
      <c r="B5871" s="20">
        <v>42705</v>
      </c>
      <c r="C5871" s="21">
        <v>8.3333333333333329E-2</v>
      </c>
      <c r="D5871" s="13">
        <v>0</v>
      </c>
      <c r="E5871" s="13">
        <v>47.64</v>
      </c>
      <c r="F5871" s="11">
        <f t="shared" si="274"/>
        <v>0</v>
      </c>
      <c r="G5871" s="11">
        <f t="shared" si="275"/>
        <v>48.092580000000005</v>
      </c>
      <c r="H5871" s="8">
        <f t="shared" si="276"/>
        <v>0</v>
      </c>
      <c r="I5871" s="61"/>
      <c r="K5871" s="69"/>
      <c r="L5871" s="69"/>
      <c r="M5871" s="69"/>
      <c r="O5871" s="63"/>
      <c r="P5871" s="63"/>
      <c r="Q5871" s="63"/>
    </row>
    <row r="5872" spans="1:17" outlineLevel="1">
      <c r="A5872" s="6"/>
      <c r="B5872" s="20">
        <v>42705</v>
      </c>
      <c r="C5872" s="21">
        <v>0.10416666666666667</v>
      </c>
      <c r="D5872" s="13">
        <v>0</v>
      </c>
      <c r="E5872" s="13">
        <v>45.5</v>
      </c>
      <c r="F5872" s="11">
        <f t="shared" si="274"/>
        <v>0</v>
      </c>
      <c r="G5872" s="11">
        <f t="shared" si="275"/>
        <v>45.932250000000003</v>
      </c>
      <c r="H5872" s="8">
        <f t="shared" si="276"/>
        <v>0</v>
      </c>
      <c r="I5872" s="61"/>
      <c r="K5872" s="69"/>
      <c r="L5872" s="69"/>
      <c r="M5872" s="69"/>
      <c r="O5872" s="63"/>
      <c r="P5872" s="63"/>
      <c r="Q5872" s="63"/>
    </row>
    <row r="5873" spans="1:17" outlineLevel="1">
      <c r="A5873" s="6"/>
      <c r="B5873" s="20">
        <v>42705</v>
      </c>
      <c r="C5873" s="21">
        <v>0.125</v>
      </c>
      <c r="D5873" s="13">
        <v>0</v>
      </c>
      <c r="E5873" s="13">
        <v>51.77</v>
      </c>
      <c r="F5873" s="11">
        <f t="shared" si="274"/>
        <v>0</v>
      </c>
      <c r="G5873" s="11">
        <f t="shared" si="275"/>
        <v>52.261815000000006</v>
      </c>
      <c r="H5873" s="8">
        <f t="shared" si="276"/>
        <v>0</v>
      </c>
      <c r="I5873" s="61"/>
      <c r="K5873" s="69"/>
      <c r="L5873" s="69"/>
      <c r="M5873" s="69"/>
      <c r="O5873" s="63"/>
      <c r="P5873" s="63"/>
      <c r="Q5873" s="63"/>
    </row>
    <row r="5874" spans="1:17" outlineLevel="1">
      <c r="A5874" s="6"/>
      <c r="B5874" s="20">
        <v>42705</v>
      </c>
      <c r="C5874" s="21">
        <v>0.14583333333333334</v>
      </c>
      <c r="D5874" s="13">
        <v>0</v>
      </c>
      <c r="E5874" s="13">
        <v>49.34</v>
      </c>
      <c r="F5874" s="11">
        <f t="shared" si="274"/>
        <v>0</v>
      </c>
      <c r="G5874" s="11">
        <f t="shared" si="275"/>
        <v>49.808730000000004</v>
      </c>
      <c r="H5874" s="8">
        <f t="shared" si="276"/>
        <v>0</v>
      </c>
      <c r="I5874" s="61"/>
      <c r="K5874" s="69"/>
      <c r="L5874" s="69"/>
      <c r="M5874" s="69"/>
      <c r="O5874" s="63"/>
      <c r="P5874" s="63"/>
      <c r="Q5874" s="63"/>
    </row>
    <row r="5875" spans="1:17" outlineLevel="1">
      <c r="A5875" s="6"/>
      <c r="B5875" s="20">
        <v>42705</v>
      </c>
      <c r="C5875" s="21">
        <v>0.16666666666666666</v>
      </c>
      <c r="D5875" s="13">
        <v>0</v>
      </c>
      <c r="E5875" s="13">
        <v>49.34</v>
      </c>
      <c r="F5875" s="11">
        <f t="shared" si="274"/>
        <v>0</v>
      </c>
      <c r="G5875" s="11">
        <f t="shared" si="275"/>
        <v>49.808730000000004</v>
      </c>
      <c r="H5875" s="8">
        <f t="shared" si="276"/>
        <v>0</v>
      </c>
      <c r="I5875" s="61"/>
      <c r="K5875" s="69"/>
      <c r="L5875" s="69"/>
      <c r="M5875" s="69"/>
      <c r="O5875" s="63"/>
      <c r="P5875" s="63"/>
      <c r="Q5875" s="63"/>
    </row>
    <row r="5876" spans="1:17" outlineLevel="1">
      <c r="A5876" s="6"/>
      <c r="B5876" s="20">
        <v>42705</v>
      </c>
      <c r="C5876" s="21">
        <v>0.1875</v>
      </c>
      <c r="D5876" s="13">
        <v>0</v>
      </c>
      <c r="E5876" s="13">
        <v>55.08</v>
      </c>
      <c r="F5876" s="11">
        <f t="shared" si="274"/>
        <v>0</v>
      </c>
      <c r="G5876" s="11">
        <f t="shared" si="275"/>
        <v>55.603259999999999</v>
      </c>
      <c r="H5876" s="8">
        <f t="shared" si="276"/>
        <v>0</v>
      </c>
      <c r="I5876" s="61"/>
      <c r="K5876" s="69"/>
      <c r="L5876" s="69"/>
      <c r="M5876" s="69"/>
      <c r="O5876" s="63"/>
      <c r="P5876" s="63"/>
      <c r="Q5876" s="63"/>
    </row>
    <row r="5877" spans="1:17" outlineLevel="1">
      <c r="A5877" s="6"/>
      <c r="B5877" s="20">
        <v>42705</v>
      </c>
      <c r="C5877" s="21">
        <v>0.20833333333333334</v>
      </c>
      <c r="D5877" s="13">
        <v>0</v>
      </c>
      <c r="E5877" s="13">
        <v>49.19</v>
      </c>
      <c r="F5877" s="11">
        <f t="shared" si="274"/>
        <v>0</v>
      </c>
      <c r="G5877" s="11">
        <f t="shared" si="275"/>
        <v>49.657305000000001</v>
      </c>
      <c r="H5877" s="8">
        <f t="shared" si="276"/>
        <v>0</v>
      </c>
      <c r="I5877" s="61"/>
      <c r="K5877" s="69"/>
      <c r="L5877" s="69"/>
      <c r="M5877" s="69"/>
      <c r="O5877" s="63"/>
      <c r="P5877" s="63"/>
      <c r="Q5877" s="63"/>
    </row>
    <row r="5878" spans="1:17" outlineLevel="1">
      <c r="A5878" s="6"/>
      <c r="B5878" s="20">
        <v>42705</v>
      </c>
      <c r="C5878" s="21">
        <v>0.22916666666666666</v>
      </c>
      <c r="D5878" s="13">
        <v>1.2815E-2</v>
      </c>
      <c r="E5878" s="13">
        <v>76.81</v>
      </c>
      <c r="F5878" s="48">
        <f t="shared" si="274"/>
        <v>1.2811155500000001E-2</v>
      </c>
      <c r="G5878" s="11">
        <f t="shared" si="275"/>
        <v>77.539695000000009</v>
      </c>
      <c r="H5878" s="8">
        <f t="shared" si="276"/>
        <v>1.3895018329324276</v>
      </c>
      <c r="I5878" s="61"/>
      <c r="K5878" s="69"/>
      <c r="L5878" s="69"/>
      <c r="M5878" s="69"/>
      <c r="O5878" s="63"/>
      <c r="P5878" s="63"/>
      <c r="Q5878" s="63"/>
    </row>
    <row r="5879" spans="1:17" outlineLevel="1">
      <c r="A5879" s="6"/>
      <c r="B5879" s="20">
        <v>42705</v>
      </c>
      <c r="C5879" s="21">
        <v>0.25</v>
      </c>
      <c r="D5879" s="13">
        <v>0.128722</v>
      </c>
      <c r="E5879" s="13">
        <v>69.790000000000006</v>
      </c>
      <c r="F5879" s="11">
        <f t="shared" si="274"/>
        <v>0.12868338340000002</v>
      </c>
      <c r="G5879" s="11">
        <f t="shared" si="275"/>
        <v>70.453005000000005</v>
      </c>
      <c r="H5879" s="8">
        <f t="shared" si="276"/>
        <v>14.868978258302885</v>
      </c>
      <c r="I5879" s="61"/>
      <c r="K5879" s="69"/>
      <c r="L5879" s="69"/>
      <c r="M5879" s="69"/>
      <c r="O5879" s="63"/>
      <c r="P5879" s="63"/>
      <c r="Q5879" s="63"/>
    </row>
    <row r="5880" spans="1:17" outlineLevel="1">
      <c r="A5880" s="6"/>
      <c r="B5880" s="20">
        <v>42705</v>
      </c>
      <c r="C5880" s="21">
        <v>0.27083333333333331</v>
      </c>
      <c r="D5880" s="13">
        <v>0.677396</v>
      </c>
      <c r="E5880" s="13">
        <v>138.09</v>
      </c>
      <c r="F5880" s="11">
        <f t="shared" si="274"/>
        <v>0.67719278120000004</v>
      </c>
      <c r="G5880" s="11">
        <f t="shared" si="275"/>
        <v>139.40185500000001</v>
      </c>
      <c r="H5880" s="8">
        <f t="shared" si="276"/>
        <v>31.555927411310869</v>
      </c>
      <c r="I5880" s="61"/>
      <c r="K5880" s="69"/>
      <c r="L5880" s="69"/>
      <c r="M5880" s="69"/>
      <c r="O5880" s="63"/>
      <c r="P5880" s="63"/>
      <c r="Q5880" s="63"/>
    </row>
    <row r="5881" spans="1:17" outlineLevel="1">
      <c r="A5881" s="6"/>
      <c r="B5881" s="20">
        <v>42705</v>
      </c>
      <c r="C5881" s="21">
        <v>0.29166666666666669</v>
      </c>
      <c r="D5881" s="13">
        <v>1.3562129999999999</v>
      </c>
      <c r="E5881" s="13">
        <v>121.49</v>
      </c>
      <c r="F5881" s="11">
        <f t="shared" si="274"/>
        <v>1.3558061361</v>
      </c>
      <c r="G5881" s="11">
        <f t="shared" si="275"/>
        <v>122.644155</v>
      </c>
      <c r="H5881" s="8">
        <f t="shared" si="276"/>
        <v>85.898243408800511</v>
      </c>
      <c r="I5881" s="61"/>
      <c r="K5881" s="69"/>
      <c r="L5881" s="69"/>
      <c r="M5881" s="69"/>
      <c r="O5881" s="63"/>
      <c r="P5881" s="63"/>
      <c r="Q5881" s="63"/>
    </row>
    <row r="5882" spans="1:17" outlineLevel="1">
      <c r="A5882" s="6"/>
      <c r="B5882" s="20">
        <v>42705</v>
      </c>
      <c r="C5882" s="21">
        <v>0.3125</v>
      </c>
      <c r="D5882" s="13">
        <v>2.06548</v>
      </c>
      <c r="E5882" s="13">
        <v>87.89</v>
      </c>
      <c r="F5882" s="11">
        <f t="shared" si="274"/>
        <v>2.0648603560000001</v>
      </c>
      <c r="G5882" s="11">
        <f t="shared" si="275"/>
        <v>88.724955000000008</v>
      </c>
      <c r="H5882" s="8">
        <f t="shared" si="276"/>
        <v>200.85938404861602</v>
      </c>
      <c r="I5882" s="61"/>
      <c r="K5882" s="69"/>
      <c r="L5882" s="69"/>
      <c r="M5882" s="69"/>
      <c r="O5882" s="63"/>
      <c r="P5882" s="63"/>
      <c r="Q5882" s="63"/>
    </row>
    <row r="5883" spans="1:17" outlineLevel="1">
      <c r="A5883" s="6"/>
      <c r="B5883" s="20">
        <v>42705</v>
      </c>
      <c r="C5883" s="21">
        <v>0.33333333333333331</v>
      </c>
      <c r="D5883" s="13">
        <v>2.7200829999999998</v>
      </c>
      <c r="E5883" s="13">
        <v>68.150000000000006</v>
      </c>
      <c r="F5883" s="11">
        <f t="shared" si="274"/>
        <v>2.7192669751</v>
      </c>
      <c r="G5883" s="11">
        <f t="shared" si="275"/>
        <v>68.797425000000004</v>
      </c>
      <c r="H5883" s="8">
        <f t="shared" si="276"/>
        <v>318.70509159418089</v>
      </c>
      <c r="I5883" s="61"/>
      <c r="K5883" s="69"/>
      <c r="L5883" s="69"/>
      <c r="M5883" s="69"/>
      <c r="O5883" s="63"/>
      <c r="P5883" s="63"/>
      <c r="Q5883" s="63"/>
    </row>
    <row r="5884" spans="1:17" outlineLevel="1">
      <c r="A5884" s="6"/>
      <c r="B5884" s="20">
        <v>42705</v>
      </c>
      <c r="C5884" s="21">
        <v>0.35416666666666669</v>
      </c>
      <c r="D5884" s="13">
        <v>3.3187979999999997</v>
      </c>
      <c r="E5884" s="13">
        <v>78.849999999999994</v>
      </c>
      <c r="F5884" s="11">
        <f t="shared" si="274"/>
        <v>3.3178023606</v>
      </c>
      <c r="G5884" s="11">
        <f t="shared" si="275"/>
        <v>79.599074999999999</v>
      </c>
      <c r="H5884" s="8">
        <f t="shared" si="276"/>
        <v>353.01724013502354</v>
      </c>
      <c r="I5884" s="61"/>
      <c r="K5884" s="69"/>
      <c r="L5884" s="69"/>
      <c r="M5884" s="69"/>
      <c r="O5884" s="63"/>
      <c r="P5884" s="63"/>
      <c r="Q5884" s="63"/>
    </row>
    <row r="5885" spans="1:17" outlineLevel="1">
      <c r="A5885" s="6"/>
      <c r="B5885" s="20">
        <v>42705</v>
      </c>
      <c r="C5885" s="21">
        <v>0.375</v>
      </c>
      <c r="D5885" s="13">
        <v>3.796875</v>
      </c>
      <c r="E5885" s="13">
        <v>82.19</v>
      </c>
      <c r="F5885" s="11">
        <f t="shared" si="274"/>
        <v>3.7957359374999999</v>
      </c>
      <c r="G5885" s="11">
        <f t="shared" si="275"/>
        <v>82.970804999999999</v>
      </c>
      <c r="H5885" s="8">
        <f t="shared" si="276"/>
        <v>391.07161807319534</v>
      </c>
      <c r="I5885" s="61"/>
      <c r="K5885" s="69"/>
      <c r="L5885" s="69"/>
      <c r="M5885" s="69"/>
      <c r="O5885" s="63"/>
      <c r="P5885" s="63"/>
      <c r="Q5885" s="63"/>
    </row>
    <row r="5886" spans="1:17" outlineLevel="1">
      <c r="A5886" s="6"/>
      <c r="B5886" s="20">
        <v>42705</v>
      </c>
      <c r="C5886" s="21">
        <v>0.39583333333333331</v>
      </c>
      <c r="D5886" s="13">
        <v>4.1926560000000004</v>
      </c>
      <c r="E5886" s="13">
        <v>69.19</v>
      </c>
      <c r="F5886" s="11">
        <f t="shared" si="274"/>
        <v>4.1913982032000003</v>
      </c>
      <c r="G5886" s="11">
        <f t="shared" si="275"/>
        <v>69.847305000000006</v>
      </c>
      <c r="H5886" s="8">
        <f t="shared" si="276"/>
        <v>486.84219711983764</v>
      </c>
      <c r="I5886" s="61"/>
      <c r="K5886" s="69"/>
      <c r="L5886" s="69"/>
      <c r="M5886" s="69"/>
      <c r="O5886" s="63"/>
      <c r="P5886" s="63"/>
      <c r="Q5886" s="63"/>
    </row>
    <row r="5887" spans="1:17" outlineLevel="1">
      <c r="A5887" s="6"/>
      <c r="B5887" s="20">
        <v>42705</v>
      </c>
      <c r="C5887" s="21">
        <v>0.41666666666666669</v>
      </c>
      <c r="D5887" s="13">
        <v>4.4249850000000004</v>
      </c>
      <c r="E5887" s="13">
        <v>65.28</v>
      </c>
      <c r="F5887" s="11">
        <f t="shared" si="274"/>
        <v>4.4236575045000004</v>
      </c>
      <c r="G5887" s="11">
        <f t="shared" si="275"/>
        <v>65.90016</v>
      </c>
      <c r="H5887" s="8">
        <f t="shared" si="276"/>
        <v>531.28055850524936</v>
      </c>
      <c r="I5887" s="61"/>
      <c r="K5887" s="69"/>
      <c r="L5887" s="69"/>
      <c r="M5887" s="69"/>
      <c r="O5887" s="63"/>
      <c r="P5887" s="63"/>
      <c r="Q5887" s="63"/>
    </row>
    <row r="5888" spans="1:17" outlineLevel="1">
      <c r="A5888" s="6"/>
      <c r="B5888" s="20">
        <v>42705</v>
      </c>
      <c r="C5888" s="21">
        <v>0.4375</v>
      </c>
      <c r="D5888" s="13">
        <v>4.7821660000000001</v>
      </c>
      <c r="E5888" s="13">
        <v>48.78</v>
      </c>
      <c r="F5888" s="11">
        <f t="shared" si="274"/>
        <v>4.7807313502</v>
      </c>
      <c r="G5888" s="11">
        <f t="shared" si="275"/>
        <v>49.243410000000004</v>
      </c>
      <c r="H5888" s="8">
        <f t="shared" si="276"/>
        <v>653.79651715944772</v>
      </c>
      <c r="I5888" s="61"/>
      <c r="K5888" s="69"/>
      <c r="L5888" s="69"/>
      <c r="M5888" s="69"/>
      <c r="O5888" s="63"/>
      <c r="P5888" s="63"/>
      <c r="Q5888" s="63"/>
    </row>
    <row r="5889" spans="1:17" outlineLevel="1">
      <c r="A5889" s="6"/>
      <c r="B5889" s="20">
        <v>42705</v>
      </c>
      <c r="C5889" s="21">
        <v>0.45833333333333331</v>
      </c>
      <c r="D5889" s="13">
        <v>4.9286509999999994</v>
      </c>
      <c r="E5889" s="13">
        <v>61.55</v>
      </c>
      <c r="F5889" s="11">
        <f t="shared" si="274"/>
        <v>4.9271724046999994</v>
      </c>
      <c r="G5889" s="11">
        <f t="shared" si="275"/>
        <v>62.134725000000003</v>
      </c>
      <c r="H5889" s="8">
        <f t="shared" si="276"/>
        <v>610.30556488057675</v>
      </c>
      <c r="I5889" s="61"/>
      <c r="K5889" s="69"/>
      <c r="L5889" s="69"/>
      <c r="M5889" s="69"/>
      <c r="O5889" s="63"/>
      <c r="P5889" s="63"/>
      <c r="Q5889" s="63"/>
    </row>
    <row r="5890" spans="1:17" outlineLevel="1">
      <c r="A5890" s="6"/>
      <c r="B5890" s="20">
        <v>42705</v>
      </c>
      <c r="C5890" s="21">
        <v>0.47916666666666669</v>
      </c>
      <c r="D5890" s="13">
        <v>4.9648860000000008</v>
      </c>
      <c r="E5890" s="13">
        <v>68.77</v>
      </c>
      <c r="F5890" s="11">
        <f t="shared" si="274"/>
        <v>4.963396534200001</v>
      </c>
      <c r="G5890" s="11">
        <f t="shared" si="275"/>
        <v>69.423315000000002</v>
      </c>
      <c r="H5890" s="8">
        <f t="shared" si="276"/>
        <v>578.61631429752526</v>
      </c>
      <c r="I5890" s="61"/>
      <c r="K5890" s="69"/>
      <c r="L5890" s="69"/>
      <c r="M5890" s="69"/>
      <c r="O5890" s="63"/>
      <c r="P5890" s="63"/>
      <c r="Q5890" s="63"/>
    </row>
    <row r="5891" spans="1:17" outlineLevel="1">
      <c r="A5891" s="6"/>
      <c r="B5891" s="20">
        <v>42705</v>
      </c>
      <c r="C5891" s="21">
        <v>0.5</v>
      </c>
      <c r="D5891" s="13">
        <v>4.9654229999999995</v>
      </c>
      <c r="E5891" s="13">
        <v>92.91</v>
      </c>
      <c r="F5891" s="11">
        <f t="shared" si="274"/>
        <v>4.9639333730999997</v>
      </c>
      <c r="G5891" s="11">
        <f t="shared" si="275"/>
        <v>93.792645000000007</v>
      </c>
      <c r="H5891" s="8">
        <f t="shared" si="276"/>
        <v>457.71116672977911</v>
      </c>
      <c r="I5891" s="61"/>
      <c r="K5891" s="69"/>
      <c r="L5891" s="69"/>
      <c r="M5891" s="69"/>
      <c r="O5891" s="63"/>
      <c r="P5891" s="63"/>
      <c r="Q5891" s="63"/>
    </row>
    <row r="5892" spans="1:17" outlineLevel="1">
      <c r="A5892" s="6"/>
      <c r="B5892" s="20">
        <v>42705</v>
      </c>
      <c r="C5892" s="21">
        <v>0.52083333333333337</v>
      </c>
      <c r="D5892" s="13">
        <v>4.940652</v>
      </c>
      <c r="E5892" s="13">
        <v>74.099999999999994</v>
      </c>
      <c r="F5892" s="11">
        <f t="shared" si="274"/>
        <v>4.9391698044000005</v>
      </c>
      <c r="G5892" s="11">
        <f t="shared" si="275"/>
        <v>74.80395</v>
      </c>
      <c r="H5892" s="8">
        <f t="shared" si="276"/>
        <v>549.21617252855265</v>
      </c>
      <c r="I5892" s="61"/>
      <c r="K5892" s="69"/>
      <c r="L5892" s="69"/>
      <c r="M5892" s="69"/>
      <c r="O5892" s="63"/>
      <c r="P5892" s="63"/>
      <c r="Q5892" s="63"/>
    </row>
    <row r="5893" spans="1:17" outlineLevel="1">
      <c r="A5893" s="6"/>
      <c r="B5893" s="20">
        <v>42705</v>
      </c>
      <c r="C5893" s="21">
        <v>0.54166666666666663</v>
      </c>
      <c r="D5893" s="13">
        <v>4.8460540000000005</v>
      </c>
      <c r="E5893" s="13">
        <v>122.07</v>
      </c>
      <c r="F5893" s="11">
        <f t="shared" si="274"/>
        <v>4.8446001838000008</v>
      </c>
      <c r="G5893" s="11">
        <f t="shared" si="275"/>
        <v>123.229665</v>
      </c>
      <c r="H5893" s="8">
        <f t="shared" si="276"/>
        <v>304.09717647818763</v>
      </c>
      <c r="I5893" s="61"/>
      <c r="K5893" s="69"/>
      <c r="L5893" s="69"/>
      <c r="M5893" s="69"/>
      <c r="O5893" s="63"/>
      <c r="P5893" s="63"/>
      <c r="Q5893" s="63"/>
    </row>
    <row r="5894" spans="1:17" outlineLevel="1">
      <c r="A5894" s="6"/>
      <c r="B5894" s="20">
        <v>42705</v>
      </c>
      <c r="C5894" s="21">
        <v>0.5625</v>
      </c>
      <c r="D5894" s="13">
        <v>4.7073109999999998</v>
      </c>
      <c r="E5894" s="13">
        <v>147.29</v>
      </c>
      <c r="F5894" s="11">
        <f t="shared" si="274"/>
        <v>4.7058988066999996</v>
      </c>
      <c r="G5894" s="11">
        <f t="shared" si="275"/>
        <v>148.689255</v>
      </c>
      <c r="H5894" s="8">
        <f t="shared" si="276"/>
        <v>175.58059037258798</v>
      </c>
      <c r="I5894" s="61"/>
      <c r="K5894" s="69"/>
      <c r="L5894" s="69"/>
      <c r="M5894" s="69"/>
      <c r="O5894" s="63"/>
      <c r="P5894" s="63"/>
      <c r="Q5894" s="63"/>
    </row>
    <row r="5895" spans="1:17" outlineLevel="1">
      <c r="A5895" s="6"/>
      <c r="B5895" s="20">
        <v>42705</v>
      </c>
      <c r="C5895" s="21">
        <v>0.58333333333333337</v>
      </c>
      <c r="D5895" s="13">
        <v>4.4764869999999988</v>
      </c>
      <c r="E5895" s="13">
        <v>88.83</v>
      </c>
      <c r="F5895" s="11">
        <f t="shared" si="274"/>
        <v>4.4751440538999994</v>
      </c>
      <c r="G5895" s="11">
        <f t="shared" si="275"/>
        <v>89.673884999999999</v>
      </c>
      <c r="H5895" s="8">
        <f t="shared" si="276"/>
        <v>431.07324077753753</v>
      </c>
      <c r="I5895" s="61"/>
      <c r="K5895" s="69"/>
      <c r="L5895" s="69"/>
      <c r="M5895" s="69"/>
      <c r="O5895" s="63"/>
      <c r="P5895" s="63"/>
      <c r="Q5895" s="63"/>
    </row>
    <row r="5896" spans="1:17" outlineLevel="1">
      <c r="A5896" s="6"/>
      <c r="B5896" s="20">
        <v>42705</v>
      </c>
      <c r="C5896" s="21">
        <v>0.60416666666666663</v>
      </c>
      <c r="D5896" s="13">
        <v>4.1380789999999994</v>
      </c>
      <c r="E5896" s="13">
        <v>84.86</v>
      </c>
      <c r="F5896" s="11">
        <f t="shared" si="274"/>
        <v>4.1368375762999996</v>
      </c>
      <c r="G5896" s="11">
        <f t="shared" si="275"/>
        <v>85.666170000000008</v>
      </c>
      <c r="H5896" s="8">
        <f t="shared" si="276"/>
        <v>415.06475811809617</v>
      </c>
      <c r="I5896" s="61"/>
      <c r="K5896" s="69"/>
      <c r="L5896" s="69"/>
      <c r="M5896" s="69"/>
      <c r="O5896" s="63"/>
      <c r="P5896" s="63"/>
      <c r="Q5896" s="63"/>
    </row>
    <row r="5897" spans="1:17" outlineLevel="1">
      <c r="A5897" s="6"/>
      <c r="B5897" s="20">
        <v>42705</v>
      </c>
      <c r="C5897" s="21">
        <v>0.625</v>
      </c>
      <c r="D5897" s="13">
        <v>3.69929</v>
      </c>
      <c r="E5897" s="13">
        <v>104.45</v>
      </c>
      <c r="F5897" s="11">
        <f t="shared" si="274"/>
        <v>3.6981802130000001</v>
      </c>
      <c r="G5897" s="11">
        <f t="shared" si="275"/>
        <v>105.44227500000001</v>
      </c>
      <c r="H5897" s="8">
        <f t="shared" si="276"/>
        <v>297.9169845992954</v>
      </c>
      <c r="I5897" s="61"/>
      <c r="K5897" s="69"/>
      <c r="L5897" s="69"/>
      <c r="M5897" s="69"/>
      <c r="O5897" s="63"/>
      <c r="P5897" s="63"/>
      <c r="Q5897" s="63"/>
    </row>
    <row r="5898" spans="1:17" outlineLevel="1">
      <c r="A5898" s="6"/>
      <c r="B5898" s="20">
        <v>42705</v>
      </c>
      <c r="C5898" s="21">
        <v>0.64583333333333337</v>
      </c>
      <c r="D5898" s="13">
        <v>2.8862229999999998</v>
      </c>
      <c r="E5898" s="13">
        <v>56.66</v>
      </c>
      <c r="F5898" s="11">
        <f t="shared" si="274"/>
        <v>2.8853571330999999</v>
      </c>
      <c r="G5898" s="11">
        <f t="shared" si="275"/>
        <v>57.198270000000001</v>
      </c>
      <c r="H5898" s="8">
        <f t="shared" si="276"/>
        <v>371.63899041112023</v>
      </c>
      <c r="I5898" s="61"/>
      <c r="K5898" s="69"/>
      <c r="L5898" s="69"/>
      <c r="M5898" s="69"/>
      <c r="O5898" s="63"/>
      <c r="P5898" s="63"/>
      <c r="Q5898" s="63"/>
    </row>
    <row r="5899" spans="1:17" outlineLevel="1">
      <c r="A5899" s="6"/>
      <c r="B5899" s="20">
        <v>42705</v>
      </c>
      <c r="C5899" s="21">
        <v>0.66666666666666663</v>
      </c>
      <c r="D5899" s="13">
        <v>1.854741</v>
      </c>
      <c r="E5899" s="13">
        <v>69.959999999999994</v>
      </c>
      <c r="F5899" s="11">
        <f t="shared" si="274"/>
        <v>1.8541845777000001</v>
      </c>
      <c r="G5899" s="11">
        <f t="shared" si="275"/>
        <v>70.624619999999993</v>
      </c>
      <c r="H5899" s="8">
        <f t="shared" si="276"/>
        <v>213.92725024227704</v>
      </c>
      <c r="I5899" s="61"/>
      <c r="K5899" s="69"/>
      <c r="L5899" s="69"/>
      <c r="M5899" s="69"/>
      <c r="O5899" s="63"/>
      <c r="P5899" s="63"/>
      <c r="Q5899" s="63"/>
    </row>
    <row r="5900" spans="1:17" outlineLevel="1">
      <c r="A5900" s="6"/>
      <c r="B5900" s="20">
        <v>42705</v>
      </c>
      <c r="C5900" s="21">
        <v>0.6875</v>
      </c>
      <c r="D5900" s="13">
        <v>1.9640880000000001</v>
      </c>
      <c r="E5900" s="13">
        <v>73.510000000000005</v>
      </c>
      <c r="F5900" s="11">
        <f t="shared" si="274"/>
        <v>1.9634987736</v>
      </c>
      <c r="G5900" s="11">
        <f t="shared" si="275"/>
        <v>74.208345000000008</v>
      </c>
      <c r="H5900" s="8">
        <f t="shared" si="276"/>
        <v>219.50277749121429</v>
      </c>
      <c r="I5900" s="61"/>
      <c r="K5900" s="69"/>
      <c r="L5900" s="69"/>
      <c r="M5900" s="69"/>
      <c r="O5900" s="63"/>
      <c r="P5900" s="63"/>
      <c r="Q5900" s="63"/>
    </row>
    <row r="5901" spans="1:17" outlineLevel="1">
      <c r="A5901" s="6"/>
      <c r="B5901" s="20">
        <v>42705</v>
      </c>
      <c r="C5901" s="21">
        <v>0.70833333333333337</v>
      </c>
      <c r="D5901" s="13">
        <v>1.3932</v>
      </c>
      <c r="E5901" s="13">
        <v>81.86</v>
      </c>
      <c r="F5901" s="11">
        <f t="shared" si="274"/>
        <v>1.3927820399999999</v>
      </c>
      <c r="G5901" s="11">
        <f t="shared" si="275"/>
        <v>82.63767</v>
      </c>
      <c r="H5901" s="8">
        <f t="shared" si="276"/>
        <v>143.9611968365532</v>
      </c>
      <c r="I5901" s="61"/>
      <c r="K5901" s="69"/>
      <c r="L5901" s="69"/>
      <c r="M5901" s="69"/>
      <c r="O5901" s="63"/>
      <c r="P5901" s="63"/>
      <c r="Q5901" s="63"/>
    </row>
    <row r="5902" spans="1:17" outlineLevel="1">
      <c r="A5902" s="6"/>
      <c r="B5902" s="20">
        <v>42705</v>
      </c>
      <c r="C5902" s="21">
        <v>0.72916666666666663</v>
      </c>
      <c r="D5902" s="13">
        <v>0.54239499999999996</v>
      </c>
      <c r="E5902" s="13">
        <v>82.02</v>
      </c>
      <c r="F5902" s="11">
        <f t="shared" si="274"/>
        <v>0.54223228150000002</v>
      </c>
      <c r="G5902" s="11">
        <f t="shared" si="275"/>
        <v>82.799189999999996</v>
      </c>
      <c r="H5902" s="8">
        <f t="shared" si="276"/>
        <v>55.958810658948018</v>
      </c>
      <c r="I5902" s="61"/>
      <c r="K5902" s="69"/>
      <c r="L5902" s="69"/>
      <c r="M5902" s="69"/>
      <c r="O5902" s="63"/>
      <c r="P5902" s="63"/>
      <c r="Q5902" s="63"/>
    </row>
    <row r="5903" spans="1:17" outlineLevel="1">
      <c r="A5903" s="6"/>
      <c r="B5903" s="20">
        <v>42705</v>
      </c>
      <c r="C5903" s="21">
        <v>0.75</v>
      </c>
      <c r="D5903" s="13">
        <v>0.30092599999999997</v>
      </c>
      <c r="E5903" s="13">
        <v>92.43</v>
      </c>
      <c r="F5903" s="11">
        <f t="shared" si="274"/>
        <v>0.30083572219999999</v>
      </c>
      <c r="G5903" s="11">
        <f t="shared" si="275"/>
        <v>93.30808500000002</v>
      </c>
      <c r="H5903" s="8">
        <f t="shared" si="276"/>
        <v>27.885039191126005</v>
      </c>
      <c r="I5903" s="61"/>
      <c r="K5903" s="69"/>
      <c r="L5903" s="69"/>
      <c r="M5903" s="69"/>
      <c r="O5903" s="63"/>
      <c r="P5903" s="63"/>
      <c r="Q5903" s="63"/>
    </row>
    <row r="5904" spans="1:17" outlineLevel="1">
      <c r="A5904" s="6"/>
      <c r="B5904" s="20">
        <v>42705</v>
      </c>
      <c r="C5904" s="21">
        <v>0.77083333333333337</v>
      </c>
      <c r="D5904" s="13">
        <v>0.100789</v>
      </c>
      <c r="E5904" s="13">
        <v>90.9</v>
      </c>
      <c r="F5904" s="11">
        <f t="shared" si="274"/>
        <v>0.10075876330000001</v>
      </c>
      <c r="G5904" s="11">
        <f t="shared" si="275"/>
        <v>91.763550000000009</v>
      </c>
      <c r="H5904" s="8">
        <f t="shared" si="276"/>
        <v>9.4951481597822855</v>
      </c>
      <c r="I5904" s="61"/>
      <c r="K5904" s="69"/>
      <c r="L5904" s="69"/>
      <c r="M5904" s="69"/>
      <c r="O5904" s="63"/>
      <c r="P5904" s="63"/>
      <c r="Q5904" s="63"/>
    </row>
    <row r="5905" spans="1:17" outlineLevel="1">
      <c r="A5905" s="6"/>
      <c r="B5905" s="20">
        <v>42705</v>
      </c>
      <c r="C5905" s="21">
        <v>0.79166666666666663</v>
      </c>
      <c r="D5905" s="13">
        <v>2.002E-2</v>
      </c>
      <c r="E5905" s="13">
        <v>78.11</v>
      </c>
      <c r="F5905" s="11">
        <f t="shared" ref="F5905:F5968" si="277">IF($B$13="Electricity",$D5905*$B$9,$D5905*$B$10)</f>
        <v>2.0013994E-2</v>
      </c>
      <c r="G5905" s="11">
        <f t="shared" ref="G5905:G5968" si="278">+E5905*$B$10</f>
        <v>78.852045000000004</v>
      </c>
      <c r="H5905" s="8">
        <f t="shared" si="276"/>
        <v>2.1444585284822701</v>
      </c>
      <c r="I5905" s="61"/>
      <c r="K5905" s="69"/>
      <c r="L5905" s="69"/>
      <c r="M5905" s="69"/>
      <c r="O5905" s="63"/>
      <c r="P5905" s="63"/>
      <c r="Q5905" s="63"/>
    </row>
    <row r="5906" spans="1:17" outlineLevel="1">
      <c r="A5906" s="6"/>
      <c r="B5906" s="20">
        <v>42705</v>
      </c>
      <c r="C5906" s="21">
        <v>0.8125</v>
      </c>
      <c r="D5906" s="13">
        <v>0</v>
      </c>
      <c r="E5906" s="13">
        <v>80.08</v>
      </c>
      <c r="F5906" s="11">
        <f t="shared" si="277"/>
        <v>0</v>
      </c>
      <c r="G5906" s="11">
        <f t="shared" si="278"/>
        <v>80.840760000000003</v>
      </c>
      <c r="H5906" s="8">
        <f t="shared" si="276"/>
        <v>0</v>
      </c>
      <c r="I5906" s="61"/>
      <c r="K5906" s="69"/>
      <c r="L5906" s="69"/>
      <c r="M5906" s="69"/>
      <c r="O5906" s="63"/>
      <c r="P5906" s="63"/>
      <c r="Q5906" s="63"/>
    </row>
    <row r="5907" spans="1:17" outlineLevel="1">
      <c r="A5907" s="6"/>
      <c r="B5907" s="20">
        <v>42705</v>
      </c>
      <c r="C5907" s="21">
        <v>0.83333333333333337</v>
      </c>
      <c r="D5907" s="13">
        <v>0</v>
      </c>
      <c r="E5907" s="13">
        <v>82.44</v>
      </c>
      <c r="F5907" s="11">
        <f t="shared" si="277"/>
        <v>0</v>
      </c>
      <c r="G5907" s="11">
        <f t="shared" si="278"/>
        <v>83.223179999999999</v>
      </c>
      <c r="H5907" s="8">
        <f t="shared" si="276"/>
        <v>0</v>
      </c>
      <c r="I5907" s="61"/>
      <c r="K5907" s="69"/>
      <c r="L5907" s="69"/>
      <c r="M5907" s="69"/>
      <c r="O5907" s="63"/>
      <c r="P5907" s="63"/>
      <c r="Q5907" s="63"/>
    </row>
    <row r="5908" spans="1:17" outlineLevel="1">
      <c r="A5908" s="6"/>
      <c r="B5908" s="20">
        <v>42705</v>
      </c>
      <c r="C5908" s="21">
        <v>0.85416666666666663</v>
      </c>
      <c r="D5908" s="13">
        <v>0</v>
      </c>
      <c r="E5908" s="13">
        <v>70.48</v>
      </c>
      <c r="F5908" s="11">
        <f t="shared" si="277"/>
        <v>0</v>
      </c>
      <c r="G5908" s="11">
        <f t="shared" si="278"/>
        <v>71.149560000000008</v>
      </c>
      <c r="H5908" s="8">
        <f t="shared" si="276"/>
        <v>0</v>
      </c>
      <c r="I5908" s="61"/>
      <c r="K5908" s="69"/>
      <c r="L5908" s="69"/>
      <c r="M5908" s="69"/>
      <c r="O5908" s="63"/>
      <c r="P5908" s="63"/>
      <c r="Q5908" s="63"/>
    </row>
    <row r="5909" spans="1:17" outlineLevel="1">
      <c r="A5909" s="6"/>
      <c r="B5909" s="20">
        <v>42705</v>
      </c>
      <c r="C5909" s="21">
        <v>0.875</v>
      </c>
      <c r="D5909" s="13">
        <v>0</v>
      </c>
      <c r="E5909" s="13">
        <v>47.6</v>
      </c>
      <c r="F5909" s="11">
        <f t="shared" si="277"/>
        <v>0</v>
      </c>
      <c r="G5909" s="11">
        <f t="shared" si="278"/>
        <v>48.052200000000006</v>
      </c>
      <c r="H5909" s="8">
        <f t="shared" si="276"/>
        <v>0</v>
      </c>
      <c r="I5909" s="61"/>
      <c r="K5909" s="69"/>
      <c r="L5909" s="69"/>
      <c r="M5909" s="69"/>
      <c r="O5909" s="63"/>
      <c r="P5909" s="63"/>
      <c r="Q5909" s="63"/>
    </row>
    <row r="5910" spans="1:17" outlineLevel="1">
      <c r="A5910" s="6"/>
      <c r="B5910" s="20">
        <v>42705</v>
      </c>
      <c r="C5910" s="21">
        <v>0.89583333333333337</v>
      </c>
      <c r="D5910" s="13">
        <v>0</v>
      </c>
      <c r="E5910" s="13">
        <v>45.64</v>
      </c>
      <c r="F5910" s="11">
        <f t="shared" si="277"/>
        <v>0</v>
      </c>
      <c r="G5910" s="11">
        <f t="shared" si="278"/>
        <v>46.073580000000007</v>
      </c>
      <c r="H5910" s="8">
        <f t="shared" si="276"/>
        <v>0</v>
      </c>
      <c r="I5910" s="61"/>
      <c r="K5910" s="69"/>
      <c r="L5910" s="69"/>
      <c r="M5910" s="69"/>
      <c r="O5910" s="63"/>
      <c r="P5910" s="63"/>
      <c r="Q5910" s="63"/>
    </row>
    <row r="5911" spans="1:17" outlineLevel="1">
      <c r="A5911" s="6"/>
      <c r="B5911" s="20">
        <v>42705</v>
      </c>
      <c r="C5911" s="21">
        <v>0.91666666666666663</v>
      </c>
      <c r="D5911" s="13">
        <v>0</v>
      </c>
      <c r="E5911" s="13">
        <v>40.46</v>
      </c>
      <c r="F5911" s="11">
        <f t="shared" si="277"/>
        <v>0</v>
      </c>
      <c r="G5911" s="11">
        <f t="shared" si="278"/>
        <v>40.844370000000005</v>
      </c>
      <c r="H5911" s="8">
        <f t="shared" si="276"/>
        <v>0</v>
      </c>
      <c r="I5911" s="61"/>
      <c r="K5911" s="69"/>
      <c r="L5911" s="69"/>
      <c r="M5911" s="69"/>
      <c r="O5911" s="63"/>
      <c r="P5911" s="63"/>
      <c r="Q5911" s="63"/>
    </row>
    <row r="5912" spans="1:17" outlineLevel="1">
      <c r="A5912" s="6"/>
      <c r="B5912" s="20">
        <v>42705</v>
      </c>
      <c r="C5912" s="21">
        <v>0.9375</v>
      </c>
      <c r="D5912" s="13">
        <v>0</v>
      </c>
      <c r="E5912" s="13">
        <v>91.68</v>
      </c>
      <c r="F5912" s="11">
        <f t="shared" si="277"/>
        <v>0</v>
      </c>
      <c r="G5912" s="11">
        <f t="shared" si="278"/>
        <v>92.550960000000018</v>
      </c>
      <c r="H5912" s="8">
        <f t="shared" si="276"/>
        <v>0</v>
      </c>
      <c r="I5912" s="61"/>
      <c r="K5912" s="69"/>
      <c r="L5912" s="69"/>
      <c r="M5912" s="69"/>
      <c r="O5912" s="63"/>
      <c r="P5912" s="63"/>
      <c r="Q5912" s="63"/>
    </row>
    <row r="5913" spans="1:17" outlineLevel="1">
      <c r="A5913" s="6"/>
      <c r="B5913" s="20">
        <v>42705</v>
      </c>
      <c r="C5913" s="21">
        <v>0.95833333333333337</v>
      </c>
      <c r="D5913" s="13">
        <v>0</v>
      </c>
      <c r="E5913" s="13">
        <v>48.9</v>
      </c>
      <c r="F5913" s="11">
        <f t="shared" si="277"/>
        <v>0</v>
      </c>
      <c r="G5913" s="11">
        <f t="shared" si="278"/>
        <v>49.364550000000001</v>
      </c>
      <c r="H5913" s="8">
        <f t="shared" si="276"/>
        <v>0</v>
      </c>
      <c r="I5913" s="61"/>
      <c r="K5913" s="69"/>
      <c r="L5913" s="69"/>
      <c r="M5913" s="69"/>
      <c r="O5913" s="63"/>
      <c r="P5913" s="63"/>
      <c r="Q5913" s="63"/>
    </row>
    <row r="5914" spans="1:17" outlineLevel="1">
      <c r="A5914" s="6"/>
      <c r="B5914" s="20">
        <v>42705</v>
      </c>
      <c r="C5914" s="21">
        <v>0.97916666666666663</v>
      </c>
      <c r="D5914" s="13">
        <v>0</v>
      </c>
      <c r="E5914" s="13">
        <v>44.04</v>
      </c>
      <c r="F5914" s="11">
        <f t="shared" si="277"/>
        <v>0</v>
      </c>
      <c r="G5914" s="11">
        <f t="shared" si="278"/>
        <v>44.458380000000005</v>
      </c>
      <c r="H5914" s="8">
        <f t="shared" si="276"/>
        <v>0</v>
      </c>
      <c r="I5914" s="61"/>
      <c r="K5914" s="69"/>
      <c r="L5914" s="69"/>
      <c r="M5914" s="69"/>
      <c r="O5914" s="63"/>
      <c r="P5914" s="63"/>
      <c r="Q5914" s="63"/>
    </row>
    <row r="5915" spans="1:17" outlineLevel="1">
      <c r="A5915" s="6"/>
      <c r="B5915" s="20">
        <v>42706</v>
      </c>
      <c r="C5915" s="21">
        <v>2.0833333333333332E-2</v>
      </c>
      <c r="D5915" s="13">
        <v>0</v>
      </c>
      <c r="E5915" s="13">
        <v>49.16</v>
      </c>
      <c r="F5915" s="11">
        <f t="shared" si="277"/>
        <v>0</v>
      </c>
      <c r="G5915" s="11">
        <f t="shared" si="278"/>
        <v>49.627020000000002</v>
      </c>
      <c r="H5915" s="8">
        <f t="shared" si="276"/>
        <v>0</v>
      </c>
      <c r="I5915" s="61"/>
      <c r="K5915" s="69"/>
      <c r="L5915" s="69"/>
      <c r="M5915" s="69"/>
      <c r="O5915" s="63"/>
      <c r="P5915" s="63"/>
      <c r="Q5915" s="63"/>
    </row>
    <row r="5916" spans="1:17" outlineLevel="1">
      <c r="A5916" s="6"/>
      <c r="B5916" s="20">
        <v>42706</v>
      </c>
      <c r="C5916" s="21">
        <v>4.1666666666666664E-2</v>
      </c>
      <c r="D5916" s="13">
        <v>0</v>
      </c>
      <c r="E5916" s="13">
        <v>44.93</v>
      </c>
      <c r="F5916" s="11">
        <f t="shared" si="277"/>
        <v>0</v>
      </c>
      <c r="G5916" s="11">
        <f t="shared" si="278"/>
        <v>45.356835000000004</v>
      </c>
      <c r="H5916" s="8">
        <f t="shared" si="276"/>
        <v>0</v>
      </c>
      <c r="I5916" s="61"/>
      <c r="K5916" s="69"/>
      <c r="L5916" s="69"/>
      <c r="M5916" s="69"/>
      <c r="O5916" s="63"/>
      <c r="P5916" s="63"/>
      <c r="Q5916" s="63"/>
    </row>
    <row r="5917" spans="1:17" outlineLevel="1">
      <c r="A5917" s="6"/>
      <c r="B5917" s="20">
        <v>42706</v>
      </c>
      <c r="C5917" s="21">
        <v>6.25E-2</v>
      </c>
      <c r="D5917" s="13">
        <v>0</v>
      </c>
      <c r="E5917" s="13">
        <v>46.21</v>
      </c>
      <c r="F5917" s="11">
        <f t="shared" si="277"/>
        <v>0</v>
      </c>
      <c r="G5917" s="11">
        <f t="shared" si="278"/>
        <v>46.648995000000006</v>
      </c>
      <c r="H5917" s="8">
        <f t="shared" si="276"/>
        <v>0</v>
      </c>
      <c r="I5917" s="61"/>
      <c r="K5917" s="69"/>
      <c r="L5917" s="69"/>
      <c r="M5917" s="69"/>
      <c r="O5917" s="63"/>
      <c r="P5917" s="63"/>
      <c r="Q5917" s="63"/>
    </row>
    <row r="5918" spans="1:17" outlineLevel="1">
      <c r="A5918" s="6"/>
      <c r="B5918" s="20">
        <v>42706</v>
      </c>
      <c r="C5918" s="21">
        <v>8.3333333333333329E-2</v>
      </c>
      <c r="D5918" s="13">
        <v>0</v>
      </c>
      <c r="E5918" s="13">
        <v>47.91</v>
      </c>
      <c r="F5918" s="11">
        <f t="shared" si="277"/>
        <v>0</v>
      </c>
      <c r="G5918" s="11">
        <f t="shared" si="278"/>
        <v>48.365144999999998</v>
      </c>
      <c r="H5918" s="8">
        <f t="shared" si="276"/>
        <v>0</v>
      </c>
      <c r="I5918" s="61"/>
      <c r="K5918" s="69"/>
      <c r="L5918" s="69"/>
      <c r="M5918" s="69"/>
      <c r="O5918" s="63"/>
      <c r="P5918" s="63"/>
      <c r="Q5918" s="63"/>
    </row>
    <row r="5919" spans="1:17" outlineLevel="1">
      <c r="A5919" s="6"/>
      <c r="B5919" s="20">
        <v>42706</v>
      </c>
      <c r="C5919" s="21">
        <v>0.10416666666666667</v>
      </c>
      <c r="D5919" s="13">
        <v>0</v>
      </c>
      <c r="E5919" s="13">
        <v>51.67</v>
      </c>
      <c r="F5919" s="11">
        <f t="shared" si="277"/>
        <v>0</v>
      </c>
      <c r="G5919" s="11">
        <f t="shared" si="278"/>
        <v>52.160865000000008</v>
      </c>
      <c r="H5919" s="8">
        <f t="shared" si="276"/>
        <v>0</v>
      </c>
      <c r="I5919" s="61"/>
      <c r="K5919" s="69"/>
      <c r="L5919" s="69"/>
      <c r="M5919" s="69"/>
      <c r="O5919" s="63"/>
      <c r="P5919" s="63"/>
      <c r="Q5919" s="63"/>
    </row>
    <row r="5920" spans="1:17" outlineLevel="1">
      <c r="A5920" s="6"/>
      <c r="B5920" s="20">
        <v>42706</v>
      </c>
      <c r="C5920" s="21">
        <v>0.125</v>
      </c>
      <c r="D5920" s="13">
        <v>0</v>
      </c>
      <c r="E5920" s="13">
        <v>48.85</v>
      </c>
      <c r="F5920" s="11">
        <f t="shared" si="277"/>
        <v>0</v>
      </c>
      <c r="G5920" s="11">
        <f t="shared" si="278"/>
        <v>49.314075000000003</v>
      </c>
      <c r="H5920" s="8">
        <f t="shared" si="276"/>
        <v>0</v>
      </c>
      <c r="I5920" s="61"/>
      <c r="K5920" s="69"/>
      <c r="L5920" s="69"/>
      <c r="M5920" s="69"/>
      <c r="O5920" s="63"/>
      <c r="P5920" s="63"/>
      <c r="Q5920" s="63"/>
    </row>
    <row r="5921" spans="1:17" outlineLevel="1">
      <c r="A5921" s="6"/>
      <c r="B5921" s="20">
        <v>42706</v>
      </c>
      <c r="C5921" s="21">
        <v>0.14583333333333334</v>
      </c>
      <c r="D5921" s="13">
        <v>0</v>
      </c>
      <c r="E5921" s="13">
        <v>48.9</v>
      </c>
      <c r="F5921" s="11">
        <f t="shared" si="277"/>
        <v>0</v>
      </c>
      <c r="G5921" s="11">
        <f t="shared" si="278"/>
        <v>49.364550000000001</v>
      </c>
      <c r="H5921" s="8">
        <f t="shared" si="276"/>
        <v>0</v>
      </c>
      <c r="I5921" s="61"/>
      <c r="K5921" s="69"/>
      <c r="L5921" s="69"/>
      <c r="M5921" s="69"/>
      <c r="O5921" s="63"/>
      <c r="P5921" s="63"/>
      <c r="Q5921" s="63"/>
    </row>
    <row r="5922" spans="1:17" outlineLevel="1">
      <c r="A5922" s="6"/>
      <c r="B5922" s="20">
        <v>42706</v>
      </c>
      <c r="C5922" s="21">
        <v>0.16666666666666666</v>
      </c>
      <c r="D5922" s="13">
        <v>0</v>
      </c>
      <c r="E5922" s="13">
        <v>48.66</v>
      </c>
      <c r="F5922" s="11">
        <f t="shared" si="277"/>
        <v>0</v>
      </c>
      <c r="G5922" s="11">
        <f t="shared" si="278"/>
        <v>49.12227</v>
      </c>
      <c r="H5922" s="8">
        <f t="shared" si="276"/>
        <v>0</v>
      </c>
      <c r="I5922" s="61"/>
      <c r="K5922" s="69"/>
      <c r="L5922" s="69"/>
      <c r="M5922" s="69"/>
      <c r="O5922" s="63"/>
      <c r="P5922" s="63"/>
      <c r="Q5922" s="63"/>
    </row>
    <row r="5923" spans="1:17" outlineLevel="1">
      <c r="A5923" s="6"/>
      <c r="B5923" s="20">
        <v>42706</v>
      </c>
      <c r="C5923" s="21">
        <v>0.1875</v>
      </c>
      <c r="D5923" s="13">
        <v>0</v>
      </c>
      <c r="E5923" s="13">
        <v>55.76</v>
      </c>
      <c r="F5923" s="11">
        <f t="shared" si="277"/>
        <v>0</v>
      </c>
      <c r="G5923" s="11">
        <f t="shared" si="278"/>
        <v>56.289720000000003</v>
      </c>
      <c r="H5923" s="8">
        <f t="shared" si="276"/>
        <v>0</v>
      </c>
      <c r="I5923" s="61"/>
      <c r="K5923" s="69"/>
      <c r="L5923" s="69"/>
      <c r="M5923" s="69"/>
      <c r="O5923" s="63"/>
      <c r="P5923" s="63"/>
      <c r="Q5923" s="63"/>
    </row>
    <row r="5924" spans="1:17" outlineLevel="1">
      <c r="A5924" s="6"/>
      <c r="B5924" s="20">
        <v>42706</v>
      </c>
      <c r="C5924" s="21">
        <v>0.20833333333333334</v>
      </c>
      <c r="D5924" s="13">
        <v>8.3799999999999999E-4</v>
      </c>
      <c r="E5924" s="13">
        <v>45.11</v>
      </c>
      <c r="F5924" s="11">
        <f t="shared" si="277"/>
        <v>8.3774860000000002E-4</v>
      </c>
      <c r="G5924" s="11">
        <f t="shared" si="278"/>
        <v>45.538544999999999</v>
      </c>
      <c r="H5924" s="8">
        <f t="shared" si="276"/>
        <v>0.11767138728021301</v>
      </c>
      <c r="I5924" s="61"/>
      <c r="K5924" s="69"/>
      <c r="L5924" s="69"/>
      <c r="M5924" s="69"/>
      <c r="O5924" s="63"/>
      <c r="P5924" s="63"/>
      <c r="Q5924" s="63"/>
    </row>
    <row r="5925" spans="1:17" outlineLevel="1">
      <c r="A5925" s="6"/>
      <c r="B5925" s="20">
        <v>42706</v>
      </c>
      <c r="C5925" s="21">
        <v>0.22916666666666666</v>
      </c>
      <c r="D5925" s="13">
        <v>0.122142</v>
      </c>
      <c r="E5925" s="13">
        <v>40.98</v>
      </c>
      <c r="F5925" s="11">
        <f t="shared" si="277"/>
        <v>0.1221053574</v>
      </c>
      <c r="G5925" s="11">
        <f t="shared" si="278"/>
        <v>41.369309999999999</v>
      </c>
      <c r="H5925" s="8">
        <f t="shared" si="276"/>
        <v>17.660182093458609</v>
      </c>
      <c r="I5925" s="61"/>
      <c r="K5925" s="69"/>
      <c r="L5925" s="69"/>
      <c r="M5925" s="69"/>
      <c r="O5925" s="63"/>
      <c r="P5925" s="63"/>
      <c r="Q5925" s="63"/>
    </row>
    <row r="5926" spans="1:17" outlineLevel="1">
      <c r="A5926" s="6"/>
      <c r="B5926" s="20">
        <v>42706</v>
      </c>
      <c r="C5926" s="21">
        <v>0.25</v>
      </c>
      <c r="D5926" s="13">
        <v>0.32855800000000002</v>
      </c>
      <c r="E5926" s="13">
        <v>42.46</v>
      </c>
      <c r="F5926" s="11">
        <f t="shared" si="277"/>
        <v>0.32845943260000005</v>
      </c>
      <c r="G5926" s="11">
        <f t="shared" si="278"/>
        <v>42.863370000000003</v>
      </c>
      <c r="H5926" s="8">
        <f t="shared" si="276"/>
        <v>47.014576274076141</v>
      </c>
      <c r="I5926" s="61"/>
      <c r="K5926" s="69"/>
      <c r="L5926" s="69"/>
      <c r="M5926" s="69"/>
      <c r="O5926" s="63"/>
      <c r="P5926" s="63"/>
      <c r="Q5926" s="63"/>
    </row>
    <row r="5927" spans="1:17" outlineLevel="1">
      <c r="A5927" s="6"/>
      <c r="B5927" s="20">
        <v>42706</v>
      </c>
      <c r="C5927" s="21">
        <v>0.27083333333333331</v>
      </c>
      <c r="D5927" s="13">
        <v>0.65273199999999998</v>
      </c>
      <c r="E5927" s="13">
        <v>58.94</v>
      </c>
      <c r="F5927" s="11">
        <f t="shared" si="277"/>
        <v>0.65253618040000005</v>
      </c>
      <c r="G5927" s="11">
        <f t="shared" si="278"/>
        <v>59.499929999999999</v>
      </c>
      <c r="H5927" s="8">
        <f t="shared" si="276"/>
        <v>82.545872498132624</v>
      </c>
      <c r="I5927" s="61"/>
      <c r="K5927" s="69"/>
      <c r="L5927" s="69"/>
      <c r="M5927" s="69"/>
      <c r="O5927" s="63"/>
      <c r="P5927" s="63"/>
      <c r="Q5927" s="63"/>
    </row>
    <row r="5928" spans="1:17" outlineLevel="1">
      <c r="A5928" s="6"/>
      <c r="B5928" s="20">
        <v>42706</v>
      </c>
      <c r="C5928" s="21">
        <v>0.29166666666666669</v>
      </c>
      <c r="D5928" s="13">
        <v>0.87923299999999993</v>
      </c>
      <c r="E5928" s="13">
        <v>59.1</v>
      </c>
      <c r="F5928" s="11">
        <f t="shared" si="277"/>
        <v>0.87896923009999994</v>
      </c>
      <c r="G5928" s="11">
        <f t="shared" si="278"/>
        <v>59.661450000000002</v>
      </c>
      <c r="H5928" s="8">
        <f t="shared" si="276"/>
        <v>111.04769802545034</v>
      </c>
      <c r="I5928" s="61"/>
      <c r="K5928" s="69"/>
      <c r="L5928" s="69"/>
      <c r="M5928" s="69"/>
      <c r="O5928" s="63"/>
      <c r="P5928" s="63"/>
      <c r="Q5928" s="63"/>
    </row>
    <row r="5929" spans="1:17" outlineLevel="1">
      <c r="A5929" s="6"/>
      <c r="B5929" s="20">
        <v>42706</v>
      </c>
      <c r="C5929" s="21">
        <v>0.3125</v>
      </c>
      <c r="D5929" s="13">
        <v>1.5127629999999999</v>
      </c>
      <c r="E5929" s="13">
        <v>46.29</v>
      </c>
      <c r="F5929" s="11">
        <f t="shared" si="277"/>
        <v>1.5123091710999998</v>
      </c>
      <c r="G5929" s="11">
        <f t="shared" si="278"/>
        <v>46.729755000000004</v>
      </c>
      <c r="H5929" s="8">
        <f t="shared" si="276"/>
        <v>210.61966877484389</v>
      </c>
      <c r="I5929" s="61"/>
      <c r="K5929" s="69"/>
      <c r="L5929" s="69"/>
      <c r="M5929" s="69"/>
      <c r="O5929" s="63"/>
      <c r="P5929" s="63"/>
      <c r="Q5929" s="63"/>
    </row>
    <row r="5930" spans="1:17" outlineLevel="1">
      <c r="A5930" s="6"/>
      <c r="B5930" s="20">
        <v>42706</v>
      </c>
      <c r="C5930" s="21">
        <v>0.33333333333333331</v>
      </c>
      <c r="D5930" s="13">
        <v>2.4754110000000003</v>
      </c>
      <c r="E5930" s="13">
        <v>60.83</v>
      </c>
      <c r="F5930" s="11">
        <f t="shared" si="277"/>
        <v>2.4746683767000004</v>
      </c>
      <c r="G5930" s="11">
        <f t="shared" si="278"/>
        <v>61.407885</v>
      </c>
      <c r="H5930" s="8">
        <f t="shared" si="276"/>
        <v>308.3241669766698</v>
      </c>
      <c r="I5930" s="61"/>
      <c r="K5930" s="69"/>
      <c r="L5930" s="69"/>
      <c r="M5930" s="69"/>
      <c r="O5930" s="63"/>
      <c r="P5930" s="63"/>
      <c r="Q5930" s="63"/>
    </row>
    <row r="5931" spans="1:17" outlineLevel="1">
      <c r="A5931" s="6"/>
      <c r="B5931" s="20">
        <v>42706</v>
      </c>
      <c r="C5931" s="21">
        <v>0.35416666666666669</v>
      </c>
      <c r="D5931" s="13">
        <v>3.0074839999999998</v>
      </c>
      <c r="E5931" s="13">
        <v>57.95</v>
      </c>
      <c r="F5931" s="11">
        <f t="shared" si="277"/>
        <v>3.0065817548</v>
      </c>
      <c r="G5931" s="11">
        <f t="shared" si="278"/>
        <v>58.500525000000003</v>
      </c>
      <c r="H5931" s="8">
        <f t="shared" si="276"/>
        <v>383.33759528157867</v>
      </c>
      <c r="I5931" s="61"/>
      <c r="K5931" s="69"/>
      <c r="L5931" s="69"/>
      <c r="M5931" s="69"/>
      <c r="O5931" s="63"/>
      <c r="P5931" s="63"/>
      <c r="Q5931" s="63"/>
    </row>
    <row r="5932" spans="1:17" outlineLevel="1">
      <c r="A5932" s="6"/>
      <c r="B5932" s="20">
        <v>42706</v>
      </c>
      <c r="C5932" s="21">
        <v>0.375</v>
      </c>
      <c r="D5932" s="13">
        <v>3.5087860000000002</v>
      </c>
      <c r="E5932" s="13">
        <v>57.68</v>
      </c>
      <c r="F5932" s="11">
        <f t="shared" si="277"/>
        <v>3.5077333642000004</v>
      </c>
      <c r="G5932" s="11">
        <f t="shared" si="278"/>
        <v>58.227960000000003</v>
      </c>
      <c r="H5932" s="8">
        <f t="shared" si="276"/>
        <v>448.190247719897</v>
      </c>
      <c r="I5932" s="61"/>
      <c r="K5932" s="69"/>
      <c r="L5932" s="69"/>
      <c r="M5932" s="69"/>
      <c r="O5932" s="63"/>
      <c r="P5932" s="63"/>
      <c r="Q5932" s="63"/>
    </row>
    <row r="5933" spans="1:17" outlineLevel="1">
      <c r="A5933" s="6"/>
      <c r="B5933" s="20">
        <v>42706</v>
      </c>
      <c r="C5933" s="21">
        <v>0.39583333333333331</v>
      </c>
      <c r="D5933" s="13">
        <v>4.1151980000000004</v>
      </c>
      <c r="E5933" s="13">
        <v>63.37</v>
      </c>
      <c r="F5933" s="11">
        <f t="shared" si="277"/>
        <v>4.1139634406000001</v>
      </c>
      <c r="G5933" s="11">
        <f t="shared" si="278"/>
        <v>63.972014999999999</v>
      </c>
      <c r="H5933" s="8">
        <f t="shared" ref="H5933:H5996" si="279">F5933*($B$8-G5933)</f>
        <v>502.01866902008521</v>
      </c>
      <c r="I5933" s="61"/>
      <c r="K5933" s="69"/>
      <c r="L5933" s="69"/>
      <c r="M5933" s="69"/>
      <c r="O5933" s="63"/>
      <c r="P5933" s="63"/>
      <c r="Q5933" s="63"/>
    </row>
    <row r="5934" spans="1:17" outlineLevel="1">
      <c r="A5934" s="6"/>
      <c r="B5934" s="20">
        <v>42706</v>
      </c>
      <c r="C5934" s="21">
        <v>0.41666666666666669</v>
      </c>
      <c r="D5934" s="13">
        <v>4.4536720000000001</v>
      </c>
      <c r="E5934" s="13">
        <v>69.66</v>
      </c>
      <c r="F5934" s="11">
        <f t="shared" si="277"/>
        <v>4.4523358984000003</v>
      </c>
      <c r="G5934" s="11">
        <f t="shared" si="278"/>
        <v>70.321770000000001</v>
      </c>
      <c r="H5934" s="8">
        <f t="shared" si="279"/>
        <v>515.03833609237188</v>
      </c>
      <c r="I5934" s="61"/>
      <c r="K5934" s="69"/>
      <c r="L5934" s="69"/>
      <c r="M5934" s="69"/>
      <c r="O5934" s="63"/>
      <c r="P5934" s="63"/>
      <c r="Q5934" s="63"/>
    </row>
    <row r="5935" spans="1:17" outlineLevel="1">
      <c r="A5935" s="6"/>
      <c r="B5935" s="20">
        <v>42706</v>
      </c>
      <c r="C5935" s="21">
        <v>0.4375</v>
      </c>
      <c r="D5935" s="13">
        <v>4.6733780000000005</v>
      </c>
      <c r="E5935" s="13">
        <v>74.11</v>
      </c>
      <c r="F5935" s="11">
        <f t="shared" si="277"/>
        <v>4.6719759866000006</v>
      </c>
      <c r="G5935" s="11">
        <f t="shared" si="278"/>
        <v>74.814045000000007</v>
      </c>
      <c r="H5935" s="8">
        <f t="shared" si="279"/>
        <v>519.45811180718829</v>
      </c>
      <c r="I5935" s="61"/>
      <c r="K5935" s="69"/>
      <c r="L5935" s="69"/>
      <c r="M5935" s="69"/>
      <c r="O5935" s="63"/>
      <c r="P5935" s="63"/>
      <c r="Q5935" s="63"/>
    </row>
    <row r="5936" spans="1:17" outlineLevel="1">
      <c r="A5936" s="6"/>
      <c r="B5936" s="20">
        <v>42706</v>
      </c>
      <c r="C5936" s="21">
        <v>0.45833333333333331</v>
      </c>
      <c r="D5936" s="13">
        <v>4.8571070000000001</v>
      </c>
      <c r="E5936" s="13">
        <v>75.72</v>
      </c>
      <c r="F5936" s="11">
        <f t="shared" si="277"/>
        <v>4.8556498679000004</v>
      </c>
      <c r="G5936" s="11">
        <f t="shared" si="278"/>
        <v>76.439340000000001</v>
      </c>
      <c r="H5936" s="8">
        <f t="shared" si="279"/>
        <v>531.98820425603685</v>
      </c>
      <c r="I5936" s="61"/>
      <c r="K5936" s="69"/>
      <c r="L5936" s="69"/>
      <c r="M5936" s="69"/>
      <c r="O5936" s="63"/>
      <c r="P5936" s="63"/>
      <c r="Q5936" s="63"/>
    </row>
    <row r="5937" spans="1:17" outlineLevel="1">
      <c r="A5937" s="6"/>
      <c r="B5937" s="20">
        <v>42706</v>
      </c>
      <c r="C5937" s="21">
        <v>0.47916666666666669</v>
      </c>
      <c r="D5937" s="13">
        <v>4.9299430000000006</v>
      </c>
      <c r="E5937" s="13">
        <v>81.33</v>
      </c>
      <c r="F5937" s="11">
        <f t="shared" si="277"/>
        <v>4.9284640171000005</v>
      </c>
      <c r="G5937" s="11">
        <f t="shared" si="278"/>
        <v>82.102635000000006</v>
      </c>
      <c r="H5937" s="8">
        <f t="shared" si="279"/>
        <v>512.05442487400501</v>
      </c>
      <c r="I5937" s="61"/>
      <c r="K5937" s="69"/>
      <c r="L5937" s="69"/>
      <c r="M5937" s="69"/>
      <c r="O5937" s="63"/>
      <c r="P5937" s="63"/>
      <c r="Q5937" s="63"/>
    </row>
    <row r="5938" spans="1:17" outlineLevel="1">
      <c r="A5938" s="6"/>
      <c r="B5938" s="20">
        <v>42706</v>
      </c>
      <c r="C5938" s="21">
        <v>0.5</v>
      </c>
      <c r="D5938" s="13">
        <v>4.9182870000000003</v>
      </c>
      <c r="E5938" s="13">
        <v>100.79</v>
      </c>
      <c r="F5938" s="11">
        <f t="shared" si="277"/>
        <v>4.9168115139000008</v>
      </c>
      <c r="G5938" s="11">
        <f t="shared" si="278"/>
        <v>101.74750500000002</v>
      </c>
      <c r="H5938" s="8">
        <f t="shared" si="279"/>
        <v>414.25363749080213</v>
      </c>
      <c r="I5938" s="61"/>
      <c r="K5938" s="69"/>
      <c r="L5938" s="69"/>
      <c r="M5938" s="69"/>
      <c r="O5938" s="63"/>
      <c r="P5938" s="63"/>
      <c r="Q5938" s="63"/>
    </row>
    <row r="5939" spans="1:17" outlineLevel="1">
      <c r="A5939" s="6"/>
      <c r="B5939" s="20">
        <v>42706</v>
      </c>
      <c r="C5939" s="21">
        <v>0.52083333333333337</v>
      </c>
      <c r="D5939" s="13">
        <v>4.8488510000000007</v>
      </c>
      <c r="E5939" s="13">
        <v>71.11</v>
      </c>
      <c r="F5939" s="11">
        <f t="shared" si="277"/>
        <v>4.8473963447000008</v>
      </c>
      <c r="G5939" s="11">
        <f t="shared" si="278"/>
        <v>71.785544999999999</v>
      </c>
      <c r="H5939" s="8">
        <f t="shared" si="279"/>
        <v>553.64273167890269</v>
      </c>
      <c r="I5939" s="61"/>
      <c r="K5939" s="69"/>
      <c r="L5939" s="69"/>
      <c r="M5939" s="69"/>
      <c r="O5939" s="63"/>
      <c r="P5939" s="63"/>
      <c r="Q5939" s="63"/>
    </row>
    <row r="5940" spans="1:17" outlineLevel="1">
      <c r="A5940" s="6"/>
      <c r="B5940" s="20">
        <v>42706</v>
      </c>
      <c r="C5940" s="21">
        <v>0.54166666666666663</v>
      </c>
      <c r="D5940" s="13">
        <v>4.6226279999999997</v>
      </c>
      <c r="E5940" s="13">
        <v>75.930000000000007</v>
      </c>
      <c r="F5940" s="11">
        <f t="shared" si="277"/>
        <v>4.6212412116000001</v>
      </c>
      <c r="G5940" s="11">
        <f t="shared" si="278"/>
        <v>76.651335000000017</v>
      </c>
      <c r="H5940" s="8">
        <f t="shared" si="279"/>
        <v>505.32655713144243</v>
      </c>
      <c r="I5940" s="61"/>
      <c r="K5940" s="69"/>
      <c r="L5940" s="69"/>
      <c r="M5940" s="69"/>
      <c r="O5940" s="63"/>
      <c r="P5940" s="63"/>
      <c r="Q5940" s="63"/>
    </row>
    <row r="5941" spans="1:17" outlineLevel="1">
      <c r="A5941" s="6"/>
      <c r="B5941" s="20">
        <v>42706</v>
      </c>
      <c r="C5941" s="21">
        <v>0.5625</v>
      </c>
      <c r="D5941" s="13">
        <v>4.5081409999999993</v>
      </c>
      <c r="E5941" s="13">
        <v>76.099999999999994</v>
      </c>
      <c r="F5941" s="11">
        <f t="shared" si="277"/>
        <v>4.5067885576999993</v>
      </c>
      <c r="G5941" s="11">
        <f t="shared" si="278"/>
        <v>76.822950000000006</v>
      </c>
      <c r="H5941" s="8">
        <f t="shared" si="279"/>
        <v>492.03787970344069</v>
      </c>
      <c r="I5941" s="61"/>
      <c r="K5941" s="69"/>
      <c r="L5941" s="69"/>
      <c r="M5941" s="69"/>
      <c r="O5941" s="63"/>
      <c r="P5941" s="63"/>
      <c r="Q5941" s="63"/>
    </row>
    <row r="5942" spans="1:17" outlineLevel="1">
      <c r="A5942" s="6"/>
      <c r="B5942" s="20">
        <v>42706</v>
      </c>
      <c r="C5942" s="21">
        <v>0.58333333333333337</v>
      </c>
      <c r="D5942" s="13">
        <v>4.5941350000000005</v>
      </c>
      <c r="E5942" s="13">
        <v>75.17</v>
      </c>
      <c r="F5942" s="11">
        <f t="shared" si="277"/>
        <v>4.5927567595000003</v>
      </c>
      <c r="G5942" s="11">
        <f t="shared" si="278"/>
        <v>75.884115000000008</v>
      </c>
      <c r="H5942" s="8">
        <f t="shared" si="279"/>
        <v>505.73547516207464</v>
      </c>
      <c r="I5942" s="61"/>
      <c r="K5942" s="69"/>
      <c r="L5942" s="69"/>
      <c r="M5942" s="69"/>
      <c r="O5942" s="63"/>
      <c r="P5942" s="63"/>
      <c r="Q5942" s="63"/>
    </row>
    <row r="5943" spans="1:17" outlineLevel="1">
      <c r="A5943" s="6"/>
      <c r="B5943" s="20">
        <v>42706</v>
      </c>
      <c r="C5943" s="21">
        <v>0.60416666666666663</v>
      </c>
      <c r="D5943" s="13">
        <v>4.1978809999999998</v>
      </c>
      <c r="E5943" s="13">
        <v>113.59</v>
      </c>
      <c r="F5943" s="11">
        <f t="shared" si="277"/>
        <v>4.1966216356999997</v>
      </c>
      <c r="G5943" s="11">
        <f t="shared" si="278"/>
        <v>114.66910500000002</v>
      </c>
      <c r="H5943" s="8">
        <f t="shared" si="279"/>
        <v>299.34877725084488</v>
      </c>
      <c r="I5943" s="61"/>
      <c r="K5943" s="69"/>
      <c r="L5943" s="69"/>
      <c r="M5943" s="69"/>
      <c r="O5943" s="63"/>
      <c r="P5943" s="63"/>
      <c r="Q5943" s="63"/>
    </row>
    <row r="5944" spans="1:17" outlineLevel="1">
      <c r="A5944" s="6"/>
      <c r="B5944" s="20">
        <v>42706</v>
      </c>
      <c r="C5944" s="21">
        <v>0.625</v>
      </c>
      <c r="D5944" s="13">
        <v>3.5738129999999999</v>
      </c>
      <c r="E5944" s="13">
        <v>74.44</v>
      </c>
      <c r="F5944" s="11">
        <f t="shared" si="277"/>
        <v>3.5727408560999998</v>
      </c>
      <c r="G5944" s="11">
        <f t="shared" si="278"/>
        <v>75.147180000000006</v>
      </c>
      <c r="H5944" s="8">
        <f t="shared" si="279"/>
        <v>396.04839902789917</v>
      </c>
      <c r="I5944" s="61"/>
      <c r="K5944" s="69"/>
      <c r="L5944" s="69"/>
      <c r="M5944" s="69"/>
      <c r="O5944" s="63"/>
      <c r="P5944" s="63"/>
      <c r="Q5944" s="63"/>
    </row>
    <row r="5945" spans="1:17" outlineLevel="1">
      <c r="A5945" s="6"/>
      <c r="B5945" s="20">
        <v>42706</v>
      </c>
      <c r="C5945" s="21">
        <v>0.64583333333333337</v>
      </c>
      <c r="D5945" s="13">
        <v>3.2964329999999999</v>
      </c>
      <c r="E5945" s="13">
        <v>66.81</v>
      </c>
      <c r="F5945" s="11">
        <f t="shared" si="277"/>
        <v>3.2954440700999998</v>
      </c>
      <c r="G5945" s="11">
        <f t="shared" si="278"/>
        <v>67.44469500000001</v>
      </c>
      <c r="H5945" s="8">
        <f t="shared" si="279"/>
        <v>390.69237684114682</v>
      </c>
      <c r="I5945" s="61"/>
      <c r="K5945" s="69"/>
      <c r="L5945" s="69"/>
      <c r="M5945" s="69"/>
      <c r="O5945" s="63"/>
      <c r="P5945" s="63"/>
      <c r="Q5945" s="63"/>
    </row>
    <row r="5946" spans="1:17" outlineLevel="1">
      <c r="A5946" s="6"/>
      <c r="B5946" s="20">
        <v>42706</v>
      </c>
      <c r="C5946" s="21">
        <v>0.66666666666666663</v>
      </c>
      <c r="D5946" s="13">
        <v>2.6850529999999999</v>
      </c>
      <c r="E5946" s="13">
        <v>57.09</v>
      </c>
      <c r="F5946" s="11">
        <f t="shared" si="277"/>
        <v>2.6842474841000001</v>
      </c>
      <c r="G5946" s="11">
        <f t="shared" si="278"/>
        <v>57.632355000000004</v>
      </c>
      <c r="H5946" s="8">
        <f t="shared" si="279"/>
        <v>344.57052813109192</v>
      </c>
      <c r="I5946" s="61"/>
      <c r="K5946" s="69"/>
      <c r="L5946" s="69"/>
      <c r="M5946" s="69"/>
      <c r="O5946" s="63"/>
      <c r="P5946" s="63"/>
      <c r="Q5946" s="63"/>
    </row>
    <row r="5947" spans="1:17" outlineLevel="1">
      <c r="A5947" s="6"/>
      <c r="B5947" s="20">
        <v>42706</v>
      </c>
      <c r="C5947" s="21">
        <v>0.6875</v>
      </c>
      <c r="D5947" s="13">
        <v>2.0583829999999996</v>
      </c>
      <c r="E5947" s="13">
        <v>102.22</v>
      </c>
      <c r="F5947" s="11">
        <f t="shared" si="277"/>
        <v>2.0577654850999996</v>
      </c>
      <c r="G5947" s="11">
        <f t="shared" si="278"/>
        <v>103.19109</v>
      </c>
      <c r="H5947" s="8">
        <f t="shared" si="279"/>
        <v>170.4013168567522</v>
      </c>
      <c r="I5947" s="61"/>
      <c r="K5947" s="69"/>
      <c r="L5947" s="69"/>
      <c r="M5947" s="69"/>
      <c r="O5947" s="63"/>
      <c r="P5947" s="63"/>
      <c r="Q5947" s="63"/>
    </row>
    <row r="5948" spans="1:17" outlineLevel="1">
      <c r="A5948" s="6"/>
      <c r="B5948" s="20">
        <v>42706</v>
      </c>
      <c r="C5948" s="21">
        <v>0.70833333333333337</v>
      </c>
      <c r="D5948" s="13">
        <v>1.3956740000000001</v>
      </c>
      <c r="E5948" s="13">
        <v>50.28</v>
      </c>
      <c r="F5948" s="11">
        <f t="shared" si="277"/>
        <v>1.3952552978000001</v>
      </c>
      <c r="G5948" s="11">
        <f t="shared" si="278"/>
        <v>50.757660000000001</v>
      </c>
      <c r="H5948" s="8">
        <f t="shared" si="279"/>
        <v>188.6975913718689</v>
      </c>
      <c r="I5948" s="61"/>
      <c r="K5948" s="69"/>
      <c r="L5948" s="69"/>
      <c r="M5948" s="69"/>
      <c r="O5948" s="63"/>
      <c r="P5948" s="63"/>
      <c r="Q5948" s="63"/>
    </row>
    <row r="5949" spans="1:17" outlineLevel="1">
      <c r="A5949" s="6"/>
      <c r="B5949" s="20">
        <v>42706</v>
      </c>
      <c r="C5949" s="21">
        <v>0.72916666666666663</v>
      </c>
      <c r="D5949" s="13">
        <v>0.97279700000000002</v>
      </c>
      <c r="E5949" s="13">
        <v>49.84</v>
      </c>
      <c r="F5949" s="11">
        <f t="shared" si="277"/>
        <v>0.97250516090000005</v>
      </c>
      <c r="G5949" s="11">
        <f t="shared" si="278"/>
        <v>50.313480000000006</v>
      </c>
      <c r="H5949" s="8">
        <f t="shared" si="279"/>
        <v>131.95584096456108</v>
      </c>
      <c r="I5949" s="61"/>
      <c r="K5949" s="69"/>
      <c r="L5949" s="69"/>
      <c r="M5949" s="69"/>
      <c r="O5949" s="63"/>
      <c r="P5949" s="63"/>
      <c r="Q5949" s="63"/>
    </row>
    <row r="5950" spans="1:17" outlineLevel="1">
      <c r="A5950" s="6"/>
      <c r="B5950" s="20">
        <v>42706</v>
      </c>
      <c r="C5950" s="21">
        <v>0.75</v>
      </c>
      <c r="D5950" s="13">
        <v>0.499365</v>
      </c>
      <c r="E5950" s="13">
        <v>49.11</v>
      </c>
      <c r="F5950" s="11">
        <f t="shared" si="277"/>
        <v>0.49921519050000002</v>
      </c>
      <c r="G5950" s="11">
        <f t="shared" si="278"/>
        <v>49.576545000000003</v>
      </c>
      <c r="H5950" s="8">
        <f t="shared" si="279"/>
        <v>68.104661076493173</v>
      </c>
      <c r="I5950" s="61"/>
      <c r="K5950" s="69"/>
      <c r="L5950" s="69"/>
      <c r="M5950" s="69"/>
      <c r="O5950" s="63"/>
      <c r="P5950" s="63"/>
      <c r="Q5950" s="63"/>
    </row>
    <row r="5951" spans="1:17" outlineLevel="1">
      <c r="A5951" s="6"/>
      <c r="B5951" s="20">
        <v>42706</v>
      </c>
      <c r="C5951" s="21">
        <v>0.77083333333333337</v>
      </c>
      <c r="D5951" s="13">
        <v>0.31329099999999999</v>
      </c>
      <c r="E5951" s="13">
        <v>46.11</v>
      </c>
      <c r="F5951" s="11">
        <f t="shared" si="277"/>
        <v>0.3131970127</v>
      </c>
      <c r="G5951" s="11">
        <f t="shared" si="278"/>
        <v>46.548045000000002</v>
      </c>
      <c r="H5951" s="8">
        <f t="shared" si="279"/>
        <v>43.675935721174831</v>
      </c>
      <c r="I5951" s="61"/>
      <c r="K5951" s="69"/>
      <c r="L5951" s="69"/>
      <c r="M5951" s="69"/>
      <c r="O5951" s="63"/>
      <c r="P5951" s="63"/>
      <c r="Q5951" s="63"/>
    </row>
    <row r="5952" spans="1:17" outlineLevel="1">
      <c r="A5952" s="6"/>
      <c r="B5952" s="20">
        <v>42706</v>
      </c>
      <c r="C5952" s="21">
        <v>0.79166666666666663</v>
      </c>
      <c r="D5952" s="13">
        <v>6.1543999999999995E-2</v>
      </c>
      <c r="E5952" s="13">
        <v>50.82</v>
      </c>
      <c r="F5952" s="11">
        <f t="shared" si="277"/>
        <v>6.1525536799999996E-2</v>
      </c>
      <c r="G5952" s="11">
        <f t="shared" si="278"/>
        <v>51.302790000000002</v>
      </c>
      <c r="H5952" s="8">
        <f t="shared" si="279"/>
        <v>8.287318150712327</v>
      </c>
      <c r="I5952" s="61"/>
      <c r="K5952" s="69"/>
      <c r="L5952" s="69"/>
      <c r="M5952" s="69"/>
      <c r="O5952" s="63"/>
      <c r="P5952" s="63"/>
      <c r="Q5952" s="63"/>
    </row>
    <row r="5953" spans="1:17" outlineLevel="1">
      <c r="A5953" s="6"/>
      <c r="B5953" s="20">
        <v>42706</v>
      </c>
      <c r="C5953" s="21">
        <v>0.8125</v>
      </c>
      <c r="D5953" s="13">
        <v>0</v>
      </c>
      <c r="E5953" s="13">
        <v>60.57</v>
      </c>
      <c r="F5953" s="11">
        <f t="shared" si="277"/>
        <v>0</v>
      </c>
      <c r="G5953" s="11">
        <f t="shared" si="278"/>
        <v>61.145415000000007</v>
      </c>
      <c r="H5953" s="8">
        <f t="shared" si="279"/>
        <v>0</v>
      </c>
      <c r="I5953" s="61"/>
      <c r="K5953" s="69"/>
      <c r="L5953" s="69"/>
      <c r="M5953" s="69"/>
      <c r="O5953" s="63"/>
      <c r="P5953" s="63"/>
      <c r="Q5953" s="63"/>
    </row>
    <row r="5954" spans="1:17" outlineLevel="1">
      <c r="A5954" s="6"/>
      <c r="B5954" s="20">
        <v>42706</v>
      </c>
      <c r="C5954" s="21">
        <v>0.83333333333333337</v>
      </c>
      <c r="D5954" s="13">
        <v>0</v>
      </c>
      <c r="E5954" s="13">
        <v>69.25</v>
      </c>
      <c r="F5954" s="11">
        <f t="shared" si="277"/>
        <v>0</v>
      </c>
      <c r="G5954" s="11">
        <f t="shared" si="278"/>
        <v>69.907875000000004</v>
      </c>
      <c r="H5954" s="8">
        <f t="shared" si="279"/>
        <v>0</v>
      </c>
      <c r="I5954" s="61"/>
      <c r="K5954" s="69"/>
      <c r="L5954" s="69"/>
      <c r="M5954" s="69"/>
      <c r="O5954" s="63"/>
      <c r="P5954" s="63"/>
      <c r="Q5954" s="63"/>
    </row>
    <row r="5955" spans="1:17" outlineLevel="1">
      <c r="A5955" s="6"/>
      <c r="B5955" s="20">
        <v>42706</v>
      </c>
      <c r="C5955" s="21">
        <v>0.85416666666666663</v>
      </c>
      <c r="D5955" s="13">
        <v>0</v>
      </c>
      <c r="E5955" s="13">
        <v>56.42</v>
      </c>
      <c r="F5955" s="11">
        <f t="shared" si="277"/>
        <v>0</v>
      </c>
      <c r="G5955" s="11">
        <f t="shared" si="278"/>
        <v>56.955990000000007</v>
      </c>
      <c r="H5955" s="8">
        <f t="shared" si="279"/>
        <v>0</v>
      </c>
      <c r="I5955" s="61"/>
      <c r="K5955" s="69"/>
      <c r="L5955" s="69"/>
      <c r="M5955" s="69"/>
      <c r="O5955" s="63"/>
      <c r="P5955" s="63"/>
      <c r="Q5955" s="63"/>
    </row>
    <row r="5956" spans="1:17" outlineLevel="1">
      <c r="A5956" s="6"/>
      <c r="B5956" s="20">
        <v>42706</v>
      </c>
      <c r="C5956" s="21">
        <v>0.875</v>
      </c>
      <c r="D5956" s="13">
        <v>0</v>
      </c>
      <c r="E5956" s="13">
        <v>43.28</v>
      </c>
      <c r="F5956" s="11">
        <f t="shared" si="277"/>
        <v>0</v>
      </c>
      <c r="G5956" s="11">
        <f t="shared" si="278"/>
        <v>43.691160000000004</v>
      </c>
      <c r="H5956" s="8">
        <f t="shared" si="279"/>
        <v>0</v>
      </c>
      <c r="I5956" s="61"/>
      <c r="K5956" s="69"/>
      <c r="L5956" s="69"/>
      <c r="M5956" s="69"/>
      <c r="O5956" s="63"/>
      <c r="P5956" s="63"/>
      <c r="Q5956" s="63"/>
    </row>
    <row r="5957" spans="1:17" outlineLevel="1">
      <c r="A5957" s="6"/>
      <c r="B5957" s="20">
        <v>42706</v>
      </c>
      <c r="C5957" s="21">
        <v>0.89583333333333337</v>
      </c>
      <c r="D5957" s="13">
        <v>0</v>
      </c>
      <c r="E5957" s="13">
        <v>43.94</v>
      </c>
      <c r="F5957" s="11">
        <f t="shared" si="277"/>
        <v>0</v>
      </c>
      <c r="G5957" s="11">
        <f t="shared" si="278"/>
        <v>44.357430000000001</v>
      </c>
      <c r="H5957" s="8">
        <f t="shared" si="279"/>
        <v>0</v>
      </c>
      <c r="I5957" s="61"/>
      <c r="K5957" s="69"/>
      <c r="L5957" s="69"/>
      <c r="M5957" s="69"/>
      <c r="O5957" s="63"/>
      <c r="P5957" s="63"/>
      <c r="Q5957" s="63"/>
    </row>
    <row r="5958" spans="1:17" outlineLevel="1">
      <c r="A5958" s="6"/>
      <c r="B5958" s="20">
        <v>42706</v>
      </c>
      <c r="C5958" s="21">
        <v>0.91666666666666663</v>
      </c>
      <c r="D5958" s="13">
        <v>0</v>
      </c>
      <c r="E5958" s="13">
        <v>40.840000000000003</v>
      </c>
      <c r="F5958" s="11">
        <f t="shared" si="277"/>
        <v>0</v>
      </c>
      <c r="G5958" s="11">
        <f t="shared" si="278"/>
        <v>41.227980000000009</v>
      </c>
      <c r="H5958" s="8">
        <f t="shared" si="279"/>
        <v>0</v>
      </c>
      <c r="I5958" s="61"/>
      <c r="K5958" s="69"/>
      <c r="L5958" s="69"/>
      <c r="M5958" s="69"/>
      <c r="O5958" s="63"/>
      <c r="P5958" s="63"/>
      <c r="Q5958" s="63"/>
    </row>
    <row r="5959" spans="1:17" outlineLevel="1">
      <c r="A5959" s="6"/>
      <c r="B5959" s="20">
        <v>42706</v>
      </c>
      <c r="C5959" s="21">
        <v>0.9375</v>
      </c>
      <c r="D5959" s="13">
        <v>0</v>
      </c>
      <c r="E5959" s="13">
        <v>138.18</v>
      </c>
      <c r="F5959" s="11">
        <f t="shared" si="277"/>
        <v>0</v>
      </c>
      <c r="G5959" s="11">
        <f t="shared" si="278"/>
        <v>139.49271000000002</v>
      </c>
      <c r="H5959" s="8">
        <f t="shared" si="279"/>
        <v>0</v>
      </c>
      <c r="I5959" s="61"/>
      <c r="K5959" s="69"/>
      <c r="L5959" s="69"/>
      <c r="M5959" s="69"/>
      <c r="O5959" s="63"/>
      <c r="P5959" s="63"/>
      <c r="Q5959" s="63"/>
    </row>
    <row r="5960" spans="1:17" outlineLevel="1">
      <c r="A5960" s="6"/>
      <c r="B5960" s="20">
        <v>42706</v>
      </c>
      <c r="C5960" s="21">
        <v>0.95833333333333337</v>
      </c>
      <c r="D5960" s="13">
        <v>0</v>
      </c>
      <c r="E5960" s="13">
        <v>62.42</v>
      </c>
      <c r="F5960" s="11">
        <f t="shared" si="277"/>
        <v>0</v>
      </c>
      <c r="G5960" s="11">
        <f t="shared" si="278"/>
        <v>63.012990000000009</v>
      </c>
      <c r="H5960" s="8">
        <f t="shared" si="279"/>
        <v>0</v>
      </c>
      <c r="I5960" s="61"/>
      <c r="K5960" s="69"/>
      <c r="L5960" s="69"/>
      <c r="M5960" s="69"/>
      <c r="O5960" s="63"/>
      <c r="P5960" s="63"/>
      <c r="Q5960" s="63"/>
    </row>
    <row r="5961" spans="1:17" outlineLevel="1">
      <c r="A5961" s="6"/>
      <c r="B5961" s="20">
        <v>42706</v>
      </c>
      <c r="C5961" s="21">
        <v>0.97916666666666663</v>
      </c>
      <c r="D5961" s="13">
        <v>0</v>
      </c>
      <c r="E5961" s="13">
        <v>55.22</v>
      </c>
      <c r="F5961" s="11">
        <f t="shared" si="277"/>
        <v>0</v>
      </c>
      <c r="G5961" s="11">
        <f t="shared" si="278"/>
        <v>55.744590000000002</v>
      </c>
      <c r="H5961" s="8">
        <f t="shared" si="279"/>
        <v>0</v>
      </c>
      <c r="I5961" s="61"/>
      <c r="K5961" s="69"/>
      <c r="L5961" s="69"/>
      <c r="M5961" s="69"/>
      <c r="O5961" s="63"/>
      <c r="P5961" s="63"/>
      <c r="Q5961" s="63"/>
    </row>
    <row r="5962" spans="1:17" outlineLevel="1">
      <c r="A5962" s="6"/>
      <c r="B5962" s="20">
        <v>42707</v>
      </c>
      <c r="C5962" s="21">
        <v>2.0833333333333332E-2</v>
      </c>
      <c r="D5962" s="13">
        <v>0</v>
      </c>
      <c r="E5962" s="13">
        <v>44.22</v>
      </c>
      <c r="F5962" s="11">
        <f t="shared" si="277"/>
        <v>0</v>
      </c>
      <c r="G5962" s="11">
        <f t="shared" si="278"/>
        <v>44.640090000000001</v>
      </c>
      <c r="H5962" s="8">
        <f t="shared" si="279"/>
        <v>0</v>
      </c>
      <c r="I5962" s="61"/>
      <c r="K5962" s="69"/>
      <c r="L5962" s="69"/>
      <c r="M5962" s="69"/>
      <c r="O5962" s="63"/>
      <c r="P5962" s="63"/>
      <c r="Q5962" s="63"/>
    </row>
    <row r="5963" spans="1:17" outlineLevel="1">
      <c r="A5963" s="6"/>
      <c r="B5963" s="20">
        <v>42707</v>
      </c>
      <c r="C5963" s="21">
        <v>4.1666666666666664E-2</v>
      </c>
      <c r="D5963" s="13">
        <v>0</v>
      </c>
      <c r="E5963" s="13">
        <v>43.24</v>
      </c>
      <c r="F5963" s="11">
        <f t="shared" si="277"/>
        <v>0</v>
      </c>
      <c r="G5963" s="11">
        <f t="shared" si="278"/>
        <v>43.650780000000005</v>
      </c>
      <c r="H5963" s="8">
        <f t="shared" si="279"/>
        <v>0</v>
      </c>
      <c r="I5963" s="61"/>
      <c r="K5963" s="69"/>
      <c r="L5963" s="69"/>
      <c r="M5963" s="69"/>
      <c r="O5963" s="63"/>
      <c r="P5963" s="63"/>
      <c r="Q5963" s="63"/>
    </row>
    <row r="5964" spans="1:17" outlineLevel="1">
      <c r="A5964" s="6"/>
      <c r="B5964" s="20">
        <v>42707</v>
      </c>
      <c r="C5964" s="21">
        <v>6.25E-2</v>
      </c>
      <c r="D5964" s="13">
        <v>0</v>
      </c>
      <c r="E5964" s="13">
        <v>45.09</v>
      </c>
      <c r="F5964" s="11">
        <f t="shared" si="277"/>
        <v>0</v>
      </c>
      <c r="G5964" s="11">
        <f t="shared" si="278"/>
        <v>45.518355000000007</v>
      </c>
      <c r="H5964" s="8">
        <f t="shared" si="279"/>
        <v>0</v>
      </c>
      <c r="I5964" s="61"/>
      <c r="K5964" s="69"/>
      <c r="L5964" s="69"/>
      <c r="M5964" s="69"/>
      <c r="O5964" s="63"/>
      <c r="P5964" s="63"/>
      <c r="Q5964" s="63"/>
    </row>
    <row r="5965" spans="1:17" outlineLevel="1">
      <c r="A5965" s="6"/>
      <c r="B5965" s="20">
        <v>42707</v>
      </c>
      <c r="C5965" s="21">
        <v>8.3333333333333329E-2</v>
      </c>
      <c r="D5965" s="13">
        <v>0</v>
      </c>
      <c r="E5965" s="13">
        <v>48.32</v>
      </c>
      <c r="F5965" s="11">
        <f t="shared" si="277"/>
        <v>0</v>
      </c>
      <c r="G5965" s="11">
        <f t="shared" si="278"/>
        <v>48.779040000000002</v>
      </c>
      <c r="H5965" s="8">
        <f t="shared" si="279"/>
        <v>0</v>
      </c>
      <c r="I5965" s="61"/>
      <c r="K5965" s="69"/>
      <c r="L5965" s="69"/>
      <c r="M5965" s="69"/>
      <c r="O5965" s="63"/>
      <c r="P5965" s="63"/>
      <c r="Q5965" s="63"/>
    </row>
    <row r="5966" spans="1:17" outlineLevel="1">
      <c r="A5966" s="6"/>
      <c r="B5966" s="20">
        <v>42707</v>
      </c>
      <c r="C5966" s="21">
        <v>0.10416666666666667</v>
      </c>
      <c r="D5966" s="13">
        <v>0</v>
      </c>
      <c r="E5966" s="13">
        <v>47.76</v>
      </c>
      <c r="F5966" s="11">
        <f t="shared" si="277"/>
        <v>0</v>
      </c>
      <c r="G5966" s="11">
        <f t="shared" si="278"/>
        <v>48.213720000000002</v>
      </c>
      <c r="H5966" s="8">
        <f t="shared" si="279"/>
        <v>0</v>
      </c>
      <c r="I5966" s="61"/>
      <c r="K5966" s="69"/>
      <c r="L5966" s="69"/>
      <c r="M5966" s="69"/>
      <c r="O5966" s="63"/>
      <c r="P5966" s="63"/>
      <c r="Q5966" s="63"/>
    </row>
    <row r="5967" spans="1:17" outlineLevel="1">
      <c r="A5967" s="6"/>
      <c r="B5967" s="20">
        <v>42707</v>
      </c>
      <c r="C5967" s="21">
        <v>0.125</v>
      </c>
      <c r="D5967" s="13">
        <v>0</v>
      </c>
      <c r="E5967" s="13">
        <v>47.09</v>
      </c>
      <c r="F5967" s="11">
        <f t="shared" si="277"/>
        <v>0</v>
      </c>
      <c r="G5967" s="11">
        <f t="shared" si="278"/>
        <v>47.537355000000005</v>
      </c>
      <c r="H5967" s="8">
        <f t="shared" si="279"/>
        <v>0</v>
      </c>
      <c r="I5967" s="61"/>
      <c r="K5967" s="69"/>
      <c r="L5967" s="69"/>
      <c r="M5967" s="69"/>
      <c r="O5967" s="63"/>
      <c r="P5967" s="63"/>
      <c r="Q5967" s="63"/>
    </row>
    <row r="5968" spans="1:17" outlineLevel="1">
      <c r="A5968" s="6"/>
      <c r="B5968" s="20">
        <v>42707</v>
      </c>
      <c r="C5968" s="21">
        <v>0.14583333333333334</v>
      </c>
      <c r="D5968" s="13">
        <v>0</v>
      </c>
      <c r="E5968" s="13">
        <v>46.38</v>
      </c>
      <c r="F5968" s="11">
        <f t="shared" si="277"/>
        <v>0</v>
      </c>
      <c r="G5968" s="11">
        <f t="shared" si="278"/>
        <v>46.820610000000002</v>
      </c>
      <c r="H5968" s="8">
        <f t="shared" si="279"/>
        <v>0</v>
      </c>
      <c r="I5968" s="61"/>
      <c r="K5968" s="69"/>
      <c r="L5968" s="69"/>
      <c r="M5968" s="69"/>
      <c r="O5968" s="63"/>
      <c r="P5968" s="63"/>
      <c r="Q5968" s="63"/>
    </row>
    <row r="5969" spans="1:17" outlineLevel="1">
      <c r="A5969" s="6"/>
      <c r="B5969" s="20">
        <v>42707</v>
      </c>
      <c r="C5969" s="21">
        <v>0.16666666666666666</v>
      </c>
      <c r="D5969" s="13">
        <v>0</v>
      </c>
      <c r="E5969" s="13">
        <v>42.82</v>
      </c>
      <c r="F5969" s="11">
        <f t="shared" ref="F5969:F6032" si="280">IF($B$13="Electricity",$D5969*$B$9,$D5969*$B$10)</f>
        <v>0</v>
      </c>
      <c r="G5969" s="11">
        <f t="shared" ref="G5969:G6032" si="281">+E5969*$B$10</f>
        <v>43.226790000000001</v>
      </c>
      <c r="H5969" s="8">
        <f t="shared" si="279"/>
        <v>0</v>
      </c>
      <c r="I5969" s="61"/>
      <c r="K5969" s="69"/>
      <c r="L5969" s="69"/>
      <c r="M5969" s="69"/>
      <c r="O5969" s="63"/>
      <c r="P5969" s="63"/>
      <c r="Q5969" s="63"/>
    </row>
    <row r="5970" spans="1:17" outlineLevel="1">
      <c r="A5970" s="6"/>
      <c r="B5970" s="20">
        <v>42707</v>
      </c>
      <c r="C5970" s="21">
        <v>0.1875</v>
      </c>
      <c r="D5970" s="13">
        <v>0</v>
      </c>
      <c r="E5970" s="13">
        <v>50.5</v>
      </c>
      <c r="F5970" s="11">
        <f t="shared" si="280"/>
        <v>0</v>
      </c>
      <c r="G5970" s="11">
        <f t="shared" si="281"/>
        <v>50.979750000000003</v>
      </c>
      <c r="H5970" s="8">
        <f t="shared" si="279"/>
        <v>0</v>
      </c>
      <c r="I5970" s="61"/>
      <c r="K5970" s="69"/>
      <c r="L5970" s="69"/>
      <c r="M5970" s="69"/>
      <c r="O5970" s="63"/>
      <c r="P5970" s="63"/>
      <c r="Q5970" s="63"/>
    </row>
    <row r="5971" spans="1:17" outlineLevel="1">
      <c r="A5971" s="6"/>
      <c r="B5971" s="20">
        <v>42707</v>
      </c>
      <c r="C5971" s="21">
        <v>0.20833333333333334</v>
      </c>
      <c r="D5971" s="13">
        <v>1.0106E-2</v>
      </c>
      <c r="E5971" s="13">
        <v>48.41</v>
      </c>
      <c r="F5971" s="11">
        <f t="shared" si="280"/>
        <v>1.0102968200000001E-2</v>
      </c>
      <c r="G5971" s="11">
        <f t="shared" si="281"/>
        <v>48.869895</v>
      </c>
      <c r="H5971" s="8">
        <f t="shared" si="279"/>
        <v>1.3854210900776613</v>
      </c>
      <c r="I5971" s="61"/>
      <c r="K5971" s="69"/>
      <c r="L5971" s="69"/>
      <c r="M5971" s="69"/>
      <c r="O5971" s="63"/>
      <c r="P5971" s="63"/>
      <c r="Q5971" s="63"/>
    </row>
    <row r="5972" spans="1:17" outlineLevel="1">
      <c r="A5972" s="6"/>
      <c r="B5972" s="20">
        <v>42707</v>
      </c>
      <c r="C5972" s="21">
        <v>0.22916666666666666</v>
      </c>
      <c r="D5972" s="13">
        <v>0.104917</v>
      </c>
      <c r="E5972" s="13">
        <v>48.67</v>
      </c>
      <c r="F5972" s="11">
        <f t="shared" si="280"/>
        <v>0.1048855249</v>
      </c>
      <c r="G5972" s="11">
        <f t="shared" si="281"/>
        <v>49.132365000000007</v>
      </c>
      <c r="H5972" s="8">
        <f t="shared" si="279"/>
        <v>14.355433738796613</v>
      </c>
      <c r="I5972" s="61"/>
      <c r="K5972" s="69"/>
      <c r="L5972" s="69"/>
      <c r="M5972" s="69"/>
      <c r="O5972" s="63"/>
      <c r="P5972" s="63"/>
      <c r="Q5972" s="63"/>
    </row>
    <row r="5973" spans="1:17" outlineLevel="1">
      <c r="A5973" s="6"/>
      <c r="B5973" s="20">
        <v>42707</v>
      </c>
      <c r="C5973" s="21">
        <v>0.25</v>
      </c>
      <c r="D5973" s="13">
        <v>0.31871000000000005</v>
      </c>
      <c r="E5973" s="13">
        <v>49.14</v>
      </c>
      <c r="F5973" s="11">
        <f t="shared" si="280"/>
        <v>0.31861438700000005</v>
      </c>
      <c r="G5973" s="11">
        <f t="shared" si="281"/>
        <v>49.606830000000002</v>
      </c>
      <c r="H5973" s="8">
        <f t="shared" si="279"/>
        <v>43.4568262505368</v>
      </c>
      <c r="I5973" s="61"/>
      <c r="K5973" s="69"/>
      <c r="L5973" s="69"/>
      <c r="M5973" s="69"/>
      <c r="O5973" s="63"/>
      <c r="P5973" s="63"/>
      <c r="Q5973" s="63"/>
    </row>
    <row r="5974" spans="1:17" outlineLevel="1">
      <c r="A5974" s="6"/>
      <c r="B5974" s="20">
        <v>42707</v>
      </c>
      <c r="C5974" s="21">
        <v>0.27083333333333331</v>
      </c>
      <c r="D5974" s="13">
        <v>0.65881699999999999</v>
      </c>
      <c r="E5974" s="13">
        <v>49.29</v>
      </c>
      <c r="F5974" s="11">
        <f t="shared" si="280"/>
        <v>0.65861935490000001</v>
      </c>
      <c r="G5974" s="11">
        <f t="shared" si="281"/>
        <v>49.758255000000005</v>
      </c>
      <c r="H5974" s="8">
        <f t="shared" si="279"/>
        <v>89.731450202350288</v>
      </c>
      <c r="I5974" s="61"/>
      <c r="K5974" s="69"/>
      <c r="L5974" s="69"/>
      <c r="M5974" s="69"/>
      <c r="O5974" s="63"/>
      <c r="P5974" s="63"/>
      <c r="Q5974" s="63"/>
    </row>
    <row r="5975" spans="1:17" outlineLevel="1">
      <c r="A5975" s="6"/>
      <c r="B5975" s="20">
        <v>42707</v>
      </c>
      <c r="C5975" s="21">
        <v>0.29166666666666669</v>
      </c>
      <c r="D5975" s="13">
        <v>0.66877299999999995</v>
      </c>
      <c r="E5975" s="13">
        <v>51.44</v>
      </c>
      <c r="F5975" s="11">
        <f t="shared" si="280"/>
        <v>0.66857236809999998</v>
      </c>
      <c r="G5975" s="11">
        <f t="shared" si="281"/>
        <v>51.92868</v>
      </c>
      <c r="H5975" s="8">
        <f t="shared" si="279"/>
        <v>89.636379906692895</v>
      </c>
      <c r="I5975" s="61"/>
      <c r="K5975" s="69"/>
      <c r="L5975" s="69"/>
      <c r="M5975" s="69"/>
      <c r="O5975" s="63"/>
      <c r="P5975" s="63"/>
      <c r="Q5975" s="63"/>
    </row>
    <row r="5976" spans="1:17" outlineLevel="1">
      <c r="A5976" s="6"/>
      <c r="B5976" s="20">
        <v>42707</v>
      </c>
      <c r="C5976" s="21">
        <v>0.3125</v>
      </c>
      <c r="D5976" s="13">
        <v>0.72504899999999994</v>
      </c>
      <c r="E5976" s="13">
        <v>59.37</v>
      </c>
      <c r="F5976" s="11">
        <f t="shared" si="280"/>
        <v>0.72483148529999997</v>
      </c>
      <c r="G5976" s="11">
        <f t="shared" si="281"/>
        <v>59.934015000000002</v>
      </c>
      <c r="H5976" s="8">
        <f t="shared" si="279"/>
        <v>91.376595153357513</v>
      </c>
      <c r="I5976" s="61"/>
      <c r="K5976" s="69"/>
      <c r="L5976" s="69"/>
      <c r="M5976" s="69"/>
      <c r="O5976" s="63"/>
      <c r="P5976" s="63"/>
      <c r="Q5976" s="63"/>
    </row>
    <row r="5977" spans="1:17" outlineLevel="1">
      <c r="A5977" s="6"/>
      <c r="B5977" s="20">
        <v>42707</v>
      </c>
      <c r="C5977" s="21">
        <v>0.33333333333333331</v>
      </c>
      <c r="D5977" s="13">
        <v>0.84252600000000011</v>
      </c>
      <c r="E5977" s="13">
        <v>58.54</v>
      </c>
      <c r="F5977" s="11">
        <f t="shared" si="280"/>
        <v>0.84227324220000011</v>
      </c>
      <c r="G5977" s="11">
        <f t="shared" si="281"/>
        <v>59.096130000000002</v>
      </c>
      <c r="H5977" s="8">
        <f t="shared" si="279"/>
        <v>106.88773403262732</v>
      </c>
      <c r="I5977" s="61"/>
      <c r="K5977" s="69"/>
      <c r="L5977" s="69"/>
      <c r="M5977" s="69"/>
      <c r="O5977" s="63"/>
      <c r="P5977" s="63"/>
      <c r="Q5977" s="63"/>
    </row>
    <row r="5978" spans="1:17" outlineLevel="1">
      <c r="A5978" s="6"/>
      <c r="B5978" s="20">
        <v>42707</v>
      </c>
      <c r="C5978" s="21">
        <v>0.35416666666666669</v>
      </c>
      <c r="D5978" s="13">
        <v>1.595316</v>
      </c>
      <c r="E5978" s="13">
        <v>60.17</v>
      </c>
      <c r="F5978" s="11">
        <f t="shared" si="280"/>
        <v>1.5948374052000001</v>
      </c>
      <c r="G5978" s="11">
        <f t="shared" si="281"/>
        <v>60.741615000000003</v>
      </c>
      <c r="H5978" s="8">
        <f t="shared" si="279"/>
        <v>199.76675771294262</v>
      </c>
      <c r="I5978" s="61"/>
      <c r="K5978" s="69"/>
      <c r="L5978" s="69"/>
      <c r="M5978" s="69"/>
      <c r="O5978" s="63"/>
      <c r="P5978" s="63"/>
      <c r="Q5978" s="63"/>
    </row>
    <row r="5979" spans="1:17" outlineLevel="1">
      <c r="A5979" s="6"/>
      <c r="B5979" s="20">
        <v>42707</v>
      </c>
      <c r="C5979" s="21">
        <v>0.375</v>
      </c>
      <c r="D5979" s="13">
        <v>2.3306239999999998</v>
      </c>
      <c r="E5979" s="13">
        <v>65.36</v>
      </c>
      <c r="F5979" s="11">
        <f t="shared" si="280"/>
        <v>2.3299248127999999</v>
      </c>
      <c r="G5979" s="11">
        <f t="shared" si="281"/>
        <v>65.980919999999998</v>
      </c>
      <c r="H5979" s="8">
        <f t="shared" si="279"/>
        <v>279.63543250142823</v>
      </c>
      <c r="I5979" s="61"/>
      <c r="K5979" s="69"/>
      <c r="L5979" s="69"/>
      <c r="M5979" s="69"/>
      <c r="O5979" s="63"/>
      <c r="P5979" s="63"/>
      <c r="Q5979" s="63"/>
    </row>
    <row r="5980" spans="1:17" outlineLevel="1">
      <c r="A5980" s="6"/>
      <c r="B5980" s="20">
        <v>42707</v>
      </c>
      <c r="C5980" s="21">
        <v>0.39583333333333331</v>
      </c>
      <c r="D5980" s="13">
        <v>3.7861440000000002</v>
      </c>
      <c r="E5980" s="13">
        <v>62.29</v>
      </c>
      <c r="F5980" s="11">
        <f t="shared" si="280"/>
        <v>3.7850081568000005</v>
      </c>
      <c r="G5980" s="11">
        <f t="shared" si="281"/>
        <v>62.881755000000005</v>
      </c>
      <c r="H5980" s="8">
        <f t="shared" si="279"/>
        <v>466.0035615759009</v>
      </c>
      <c r="I5980" s="61"/>
      <c r="K5980" s="69"/>
      <c r="L5980" s="69"/>
      <c r="M5980" s="69"/>
      <c r="O5980" s="63"/>
      <c r="P5980" s="63"/>
      <c r="Q5980" s="63"/>
    </row>
    <row r="5981" spans="1:17" outlineLevel="1">
      <c r="A5981" s="6"/>
      <c r="B5981" s="20">
        <v>42707</v>
      </c>
      <c r="C5981" s="21">
        <v>0.41666666666666669</v>
      </c>
      <c r="D5981" s="13">
        <v>4.4253500000000008</v>
      </c>
      <c r="E5981" s="13">
        <v>59.79</v>
      </c>
      <c r="F5981" s="11">
        <f t="shared" si="280"/>
        <v>4.4240223950000006</v>
      </c>
      <c r="G5981" s="11">
        <f t="shared" si="281"/>
        <v>60.358005000000006</v>
      </c>
      <c r="H5981" s="8">
        <f t="shared" si="279"/>
        <v>555.84299963247804</v>
      </c>
      <c r="I5981" s="61"/>
      <c r="K5981" s="69"/>
      <c r="L5981" s="69"/>
      <c r="M5981" s="69"/>
      <c r="O5981" s="63"/>
      <c r="P5981" s="63"/>
      <c r="Q5981" s="63"/>
    </row>
    <row r="5982" spans="1:17" outlineLevel="1">
      <c r="A5982" s="6"/>
      <c r="B5982" s="20">
        <v>42707</v>
      </c>
      <c r="C5982" s="21">
        <v>0.4375</v>
      </c>
      <c r="D5982" s="13">
        <v>4.5951460000000006</v>
      </c>
      <c r="E5982" s="13">
        <v>59.22</v>
      </c>
      <c r="F5982" s="11">
        <f t="shared" si="280"/>
        <v>4.593767456200001</v>
      </c>
      <c r="G5982" s="11">
        <f t="shared" si="281"/>
        <v>59.782590000000006</v>
      </c>
      <c r="H5982" s="8">
        <f t="shared" si="279"/>
        <v>579.81343046385257</v>
      </c>
      <c r="I5982" s="61"/>
      <c r="K5982" s="69"/>
      <c r="L5982" s="69"/>
      <c r="M5982" s="69"/>
      <c r="O5982" s="63"/>
      <c r="P5982" s="63"/>
      <c r="Q5982" s="63"/>
    </row>
    <row r="5983" spans="1:17" outlineLevel="1">
      <c r="A5983" s="6"/>
      <c r="B5983" s="20">
        <v>42707</v>
      </c>
      <c r="C5983" s="21">
        <v>0.45833333333333331</v>
      </c>
      <c r="D5983" s="13">
        <v>4.7329439999999998</v>
      </c>
      <c r="E5983" s="13">
        <v>52.6</v>
      </c>
      <c r="F5983" s="11">
        <f t="shared" si="280"/>
        <v>4.7315241168000002</v>
      </c>
      <c r="G5983" s="11">
        <f t="shared" si="281"/>
        <v>53.099700000000006</v>
      </c>
      <c r="H5983" s="8">
        <f t="shared" si="279"/>
        <v>628.82097457995496</v>
      </c>
      <c r="I5983" s="61"/>
      <c r="K5983" s="69"/>
      <c r="L5983" s="69"/>
      <c r="M5983" s="69"/>
      <c r="O5983" s="63"/>
      <c r="P5983" s="63"/>
      <c r="Q5983" s="63"/>
    </row>
    <row r="5984" spans="1:17" outlineLevel="1">
      <c r="A5984" s="6"/>
      <c r="B5984" s="20">
        <v>42707</v>
      </c>
      <c r="C5984" s="21">
        <v>0.47916666666666669</v>
      </c>
      <c r="D5984" s="13">
        <v>4.8314969999999997</v>
      </c>
      <c r="E5984" s="13">
        <v>56.27</v>
      </c>
      <c r="F5984" s="11">
        <f t="shared" si="280"/>
        <v>4.8300475508999998</v>
      </c>
      <c r="G5984" s="11">
        <f t="shared" si="281"/>
        <v>56.804565000000004</v>
      </c>
      <c r="H5984" s="8">
        <f t="shared" si="279"/>
        <v>624.02009440921017</v>
      </c>
      <c r="I5984" s="61"/>
      <c r="K5984" s="69"/>
      <c r="L5984" s="69"/>
      <c r="M5984" s="69"/>
      <c r="O5984" s="63"/>
      <c r="P5984" s="63"/>
      <c r="Q5984" s="63"/>
    </row>
    <row r="5985" spans="1:17" outlineLevel="1">
      <c r="A5985" s="6"/>
      <c r="B5985" s="20">
        <v>42707</v>
      </c>
      <c r="C5985" s="21">
        <v>0.5</v>
      </c>
      <c r="D5985" s="13">
        <v>4.8189390000000003</v>
      </c>
      <c r="E5985" s="13">
        <v>65.36</v>
      </c>
      <c r="F5985" s="11">
        <f t="shared" si="280"/>
        <v>4.8174933183000004</v>
      </c>
      <c r="G5985" s="11">
        <f t="shared" si="281"/>
        <v>65.980919999999998</v>
      </c>
      <c r="H5985" s="8">
        <f t="shared" si="279"/>
        <v>578.19111596851326</v>
      </c>
      <c r="I5985" s="61"/>
      <c r="K5985" s="69"/>
      <c r="L5985" s="69"/>
      <c r="M5985" s="69"/>
      <c r="O5985" s="63"/>
      <c r="P5985" s="63"/>
      <c r="Q5985" s="63"/>
    </row>
    <row r="5986" spans="1:17" outlineLevel="1">
      <c r="A5986" s="6"/>
      <c r="B5986" s="20">
        <v>42707</v>
      </c>
      <c r="C5986" s="21">
        <v>0.52083333333333337</v>
      </c>
      <c r="D5986" s="13">
        <v>4.1334340000000003</v>
      </c>
      <c r="E5986" s="13">
        <v>69.95</v>
      </c>
      <c r="F5986" s="11">
        <f t="shared" si="280"/>
        <v>4.1321939698000003</v>
      </c>
      <c r="G5986" s="11">
        <f t="shared" si="281"/>
        <v>70.614525</v>
      </c>
      <c r="H5986" s="8">
        <f t="shared" si="279"/>
        <v>476.79516399750867</v>
      </c>
      <c r="I5986" s="61"/>
      <c r="K5986" s="69"/>
      <c r="L5986" s="69"/>
      <c r="M5986" s="69"/>
      <c r="O5986" s="63"/>
      <c r="P5986" s="63"/>
      <c r="Q5986" s="63"/>
    </row>
    <row r="5987" spans="1:17" outlineLevel="1">
      <c r="A5987" s="6"/>
      <c r="B5987" s="20">
        <v>42707</v>
      </c>
      <c r="C5987" s="21">
        <v>0.54166666666666663</v>
      </c>
      <c r="D5987" s="13">
        <v>4.1351540000000009</v>
      </c>
      <c r="E5987" s="13">
        <v>65.760000000000005</v>
      </c>
      <c r="F5987" s="11">
        <f t="shared" si="280"/>
        <v>4.1339134538000009</v>
      </c>
      <c r="G5987" s="11">
        <f t="shared" si="281"/>
        <v>66.384720000000016</v>
      </c>
      <c r="H5987" s="8">
        <f t="shared" si="279"/>
        <v>494.47921527205409</v>
      </c>
      <c r="I5987" s="61"/>
      <c r="K5987" s="69"/>
      <c r="L5987" s="69"/>
      <c r="M5987" s="69"/>
      <c r="O5987" s="63"/>
      <c r="P5987" s="63"/>
      <c r="Q5987" s="63"/>
    </row>
    <row r="5988" spans="1:17" outlineLevel="1">
      <c r="A5988" s="6"/>
      <c r="B5988" s="20">
        <v>42707</v>
      </c>
      <c r="C5988" s="21">
        <v>0.5625</v>
      </c>
      <c r="D5988" s="13">
        <v>3.4782709999999999</v>
      </c>
      <c r="E5988" s="13">
        <v>68.650000000000006</v>
      </c>
      <c r="F5988" s="11">
        <f t="shared" si="280"/>
        <v>3.4772275186999999</v>
      </c>
      <c r="G5988" s="11">
        <f t="shared" si="281"/>
        <v>69.302175000000005</v>
      </c>
      <c r="H5988" s="8">
        <f t="shared" si="279"/>
        <v>405.78488846243681</v>
      </c>
      <c r="I5988" s="61"/>
      <c r="K5988" s="69"/>
      <c r="L5988" s="69"/>
      <c r="M5988" s="69"/>
      <c r="O5988" s="63"/>
      <c r="P5988" s="63"/>
      <c r="Q5988" s="63"/>
    </row>
    <row r="5989" spans="1:17" outlineLevel="1">
      <c r="A5989" s="6"/>
      <c r="B5989" s="20">
        <v>42707</v>
      </c>
      <c r="C5989" s="21">
        <v>0.58333333333333337</v>
      </c>
      <c r="D5989" s="13">
        <v>4.1562709999999994</v>
      </c>
      <c r="E5989" s="13">
        <v>69.72</v>
      </c>
      <c r="F5989" s="11">
        <f t="shared" si="280"/>
        <v>4.1550241186999992</v>
      </c>
      <c r="G5989" s="11">
        <f t="shared" si="281"/>
        <v>70.382339999999999</v>
      </c>
      <c r="H5989" s="8">
        <f t="shared" si="279"/>
        <v>480.39416584765615</v>
      </c>
      <c r="I5989" s="61"/>
      <c r="K5989" s="69"/>
      <c r="L5989" s="69"/>
      <c r="M5989" s="69"/>
      <c r="O5989" s="63"/>
      <c r="P5989" s="63"/>
      <c r="Q5989" s="63"/>
    </row>
    <row r="5990" spans="1:17" outlineLevel="1">
      <c r="A5990" s="6"/>
      <c r="B5990" s="20">
        <v>42707</v>
      </c>
      <c r="C5990" s="21">
        <v>0.60416666666666663</v>
      </c>
      <c r="D5990" s="13">
        <v>3.9889269999999999</v>
      </c>
      <c r="E5990" s="13">
        <v>61.82</v>
      </c>
      <c r="F5990" s="11">
        <f t="shared" si="280"/>
        <v>3.9877303219</v>
      </c>
      <c r="G5990" s="11">
        <f t="shared" si="281"/>
        <v>62.407290000000003</v>
      </c>
      <c r="H5990" s="8">
        <f t="shared" si="279"/>
        <v>492.85439723279336</v>
      </c>
      <c r="I5990" s="61"/>
      <c r="K5990" s="69"/>
      <c r="L5990" s="69"/>
      <c r="M5990" s="69"/>
      <c r="O5990" s="63"/>
      <c r="P5990" s="63"/>
      <c r="Q5990" s="63"/>
    </row>
    <row r="5991" spans="1:17" outlineLevel="1">
      <c r="A5991" s="6"/>
      <c r="B5991" s="20">
        <v>42707</v>
      </c>
      <c r="C5991" s="21">
        <v>0.625</v>
      </c>
      <c r="D5991" s="13">
        <v>3.5263330000000002</v>
      </c>
      <c r="E5991" s="13">
        <v>68.39</v>
      </c>
      <c r="F5991" s="11">
        <f t="shared" si="280"/>
        <v>3.5252751001000004</v>
      </c>
      <c r="G5991" s="11">
        <f t="shared" si="281"/>
        <v>69.039704999999998</v>
      </c>
      <c r="H5991" s="8">
        <f t="shared" si="279"/>
        <v>412.31721566385056</v>
      </c>
      <c r="I5991" s="61"/>
      <c r="K5991" s="69"/>
      <c r="L5991" s="69"/>
      <c r="M5991" s="69"/>
      <c r="O5991" s="63"/>
      <c r="P5991" s="63"/>
      <c r="Q5991" s="63"/>
    </row>
    <row r="5992" spans="1:17" outlineLevel="1">
      <c r="A5992" s="6"/>
      <c r="B5992" s="20">
        <v>42707</v>
      </c>
      <c r="C5992" s="21">
        <v>0.64583333333333337</v>
      </c>
      <c r="D5992" s="13">
        <v>3.3003900000000002</v>
      </c>
      <c r="E5992" s="13">
        <v>76.78</v>
      </c>
      <c r="F5992" s="11">
        <f t="shared" si="280"/>
        <v>3.2993998830000004</v>
      </c>
      <c r="G5992" s="11">
        <f t="shared" si="281"/>
        <v>77.509410000000003</v>
      </c>
      <c r="H5992" s="8">
        <f t="shared" si="279"/>
        <v>357.95383995260102</v>
      </c>
      <c r="I5992" s="61"/>
      <c r="K5992" s="69"/>
      <c r="L5992" s="69"/>
      <c r="M5992" s="69"/>
      <c r="O5992" s="63"/>
      <c r="P5992" s="63"/>
      <c r="Q5992" s="63"/>
    </row>
    <row r="5993" spans="1:17" outlineLevel="1">
      <c r="A5993" s="6"/>
      <c r="B5993" s="20">
        <v>42707</v>
      </c>
      <c r="C5993" s="21">
        <v>0.66666666666666663</v>
      </c>
      <c r="D5993" s="13">
        <v>2.6486680000000002</v>
      </c>
      <c r="E5993" s="13">
        <v>69.510000000000005</v>
      </c>
      <c r="F5993" s="11">
        <f t="shared" si="280"/>
        <v>2.6478733996000003</v>
      </c>
      <c r="G5993" s="11">
        <f t="shared" si="281"/>
        <v>70.170345000000012</v>
      </c>
      <c r="H5993" s="8">
        <f t="shared" si="279"/>
        <v>306.70226235934513</v>
      </c>
      <c r="I5993" s="61"/>
      <c r="K5993" s="69"/>
      <c r="L5993" s="69"/>
      <c r="M5993" s="69"/>
      <c r="O5993" s="63"/>
      <c r="P5993" s="63"/>
      <c r="Q5993" s="63"/>
    </row>
    <row r="5994" spans="1:17" outlineLevel="1">
      <c r="A5994" s="6"/>
      <c r="B5994" s="20">
        <v>42707</v>
      </c>
      <c r="C5994" s="21">
        <v>0.6875</v>
      </c>
      <c r="D5994" s="13">
        <v>2.0667059999999999</v>
      </c>
      <c r="E5994" s="13">
        <v>71.45</v>
      </c>
      <c r="F5994" s="11">
        <f t="shared" si="280"/>
        <v>2.0660859881999998</v>
      </c>
      <c r="G5994" s="11">
        <f t="shared" si="281"/>
        <v>72.128775000000005</v>
      </c>
      <c r="H5994" s="8">
        <f t="shared" si="279"/>
        <v>235.26774243166952</v>
      </c>
      <c r="I5994" s="61"/>
      <c r="K5994" s="69"/>
      <c r="L5994" s="69"/>
      <c r="M5994" s="69"/>
      <c r="O5994" s="63"/>
      <c r="P5994" s="63"/>
      <c r="Q5994" s="63"/>
    </row>
    <row r="5995" spans="1:17" outlineLevel="1">
      <c r="A5995" s="6"/>
      <c r="B5995" s="20">
        <v>42707</v>
      </c>
      <c r="C5995" s="21">
        <v>0.70833333333333337</v>
      </c>
      <c r="D5995" s="13">
        <v>1.3464290000000001</v>
      </c>
      <c r="E5995" s="13">
        <v>67.38</v>
      </c>
      <c r="F5995" s="11">
        <f t="shared" si="280"/>
        <v>1.3460250713000002</v>
      </c>
      <c r="G5995" s="11">
        <f t="shared" si="281"/>
        <v>68.020110000000003</v>
      </c>
      <c r="H5995" s="8">
        <f t="shared" si="279"/>
        <v>158.80388984921618</v>
      </c>
      <c r="I5995" s="61"/>
      <c r="K5995" s="69"/>
      <c r="L5995" s="69"/>
      <c r="M5995" s="69"/>
      <c r="O5995" s="63"/>
      <c r="P5995" s="63"/>
      <c r="Q5995" s="63"/>
    </row>
    <row r="5996" spans="1:17" outlineLevel="1">
      <c r="A5996" s="6"/>
      <c r="B5996" s="20">
        <v>42707</v>
      </c>
      <c r="C5996" s="21">
        <v>0.72916666666666663</v>
      </c>
      <c r="D5996" s="13">
        <v>0.65965499999999999</v>
      </c>
      <c r="E5996" s="13">
        <v>57.55</v>
      </c>
      <c r="F5996" s="11">
        <f t="shared" si="280"/>
        <v>0.65945710349999997</v>
      </c>
      <c r="G5996" s="11">
        <f t="shared" si="281"/>
        <v>58.096724999999999</v>
      </c>
      <c r="H5996" s="8">
        <f t="shared" si="279"/>
        <v>84.34672325966396</v>
      </c>
      <c r="I5996" s="61"/>
      <c r="K5996" s="69"/>
      <c r="L5996" s="69"/>
      <c r="M5996" s="69"/>
      <c r="O5996" s="63"/>
      <c r="P5996" s="63"/>
      <c r="Q5996" s="63"/>
    </row>
    <row r="5997" spans="1:17" outlineLevel="1">
      <c r="A5997" s="6"/>
      <c r="B5997" s="20">
        <v>42707</v>
      </c>
      <c r="C5997" s="21">
        <v>0.75</v>
      </c>
      <c r="D5997" s="13">
        <v>0.21934000000000001</v>
      </c>
      <c r="E5997" s="13">
        <v>55.37</v>
      </c>
      <c r="F5997" s="11">
        <f t="shared" si="280"/>
        <v>0.219274198</v>
      </c>
      <c r="G5997" s="11">
        <f t="shared" si="281"/>
        <v>55.896014999999998</v>
      </c>
      <c r="H5997" s="8">
        <f t="shared" ref="H5997:H6060" si="282">F5997*($B$8-G5997)</f>
        <v>28.528446967479031</v>
      </c>
      <c r="I5997" s="61"/>
      <c r="K5997" s="69"/>
      <c r="L5997" s="69"/>
      <c r="M5997" s="69"/>
      <c r="O5997" s="63"/>
      <c r="P5997" s="63"/>
      <c r="Q5997" s="63"/>
    </row>
    <row r="5998" spans="1:17" outlineLevel="1">
      <c r="A5998" s="6"/>
      <c r="B5998" s="20">
        <v>42707</v>
      </c>
      <c r="C5998" s="21">
        <v>0.77083333333333337</v>
      </c>
      <c r="D5998" s="13">
        <v>8.4100999999999995E-2</v>
      </c>
      <c r="E5998" s="13">
        <v>58.11</v>
      </c>
      <c r="F5998" s="11">
        <f t="shared" si="280"/>
        <v>8.4075769699999997E-2</v>
      </c>
      <c r="G5998" s="11">
        <f t="shared" si="281"/>
        <v>58.662045000000006</v>
      </c>
      <c r="H5998" s="8">
        <f t="shared" si="282"/>
        <v>10.706036578648963</v>
      </c>
      <c r="I5998" s="61"/>
      <c r="K5998" s="69"/>
      <c r="L5998" s="69"/>
      <c r="M5998" s="69"/>
      <c r="O5998" s="63"/>
      <c r="P5998" s="63"/>
      <c r="Q5998" s="63"/>
    </row>
    <row r="5999" spans="1:17" outlineLevel="1">
      <c r="A5999" s="6"/>
      <c r="B5999" s="20">
        <v>42707</v>
      </c>
      <c r="C5999" s="21">
        <v>0.79166666666666663</v>
      </c>
      <c r="D5999" s="13">
        <v>3.0900999999999998E-2</v>
      </c>
      <c r="E5999" s="13">
        <v>48.94</v>
      </c>
      <c r="F5999" s="11">
        <f t="shared" si="280"/>
        <v>3.0891729699999999E-2</v>
      </c>
      <c r="G5999" s="11">
        <f t="shared" si="281"/>
        <v>49.40493</v>
      </c>
      <c r="H5999" s="8">
        <f t="shared" si="282"/>
        <v>4.2196579807925785</v>
      </c>
      <c r="I5999" s="61"/>
      <c r="K5999" s="69"/>
      <c r="L5999" s="69"/>
      <c r="M5999" s="69"/>
      <c r="O5999" s="63"/>
      <c r="P5999" s="63"/>
      <c r="Q5999" s="63"/>
    </row>
    <row r="6000" spans="1:17" outlineLevel="1">
      <c r="A6000" s="6"/>
      <c r="B6000" s="20">
        <v>42707</v>
      </c>
      <c r="C6000" s="21">
        <v>0.8125</v>
      </c>
      <c r="D6000" s="13">
        <v>0</v>
      </c>
      <c r="E6000" s="13">
        <v>44.96</v>
      </c>
      <c r="F6000" s="11">
        <f t="shared" si="280"/>
        <v>0</v>
      </c>
      <c r="G6000" s="11">
        <f t="shared" si="281"/>
        <v>45.387120000000003</v>
      </c>
      <c r="H6000" s="8">
        <f t="shared" si="282"/>
        <v>0</v>
      </c>
      <c r="I6000" s="61"/>
      <c r="K6000" s="69"/>
      <c r="L6000" s="69"/>
      <c r="M6000" s="69"/>
      <c r="O6000" s="63"/>
      <c r="P6000" s="63"/>
      <c r="Q6000" s="63"/>
    </row>
    <row r="6001" spans="1:17" outlineLevel="1">
      <c r="A6001" s="6"/>
      <c r="B6001" s="20">
        <v>42707</v>
      </c>
      <c r="C6001" s="21">
        <v>0.83333333333333337</v>
      </c>
      <c r="D6001" s="13">
        <v>0</v>
      </c>
      <c r="E6001" s="13">
        <v>44.95</v>
      </c>
      <c r="F6001" s="11">
        <f t="shared" si="280"/>
        <v>0</v>
      </c>
      <c r="G6001" s="11">
        <f t="shared" si="281"/>
        <v>45.377025000000003</v>
      </c>
      <c r="H6001" s="8">
        <f t="shared" si="282"/>
        <v>0</v>
      </c>
      <c r="I6001" s="61"/>
      <c r="K6001" s="69"/>
      <c r="L6001" s="69"/>
      <c r="M6001" s="69"/>
      <c r="O6001" s="63"/>
      <c r="P6001" s="63"/>
      <c r="Q6001" s="63"/>
    </row>
    <row r="6002" spans="1:17" outlineLevel="1">
      <c r="A6002" s="6"/>
      <c r="B6002" s="20">
        <v>42707</v>
      </c>
      <c r="C6002" s="21">
        <v>0.85416666666666663</v>
      </c>
      <c r="D6002" s="13">
        <v>0</v>
      </c>
      <c r="E6002" s="13">
        <v>44.1</v>
      </c>
      <c r="F6002" s="11">
        <f t="shared" si="280"/>
        <v>0</v>
      </c>
      <c r="G6002" s="11">
        <f t="shared" si="281"/>
        <v>44.518950000000004</v>
      </c>
      <c r="H6002" s="8">
        <f t="shared" si="282"/>
        <v>0</v>
      </c>
      <c r="I6002" s="61"/>
      <c r="K6002" s="69"/>
      <c r="L6002" s="69"/>
      <c r="M6002" s="69"/>
      <c r="O6002" s="63"/>
      <c r="P6002" s="63"/>
      <c r="Q6002" s="63"/>
    </row>
    <row r="6003" spans="1:17" outlineLevel="1">
      <c r="A6003" s="6"/>
      <c r="B6003" s="20">
        <v>42707</v>
      </c>
      <c r="C6003" s="21">
        <v>0.875</v>
      </c>
      <c r="D6003" s="13">
        <v>0</v>
      </c>
      <c r="E6003" s="13">
        <v>47.92</v>
      </c>
      <c r="F6003" s="11">
        <f t="shared" si="280"/>
        <v>0</v>
      </c>
      <c r="G6003" s="11">
        <f t="shared" si="281"/>
        <v>48.375240000000005</v>
      </c>
      <c r="H6003" s="8">
        <f t="shared" si="282"/>
        <v>0</v>
      </c>
      <c r="I6003" s="61"/>
      <c r="K6003" s="69"/>
      <c r="L6003" s="69"/>
      <c r="M6003" s="69"/>
      <c r="O6003" s="63"/>
      <c r="P6003" s="63"/>
      <c r="Q6003" s="63"/>
    </row>
    <row r="6004" spans="1:17" outlineLevel="1">
      <c r="A6004" s="6"/>
      <c r="B6004" s="20">
        <v>42707</v>
      </c>
      <c r="C6004" s="21">
        <v>0.89583333333333337</v>
      </c>
      <c r="D6004" s="13">
        <v>0</v>
      </c>
      <c r="E6004" s="13">
        <v>42.39</v>
      </c>
      <c r="F6004" s="11">
        <f t="shared" si="280"/>
        <v>0</v>
      </c>
      <c r="G6004" s="11">
        <f t="shared" si="281"/>
        <v>42.792705000000005</v>
      </c>
      <c r="H6004" s="8">
        <f t="shared" si="282"/>
        <v>0</v>
      </c>
      <c r="I6004" s="61"/>
      <c r="K6004" s="69"/>
      <c r="L6004" s="69"/>
      <c r="M6004" s="69"/>
      <c r="O6004" s="63"/>
      <c r="P6004" s="63"/>
      <c r="Q6004" s="63"/>
    </row>
    <row r="6005" spans="1:17" outlineLevel="1">
      <c r="A6005" s="6"/>
      <c r="B6005" s="20">
        <v>42707</v>
      </c>
      <c r="C6005" s="21">
        <v>0.91666666666666663</v>
      </c>
      <c r="D6005" s="13">
        <v>0</v>
      </c>
      <c r="E6005" s="13">
        <v>42.38</v>
      </c>
      <c r="F6005" s="11">
        <f t="shared" si="280"/>
        <v>0</v>
      </c>
      <c r="G6005" s="11">
        <f t="shared" si="281"/>
        <v>42.782610000000005</v>
      </c>
      <c r="H6005" s="8">
        <f t="shared" si="282"/>
        <v>0</v>
      </c>
      <c r="I6005" s="61"/>
      <c r="K6005" s="69"/>
      <c r="L6005" s="69"/>
      <c r="M6005" s="69"/>
      <c r="O6005" s="63"/>
      <c r="P6005" s="63"/>
      <c r="Q6005" s="63"/>
    </row>
    <row r="6006" spans="1:17" outlineLevel="1">
      <c r="A6006" s="6"/>
      <c r="B6006" s="20">
        <v>42707</v>
      </c>
      <c r="C6006" s="21">
        <v>0.9375</v>
      </c>
      <c r="D6006" s="13">
        <v>0</v>
      </c>
      <c r="E6006" s="13">
        <v>49.8</v>
      </c>
      <c r="F6006" s="11">
        <f t="shared" si="280"/>
        <v>0</v>
      </c>
      <c r="G6006" s="11">
        <f t="shared" si="281"/>
        <v>50.273099999999999</v>
      </c>
      <c r="H6006" s="8">
        <f t="shared" si="282"/>
        <v>0</v>
      </c>
      <c r="I6006" s="61"/>
      <c r="K6006" s="69"/>
      <c r="L6006" s="69"/>
      <c r="M6006" s="69"/>
      <c r="O6006" s="63"/>
      <c r="P6006" s="63"/>
      <c r="Q6006" s="63"/>
    </row>
    <row r="6007" spans="1:17" outlineLevel="1">
      <c r="A6007" s="6"/>
      <c r="B6007" s="20">
        <v>42707</v>
      </c>
      <c r="C6007" s="21">
        <v>0.95833333333333337</v>
      </c>
      <c r="D6007" s="13">
        <v>0</v>
      </c>
      <c r="E6007" s="13">
        <v>47.08</v>
      </c>
      <c r="F6007" s="11">
        <f t="shared" si="280"/>
        <v>0</v>
      </c>
      <c r="G6007" s="11">
        <f t="shared" si="281"/>
        <v>47.527259999999998</v>
      </c>
      <c r="H6007" s="8">
        <f t="shared" si="282"/>
        <v>0</v>
      </c>
      <c r="I6007" s="61"/>
      <c r="K6007" s="69"/>
      <c r="L6007" s="69"/>
      <c r="M6007" s="69"/>
      <c r="O6007" s="63"/>
      <c r="P6007" s="63"/>
      <c r="Q6007" s="63"/>
    </row>
    <row r="6008" spans="1:17" outlineLevel="1">
      <c r="A6008" s="6"/>
      <c r="B6008" s="20">
        <v>42707</v>
      </c>
      <c r="C6008" s="21">
        <v>0.97916666666666663</v>
      </c>
      <c r="D6008" s="13">
        <v>0</v>
      </c>
      <c r="E6008" s="13">
        <v>42.76</v>
      </c>
      <c r="F6008" s="11">
        <f t="shared" si="280"/>
        <v>0</v>
      </c>
      <c r="G6008" s="11">
        <f t="shared" si="281"/>
        <v>43.166220000000003</v>
      </c>
      <c r="H6008" s="8">
        <f t="shared" si="282"/>
        <v>0</v>
      </c>
      <c r="I6008" s="61"/>
      <c r="K6008" s="69"/>
      <c r="L6008" s="69"/>
      <c r="M6008" s="69"/>
      <c r="O6008" s="63"/>
      <c r="P6008" s="63"/>
      <c r="Q6008" s="63"/>
    </row>
    <row r="6009" spans="1:17" outlineLevel="1">
      <c r="A6009" s="6"/>
      <c r="B6009" s="20">
        <v>42708</v>
      </c>
      <c r="C6009" s="21">
        <v>2.0833333333333332E-2</v>
      </c>
      <c r="D6009" s="13">
        <v>0</v>
      </c>
      <c r="E6009" s="13">
        <v>48.84</v>
      </c>
      <c r="F6009" s="11">
        <f t="shared" si="280"/>
        <v>0</v>
      </c>
      <c r="G6009" s="11">
        <f t="shared" si="281"/>
        <v>49.30398000000001</v>
      </c>
      <c r="H6009" s="8">
        <f t="shared" si="282"/>
        <v>0</v>
      </c>
      <c r="I6009" s="61"/>
      <c r="K6009" s="69"/>
      <c r="L6009" s="69"/>
      <c r="M6009" s="69"/>
      <c r="O6009" s="63"/>
      <c r="P6009" s="63"/>
      <c r="Q6009" s="63"/>
    </row>
    <row r="6010" spans="1:17" outlineLevel="1">
      <c r="A6010" s="6"/>
      <c r="B6010" s="20">
        <v>42708</v>
      </c>
      <c r="C6010" s="21">
        <v>4.1666666666666664E-2</v>
      </c>
      <c r="D6010" s="13">
        <v>0</v>
      </c>
      <c r="E6010" s="13">
        <v>47.45</v>
      </c>
      <c r="F6010" s="11">
        <f t="shared" si="280"/>
        <v>0</v>
      </c>
      <c r="G6010" s="11">
        <f t="shared" si="281"/>
        <v>47.900775000000003</v>
      </c>
      <c r="H6010" s="8">
        <f t="shared" si="282"/>
        <v>0</v>
      </c>
      <c r="I6010" s="61"/>
      <c r="K6010" s="69"/>
      <c r="L6010" s="69"/>
      <c r="M6010" s="69"/>
      <c r="O6010" s="63"/>
      <c r="P6010" s="63"/>
      <c r="Q6010" s="63"/>
    </row>
    <row r="6011" spans="1:17" outlineLevel="1">
      <c r="A6011" s="6"/>
      <c r="B6011" s="20">
        <v>42708</v>
      </c>
      <c r="C6011" s="21">
        <v>6.25E-2</v>
      </c>
      <c r="D6011" s="13">
        <v>0</v>
      </c>
      <c r="E6011" s="13">
        <v>44.59</v>
      </c>
      <c r="F6011" s="11">
        <f t="shared" si="280"/>
        <v>0</v>
      </c>
      <c r="G6011" s="11">
        <f t="shared" si="281"/>
        <v>45.013605000000005</v>
      </c>
      <c r="H6011" s="8">
        <f t="shared" si="282"/>
        <v>0</v>
      </c>
      <c r="I6011" s="61"/>
      <c r="K6011" s="69"/>
      <c r="L6011" s="69"/>
      <c r="M6011" s="69"/>
      <c r="O6011" s="63"/>
      <c r="P6011" s="63"/>
      <c r="Q6011" s="63"/>
    </row>
    <row r="6012" spans="1:17" outlineLevel="1">
      <c r="A6012" s="6"/>
      <c r="B6012" s="20">
        <v>42708</v>
      </c>
      <c r="C6012" s="21">
        <v>8.3333333333333329E-2</v>
      </c>
      <c r="D6012" s="13">
        <v>0</v>
      </c>
      <c r="E6012" s="13">
        <v>43.05</v>
      </c>
      <c r="F6012" s="11">
        <f t="shared" si="280"/>
        <v>0</v>
      </c>
      <c r="G6012" s="11">
        <f t="shared" si="281"/>
        <v>43.458975000000002</v>
      </c>
      <c r="H6012" s="8">
        <f t="shared" si="282"/>
        <v>0</v>
      </c>
      <c r="I6012" s="61"/>
      <c r="K6012" s="69"/>
      <c r="L6012" s="69"/>
      <c r="M6012" s="69"/>
      <c r="O6012" s="63"/>
      <c r="P6012" s="63"/>
      <c r="Q6012" s="63"/>
    </row>
    <row r="6013" spans="1:17" outlineLevel="1">
      <c r="A6013" s="6"/>
      <c r="B6013" s="20">
        <v>42708</v>
      </c>
      <c r="C6013" s="21">
        <v>0.10416666666666667</v>
      </c>
      <c r="D6013" s="13">
        <v>0</v>
      </c>
      <c r="E6013" s="13">
        <v>43.54</v>
      </c>
      <c r="F6013" s="11">
        <f t="shared" si="280"/>
        <v>0</v>
      </c>
      <c r="G6013" s="11">
        <f t="shared" si="281"/>
        <v>43.953630000000004</v>
      </c>
      <c r="H6013" s="8">
        <f t="shared" si="282"/>
        <v>0</v>
      </c>
      <c r="I6013" s="61"/>
      <c r="K6013" s="69"/>
      <c r="L6013" s="69"/>
      <c r="M6013" s="69"/>
      <c r="O6013" s="63"/>
      <c r="P6013" s="63"/>
      <c r="Q6013" s="63"/>
    </row>
    <row r="6014" spans="1:17" outlineLevel="1">
      <c r="A6014" s="6"/>
      <c r="B6014" s="20">
        <v>42708</v>
      </c>
      <c r="C6014" s="21">
        <v>0.125</v>
      </c>
      <c r="D6014" s="13">
        <v>0</v>
      </c>
      <c r="E6014" s="13">
        <v>43.54</v>
      </c>
      <c r="F6014" s="11">
        <f t="shared" si="280"/>
        <v>0</v>
      </c>
      <c r="G6014" s="11">
        <f t="shared" si="281"/>
        <v>43.953630000000004</v>
      </c>
      <c r="H6014" s="8">
        <f t="shared" si="282"/>
        <v>0</v>
      </c>
      <c r="I6014" s="61"/>
      <c r="K6014" s="69"/>
      <c r="L6014" s="69"/>
      <c r="M6014" s="69"/>
      <c r="O6014" s="63"/>
      <c r="P6014" s="63"/>
      <c r="Q6014" s="63"/>
    </row>
    <row r="6015" spans="1:17" outlineLevel="1">
      <c r="A6015" s="6"/>
      <c r="B6015" s="20">
        <v>42708</v>
      </c>
      <c r="C6015" s="21">
        <v>0.14583333333333334</v>
      </c>
      <c r="D6015" s="13">
        <v>0</v>
      </c>
      <c r="E6015" s="13">
        <v>43.54</v>
      </c>
      <c r="F6015" s="11">
        <f t="shared" si="280"/>
        <v>0</v>
      </c>
      <c r="G6015" s="11">
        <f t="shared" si="281"/>
        <v>43.953630000000004</v>
      </c>
      <c r="H6015" s="8">
        <f t="shared" si="282"/>
        <v>0</v>
      </c>
      <c r="I6015" s="61"/>
      <c r="K6015" s="69"/>
      <c r="L6015" s="69"/>
      <c r="M6015" s="69"/>
      <c r="O6015" s="63"/>
      <c r="P6015" s="63"/>
      <c r="Q6015" s="63"/>
    </row>
    <row r="6016" spans="1:17" outlineLevel="1">
      <c r="A6016" s="6"/>
      <c r="B6016" s="20">
        <v>42708</v>
      </c>
      <c r="C6016" s="21">
        <v>0.16666666666666666</v>
      </c>
      <c r="D6016" s="13">
        <v>0</v>
      </c>
      <c r="E6016" s="13">
        <v>44.06</v>
      </c>
      <c r="F6016" s="11">
        <f t="shared" si="280"/>
        <v>0</v>
      </c>
      <c r="G6016" s="11">
        <f t="shared" si="281"/>
        <v>44.478570000000005</v>
      </c>
      <c r="H6016" s="8">
        <f t="shared" si="282"/>
        <v>0</v>
      </c>
      <c r="I6016" s="61"/>
      <c r="K6016" s="69"/>
      <c r="L6016" s="69"/>
      <c r="M6016" s="69"/>
      <c r="O6016" s="63"/>
      <c r="P6016" s="63"/>
      <c r="Q6016" s="63"/>
    </row>
    <row r="6017" spans="1:17" outlineLevel="1">
      <c r="A6017" s="6"/>
      <c r="B6017" s="20">
        <v>42708</v>
      </c>
      <c r="C6017" s="21">
        <v>0.1875</v>
      </c>
      <c r="D6017" s="13">
        <v>0</v>
      </c>
      <c r="E6017" s="13">
        <v>45.27</v>
      </c>
      <c r="F6017" s="11">
        <f t="shared" si="280"/>
        <v>0</v>
      </c>
      <c r="G6017" s="11">
        <f t="shared" si="281"/>
        <v>45.700065000000009</v>
      </c>
      <c r="H6017" s="8">
        <f t="shared" si="282"/>
        <v>0</v>
      </c>
      <c r="I6017" s="61"/>
      <c r="K6017" s="69"/>
      <c r="L6017" s="69"/>
      <c r="M6017" s="69"/>
      <c r="O6017" s="63"/>
      <c r="P6017" s="63"/>
      <c r="Q6017" s="63"/>
    </row>
    <row r="6018" spans="1:17" outlineLevel="1">
      <c r="A6018" s="6"/>
      <c r="B6018" s="20">
        <v>42708</v>
      </c>
      <c r="C6018" s="21">
        <v>0.20833333333333334</v>
      </c>
      <c r="D6018" s="13">
        <v>0</v>
      </c>
      <c r="E6018" s="13">
        <v>39.229999999999997</v>
      </c>
      <c r="F6018" s="11">
        <f t="shared" si="280"/>
        <v>0</v>
      </c>
      <c r="G6018" s="11">
        <f t="shared" si="281"/>
        <v>39.602685000000001</v>
      </c>
      <c r="H6018" s="8">
        <f t="shared" si="282"/>
        <v>0</v>
      </c>
      <c r="I6018" s="61"/>
      <c r="K6018" s="69"/>
      <c r="L6018" s="69"/>
      <c r="M6018" s="69"/>
      <c r="O6018" s="63"/>
      <c r="P6018" s="63"/>
      <c r="Q6018" s="63"/>
    </row>
    <row r="6019" spans="1:17" outlineLevel="1">
      <c r="A6019" s="6"/>
      <c r="B6019" s="20">
        <v>42708</v>
      </c>
      <c r="C6019" s="21">
        <v>0.22916666666666666</v>
      </c>
      <c r="D6019" s="13">
        <v>4.8489999999999991E-2</v>
      </c>
      <c r="E6019" s="13">
        <v>31.31</v>
      </c>
      <c r="F6019" s="11">
        <f t="shared" si="280"/>
        <v>4.8475452999999995E-2</v>
      </c>
      <c r="G6019" s="11">
        <f t="shared" si="281"/>
        <v>31.607445000000002</v>
      </c>
      <c r="H6019" s="8">
        <f t="shared" si="282"/>
        <v>7.4842490434524134</v>
      </c>
      <c r="I6019" s="61"/>
      <c r="K6019" s="69"/>
      <c r="L6019" s="69"/>
      <c r="M6019" s="69"/>
      <c r="O6019" s="63"/>
      <c r="P6019" s="63"/>
      <c r="Q6019" s="63"/>
    </row>
    <row r="6020" spans="1:17" outlineLevel="1">
      <c r="A6020" s="6"/>
      <c r="B6020" s="20">
        <v>42708</v>
      </c>
      <c r="C6020" s="21">
        <v>0.25</v>
      </c>
      <c r="D6020" s="13">
        <v>0.203513</v>
      </c>
      <c r="E6020" s="13">
        <v>32.119999999999997</v>
      </c>
      <c r="F6020" s="11">
        <f t="shared" si="280"/>
        <v>0.2034519461</v>
      </c>
      <c r="G6020" s="11">
        <f t="shared" si="281"/>
        <v>32.425139999999999</v>
      </c>
      <c r="H6020" s="8">
        <f t="shared" si="282"/>
        <v>31.245104139035046</v>
      </c>
      <c r="I6020" s="61"/>
      <c r="K6020" s="69"/>
      <c r="L6020" s="69"/>
      <c r="M6020" s="69"/>
      <c r="O6020" s="63"/>
      <c r="P6020" s="63"/>
      <c r="Q6020" s="63"/>
    </row>
    <row r="6021" spans="1:17" outlineLevel="1">
      <c r="A6021" s="6"/>
      <c r="B6021" s="20">
        <v>42708</v>
      </c>
      <c r="C6021" s="21">
        <v>0.27083333333333331</v>
      </c>
      <c r="D6021" s="13">
        <v>0.33944000000000002</v>
      </c>
      <c r="E6021" s="13">
        <v>30.82</v>
      </c>
      <c r="F6021" s="11">
        <f t="shared" si="280"/>
        <v>0.33933816800000005</v>
      </c>
      <c r="G6021" s="11">
        <f t="shared" si="281"/>
        <v>31.112790000000004</v>
      </c>
      <c r="H6021" s="8">
        <f t="shared" si="282"/>
        <v>52.55914208803128</v>
      </c>
      <c r="I6021" s="61"/>
      <c r="K6021" s="69"/>
      <c r="L6021" s="69"/>
      <c r="M6021" s="69"/>
      <c r="O6021" s="63"/>
      <c r="P6021" s="63"/>
      <c r="Q6021" s="63"/>
    </row>
    <row r="6022" spans="1:17" outlineLevel="1">
      <c r="A6022" s="6"/>
      <c r="B6022" s="20">
        <v>42708</v>
      </c>
      <c r="C6022" s="21">
        <v>0.29166666666666669</v>
      </c>
      <c r="D6022" s="13">
        <v>0.645034</v>
      </c>
      <c r="E6022" s="13">
        <v>41.56</v>
      </c>
      <c r="F6022" s="11">
        <f t="shared" si="280"/>
        <v>0.64484048979999997</v>
      </c>
      <c r="G6022" s="11">
        <f t="shared" si="281"/>
        <v>41.954820000000005</v>
      </c>
      <c r="H6022" s="8">
        <f t="shared" si="282"/>
        <v>92.886164424529156</v>
      </c>
      <c r="I6022" s="61"/>
      <c r="K6022" s="69"/>
      <c r="L6022" s="69"/>
      <c r="M6022" s="69"/>
      <c r="O6022" s="63"/>
      <c r="P6022" s="63"/>
      <c r="Q6022" s="63"/>
    </row>
    <row r="6023" spans="1:17" outlineLevel="1">
      <c r="A6023" s="6"/>
      <c r="B6023" s="20">
        <v>42708</v>
      </c>
      <c r="C6023" s="21">
        <v>0.3125</v>
      </c>
      <c r="D6023" s="13">
        <v>1.4427670000000001</v>
      </c>
      <c r="E6023" s="13">
        <v>46.19</v>
      </c>
      <c r="F6023" s="11">
        <f t="shared" si="280"/>
        <v>1.4423341699000001</v>
      </c>
      <c r="G6023" s="11">
        <f t="shared" si="281"/>
        <v>46.628805</v>
      </c>
      <c r="H6023" s="8">
        <f t="shared" si="282"/>
        <v>201.01983684829605</v>
      </c>
      <c r="I6023" s="61"/>
      <c r="K6023" s="69"/>
      <c r="L6023" s="69"/>
      <c r="M6023" s="69"/>
      <c r="O6023" s="63"/>
      <c r="P6023" s="63"/>
      <c r="Q6023" s="63"/>
    </row>
    <row r="6024" spans="1:17" outlineLevel="1">
      <c r="A6024" s="6"/>
      <c r="B6024" s="20">
        <v>42708</v>
      </c>
      <c r="C6024" s="21">
        <v>0.33333333333333331</v>
      </c>
      <c r="D6024" s="13">
        <v>2.5966719999999999</v>
      </c>
      <c r="E6024" s="13">
        <v>43.23</v>
      </c>
      <c r="F6024" s="11">
        <f t="shared" si="280"/>
        <v>2.5958929984000001</v>
      </c>
      <c r="G6024" s="11">
        <f t="shared" si="281"/>
        <v>43.640684999999998</v>
      </c>
      <c r="H6024" s="8">
        <f t="shared" si="282"/>
        <v>369.54954906552013</v>
      </c>
      <c r="I6024" s="61"/>
      <c r="K6024" s="69"/>
      <c r="L6024" s="69"/>
      <c r="M6024" s="69"/>
      <c r="O6024" s="63"/>
      <c r="P6024" s="63"/>
      <c r="Q6024" s="63"/>
    </row>
    <row r="6025" spans="1:17" outlineLevel="1">
      <c r="A6025" s="6"/>
      <c r="B6025" s="20">
        <v>42708</v>
      </c>
      <c r="C6025" s="21">
        <v>0.35416666666666669</v>
      </c>
      <c r="D6025" s="13">
        <v>3.1320140000000003</v>
      </c>
      <c r="E6025" s="13">
        <v>45.71</v>
      </c>
      <c r="F6025" s="11">
        <f t="shared" si="280"/>
        <v>3.1310743958000002</v>
      </c>
      <c r="G6025" s="11">
        <f t="shared" si="281"/>
        <v>46.144245000000005</v>
      </c>
      <c r="H6025" s="8">
        <f t="shared" si="282"/>
        <v>437.8987735857778</v>
      </c>
      <c r="I6025" s="61"/>
      <c r="K6025" s="69"/>
      <c r="L6025" s="69"/>
      <c r="M6025" s="69"/>
      <c r="O6025" s="63"/>
      <c r="P6025" s="63"/>
      <c r="Q6025" s="63"/>
    </row>
    <row r="6026" spans="1:17" outlineLevel="1">
      <c r="A6026" s="6"/>
      <c r="B6026" s="20">
        <v>42708</v>
      </c>
      <c r="C6026" s="21">
        <v>0.375</v>
      </c>
      <c r="D6026" s="13">
        <v>3.5746309999999997</v>
      </c>
      <c r="E6026" s="13">
        <v>55.97</v>
      </c>
      <c r="F6026" s="11">
        <f t="shared" si="280"/>
        <v>3.5735586106999997</v>
      </c>
      <c r="G6026" s="11">
        <f t="shared" si="281"/>
        <v>56.501715000000004</v>
      </c>
      <c r="H6026" s="8">
        <f t="shared" si="282"/>
        <v>462.76971143263262</v>
      </c>
      <c r="I6026" s="61"/>
      <c r="K6026" s="69"/>
      <c r="L6026" s="69"/>
      <c r="M6026" s="69"/>
      <c r="O6026" s="63"/>
      <c r="P6026" s="63"/>
      <c r="Q6026" s="63"/>
    </row>
    <row r="6027" spans="1:17" outlineLevel="1">
      <c r="A6027" s="6"/>
      <c r="B6027" s="20">
        <v>42708</v>
      </c>
      <c r="C6027" s="21">
        <v>0.39583333333333331</v>
      </c>
      <c r="D6027" s="13">
        <v>3.9534889999999994</v>
      </c>
      <c r="E6027" s="13">
        <v>55.78</v>
      </c>
      <c r="F6027" s="11">
        <f t="shared" si="280"/>
        <v>3.9523029532999994</v>
      </c>
      <c r="G6027" s="11">
        <f t="shared" si="281"/>
        <v>56.309910000000002</v>
      </c>
      <c r="H6027" s="8">
        <f t="shared" si="282"/>
        <v>512.57452572074271</v>
      </c>
      <c r="I6027" s="61"/>
      <c r="K6027" s="69"/>
      <c r="L6027" s="69"/>
      <c r="M6027" s="69"/>
      <c r="O6027" s="63"/>
      <c r="P6027" s="63"/>
      <c r="Q6027" s="63"/>
    </row>
    <row r="6028" spans="1:17" outlineLevel="1">
      <c r="A6028" s="6"/>
      <c r="B6028" s="20">
        <v>42708</v>
      </c>
      <c r="C6028" s="21">
        <v>0.41666666666666669</v>
      </c>
      <c r="D6028" s="13">
        <v>4.1191339999999999</v>
      </c>
      <c r="E6028" s="13">
        <v>55.81</v>
      </c>
      <c r="F6028" s="11">
        <f t="shared" si="280"/>
        <v>4.1178982597999996</v>
      </c>
      <c r="G6028" s="11">
        <f t="shared" si="281"/>
        <v>56.340195000000008</v>
      </c>
      <c r="H6028" s="8">
        <f t="shared" si="282"/>
        <v>533.92588537550728</v>
      </c>
      <c r="I6028" s="61"/>
      <c r="K6028" s="69"/>
      <c r="L6028" s="69"/>
      <c r="M6028" s="69"/>
      <c r="O6028" s="63"/>
      <c r="P6028" s="63"/>
      <c r="Q6028" s="63"/>
    </row>
    <row r="6029" spans="1:17" outlineLevel="1">
      <c r="A6029" s="6"/>
      <c r="B6029" s="20">
        <v>42708</v>
      </c>
      <c r="C6029" s="21">
        <v>0.4375</v>
      </c>
      <c r="D6029" s="13">
        <v>4.409737999999999</v>
      </c>
      <c r="E6029" s="13">
        <v>61.55</v>
      </c>
      <c r="F6029" s="11">
        <f t="shared" si="280"/>
        <v>4.4084150785999991</v>
      </c>
      <c r="G6029" s="11">
        <f t="shared" si="281"/>
        <v>62.134725000000003</v>
      </c>
      <c r="H6029" s="8">
        <f t="shared" si="282"/>
        <v>546.04954602493547</v>
      </c>
      <c r="I6029" s="61"/>
      <c r="K6029" s="69"/>
      <c r="L6029" s="69"/>
      <c r="M6029" s="69"/>
      <c r="O6029" s="63"/>
      <c r="P6029" s="63"/>
      <c r="Q6029" s="63"/>
    </row>
    <row r="6030" spans="1:17" outlineLevel="1">
      <c r="A6030" s="6"/>
      <c r="B6030" s="20">
        <v>42708</v>
      </c>
      <c r="C6030" s="21">
        <v>0.45833333333333331</v>
      </c>
      <c r="D6030" s="13">
        <v>4.2966920000000002</v>
      </c>
      <c r="E6030" s="13">
        <v>55.97</v>
      </c>
      <c r="F6030" s="11">
        <f t="shared" si="280"/>
        <v>4.2954029924000006</v>
      </c>
      <c r="G6030" s="11">
        <f t="shared" si="281"/>
        <v>56.501715000000004</v>
      </c>
      <c r="H6030" s="8">
        <f t="shared" si="282"/>
        <v>556.24732089966813</v>
      </c>
      <c r="I6030" s="61"/>
      <c r="K6030" s="69"/>
      <c r="L6030" s="69"/>
      <c r="M6030" s="69"/>
      <c r="O6030" s="63"/>
      <c r="P6030" s="63"/>
      <c r="Q6030" s="63"/>
    </row>
    <row r="6031" spans="1:17" outlineLevel="1">
      <c r="A6031" s="6"/>
      <c r="B6031" s="20">
        <v>42708</v>
      </c>
      <c r="C6031" s="21">
        <v>0.47916666666666669</v>
      </c>
      <c r="D6031" s="13">
        <v>3.1642480000000002</v>
      </c>
      <c r="E6031" s="13">
        <v>56.01</v>
      </c>
      <c r="F6031" s="11">
        <f t="shared" si="280"/>
        <v>3.1632987256000002</v>
      </c>
      <c r="G6031" s="11">
        <f t="shared" si="281"/>
        <v>56.542095000000003</v>
      </c>
      <c r="H6031" s="8">
        <f t="shared" si="282"/>
        <v>409.51402590534582</v>
      </c>
      <c r="I6031" s="61"/>
      <c r="K6031" s="69"/>
      <c r="L6031" s="69"/>
      <c r="M6031" s="69"/>
      <c r="O6031" s="63"/>
      <c r="P6031" s="63"/>
      <c r="Q6031" s="63"/>
    </row>
    <row r="6032" spans="1:17" outlineLevel="1">
      <c r="A6032" s="6"/>
      <c r="B6032" s="20">
        <v>42708</v>
      </c>
      <c r="C6032" s="21">
        <v>0.5</v>
      </c>
      <c r="D6032" s="13">
        <v>2.4574549999999999</v>
      </c>
      <c r="E6032" s="13">
        <v>55.97</v>
      </c>
      <c r="F6032" s="11">
        <f t="shared" si="280"/>
        <v>2.4567177634999999</v>
      </c>
      <c r="G6032" s="11">
        <f t="shared" si="281"/>
        <v>56.501715000000004</v>
      </c>
      <c r="H6032" s="8">
        <f t="shared" si="282"/>
        <v>318.14073710228558</v>
      </c>
      <c r="I6032" s="61"/>
      <c r="K6032" s="69"/>
      <c r="L6032" s="69"/>
      <c r="M6032" s="69"/>
      <c r="O6032" s="63"/>
      <c r="P6032" s="63"/>
      <c r="Q6032" s="63"/>
    </row>
    <row r="6033" spans="1:17" outlineLevel="1">
      <c r="A6033" s="6"/>
      <c r="B6033" s="20">
        <v>42708</v>
      </c>
      <c r="C6033" s="21">
        <v>0.52083333333333337</v>
      </c>
      <c r="D6033" s="13">
        <v>2.8201189999999996</v>
      </c>
      <c r="E6033" s="13">
        <v>56.83</v>
      </c>
      <c r="F6033" s="11">
        <f t="shared" ref="F6033:F6096" si="283">IF($B$13="Electricity",$D6033*$B$9,$D6033*$B$10)</f>
        <v>2.8192729642999996</v>
      </c>
      <c r="G6033" s="11">
        <f t="shared" ref="G6033:G6096" si="284">+E6033*$B$10</f>
        <v>57.369885000000004</v>
      </c>
      <c r="H6033" s="8">
        <f t="shared" si="282"/>
        <v>362.64340561429981</v>
      </c>
      <c r="I6033" s="61"/>
      <c r="K6033" s="69"/>
      <c r="L6033" s="69"/>
      <c r="M6033" s="69"/>
      <c r="O6033" s="63"/>
      <c r="P6033" s="63"/>
      <c r="Q6033" s="63"/>
    </row>
    <row r="6034" spans="1:17" outlineLevel="1">
      <c r="A6034" s="6"/>
      <c r="B6034" s="20">
        <v>42708</v>
      </c>
      <c r="C6034" s="21">
        <v>0.54166666666666663</v>
      </c>
      <c r="D6034" s="13">
        <v>2.4550249999999996</v>
      </c>
      <c r="E6034" s="13">
        <v>55.97</v>
      </c>
      <c r="F6034" s="11">
        <f t="shared" si="283"/>
        <v>2.4542884924999995</v>
      </c>
      <c r="G6034" s="11">
        <f t="shared" si="284"/>
        <v>56.501715000000004</v>
      </c>
      <c r="H6034" s="8">
        <f t="shared" si="282"/>
        <v>317.8261506739853</v>
      </c>
      <c r="I6034" s="61"/>
      <c r="K6034" s="69"/>
      <c r="L6034" s="69"/>
      <c r="M6034" s="69"/>
      <c r="O6034" s="63"/>
      <c r="P6034" s="63"/>
      <c r="Q6034" s="63"/>
    </row>
    <row r="6035" spans="1:17" outlineLevel="1">
      <c r="A6035" s="6"/>
      <c r="B6035" s="20">
        <v>42708</v>
      </c>
      <c r="C6035" s="21">
        <v>0.5625</v>
      </c>
      <c r="D6035" s="13">
        <v>3.0690929999999996</v>
      </c>
      <c r="E6035" s="13">
        <v>68.81</v>
      </c>
      <c r="F6035" s="11">
        <f t="shared" si="283"/>
        <v>3.0681722720999995</v>
      </c>
      <c r="G6035" s="11">
        <f t="shared" si="284"/>
        <v>69.463695000000001</v>
      </c>
      <c r="H6035" s="8">
        <f t="shared" si="282"/>
        <v>357.55345969398854</v>
      </c>
      <c r="I6035" s="61"/>
      <c r="K6035" s="69"/>
      <c r="L6035" s="69"/>
      <c r="M6035" s="69"/>
      <c r="O6035" s="63"/>
      <c r="P6035" s="63"/>
      <c r="Q6035" s="63"/>
    </row>
    <row r="6036" spans="1:17" outlineLevel="1">
      <c r="A6036" s="6"/>
      <c r="B6036" s="20">
        <v>42708</v>
      </c>
      <c r="C6036" s="21">
        <v>0.58333333333333337</v>
      </c>
      <c r="D6036" s="13">
        <v>2.036686</v>
      </c>
      <c r="E6036" s="13">
        <v>61.14</v>
      </c>
      <c r="F6036" s="11">
        <f t="shared" si="283"/>
        <v>2.0360749942000003</v>
      </c>
      <c r="G6036" s="11">
        <f t="shared" si="284"/>
        <v>61.720830000000007</v>
      </c>
      <c r="H6036" s="8">
        <f t="shared" si="282"/>
        <v>253.04171033693083</v>
      </c>
      <c r="I6036" s="61"/>
      <c r="K6036" s="69"/>
      <c r="L6036" s="69"/>
      <c r="M6036" s="69"/>
      <c r="O6036" s="63"/>
      <c r="P6036" s="63"/>
      <c r="Q6036" s="63"/>
    </row>
    <row r="6037" spans="1:17" outlineLevel="1">
      <c r="A6037" s="6"/>
      <c r="B6037" s="20">
        <v>42708</v>
      </c>
      <c r="C6037" s="21">
        <v>0.60416666666666663</v>
      </c>
      <c r="D6037" s="13">
        <v>1.735544</v>
      </c>
      <c r="E6037" s="13">
        <v>61.16</v>
      </c>
      <c r="F6037" s="11">
        <f t="shared" si="283"/>
        <v>1.7350233368000001</v>
      </c>
      <c r="G6037" s="11">
        <f t="shared" si="284"/>
        <v>61.741019999999999</v>
      </c>
      <c r="H6037" s="8">
        <f t="shared" si="282"/>
        <v>215.59223010696448</v>
      </c>
      <c r="I6037" s="61"/>
      <c r="K6037" s="69"/>
      <c r="L6037" s="69"/>
      <c r="M6037" s="69"/>
      <c r="O6037" s="63"/>
      <c r="P6037" s="63"/>
      <c r="Q6037" s="63"/>
    </row>
    <row r="6038" spans="1:17" outlineLevel="1">
      <c r="A6038" s="6"/>
      <c r="B6038" s="20">
        <v>42708</v>
      </c>
      <c r="C6038" s="21">
        <v>0.625</v>
      </c>
      <c r="D6038" s="13">
        <v>1.8214090000000001</v>
      </c>
      <c r="E6038" s="13">
        <v>55.54</v>
      </c>
      <c r="F6038" s="11">
        <f t="shared" si="283"/>
        <v>1.8208625773</v>
      </c>
      <c r="G6038" s="11">
        <f t="shared" si="284"/>
        <v>56.067630000000001</v>
      </c>
      <c r="H6038" s="8">
        <f t="shared" si="282"/>
        <v>236.58899011289719</v>
      </c>
      <c r="I6038" s="61"/>
      <c r="K6038" s="69"/>
      <c r="L6038" s="69"/>
      <c r="M6038" s="69"/>
      <c r="O6038" s="63"/>
      <c r="P6038" s="63"/>
      <c r="Q6038" s="63"/>
    </row>
    <row r="6039" spans="1:17" outlineLevel="1">
      <c r="A6039" s="6"/>
      <c r="B6039" s="20">
        <v>42708</v>
      </c>
      <c r="C6039" s="21">
        <v>0.64583333333333337</v>
      </c>
      <c r="D6039" s="13">
        <v>1.8282260000000001</v>
      </c>
      <c r="E6039" s="13">
        <v>74.28</v>
      </c>
      <c r="F6039" s="11">
        <f t="shared" si="283"/>
        <v>1.8276775322000003</v>
      </c>
      <c r="G6039" s="11">
        <f t="shared" si="284"/>
        <v>74.98566000000001</v>
      </c>
      <c r="H6039" s="8">
        <f t="shared" si="282"/>
        <v>202.89841497001177</v>
      </c>
      <c r="I6039" s="61"/>
      <c r="K6039" s="69"/>
      <c r="L6039" s="69"/>
      <c r="M6039" s="69"/>
      <c r="O6039" s="63"/>
      <c r="P6039" s="63"/>
      <c r="Q6039" s="63"/>
    </row>
    <row r="6040" spans="1:17" outlineLevel="1">
      <c r="A6040" s="6"/>
      <c r="B6040" s="20">
        <v>42708</v>
      </c>
      <c r="C6040" s="21">
        <v>0.66666666666666663</v>
      </c>
      <c r="D6040" s="13">
        <v>1.2588859999999999</v>
      </c>
      <c r="E6040" s="13">
        <v>69.319999999999993</v>
      </c>
      <c r="F6040" s="11">
        <f t="shared" si="283"/>
        <v>1.2585083342000001</v>
      </c>
      <c r="G6040" s="11">
        <f t="shared" si="284"/>
        <v>69.978539999999995</v>
      </c>
      <c r="H6040" s="8">
        <f t="shared" si="282"/>
        <v>146.01397435605196</v>
      </c>
      <c r="I6040" s="61"/>
      <c r="K6040" s="69"/>
      <c r="L6040" s="69"/>
      <c r="M6040" s="69"/>
      <c r="O6040" s="63"/>
      <c r="P6040" s="63"/>
      <c r="Q6040" s="63"/>
    </row>
    <row r="6041" spans="1:17" outlineLevel="1">
      <c r="A6041" s="6"/>
      <c r="B6041" s="20">
        <v>42708</v>
      </c>
      <c r="C6041" s="21">
        <v>0.6875</v>
      </c>
      <c r="D6041" s="13">
        <v>0.71937300000000004</v>
      </c>
      <c r="E6041" s="13">
        <v>81.260000000000005</v>
      </c>
      <c r="F6041" s="11">
        <f t="shared" si="283"/>
        <v>0.71915718810000007</v>
      </c>
      <c r="G6041" s="11">
        <f t="shared" si="284"/>
        <v>82.031970000000015</v>
      </c>
      <c r="H6041" s="8">
        <f t="shared" si="282"/>
        <v>74.769356107096442</v>
      </c>
      <c r="I6041" s="61"/>
      <c r="K6041" s="69"/>
      <c r="L6041" s="69"/>
      <c r="M6041" s="69"/>
      <c r="O6041" s="63"/>
      <c r="P6041" s="63"/>
      <c r="Q6041" s="63"/>
    </row>
    <row r="6042" spans="1:17" outlineLevel="1">
      <c r="A6042" s="6"/>
      <c r="B6042" s="20">
        <v>42708</v>
      </c>
      <c r="C6042" s="21">
        <v>0.70833333333333337</v>
      </c>
      <c r="D6042" s="13">
        <v>0.47108699999999998</v>
      </c>
      <c r="E6042" s="13">
        <v>100.74</v>
      </c>
      <c r="F6042" s="11">
        <f t="shared" si="283"/>
        <v>0.47094567389999997</v>
      </c>
      <c r="G6042" s="11">
        <f t="shared" si="284"/>
        <v>101.69703</v>
      </c>
      <c r="H6042" s="8">
        <f t="shared" si="282"/>
        <v>39.702119018421484</v>
      </c>
      <c r="I6042" s="61"/>
      <c r="K6042" s="69"/>
      <c r="L6042" s="69"/>
      <c r="M6042" s="69"/>
      <c r="O6042" s="63"/>
      <c r="P6042" s="63"/>
      <c r="Q6042" s="63"/>
    </row>
    <row r="6043" spans="1:17" outlineLevel="1">
      <c r="A6043" s="6"/>
      <c r="B6043" s="20">
        <v>42708</v>
      </c>
      <c r="C6043" s="21">
        <v>0.72916666666666663</v>
      </c>
      <c r="D6043" s="13">
        <v>0.25378899999999999</v>
      </c>
      <c r="E6043" s="13">
        <v>115.59</v>
      </c>
      <c r="F6043" s="11">
        <f t="shared" si="283"/>
        <v>0.25371286329999998</v>
      </c>
      <c r="G6043" s="11">
        <f t="shared" si="284"/>
        <v>116.68810500000001</v>
      </c>
      <c r="H6043" s="8">
        <f t="shared" si="282"/>
        <v>17.58531934119895</v>
      </c>
      <c r="I6043" s="61"/>
      <c r="K6043" s="69"/>
      <c r="L6043" s="69"/>
      <c r="M6043" s="69"/>
      <c r="O6043" s="63"/>
      <c r="P6043" s="63"/>
      <c r="Q6043" s="63"/>
    </row>
    <row r="6044" spans="1:17" outlineLevel="1">
      <c r="A6044" s="6"/>
      <c r="B6044" s="20">
        <v>42708</v>
      </c>
      <c r="C6044" s="21">
        <v>0.75</v>
      </c>
      <c r="D6044" s="13">
        <v>0.18134199999999998</v>
      </c>
      <c r="E6044" s="13">
        <v>96.29</v>
      </c>
      <c r="F6044" s="11">
        <f t="shared" si="283"/>
        <v>0.18128759739999997</v>
      </c>
      <c r="G6044" s="11">
        <f t="shared" si="284"/>
        <v>97.204755000000006</v>
      </c>
      <c r="H6044" s="8">
        <f t="shared" si="282"/>
        <v>16.097476626594361</v>
      </c>
      <c r="I6044" s="61"/>
      <c r="K6044" s="69"/>
      <c r="L6044" s="69"/>
      <c r="M6044" s="69"/>
      <c r="O6044" s="63"/>
      <c r="P6044" s="63"/>
      <c r="Q6044" s="63"/>
    </row>
    <row r="6045" spans="1:17" outlineLevel="1">
      <c r="A6045" s="6"/>
      <c r="B6045" s="20">
        <v>42708</v>
      </c>
      <c r="C6045" s="21">
        <v>0.77083333333333337</v>
      </c>
      <c r="D6045" s="13">
        <v>7.2425000000000003E-2</v>
      </c>
      <c r="E6045" s="13">
        <v>70.89</v>
      </c>
      <c r="F6045" s="11">
        <f t="shared" si="283"/>
        <v>7.2403272500000004E-2</v>
      </c>
      <c r="G6045" s="11">
        <f t="shared" si="284"/>
        <v>71.563455000000005</v>
      </c>
      <c r="H6045" s="8">
        <f t="shared" si="282"/>
        <v>8.2855803515935129</v>
      </c>
      <c r="I6045" s="61"/>
      <c r="K6045" s="69"/>
      <c r="L6045" s="69"/>
      <c r="M6045" s="69"/>
      <c r="O6045" s="63"/>
      <c r="P6045" s="63"/>
      <c r="Q6045" s="63"/>
    </row>
    <row r="6046" spans="1:17" outlineLevel="1">
      <c r="A6046" s="6"/>
      <c r="B6046" s="20">
        <v>42708</v>
      </c>
      <c r="C6046" s="21">
        <v>0.79166666666666663</v>
      </c>
      <c r="D6046" s="13">
        <v>0</v>
      </c>
      <c r="E6046" s="13">
        <v>68.08</v>
      </c>
      <c r="F6046" s="11">
        <f t="shared" si="283"/>
        <v>0</v>
      </c>
      <c r="G6046" s="11">
        <f t="shared" si="284"/>
        <v>68.726759999999999</v>
      </c>
      <c r="H6046" s="8">
        <f t="shared" si="282"/>
        <v>0</v>
      </c>
      <c r="I6046" s="61"/>
      <c r="K6046" s="69"/>
      <c r="L6046" s="69"/>
      <c r="M6046" s="69"/>
      <c r="O6046" s="63"/>
      <c r="P6046" s="63"/>
      <c r="Q6046" s="63"/>
    </row>
    <row r="6047" spans="1:17" outlineLevel="1">
      <c r="A6047" s="6"/>
      <c r="B6047" s="20">
        <v>42708</v>
      </c>
      <c r="C6047" s="21">
        <v>0.8125</v>
      </c>
      <c r="D6047" s="13">
        <v>0</v>
      </c>
      <c r="E6047" s="13">
        <v>88.93</v>
      </c>
      <c r="F6047" s="11">
        <f t="shared" si="283"/>
        <v>0</v>
      </c>
      <c r="G6047" s="11">
        <f t="shared" si="284"/>
        <v>89.77483500000001</v>
      </c>
      <c r="H6047" s="8">
        <f t="shared" si="282"/>
        <v>0</v>
      </c>
      <c r="I6047" s="61"/>
      <c r="K6047" s="69"/>
      <c r="L6047" s="69"/>
      <c r="M6047" s="69"/>
      <c r="O6047" s="63"/>
      <c r="P6047" s="63"/>
      <c r="Q6047" s="63"/>
    </row>
    <row r="6048" spans="1:17" outlineLevel="1">
      <c r="A6048" s="6"/>
      <c r="B6048" s="20">
        <v>42708</v>
      </c>
      <c r="C6048" s="21">
        <v>0.83333333333333337</v>
      </c>
      <c r="D6048" s="13">
        <v>0</v>
      </c>
      <c r="E6048" s="13">
        <v>66.88</v>
      </c>
      <c r="F6048" s="11">
        <f t="shared" si="283"/>
        <v>0</v>
      </c>
      <c r="G6048" s="11">
        <f t="shared" si="284"/>
        <v>67.515360000000001</v>
      </c>
      <c r="H6048" s="8">
        <f t="shared" si="282"/>
        <v>0</v>
      </c>
      <c r="I6048" s="61"/>
      <c r="K6048" s="69"/>
      <c r="L6048" s="69"/>
      <c r="M6048" s="69"/>
      <c r="O6048" s="63"/>
      <c r="P6048" s="63"/>
      <c r="Q6048" s="63"/>
    </row>
    <row r="6049" spans="1:17" outlineLevel="1">
      <c r="A6049" s="6"/>
      <c r="B6049" s="20">
        <v>42708</v>
      </c>
      <c r="C6049" s="21">
        <v>0.85416666666666663</v>
      </c>
      <c r="D6049" s="13">
        <v>0</v>
      </c>
      <c r="E6049" s="13">
        <v>66.83</v>
      </c>
      <c r="F6049" s="11">
        <f t="shared" si="283"/>
        <v>0</v>
      </c>
      <c r="G6049" s="11">
        <f t="shared" si="284"/>
        <v>67.46488500000001</v>
      </c>
      <c r="H6049" s="8">
        <f t="shared" si="282"/>
        <v>0</v>
      </c>
      <c r="I6049" s="61"/>
      <c r="K6049" s="69"/>
      <c r="L6049" s="69"/>
      <c r="M6049" s="69"/>
      <c r="O6049" s="63"/>
      <c r="P6049" s="63"/>
      <c r="Q6049" s="63"/>
    </row>
    <row r="6050" spans="1:17" outlineLevel="1">
      <c r="A6050" s="6"/>
      <c r="B6050" s="20">
        <v>42708</v>
      </c>
      <c r="C6050" s="21">
        <v>0.875</v>
      </c>
      <c r="D6050" s="13">
        <v>0</v>
      </c>
      <c r="E6050" s="13">
        <v>51.97</v>
      </c>
      <c r="F6050" s="11">
        <f t="shared" si="283"/>
        <v>0</v>
      </c>
      <c r="G6050" s="11">
        <f t="shared" si="284"/>
        <v>52.463715000000001</v>
      </c>
      <c r="H6050" s="8">
        <f t="shared" si="282"/>
        <v>0</v>
      </c>
      <c r="I6050" s="61"/>
      <c r="K6050" s="69"/>
      <c r="L6050" s="69"/>
      <c r="M6050" s="69"/>
      <c r="O6050" s="63"/>
      <c r="P6050" s="63"/>
      <c r="Q6050" s="63"/>
    </row>
    <row r="6051" spans="1:17" outlineLevel="1">
      <c r="A6051" s="6"/>
      <c r="B6051" s="20">
        <v>42708</v>
      </c>
      <c r="C6051" s="21">
        <v>0.89583333333333337</v>
      </c>
      <c r="D6051" s="13">
        <v>0</v>
      </c>
      <c r="E6051" s="13">
        <v>44.25</v>
      </c>
      <c r="F6051" s="11">
        <f t="shared" si="283"/>
        <v>0</v>
      </c>
      <c r="G6051" s="11">
        <f t="shared" si="284"/>
        <v>44.670375</v>
      </c>
      <c r="H6051" s="8">
        <f t="shared" si="282"/>
        <v>0</v>
      </c>
      <c r="I6051" s="61"/>
      <c r="K6051" s="69"/>
      <c r="L6051" s="69"/>
      <c r="M6051" s="69"/>
      <c r="O6051" s="63"/>
      <c r="P6051" s="63"/>
      <c r="Q6051" s="63"/>
    </row>
    <row r="6052" spans="1:17" outlineLevel="1">
      <c r="A6052" s="6"/>
      <c r="B6052" s="20">
        <v>42708</v>
      </c>
      <c r="C6052" s="21">
        <v>0.91666666666666663</v>
      </c>
      <c r="D6052" s="13">
        <v>0</v>
      </c>
      <c r="E6052" s="13">
        <v>40.1</v>
      </c>
      <c r="F6052" s="11">
        <f t="shared" si="283"/>
        <v>0</v>
      </c>
      <c r="G6052" s="11">
        <f t="shared" si="284"/>
        <v>40.480950000000007</v>
      </c>
      <c r="H6052" s="8">
        <f t="shared" si="282"/>
        <v>0</v>
      </c>
      <c r="I6052" s="61"/>
      <c r="K6052" s="69"/>
      <c r="L6052" s="69"/>
      <c r="M6052" s="69"/>
      <c r="O6052" s="63"/>
      <c r="P6052" s="63"/>
      <c r="Q6052" s="63"/>
    </row>
    <row r="6053" spans="1:17" outlineLevel="1">
      <c r="A6053" s="6"/>
      <c r="B6053" s="20">
        <v>42708</v>
      </c>
      <c r="C6053" s="21">
        <v>0.9375</v>
      </c>
      <c r="D6053" s="13">
        <v>0</v>
      </c>
      <c r="E6053" s="13">
        <v>83.19</v>
      </c>
      <c r="F6053" s="11">
        <f t="shared" si="283"/>
        <v>0</v>
      </c>
      <c r="G6053" s="11">
        <f t="shared" si="284"/>
        <v>83.980305000000001</v>
      </c>
      <c r="H6053" s="8">
        <f t="shared" si="282"/>
        <v>0</v>
      </c>
      <c r="I6053" s="61"/>
      <c r="K6053" s="69"/>
      <c r="L6053" s="69"/>
      <c r="M6053" s="69"/>
      <c r="O6053" s="63"/>
      <c r="P6053" s="63"/>
      <c r="Q6053" s="63"/>
    </row>
    <row r="6054" spans="1:17" outlineLevel="1">
      <c r="A6054" s="6"/>
      <c r="B6054" s="20">
        <v>42708</v>
      </c>
      <c r="C6054" s="21">
        <v>0.95833333333333337</v>
      </c>
      <c r="D6054" s="13">
        <v>0</v>
      </c>
      <c r="E6054" s="13">
        <v>51.1</v>
      </c>
      <c r="F6054" s="11">
        <f t="shared" si="283"/>
        <v>0</v>
      </c>
      <c r="G6054" s="11">
        <f t="shared" si="284"/>
        <v>51.585450000000002</v>
      </c>
      <c r="H6054" s="8">
        <f t="shared" si="282"/>
        <v>0</v>
      </c>
      <c r="I6054" s="61"/>
      <c r="K6054" s="69"/>
      <c r="L6054" s="69"/>
      <c r="M6054" s="69"/>
      <c r="O6054" s="63"/>
      <c r="P6054" s="63"/>
      <c r="Q6054" s="63"/>
    </row>
    <row r="6055" spans="1:17" outlineLevel="1">
      <c r="A6055" s="6"/>
      <c r="B6055" s="20">
        <v>42708</v>
      </c>
      <c r="C6055" s="21">
        <v>0.97916666666666663</v>
      </c>
      <c r="D6055" s="13">
        <v>0</v>
      </c>
      <c r="E6055" s="13">
        <v>44.44</v>
      </c>
      <c r="F6055" s="11">
        <f t="shared" si="283"/>
        <v>0</v>
      </c>
      <c r="G6055" s="11">
        <f t="shared" si="284"/>
        <v>44.862180000000002</v>
      </c>
      <c r="H6055" s="8">
        <f t="shared" si="282"/>
        <v>0</v>
      </c>
      <c r="I6055" s="61"/>
      <c r="K6055" s="69"/>
      <c r="L6055" s="69"/>
      <c r="M6055" s="69"/>
      <c r="O6055" s="63"/>
      <c r="P6055" s="63"/>
      <c r="Q6055" s="63"/>
    </row>
    <row r="6056" spans="1:17" outlineLevel="1">
      <c r="A6056" s="6"/>
      <c r="B6056" s="20">
        <v>42709</v>
      </c>
      <c r="C6056" s="21">
        <v>2.0833333333333332E-2</v>
      </c>
      <c r="D6056" s="13">
        <v>0</v>
      </c>
      <c r="E6056" s="13">
        <v>44.77</v>
      </c>
      <c r="F6056" s="11">
        <f t="shared" si="283"/>
        <v>0</v>
      </c>
      <c r="G6056" s="11">
        <f t="shared" si="284"/>
        <v>45.195315000000008</v>
      </c>
      <c r="H6056" s="8">
        <f t="shared" si="282"/>
        <v>0</v>
      </c>
      <c r="I6056" s="61"/>
      <c r="K6056" s="69"/>
      <c r="L6056" s="69"/>
      <c r="M6056" s="69"/>
      <c r="O6056" s="63"/>
      <c r="P6056" s="63"/>
      <c r="Q6056" s="63"/>
    </row>
    <row r="6057" spans="1:17" outlineLevel="1">
      <c r="A6057" s="6"/>
      <c r="B6057" s="20">
        <v>42709</v>
      </c>
      <c r="C6057" s="21">
        <v>4.1666666666666664E-2</v>
      </c>
      <c r="D6057" s="13">
        <v>0</v>
      </c>
      <c r="E6057" s="13">
        <v>41.47</v>
      </c>
      <c r="F6057" s="11">
        <f t="shared" si="283"/>
        <v>0</v>
      </c>
      <c r="G6057" s="11">
        <f t="shared" si="284"/>
        <v>41.863965</v>
      </c>
      <c r="H6057" s="8">
        <f t="shared" si="282"/>
        <v>0</v>
      </c>
      <c r="I6057" s="61"/>
      <c r="K6057" s="69"/>
      <c r="L6057" s="69"/>
      <c r="M6057" s="69"/>
      <c r="O6057" s="63"/>
      <c r="P6057" s="63"/>
      <c r="Q6057" s="63"/>
    </row>
    <row r="6058" spans="1:17" outlineLevel="1">
      <c r="A6058" s="6"/>
      <c r="B6058" s="20">
        <v>42709</v>
      </c>
      <c r="C6058" s="21">
        <v>6.25E-2</v>
      </c>
      <c r="D6058" s="13">
        <v>0</v>
      </c>
      <c r="E6058" s="13">
        <v>43.79</v>
      </c>
      <c r="F6058" s="11">
        <f t="shared" si="283"/>
        <v>0</v>
      </c>
      <c r="G6058" s="11">
        <f t="shared" si="284"/>
        <v>44.206005000000005</v>
      </c>
      <c r="H6058" s="8">
        <f t="shared" si="282"/>
        <v>0</v>
      </c>
      <c r="I6058" s="61"/>
      <c r="K6058" s="69"/>
      <c r="L6058" s="69"/>
      <c r="M6058" s="69"/>
      <c r="O6058" s="63"/>
      <c r="P6058" s="63"/>
      <c r="Q6058" s="63"/>
    </row>
    <row r="6059" spans="1:17" outlineLevel="1">
      <c r="A6059" s="6"/>
      <c r="B6059" s="20">
        <v>42709</v>
      </c>
      <c r="C6059" s="21">
        <v>8.3333333333333329E-2</v>
      </c>
      <c r="D6059" s="13">
        <v>0</v>
      </c>
      <c r="E6059" s="13">
        <v>41.49</v>
      </c>
      <c r="F6059" s="11">
        <f t="shared" si="283"/>
        <v>0</v>
      </c>
      <c r="G6059" s="11">
        <f t="shared" si="284"/>
        <v>41.884155000000007</v>
      </c>
      <c r="H6059" s="8">
        <f t="shared" si="282"/>
        <v>0</v>
      </c>
      <c r="I6059" s="61"/>
      <c r="K6059" s="69"/>
      <c r="L6059" s="69"/>
      <c r="M6059" s="69"/>
      <c r="O6059" s="63"/>
      <c r="P6059" s="63"/>
      <c r="Q6059" s="63"/>
    </row>
    <row r="6060" spans="1:17" outlineLevel="1">
      <c r="A6060" s="6"/>
      <c r="B6060" s="20">
        <v>42709</v>
      </c>
      <c r="C6060" s="21">
        <v>0.10416666666666667</v>
      </c>
      <c r="D6060" s="13">
        <v>0</v>
      </c>
      <c r="E6060" s="13">
        <v>43.24</v>
      </c>
      <c r="F6060" s="11">
        <f t="shared" si="283"/>
        <v>0</v>
      </c>
      <c r="G6060" s="11">
        <f t="shared" si="284"/>
        <v>43.650780000000005</v>
      </c>
      <c r="H6060" s="8">
        <f t="shared" si="282"/>
        <v>0</v>
      </c>
      <c r="I6060" s="61"/>
      <c r="K6060" s="69"/>
      <c r="L6060" s="69"/>
      <c r="M6060" s="69"/>
      <c r="O6060" s="63"/>
      <c r="P6060" s="63"/>
      <c r="Q6060" s="63"/>
    </row>
    <row r="6061" spans="1:17" outlineLevel="1">
      <c r="A6061" s="6"/>
      <c r="B6061" s="20">
        <v>42709</v>
      </c>
      <c r="C6061" s="21">
        <v>0.125</v>
      </c>
      <c r="D6061" s="13">
        <v>0</v>
      </c>
      <c r="E6061" s="13">
        <v>42.2</v>
      </c>
      <c r="F6061" s="11">
        <f t="shared" si="283"/>
        <v>0</v>
      </c>
      <c r="G6061" s="11">
        <f t="shared" si="284"/>
        <v>42.600900000000003</v>
      </c>
      <c r="H6061" s="8">
        <f t="shared" ref="H6061:H6124" si="285">F6061*($B$8-G6061)</f>
        <v>0</v>
      </c>
      <c r="I6061" s="61"/>
      <c r="K6061" s="69"/>
      <c r="L6061" s="69"/>
      <c r="M6061" s="69"/>
      <c r="O6061" s="63"/>
      <c r="P6061" s="63"/>
      <c r="Q6061" s="63"/>
    </row>
    <row r="6062" spans="1:17" outlineLevel="1">
      <c r="A6062" s="6"/>
      <c r="B6062" s="20">
        <v>42709</v>
      </c>
      <c r="C6062" s="21">
        <v>0.14583333333333334</v>
      </c>
      <c r="D6062" s="13">
        <v>0</v>
      </c>
      <c r="E6062" s="13">
        <v>39.57</v>
      </c>
      <c r="F6062" s="11">
        <f t="shared" si="283"/>
        <v>0</v>
      </c>
      <c r="G6062" s="11">
        <f t="shared" si="284"/>
        <v>39.945914999999999</v>
      </c>
      <c r="H6062" s="8">
        <f t="shared" si="285"/>
        <v>0</v>
      </c>
      <c r="I6062" s="61"/>
      <c r="K6062" s="69"/>
      <c r="L6062" s="69"/>
      <c r="M6062" s="69"/>
      <c r="O6062" s="63"/>
      <c r="P6062" s="63"/>
      <c r="Q6062" s="63"/>
    </row>
    <row r="6063" spans="1:17" outlineLevel="1">
      <c r="A6063" s="6"/>
      <c r="B6063" s="20">
        <v>42709</v>
      </c>
      <c r="C6063" s="21">
        <v>0.16666666666666666</v>
      </c>
      <c r="D6063" s="13">
        <v>0</v>
      </c>
      <c r="E6063" s="13">
        <v>40</v>
      </c>
      <c r="F6063" s="11">
        <f t="shared" si="283"/>
        <v>0</v>
      </c>
      <c r="G6063" s="11">
        <f t="shared" si="284"/>
        <v>40.380000000000003</v>
      </c>
      <c r="H6063" s="8">
        <f t="shared" si="285"/>
        <v>0</v>
      </c>
      <c r="I6063" s="61"/>
      <c r="K6063" s="69"/>
      <c r="L6063" s="69"/>
      <c r="M6063" s="69"/>
      <c r="O6063" s="63"/>
      <c r="P6063" s="63"/>
      <c r="Q6063" s="63"/>
    </row>
    <row r="6064" spans="1:17" outlineLevel="1">
      <c r="A6064" s="6"/>
      <c r="B6064" s="20">
        <v>42709</v>
      </c>
      <c r="C6064" s="21">
        <v>0.1875</v>
      </c>
      <c r="D6064" s="13">
        <v>0</v>
      </c>
      <c r="E6064" s="13">
        <v>41.3</v>
      </c>
      <c r="F6064" s="11">
        <f t="shared" si="283"/>
        <v>0</v>
      </c>
      <c r="G6064" s="11">
        <f t="shared" si="284"/>
        <v>41.692349999999998</v>
      </c>
      <c r="H6064" s="8">
        <f t="shared" si="285"/>
        <v>0</v>
      </c>
      <c r="I6064" s="61"/>
      <c r="K6064" s="69"/>
      <c r="L6064" s="69"/>
      <c r="M6064" s="69"/>
      <c r="O6064" s="63"/>
      <c r="P6064" s="63"/>
      <c r="Q6064" s="63"/>
    </row>
    <row r="6065" spans="1:17" outlineLevel="1">
      <c r="A6065" s="6"/>
      <c r="B6065" s="20">
        <v>42709</v>
      </c>
      <c r="C6065" s="21">
        <v>0.20833333333333334</v>
      </c>
      <c r="D6065" s="13">
        <v>0</v>
      </c>
      <c r="E6065" s="13">
        <v>42.24</v>
      </c>
      <c r="F6065" s="11">
        <f t="shared" si="283"/>
        <v>0</v>
      </c>
      <c r="G6065" s="11">
        <f t="shared" si="284"/>
        <v>42.641280000000002</v>
      </c>
      <c r="H6065" s="8">
        <f t="shared" si="285"/>
        <v>0</v>
      </c>
      <c r="I6065" s="61"/>
      <c r="K6065" s="69"/>
      <c r="L6065" s="69"/>
      <c r="M6065" s="69"/>
      <c r="O6065" s="63"/>
      <c r="P6065" s="63"/>
      <c r="Q6065" s="63"/>
    </row>
    <row r="6066" spans="1:17" outlineLevel="1">
      <c r="A6066" s="6"/>
      <c r="B6066" s="20">
        <v>42709</v>
      </c>
      <c r="C6066" s="21">
        <v>0.22916666666666666</v>
      </c>
      <c r="D6066" s="13">
        <v>3.6921000000000002E-2</v>
      </c>
      <c r="E6066" s="13">
        <v>53.91</v>
      </c>
      <c r="F6066" s="11">
        <f t="shared" si="283"/>
        <v>3.6909923700000007E-2</v>
      </c>
      <c r="G6066" s="11">
        <f t="shared" si="284"/>
        <v>54.422145</v>
      </c>
      <c r="H6066" s="8">
        <f t="shared" si="285"/>
        <v>4.8565285886596641</v>
      </c>
      <c r="I6066" s="61"/>
      <c r="K6066" s="69"/>
      <c r="L6066" s="69"/>
      <c r="M6066" s="69"/>
      <c r="O6066" s="63"/>
      <c r="P6066" s="63"/>
      <c r="Q6066" s="63"/>
    </row>
    <row r="6067" spans="1:17" outlineLevel="1">
      <c r="A6067" s="6"/>
      <c r="B6067" s="20">
        <v>42709</v>
      </c>
      <c r="C6067" s="21">
        <v>0.25</v>
      </c>
      <c r="D6067" s="13">
        <v>0.148118</v>
      </c>
      <c r="E6067" s="13">
        <v>45.57</v>
      </c>
      <c r="F6067" s="11">
        <f t="shared" si="283"/>
        <v>0.14807356460000001</v>
      </c>
      <c r="G6067" s="11">
        <f t="shared" si="284"/>
        <v>46.002915000000002</v>
      </c>
      <c r="H6067" s="8">
        <f t="shared" si="285"/>
        <v>20.729867409559194</v>
      </c>
      <c r="I6067" s="61"/>
      <c r="K6067" s="69"/>
      <c r="L6067" s="69"/>
      <c r="M6067" s="69"/>
      <c r="O6067" s="63"/>
      <c r="P6067" s="63"/>
      <c r="Q6067" s="63"/>
    </row>
    <row r="6068" spans="1:17" outlineLevel="1">
      <c r="A6068" s="6"/>
      <c r="B6068" s="20">
        <v>42709</v>
      </c>
      <c r="C6068" s="21">
        <v>0.27083333333333331</v>
      </c>
      <c r="D6068" s="13">
        <v>0.32952700000000001</v>
      </c>
      <c r="E6068" s="13">
        <v>101.64</v>
      </c>
      <c r="F6068" s="11">
        <f t="shared" si="283"/>
        <v>0.32942814190000003</v>
      </c>
      <c r="G6068" s="11">
        <f t="shared" si="284"/>
        <v>102.60558</v>
      </c>
      <c r="H6068" s="8">
        <f t="shared" si="285"/>
        <v>27.472468825428198</v>
      </c>
      <c r="I6068" s="61"/>
      <c r="K6068" s="69"/>
      <c r="L6068" s="69"/>
      <c r="M6068" s="69"/>
      <c r="O6068" s="63"/>
      <c r="P6068" s="63"/>
      <c r="Q6068" s="63"/>
    </row>
    <row r="6069" spans="1:17" outlineLevel="1">
      <c r="A6069" s="6"/>
      <c r="B6069" s="20">
        <v>42709</v>
      </c>
      <c r="C6069" s="21">
        <v>0.29166666666666669</v>
      </c>
      <c r="D6069" s="13">
        <v>1.2893569999999999</v>
      </c>
      <c r="E6069" s="13">
        <v>219.37</v>
      </c>
      <c r="F6069" s="11">
        <f t="shared" si="283"/>
        <v>1.2889701928999999</v>
      </c>
      <c r="G6069" s="11">
        <f t="shared" si="284"/>
        <v>221.45401500000003</v>
      </c>
      <c r="H6069" s="8">
        <f t="shared" si="285"/>
        <v>-45.699168553629526</v>
      </c>
      <c r="I6069" s="61"/>
      <c r="K6069" s="69"/>
      <c r="L6069" s="69"/>
      <c r="M6069" s="69"/>
      <c r="O6069" s="63"/>
      <c r="P6069" s="63"/>
      <c r="Q6069" s="63"/>
    </row>
    <row r="6070" spans="1:17" outlineLevel="1">
      <c r="A6070" s="6"/>
      <c r="B6070" s="20">
        <v>42709</v>
      </c>
      <c r="C6070" s="21">
        <v>0.3125</v>
      </c>
      <c r="D6070" s="13">
        <v>1.217319</v>
      </c>
      <c r="E6070" s="13">
        <v>74.27</v>
      </c>
      <c r="F6070" s="11">
        <f t="shared" si="283"/>
        <v>1.2169538043000001</v>
      </c>
      <c r="G6070" s="11">
        <f t="shared" si="284"/>
        <v>74.975565000000003</v>
      </c>
      <c r="H6070" s="8">
        <f t="shared" si="285"/>
        <v>135.11160854350808</v>
      </c>
      <c r="I6070" s="61"/>
      <c r="K6070" s="69"/>
      <c r="L6070" s="69"/>
      <c r="M6070" s="69"/>
      <c r="O6070" s="63"/>
      <c r="P6070" s="63"/>
      <c r="Q6070" s="63"/>
    </row>
    <row r="6071" spans="1:17" outlineLevel="1">
      <c r="A6071" s="6"/>
      <c r="B6071" s="20">
        <v>42709</v>
      </c>
      <c r="C6071" s="21">
        <v>0.33333333333333331</v>
      </c>
      <c r="D6071" s="13">
        <v>0.93895000000000006</v>
      </c>
      <c r="E6071" s="13">
        <v>93.41</v>
      </c>
      <c r="F6071" s="11">
        <f t="shared" si="283"/>
        <v>0.93866831500000014</v>
      </c>
      <c r="G6071" s="11">
        <f t="shared" si="284"/>
        <v>94.297395000000009</v>
      </c>
      <c r="H6071" s="8">
        <f t="shared" si="285"/>
        <v>86.078329716460573</v>
      </c>
      <c r="I6071" s="61"/>
      <c r="K6071" s="69"/>
      <c r="L6071" s="69"/>
      <c r="M6071" s="69"/>
      <c r="O6071" s="63"/>
      <c r="P6071" s="63"/>
      <c r="Q6071" s="63"/>
    </row>
    <row r="6072" spans="1:17" outlineLevel="1">
      <c r="A6072" s="6"/>
      <c r="B6072" s="20">
        <v>42709</v>
      </c>
      <c r="C6072" s="21">
        <v>0.35416666666666669</v>
      </c>
      <c r="D6072" s="13">
        <v>1.8191089999999999</v>
      </c>
      <c r="E6072" s="13">
        <v>170.62</v>
      </c>
      <c r="F6072" s="11">
        <f t="shared" si="283"/>
        <v>1.8185632672999998</v>
      </c>
      <c r="G6072" s="11">
        <f t="shared" si="284"/>
        <v>172.24089000000001</v>
      </c>
      <c r="H6072" s="8">
        <f t="shared" si="285"/>
        <v>25.021812036740087</v>
      </c>
      <c r="I6072" s="61"/>
      <c r="K6072" s="69"/>
      <c r="L6072" s="69"/>
      <c r="M6072" s="69"/>
      <c r="O6072" s="63"/>
      <c r="P6072" s="63"/>
      <c r="Q6072" s="63"/>
    </row>
    <row r="6073" spans="1:17" outlineLevel="1">
      <c r="A6073" s="6"/>
      <c r="B6073" s="20">
        <v>42709</v>
      </c>
      <c r="C6073" s="21">
        <v>0.375</v>
      </c>
      <c r="D6073" s="13">
        <v>2.2620050000000003</v>
      </c>
      <c r="E6073" s="13">
        <v>96.16</v>
      </c>
      <c r="F6073" s="11">
        <f t="shared" si="283"/>
        <v>2.2613263985000005</v>
      </c>
      <c r="G6073" s="11">
        <f t="shared" si="284"/>
        <v>97.073520000000002</v>
      </c>
      <c r="H6073" s="8">
        <f t="shared" si="285"/>
        <v>201.09179674968232</v>
      </c>
      <c r="I6073" s="61"/>
      <c r="K6073" s="69"/>
      <c r="L6073" s="69"/>
      <c r="M6073" s="69"/>
      <c r="O6073" s="63"/>
      <c r="P6073" s="63"/>
      <c r="Q6073" s="63"/>
    </row>
    <row r="6074" spans="1:17" outlineLevel="1">
      <c r="A6074" s="6"/>
      <c r="B6074" s="20">
        <v>42709</v>
      </c>
      <c r="C6074" s="21">
        <v>0.39583333333333331</v>
      </c>
      <c r="D6074" s="13">
        <v>2.2652730000000001</v>
      </c>
      <c r="E6074" s="13">
        <v>101.35</v>
      </c>
      <c r="F6074" s="11">
        <f t="shared" si="283"/>
        <v>2.2645934181</v>
      </c>
      <c r="G6074" s="11">
        <f t="shared" si="284"/>
        <v>102.312825</v>
      </c>
      <c r="H6074" s="8">
        <f t="shared" si="285"/>
        <v>189.51742568438286</v>
      </c>
      <c r="I6074" s="61"/>
      <c r="K6074" s="69"/>
      <c r="L6074" s="69"/>
      <c r="M6074" s="69"/>
      <c r="O6074" s="63"/>
      <c r="P6074" s="63"/>
      <c r="Q6074" s="63"/>
    </row>
    <row r="6075" spans="1:17" outlineLevel="1">
      <c r="A6075" s="6"/>
      <c r="B6075" s="20">
        <v>42709</v>
      </c>
      <c r="C6075" s="21">
        <v>0.41666666666666669</v>
      </c>
      <c r="D6075" s="13">
        <v>1.904458</v>
      </c>
      <c r="E6075" s="13">
        <v>145.69</v>
      </c>
      <c r="F6075" s="11">
        <f t="shared" si="283"/>
        <v>1.9038866625999999</v>
      </c>
      <c r="G6075" s="11">
        <f t="shared" si="284"/>
        <v>147.07405500000002</v>
      </c>
      <c r="H6075" s="8">
        <f t="shared" si="285"/>
        <v>74.110587514601121</v>
      </c>
      <c r="I6075" s="61"/>
      <c r="K6075" s="69"/>
      <c r="L6075" s="69"/>
      <c r="M6075" s="69"/>
      <c r="O6075" s="63"/>
      <c r="P6075" s="63"/>
      <c r="Q6075" s="63"/>
    </row>
    <row r="6076" spans="1:17" outlineLevel="1">
      <c r="A6076" s="6"/>
      <c r="B6076" s="20">
        <v>42709</v>
      </c>
      <c r="C6076" s="21">
        <v>0.4375</v>
      </c>
      <c r="D6076" s="13">
        <v>1.2711219999999999</v>
      </c>
      <c r="E6076" s="13">
        <v>172.85</v>
      </c>
      <c r="F6076" s="11">
        <f t="shared" si="283"/>
        <v>1.2707406633999998</v>
      </c>
      <c r="G6076" s="11">
        <f t="shared" si="284"/>
        <v>174.492075</v>
      </c>
      <c r="H6076" s="8">
        <f t="shared" si="285"/>
        <v>14.623588248857443</v>
      </c>
      <c r="I6076" s="61"/>
      <c r="K6076" s="69"/>
      <c r="L6076" s="69"/>
      <c r="M6076" s="69"/>
      <c r="O6076" s="63"/>
      <c r="P6076" s="63"/>
      <c r="Q6076" s="63"/>
    </row>
    <row r="6077" spans="1:17" outlineLevel="1">
      <c r="A6077" s="6"/>
      <c r="B6077" s="20">
        <v>42709</v>
      </c>
      <c r="C6077" s="21">
        <v>0.45833333333333331</v>
      </c>
      <c r="D6077" s="13">
        <v>1.7476510000000001</v>
      </c>
      <c r="E6077" s="13">
        <v>158.46</v>
      </c>
      <c r="F6077" s="11">
        <f t="shared" si="283"/>
        <v>1.7471267047000001</v>
      </c>
      <c r="G6077" s="11">
        <f t="shared" si="284"/>
        <v>159.96537000000001</v>
      </c>
      <c r="H6077" s="8">
        <f t="shared" si="285"/>
        <v>45.485797319983753</v>
      </c>
      <c r="I6077" s="61"/>
      <c r="K6077" s="69"/>
      <c r="L6077" s="69"/>
      <c r="M6077" s="69"/>
      <c r="O6077" s="63"/>
      <c r="P6077" s="63"/>
      <c r="Q6077" s="63"/>
    </row>
    <row r="6078" spans="1:17" outlineLevel="1">
      <c r="A6078" s="6"/>
      <c r="B6078" s="20">
        <v>42709</v>
      </c>
      <c r="C6078" s="21">
        <v>0.47916666666666669</v>
      </c>
      <c r="D6078" s="13">
        <v>1.5847359999999999</v>
      </c>
      <c r="E6078" s="13">
        <v>214.38</v>
      </c>
      <c r="F6078" s="11">
        <f t="shared" si="283"/>
        <v>1.5842605792</v>
      </c>
      <c r="G6078" s="11">
        <f t="shared" si="284"/>
        <v>216.41661000000002</v>
      </c>
      <c r="H6078" s="8">
        <f t="shared" si="285"/>
        <v>-48.187836175900543</v>
      </c>
      <c r="I6078" s="61"/>
      <c r="K6078" s="69"/>
      <c r="L6078" s="69"/>
      <c r="M6078" s="69"/>
      <c r="O6078" s="63"/>
      <c r="P6078" s="63"/>
      <c r="Q6078" s="63"/>
    </row>
    <row r="6079" spans="1:17" outlineLevel="1">
      <c r="A6079" s="6"/>
      <c r="B6079" s="20">
        <v>42709</v>
      </c>
      <c r="C6079" s="21">
        <v>0.5</v>
      </c>
      <c r="D6079" s="13">
        <v>1.4329389999999997</v>
      </c>
      <c r="E6079" s="13">
        <v>154.05000000000001</v>
      </c>
      <c r="F6079" s="11">
        <f t="shared" si="283"/>
        <v>1.4325091182999998</v>
      </c>
      <c r="G6079" s="11">
        <f t="shared" si="284"/>
        <v>155.51347500000003</v>
      </c>
      <c r="H6079" s="8">
        <f t="shared" si="285"/>
        <v>43.672225047780863</v>
      </c>
      <c r="I6079" s="61"/>
      <c r="K6079" s="69"/>
      <c r="L6079" s="69"/>
      <c r="M6079" s="69"/>
      <c r="O6079" s="63"/>
      <c r="P6079" s="63"/>
      <c r="Q6079" s="63"/>
    </row>
    <row r="6080" spans="1:17" outlineLevel="1">
      <c r="A6080" s="6"/>
      <c r="B6080" s="20">
        <v>42709</v>
      </c>
      <c r="C6080" s="21">
        <v>0.52083333333333337</v>
      </c>
      <c r="D6080" s="13">
        <v>1.4408319999999999</v>
      </c>
      <c r="E6080" s="13">
        <v>164.78</v>
      </c>
      <c r="F6080" s="11">
        <f t="shared" si="283"/>
        <v>1.4403997503999999</v>
      </c>
      <c r="G6080" s="11">
        <f t="shared" si="284"/>
        <v>166.34541000000002</v>
      </c>
      <c r="H6080" s="8">
        <f t="shared" si="285"/>
        <v>28.310466530214313</v>
      </c>
      <c r="I6080" s="61"/>
      <c r="K6080" s="69"/>
      <c r="L6080" s="69"/>
      <c r="M6080" s="69"/>
      <c r="O6080" s="63"/>
      <c r="P6080" s="63"/>
      <c r="Q6080" s="63"/>
    </row>
    <row r="6081" spans="1:17" outlineLevel="1">
      <c r="A6081" s="6"/>
      <c r="B6081" s="20">
        <v>42709</v>
      </c>
      <c r="C6081" s="21">
        <v>0.54166666666666663</v>
      </c>
      <c r="D6081" s="13">
        <v>1.3988769999999999</v>
      </c>
      <c r="E6081" s="13">
        <v>153.21</v>
      </c>
      <c r="F6081" s="11">
        <f t="shared" si="283"/>
        <v>1.3984573369</v>
      </c>
      <c r="G6081" s="11">
        <f t="shared" si="284"/>
        <v>154.66549500000002</v>
      </c>
      <c r="H6081" s="8">
        <f t="shared" si="285"/>
        <v>43.819968415379705</v>
      </c>
      <c r="I6081" s="61"/>
      <c r="K6081" s="69"/>
      <c r="L6081" s="69"/>
      <c r="M6081" s="69"/>
      <c r="O6081" s="63"/>
      <c r="P6081" s="63"/>
      <c r="Q6081" s="63"/>
    </row>
    <row r="6082" spans="1:17" outlineLevel="1">
      <c r="A6082" s="6"/>
      <c r="B6082" s="20">
        <v>42709</v>
      </c>
      <c r="C6082" s="21">
        <v>0.5625</v>
      </c>
      <c r="D6082" s="13">
        <v>2.1935149999999997</v>
      </c>
      <c r="E6082" s="13">
        <v>108.97</v>
      </c>
      <c r="F6082" s="11">
        <f t="shared" si="283"/>
        <v>2.1928569454999995</v>
      </c>
      <c r="G6082" s="11">
        <f t="shared" si="284"/>
        <v>110.00521500000001</v>
      </c>
      <c r="H6082" s="8">
        <f t="shared" si="285"/>
        <v>166.64569210902917</v>
      </c>
      <c r="I6082" s="61"/>
      <c r="K6082" s="69"/>
      <c r="L6082" s="69"/>
      <c r="M6082" s="69"/>
      <c r="O6082" s="63"/>
      <c r="P6082" s="63"/>
      <c r="Q6082" s="63"/>
    </row>
    <row r="6083" spans="1:17" outlineLevel="1">
      <c r="A6083" s="6"/>
      <c r="B6083" s="20">
        <v>42709</v>
      </c>
      <c r="C6083" s="21">
        <v>0.58333333333333337</v>
      </c>
      <c r="D6083" s="13">
        <v>1.5210409999999999</v>
      </c>
      <c r="E6083" s="13">
        <v>213.29</v>
      </c>
      <c r="F6083" s="11">
        <f t="shared" si="283"/>
        <v>1.5205846877</v>
      </c>
      <c r="G6083" s="11">
        <f t="shared" si="284"/>
        <v>215.31625500000001</v>
      </c>
      <c r="H6083" s="8">
        <f t="shared" si="285"/>
        <v>-44.577848453708583</v>
      </c>
      <c r="I6083" s="61"/>
      <c r="K6083" s="69"/>
      <c r="L6083" s="69"/>
      <c r="M6083" s="69"/>
      <c r="O6083" s="63"/>
      <c r="P6083" s="63"/>
      <c r="Q6083" s="63"/>
    </row>
    <row r="6084" spans="1:17" outlineLevel="1">
      <c r="A6084" s="6"/>
      <c r="B6084" s="20">
        <v>42709</v>
      </c>
      <c r="C6084" s="21">
        <v>0.60416666666666663</v>
      </c>
      <c r="D6084" s="13">
        <v>0.83168799999999998</v>
      </c>
      <c r="E6084" s="13">
        <v>131.38999999999999</v>
      </c>
      <c r="F6084" s="11">
        <f t="shared" si="283"/>
        <v>0.83143849359999999</v>
      </c>
      <c r="G6084" s="11">
        <f t="shared" si="284"/>
        <v>132.638205</v>
      </c>
      <c r="H6084" s="8">
        <f t="shared" si="285"/>
        <v>44.367050450592011</v>
      </c>
      <c r="I6084" s="61"/>
      <c r="K6084" s="69"/>
      <c r="L6084" s="69"/>
      <c r="M6084" s="69"/>
      <c r="O6084" s="63"/>
      <c r="P6084" s="63"/>
      <c r="Q6084" s="63"/>
    </row>
    <row r="6085" spans="1:17" outlineLevel="1">
      <c r="A6085" s="6"/>
      <c r="B6085" s="20">
        <v>42709</v>
      </c>
      <c r="C6085" s="21">
        <v>0.625</v>
      </c>
      <c r="D6085" s="13">
        <v>1.941187</v>
      </c>
      <c r="E6085" s="13">
        <v>399.84</v>
      </c>
      <c r="F6085" s="11">
        <f t="shared" si="283"/>
        <v>1.9406046439</v>
      </c>
      <c r="G6085" s="11">
        <f t="shared" si="284"/>
        <v>403.63848000000002</v>
      </c>
      <c r="H6085" s="8">
        <f t="shared" si="285"/>
        <v>-422.35024497933728</v>
      </c>
      <c r="I6085" s="61"/>
      <c r="K6085" s="69"/>
      <c r="L6085" s="69"/>
      <c r="M6085" s="69"/>
      <c r="O6085" s="63"/>
      <c r="P6085" s="63"/>
      <c r="Q6085" s="63"/>
    </row>
    <row r="6086" spans="1:17" outlineLevel="1">
      <c r="A6086" s="6"/>
      <c r="B6086" s="20">
        <v>42709</v>
      </c>
      <c r="C6086" s="21">
        <v>0.64583333333333337</v>
      </c>
      <c r="D6086" s="13">
        <v>3.1486369999999999</v>
      </c>
      <c r="E6086" s="13">
        <v>193.7</v>
      </c>
      <c r="F6086" s="11">
        <f t="shared" si="283"/>
        <v>3.1476924088999998</v>
      </c>
      <c r="G6086" s="11">
        <f t="shared" si="284"/>
        <v>195.54015000000001</v>
      </c>
      <c r="H6086" s="8">
        <f t="shared" si="285"/>
        <v>-30.029457734767369</v>
      </c>
      <c r="I6086" s="61"/>
      <c r="K6086" s="69"/>
      <c r="L6086" s="69"/>
      <c r="M6086" s="69"/>
      <c r="O6086" s="63"/>
      <c r="P6086" s="63"/>
      <c r="Q6086" s="63"/>
    </row>
    <row r="6087" spans="1:17" outlineLevel="1">
      <c r="A6087" s="6"/>
      <c r="B6087" s="20">
        <v>42709</v>
      </c>
      <c r="C6087" s="21">
        <v>0.66666666666666663</v>
      </c>
      <c r="D6087" s="13">
        <v>2.2916159999999999</v>
      </c>
      <c r="E6087" s="13">
        <v>156.21</v>
      </c>
      <c r="F6087" s="11">
        <f t="shared" si="283"/>
        <v>2.2909285152000001</v>
      </c>
      <c r="G6087" s="11">
        <f t="shared" si="284"/>
        <v>157.69399500000003</v>
      </c>
      <c r="H6087" s="8">
        <f t="shared" si="285"/>
        <v>64.847034005893704</v>
      </c>
      <c r="I6087" s="61"/>
      <c r="K6087" s="69"/>
      <c r="L6087" s="69"/>
      <c r="M6087" s="69"/>
      <c r="O6087" s="63"/>
      <c r="P6087" s="63"/>
      <c r="Q6087" s="63"/>
    </row>
    <row r="6088" spans="1:17" outlineLevel="1">
      <c r="A6088" s="6"/>
      <c r="B6088" s="20">
        <v>42709</v>
      </c>
      <c r="C6088" s="21">
        <v>0.6875</v>
      </c>
      <c r="D6088" s="13">
        <v>1.2364580000000001</v>
      </c>
      <c r="E6088" s="13">
        <v>165.53</v>
      </c>
      <c r="F6088" s="11">
        <f t="shared" si="283"/>
        <v>1.2360870626</v>
      </c>
      <c r="G6088" s="11">
        <f t="shared" si="284"/>
        <v>167.10253500000002</v>
      </c>
      <c r="H6088" s="8">
        <f t="shared" si="285"/>
        <v>23.358912002436288</v>
      </c>
      <c r="I6088" s="61"/>
      <c r="K6088" s="69"/>
      <c r="L6088" s="69"/>
      <c r="M6088" s="69"/>
      <c r="O6088" s="63"/>
      <c r="P6088" s="63"/>
      <c r="Q6088" s="63"/>
    </row>
    <row r="6089" spans="1:17" outlineLevel="1">
      <c r="A6089" s="6"/>
      <c r="B6089" s="20">
        <v>42709</v>
      </c>
      <c r="C6089" s="21">
        <v>0.70833333333333337</v>
      </c>
      <c r="D6089" s="13">
        <v>0.81502200000000002</v>
      </c>
      <c r="E6089" s="13">
        <v>121.49</v>
      </c>
      <c r="F6089" s="11">
        <f t="shared" si="283"/>
        <v>0.81477749340000005</v>
      </c>
      <c r="G6089" s="11">
        <f t="shared" si="284"/>
        <v>122.644155</v>
      </c>
      <c r="H6089" s="8">
        <f t="shared" si="285"/>
        <v>51.620916581338925</v>
      </c>
      <c r="I6089" s="61"/>
      <c r="K6089" s="69"/>
      <c r="L6089" s="69"/>
      <c r="M6089" s="69"/>
      <c r="O6089" s="63"/>
      <c r="P6089" s="63"/>
      <c r="Q6089" s="63"/>
    </row>
    <row r="6090" spans="1:17" outlineLevel="1">
      <c r="A6090" s="6"/>
      <c r="B6090" s="20">
        <v>42709</v>
      </c>
      <c r="C6090" s="21">
        <v>0.72916666666666663</v>
      </c>
      <c r="D6090" s="13">
        <v>0.64513999999999994</v>
      </c>
      <c r="E6090" s="13">
        <v>61.61</v>
      </c>
      <c r="F6090" s="11">
        <f t="shared" si="283"/>
        <v>0.64494645799999994</v>
      </c>
      <c r="G6090" s="11">
        <f t="shared" si="284"/>
        <v>62.195295000000002</v>
      </c>
      <c r="H6090" s="8">
        <f t="shared" si="285"/>
        <v>79.847405973484882</v>
      </c>
      <c r="I6090" s="61"/>
      <c r="K6090" s="69"/>
      <c r="L6090" s="69"/>
      <c r="M6090" s="69"/>
      <c r="O6090" s="63"/>
      <c r="P6090" s="63"/>
      <c r="Q6090" s="63"/>
    </row>
    <row r="6091" spans="1:17" outlineLevel="1">
      <c r="A6091" s="6"/>
      <c r="B6091" s="20">
        <v>42709</v>
      </c>
      <c r="C6091" s="21">
        <v>0.75</v>
      </c>
      <c r="D6091" s="13">
        <v>0.47712900000000003</v>
      </c>
      <c r="E6091" s="13">
        <v>76.239999999999995</v>
      </c>
      <c r="F6091" s="11">
        <f t="shared" si="283"/>
        <v>0.47698586130000004</v>
      </c>
      <c r="G6091" s="11">
        <f t="shared" si="284"/>
        <v>76.964280000000002</v>
      </c>
      <c r="H6091" s="8">
        <f t="shared" si="285"/>
        <v>52.008496816665641</v>
      </c>
      <c r="I6091" s="61"/>
      <c r="K6091" s="69"/>
      <c r="L6091" s="69"/>
      <c r="M6091" s="69"/>
      <c r="O6091" s="63"/>
      <c r="P6091" s="63"/>
      <c r="Q6091" s="63"/>
    </row>
    <row r="6092" spans="1:17" outlineLevel="1">
      <c r="A6092" s="6"/>
      <c r="B6092" s="20">
        <v>42709</v>
      </c>
      <c r="C6092" s="21">
        <v>0.77083333333333337</v>
      </c>
      <c r="D6092" s="13">
        <v>0.21510300000000002</v>
      </c>
      <c r="E6092" s="13">
        <v>62.51</v>
      </c>
      <c r="F6092" s="11">
        <f t="shared" si="283"/>
        <v>0.21503846910000002</v>
      </c>
      <c r="G6092" s="11">
        <f t="shared" si="284"/>
        <v>63.103845</v>
      </c>
      <c r="H6092" s="8">
        <f t="shared" si="285"/>
        <v>26.427401029476311</v>
      </c>
      <c r="I6092" s="61"/>
      <c r="K6092" s="69"/>
      <c r="L6092" s="69"/>
      <c r="M6092" s="69"/>
      <c r="O6092" s="63"/>
      <c r="P6092" s="63"/>
      <c r="Q6092" s="63"/>
    </row>
    <row r="6093" spans="1:17" outlineLevel="1">
      <c r="A6093" s="6"/>
      <c r="B6093" s="20">
        <v>42709</v>
      </c>
      <c r="C6093" s="21">
        <v>0.79166666666666663</v>
      </c>
      <c r="D6093" s="13">
        <v>1.5246000000000001E-2</v>
      </c>
      <c r="E6093" s="13">
        <v>75.319999999999993</v>
      </c>
      <c r="F6093" s="11">
        <f t="shared" si="283"/>
        <v>1.5241426200000002E-2</v>
      </c>
      <c r="G6093" s="11">
        <f t="shared" si="284"/>
        <v>76.035539999999997</v>
      </c>
      <c r="H6093" s="8">
        <f t="shared" si="285"/>
        <v>1.6760152017128522</v>
      </c>
      <c r="I6093" s="61"/>
      <c r="K6093" s="69"/>
      <c r="L6093" s="69"/>
      <c r="M6093" s="69"/>
      <c r="O6093" s="63"/>
      <c r="P6093" s="63"/>
      <c r="Q6093" s="63"/>
    </row>
    <row r="6094" spans="1:17" outlineLevel="1">
      <c r="A6094" s="6"/>
      <c r="B6094" s="20">
        <v>42709</v>
      </c>
      <c r="C6094" s="21">
        <v>0.8125</v>
      </c>
      <c r="D6094" s="13">
        <v>0</v>
      </c>
      <c r="E6094" s="13">
        <v>61.01</v>
      </c>
      <c r="F6094" s="11">
        <f t="shared" si="283"/>
        <v>0</v>
      </c>
      <c r="G6094" s="11">
        <f t="shared" si="284"/>
        <v>61.589595000000003</v>
      </c>
      <c r="H6094" s="8">
        <f t="shared" si="285"/>
        <v>0</v>
      </c>
      <c r="I6094" s="61"/>
      <c r="K6094" s="69"/>
      <c r="L6094" s="69"/>
      <c r="M6094" s="69"/>
      <c r="O6094" s="63"/>
      <c r="P6094" s="63"/>
      <c r="Q6094" s="63"/>
    </row>
    <row r="6095" spans="1:17" outlineLevel="1">
      <c r="A6095" s="6"/>
      <c r="B6095" s="20">
        <v>42709</v>
      </c>
      <c r="C6095" s="21">
        <v>0.83333333333333337</v>
      </c>
      <c r="D6095" s="13">
        <v>0</v>
      </c>
      <c r="E6095" s="13">
        <v>54.78</v>
      </c>
      <c r="F6095" s="11">
        <f t="shared" si="283"/>
        <v>0</v>
      </c>
      <c r="G6095" s="11">
        <f t="shared" si="284"/>
        <v>55.300410000000007</v>
      </c>
      <c r="H6095" s="8">
        <f t="shared" si="285"/>
        <v>0</v>
      </c>
      <c r="I6095" s="61"/>
      <c r="K6095" s="69"/>
      <c r="L6095" s="69"/>
      <c r="M6095" s="69"/>
      <c r="O6095" s="63"/>
      <c r="P6095" s="63"/>
      <c r="Q6095" s="63"/>
    </row>
    <row r="6096" spans="1:17" outlineLevel="1">
      <c r="A6096" s="6"/>
      <c r="B6096" s="20">
        <v>42709</v>
      </c>
      <c r="C6096" s="21">
        <v>0.85416666666666663</v>
      </c>
      <c r="D6096" s="13">
        <v>0</v>
      </c>
      <c r="E6096" s="13">
        <v>57.49</v>
      </c>
      <c r="F6096" s="11">
        <f t="shared" si="283"/>
        <v>0</v>
      </c>
      <c r="G6096" s="11">
        <f t="shared" si="284"/>
        <v>58.036155000000008</v>
      </c>
      <c r="H6096" s="8">
        <f t="shared" si="285"/>
        <v>0</v>
      </c>
      <c r="I6096" s="61"/>
      <c r="K6096" s="69"/>
      <c r="L6096" s="69"/>
      <c r="M6096" s="69"/>
      <c r="O6096" s="63"/>
      <c r="P6096" s="63"/>
      <c r="Q6096" s="63"/>
    </row>
    <row r="6097" spans="1:17" outlineLevel="1">
      <c r="A6097" s="6"/>
      <c r="B6097" s="20">
        <v>42709</v>
      </c>
      <c r="C6097" s="21">
        <v>0.875</v>
      </c>
      <c r="D6097" s="13">
        <v>0</v>
      </c>
      <c r="E6097" s="13">
        <v>55.53</v>
      </c>
      <c r="F6097" s="11">
        <f t="shared" ref="F6097:F6160" si="286">IF($B$13="Electricity",$D6097*$B$9,$D6097*$B$10)</f>
        <v>0</v>
      </c>
      <c r="G6097" s="11">
        <f t="shared" ref="G6097:G6160" si="287">+E6097*$B$10</f>
        <v>56.057535000000001</v>
      </c>
      <c r="H6097" s="8">
        <f t="shared" si="285"/>
        <v>0</v>
      </c>
      <c r="I6097" s="61"/>
      <c r="K6097" s="69"/>
      <c r="L6097" s="69"/>
      <c r="M6097" s="69"/>
      <c r="O6097" s="63"/>
      <c r="P6097" s="63"/>
      <c r="Q6097" s="63"/>
    </row>
    <row r="6098" spans="1:17" outlineLevel="1">
      <c r="A6098" s="6"/>
      <c r="B6098" s="20">
        <v>42709</v>
      </c>
      <c r="C6098" s="21">
        <v>0.89583333333333337</v>
      </c>
      <c r="D6098" s="13">
        <v>0</v>
      </c>
      <c r="E6098" s="13">
        <v>54.88</v>
      </c>
      <c r="F6098" s="11">
        <f t="shared" si="286"/>
        <v>0</v>
      </c>
      <c r="G6098" s="11">
        <f t="shared" si="287"/>
        <v>55.401360000000004</v>
      </c>
      <c r="H6098" s="8">
        <f t="shared" si="285"/>
        <v>0</v>
      </c>
      <c r="I6098" s="61"/>
      <c r="K6098" s="69"/>
      <c r="L6098" s="69"/>
      <c r="M6098" s="69"/>
      <c r="O6098" s="63"/>
      <c r="P6098" s="63"/>
      <c r="Q6098" s="63"/>
    </row>
    <row r="6099" spans="1:17" outlineLevel="1">
      <c r="A6099" s="6"/>
      <c r="B6099" s="20">
        <v>42709</v>
      </c>
      <c r="C6099" s="21">
        <v>0.91666666666666663</v>
      </c>
      <c r="D6099" s="13">
        <v>0</v>
      </c>
      <c r="E6099" s="13">
        <v>50.04</v>
      </c>
      <c r="F6099" s="11">
        <f t="shared" si="286"/>
        <v>0</v>
      </c>
      <c r="G6099" s="11">
        <f t="shared" si="287"/>
        <v>50.51538</v>
      </c>
      <c r="H6099" s="8">
        <f t="shared" si="285"/>
        <v>0</v>
      </c>
      <c r="I6099" s="61"/>
      <c r="K6099" s="69"/>
      <c r="L6099" s="69"/>
      <c r="M6099" s="69"/>
      <c r="O6099" s="63"/>
      <c r="P6099" s="63"/>
      <c r="Q6099" s="63"/>
    </row>
    <row r="6100" spans="1:17" outlineLevel="1">
      <c r="A6100" s="6"/>
      <c r="B6100" s="20">
        <v>42709</v>
      </c>
      <c r="C6100" s="21">
        <v>0.9375</v>
      </c>
      <c r="D6100" s="13">
        <v>0</v>
      </c>
      <c r="E6100" s="13">
        <v>94.45</v>
      </c>
      <c r="F6100" s="11">
        <f t="shared" si="286"/>
        <v>0</v>
      </c>
      <c r="G6100" s="11">
        <f t="shared" si="287"/>
        <v>95.34727500000001</v>
      </c>
      <c r="H6100" s="8">
        <f t="shared" si="285"/>
        <v>0</v>
      </c>
      <c r="I6100" s="61"/>
      <c r="K6100" s="69"/>
      <c r="L6100" s="69"/>
      <c r="M6100" s="69"/>
      <c r="O6100" s="63"/>
      <c r="P6100" s="63"/>
      <c r="Q6100" s="63"/>
    </row>
    <row r="6101" spans="1:17" outlineLevel="1">
      <c r="A6101" s="6"/>
      <c r="B6101" s="20">
        <v>42709</v>
      </c>
      <c r="C6101" s="21">
        <v>0.95833333333333337</v>
      </c>
      <c r="D6101" s="13">
        <v>0</v>
      </c>
      <c r="E6101" s="13">
        <v>58.52</v>
      </c>
      <c r="F6101" s="11">
        <f t="shared" si="286"/>
        <v>0</v>
      </c>
      <c r="G6101" s="11">
        <f t="shared" si="287"/>
        <v>59.07594000000001</v>
      </c>
      <c r="H6101" s="8">
        <f t="shared" si="285"/>
        <v>0</v>
      </c>
      <c r="I6101" s="61"/>
      <c r="K6101" s="69"/>
      <c r="L6101" s="69"/>
      <c r="M6101" s="69"/>
      <c r="O6101" s="63"/>
      <c r="P6101" s="63"/>
      <c r="Q6101" s="63"/>
    </row>
    <row r="6102" spans="1:17" outlineLevel="1">
      <c r="A6102" s="6"/>
      <c r="B6102" s="20">
        <v>42709</v>
      </c>
      <c r="C6102" s="21">
        <v>0.97916666666666663</v>
      </c>
      <c r="D6102" s="13">
        <v>0</v>
      </c>
      <c r="E6102" s="13">
        <v>53.74</v>
      </c>
      <c r="F6102" s="11">
        <f t="shared" si="286"/>
        <v>0</v>
      </c>
      <c r="G6102" s="11">
        <f t="shared" si="287"/>
        <v>54.250530000000005</v>
      </c>
      <c r="H6102" s="8">
        <f t="shared" si="285"/>
        <v>0</v>
      </c>
      <c r="I6102" s="61"/>
      <c r="K6102" s="69"/>
      <c r="L6102" s="69"/>
      <c r="M6102" s="69"/>
      <c r="O6102" s="63"/>
      <c r="P6102" s="63"/>
      <c r="Q6102" s="63"/>
    </row>
    <row r="6103" spans="1:17" outlineLevel="1">
      <c r="A6103" s="6"/>
      <c r="B6103" s="20">
        <v>42710</v>
      </c>
      <c r="C6103" s="21">
        <v>2.0833333333333332E-2</v>
      </c>
      <c r="D6103" s="13">
        <v>0</v>
      </c>
      <c r="E6103" s="13">
        <v>55.52</v>
      </c>
      <c r="F6103" s="11">
        <f t="shared" si="286"/>
        <v>0</v>
      </c>
      <c r="G6103" s="11">
        <f t="shared" si="287"/>
        <v>56.047440000000009</v>
      </c>
      <c r="H6103" s="8">
        <f t="shared" si="285"/>
        <v>0</v>
      </c>
      <c r="I6103" s="61"/>
      <c r="K6103" s="69"/>
      <c r="L6103" s="69"/>
      <c r="M6103" s="69"/>
      <c r="O6103" s="63"/>
      <c r="P6103" s="63"/>
      <c r="Q6103" s="63"/>
    </row>
    <row r="6104" spans="1:17" outlineLevel="1">
      <c r="A6104" s="6"/>
      <c r="B6104" s="20">
        <v>42710</v>
      </c>
      <c r="C6104" s="21">
        <v>4.1666666666666664E-2</v>
      </c>
      <c r="D6104" s="13">
        <v>0</v>
      </c>
      <c r="E6104" s="13">
        <v>52.97</v>
      </c>
      <c r="F6104" s="11">
        <f t="shared" si="286"/>
        <v>0</v>
      </c>
      <c r="G6104" s="11">
        <f t="shared" si="287"/>
        <v>53.473215000000003</v>
      </c>
      <c r="H6104" s="8">
        <f t="shared" si="285"/>
        <v>0</v>
      </c>
      <c r="I6104" s="61"/>
      <c r="K6104" s="69"/>
      <c r="L6104" s="69"/>
      <c r="M6104" s="69"/>
      <c r="O6104" s="63"/>
      <c r="P6104" s="63"/>
      <c r="Q6104" s="63"/>
    </row>
    <row r="6105" spans="1:17" outlineLevel="1">
      <c r="A6105" s="6"/>
      <c r="B6105" s="20">
        <v>42710</v>
      </c>
      <c r="C6105" s="21">
        <v>6.25E-2</v>
      </c>
      <c r="D6105" s="13">
        <v>0</v>
      </c>
      <c r="E6105" s="13">
        <v>52.49</v>
      </c>
      <c r="F6105" s="11">
        <f t="shared" si="286"/>
        <v>0</v>
      </c>
      <c r="G6105" s="11">
        <f t="shared" si="287"/>
        <v>52.988655000000008</v>
      </c>
      <c r="H6105" s="8">
        <f t="shared" si="285"/>
        <v>0</v>
      </c>
      <c r="I6105" s="61"/>
      <c r="K6105" s="69"/>
      <c r="L6105" s="69"/>
      <c r="M6105" s="69"/>
      <c r="O6105" s="63"/>
      <c r="P6105" s="63"/>
      <c r="Q6105" s="63"/>
    </row>
    <row r="6106" spans="1:17" outlineLevel="1">
      <c r="A6106" s="6"/>
      <c r="B6106" s="20">
        <v>42710</v>
      </c>
      <c r="C6106" s="21">
        <v>8.3333333333333329E-2</v>
      </c>
      <c r="D6106" s="13">
        <v>0</v>
      </c>
      <c r="E6106" s="13">
        <v>54</v>
      </c>
      <c r="F6106" s="11">
        <f t="shared" si="286"/>
        <v>0</v>
      </c>
      <c r="G6106" s="11">
        <f t="shared" si="287"/>
        <v>54.513000000000005</v>
      </c>
      <c r="H6106" s="8">
        <f t="shared" si="285"/>
        <v>0</v>
      </c>
      <c r="I6106" s="61"/>
      <c r="K6106" s="69"/>
      <c r="L6106" s="69"/>
      <c r="M6106" s="69"/>
      <c r="O6106" s="63"/>
      <c r="P6106" s="63"/>
      <c r="Q6106" s="63"/>
    </row>
    <row r="6107" spans="1:17" outlineLevel="1">
      <c r="A6107" s="6"/>
      <c r="B6107" s="20">
        <v>42710</v>
      </c>
      <c r="C6107" s="21">
        <v>0.10416666666666667</v>
      </c>
      <c r="D6107" s="13">
        <v>0</v>
      </c>
      <c r="E6107" s="13">
        <v>49.97</v>
      </c>
      <c r="F6107" s="11">
        <f t="shared" si="286"/>
        <v>0</v>
      </c>
      <c r="G6107" s="11">
        <f t="shared" si="287"/>
        <v>50.444715000000002</v>
      </c>
      <c r="H6107" s="8">
        <f t="shared" si="285"/>
        <v>0</v>
      </c>
      <c r="I6107" s="61"/>
      <c r="K6107" s="69"/>
      <c r="L6107" s="69"/>
      <c r="M6107" s="69"/>
      <c r="O6107" s="63"/>
      <c r="P6107" s="63"/>
      <c r="Q6107" s="63"/>
    </row>
    <row r="6108" spans="1:17" outlineLevel="1">
      <c r="A6108" s="6"/>
      <c r="B6108" s="20">
        <v>42710</v>
      </c>
      <c r="C6108" s="21">
        <v>0.125</v>
      </c>
      <c r="D6108" s="13">
        <v>0</v>
      </c>
      <c r="E6108" s="13">
        <v>54.85</v>
      </c>
      <c r="F6108" s="11">
        <f t="shared" si="286"/>
        <v>0</v>
      </c>
      <c r="G6108" s="11">
        <f t="shared" si="287"/>
        <v>55.371075000000005</v>
      </c>
      <c r="H6108" s="8">
        <f t="shared" si="285"/>
        <v>0</v>
      </c>
      <c r="I6108" s="61"/>
      <c r="K6108" s="69"/>
      <c r="L6108" s="69"/>
      <c r="M6108" s="69"/>
      <c r="O6108" s="63"/>
      <c r="P6108" s="63"/>
      <c r="Q6108" s="63"/>
    </row>
    <row r="6109" spans="1:17" outlineLevel="1">
      <c r="A6109" s="6"/>
      <c r="B6109" s="20">
        <v>42710</v>
      </c>
      <c r="C6109" s="21">
        <v>0.14583333333333334</v>
      </c>
      <c r="D6109" s="13">
        <v>0</v>
      </c>
      <c r="E6109" s="13">
        <v>53.67</v>
      </c>
      <c r="F6109" s="11">
        <f t="shared" si="286"/>
        <v>0</v>
      </c>
      <c r="G6109" s="11">
        <f t="shared" si="287"/>
        <v>54.179865000000007</v>
      </c>
      <c r="H6109" s="8">
        <f t="shared" si="285"/>
        <v>0</v>
      </c>
      <c r="I6109" s="61"/>
      <c r="K6109" s="69"/>
      <c r="L6109" s="69"/>
      <c r="M6109" s="69"/>
      <c r="O6109" s="63"/>
      <c r="P6109" s="63"/>
      <c r="Q6109" s="63"/>
    </row>
    <row r="6110" spans="1:17" outlineLevel="1">
      <c r="A6110" s="6"/>
      <c r="B6110" s="20">
        <v>42710</v>
      </c>
      <c r="C6110" s="21">
        <v>0.16666666666666666</v>
      </c>
      <c r="D6110" s="13">
        <v>0</v>
      </c>
      <c r="E6110" s="13">
        <v>53.62</v>
      </c>
      <c r="F6110" s="11">
        <f t="shared" si="286"/>
        <v>0</v>
      </c>
      <c r="G6110" s="11">
        <f t="shared" si="287"/>
        <v>54.129390000000001</v>
      </c>
      <c r="H6110" s="8">
        <f t="shared" si="285"/>
        <v>0</v>
      </c>
      <c r="I6110" s="61"/>
      <c r="K6110" s="69"/>
      <c r="L6110" s="69"/>
      <c r="M6110" s="69"/>
      <c r="O6110" s="63"/>
      <c r="P6110" s="63"/>
      <c r="Q6110" s="63"/>
    </row>
    <row r="6111" spans="1:17" outlineLevel="1">
      <c r="A6111" s="6"/>
      <c r="B6111" s="20">
        <v>42710</v>
      </c>
      <c r="C6111" s="21">
        <v>0.1875</v>
      </c>
      <c r="D6111" s="13">
        <v>0</v>
      </c>
      <c r="E6111" s="13">
        <v>50.79</v>
      </c>
      <c r="F6111" s="11">
        <f t="shared" si="286"/>
        <v>0</v>
      </c>
      <c r="G6111" s="11">
        <f t="shared" si="287"/>
        <v>51.272505000000002</v>
      </c>
      <c r="H6111" s="8">
        <f t="shared" si="285"/>
        <v>0</v>
      </c>
      <c r="I6111" s="61"/>
      <c r="K6111" s="69"/>
      <c r="L6111" s="69"/>
      <c r="M6111" s="69"/>
      <c r="O6111" s="63"/>
      <c r="P6111" s="63"/>
      <c r="Q6111" s="63"/>
    </row>
    <row r="6112" spans="1:17" outlineLevel="1">
      <c r="A6112" s="6"/>
      <c r="B6112" s="20">
        <v>42710</v>
      </c>
      <c r="C6112" s="21">
        <v>0.20833333333333334</v>
      </c>
      <c r="D6112" s="13">
        <v>0</v>
      </c>
      <c r="E6112" s="13">
        <v>45.89</v>
      </c>
      <c r="F6112" s="11">
        <f t="shared" si="286"/>
        <v>0</v>
      </c>
      <c r="G6112" s="11">
        <f t="shared" si="287"/>
        <v>46.325955</v>
      </c>
      <c r="H6112" s="8">
        <f t="shared" si="285"/>
        <v>0</v>
      </c>
      <c r="I6112" s="61"/>
      <c r="K6112" s="69"/>
      <c r="L6112" s="69"/>
      <c r="M6112" s="69"/>
      <c r="O6112" s="63"/>
      <c r="P6112" s="63"/>
      <c r="Q6112" s="63"/>
    </row>
    <row r="6113" spans="1:17" outlineLevel="1">
      <c r="A6113" s="6"/>
      <c r="B6113" s="20">
        <v>42710</v>
      </c>
      <c r="C6113" s="21">
        <v>0.22916666666666666</v>
      </c>
      <c r="D6113" s="13">
        <v>1.1287999999999999E-2</v>
      </c>
      <c r="E6113" s="13">
        <v>57.78</v>
      </c>
      <c r="F6113" s="11">
        <f t="shared" si="286"/>
        <v>1.12846136E-2</v>
      </c>
      <c r="G6113" s="11">
        <f t="shared" si="287"/>
        <v>58.328910000000008</v>
      </c>
      <c r="H6113" s="8">
        <f t="shared" si="285"/>
        <v>1.440718918540824</v>
      </c>
      <c r="I6113" s="61"/>
      <c r="K6113" s="69"/>
      <c r="L6113" s="69"/>
      <c r="M6113" s="69"/>
      <c r="O6113" s="63"/>
      <c r="P6113" s="63"/>
      <c r="Q6113" s="63"/>
    </row>
    <row r="6114" spans="1:17" outlineLevel="1">
      <c r="A6114" s="6"/>
      <c r="B6114" s="20">
        <v>42710</v>
      </c>
      <c r="C6114" s="21">
        <v>0.25</v>
      </c>
      <c r="D6114" s="13">
        <v>8.2896999999999985E-2</v>
      </c>
      <c r="E6114" s="13">
        <v>57.46</v>
      </c>
      <c r="F6114" s="11">
        <f t="shared" si="286"/>
        <v>8.2872130899999993E-2</v>
      </c>
      <c r="G6114" s="11">
        <f t="shared" si="287"/>
        <v>58.005870000000002</v>
      </c>
      <c r="H6114" s="8">
        <f t="shared" si="285"/>
        <v>10.607146295791615</v>
      </c>
      <c r="I6114" s="61"/>
      <c r="K6114" s="69"/>
      <c r="L6114" s="69"/>
      <c r="M6114" s="69"/>
      <c r="O6114" s="63"/>
      <c r="P6114" s="63"/>
      <c r="Q6114" s="63"/>
    </row>
    <row r="6115" spans="1:17" outlineLevel="1">
      <c r="A6115" s="6"/>
      <c r="B6115" s="20">
        <v>42710</v>
      </c>
      <c r="C6115" s="21">
        <v>0.27083333333333331</v>
      </c>
      <c r="D6115" s="13">
        <v>0.132077</v>
      </c>
      <c r="E6115" s="13">
        <v>93.56</v>
      </c>
      <c r="F6115" s="11">
        <f t="shared" si="286"/>
        <v>0.1320373769</v>
      </c>
      <c r="G6115" s="11">
        <f t="shared" si="287"/>
        <v>94.448820000000012</v>
      </c>
      <c r="H6115" s="8">
        <f t="shared" si="285"/>
        <v>12.08817765929974</v>
      </c>
      <c r="I6115" s="61"/>
      <c r="K6115" s="69"/>
      <c r="L6115" s="69"/>
      <c r="M6115" s="69"/>
      <c r="O6115" s="63"/>
      <c r="P6115" s="63"/>
      <c r="Q6115" s="63"/>
    </row>
    <row r="6116" spans="1:17" outlineLevel="1">
      <c r="A6116" s="6"/>
      <c r="B6116" s="20">
        <v>42710</v>
      </c>
      <c r="C6116" s="21">
        <v>0.29166666666666669</v>
      </c>
      <c r="D6116" s="13">
        <v>0.118572</v>
      </c>
      <c r="E6116" s="13">
        <v>156.29</v>
      </c>
      <c r="F6116" s="11">
        <f t="shared" si="286"/>
        <v>0.1185364284</v>
      </c>
      <c r="G6116" s="11">
        <f t="shared" si="287"/>
        <v>157.774755</v>
      </c>
      <c r="H6116" s="8">
        <f t="shared" si="285"/>
        <v>3.3457197330149584</v>
      </c>
      <c r="I6116" s="61"/>
      <c r="K6116" s="69"/>
      <c r="L6116" s="69"/>
      <c r="M6116" s="69"/>
      <c r="O6116" s="63"/>
      <c r="P6116" s="63"/>
      <c r="Q6116" s="63"/>
    </row>
    <row r="6117" spans="1:17" outlineLevel="1">
      <c r="A6117" s="6"/>
      <c r="B6117" s="20">
        <v>42710</v>
      </c>
      <c r="C6117" s="21">
        <v>0.3125</v>
      </c>
      <c r="D6117" s="13">
        <v>0.28082000000000001</v>
      </c>
      <c r="E6117" s="13">
        <v>95.02</v>
      </c>
      <c r="F6117" s="11">
        <f t="shared" si="286"/>
        <v>0.280735754</v>
      </c>
      <c r="G6117" s="11">
        <f t="shared" si="287"/>
        <v>95.922690000000003</v>
      </c>
      <c r="H6117" s="8">
        <f t="shared" si="285"/>
        <v>25.287921541141738</v>
      </c>
      <c r="I6117" s="61"/>
      <c r="K6117" s="69"/>
      <c r="L6117" s="69"/>
      <c r="M6117" s="69"/>
      <c r="O6117" s="63"/>
      <c r="P6117" s="63"/>
      <c r="Q6117" s="63"/>
    </row>
    <row r="6118" spans="1:17" outlineLevel="1">
      <c r="A6118" s="6"/>
      <c r="B6118" s="20">
        <v>42710</v>
      </c>
      <c r="C6118" s="21">
        <v>0.33333333333333331</v>
      </c>
      <c r="D6118" s="13">
        <v>0.32903100000000002</v>
      </c>
      <c r="E6118" s="13">
        <v>81.760000000000005</v>
      </c>
      <c r="F6118" s="11">
        <f t="shared" si="286"/>
        <v>0.32893229070000002</v>
      </c>
      <c r="G6118" s="11">
        <f t="shared" si="287"/>
        <v>82.536720000000017</v>
      </c>
      <c r="H6118" s="8">
        <f t="shared" si="285"/>
        <v>34.032413693735492</v>
      </c>
      <c r="I6118" s="61"/>
      <c r="K6118" s="69"/>
      <c r="L6118" s="69"/>
      <c r="M6118" s="69"/>
      <c r="O6118" s="63"/>
      <c r="P6118" s="63"/>
      <c r="Q6118" s="63"/>
    </row>
    <row r="6119" spans="1:17" outlineLevel="1">
      <c r="A6119" s="6"/>
      <c r="B6119" s="20">
        <v>42710</v>
      </c>
      <c r="C6119" s="21">
        <v>0.35416666666666669</v>
      </c>
      <c r="D6119" s="13">
        <v>0.43048699999999995</v>
      </c>
      <c r="E6119" s="13">
        <v>85.87</v>
      </c>
      <c r="F6119" s="11">
        <f t="shared" si="286"/>
        <v>0.43035785389999998</v>
      </c>
      <c r="G6119" s="11">
        <f t="shared" si="287"/>
        <v>86.685765000000004</v>
      </c>
      <c r="H6119" s="8">
        <f t="shared" si="285"/>
        <v>42.740661036320262</v>
      </c>
      <c r="I6119" s="61"/>
      <c r="K6119" s="69"/>
      <c r="L6119" s="69"/>
      <c r="M6119" s="69"/>
      <c r="O6119" s="63"/>
      <c r="P6119" s="63"/>
      <c r="Q6119" s="63"/>
    </row>
    <row r="6120" spans="1:17" outlineLevel="1">
      <c r="A6120" s="6"/>
      <c r="B6120" s="20">
        <v>42710</v>
      </c>
      <c r="C6120" s="21">
        <v>0.375</v>
      </c>
      <c r="D6120" s="13">
        <v>1.5943699999999998</v>
      </c>
      <c r="E6120" s="13">
        <v>113.55</v>
      </c>
      <c r="F6120" s="11">
        <f t="shared" si="286"/>
        <v>1.5938916889999999</v>
      </c>
      <c r="G6120" s="11">
        <f t="shared" si="287"/>
        <v>114.628725</v>
      </c>
      <c r="H6120" s="8">
        <f t="shared" si="285"/>
        <v>113.75808205583347</v>
      </c>
      <c r="I6120" s="61"/>
      <c r="K6120" s="69"/>
      <c r="L6120" s="69"/>
      <c r="M6120" s="69"/>
      <c r="O6120" s="63"/>
      <c r="P6120" s="63"/>
      <c r="Q6120" s="63"/>
    </row>
    <row r="6121" spans="1:17" outlineLevel="1">
      <c r="A6121" s="6"/>
      <c r="B6121" s="20">
        <v>42710</v>
      </c>
      <c r="C6121" s="21">
        <v>0.39583333333333331</v>
      </c>
      <c r="D6121" s="13">
        <v>1.438294</v>
      </c>
      <c r="E6121" s="13">
        <v>102.65</v>
      </c>
      <c r="F6121" s="11">
        <f t="shared" si="286"/>
        <v>1.4378625117999999</v>
      </c>
      <c r="G6121" s="11">
        <f t="shared" si="287"/>
        <v>103.62517500000001</v>
      </c>
      <c r="H6121" s="8">
        <f t="shared" si="285"/>
        <v>118.44367278358541</v>
      </c>
      <c r="I6121" s="61"/>
      <c r="K6121" s="69"/>
      <c r="L6121" s="69"/>
      <c r="M6121" s="69"/>
      <c r="O6121" s="63"/>
      <c r="P6121" s="63"/>
      <c r="Q6121" s="63"/>
    </row>
    <row r="6122" spans="1:17" outlineLevel="1">
      <c r="A6122" s="6"/>
      <c r="B6122" s="20">
        <v>42710</v>
      </c>
      <c r="C6122" s="21">
        <v>0.41666666666666669</v>
      </c>
      <c r="D6122" s="13">
        <v>1.069113</v>
      </c>
      <c r="E6122" s="13">
        <v>100.18</v>
      </c>
      <c r="F6122" s="11">
        <f t="shared" si="286"/>
        <v>1.0687922661</v>
      </c>
      <c r="G6122" s="11">
        <f t="shared" si="287"/>
        <v>101.13171000000001</v>
      </c>
      <c r="H6122" s="8">
        <f t="shared" si="285"/>
        <v>90.706571989131959</v>
      </c>
      <c r="I6122" s="61"/>
      <c r="K6122" s="69"/>
      <c r="L6122" s="69"/>
      <c r="M6122" s="69"/>
      <c r="O6122" s="63"/>
      <c r="P6122" s="63"/>
      <c r="Q6122" s="63"/>
    </row>
    <row r="6123" spans="1:17" outlineLevel="1">
      <c r="A6123" s="6"/>
      <c r="B6123" s="20">
        <v>42710</v>
      </c>
      <c r="C6123" s="21">
        <v>0.4375</v>
      </c>
      <c r="D6123" s="13">
        <v>1.1463130000000001</v>
      </c>
      <c r="E6123" s="13">
        <v>84.01</v>
      </c>
      <c r="F6123" s="11">
        <f t="shared" si="286"/>
        <v>1.1459691061000001</v>
      </c>
      <c r="G6123" s="11">
        <f t="shared" si="287"/>
        <v>84.808095000000009</v>
      </c>
      <c r="H6123" s="8">
        <f t="shared" si="285"/>
        <v>115.96279691740612</v>
      </c>
      <c r="I6123" s="61"/>
      <c r="K6123" s="69"/>
      <c r="L6123" s="69"/>
      <c r="M6123" s="69"/>
      <c r="O6123" s="63"/>
      <c r="P6123" s="63"/>
      <c r="Q6123" s="63"/>
    </row>
    <row r="6124" spans="1:17" outlineLevel="1">
      <c r="A6124" s="6"/>
      <c r="B6124" s="20">
        <v>42710</v>
      </c>
      <c r="C6124" s="21">
        <v>0.45833333333333331</v>
      </c>
      <c r="D6124" s="13">
        <v>1.5658130000000001</v>
      </c>
      <c r="E6124" s="13">
        <v>81.7</v>
      </c>
      <c r="F6124" s="11">
        <f t="shared" si="286"/>
        <v>1.5653432561000002</v>
      </c>
      <c r="G6124" s="11">
        <f t="shared" si="287"/>
        <v>82.476150000000004</v>
      </c>
      <c r="H6124" s="8">
        <f t="shared" si="285"/>
        <v>162.050360443008</v>
      </c>
      <c r="I6124" s="61"/>
      <c r="K6124" s="69"/>
      <c r="L6124" s="69"/>
      <c r="M6124" s="69"/>
      <c r="O6124" s="63"/>
      <c r="P6124" s="63"/>
      <c r="Q6124" s="63"/>
    </row>
    <row r="6125" spans="1:17" outlineLevel="1">
      <c r="A6125" s="6"/>
      <c r="B6125" s="20">
        <v>42710</v>
      </c>
      <c r="C6125" s="21">
        <v>0.47916666666666669</v>
      </c>
      <c r="D6125" s="13">
        <v>1.5160740000000001</v>
      </c>
      <c r="E6125" s="13">
        <v>78.69</v>
      </c>
      <c r="F6125" s="11">
        <f t="shared" si="286"/>
        <v>1.5156191778000001</v>
      </c>
      <c r="G6125" s="11">
        <f t="shared" si="287"/>
        <v>79.437555000000003</v>
      </c>
      <c r="H6125" s="8">
        <f t="shared" ref="H6125:H6188" si="288">F6125*($B$8-G6125)</f>
        <v>161.50808527525774</v>
      </c>
      <c r="I6125" s="61"/>
      <c r="K6125" s="69"/>
      <c r="L6125" s="69"/>
      <c r="M6125" s="69"/>
      <c r="O6125" s="63"/>
      <c r="P6125" s="63"/>
      <c r="Q6125" s="63"/>
    </row>
    <row r="6126" spans="1:17" outlineLevel="1">
      <c r="A6126" s="6"/>
      <c r="B6126" s="20">
        <v>42710</v>
      </c>
      <c r="C6126" s="21">
        <v>0.5</v>
      </c>
      <c r="D6126" s="13">
        <v>1.305787</v>
      </c>
      <c r="E6126" s="13">
        <v>72.67</v>
      </c>
      <c r="F6126" s="11">
        <f t="shared" si="286"/>
        <v>1.3053952639000002</v>
      </c>
      <c r="G6126" s="11">
        <f t="shared" si="287"/>
        <v>73.360365000000002</v>
      </c>
      <c r="H6126" s="8">
        <f t="shared" si="288"/>
        <v>147.0392460564247</v>
      </c>
      <c r="I6126" s="61"/>
      <c r="K6126" s="69"/>
      <c r="L6126" s="69"/>
      <c r="M6126" s="69"/>
      <c r="O6126" s="63"/>
      <c r="P6126" s="63"/>
      <c r="Q6126" s="63"/>
    </row>
    <row r="6127" spans="1:17" outlineLevel="1">
      <c r="A6127" s="6"/>
      <c r="B6127" s="20">
        <v>42710</v>
      </c>
      <c r="C6127" s="21">
        <v>0.52083333333333337</v>
      </c>
      <c r="D6127" s="13">
        <v>0.95507799999999998</v>
      </c>
      <c r="E6127" s="13">
        <v>58.41</v>
      </c>
      <c r="F6127" s="11">
        <f t="shared" si="286"/>
        <v>0.95479147659999997</v>
      </c>
      <c r="G6127" s="11">
        <f t="shared" si="287"/>
        <v>58.964894999999999</v>
      </c>
      <c r="H6127" s="8">
        <f t="shared" si="288"/>
        <v>121.29203548298604</v>
      </c>
      <c r="I6127" s="61"/>
      <c r="K6127" s="69"/>
      <c r="L6127" s="69"/>
      <c r="M6127" s="69"/>
      <c r="O6127" s="63"/>
      <c r="P6127" s="63"/>
      <c r="Q6127" s="63"/>
    </row>
    <row r="6128" spans="1:17" outlineLevel="1">
      <c r="A6128" s="6"/>
      <c r="B6128" s="20">
        <v>42710</v>
      </c>
      <c r="C6128" s="21">
        <v>0.54166666666666663</v>
      </c>
      <c r="D6128" s="13">
        <v>1.645894</v>
      </c>
      <c r="E6128" s="13">
        <v>57.8</v>
      </c>
      <c r="F6128" s="11">
        <f t="shared" si="286"/>
        <v>1.6454002318000001</v>
      </c>
      <c r="G6128" s="11">
        <f t="shared" si="287"/>
        <v>58.3491</v>
      </c>
      <c r="H6128" s="8">
        <f t="shared" si="288"/>
        <v>210.03682044947863</v>
      </c>
      <c r="I6128" s="61"/>
      <c r="K6128" s="69"/>
      <c r="L6128" s="69"/>
      <c r="M6128" s="69"/>
      <c r="O6128" s="63"/>
      <c r="P6128" s="63"/>
      <c r="Q6128" s="63"/>
    </row>
    <row r="6129" spans="1:17" outlineLevel="1">
      <c r="A6129" s="6"/>
      <c r="B6129" s="20">
        <v>42710</v>
      </c>
      <c r="C6129" s="21">
        <v>0.5625</v>
      </c>
      <c r="D6129" s="13">
        <v>1.2733160000000001</v>
      </c>
      <c r="E6129" s="13">
        <v>89.29</v>
      </c>
      <c r="F6129" s="11">
        <f t="shared" si="286"/>
        <v>1.2729340052000002</v>
      </c>
      <c r="G6129" s="11">
        <f t="shared" si="287"/>
        <v>90.138255000000015</v>
      </c>
      <c r="H6129" s="8">
        <f t="shared" si="288"/>
        <v>122.02567500831107</v>
      </c>
      <c r="I6129" s="61"/>
      <c r="K6129" s="69"/>
      <c r="L6129" s="69"/>
      <c r="M6129" s="69"/>
      <c r="O6129" s="63"/>
      <c r="P6129" s="63"/>
      <c r="Q6129" s="63"/>
    </row>
    <row r="6130" spans="1:17" outlineLevel="1">
      <c r="A6130" s="6"/>
      <c r="B6130" s="20">
        <v>42710</v>
      </c>
      <c r="C6130" s="21">
        <v>0.58333333333333337</v>
      </c>
      <c r="D6130" s="13">
        <v>2.6587749999999999</v>
      </c>
      <c r="E6130" s="13">
        <v>70.34</v>
      </c>
      <c r="F6130" s="11">
        <f t="shared" si="286"/>
        <v>2.6579773675</v>
      </c>
      <c r="G6130" s="11">
        <f t="shared" si="287"/>
        <v>71.008230000000012</v>
      </c>
      <c r="H6130" s="8">
        <f t="shared" si="288"/>
        <v>305.64552210876542</v>
      </c>
      <c r="I6130" s="61"/>
      <c r="K6130" s="69"/>
      <c r="L6130" s="69"/>
      <c r="M6130" s="69"/>
      <c r="O6130" s="63"/>
      <c r="P6130" s="63"/>
      <c r="Q6130" s="63"/>
    </row>
    <row r="6131" spans="1:17" outlineLevel="1">
      <c r="A6131" s="6"/>
      <c r="B6131" s="20">
        <v>42710</v>
      </c>
      <c r="C6131" s="21">
        <v>0.60416666666666663</v>
      </c>
      <c r="D6131" s="13">
        <v>2.0246439999999999</v>
      </c>
      <c r="E6131" s="13">
        <v>56.52</v>
      </c>
      <c r="F6131" s="11">
        <f t="shared" si="286"/>
        <v>2.0240366067999997</v>
      </c>
      <c r="G6131" s="11">
        <f t="shared" si="287"/>
        <v>57.056940000000004</v>
      </c>
      <c r="H6131" s="8">
        <f t="shared" si="288"/>
        <v>260.98547363280881</v>
      </c>
      <c r="I6131" s="61"/>
      <c r="K6131" s="69"/>
      <c r="L6131" s="69"/>
      <c r="M6131" s="69"/>
      <c r="O6131" s="63"/>
      <c r="P6131" s="63"/>
      <c r="Q6131" s="63"/>
    </row>
    <row r="6132" spans="1:17" outlineLevel="1">
      <c r="A6132" s="6"/>
      <c r="B6132" s="20">
        <v>42710</v>
      </c>
      <c r="C6132" s="21">
        <v>0.625</v>
      </c>
      <c r="D6132" s="13">
        <v>1.643894</v>
      </c>
      <c r="E6132" s="13">
        <v>61.31</v>
      </c>
      <c r="F6132" s="11">
        <f t="shared" si="286"/>
        <v>1.6434008318</v>
      </c>
      <c r="G6132" s="11">
        <f t="shared" si="287"/>
        <v>61.892445000000009</v>
      </c>
      <c r="H6132" s="8">
        <f t="shared" si="288"/>
        <v>203.95845911966424</v>
      </c>
      <c r="I6132" s="61"/>
      <c r="K6132" s="69"/>
      <c r="L6132" s="69"/>
      <c r="M6132" s="69"/>
      <c r="O6132" s="63"/>
      <c r="P6132" s="63"/>
      <c r="Q6132" s="63"/>
    </row>
    <row r="6133" spans="1:17" outlineLevel="1">
      <c r="A6133" s="6"/>
      <c r="B6133" s="20">
        <v>42710</v>
      </c>
      <c r="C6133" s="21">
        <v>0.64583333333333337</v>
      </c>
      <c r="D6133" s="13">
        <v>1.1801599999999999</v>
      </c>
      <c r="E6133" s="13">
        <v>100.45</v>
      </c>
      <c r="F6133" s="11">
        <f t="shared" si="286"/>
        <v>1.1798059519999999</v>
      </c>
      <c r="G6133" s="11">
        <f t="shared" si="287"/>
        <v>101.40427500000001</v>
      </c>
      <c r="H6133" s="8">
        <f t="shared" si="288"/>
        <v>99.806539868755181</v>
      </c>
      <c r="I6133" s="61"/>
      <c r="K6133" s="69"/>
      <c r="L6133" s="69"/>
      <c r="M6133" s="69"/>
      <c r="O6133" s="63"/>
      <c r="P6133" s="63"/>
      <c r="Q6133" s="63"/>
    </row>
    <row r="6134" spans="1:17" outlineLevel="1">
      <c r="A6134" s="6"/>
      <c r="B6134" s="20">
        <v>42710</v>
      </c>
      <c r="C6134" s="21">
        <v>0.66666666666666663</v>
      </c>
      <c r="D6134" s="13">
        <v>0.98911799999999994</v>
      </c>
      <c r="E6134" s="13">
        <v>76.400000000000006</v>
      </c>
      <c r="F6134" s="11">
        <f t="shared" si="286"/>
        <v>0.98882126459999997</v>
      </c>
      <c r="G6134" s="11">
        <f t="shared" si="287"/>
        <v>77.125800000000012</v>
      </c>
      <c r="H6134" s="8">
        <f t="shared" si="288"/>
        <v>107.65712412631331</v>
      </c>
      <c r="I6134" s="61"/>
      <c r="K6134" s="69"/>
      <c r="L6134" s="69"/>
      <c r="M6134" s="69"/>
      <c r="O6134" s="63"/>
      <c r="P6134" s="63"/>
      <c r="Q6134" s="63"/>
    </row>
    <row r="6135" spans="1:17" outlineLevel="1">
      <c r="A6135" s="6"/>
      <c r="B6135" s="20">
        <v>42710</v>
      </c>
      <c r="C6135" s="21">
        <v>0.6875</v>
      </c>
      <c r="D6135" s="13">
        <v>0.68266499999999997</v>
      </c>
      <c r="E6135" s="13">
        <v>56.94</v>
      </c>
      <c r="F6135" s="11">
        <f t="shared" si="286"/>
        <v>0.6824602005</v>
      </c>
      <c r="G6135" s="11">
        <f t="shared" si="287"/>
        <v>57.480930000000001</v>
      </c>
      <c r="H6135" s="8">
        <f t="shared" si="288"/>
        <v>87.709150280273533</v>
      </c>
      <c r="I6135" s="61"/>
      <c r="K6135" s="69"/>
      <c r="L6135" s="69"/>
      <c r="M6135" s="69"/>
      <c r="O6135" s="63"/>
      <c r="P6135" s="63"/>
      <c r="Q6135" s="63"/>
    </row>
    <row r="6136" spans="1:17" outlineLevel="1">
      <c r="A6136" s="6"/>
      <c r="B6136" s="20">
        <v>42710</v>
      </c>
      <c r="C6136" s="21">
        <v>0.70833333333333337</v>
      </c>
      <c r="D6136" s="13">
        <v>0.31365700000000002</v>
      </c>
      <c r="E6136" s="13">
        <v>48.83</v>
      </c>
      <c r="F6136" s="11">
        <f t="shared" si="286"/>
        <v>0.31356290290000005</v>
      </c>
      <c r="G6136" s="11">
        <f t="shared" si="287"/>
        <v>49.293885000000003</v>
      </c>
      <c r="H6136" s="8">
        <f t="shared" si="288"/>
        <v>42.865966263581242</v>
      </c>
      <c r="I6136" s="61"/>
      <c r="K6136" s="69"/>
      <c r="L6136" s="69"/>
      <c r="M6136" s="69"/>
      <c r="O6136" s="63"/>
      <c r="P6136" s="63"/>
      <c r="Q6136" s="63"/>
    </row>
    <row r="6137" spans="1:17" outlineLevel="1">
      <c r="A6137" s="6"/>
      <c r="B6137" s="20">
        <v>42710</v>
      </c>
      <c r="C6137" s="21">
        <v>0.72916666666666663</v>
      </c>
      <c r="D6137" s="13">
        <v>0.41584300000000002</v>
      </c>
      <c r="E6137" s="13">
        <v>54.16</v>
      </c>
      <c r="F6137" s="11">
        <f t="shared" si="286"/>
        <v>0.41571824710000005</v>
      </c>
      <c r="G6137" s="11">
        <f t="shared" si="287"/>
        <v>54.674520000000001</v>
      </c>
      <c r="H6137" s="8">
        <f t="shared" si="288"/>
        <v>54.594398345166113</v>
      </c>
      <c r="I6137" s="61"/>
      <c r="K6137" s="69"/>
      <c r="L6137" s="69"/>
      <c r="M6137" s="69"/>
      <c r="O6137" s="63"/>
      <c r="P6137" s="63"/>
      <c r="Q6137" s="63"/>
    </row>
    <row r="6138" spans="1:17" outlineLevel="1">
      <c r="A6138" s="6"/>
      <c r="B6138" s="20">
        <v>42710</v>
      </c>
      <c r="C6138" s="21">
        <v>0.75</v>
      </c>
      <c r="D6138" s="13">
        <v>0.38513599999999998</v>
      </c>
      <c r="E6138" s="13">
        <v>67.86</v>
      </c>
      <c r="F6138" s="11">
        <f t="shared" si="286"/>
        <v>0.3850204592</v>
      </c>
      <c r="G6138" s="11">
        <f t="shared" si="287"/>
        <v>68.504670000000004</v>
      </c>
      <c r="H6138" s="8">
        <f t="shared" si="288"/>
        <v>45.238105910455531</v>
      </c>
      <c r="I6138" s="61"/>
      <c r="K6138" s="69"/>
      <c r="L6138" s="69"/>
      <c r="M6138" s="69"/>
      <c r="O6138" s="63"/>
      <c r="P6138" s="63"/>
      <c r="Q6138" s="63"/>
    </row>
    <row r="6139" spans="1:17" outlineLevel="1">
      <c r="A6139" s="6"/>
      <c r="B6139" s="20">
        <v>42710</v>
      </c>
      <c r="C6139" s="21">
        <v>0.77083333333333337</v>
      </c>
      <c r="D6139" s="13">
        <v>0.18914800000000004</v>
      </c>
      <c r="E6139" s="13">
        <v>53.97</v>
      </c>
      <c r="F6139" s="11">
        <f t="shared" si="286"/>
        <v>0.18909125560000004</v>
      </c>
      <c r="G6139" s="11">
        <f t="shared" si="287"/>
        <v>54.482714999999999</v>
      </c>
      <c r="H6139" s="8">
        <f t="shared" si="288"/>
        <v>24.868768553753053</v>
      </c>
      <c r="I6139" s="61"/>
      <c r="K6139" s="69"/>
      <c r="L6139" s="69"/>
      <c r="M6139" s="69"/>
      <c r="O6139" s="63"/>
      <c r="P6139" s="63"/>
      <c r="Q6139" s="63"/>
    </row>
    <row r="6140" spans="1:17" outlineLevel="1">
      <c r="A6140" s="6"/>
      <c r="B6140" s="20">
        <v>42710</v>
      </c>
      <c r="C6140" s="21">
        <v>0.79166666666666663</v>
      </c>
      <c r="D6140" s="13">
        <v>1.4343E-2</v>
      </c>
      <c r="E6140" s="13">
        <v>47.93</v>
      </c>
      <c r="F6140" s="11">
        <f t="shared" si="286"/>
        <v>1.4338697100000001E-2</v>
      </c>
      <c r="G6140" s="11">
        <f t="shared" si="287"/>
        <v>48.385335000000005</v>
      </c>
      <c r="H6140" s="8">
        <f t="shared" si="288"/>
        <v>1.9732149979529716</v>
      </c>
      <c r="I6140" s="61"/>
      <c r="K6140" s="69"/>
      <c r="L6140" s="69"/>
      <c r="M6140" s="69"/>
      <c r="O6140" s="63"/>
      <c r="P6140" s="63"/>
      <c r="Q6140" s="63"/>
    </row>
    <row r="6141" spans="1:17" outlineLevel="1">
      <c r="A6141" s="6"/>
      <c r="B6141" s="20">
        <v>42710</v>
      </c>
      <c r="C6141" s="21">
        <v>0.8125</v>
      </c>
      <c r="D6141" s="13">
        <v>2.1499999999999999E-4</v>
      </c>
      <c r="E6141" s="13">
        <v>45.76</v>
      </c>
      <c r="F6141" s="11">
        <f t="shared" si="286"/>
        <v>2.1493550000000001E-4</v>
      </c>
      <c r="G6141" s="11">
        <f t="shared" si="287"/>
        <v>46.194720000000004</v>
      </c>
      <c r="H6141" s="8">
        <f t="shared" si="288"/>
        <v>3.0049117759439997E-2</v>
      </c>
      <c r="I6141" s="61"/>
      <c r="K6141" s="69"/>
      <c r="L6141" s="69"/>
      <c r="M6141" s="69"/>
      <c r="O6141" s="63"/>
      <c r="P6141" s="63"/>
      <c r="Q6141" s="63"/>
    </row>
    <row r="6142" spans="1:17" outlineLevel="1">
      <c r="A6142" s="6"/>
      <c r="B6142" s="20">
        <v>42710</v>
      </c>
      <c r="C6142" s="21">
        <v>0.83333333333333337</v>
      </c>
      <c r="D6142" s="13">
        <v>0</v>
      </c>
      <c r="E6142" s="13">
        <v>44.95</v>
      </c>
      <c r="F6142" s="11">
        <f t="shared" si="286"/>
        <v>0</v>
      </c>
      <c r="G6142" s="11">
        <f t="shared" si="287"/>
        <v>45.377025000000003</v>
      </c>
      <c r="H6142" s="8">
        <f t="shared" si="288"/>
        <v>0</v>
      </c>
      <c r="I6142" s="61"/>
      <c r="K6142" s="69"/>
      <c r="L6142" s="69"/>
      <c r="M6142" s="69"/>
      <c r="O6142" s="63"/>
      <c r="P6142" s="63"/>
      <c r="Q6142" s="63"/>
    </row>
    <row r="6143" spans="1:17" outlineLevel="1">
      <c r="A6143" s="6"/>
      <c r="B6143" s="20">
        <v>42710</v>
      </c>
      <c r="C6143" s="21">
        <v>0.85416666666666663</v>
      </c>
      <c r="D6143" s="13">
        <v>0</v>
      </c>
      <c r="E6143" s="13">
        <v>46.13</v>
      </c>
      <c r="F6143" s="11">
        <f t="shared" si="286"/>
        <v>0</v>
      </c>
      <c r="G6143" s="11">
        <f t="shared" si="287"/>
        <v>46.568235000000008</v>
      </c>
      <c r="H6143" s="8">
        <f t="shared" si="288"/>
        <v>0</v>
      </c>
      <c r="I6143" s="61"/>
      <c r="K6143" s="69"/>
      <c r="L6143" s="69"/>
      <c r="M6143" s="69"/>
      <c r="O6143" s="63"/>
      <c r="P6143" s="63"/>
      <c r="Q6143" s="63"/>
    </row>
    <row r="6144" spans="1:17" outlineLevel="1">
      <c r="A6144" s="6"/>
      <c r="B6144" s="20">
        <v>42710</v>
      </c>
      <c r="C6144" s="21">
        <v>0.875</v>
      </c>
      <c r="D6144" s="13">
        <v>0</v>
      </c>
      <c r="E6144" s="13">
        <v>44.83</v>
      </c>
      <c r="F6144" s="11">
        <f t="shared" si="286"/>
        <v>0</v>
      </c>
      <c r="G6144" s="11">
        <f t="shared" si="287"/>
        <v>45.255884999999999</v>
      </c>
      <c r="H6144" s="8">
        <f t="shared" si="288"/>
        <v>0</v>
      </c>
      <c r="I6144" s="61"/>
      <c r="K6144" s="69"/>
      <c r="L6144" s="69"/>
      <c r="M6144" s="69"/>
      <c r="O6144" s="63"/>
      <c r="P6144" s="63"/>
      <c r="Q6144" s="63"/>
    </row>
    <row r="6145" spans="1:17" outlineLevel="1">
      <c r="A6145" s="6"/>
      <c r="B6145" s="20">
        <v>42710</v>
      </c>
      <c r="C6145" s="21">
        <v>0.89583333333333337</v>
      </c>
      <c r="D6145" s="13">
        <v>0</v>
      </c>
      <c r="E6145" s="13">
        <v>46.17</v>
      </c>
      <c r="F6145" s="11">
        <f t="shared" si="286"/>
        <v>0</v>
      </c>
      <c r="G6145" s="11">
        <f t="shared" si="287"/>
        <v>46.608615000000007</v>
      </c>
      <c r="H6145" s="8">
        <f t="shared" si="288"/>
        <v>0</v>
      </c>
      <c r="I6145" s="61"/>
      <c r="K6145" s="69"/>
      <c r="L6145" s="69"/>
      <c r="M6145" s="69"/>
      <c r="O6145" s="63"/>
      <c r="P6145" s="63"/>
      <c r="Q6145" s="63"/>
    </row>
    <row r="6146" spans="1:17" outlineLevel="1">
      <c r="A6146" s="6"/>
      <c r="B6146" s="20">
        <v>42710</v>
      </c>
      <c r="C6146" s="21">
        <v>0.91666666666666663</v>
      </c>
      <c r="D6146" s="13">
        <v>0</v>
      </c>
      <c r="E6146" s="13">
        <v>45.2</v>
      </c>
      <c r="F6146" s="11">
        <f t="shared" si="286"/>
        <v>0</v>
      </c>
      <c r="G6146" s="11">
        <f t="shared" si="287"/>
        <v>45.629400000000004</v>
      </c>
      <c r="H6146" s="8">
        <f t="shared" si="288"/>
        <v>0</v>
      </c>
      <c r="I6146" s="61"/>
      <c r="K6146" s="69"/>
      <c r="L6146" s="69"/>
      <c r="M6146" s="69"/>
      <c r="O6146" s="63"/>
      <c r="P6146" s="63"/>
      <c r="Q6146" s="63"/>
    </row>
    <row r="6147" spans="1:17" outlineLevel="1">
      <c r="A6147" s="6"/>
      <c r="B6147" s="20">
        <v>42710</v>
      </c>
      <c r="C6147" s="21">
        <v>0.9375</v>
      </c>
      <c r="D6147" s="13">
        <v>0</v>
      </c>
      <c r="E6147" s="13">
        <v>47.03</v>
      </c>
      <c r="F6147" s="11">
        <f t="shared" si="286"/>
        <v>0</v>
      </c>
      <c r="G6147" s="11">
        <f t="shared" si="287"/>
        <v>47.476785000000007</v>
      </c>
      <c r="H6147" s="8">
        <f t="shared" si="288"/>
        <v>0</v>
      </c>
      <c r="I6147" s="61"/>
      <c r="K6147" s="69"/>
      <c r="L6147" s="69"/>
      <c r="M6147" s="69"/>
      <c r="O6147" s="63"/>
      <c r="P6147" s="63"/>
      <c r="Q6147" s="63"/>
    </row>
    <row r="6148" spans="1:17" outlineLevel="1">
      <c r="A6148" s="6"/>
      <c r="B6148" s="20">
        <v>42710</v>
      </c>
      <c r="C6148" s="21">
        <v>0.95833333333333337</v>
      </c>
      <c r="D6148" s="13">
        <v>0</v>
      </c>
      <c r="E6148" s="13">
        <v>45.15</v>
      </c>
      <c r="F6148" s="11">
        <f t="shared" si="286"/>
        <v>0</v>
      </c>
      <c r="G6148" s="11">
        <f t="shared" si="287"/>
        <v>45.578924999999998</v>
      </c>
      <c r="H6148" s="8">
        <f t="shared" si="288"/>
        <v>0</v>
      </c>
      <c r="I6148" s="61"/>
      <c r="K6148" s="69"/>
      <c r="L6148" s="69"/>
      <c r="M6148" s="69"/>
      <c r="O6148" s="63"/>
      <c r="P6148" s="63"/>
      <c r="Q6148" s="63"/>
    </row>
    <row r="6149" spans="1:17" outlineLevel="1">
      <c r="A6149" s="6"/>
      <c r="B6149" s="20">
        <v>42710</v>
      </c>
      <c r="C6149" s="21">
        <v>0.97916666666666663</v>
      </c>
      <c r="D6149" s="13">
        <v>0</v>
      </c>
      <c r="E6149" s="13">
        <v>44.96</v>
      </c>
      <c r="F6149" s="11">
        <f t="shared" si="286"/>
        <v>0</v>
      </c>
      <c r="G6149" s="11">
        <f t="shared" si="287"/>
        <v>45.387120000000003</v>
      </c>
      <c r="H6149" s="8">
        <f t="shared" si="288"/>
        <v>0</v>
      </c>
      <c r="I6149" s="61"/>
      <c r="K6149" s="69"/>
      <c r="L6149" s="69"/>
      <c r="M6149" s="69"/>
      <c r="O6149" s="63"/>
      <c r="P6149" s="63"/>
      <c r="Q6149" s="63"/>
    </row>
    <row r="6150" spans="1:17" outlineLevel="1">
      <c r="A6150" s="6"/>
      <c r="B6150" s="20">
        <v>42711</v>
      </c>
      <c r="C6150" s="21">
        <v>2.0833333333333332E-2</v>
      </c>
      <c r="D6150" s="13">
        <v>0</v>
      </c>
      <c r="E6150" s="13">
        <v>44.98</v>
      </c>
      <c r="F6150" s="11">
        <f t="shared" si="286"/>
        <v>0</v>
      </c>
      <c r="G6150" s="11">
        <f t="shared" si="287"/>
        <v>45.407310000000003</v>
      </c>
      <c r="H6150" s="8">
        <f t="shared" si="288"/>
        <v>0</v>
      </c>
      <c r="I6150" s="61"/>
      <c r="K6150" s="69"/>
      <c r="L6150" s="69"/>
      <c r="M6150" s="69"/>
      <c r="O6150" s="63"/>
      <c r="P6150" s="63"/>
      <c r="Q6150" s="63"/>
    </row>
    <row r="6151" spans="1:17" outlineLevel="1">
      <c r="A6151" s="6"/>
      <c r="B6151" s="20">
        <v>42711</v>
      </c>
      <c r="C6151" s="21">
        <v>4.1666666666666664E-2</v>
      </c>
      <c r="D6151" s="13">
        <v>0</v>
      </c>
      <c r="E6151" s="13">
        <v>44.99</v>
      </c>
      <c r="F6151" s="11">
        <f t="shared" si="286"/>
        <v>0</v>
      </c>
      <c r="G6151" s="11">
        <f t="shared" si="287"/>
        <v>45.417405000000002</v>
      </c>
      <c r="H6151" s="8">
        <f t="shared" si="288"/>
        <v>0</v>
      </c>
      <c r="I6151" s="61"/>
      <c r="K6151" s="69"/>
      <c r="L6151" s="69"/>
      <c r="M6151" s="69"/>
      <c r="O6151" s="63"/>
      <c r="P6151" s="63"/>
      <c r="Q6151" s="63"/>
    </row>
    <row r="6152" spans="1:17" outlineLevel="1">
      <c r="A6152" s="6"/>
      <c r="B6152" s="20">
        <v>42711</v>
      </c>
      <c r="C6152" s="21">
        <v>6.25E-2</v>
      </c>
      <c r="D6152" s="13">
        <v>0</v>
      </c>
      <c r="E6152" s="13">
        <v>44.1</v>
      </c>
      <c r="F6152" s="11">
        <f t="shared" si="286"/>
        <v>0</v>
      </c>
      <c r="G6152" s="11">
        <f t="shared" si="287"/>
        <v>44.518950000000004</v>
      </c>
      <c r="H6152" s="8">
        <f t="shared" si="288"/>
        <v>0</v>
      </c>
      <c r="I6152" s="61"/>
      <c r="K6152" s="69"/>
      <c r="L6152" s="69"/>
      <c r="M6152" s="69"/>
      <c r="O6152" s="63"/>
      <c r="P6152" s="63"/>
      <c r="Q6152" s="63"/>
    </row>
    <row r="6153" spans="1:17" outlineLevel="1">
      <c r="A6153" s="6"/>
      <c r="B6153" s="20">
        <v>42711</v>
      </c>
      <c r="C6153" s="21">
        <v>8.3333333333333329E-2</v>
      </c>
      <c r="D6153" s="13">
        <v>0</v>
      </c>
      <c r="E6153" s="13">
        <v>44.96</v>
      </c>
      <c r="F6153" s="11">
        <f t="shared" si="286"/>
        <v>0</v>
      </c>
      <c r="G6153" s="11">
        <f t="shared" si="287"/>
        <v>45.387120000000003</v>
      </c>
      <c r="H6153" s="8">
        <f t="shared" si="288"/>
        <v>0</v>
      </c>
      <c r="I6153" s="61"/>
      <c r="K6153" s="69"/>
      <c r="L6153" s="69"/>
      <c r="M6153" s="69"/>
      <c r="O6153" s="63"/>
      <c r="P6153" s="63"/>
      <c r="Q6153" s="63"/>
    </row>
    <row r="6154" spans="1:17" outlineLevel="1">
      <c r="A6154" s="6"/>
      <c r="B6154" s="20">
        <v>42711</v>
      </c>
      <c r="C6154" s="21">
        <v>0.10416666666666667</v>
      </c>
      <c r="D6154" s="13">
        <v>0</v>
      </c>
      <c r="E6154" s="13">
        <v>44.95</v>
      </c>
      <c r="F6154" s="11">
        <f t="shared" si="286"/>
        <v>0</v>
      </c>
      <c r="G6154" s="11">
        <f t="shared" si="287"/>
        <v>45.377025000000003</v>
      </c>
      <c r="H6154" s="8">
        <f t="shared" si="288"/>
        <v>0</v>
      </c>
      <c r="I6154" s="61"/>
      <c r="K6154" s="69"/>
      <c r="L6154" s="69"/>
      <c r="M6154" s="69"/>
      <c r="O6154" s="63"/>
      <c r="P6154" s="63"/>
      <c r="Q6154" s="63"/>
    </row>
    <row r="6155" spans="1:17" outlineLevel="1">
      <c r="A6155" s="6"/>
      <c r="B6155" s="20">
        <v>42711</v>
      </c>
      <c r="C6155" s="21">
        <v>0.125</v>
      </c>
      <c r="D6155" s="13">
        <v>0</v>
      </c>
      <c r="E6155" s="13">
        <v>44.95</v>
      </c>
      <c r="F6155" s="11">
        <f t="shared" si="286"/>
        <v>0</v>
      </c>
      <c r="G6155" s="11">
        <f t="shared" si="287"/>
        <v>45.377025000000003</v>
      </c>
      <c r="H6155" s="8">
        <f t="shared" si="288"/>
        <v>0</v>
      </c>
      <c r="I6155" s="61"/>
      <c r="K6155" s="69"/>
      <c r="L6155" s="69"/>
      <c r="M6155" s="69"/>
      <c r="O6155" s="63"/>
      <c r="P6155" s="63"/>
      <c r="Q6155" s="63"/>
    </row>
    <row r="6156" spans="1:17" outlineLevel="1">
      <c r="A6156" s="6"/>
      <c r="B6156" s="20">
        <v>42711</v>
      </c>
      <c r="C6156" s="21">
        <v>0.14583333333333334</v>
      </c>
      <c r="D6156" s="13">
        <v>0</v>
      </c>
      <c r="E6156" s="13">
        <v>44.8</v>
      </c>
      <c r="F6156" s="11">
        <f t="shared" si="286"/>
        <v>0</v>
      </c>
      <c r="G6156" s="11">
        <f t="shared" si="287"/>
        <v>45.2256</v>
      </c>
      <c r="H6156" s="8">
        <f t="shared" si="288"/>
        <v>0</v>
      </c>
      <c r="I6156" s="61"/>
      <c r="K6156" s="69"/>
      <c r="L6156" s="69"/>
      <c r="M6156" s="69"/>
      <c r="O6156" s="63"/>
      <c r="P6156" s="63"/>
      <c r="Q6156" s="63"/>
    </row>
    <row r="6157" spans="1:17" outlineLevel="1">
      <c r="A6157" s="6"/>
      <c r="B6157" s="20">
        <v>42711</v>
      </c>
      <c r="C6157" s="21">
        <v>0.16666666666666666</v>
      </c>
      <c r="D6157" s="13">
        <v>0</v>
      </c>
      <c r="E6157" s="13">
        <v>43.69</v>
      </c>
      <c r="F6157" s="11">
        <f t="shared" si="286"/>
        <v>0</v>
      </c>
      <c r="G6157" s="11">
        <f t="shared" si="287"/>
        <v>44.105055</v>
      </c>
      <c r="H6157" s="8">
        <f t="shared" si="288"/>
        <v>0</v>
      </c>
      <c r="I6157" s="61"/>
      <c r="K6157" s="69"/>
      <c r="L6157" s="69"/>
      <c r="M6157" s="69"/>
      <c r="O6157" s="63"/>
      <c r="P6157" s="63"/>
      <c r="Q6157" s="63"/>
    </row>
    <row r="6158" spans="1:17" outlineLevel="1">
      <c r="A6158" s="6"/>
      <c r="B6158" s="20">
        <v>42711</v>
      </c>
      <c r="C6158" s="21">
        <v>0.1875</v>
      </c>
      <c r="D6158" s="13">
        <v>0</v>
      </c>
      <c r="E6158" s="13">
        <v>54.99</v>
      </c>
      <c r="F6158" s="11">
        <f t="shared" si="286"/>
        <v>0</v>
      </c>
      <c r="G6158" s="11">
        <f t="shared" si="287"/>
        <v>55.512405000000008</v>
      </c>
      <c r="H6158" s="8">
        <f t="shared" si="288"/>
        <v>0</v>
      </c>
      <c r="I6158" s="61"/>
      <c r="K6158" s="69"/>
      <c r="L6158" s="69"/>
      <c r="M6158" s="69"/>
      <c r="O6158" s="63"/>
      <c r="P6158" s="63"/>
      <c r="Q6158" s="63"/>
    </row>
    <row r="6159" spans="1:17" outlineLevel="1">
      <c r="A6159" s="6"/>
      <c r="B6159" s="20">
        <v>42711</v>
      </c>
      <c r="C6159" s="21">
        <v>0.20833333333333334</v>
      </c>
      <c r="D6159" s="13">
        <v>4.7520000000000001E-3</v>
      </c>
      <c r="E6159" s="13">
        <v>42.39</v>
      </c>
      <c r="F6159" s="11">
        <f t="shared" si="286"/>
        <v>4.7505744000000006E-3</v>
      </c>
      <c r="G6159" s="11">
        <f t="shared" si="287"/>
        <v>42.792705000000005</v>
      </c>
      <c r="H6159" s="8">
        <f t="shared" si="288"/>
        <v>0.68031690952024804</v>
      </c>
      <c r="I6159" s="61"/>
      <c r="K6159" s="69"/>
      <c r="L6159" s="69"/>
      <c r="M6159" s="69"/>
      <c r="O6159" s="63"/>
      <c r="P6159" s="63"/>
      <c r="Q6159" s="63"/>
    </row>
    <row r="6160" spans="1:17" outlineLevel="1">
      <c r="A6160" s="6"/>
      <c r="B6160" s="20">
        <v>42711</v>
      </c>
      <c r="C6160" s="21">
        <v>0.22916666666666666</v>
      </c>
      <c r="D6160" s="13">
        <v>9.2186999999999991E-2</v>
      </c>
      <c r="E6160" s="13">
        <v>50.36</v>
      </c>
      <c r="F6160" s="11">
        <f t="shared" si="286"/>
        <v>9.2159343899999996E-2</v>
      </c>
      <c r="G6160" s="11">
        <f t="shared" si="287"/>
        <v>50.838419999999999</v>
      </c>
      <c r="H6160" s="8">
        <f t="shared" si="288"/>
        <v>12.456402533287363</v>
      </c>
      <c r="I6160" s="61"/>
      <c r="K6160" s="69"/>
      <c r="L6160" s="69"/>
      <c r="M6160" s="69"/>
      <c r="O6160" s="63"/>
      <c r="P6160" s="63"/>
      <c r="Q6160" s="63"/>
    </row>
    <row r="6161" spans="1:17" outlineLevel="1">
      <c r="A6161" s="6"/>
      <c r="B6161" s="20">
        <v>42711</v>
      </c>
      <c r="C6161" s="21">
        <v>0.25</v>
      </c>
      <c r="D6161" s="13">
        <v>0.222329</v>
      </c>
      <c r="E6161" s="13">
        <v>52.09</v>
      </c>
      <c r="F6161" s="11">
        <f t="shared" ref="F6161:F6224" si="289">IF($B$13="Electricity",$D6161*$B$9,$D6161*$B$10)</f>
        <v>0.22226230129999999</v>
      </c>
      <c r="G6161" s="11">
        <f t="shared" ref="G6161:G6224" si="290">+E6161*$B$10</f>
        <v>52.584855000000005</v>
      </c>
      <c r="H6161" s="8">
        <f t="shared" si="288"/>
        <v>29.653157155973187</v>
      </c>
      <c r="I6161" s="61"/>
      <c r="K6161" s="69"/>
      <c r="L6161" s="69"/>
      <c r="M6161" s="69"/>
      <c r="O6161" s="63"/>
      <c r="P6161" s="63"/>
      <c r="Q6161" s="63"/>
    </row>
    <row r="6162" spans="1:17" outlineLevel="1">
      <c r="A6162" s="6"/>
      <c r="B6162" s="20">
        <v>42711</v>
      </c>
      <c r="C6162" s="21">
        <v>0.27083333333333331</v>
      </c>
      <c r="D6162" s="13">
        <v>0.64554899999999993</v>
      </c>
      <c r="E6162" s="13">
        <v>51.08</v>
      </c>
      <c r="F6162" s="11">
        <f t="shared" si="289"/>
        <v>0.6453553353</v>
      </c>
      <c r="G6162" s="11">
        <f t="shared" si="290"/>
        <v>51.565260000000002</v>
      </c>
      <c r="H6162" s="8">
        <f t="shared" si="288"/>
        <v>86.75817670866833</v>
      </c>
      <c r="I6162" s="61"/>
      <c r="K6162" s="69"/>
      <c r="L6162" s="69"/>
      <c r="M6162" s="69"/>
      <c r="O6162" s="63"/>
      <c r="P6162" s="63"/>
      <c r="Q6162" s="63"/>
    </row>
    <row r="6163" spans="1:17" outlineLevel="1">
      <c r="A6163" s="6"/>
      <c r="B6163" s="20">
        <v>42711</v>
      </c>
      <c r="C6163" s="21">
        <v>0.29166666666666669</v>
      </c>
      <c r="D6163" s="13">
        <v>1.2629079999999999</v>
      </c>
      <c r="E6163" s="13">
        <v>55.25</v>
      </c>
      <c r="F6163" s="11">
        <f t="shared" si="289"/>
        <v>1.2625291275999999</v>
      </c>
      <c r="G6163" s="11">
        <f t="shared" si="290"/>
        <v>55.774875000000002</v>
      </c>
      <c r="H6163" s="8">
        <f t="shared" si="288"/>
        <v>164.41301345785092</v>
      </c>
      <c r="I6163" s="61"/>
      <c r="K6163" s="69"/>
      <c r="L6163" s="69"/>
      <c r="M6163" s="69"/>
      <c r="O6163" s="63"/>
      <c r="P6163" s="63"/>
      <c r="Q6163" s="63"/>
    </row>
    <row r="6164" spans="1:17" outlineLevel="1">
      <c r="A6164" s="6"/>
      <c r="B6164" s="20">
        <v>42711</v>
      </c>
      <c r="C6164" s="21">
        <v>0.3125</v>
      </c>
      <c r="D6164" s="13">
        <v>1.517622</v>
      </c>
      <c r="E6164" s="13">
        <v>46.28</v>
      </c>
      <c r="F6164" s="11">
        <f t="shared" si="289"/>
        <v>1.5171667134</v>
      </c>
      <c r="G6164" s="11">
        <f t="shared" si="290"/>
        <v>46.719660000000005</v>
      </c>
      <c r="H6164" s="8">
        <f t="shared" si="288"/>
        <v>211.31149567903455</v>
      </c>
      <c r="I6164" s="61"/>
      <c r="K6164" s="69"/>
      <c r="L6164" s="69"/>
      <c r="M6164" s="69"/>
      <c r="O6164" s="63"/>
      <c r="P6164" s="63"/>
      <c r="Q6164" s="63"/>
    </row>
    <row r="6165" spans="1:17" outlineLevel="1">
      <c r="A6165" s="6"/>
      <c r="B6165" s="20">
        <v>42711</v>
      </c>
      <c r="C6165" s="21">
        <v>0.33333333333333331</v>
      </c>
      <c r="D6165" s="13">
        <v>2.3819330000000001</v>
      </c>
      <c r="E6165" s="13">
        <v>47.03</v>
      </c>
      <c r="F6165" s="11">
        <f t="shared" si="289"/>
        <v>2.3812184201000002</v>
      </c>
      <c r="G6165" s="11">
        <f t="shared" si="290"/>
        <v>47.476785000000007</v>
      </c>
      <c r="H6165" s="8">
        <f t="shared" si="288"/>
        <v>329.85403116947265</v>
      </c>
      <c r="I6165" s="61"/>
      <c r="K6165" s="69"/>
      <c r="L6165" s="69"/>
      <c r="M6165" s="69"/>
      <c r="O6165" s="63"/>
      <c r="P6165" s="63"/>
      <c r="Q6165" s="63"/>
    </row>
    <row r="6166" spans="1:17" outlineLevel="1">
      <c r="A6166" s="6"/>
      <c r="B6166" s="20">
        <v>42711</v>
      </c>
      <c r="C6166" s="21">
        <v>0.35416666666666669</v>
      </c>
      <c r="D6166" s="13">
        <v>3.2323090000000003</v>
      </c>
      <c r="E6166" s="13">
        <v>58.4</v>
      </c>
      <c r="F6166" s="11">
        <f t="shared" si="289"/>
        <v>3.2313393073000003</v>
      </c>
      <c r="G6166" s="11">
        <f t="shared" si="290"/>
        <v>58.954799999999999</v>
      </c>
      <c r="H6166" s="8">
        <f t="shared" si="288"/>
        <v>410.52614856379</v>
      </c>
      <c r="I6166" s="61"/>
      <c r="K6166" s="69"/>
      <c r="L6166" s="69"/>
      <c r="M6166" s="69"/>
      <c r="O6166" s="63"/>
      <c r="P6166" s="63"/>
      <c r="Q6166" s="63"/>
    </row>
    <row r="6167" spans="1:17" outlineLevel="1">
      <c r="A6167" s="6"/>
      <c r="B6167" s="20">
        <v>42711</v>
      </c>
      <c r="C6167" s="21">
        <v>0.375</v>
      </c>
      <c r="D6167" s="13">
        <v>3.8003149999999994</v>
      </c>
      <c r="E6167" s="13">
        <v>59.19</v>
      </c>
      <c r="F6167" s="11">
        <f t="shared" si="289"/>
        <v>3.7991749054999997</v>
      </c>
      <c r="G6167" s="11">
        <f t="shared" si="290"/>
        <v>59.752305</v>
      </c>
      <c r="H6167" s="8">
        <f t="shared" si="288"/>
        <v>479.63707472121774</v>
      </c>
      <c r="I6167" s="61"/>
      <c r="K6167" s="69"/>
      <c r="L6167" s="69"/>
      <c r="M6167" s="69"/>
      <c r="O6167" s="63"/>
      <c r="P6167" s="63"/>
      <c r="Q6167" s="63"/>
    </row>
    <row r="6168" spans="1:17" outlineLevel="1">
      <c r="A6168" s="6"/>
      <c r="B6168" s="20">
        <v>42711</v>
      </c>
      <c r="C6168" s="21">
        <v>0.39583333333333331</v>
      </c>
      <c r="D6168" s="13">
        <v>3.9064380000000001</v>
      </c>
      <c r="E6168" s="13">
        <v>49.24</v>
      </c>
      <c r="F6168" s="11">
        <f t="shared" si="289"/>
        <v>3.9052660686</v>
      </c>
      <c r="G6168" s="11">
        <f t="shared" si="290"/>
        <v>49.707780000000007</v>
      </c>
      <c r="H6168" s="8">
        <f t="shared" si="288"/>
        <v>532.25738218016625</v>
      </c>
      <c r="I6168" s="61"/>
      <c r="K6168" s="69"/>
      <c r="L6168" s="69"/>
      <c r="M6168" s="69"/>
      <c r="O6168" s="63"/>
      <c r="P6168" s="63"/>
      <c r="Q6168" s="63"/>
    </row>
    <row r="6169" spans="1:17" outlineLevel="1">
      <c r="A6169" s="6"/>
      <c r="B6169" s="20">
        <v>42711</v>
      </c>
      <c r="C6169" s="21">
        <v>0.41666666666666669</v>
      </c>
      <c r="D6169" s="13">
        <v>4.4974750000000006</v>
      </c>
      <c r="E6169" s="13">
        <v>44.17</v>
      </c>
      <c r="F6169" s="11">
        <f t="shared" si="289"/>
        <v>4.4961257575000007</v>
      </c>
      <c r="G6169" s="11">
        <f t="shared" si="290"/>
        <v>44.589615000000002</v>
      </c>
      <c r="H6169" s="8">
        <f t="shared" si="288"/>
        <v>635.79887437649165</v>
      </c>
      <c r="I6169" s="61"/>
      <c r="K6169" s="69"/>
      <c r="L6169" s="69"/>
      <c r="M6169" s="69"/>
      <c r="O6169" s="63"/>
      <c r="P6169" s="63"/>
      <c r="Q6169" s="63"/>
    </row>
    <row r="6170" spans="1:17" outlineLevel="1">
      <c r="A6170" s="6"/>
      <c r="B6170" s="20">
        <v>42711</v>
      </c>
      <c r="C6170" s="21">
        <v>0.4375</v>
      </c>
      <c r="D6170" s="13">
        <v>4.6589700000000001</v>
      </c>
      <c r="E6170" s="13">
        <v>48.06</v>
      </c>
      <c r="F6170" s="11">
        <f t="shared" si="289"/>
        <v>4.6575723089999999</v>
      </c>
      <c r="G6170" s="11">
        <f t="shared" si="290"/>
        <v>48.516570000000009</v>
      </c>
      <c r="H6170" s="8">
        <f t="shared" si="288"/>
        <v>640.33901651433985</v>
      </c>
      <c r="I6170" s="61"/>
      <c r="K6170" s="69"/>
      <c r="L6170" s="69"/>
      <c r="M6170" s="69"/>
      <c r="O6170" s="63"/>
      <c r="P6170" s="63"/>
      <c r="Q6170" s="63"/>
    </row>
    <row r="6171" spans="1:17" outlineLevel="1">
      <c r="A6171" s="6"/>
      <c r="B6171" s="20">
        <v>42711</v>
      </c>
      <c r="C6171" s="21">
        <v>0.45833333333333331</v>
      </c>
      <c r="D6171" s="13">
        <v>4.8509789999999997</v>
      </c>
      <c r="E6171" s="13">
        <v>44.44</v>
      </c>
      <c r="F6171" s="11">
        <f t="shared" si="289"/>
        <v>4.8495237063000003</v>
      </c>
      <c r="G6171" s="11">
        <f t="shared" si="290"/>
        <v>44.862180000000002</v>
      </c>
      <c r="H6171" s="8">
        <f t="shared" si="288"/>
        <v>684.45120394550236</v>
      </c>
      <c r="I6171" s="61"/>
      <c r="K6171" s="69"/>
      <c r="L6171" s="69"/>
      <c r="M6171" s="69"/>
      <c r="O6171" s="63"/>
      <c r="P6171" s="63"/>
      <c r="Q6171" s="63"/>
    </row>
    <row r="6172" spans="1:17" outlineLevel="1">
      <c r="A6172" s="6"/>
      <c r="B6172" s="20">
        <v>42711</v>
      </c>
      <c r="C6172" s="21">
        <v>0.47916666666666669</v>
      </c>
      <c r="D6172" s="13">
        <v>4.9242870000000005</v>
      </c>
      <c r="E6172" s="13">
        <v>53.09</v>
      </c>
      <c r="F6172" s="11">
        <f t="shared" si="289"/>
        <v>4.9228097139000004</v>
      </c>
      <c r="G6172" s="11">
        <f t="shared" si="290"/>
        <v>53.594355000000007</v>
      </c>
      <c r="H6172" s="8">
        <f t="shared" si="288"/>
        <v>651.80779538119498</v>
      </c>
      <c r="I6172" s="61"/>
      <c r="K6172" s="69"/>
      <c r="L6172" s="69"/>
      <c r="M6172" s="69"/>
      <c r="O6172" s="63"/>
      <c r="P6172" s="63"/>
      <c r="Q6172" s="63"/>
    </row>
    <row r="6173" spans="1:17" outlineLevel="1">
      <c r="A6173" s="6"/>
      <c r="B6173" s="20">
        <v>42711</v>
      </c>
      <c r="C6173" s="21">
        <v>0.5</v>
      </c>
      <c r="D6173" s="13">
        <v>4.9640469999999999</v>
      </c>
      <c r="E6173" s="13">
        <v>60.58</v>
      </c>
      <c r="F6173" s="11">
        <f t="shared" si="289"/>
        <v>4.9625577858999996</v>
      </c>
      <c r="G6173" s="11">
        <f t="shared" si="290"/>
        <v>61.15551</v>
      </c>
      <c r="H6173" s="8">
        <f t="shared" si="288"/>
        <v>619.54799587621471</v>
      </c>
      <c r="I6173" s="61"/>
      <c r="K6173" s="69"/>
      <c r="L6173" s="69"/>
      <c r="M6173" s="69"/>
      <c r="O6173" s="63"/>
      <c r="P6173" s="63"/>
      <c r="Q6173" s="63"/>
    </row>
    <row r="6174" spans="1:17" outlineLevel="1">
      <c r="A6174" s="6"/>
      <c r="B6174" s="20">
        <v>42711</v>
      </c>
      <c r="C6174" s="21">
        <v>0.52083333333333337</v>
      </c>
      <c r="D6174" s="13">
        <v>4.9382849999999996</v>
      </c>
      <c r="E6174" s="13">
        <v>56.31</v>
      </c>
      <c r="F6174" s="11">
        <f t="shared" si="289"/>
        <v>4.9368035144999993</v>
      </c>
      <c r="G6174" s="11">
        <f t="shared" si="290"/>
        <v>56.844945000000003</v>
      </c>
      <c r="H6174" s="8">
        <f t="shared" si="288"/>
        <v>637.61312943944074</v>
      </c>
      <c r="I6174" s="61"/>
      <c r="K6174" s="69"/>
      <c r="L6174" s="69"/>
      <c r="M6174" s="69"/>
      <c r="O6174" s="63"/>
      <c r="P6174" s="63"/>
      <c r="Q6174" s="63"/>
    </row>
    <row r="6175" spans="1:17" outlineLevel="1">
      <c r="A6175" s="6"/>
      <c r="B6175" s="20">
        <v>42711</v>
      </c>
      <c r="C6175" s="21">
        <v>0.54166666666666663</v>
      </c>
      <c r="D6175" s="13">
        <v>4.8597530000000004</v>
      </c>
      <c r="E6175" s="13">
        <v>58.2</v>
      </c>
      <c r="F6175" s="11">
        <f t="shared" si="289"/>
        <v>4.8582950741000008</v>
      </c>
      <c r="G6175" s="11">
        <f t="shared" si="290"/>
        <v>58.752900000000004</v>
      </c>
      <c r="H6175" s="8">
        <f t="shared" si="288"/>
        <v>618.20395912351012</v>
      </c>
      <c r="I6175" s="61"/>
      <c r="K6175" s="69"/>
      <c r="L6175" s="69"/>
      <c r="M6175" s="69"/>
      <c r="O6175" s="63"/>
      <c r="P6175" s="63"/>
      <c r="Q6175" s="63"/>
    </row>
    <row r="6176" spans="1:17" outlineLevel="1">
      <c r="A6176" s="6"/>
      <c r="B6176" s="20">
        <v>42711</v>
      </c>
      <c r="C6176" s="21">
        <v>0.5625</v>
      </c>
      <c r="D6176" s="13">
        <v>4.6433590000000002</v>
      </c>
      <c r="E6176" s="13">
        <v>56.65</v>
      </c>
      <c r="F6176" s="11">
        <f t="shared" si="289"/>
        <v>4.6419659923000003</v>
      </c>
      <c r="G6176" s="11">
        <f t="shared" si="290"/>
        <v>57.188175000000001</v>
      </c>
      <c r="H6176" s="8">
        <f t="shared" si="288"/>
        <v>597.940111056099</v>
      </c>
      <c r="I6176" s="61"/>
      <c r="K6176" s="69"/>
      <c r="L6176" s="69"/>
      <c r="M6176" s="69"/>
      <c r="O6176" s="63"/>
      <c r="P6176" s="63"/>
      <c r="Q6176" s="63"/>
    </row>
    <row r="6177" spans="1:17" outlineLevel="1">
      <c r="A6177" s="6"/>
      <c r="B6177" s="20">
        <v>42711</v>
      </c>
      <c r="C6177" s="21">
        <v>0.58333333333333337</v>
      </c>
      <c r="D6177" s="13">
        <v>4.4523380000000001</v>
      </c>
      <c r="E6177" s="13">
        <v>68.19</v>
      </c>
      <c r="F6177" s="11">
        <f t="shared" si="289"/>
        <v>4.4510022986000006</v>
      </c>
      <c r="G6177" s="11">
        <f t="shared" si="290"/>
        <v>68.837805000000003</v>
      </c>
      <c r="H6177" s="8">
        <f t="shared" si="288"/>
        <v>521.48919925402151</v>
      </c>
      <c r="I6177" s="61"/>
      <c r="K6177" s="69"/>
      <c r="L6177" s="69"/>
      <c r="M6177" s="69"/>
      <c r="O6177" s="63"/>
      <c r="P6177" s="63"/>
      <c r="Q6177" s="63"/>
    </row>
    <row r="6178" spans="1:17" outlineLevel="1">
      <c r="A6178" s="6"/>
      <c r="B6178" s="20">
        <v>42711</v>
      </c>
      <c r="C6178" s="21">
        <v>0.60416666666666663</v>
      </c>
      <c r="D6178" s="13">
        <v>4.166334</v>
      </c>
      <c r="E6178" s="13">
        <v>65.489999999999995</v>
      </c>
      <c r="F6178" s="11">
        <f t="shared" si="289"/>
        <v>4.1650840998000005</v>
      </c>
      <c r="G6178" s="11">
        <f t="shared" si="290"/>
        <v>66.112155000000001</v>
      </c>
      <c r="H6178" s="8">
        <f t="shared" si="288"/>
        <v>499.34295696878701</v>
      </c>
      <c r="I6178" s="61"/>
      <c r="K6178" s="69"/>
      <c r="L6178" s="69"/>
      <c r="M6178" s="69"/>
      <c r="O6178" s="63"/>
      <c r="P6178" s="63"/>
      <c r="Q6178" s="63"/>
    </row>
    <row r="6179" spans="1:17" outlineLevel="1">
      <c r="A6179" s="6"/>
      <c r="B6179" s="20">
        <v>42711</v>
      </c>
      <c r="C6179" s="21">
        <v>0.625</v>
      </c>
      <c r="D6179" s="13">
        <v>3.8012620000000004</v>
      </c>
      <c r="E6179" s="13">
        <v>71.75</v>
      </c>
      <c r="F6179" s="11">
        <f t="shared" si="289"/>
        <v>3.8001216214000006</v>
      </c>
      <c r="G6179" s="11">
        <f t="shared" si="290"/>
        <v>72.431625000000011</v>
      </c>
      <c r="H6179" s="8">
        <f t="shared" si="288"/>
        <v>431.57363734476326</v>
      </c>
      <c r="I6179" s="61"/>
      <c r="K6179" s="69"/>
      <c r="L6179" s="69"/>
      <c r="M6179" s="69"/>
      <c r="O6179" s="63"/>
      <c r="P6179" s="63"/>
      <c r="Q6179" s="63"/>
    </row>
    <row r="6180" spans="1:17" outlineLevel="1">
      <c r="A6180" s="6"/>
      <c r="B6180" s="20">
        <v>42711</v>
      </c>
      <c r="C6180" s="21">
        <v>0.64583333333333337</v>
      </c>
      <c r="D6180" s="13">
        <v>3.3247110000000002</v>
      </c>
      <c r="E6180" s="13">
        <v>69.959999999999994</v>
      </c>
      <c r="F6180" s="11">
        <f t="shared" si="289"/>
        <v>3.3237135867000003</v>
      </c>
      <c r="G6180" s="11">
        <f t="shared" si="290"/>
        <v>70.624619999999993</v>
      </c>
      <c r="H6180" s="8">
        <f t="shared" si="288"/>
        <v>383.47471807667552</v>
      </c>
      <c r="I6180" s="61"/>
      <c r="K6180" s="69"/>
      <c r="L6180" s="69"/>
      <c r="M6180" s="69"/>
      <c r="O6180" s="63"/>
      <c r="P6180" s="63"/>
      <c r="Q6180" s="63"/>
    </row>
    <row r="6181" spans="1:17" outlineLevel="1">
      <c r="A6181" s="6"/>
      <c r="B6181" s="20">
        <v>42711</v>
      </c>
      <c r="C6181" s="21">
        <v>0.66666666666666663</v>
      </c>
      <c r="D6181" s="13">
        <v>2.7634569999999998</v>
      </c>
      <c r="E6181" s="13">
        <v>69.900000000000006</v>
      </c>
      <c r="F6181" s="11">
        <f t="shared" si="289"/>
        <v>2.7626279628999999</v>
      </c>
      <c r="G6181" s="11">
        <f t="shared" si="290"/>
        <v>70.564050000000009</v>
      </c>
      <c r="H6181" s="8">
        <f t="shared" si="288"/>
        <v>318.90658339392621</v>
      </c>
      <c r="I6181" s="61"/>
      <c r="K6181" s="69"/>
      <c r="L6181" s="69"/>
      <c r="M6181" s="69"/>
      <c r="O6181" s="63"/>
      <c r="P6181" s="63"/>
      <c r="Q6181" s="63"/>
    </row>
    <row r="6182" spans="1:17" outlineLevel="1">
      <c r="A6182" s="6"/>
      <c r="B6182" s="20">
        <v>42711</v>
      </c>
      <c r="C6182" s="21">
        <v>0.6875</v>
      </c>
      <c r="D6182" s="13">
        <v>2.1240140000000003</v>
      </c>
      <c r="E6182" s="13">
        <v>65.95</v>
      </c>
      <c r="F6182" s="11">
        <f t="shared" si="289"/>
        <v>2.1233767958000005</v>
      </c>
      <c r="G6182" s="11">
        <f t="shared" si="290"/>
        <v>66.576525000000004</v>
      </c>
      <c r="H6182" s="8">
        <f t="shared" si="288"/>
        <v>253.58103568880145</v>
      </c>
      <c r="I6182" s="61"/>
      <c r="K6182" s="69"/>
      <c r="L6182" s="69"/>
      <c r="M6182" s="69"/>
      <c r="O6182" s="63"/>
      <c r="P6182" s="63"/>
      <c r="Q6182" s="63"/>
    </row>
    <row r="6183" spans="1:17" outlineLevel="1">
      <c r="A6183" s="6"/>
      <c r="B6183" s="20">
        <v>42711</v>
      </c>
      <c r="C6183" s="21">
        <v>0.70833333333333337</v>
      </c>
      <c r="D6183" s="13">
        <v>1.4241660000000003</v>
      </c>
      <c r="E6183" s="13">
        <v>52.31</v>
      </c>
      <c r="F6183" s="11">
        <f t="shared" si="289"/>
        <v>1.4237387502000003</v>
      </c>
      <c r="G6183" s="11">
        <f t="shared" si="290"/>
        <v>52.806945000000006</v>
      </c>
      <c r="H6183" s="8">
        <f t="shared" si="288"/>
        <v>189.63211366101987</v>
      </c>
      <c r="I6183" s="61"/>
      <c r="K6183" s="69"/>
      <c r="L6183" s="69"/>
      <c r="M6183" s="69"/>
      <c r="O6183" s="63"/>
      <c r="P6183" s="63"/>
      <c r="Q6183" s="63"/>
    </row>
    <row r="6184" spans="1:17" outlineLevel="1">
      <c r="A6184" s="6"/>
      <c r="B6184" s="20">
        <v>42711</v>
      </c>
      <c r="C6184" s="21">
        <v>0.72916666666666663</v>
      </c>
      <c r="D6184" s="13">
        <v>0.72399600000000008</v>
      </c>
      <c r="E6184" s="13">
        <v>46.46</v>
      </c>
      <c r="F6184" s="11">
        <f t="shared" si="289"/>
        <v>0.72377880120000015</v>
      </c>
      <c r="G6184" s="11">
        <f t="shared" si="290"/>
        <v>46.901370000000007</v>
      </c>
      <c r="H6184" s="8">
        <f t="shared" si="288"/>
        <v>100.67663966996237</v>
      </c>
      <c r="I6184" s="61"/>
      <c r="K6184" s="69"/>
      <c r="L6184" s="69"/>
      <c r="M6184" s="69"/>
      <c r="O6184" s="63"/>
      <c r="P6184" s="63"/>
      <c r="Q6184" s="63"/>
    </row>
    <row r="6185" spans="1:17" outlineLevel="1">
      <c r="A6185" s="6"/>
      <c r="B6185" s="20">
        <v>42711</v>
      </c>
      <c r="C6185" s="21">
        <v>0.75</v>
      </c>
      <c r="D6185" s="13">
        <v>0.24901499999999999</v>
      </c>
      <c r="E6185" s="13">
        <v>47.94</v>
      </c>
      <c r="F6185" s="11">
        <f t="shared" si="289"/>
        <v>0.24894029549999999</v>
      </c>
      <c r="G6185" s="11">
        <f t="shared" si="290"/>
        <v>48.395429999999998</v>
      </c>
      <c r="H6185" s="8">
        <f t="shared" si="288"/>
        <v>34.25532231795043</v>
      </c>
      <c r="I6185" s="61"/>
      <c r="K6185" s="69"/>
      <c r="L6185" s="69"/>
      <c r="M6185" s="69"/>
      <c r="O6185" s="63"/>
      <c r="P6185" s="63"/>
      <c r="Q6185" s="63"/>
    </row>
    <row r="6186" spans="1:17" outlineLevel="1">
      <c r="A6186" s="6"/>
      <c r="B6186" s="20">
        <v>42711</v>
      </c>
      <c r="C6186" s="21">
        <v>0.77083333333333337</v>
      </c>
      <c r="D6186" s="13">
        <v>0.10096000000000001</v>
      </c>
      <c r="E6186" s="13">
        <v>45.14</v>
      </c>
      <c r="F6186" s="11">
        <f t="shared" si="289"/>
        <v>0.100929712</v>
      </c>
      <c r="G6186" s="11">
        <f t="shared" si="290"/>
        <v>45.568830000000005</v>
      </c>
      <c r="H6186" s="8">
        <f t="shared" si="288"/>
        <v>14.173677543923041</v>
      </c>
      <c r="I6186" s="61"/>
      <c r="K6186" s="69"/>
      <c r="L6186" s="69"/>
      <c r="M6186" s="69"/>
      <c r="O6186" s="63"/>
      <c r="P6186" s="63"/>
      <c r="Q6186" s="63"/>
    </row>
    <row r="6187" spans="1:17" outlineLevel="1">
      <c r="A6187" s="6"/>
      <c r="B6187" s="20">
        <v>42711</v>
      </c>
      <c r="C6187" s="21">
        <v>0.79166666666666663</v>
      </c>
      <c r="D6187" s="13">
        <v>3.8168000000000001E-2</v>
      </c>
      <c r="E6187" s="13">
        <v>44.96</v>
      </c>
      <c r="F6187" s="11">
        <f t="shared" si="289"/>
        <v>3.8156549599999999E-2</v>
      </c>
      <c r="G6187" s="11">
        <f t="shared" si="290"/>
        <v>45.387120000000003</v>
      </c>
      <c r="H6187" s="8">
        <f t="shared" si="288"/>
        <v>5.3653023301188476</v>
      </c>
      <c r="I6187" s="61"/>
      <c r="K6187" s="69"/>
      <c r="L6187" s="69"/>
      <c r="M6187" s="69"/>
      <c r="O6187" s="63"/>
      <c r="P6187" s="63"/>
      <c r="Q6187" s="63"/>
    </row>
    <row r="6188" spans="1:17" outlineLevel="1">
      <c r="A6188" s="6"/>
      <c r="B6188" s="20">
        <v>42711</v>
      </c>
      <c r="C6188" s="21">
        <v>0.8125</v>
      </c>
      <c r="D6188" s="13">
        <v>0</v>
      </c>
      <c r="E6188" s="13">
        <v>44.96</v>
      </c>
      <c r="F6188" s="11">
        <f t="shared" si="289"/>
        <v>0</v>
      </c>
      <c r="G6188" s="11">
        <f t="shared" si="290"/>
        <v>45.387120000000003</v>
      </c>
      <c r="H6188" s="8">
        <f t="shared" si="288"/>
        <v>0</v>
      </c>
      <c r="I6188" s="61"/>
      <c r="K6188" s="69"/>
      <c r="L6188" s="69"/>
      <c r="M6188" s="69"/>
      <c r="O6188" s="63"/>
      <c r="P6188" s="63"/>
      <c r="Q6188" s="63"/>
    </row>
    <row r="6189" spans="1:17" outlineLevel="1">
      <c r="A6189" s="6"/>
      <c r="B6189" s="20">
        <v>42711</v>
      </c>
      <c r="C6189" s="21">
        <v>0.83333333333333337</v>
      </c>
      <c r="D6189" s="13">
        <v>0</v>
      </c>
      <c r="E6189" s="13">
        <v>48.15</v>
      </c>
      <c r="F6189" s="11">
        <f t="shared" si="289"/>
        <v>0</v>
      </c>
      <c r="G6189" s="11">
        <f t="shared" si="290"/>
        <v>48.607424999999999</v>
      </c>
      <c r="H6189" s="8">
        <f t="shared" ref="H6189:H6252" si="291">F6189*($B$8-G6189)</f>
        <v>0</v>
      </c>
      <c r="I6189" s="61"/>
      <c r="K6189" s="69"/>
      <c r="L6189" s="69"/>
      <c r="M6189" s="69"/>
      <c r="O6189" s="63"/>
      <c r="P6189" s="63"/>
      <c r="Q6189" s="63"/>
    </row>
    <row r="6190" spans="1:17" outlineLevel="1">
      <c r="A6190" s="6"/>
      <c r="B6190" s="20">
        <v>42711</v>
      </c>
      <c r="C6190" s="21">
        <v>0.85416666666666663</v>
      </c>
      <c r="D6190" s="13">
        <v>0</v>
      </c>
      <c r="E6190" s="13">
        <v>44.29</v>
      </c>
      <c r="F6190" s="11">
        <f t="shared" si="289"/>
        <v>0</v>
      </c>
      <c r="G6190" s="11">
        <f t="shared" si="290"/>
        <v>44.710754999999999</v>
      </c>
      <c r="H6190" s="8">
        <f t="shared" si="291"/>
        <v>0</v>
      </c>
      <c r="I6190" s="61"/>
      <c r="K6190" s="69"/>
      <c r="L6190" s="69"/>
      <c r="M6190" s="69"/>
      <c r="O6190" s="63"/>
      <c r="P6190" s="63"/>
      <c r="Q6190" s="63"/>
    </row>
    <row r="6191" spans="1:17" outlineLevel="1">
      <c r="A6191" s="6"/>
      <c r="B6191" s="20">
        <v>42711</v>
      </c>
      <c r="C6191" s="21">
        <v>0.875</v>
      </c>
      <c r="D6191" s="13">
        <v>0</v>
      </c>
      <c r="E6191" s="13">
        <v>42.73</v>
      </c>
      <c r="F6191" s="11">
        <f t="shared" si="289"/>
        <v>0</v>
      </c>
      <c r="G6191" s="11">
        <f t="shared" si="290"/>
        <v>43.135934999999996</v>
      </c>
      <c r="H6191" s="8">
        <f t="shared" si="291"/>
        <v>0</v>
      </c>
      <c r="I6191" s="61"/>
      <c r="K6191" s="69"/>
      <c r="L6191" s="69"/>
      <c r="M6191" s="69"/>
      <c r="O6191" s="63"/>
      <c r="P6191" s="63"/>
      <c r="Q6191" s="63"/>
    </row>
    <row r="6192" spans="1:17" outlineLevel="1">
      <c r="A6192" s="6"/>
      <c r="B6192" s="20">
        <v>42711</v>
      </c>
      <c r="C6192" s="21">
        <v>0.89583333333333337</v>
      </c>
      <c r="D6192" s="13">
        <v>0</v>
      </c>
      <c r="E6192" s="13">
        <v>41.19</v>
      </c>
      <c r="F6192" s="11">
        <f t="shared" si="289"/>
        <v>0</v>
      </c>
      <c r="G6192" s="11">
        <f t="shared" si="290"/>
        <v>41.581305</v>
      </c>
      <c r="H6192" s="8">
        <f t="shared" si="291"/>
        <v>0</v>
      </c>
      <c r="I6192" s="61"/>
      <c r="K6192" s="69"/>
      <c r="L6192" s="69"/>
      <c r="M6192" s="69"/>
      <c r="O6192" s="63"/>
      <c r="P6192" s="63"/>
      <c r="Q6192" s="63"/>
    </row>
    <row r="6193" spans="1:17" outlineLevel="1">
      <c r="A6193" s="6"/>
      <c r="B6193" s="20">
        <v>42711</v>
      </c>
      <c r="C6193" s="21">
        <v>0.91666666666666663</v>
      </c>
      <c r="D6193" s="13">
        <v>0</v>
      </c>
      <c r="E6193" s="13">
        <v>38.19</v>
      </c>
      <c r="F6193" s="11">
        <f t="shared" si="289"/>
        <v>0</v>
      </c>
      <c r="G6193" s="11">
        <f t="shared" si="290"/>
        <v>38.552804999999999</v>
      </c>
      <c r="H6193" s="8">
        <f t="shared" si="291"/>
        <v>0</v>
      </c>
      <c r="I6193" s="61"/>
      <c r="K6193" s="69"/>
      <c r="L6193" s="69"/>
      <c r="M6193" s="69"/>
      <c r="O6193" s="63"/>
      <c r="P6193" s="63"/>
      <c r="Q6193" s="63"/>
    </row>
    <row r="6194" spans="1:17" outlineLevel="1">
      <c r="A6194" s="6"/>
      <c r="B6194" s="20">
        <v>42711</v>
      </c>
      <c r="C6194" s="21">
        <v>0.9375</v>
      </c>
      <c r="D6194" s="13">
        <v>0</v>
      </c>
      <c r="E6194" s="13">
        <v>53.4</v>
      </c>
      <c r="F6194" s="11">
        <f t="shared" si="289"/>
        <v>0</v>
      </c>
      <c r="G6194" s="11">
        <f t="shared" si="290"/>
        <v>53.907299999999999</v>
      </c>
      <c r="H6194" s="8">
        <f t="shared" si="291"/>
        <v>0</v>
      </c>
      <c r="I6194" s="61"/>
      <c r="K6194" s="69"/>
      <c r="L6194" s="69"/>
      <c r="M6194" s="69"/>
      <c r="O6194" s="63"/>
      <c r="P6194" s="63"/>
      <c r="Q6194" s="63"/>
    </row>
    <row r="6195" spans="1:17" outlineLevel="1">
      <c r="A6195" s="6"/>
      <c r="B6195" s="20">
        <v>42711</v>
      </c>
      <c r="C6195" s="21">
        <v>0.95833333333333337</v>
      </c>
      <c r="D6195" s="13">
        <v>0</v>
      </c>
      <c r="E6195" s="13">
        <v>50.81</v>
      </c>
      <c r="F6195" s="11">
        <f t="shared" si="289"/>
        <v>0</v>
      </c>
      <c r="G6195" s="11">
        <f t="shared" si="290"/>
        <v>51.292695000000009</v>
      </c>
      <c r="H6195" s="8">
        <f t="shared" si="291"/>
        <v>0</v>
      </c>
      <c r="I6195" s="61"/>
      <c r="K6195" s="69"/>
      <c r="L6195" s="69"/>
      <c r="M6195" s="69"/>
      <c r="O6195" s="63"/>
      <c r="P6195" s="63"/>
      <c r="Q6195" s="63"/>
    </row>
    <row r="6196" spans="1:17" outlineLevel="1">
      <c r="A6196" s="6"/>
      <c r="B6196" s="20">
        <v>42711</v>
      </c>
      <c r="C6196" s="21">
        <v>0.97916666666666663</v>
      </c>
      <c r="D6196" s="13">
        <v>0</v>
      </c>
      <c r="E6196" s="13">
        <v>43.1</v>
      </c>
      <c r="F6196" s="11">
        <f t="shared" si="289"/>
        <v>0</v>
      </c>
      <c r="G6196" s="11">
        <f t="shared" si="290"/>
        <v>43.509450000000001</v>
      </c>
      <c r="H6196" s="8">
        <f t="shared" si="291"/>
        <v>0</v>
      </c>
      <c r="I6196" s="61"/>
      <c r="K6196" s="69"/>
      <c r="L6196" s="69"/>
      <c r="M6196" s="69"/>
      <c r="O6196" s="63"/>
      <c r="P6196" s="63"/>
      <c r="Q6196" s="63"/>
    </row>
    <row r="6197" spans="1:17" outlineLevel="1">
      <c r="A6197" s="6"/>
      <c r="B6197" s="20">
        <v>42712</v>
      </c>
      <c r="C6197" s="21">
        <v>2.0833333333333332E-2</v>
      </c>
      <c r="D6197" s="13">
        <v>0</v>
      </c>
      <c r="E6197" s="13">
        <v>42.37</v>
      </c>
      <c r="F6197" s="11">
        <f t="shared" si="289"/>
        <v>0</v>
      </c>
      <c r="G6197" s="11">
        <f t="shared" si="290"/>
        <v>42.772514999999999</v>
      </c>
      <c r="H6197" s="8">
        <f t="shared" si="291"/>
        <v>0</v>
      </c>
      <c r="I6197" s="61"/>
      <c r="K6197" s="69"/>
      <c r="L6197" s="69"/>
      <c r="M6197" s="69"/>
      <c r="O6197" s="63"/>
      <c r="P6197" s="63"/>
      <c r="Q6197" s="63"/>
    </row>
    <row r="6198" spans="1:17" outlineLevel="1">
      <c r="A6198" s="6"/>
      <c r="B6198" s="20">
        <v>42712</v>
      </c>
      <c r="C6198" s="21">
        <v>4.1666666666666664E-2</v>
      </c>
      <c r="D6198" s="13">
        <v>0</v>
      </c>
      <c r="E6198" s="13">
        <v>34.21</v>
      </c>
      <c r="F6198" s="11">
        <f t="shared" si="289"/>
        <v>0</v>
      </c>
      <c r="G6198" s="11">
        <f t="shared" si="290"/>
        <v>34.534995000000002</v>
      </c>
      <c r="H6198" s="8">
        <f t="shared" si="291"/>
        <v>0</v>
      </c>
      <c r="I6198" s="61"/>
      <c r="K6198" s="69"/>
      <c r="L6198" s="69"/>
      <c r="M6198" s="69"/>
      <c r="O6198" s="63"/>
      <c r="P6198" s="63"/>
      <c r="Q6198" s="63"/>
    </row>
    <row r="6199" spans="1:17" outlineLevel="1">
      <c r="A6199" s="6"/>
      <c r="B6199" s="20">
        <v>42712</v>
      </c>
      <c r="C6199" s="21">
        <v>6.25E-2</v>
      </c>
      <c r="D6199" s="13">
        <v>0</v>
      </c>
      <c r="E6199" s="13">
        <v>29.32</v>
      </c>
      <c r="F6199" s="11">
        <f t="shared" si="289"/>
        <v>0</v>
      </c>
      <c r="G6199" s="11">
        <f t="shared" si="290"/>
        <v>29.598540000000003</v>
      </c>
      <c r="H6199" s="8">
        <f t="shared" si="291"/>
        <v>0</v>
      </c>
      <c r="I6199" s="61"/>
      <c r="K6199" s="69"/>
      <c r="L6199" s="69"/>
      <c r="M6199" s="69"/>
      <c r="O6199" s="63"/>
      <c r="P6199" s="63"/>
      <c r="Q6199" s="63"/>
    </row>
    <row r="6200" spans="1:17" outlineLevel="1">
      <c r="A6200" s="6"/>
      <c r="B6200" s="20">
        <v>42712</v>
      </c>
      <c r="C6200" s="21">
        <v>8.3333333333333329E-2</v>
      </c>
      <c r="D6200" s="13">
        <v>0</v>
      </c>
      <c r="E6200" s="13">
        <v>25.85</v>
      </c>
      <c r="F6200" s="11">
        <f t="shared" si="289"/>
        <v>0</v>
      </c>
      <c r="G6200" s="11">
        <f t="shared" si="290"/>
        <v>26.095575000000004</v>
      </c>
      <c r="H6200" s="8">
        <f t="shared" si="291"/>
        <v>0</v>
      </c>
      <c r="I6200" s="61"/>
      <c r="K6200" s="69"/>
      <c r="L6200" s="69"/>
      <c r="M6200" s="69"/>
      <c r="O6200" s="63"/>
      <c r="P6200" s="63"/>
      <c r="Q6200" s="63"/>
    </row>
    <row r="6201" spans="1:17" outlineLevel="1">
      <c r="A6201" s="6"/>
      <c r="B6201" s="20">
        <v>42712</v>
      </c>
      <c r="C6201" s="21">
        <v>0.10416666666666667</v>
      </c>
      <c r="D6201" s="13">
        <v>0</v>
      </c>
      <c r="E6201" s="13">
        <v>17.37</v>
      </c>
      <c r="F6201" s="11">
        <f t="shared" si="289"/>
        <v>0</v>
      </c>
      <c r="G6201" s="11">
        <f t="shared" si="290"/>
        <v>17.535015000000001</v>
      </c>
      <c r="H6201" s="8">
        <f t="shared" si="291"/>
        <v>0</v>
      </c>
      <c r="I6201" s="61"/>
      <c r="K6201" s="69"/>
      <c r="L6201" s="69"/>
      <c r="M6201" s="69"/>
      <c r="O6201" s="63"/>
      <c r="P6201" s="63"/>
      <c r="Q6201" s="63"/>
    </row>
    <row r="6202" spans="1:17" outlineLevel="1">
      <c r="A6202" s="6"/>
      <c r="B6202" s="20">
        <v>42712</v>
      </c>
      <c r="C6202" s="21">
        <v>0.125</v>
      </c>
      <c r="D6202" s="13">
        <v>0</v>
      </c>
      <c r="E6202" s="13">
        <v>13.22</v>
      </c>
      <c r="F6202" s="11">
        <f t="shared" si="289"/>
        <v>0</v>
      </c>
      <c r="G6202" s="11">
        <f t="shared" si="290"/>
        <v>13.345590000000001</v>
      </c>
      <c r="H6202" s="8">
        <f t="shared" si="291"/>
        <v>0</v>
      </c>
      <c r="I6202" s="61"/>
      <c r="K6202" s="69"/>
      <c r="L6202" s="69"/>
      <c r="M6202" s="69"/>
      <c r="O6202" s="63"/>
      <c r="P6202" s="63"/>
      <c r="Q6202" s="63"/>
    </row>
    <row r="6203" spans="1:17" outlineLevel="1">
      <c r="A6203" s="6"/>
      <c r="B6203" s="20">
        <v>42712</v>
      </c>
      <c r="C6203" s="21">
        <v>0.14583333333333334</v>
      </c>
      <c r="D6203" s="13">
        <v>0</v>
      </c>
      <c r="E6203" s="13">
        <v>19.850000000000001</v>
      </c>
      <c r="F6203" s="11">
        <f t="shared" si="289"/>
        <v>0</v>
      </c>
      <c r="G6203" s="11">
        <f t="shared" si="290"/>
        <v>20.038575000000002</v>
      </c>
      <c r="H6203" s="8">
        <f t="shared" si="291"/>
        <v>0</v>
      </c>
      <c r="I6203" s="61"/>
      <c r="K6203" s="69"/>
      <c r="L6203" s="69"/>
      <c r="M6203" s="69"/>
      <c r="O6203" s="63"/>
      <c r="P6203" s="63"/>
      <c r="Q6203" s="63"/>
    </row>
    <row r="6204" spans="1:17" outlineLevel="1">
      <c r="A6204" s="6"/>
      <c r="B6204" s="20">
        <v>42712</v>
      </c>
      <c r="C6204" s="21">
        <v>0.16666666666666666</v>
      </c>
      <c r="D6204" s="13">
        <v>0</v>
      </c>
      <c r="E6204" s="13">
        <v>25.32</v>
      </c>
      <c r="F6204" s="11">
        <f t="shared" si="289"/>
        <v>0</v>
      </c>
      <c r="G6204" s="11">
        <f t="shared" si="290"/>
        <v>25.560540000000003</v>
      </c>
      <c r="H6204" s="8">
        <f t="shared" si="291"/>
        <v>0</v>
      </c>
      <c r="I6204" s="61"/>
      <c r="K6204" s="69"/>
      <c r="L6204" s="69"/>
      <c r="M6204" s="69"/>
      <c r="O6204" s="63"/>
      <c r="P6204" s="63"/>
      <c r="Q6204" s="63"/>
    </row>
    <row r="6205" spans="1:17" outlineLevel="1">
      <c r="A6205" s="6"/>
      <c r="B6205" s="20">
        <v>42712</v>
      </c>
      <c r="C6205" s="21">
        <v>0.1875</v>
      </c>
      <c r="D6205" s="13">
        <v>0</v>
      </c>
      <c r="E6205" s="13">
        <v>27.51</v>
      </c>
      <c r="F6205" s="11">
        <f t="shared" si="289"/>
        <v>0</v>
      </c>
      <c r="G6205" s="11">
        <f t="shared" si="290"/>
        <v>27.771345000000004</v>
      </c>
      <c r="H6205" s="8">
        <f t="shared" si="291"/>
        <v>0</v>
      </c>
      <c r="I6205" s="61"/>
      <c r="K6205" s="69"/>
      <c r="L6205" s="69"/>
      <c r="M6205" s="69"/>
      <c r="O6205" s="63"/>
      <c r="P6205" s="63"/>
      <c r="Q6205" s="63"/>
    </row>
    <row r="6206" spans="1:17" outlineLevel="1">
      <c r="A6206" s="6"/>
      <c r="B6206" s="20">
        <v>42712</v>
      </c>
      <c r="C6206" s="21">
        <v>0.20833333333333334</v>
      </c>
      <c r="D6206" s="13">
        <v>2.0209999999999998E-3</v>
      </c>
      <c r="E6206" s="13">
        <v>29.26</v>
      </c>
      <c r="F6206" s="11">
        <f t="shared" si="289"/>
        <v>2.0203936999999999E-3</v>
      </c>
      <c r="G6206" s="11">
        <f t="shared" si="290"/>
        <v>29.537970000000005</v>
      </c>
      <c r="H6206" s="8">
        <f t="shared" si="291"/>
        <v>0.31611489970121098</v>
      </c>
      <c r="I6206" s="61"/>
      <c r="K6206" s="69"/>
      <c r="L6206" s="69"/>
      <c r="M6206" s="69"/>
      <c r="O6206" s="63"/>
      <c r="P6206" s="63"/>
      <c r="Q6206" s="63"/>
    </row>
    <row r="6207" spans="1:17" outlineLevel="1">
      <c r="A6207" s="6"/>
      <c r="B6207" s="20">
        <v>42712</v>
      </c>
      <c r="C6207" s="21">
        <v>0.22916666666666666</v>
      </c>
      <c r="D6207" s="13">
        <v>0.101649</v>
      </c>
      <c r="E6207" s="13">
        <v>33.04</v>
      </c>
      <c r="F6207" s="11">
        <f t="shared" si="289"/>
        <v>0.10161850530000001</v>
      </c>
      <c r="G6207" s="11">
        <f t="shared" si="290"/>
        <v>33.353880000000004</v>
      </c>
      <c r="H6207" s="8">
        <f t="shared" si="291"/>
        <v>15.511670554244438</v>
      </c>
      <c r="I6207" s="61"/>
      <c r="K6207" s="69"/>
      <c r="L6207" s="69"/>
      <c r="M6207" s="69"/>
      <c r="O6207" s="63"/>
      <c r="P6207" s="63"/>
      <c r="Q6207" s="63"/>
    </row>
    <row r="6208" spans="1:17" outlineLevel="1">
      <c r="A6208" s="6"/>
      <c r="B6208" s="20">
        <v>42712</v>
      </c>
      <c r="C6208" s="21">
        <v>0.25</v>
      </c>
      <c r="D6208" s="13">
        <v>0.22559800000000002</v>
      </c>
      <c r="E6208" s="13">
        <v>30.77</v>
      </c>
      <c r="F6208" s="11">
        <f t="shared" si="289"/>
        <v>0.22553032060000003</v>
      </c>
      <c r="G6208" s="11">
        <f t="shared" si="290"/>
        <v>31.062315000000002</v>
      </c>
      <c r="H6208" s="8">
        <f t="shared" si="291"/>
        <v>34.943145771071812</v>
      </c>
      <c r="I6208" s="61"/>
      <c r="K6208" s="69"/>
      <c r="L6208" s="69"/>
      <c r="M6208" s="69"/>
      <c r="O6208" s="63"/>
      <c r="P6208" s="63"/>
      <c r="Q6208" s="63"/>
    </row>
    <row r="6209" spans="1:17" outlineLevel="1">
      <c r="A6209" s="6"/>
      <c r="B6209" s="20">
        <v>42712</v>
      </c>
      <c r="C6209" s="21">
        <v>0.27083333333333331</v>
      </c>
      <c r="D6209" s="13">
        <v>0.66888099999999995</v>
      </c>
      <c r="E6209" s="13">
        <v>38.11</v>
      </c>
      <c r="F6209" s="11">
        <f t="shared" si="289"/>
        <v>0.66868033569999996</v>
      </c>
      <c r="G6209" s="11">
        <f t="shared" si="290"/>
        <v>38.472045000000001</v>
      </c>
      <c r="H6209" s="8">
        <f t="shared" si="291"/>
        <v>98.649042474534482</v>
      </c>
      <c r="I6209" s="61"/>
      <c r="K6209" s="69"/>
      <c r="L6209" s="69"/>
      <c r="M6209" s="69"/>
      <c r="O6209" s="63"/>
      <c r="P6209" s="63"/>
      <c r="Q6209" s="63"/>
    </row>
    <row r="6210" spans="1:17" outlineLevel="1">
      <c r="A6210" s="6"/>
      <c r="B6210" s="20">
        <v>42712</v>
      </c>
      <c r="C6210" s="21">
        <v>0.29166666666666669</v>
      </c>
      <c r="D6210" s="13">
        <v>1.0421910000000001</v>
      </c>
      <c r="E6210" s="13">
        <v>47.42</v>
      </c>
      <c r="F6210" s="11">
        <f t="shared" si="289"/>
        <v>1.0418783427</v>
      </c>
      <c r="G6210" s="11">
        <f t="shared" si="290"/>
        <v>47.870490000000004</v>
      </c>
      <c r="H6210" s="8">
        <f t="shared" si="291"/>
        <v>143.91414495676307</v>
      </c>
      <c r="I6210" s="61"/>
      <c r="K6210" s="69"/>
      <c r="L6210" s="69"/>
      <c r="M6210" s="69"/>
      <c r="O6210" s="63"/>
      <c r="P6210" s="63"/>
      <c r="Q6210" s="63"/>
    </row>
    <row r="6211" spans="1:17" outlineLevel="1">
      <c r="A6211" s="6"/>
      <c r="B6211" s="20">
        <v>42712</v>
      </c>
      <c r="C6211" s="21">
        <v>0.3125</v>
      </c>
      <c r="D6211" s="13">
        <v>1.9134680000000002</v>
      </c>
      <c r="E6211" s="13">
        <v>43.69</v>
      </c>
      <c r="F6211" s="11">
        <f t="shared" si="289"/>
        <v>1.9128939596000003</v>
      </c>
      <c r="G6211" s="11">
        <f t="shared" si="290"/>
        <v>44.105055</v>
      </c>
      <c r="H6211" s="8">
        <f t="shared" si="291"/>
        <v>271.42998318827426</v>
      </c>
      <c r="I6211" s="61"/>
      <c r="K6211" s="69"/>
      <c r="L6211" s="69"/>
      <c r="M6211" s="69"/>
      <c r="O6211" s="63"/>
      <c r="P6211" s="63"/>
      <c r="Q6211" s="63"/>
    </row>
    <row r="6212" spans="1:17" outlineLevel="1">
      <c r="A6212" s="6"/>
      <c r="B6212" s="20">
        <v>42712</v>
      </c>
      <c r="C6212" s="21">
        <v>0.33333333333333331</v>
      </c>
      <c r="D6212" s="13">
        <v>1.9893559999999999</v>
      </c>
      <c r="E6212" s="13">
        <v>44.96</v>
      </c>
      <c r="F6212" s="11">
        <f t="shared" si="289"/>
        <v>1.9887591931999999</v>
      </c>
      <c r="G6212" s="11">
        <f t="shared" si="290"/>
        <v>45.387120000000003</v>
      </c>
      <c r="H6212" s="8">
        <f t="shared" si="291"/>
        <v>279.6451577823284</v>
      </c>
      <c r="I6212" s="61"/>
      <c r="K6212" s="69"/>
      <c r="L6212" s="69"/>
      <c r="M6212" s="69"/>
      <c r="O6212" s="63"/>
      <c r="P6212" s="63"/>
      <c r="Q6212" s="63"/>
    </row>
    <row r="6213" spans="1:17" outlineLevel="1">
      <c r="A6213" s="6"/>
      <c r="B6213" s="20">
        <v>42712</v>
      </c>
      <c r="C6213" s="21">
        <v>0.35416666666666669</v>
      </c>
      <c r="D6213" s="13">
        <v>3.1809570000000003</v>
      </c>
      <c r="E6213" s="13">
        <v>49.98</v>
      </c>
      <c r="F6213" s="11">
        <f t="shared" si="289"/>
        <v>3.1800027129000004</v>
      </c>
      <c r="G6213" s="11">
        <f t="shared" si="290"/>
        <v>50.454810000000002</v>
      </c>
      <c r="H6213" s="8">
        <f t="shared" si="291"/>
        <v>431.03407192054595</v>
      </c>
      <c r="I6213" s="61"/>
      <c r="K6213" s="69"/>
      <c r="L6213" s="69"/>
      <c r="M6213" s="69"/>
      <c r="O6213" s="63"/>
      <c r="P6213" s="63"/>
      <c r="Q6213" s="63"/>
    </row>
    <row r="6214" spans="1:17" outlineLevel="1">
      <c r="A6214" s="6"/>
      <c r="B6214" s="20">
        <v>42712</v>
      </c>
      <c r="C6214" s="21">
        <v>0.375</v>
      </c>
      <c r="D6214" s="13">
        <v>3.7990680000000001</v>
      </c>
      <c r="E6214" s="13">
        <v>51.52</v>
      </c>
      <c r="F6214" s="11">
        <f t="shared" si="289"/>
        <v>3.7979282796000002</v>
      </c>
      <c r="G6214" s="11">
        <f t="shared" si="290"/>
        <v>52.009440000000005</v>
      </c>
      <c r="H6214" s="8">
        <f t="shared" si="291"/>
        <v>508.88653702344055</v>
      </c>
      <c r="I6214" s="61"/>
      <c r="K6214" s="69"/>
      <c r="L6214" s="69"/>
      <c r="M6214" s="69"/>
      <c r="O6214" s="63"/>
      <c r="P6214" s="63"/>
      <c r="Q6214" s="63"/>
    </row>
    <row r="6215" spans="1:17" outlineLevel="1">
      <c r="A6215" s="6"/>
      <c r="B6215" s="20">
        <v>42712</v>
      </c>
      <c r="C6215" s="21">
        <v>0.39583333333333331</v>
      </c>
      <c r="D6215" s="13">
        <v>4.0982739999999991</v>
      </c>
      <c r="E6215" s="13">
        <v>52.62</v>
      </c>
      <c r="F6215" s="11">
        <f t="shared" si="289"/>
        <v>4.0970445177999988</v>
      </c>
      <c r="G6215" s="11">
        <f t="shared" si="290"/>
        <v>53.119889999999998</v>
      </c>
      <c r="H6215" s="8">
        <f t="shared" si="291"/>
        <v>544.41572620016086</v>
      </c>
      <c r="I6215" s="61"/>
      <c r="K6215" s="69"/>
      <c r="L6215" s="69"/>
      <c r="M6215" s="69"/>
      <c r="O6215" s="63"/>
      <c r="P6215" s="63"/>
      <c r="Q6215" s="63"/>
    </row>
    <row r="6216" spans="1:17" outlineLevel="1">
      <c r="A6216" s="6"/>
      <c r="B6216" s="20">
        <v>42712</v>
      </c>
      <c r="C6216" s="21">
        <v>0.41666666666666669</v>
      </c>
      <c r="D6216" s="13">
        <v>4.4494570000000007</v>
      </c>
      <c r="E6216" s="13">
        <v>51.13</v>
      </c>
      <c r="F6216" s="11">
        <f t="shared" si="289"/>
        <v>4.4481221629000007</v>
      </c>
      <c r="G6216" s="11">
        <f t="shared" si="290"/>
        <v>51.615735000000008</v>
      </c>
      <c r="H6216" s="8">
        <f t="shared" si="291"/>
        <v>597.75762749152682</v>
      </c>
      <c r="I6216" s="61"/>
      <c r="K6216" s="69"/>
      <c r="L6216" s="69"/>
      <c r="M6216" s="69"/>
      <c r="O6216" s="63"/>
      <c r="P6216" s="63"/>
      <c r="Q6216" s="63"/>
    </row>
    <row r="6217" spans="1:17" outlineLevel="1">
      <c r="A6217" s="6"/>
      <c r="B6217" s="20">
        <v>42712</v>
      </c>
      <c r="C6217" s="21">
        <v>0.4375</v>
      </c>
      <c r="D6217" s="13">
        <v>4.7148590000000006</v>
      </c>
      <c r="E6217" s="13">
        <v>50.46</v>
      </c>
      <c r="F6217" s="11">
        <f t="shared" si="289"/>
        <v>4.7134445423000004</v>
      </c>
      <c r="G6217" s="11">
        <f t="shared" si="290"/>
        <v>50.939370000000004</v>
      </c>
      <c r="H6217" s="8">
        <f t="shared" si="291"/>
        <v>636.60078935309969</v>
      </c>
      <c r="I6217" s="61"/>
      <c r="K6217" s="69"/>
      <c r="L6217" s="69"/>
      <c r="M6217" s="69"/>
      <c r="O6217" s="63"/>
      <c r="P6217" s="63"/>
      <c r="Q6217" s="63"/>
    </row>
    <row r="6218" spans="1:17" outlineLevel="1">
      <c r="A6218" s="6"/>
      <c r="B6218" s="20">
        <v>42712</v>
      </c>
      <c r="C6218" s="21">
        <v>0.45833333333333331</v>
      </c>
      <c r="D6218" s="13">
        <v>4.4326190000000008</v>
      </c>
      <c r="E6218" s="13">
        <v>49.05</v>
      </c>
      <c r="F6218" s="11">
        <f t="shared" si="289"/>
        <v>4.4312892143000013</v>
      </c>
      <c r="G6218" s="11">
        <f t="shared" si="290"/>
        <v>49.515974999999997</v>
      </c>
      <c r="H6218" s="8">
        <f t="shared" si="291"/>
        <v>604.80018790675172</v>
      </c>
      <c r="I6218" s="61"/>
      <c r="K6218" s="69"/>
      <c r="L6218" s="69"/>
      <c r="M6218" s="69"/>
      <c r="O6218" s="63"/>
      <c r="P6218" s="63"/>
      <c r="Q6218" s="63"/>
    </row>
    <row r="6219" spans="1:17" outlineLevel="1">
      <c r="A6219" s="6"/>
      <c r="B6219" s="20">
        <v>42712</v>
      </c>
      <c r="C6219" s="21">
        <v>0.47916666666666669</v>
      </c>
      <c r="D6219" s="13">
        <v>4.1884840000000008</v>
      </c>
      <c r="E6219" s="13">
        <v>53.14</v>
      </c>
      <c r="F6219" s="11">
        <f t="shared" si="289"/>
        <v>4.1872274548000012</v>
      </c>
      <c r="G6219" s="11">
        <f t="shared" si="290"/>
        <v>53.644830000000006</v>
      </c>
      <c r="H6219" s="8">
        <f t="shared" si="291"/>
        <v>554.20120160872148</v>
      </c>
      <c r="I6219" s="61"/>
      <c r="K6219" s="69"/>
      <c r="L6219" s="69"/>
      <c r="M6219" s="69"/>
      <c r="O6219" s="63"/>
      <c r="P6219" s="63"/>
      <c r="Q6219" s="63"/>
    </row>
    <row r="6220" spans="1:17" outlineLevel="1">
      <c r="A6220" s="6"/>
      <c r="B6220" s="20">
        <v>42712</v>
      </c>
      <c r="C6220" s="21">
        <v>0.5</v>
      </c>
      <c r="D6220" s="13">
        <v>2.8733429999999998</v>
      </c>
      <c r="E6220" s="13">
        <v>65.239999999999995</v>
      </c>
      <c r="F6220" s="11">
        <f t="shared" si="289"/>
        <v>2.8724809970999998</v>
      </c>
      <c r="G6220" s="11">
        <f t="shared" si="290"/>
        <v>65.859780000000001</v>
      </c>
      <c r="H6220" s="8">
        <f t="shared" si="291"/>
        <v>345.10049893741336</v>
      </c>
      <c r="I6220" s="61"/>
      <c r="K6220" s="69"/>
      <c r="L6220" s="69"/>
      <c r="M6220" s="69"/>
      <c r="O6220" s="63"/>
      <c r="P6220" s="63"/>
      <c r="Q6220" s="63"/>
    </row>
    <row r="6221" spans="1:17" outlineLevel="1">
      <c r="A6221" s="6"/>
      <c r="B6221" s="20">
        <v>42712</v>
      </c>
      <c r="C6221" s="21">
        <v>0.52083333333333337</v>
      </c>
      <c r="D6221" s="13">
        <v>3.6532070000000005</v>
      </c>
      <c r="E6221" s="13">
        <v>75.48</v>
      </c>
      <c r="F6221" s="11">
        <f t="shared" si="289"/>
        <v>3.6521110379000006</v>
      </c>
      <c r="G6221" s="11">
        <f t="shared" si="290"/>
        <v>76.197060000000008</v>
      </c>
      <c r="H6221" s="8">
        <f t="shared" si="291"/>
        <v>401.01252916787143</v>
      </c>
      <c r="I6221" s="61"/>
      <c r="K6221" s="69"/>
      <c r="L6221" s="69"/>
      <c r="M6221" s="69"/>
      <c r="O6221" s="63"/>
      <c r="P6221" s="63"/>
      <c r="Q6221" s="63"/>
    </row>
    <row r="6222" spans="1:17" outlineLevel="1">
      <c r="A6222" s="6"/>
      <c r="B6222" s="20">
        <v>42712</v>
      </c>
      <c r="C6222" s="21">
        <v>0.54166666666666663</v>
      </c>
      <c r="D6222" s="13">
        <v>3.5747600000000004</v>
      </c>
      <c r="E6222" s="13">
        <v>76.28</v>
      </c>
      <c r="F6222" s="11">
        <f t="shared" si="289"/>
        <v>3.5736875720000003</v>
      </c>
      <c r="G6222" s="11">
        <f t="shared" si="290"/>
        <v>77.004660000000001</v>
      </c>
      <c r="H6222" s="8">
        <f t="shared" si="291"/>
        <v>389.51529196391454</v>
      </c>
      <c r="I6222" s="61"/>
      <c r="K6222" s="69"/>
      <c r="L6222" s="69"/>
      <c r="M6222" s="69"/>
      <c r="O6222" s="63"/>
      <c r="P6222" s="63"/>
      <c r="Q6222" s="63"/>
    </row>
    <row r="6223" spans="1:17" outlineLevel="1">
      <c r="A6223" s="6"/>
      <c r="B6223" s="20">
        <v>42712</v>
      </c>
      <c r="C6223" s="21">
        <v>0.5625</v>
      </c>
      <c r="D6223" s="13">
        <v>3.4407030000000001</v>
      </c>
      <c r="E6223" s="13">
        <v>67.78</v>
      </c>
      <c r="F6223" s="11">
        <f t="shared" si="289"/>
        <v>3.4396707891</v>
      </c>
      <c r="G6223" s="11">
        <f t="shared" si="290"/>
        <v>68.423910000000006</v>
      </c>
      <c r="H6223" s="8">
        <f t="shared" si="291"/>
        <v>404.4230422695926</v>
      </c>
      <c r="I6223" s="61"/>
      <c r="K6223" s="69"/>
      <c r="L6223" s="69"/>
      <c r="M6223" s="69"/>
      <c r="O6223" s="63"/>
      <c r="P6223" s="63"/>
      <c r="Q6223" s="63"/>
    </row>
    <row r="6224" spans="1:17" outlineLevel="1">
      <c r="A6224" s="6"/>
      <c r="B6224" s="20">
        <v>42712</v>
      </c>
      <c r="C6224" s="21">
        <v>0.58333333333333337</v>
      </c>
      <c r="D6224" s="13">
        <v>2.6965149999999998</v>
      </c>
      <c r="E6224" s="13">
        <v>108.71</v>
      </c>
      <c r="F6224" s="11">
        <f t="shared" si="289"/>
        <v>2.6957060454999997</v>
      </c>
      <c r="G6224" s="11">
        <f t="shared" si="290"/>
        <v>109.742745</v>
      </c>
      <c r="H6224" s="8">
        <f t="shared" si="291"/>
        <v>205.56714331673507</v>
      </c>
      <c r="I6224" s="61"/>
      <c r="K6224" s="69"/>
      <c r="L6224" s="69"/>
      <c r="M6224" s="69"/>
      <c r="O6224" s="63"/>
      <c r="P6224" s="63"/>
      <c r="Q6224" s="63"/>
    </row>
    <row r="6225" spans="1:17" outlineLevel="1">
      <c r="A6225" s="6"/>
      <c r="B6225" s="20">
        <v>42712</v>
      </c>
      <c r="C6225" s="21">
        <v>0.60416666666666663</v>
      </c>
      <c r="D6225" s="13">
        <v>3.053223</v>
      </c>
      <c r="E6225" s="13">
        <v>57.79</v>
      </c>
      <c r="F6225" s="11">
        <f t="shared" ref="F6225:F6288" si="292">IF($B$13="Electricity",$D6225*$B$9,$D6225*$B$10)</f>
        <v>3.0523070331</v>
      </c>
      <c r="G6225" s="11">
        <f t="shared" ref="G6225:G6288" si="293">+E6225*$B$10</f>
        <v>58.339005</v>
      </c>
      <c r="H6225" s="8">
        <f t="shared" si="291"/>
        <v>389.66055289104395</v>
      </c>
      <c r="I6225" s="61"/>
      <c r="K6225" s="69"/>
      <c r="L6225" s="69"/>
      <c r="M6225" s="69"/>
      <c r="O6225" s="63"/>
      <c r="P6225" s="63"/>
      <c r="Q6225" s="63"/>
    </row>
    <row r="6226" spans="1:17" outlineLevel="1">
      <c r="A6226" s="6"/>
      <c r="B6226" s="20">
        <v>42712</v>
      </c>
      <c r="C6226" s="21">
        <v>0.625</v>
      </c>
      <c r="D6226" s="13">
        <v>3.0278700000000001</v>
      </c>
      <c r="E6226" s="13">
        <v>63.45</v>
      </c>
      <c r="F6226" s="11">
        <f t="shared" si="292"/>
        <v>3.026961639</v>
      </c>
      <c r="G6226" s="11">
        <f t="shared" si="293"/>
        <v>64.052775000000011</v>
      </c>
      <c r="H6226" s="8">
        <f t="shared" si="291"/>
        <v>369.12957205750172</v>
      </c>
      <c r="I6226" s="61"/>
      <c r="K6226" s="69"/>
      <c r="L6226" s="69"/>
      <c r="M6226" s="69"/>
      <c r="O6226" s="63"/>
      <c r="P6226" s="63"/>
      <c r="Q6226" s="63"/>
    </row>
    <row r="6227" spans="1:17" outlineLevel="1">
      <c r="A6227" s="6"/>
      <c r="B6227" s="20">
        <v>42712</v>
      </c>
      <c r="C6227" s="21">
        <v>0.64583333333333337</v>
      </c>
      <c r="D6227" s="13">
        <v>1.5579210000000001</v>
      </c>
      <c r="E6227" s="13">
        <v>70.19</v>
      </c>
      <c r="F6227" s="11">
        <f t="shared" si="292"/>
        <v>1.5574536237000001</v>
      </c>
      <c r="G6227" s="11">
        <f t="shared" si="293"/>
        <v>70.856805000000008</v>
      </c>
      <c r="H6227" s="8">
        <f t="shared" si="291"/>
        <v>179.33018629714573</v>
      </c>
      <c r="I6227" s="61"/>
      <c r="K6227" s="69"/>
      <c r="L6227" s="69"/>
      <c r="M6227" s="69"/>
      <c r="O6227" s="63"/>
      <c r="P6227" s="63"/>
      <c r="Q6227" s="63"/>
    </row>
    <row r="6228" spans="1:17" outlineLevel="1">
      <c r="A6228" s="6"/>
      <c r="B6228" s="20">
        <v>42712</v>
      </c>
      <c r="C6228" s="21">
        <v>0.66666666666666663</v>
      </c>
      <c r="D6228" s="13">
        <v>1.227749</v>
      </c>
      <c r="E6228" s="13">
        <v>57.13</v>
      </c>
      <c r="F6228" s="11">
        <f t="shared" si="292"/>
        <v>1.2273806753000001</v>
      </c>
      <c r="G6228" s="11">
        <f t="shared" si="293"/>
        <v>57.672735000000003</v>
      </c>
      <c r="H6228" s="8">
        <f t="shared" si="291"/>
        <v>157.50640517510209</v>
      </c>
      <c r="I6228" s="61"/>
      <c r="K6228" s="69"/>
      <c r="L6228" s="69"/>
      <c r="M6228" s="69"/>
      <c r="O6228" s="63"/>
      <c r="P6228" s="63"/>
      <c r="Q6228" s="63"/>
    </row>
    <row r="6229" spans="1:17" outlineLevel="1">
      <c r="A6229" s="6"/>
      <c r="B6229" s="20">
        <v>42712</v>
      </c>
      <c r="C6229" s="21">
        <v>0.6875</v>
      </c>
      <c r="D6229" s="13">
        <v>0.63965699999999992</v>
      </c>
      <c r="E6229" s="13">
        <v>49.96</v>
      </c>
      <c r="F6229" s="11">
        <f t="shared" si="292"/>
        <v>0.63946510289999992</v>
      </c>
      <c r="G6229" s="11">
        <f t="shared" si="293"/>
        <v>50.434620000000002</v>
      </c>
      <c r="H6229" s="8">
        <f t="shared" si="291"/>
        <v>86.689329671377592</v>
      </c>
      <c r="I6229" s="61"/>
      <c r="K6229" s="69"/>
      <c r="L6229" s="69"/>
      <c r="M6229" s="69"/>
      <c r="O6229" s="63"/>
      <c r="P6229" s="63"/>
      <c r="Q6229" s="63"/>
    </row>
    <row r="6230" spans="1:17" outlineLevel="1">
      <c r="A6230" s="6"/>
      <c r="B6230" s="20">
        <v>42712</v>
      </c>
      <c r="C6230" s="21">
        <v>0.70833333333333337</v>
      </c>
      <c r="D6230" s="13">
        <v>0.35143799999999997</v>
      </c>
      <c r="E6230" s="13">
        <v>97.09</v>
      </c>
      <c r="F6230" s="11">
        <f t="shared" si="292"/>
        <v>0.35133256860000001</v>
      </c>
      <c r="G6230" s="11">
        <f t="shared" si="293"/>
        <v>98.012355000000014</v>
      </c>
      <c r="H6230" s="8">
        <f t="shared" si="291"/>
        <v>30.912925322914944</v>
      </c>
      <c r="I6230" s="61"/>
      <c r="K6230" s="69"/>
      <c r="L6230" s="69"/>
      <c r="M6230" s="69"/>
      <c r="O6230" s="63"/>
      <c r="P6230" s="63"/>
      <c r="Q6230" s="63"/>
    </row>
    <row r="6231" spans="1:17" outlineLevel="1">
      <c r="A6231" s="6"/>
      <c r="B6231" s="20">
        <v>42712</v>
      </c>
      <c r="C6231" s="21">
        <v>0.72916666666666663</v>
      </c>
      <c r="D6231" s="13">
        <v>0.15732199999999999</v>
      </c>
      <c r="E6231" s="13">
        <v>73.3</v>
      </c>
      <c r="F6231" s="11">
        <f t="shared" si="292"/>
        <v>0.1572748034</v>
      </c>
      <c r="G6231" s="11">
        <f t="shared" si="293"/>
        <v>73.996350000000007</v>
      </c>
      <c r="H6231" s="8">
        <f t="shared" si="291"/>
        <v>17.615352033832409</v>
      </c>
      <c r="I6231" s="61"/>
      <c r="K6231" s="69"/>
      <c r="L6231" s="69"/>
      <c r="M6231" s="69"/>
      <c r="O6231" s="63"/>
      <c r="P6231" s="63"/>
      <c r="Q6231" s="63"/>
    </row>
    <row r="6232" spans="1:17" outlineLevel="1">
      <c r="A6232" s="6"/>
      <c r="B6232" s="20">
        <v>42712</v>
      </c>
      <c r="C6232" s="21">
        <v>0.75</v>
      </c>
      <c r="D6232" s="13">
        <v>0.10754</v>
      </c>
      <c r="E6232" s="13">
        <v>56.1</v>
      </c>
      <c r="F6232" s="11">
        <f t="shared" si="292"/>
        <v>0.10750773800000001</v>
      </c>
      <c r="G6232" s="11">
        <f t="shared" si="293"/>
        <v>56.632950000000008</v>
      </c>
      <c r="H6232" s="8">
        <f t="shared" si="291"/>
        <v>13.907958917232902</v>
      </c>
      <c r="I6232" s="61"/>
      <c r="K6232" s="69"/>
      <c r="L6232" s="69"/>
      <c r="M6232" s="69"/>
      <c r="O6232" s="63"/>
      <c r="P6232" s="63"/>
      <c r="Q6232" s="63"/>
    </row>
    <row r="6233" spans="1:17" outlineLevel="1">
      <c r="A6233" s="6"/>
      <c r="B6233" s="20">
        <v>42712</v>
      </c>
      <c r="C6233" s="21">
        <v>0.77083333333333337</v>
      </c>
      <c r="D6233" s="13">
        <v>5.2254000000000002E-2</v>
      </c>
      <c r="E6233" s="13">
        <v>50.18</v>
      </c>
      <c r="F6233" s="11">
        <f t="shared" si="292"/>
        <v>5.2238323800000007E-2</v>
      </c>
      <c r="G6233" s="11">
        <f t="shared" si="293"/>
        <v>50.656710000000004</v>
      </c>
      <c r="H6233" s="8">
        <f t="shared" si="291"/>
        <v>7.0701066071773031</v>
      </c>
      <c r="I6233" s="61"/>
      <c r="K6233" s="69"/>
      <c r="L6233" s="69"/>
      <c r="M6233" s="69"/>
      <c r="O6233" s="63"/>
      <c r="P6233" s="63"/>
      <c r="Q6233" s="63"/>
    </row>
    <row r="6234" spans="1:17" outlineLevel="1">
      <c r="A6234" s="6"/>
      <c r="B6234" s="20">
        <v>42712</v>
      </c>
      <c r="C6234" s="21">
        <v>0.79166666666666663</v>
      </c>
      <c r="D6234" s="13">
        <v>8.0789E-2</v>
      </c>
      <c r="E6234" s="13">
        <v>59.9</v>
      </c>
      <c r="F6234" s="11">
        <f t="shared" si="292"/>
        <v>8.07647633E-2</v>
      </c>
      <c r="G6234" s="11">
        <f t="shared" si="293"/>
        <v>60.469050000000003</v>
      </c>
      <c r="H6234" s="8">
        <f t="shared" si="291"/>
        <v>10.138477463574134</v>
      </c>
      <c r="I6234" s="61"/>
      <c r="K6234" s="69"/>
      <c r="L6234" s="69"/>
      <c r="M6234" s="69"/>
      <c r="O6234" s="63"/>
      <c r="P6234" s="63"/>
      <c r="Q6234" s="63"/>
    </row>
    <row r="6235" spans="1:17" outlineLevel="1">
      <c r="A6235" s="6"/>
      <c r="B6235" s="20">
        <v>42712</v>
      </c>
      <c r="C6235" s="21">
        <v>0.8125</v>
      </c>
      <c r="D6235" s="13">
        <v>1.8385000000000002E-2</v>
      </c>
      <c r="E6235" s="13">
        <v>55.02</v>
      </c>
      <c r="F6235" s="11">
        <f t="shared" si="292"/>
        <v>1.8379484500000001E-2</v>
      </c>
      <c r="G6235" s="11">
        <f t="shared" si="293"/>
        <v>55.542690000000007</v>
      </c>
      <c r="H6235" s="8">
        <f t="shared" si="291"/>
        <v>2.3977381070566954</v>
      </c>
      <c r="I6235" s="61"/>
      <c r="K6235" s="69"/>
      <c r="L6235" s="69"/>
      <c r="M6235" s="69"/>
      <c r="O6235" s="63"/>
      <c r="P6235" s="63"/>
      <c r="Q6235" s="63"/>
    </row>
    <row r="6236" spans="1:17" outlineLevel="1">
      <c r="A6236" s="6"/>
      <c r="B6236" s="20">
        <v>42712</v>
      </c>
      <c r="C6236" s="21">
        <v>0.83333333333333337</v>
      </c>
      <c r="D6236" s="13">
        <v>0</v>
      </c>
      <c r="E6236" s="13">
        <v>49.34</v>
      </c>
      <c r="F6236" s="11">
        <f t="shared" si="292"/>
        <v>0</v>
      </c>
      <c r="G6236" s="11">
        <f t="shared" si="293"/>
        <v>49.808730000000004</v>
      </c>
      <c r="H6236" s="8">
        <f t="shared" si="291"/>
        <v>0</v>
      </c>
      <c r="I6236" s="61"/>
      <c r="K6236" s="69"/>
      <c r="L6236" s="69"/>
      <c r="M6236" s="69"/>
      <c r="O6236" s="63"/>
      <c r="P6236" s="63"/>
      <c r="Q6236" s="63"/>
    </row>
    <row r="6237" spans="1:17" outlineLevel="1">
      <c r="A6237" s="6"/>
      <c r="B6237" s="20">
        <v>42712</v>
      </c>
      <c r="C6237" s="21">
        <v>0.85416666666666663</v>
      </c>
      <c r="D6237" s="13">
        <v>0</v>
      </c>
      <c r="E6237" s="13">
        <v>44.1</v>
      </c>
      <c r="F6237" s="11">
        <f t="shared" si="292"/>
        <v>0</v>
      </c>
      <c r="G6237" s="11">
        <f t="shared" si="293"/>
        <v>44.518950000000004</v>
      </c>
      <c r="H6237" s="8">
        <f t="shared" si="291"/>
        <v>0</v>
      </c>
      <c r="I6237" s="61"/>
      <c r="K6237" s="69"/>
      <c r="L6237" s="69"/>
      <c r="M6237" s="69"/>
      <c r="O6237" s="63"/>
      <c r="P6237" s="63"/>
      <c r="Q6237" s="63"/>
    </row>
    <row r="6238" spans="1:17" outlineLevel="1">
      <c r="A6238" s="6"/>
      <c r="B6238" s="20">
        <v>42712</v>
      </c>
      <c r="C6238" s="21">
        <v>0.875</v>
      </c>
      <c r="D6238" s="13">
        <v>0</v>
      </c>
      <c r="E6238" s="13">
        <v>44.84</v>
      </c>
      <c r="F6238" s="11">
        <f t="shared" si="292"/>
        <v>0</v>
      </c>
      <c r="G6238" s="11">
        <f t="shared" si="293"/>
        <v>45.265980000000006</v>
      </c>
      <c r="H6238" s="8">
        <f t="shared" si="291"/>
        <v>0</v>
      </c>
      <c r="I6238" s="61"/>
      <c r="K6238" s="69"/>
      <c r="L6238" s="69"/>
      <c r="M6238" s="69"/>
      <c r="O6238" s="63"/>
      <c r="P6238" s="63"/>
      <c r="Q6238" s="63"/>
    </row>
    <row r="6239" spans="1:17" outlineLevel="1">
      <c r="A6239" s="6"/>
      <c r="B6239" s="20">
        <v>42712</v>
      </c>
      <c r="C6239" s="21">
        <v>0.89583333333333337</v>
      </c>
      <c r="D6239" s="13">
        <v>0</v>
      </c>
      <c r="E6239" s="13">
        <v>39.74</v>
      </c>
      <c r="F6239" s="11">
        <f t="shared" si="292"/>
        <v>0</v>
      </c>
      <c r="G6239" s="11">
        <f t="shared" si="293"/>
        <v>40.117530000000002</v>
      </c>
      <c r="H6239" s="8">
        <f t="shared" si="291"/>
        <v>0</v>
      </c>
      <c r="I6239" s="61"/>
      <c r="K6239" s="69"/>
      <c r="L6239" s="69"/>
      <c r="M6239" s="69"/>
      <c r="O6239" s="63"/>
      <c r="P6239" s="63"/>
      <c r="Q6239" s="63"/>
    </row>
    <row r="6240" spans="1:17" outlineLevel="1">
      <c r="A6240" s="6"/>
      <c r="B6240" s="20">
        <v>42712</v>
      </c>
      <c r="C6240" s="21">
        <v>0.91666666666666663</v>
      </c>
      <c r="D6240" s="13">
        <v>0</v>
      </c>
      <c r="E6240" s="13">
        <v>37.28</v>
      </c>
      <c r="F6240" s="11">
        <f t="shared" si="292"/>
        <v>0</v>
      </c>
      <c r="G6240" s="11">
        <f t="shared" si="293"/>
        <v>37.634160000000001</v>
      </c>
      <c r="H6240" s="8">
        <f t="shared" si="291"/>
        <v>0</v>
      </c>
      <c r="I6240" s="61"/>
      <c r="K6240" s="69"/>
      <c r="L6240" s="69"/>
      <c r="M6240" s="69"/>
      <c r="O6240" s="63"/>
      <c r="P6240" s="63"/>
      <c r="Q6240" s="63"/>
    </row>
    <row r="6241" spans="1:17" outlineLevel="1">
      <c r="A6241" s="6"/>
      <c r="B6241" s="20">
        <v>42712</v>
      </c>
      <c r="C6241" s="21">
        <v>0.9375</v>
      </c>
      <c r="D6241" s="13">
        <v>0</v>
      </c>
      <c r="E6241" s="13">
        <v>59.06</v>
      </c>
      <c r="F6241" s="11">
        <f t="shared" si="292"/>
        <v>0</v>
      </c>
      <c r="G6241" s="11">
        <f t="shared" si="293"/>
        <v>59.621070000000003</v>
      </c>
      <c r="H6241" s="8">
        <f t="shared" si="291"/>
        <v>0</v>
      </c>
      <c r="I6241" s="61"/>
      <c r="K6241" s="69"/>
      <c r="L6241" s="69"/>
      <c r="M6241" s="69"/>
      <c r="O6241" s="63"/>
      <c r="P6241" s="63"/>
      <c r="Q6241" s="63"/>
    </row>
    <row r="6242" spans="1:17" outlineLevel="1">
      <c r="A6242" s="6"/>
      <c r="B6242" s="20">
        <v>42712</v>
      </c>
      <c r="C6242" s="21">
        <v>0.95833333333333337</v>
      </c>
      <c r="D6242" s="13">
        <v>0</v>
      </c>
      <c r="E6242" s="13">
        <v>44.95</v>
      </c>
      <c r="F6242" s="11">
        <f t="shared" si="292"/>
        <v>0</v>
      </c>
      <c r="G6242" s="11">
        <f t="shared" si="293"/>
        <v>45.377025000000003</v>
      </c>
      <c r="H6242" s="8">
        <f t="shared" si="291"/>
        <v>0</v>
      </c>
      <c r="I6242" s="61"/>
      <c r="K6242" s="69"/>
      <c r="L6242" s="69"/>
      <c r="M6242" s="69"/>
      <c r="O6242" s="63"/>
      <c r="P6242" s="63"/>
      <c r="Q6242" s="63"/>
    </row>
    <row r="6243" spans="1:17" outlineLevel="1">
      <c r="A6243" s="6"/>
      <c r="B6243" s="20">
        <v>42712</v>
      </c>
      <c r="C6243" s="21">
        <v>0.97916666666666663</v>
      </c>
      <c r="D6243" s="13">
        <v>0</v>
      </c>
      <c r="E6243" s="13">
        <v>48.62</v>
      </c>
      <c r="F6243" s="11">
        <f t="shared" si="292"/>
        <v>0</v>
      </c>
      <c r="G6243" s="11">
        <f t="shared" si="293"/>
        <v>49.081890000000001</v>
      </c>
      <c r="H6243" s="8">
        <f t="shared" si="291"/>
        <v>0</v>
      </c>
      <c r="I6243" s="61"/>
      <c r="K6243" s="69"/>
      <c r="L6243" s="69"/>
      <c r="M6243" s="69"/>
      <c r="O6243" s="63"/>
      <c r="P6243" s="63"/>
      <c r="Q6243" s="63"/>
    </row>
    <row r="6244" spans="1:17" outlineLevel="1">
      <c r="A6244" s="6"/>
      <c r="B6244" s="20">
        <v>42713</v>
      </c>
      <c r="C6244" s="21">
        <v>2.0833333333333332E-2</v>
      </c>
      <c r="D6244" s="13">
        <v>0</v>
      </c>
      <c r="E6244" s="13">
        <v>42.72</v>
      </c>
      <c r="F6244" s="11">
        <f t="shared" si="292"/>
        <v>0</v>
      </c>
      <c r="G6244" s="11">
        <f t="shared" si="293"/>
        <v>43.125840000000004</v>
      </c>
      <c r="H6244" s="8">
        <f t="shared" si="291"/>
        <v>0</v>
      </c>
      <c r="I6244" s="61"/>
      <c r="K6244" s="69"/>
      <c r="L6244" s="69"/>
      <c r="M6244" s="69"/>
      <c r="O6244" s="63"/>
      <c r="P6244" s="63"/>
      <c r="Q6244" s="63"/>
    </row>
    <row r="6245" spans="1:17" outlineLevel="1">
      <c r="A6245" s="6"/>
      <c r="B6245" s="20">
        <v>42713</v>
      </c>
      <c r="C6245" s="21">
        <v>4.1666666666666664E-2</v>
      </c>
      <c r="D6245" s="13">
        <v>0</v>
      </c>
      <c r="E6245" s="13">
        <v>32.630000000000003</v>
      </c>
      <c r="F6245" s="11">
        <f t="shared" si="292"/>
        <v>0</v>
      </c>
      <c r="G6245" s="11">
        <f t="shared" si="293"/>
        <v>32.939985000000007</v>
      </c>
      <c r="H6245" s="8">
        <f t="shared" si="291"/>
        <v>0</v>
      </c>
      <c r="I6245" s="61"/>
      <c r="K6245" s="69"/>
      <c r="L6245" s="69"/>
      <c r="M6245" s="69"/>
      <c r="O6245" s="63"/>
      <c r="P6245" s="63"/>
      <c r="Q6245" s="63"/>
    </row>
    <row r="6246" spans="1:17" outlineLevel="1">
      <c r="A6246" s="6"/>
      <c r="B6246" s="20">
        <v>42713</v>
      </c>
      <c r="C6246" s="21">
        <v>6.25E-2</v>
      </c>
      <c r="D6246" s="13">
        <v>0</v>
      </c>
      <c r="E6246" s="13">
        <v>17.98</v>
      </c>
      <c r="F6246" s="11">
        <f t="shared" si="292"/>
        <v>0</v>
      </c>
      <c r="G6246" s="11">
        <f t="shared" si="293"/>
        <v>18.15081</v>
      </c>
      <c r="H6246" s="8">
        <f t="shared" si="291"/>
        <v>0</v>
      </c>
      <c r="I6246" s="61"/>
      <c r="K6246" s="69"/>
      <c r="L6246" s="69"/>
      <c r="M6246" s="69"/>
      <c r="O6246" s="63"/>
      <c r="P6246" s="63"/>
      <c r="Q6246" s="63"/>
    </row>
    <row r="6247" spans="1:17" outlineLevel="1">
      <c r="A6247" s="6"/>
      <c r="B6247" s="20">
        <v>42713</v>
      </c>
      <c r="C6247" s="21">
        <v>8.3333333333333329E-2</v>
      </c>
      <c r="D6247" s="13">
        <v>0</v>
      </c>
      <c r="E6247" s="13">
        <v>9.94</v>
      </c>
      <c r="F6247" s="11">
        <f t="shared" si="292"/>
        <v>0</v>
      </c>
      <c r="G6247" s="11">
        <f t="shared" si="293"/>
        <v>10.03443</v>
      </c>
      <c r="H6247" s="8">
        <f t="shared" si="291"/>
        <v>0</v>
      </c>
      <c r="I6247" s="61"/>
      <c r="K6247" s="69"/>
      <c r="L6247" s="69"/>
      <c r="M6247" s="69"/>
      <c r="O6247" s="63"/>
      <c r="P6247" s="63"/>
      <c r="Q6247" s="63"/>
    </row>
    <row r="6248" spans="1:17" outlineLevel="1">
      <c r="A6248" s="6"/>
      <c r="B6248" s="20">
        <v>42713</v>
      </c>
      <c r="C6248" s="21">
        <v>0.10416666666666667</v>
      </c>
      <c r="D6248" s="13">
        <v>0</v>
      </c>
      <c r="E6248" s="13">
        <v>14.19</v>
      </c>
      <c r="F6248" s="11">
        <f t="shared" si="292"/>
        <v>0</v>
      </c>
      <c r="G6248" s="11">
        <f t="shared" si="293"/>
        <v>14.324805</v>
      </c>
      <c r="H6248" s="8">
        <f t="shared" si="291"/>
        <v>0</v>
      </c>
      <c r="I6248" s="61"/>
      <c r="K6248" s="69"/>
      <c r="L6248" s="69"/>
      <c r="M6248" s="69"/>
      <c r="O6248" s="63"/>
      <c r="P6248" s="63"/>
      <c r="Q6248" s="63"/>
    </row>
    <row r="6249" spans="1:17" outlineLevel="1">
      <c r="A6249" s="6"/>
      <c r="B6249" s="20">
        <v>42713</v>
      </c>
      <c r="C6249" s="21">
        <v>0.125</v>
      </c>
      <c r="D6249" s="13">
        <v>0</v>
      </c>
      <c r="E6249" s="13">
        <v>17.739999999999998</v>
      </c>
      <c r="F6249" s="11">
        <f t="shared" si="292"/>
        <v>0</v>
      </c>
      <c r="G6249" s="11">
        <f t="shared" si="293"/>
        <v>17.908529999999999</v>
      </c>
      <c r="H6249" s="8">
        <f t="shared" si="291"/>
        <v>0</v>
      </c>
      <c r="I6249" s="61"/>
      <c r="K6249" s="69"/>
      <c r="L6249" s="69"/>
      <c r="M6249" s="69"/>
      <c r="O6249" s="63"/>
      <c r="P6249" s="63"/>
      <c r="Q6249" s="63"/>
    </row>
    <row r="6250" spans="1:17" outlineLevel="1">
      <c r="A6250" s="6"/>
      <c r="B6250" s="20">
        <v>42713</v>
      </c>
      <c r="C6250" s="21">
        <v>0.14583333333333334</v>
      </c>
      <c r="D6250" s="13">
        <v>0</v>
      </c>
      <c r="E6250" s="13">
        <v>12.03</v>
      </c>
      <c r="F6250" s="11">
        <f t="shared" si="292"/>
        <v>0</v>
      </c>
      <c r="G6250" s="11">
        <f t="shared" si="293"/>
        <v>12.144285</v>
      </c>
      <c r="H6250" s="8">
        <f t="shared" si="291"/>
        <v>0</v>
      </c>
      <c r="I6250" s="61"/>
      <c r="K6250" s="69"/>
      <c r="L6250" s="69"/>
      <c r="M6250" s="69"/>
      <c r="O6250" s="63"/>
      <c r="P6250" s="63"/>
      <c r="Q6250" s="63"/>
    </row>
    <row r="6251" spans="1:17" outlineLevel="1">
      <c r="A6251" s="6"/>
      <c r="B6251" s="20">
        <v>42713</v>
      </c>
      <c r="C6251" s="21">
        <v>0.16666666666666666</v>
      </c>
      <c r="D6251" s="13">
        <v>0</v>
      </c>
      <c r="E6251" s="13">
        <v>15.71</v>
      </c>
      <c r="F6251" s="11">
        <f t="shared" si="292"/>
        <v>0</v>
      </c>
      <c r="G6251" s="11">
        <f t="shared" si="293"/>
        <v>15.859245000000001</v>
      </c>
      <c r="H6251" s="8">
        <f t="shared" si="291"/>
        <v>0</v>
      </c>
      <c r="I6251" s="61"/>
      <c r="K6251" s="69"/>
      <c r="L6251" s="69"/>
      <c r="M6251" s="69"/>
      <c r="O6251" s="63"/>
      <c r="P6251" s="63"/>
      <c r="Q6251" s="63"/>
    </row>
    <row r="6252" spans="1:17" outlineLevel="1">
      <c r="A6252" s="6"/>
      <c r="B6252" s="20">
        <v>42713</v>
      </c>
      <c r="C6252" s="21">
        <v>0.1875</v>
      </c>
      <c r="D6252" s="13">
        <v>0</v>
      </c>
      <c r="E6252" s="13">
        <v>22.12</v>
      </c>
      <c r="F6252" s="11">
        <f t="shared" si="292"/>
        <v>0</v>
      </c>
      <c r="G6252" s="11">
        <f t="shared" si="293"/>
        <v>22.330140000000004</v>
      </c>
      <c r="H6252" s="8">
        <f t="shared" si="291"/>
        <v>0</v>
      </c>
      <c r="I6252" s="61"/>
      <c r="K6252" s="69"/>
      <c r="L6252" s="69"/>
      <c r="M6252" s="69"/>
      <c r="O6252" s="63"/>
      <c r="P6252" s="63"/>
      <c r="Q6252" s="63"/>
    </row>
    <row r="6253" spans="1:17" outlineLevel="1">
      <c r="A6253" s="6"/>
      <c r="B6253" s="20">
        <v>42713</v>
      </c>
      <c r="C6253" s="21">
        <v>0.20833333333333334</v>
      </c>
      <c r="D6253" s="13">
        <v>0</v>
      </c>
      <c r="E6253" s="13">
        <v>26.77</v>
      </c>
      <c r="F6253" s="11">
        <f t="shared" si="292"/>
        <v>0</v>
      </c>
      <c r="G6253" s="11">
        <f t="shared" si="293"/>
        <v>27.024315000000001</v>
      </c>
      <c r="H6253" s="8">
        <f t="shared" ref="H6253:H6316" si="294">F6253*($B$8-G6253)</f>
        <v>0</v>
      </c>
      <c r="I6253" s="61"/>
      <c r="K6253" s="69"/>
      <c r="L6253" s="69"/>
      <c r="M6253" s="69"/>
      <c r="O6253" s="63"/>
      <c r="P6253" s="63"/>
      <c r="Q6253" s="63"/>
    </row>
    <row r="6254" spans="1:17" outlineLevel="1">
      <c r="A6254" s="6"/>
      <c r="B6254" s="20">
        <v>42713</v>
      </c>
      <c r="C6254" s="21">
        <v>0.22916666666666666</v>
      </c>
      <c r="D6254" s="13">
        <v>4.9673000000000002E-2</v>
      </c>
      <c r="E6254" s="13">
        <v>43.21</v>
      </c>
      <c r="F6254" s="11">
        <f t="shared" si="292"/>
        <v>4.9658098100000006E-2</v>
      </c>
      <c r="G6254" s="11">
        <f t="shared" si="293"/>
        <v>43.620495000000005</v>
      </c>
      <c r="H6254" s="8">
        <f t="shared" si="294"/>
        <v>7.0702954267194409</v>
      </c>
      <c r="I6254" s="61"/>
      <c r="K6254" s="69"/>
      <c r="L6254" s="69"/>
      <c r="M6254" s="69"/>
      <c r="O6254" s="63"/>
      <c r="P6254" s="63"/>
      <c r="Q6254" s="63"/>
    </row>
    <row r="6255" spans="1:17" outlineLevel="1">
      <c r="A6255" s="6"/>
      <c r="B6255" s="20">
        <v>42713</v>
      </c>
      <c r="C6255" s="21">
        <v>0.25</v>
      </c>
      <c r="D6255" s="13">
        <v>0.24602600000000002</v>
      </c>
      <c r="E6255" s="13">
        <v>44.75</v>
      </c>
      <c r="F6255" s="11">
        <f t="shared" si="292"/>
        <v>0.24595219220000003</v>
      </c>
      <c r="G6255" s="11">
        <f t="shared" si="293"/>
        <v>45.175125000000001</v>
      </c>
      <c r="H6255" s="8">
        <f t="shared" si="294"/>
        <v>34.636186722540977</v>
      </c>
      <c r="I6255" s="61"/>
      <c r="K6255" s="69"/>
      <c r="L6255" s="69"/>
      <c r="M6255" s="69"/>
      <c r="O6255" s="63"/>
      <c r="P6255" s="63"/>
      <c r="Q6255" s="63"/>
    </row>
    <row r="6256" spans="1:17" outlineLevel="1">
      <c r="A6256" s="6"/>
      <c r="B6256" s="20">
        <v>42713</v>
      </c>
      <c r="C6256" s="21">
        <v>0.27083333333333331</v>
      </c>
      <c r="D6256" s="13">
        <v>0.62995900000000005</v>
      </c>
      <c r="E6256" s="13">
        <v>47.1</v>
      </c>
      <c r="F6256" s="11">
        <f t="shared" si="292"/>
        <v>0.62977001230000007</v>
      </c>
      <c r="G6256" s="11">
        <f t="shared" si="293"/>
        <v>47.547450000000005</v>
      </c>
      <c r="H6256" s="8">
        <f t="shared" si="294"/>
        <v>87.193264116466381</v>
      </c>
      <c r="I6256" s="61"/>
      <c r="K6256" s="69"/>
      <c r="L6256" s="69"/>
      <c r="M6256" s="69"/>
      <c r="O6256" s="63"/>
      <c r="P6256" s="63"/>
      <c r="Q6256" s="63"/>
    </row>
    <row r="6257" spans="1:17" outlineLevel="1">
      <c r="A6257" s="6"/>
      <c r="B6257" s="20">
        <v>42713</v>
      </c>
      <c r="C6257" s="21">
        <v>0.29166666666666669</v>
      </c>
      <c r="D6257" s="13">
        <v>1.2856369999999999</v>
      </c>
      <c r="E6257" s="13">
        <v>53.95</v>
      </c>
      <c r="F6257" s="11">
        <f t="shared" si="292"/>
        <v>1.2852513088999999</v>
      </c>
      <c r="G6257" s="11">
        <f t="shared" si="293"/>
        <v>54.462525000000007</v>
      </c>
      <c r="H6257" s="8">
        <f t="shared" si="294"/>
        <v>169.05871191315103</v>
      </c>
      <c r="I6257" s="61"/>
      <c r="K6257" s="69"/>
      <c r="L6257" s="69"/>
      <c r="M6257" s="69"/>
      <c r="O6257" s="63"/>
      <c r="P6257" s="63"/>
      <c r="Q6257" s="63"/>
    </row>
    <row r="6258" spans="1:17" outlineLevel="1">
      <c r="A6258" s="6"/>
      <c r="B6258" s="20">
        <v>42713</v>
      </c>
      <c r="C6258" s="21">
        <v>0.3125</v>
      </c>
      <c r="D6258" s="13">
        <v>1.8117539999999999</v>
      </c>
      <c r="E6258" s="13">
        <v>39.22</v>
      </c>
      <c r="F6258" s="11">
        <f t="shared" si="292"/>
        <v>1.8112104737999999</v>
      </c>
      <c r="G6258" s="11">
        <f t="shared" si="293"/>
        <v>39.592590000000001</v>
      </c>
      <c r="H6258" s="8">
        <f t="shared" si="294"/>
        <v>265.17463443393086</v>
      </c>
      <c r="I6258" s="61"/>
      <c r="K6258" s="69"/>
      <c r="L6258" s="69"/>
      <c r="M6258" s="69"/>
      <c r="O6258" s="63"/>
      <c r="P6258" s="63"/>
      <c r="Q6258" s="63"/>
    </row>
    <row r="6259" spans="1:17" outlineLevel="1">
      <c r="A6259" s="6"/>
      <c r="B6259" s="20">
        <v>42713</v>
      </c>
      <c r="C6259" s="21">
        <v>0.33333333333333331</v>
      </c>
      <c r="D6259" s="13">
        <v>2.0359759999999998</v>
      </c>
      <c r="E6259" s="13">
        <v>44.4</v>
      </c>
      <c r="F6259" s="11">
        <f t="shared" si="292"/>
        <v>2.0353652071999999</v>
      </c>
      <c r="G6259" s="11">
        <f t="shared" si="293"/>
        <v>44.821800000000003</v>
      </c>
      <c r="H6259" s="8">
        <f t="shared" si="294"/>
        <v>287.34919629512302</v>
      </c>
      <c r="I6259" s="61"/>
      <c r="K6259" s="69"/>
      <c r="L6259" s="69"/>
      <c r="M6259" s="69"/>
      <c r="O6259" s="63"/>
      <c r="P6259" s="63"/>
      <c r="Q6259" s="63"/>
    </row>
    <row r="6260" spans="1:17" outlineLevel="1">
      <c r="A6260" s="6"/>
      <c r="B6260" s="20">
        <v>42713</v>
      </c>
      <c r="C6260" s="21">
        <v>0.35416666666666669</v>
      </c>
      <c r="D6260" s="13">
        <v>3.270607</v>
      </c>
      <c r="E6260" s="13">
        <v>44.2</v>
      </c>
      <c r="F6260" s="11">
        <f t="shared" si="292"/>
        <v>3.2696258179000002</v>
      </c>
      <c r="G6260" s="11">
        <f t="shared" si="293"/>
        <v>44.619900000000008</v>
      </c>
      <c r="H6260" s="8">
        <f t="shared" si="294"/>
        <v>462.2600250972838</v>
      </c>
      <c r="I6260" s="61"/>
      <c r="K6260" s="69"/>
      <c r="L6260" s="69"/>
      <c r="M6260" s="69"/>
      <c r="O6260" s="63"/>
      <c r="P6260" s="63"/>
      <c r="Q6260" s="63"/>
    </row>
    <row r="6261" spans="1:17" outlineLevel="1">
      <c r="A6261" s="6"/>
      <c r="B6261" s="20">
        <v>42713</v>
      </c>
      <c r="C6261" s="21">
        <v>0.375</v>
      </c>
      <c r="D6261" s="13">
        <v>3.9089969999999998</v>
      </c>
      <c r="E6261" s="13">
        <v>44.95</v>
      </c>
      <c r="F6261" s="11">
        <f t="shared" si="292"/>
        <v>3.9078243008999998</v>
      </c>
      <c r="G6261" s="11">
        <f t="shared" si="293"/>
        <v>45.377025000000003</v>
      </c>
      <c r="H6261" s="8">
        <f t="shared" si="294"/>
        <v>549.52987896985314</v>
      </c>
      <c r="I6261" s="61"/>
      <c r="K6261" s="69"/>
      <c r="L6261" s="69"/>
      <c r="M6261" s="69"/>
      <c r="O6261" s="63"/>
      <c r="P6261" s="63"/>
      <c r="Q6261" s="63"/>
    </row>
    <row r="6262" spans="1:17" outlineLevel="1">
      <c r="A6262" s="6"/>
      <c r="B6262" s="20">
        <v>42713</v>
      </c>
      <c r="C6262" s="21">
        <v>0.39583333333333331</v>
      </c>
      <c r="D6262" s="13">
        <v>4.3194430000000006</v>
      </c>
      <c r="E6262" s="13">
        <v>44.95</v>
      </c>
      <c r="F6262" s="11">
        <f t="shared" si="292"/>
        <v>4.3181471671000011</v>
      </c>
      <c r="G6262" s="11">
        <f t="shared" si="293"/>
        <v>45.377025000000003</v>
      </c>
      <c r="H6262" s="8">
        <f t="shared" si="294"/>
        <v>607.23070112542428</v>
      </c>
      <c r="I6262" s="61"/>
      <c r="K6262" s="69"/>
      <c r="L6262" s="69"/>
      <c r="M6262" s="69"/>
      <c r="O6262" s="63"/>
      <c r="P6262" s="63"/>
      <c r="Q6262" s="63"/>
    </row>
    <row r="6263" spans="1:17" outlineLevel="1">
      <c r="A6263" s="6"/>
      <c r="B6263" s="20">
        <v>42713</v>
      </c>
      <c r="C6263" s="21">
        <v>0.41666666666666669</v>
      </c>
      <c r="D6263" s="13">
        <v>4.6425840000000003</v>
      </c>
      <c r="E6263" s="13">
        <v>44.1</v>
      </c>
      <c r="F6263" s="11">
        <f t="shared" si="292"/>
        <v>4.6411912248</v>
      </c>
      <c r="G6263" s="11">
        <f t="shared" si="293"/>
        <v>44.518950000000004</v>
      </c>
      <c r="H6263" s="8">
        <f t="shared" si="294"/>
        <v>656.64060773548999</v>
      </c>
      <c r="I6263" s="61"/>
      <c r="K6263" s="69"/>
      <c r="L6263" s="69"/>
      <c r="M6263" s="69"/>
      <c r="O6263" s="63"/>
      <c r="P6263" s="63"/>
      <c r="Q6263" s="63"/>
    </row>
    <row r="6264" spans="1:17" outlineLevel="1">
      <c r="A6264" s="6"/>
      <c r="B6264" s="20">
        <v>42713</v>
      </c>
      <c r="C6264" s="21">
        <v>0.4375</v>
      </c>
      <c r="D6264" s="13">
        <v>4.9101589999999993</v>
      </c>
      <c r="E6264" s="13">
        <v>44.95</v>
      </c>
      <c r="F6264" s="11">
        <f t="shared" si="292"/>
        <v>4.908685952299999</v>
      </c>
      <c r="G6264" s="11">
        <f t="shared" si="293"/>
        <v>45.377025000000003</v>
      </c>
      <c r="H6264" s="8">
        <f t="shared" si="294"/>
        <v>690.27402195313391</v>
      </c>
      <c r="I6264" s="61"/>
      <c r="K6264" s="69"/>
      <c r="L6264" s="69"/>
      <c r="M6264" s="69"/>
      <c r="O6264" s="63"/>
      <c r="P6264" s="63"/>
      <c r="Q6264" s="63"/>
    </row>
    <row r="6265" spans="1:17" outlineLevel="1">
      <c r="A6265" s="6"/>
      <c r="B6265" s="20">
        <v>42713</v>
      </c>
      <c r="C6265" s="21">
        <v>0.45833333333333331</v>
      </c>
      <c r="D6265" s="13">
        <v>4.9668639999999993</v>
      </c>
      <c r="E6265" s="13">
        <v>44.95</v>
      </c>
      <c r="F6265" s="11">
        <f t="shared" si="292"/>
        <v>4.9653739407999993</v>
      </c>
      <c r="G6265" s="11">
        <f t="shared" si="293"/>
        <v>45.377025000000003</v>
      </c>
      <c r="H6265" s="8">
        <f t="shared" si="294"/>
        <v>698.24565554276978</v>
      </c>
      <c r="I6265" s="61"/>
      <c r="K6265" s="69"/>
      <c r="L6265" s="69"/>
      <c r="M6265" s="69"/>
      <c r="O6265" s="63"/>
      <c r="P6265" s="63"/>
      <c r="Q6265" s="63"/>
    </row>
    <row r="6266" spans="1:17" outlineLevel="1">
      <c r="A6266" s="6"/>
      <c r="B6266" s="20">
        <v>42713</v>
      </c>
      <c r="C6266" s="21">
        <v>0.47916666666666669</v>
      </c>
      <c r="D6266" s="13">
        <v>4.9687780000000004</v>
      </c>
      <c r="E6266" s="13">
        <v>44.95</v>
      </c>
      <c r="F6266" s="11">
        <f t="shared" si="292"/>
        <v>4.9672873666000008</v>
      </c>
      <c r="G6266" s="11">
        <f t="shared" si="293"/>
        <v>45.377025000000003</v>
      </c>
      <c r="H6266" s="8">
        <f t="shared" si="294"/>
        <v>698.51472717120771</v>
      </c>
      <c r="I6266" s="61"/>
      <c r="K6266" s="69"/>
      <c r="L6266" s="69"/>
      <c r="M6266" s="69"/>
      <c r="O6266" s="63"/>
      <c r="P6266" s="63"/>
      <c r="Q6266" s="63"/>
    </row>
    <row r="6267" spans="1:17" outlineLevel="1">
      <c r="A6267" s="6"/>
      <c r="B6267" s="20">
        <v>42713</v>
      </c>
      <c r="C6267" s="21">
        <v>0.5</v>
      </c>
      <c r="D6267" s="13">
        <v>4.9634020000000003</v>
      </c>
      <c r="E6267" s="13">
        <v>44.95</v>
      </c>
      <c r="F6267" s="11">
        <f t="shared" si="292"/>
        <v>4.9619129794000001</v>
      </c>
      <c r="G6267" s="11">
        <f t="shared" si="293"/>
        <v>45.377025000000003</v>
      </c>
      <c r="H6267" s="8">
        <f t="shared" si="294"/>
        <v>697.75896485434168</v>
      </c>
      <c r="I6267" s="61"/>
      <c r="K6267" s="69"/>
      <c r="L6267" s="69"/>
      <c r="M6267" s="69"/>
      <c r="O6267" s="63"/>
      <c r="P6267" s="63"/>
      <c r="Q6267" s="63"/>
    </row>
    <row r="6268" spans="1:17" outlineLevel="1">
      <c r="A6268" s="6"/>
      <c r="B6268" s="20">
        <v>42713</v>
      </c>
      <c r="C6268" s="21">
        <v>0.52083333333333337</v>
      </c>
      <c r="D6268" s="13">
        <v>4.9641980000000006</v>
      </c>
      <c r="E6268" s="13">
        <v>44.95</v>
      </c>
      <c r="F6268" s="11">
        <f t="shared" si="292"/>
        <v>4.962708740600001</v>
      </c>
      <c r="G6268" s="11">
        <f t="shared" si="293"/>
        <v>45.377025000000003</v>
      </c>
      <c r="H6268" s="8">
        <f t="shared" si="294"/>
        <v>697.87086716167539</v>
      </c>
      <c r="I6268" s="61"/>
      <c r="K6268" s="69"/>
      <c r="L6268" s="69"/>
      <c r="M6268" s="69"/>
      <c r="O6268" s="63"/>
      <c r="P6268" s="63"/>
      <c r="Q6268" s="63"/>
    </row>
    <row r="6269" spans="1:17" outlineLevel="1">
      <c r="A6269" s="6"/>
      <c r="B6269" s="20">
        <v>42713</v>
      </c>
      <c r="C6269" s="21">
        <v>0.54166666666666663</v>
      </c>
      <c r="D6269" s="13">
        <v>4.6854850000000008</v>
      </c>
      <c r="E6269" s="13">
        <v>44.95</v>
      </c>
      <c r="F6269" s="11">
        <f t="shared" si="292"/>
        <v>4.6840793545000006</v>
      </c>
      <c r="G6269" s="11">
        <f t="shared" si="293"/>
        <v>45.377025000000003</v>
      </c>
      <c r="H6269" s="8">
        <f t="shared" si="294"/>
        <v>658.68917396586971</v>
      </c>
      <c r="I6269" s="61"/>
      <c r="K6269" s="69"/>
      <c r="L6269" s="69"/>
      <c r="M6269" s="69"/>
      <c r="O6269" s="63"/>
      <c r="P6269" s="63"/>
      <c r="Q6269" s="63"/>
    </row>
    <row r="6270" spans="1:17" outlineLevel="1">
      <c r="A6270" s="6"/>
      <c r="B6270" s="20">
        <v>42713</v>
      </c>
      <c r="C6270" s="21">
        <v>0.5625</v>
      </c>
      <c r="D6270" s="13">
        <v>4.856484</v>
      </c>
      <c r="E6270" s="13">
        <v>44.95</v>
      </c>
      <c r="F6270" s="11">
        <f t="shared" si="292"/>
        <v>4.8550270547999999</v>
      </c>
      <c r="G6270" s="11">
        <f t="shared" si="293"/>
        <v>45.377025000000003</v>
      </c>
      <c r="H6270" s="8">
        <f t="shared" si="294"/>
        <v>682.72834815146405</v>
      </c>
      <c r="I6270" s="61"/>
      <c r="K6270" s="69"/>
      <c r="L6270" s="69"/>
      <c r="M6270" s="69"/>
      <c r="O6270" s="63"/>
      <c r="P6270" s="63"/>
      <c r="Q6270" s="63"/>
    </row>
    <row r="6271" spans="1:17" outlineLevel="1">
      <c r="A6271" s="6"/>
      <c r="B6271" s="20">
        <v>42713</v>
      </c>
      <c r="C6271" s="21">
        <v>0.58333333333333337</v>
      </c>
      <c r="D6271" s="13">
        <v>4.6195959999999996</v>
      </c>
      <c r="E6271" s="13">
        <v>44.95</v>
      </c>
      <c r="F6271" s="11">
        <f t="shared" si="292"/>
        <v>4.6182101211999997</v>
      </c>
      <c r="G6271" s="11">
        <f t="shared" si="293"/>
        <v>45.377025000000003</v>
      </c>
      <c r="H6271" s="8">
        <f t="shared" si="294"/>
        <v>649.4264464182545</v>
      </c>
      <c r="I6271" s="61"/>
      <c r="K6271" s="69"/>
      <c r="L6271" s="69"/>
      <c r="M6271" s="69"/>
      <c r="O6271" s="63"/>
      <c r="P6271" s="63"/>
      <c r="Q6271" s="63"/>
    </row>
    <row r="6272" spans="1:17" outlineLevel="1">
      <c r="A6272" s="6"/>
      <c r="B6272" s="20">
        <v>42713</v>
      </c>
      <c r="C6272" s="21">
        <v>0.60416666666666663</v>
      </c>
      <c r="D6272" s="13">
        <v>4.2962410000000002</v>
      </c>
      <c r="E6272" s="13">
        <v>44.95</v>
      </c>
      <c r="F6272" s="11">
        <f t="shared" si="292"/>
        <v>4.2949521277000002</v>
      </c>
      <c r="G6272" s="11">
        <f t="shared" si="293"/>
        <v>45.377025000000003</v>
      </c>
      <c r="H6272" s="8">
        <f t="shared" si="294"/>
        <v>603.96894567975392</v>
      </c>
      <c r="I6272" s="61"/>
      <c r="K6272" s="69"/>
      <c r="L6272" s="69"/>
      <c r="M6272" s="69"/>
      <c r="O6272" s="63"/>
      <c r="P6272" s="63"/>
      <c r="Q6272" s="63"/>
    </row>
    <row r="6273" spans="1:17" outlineLevel="1">
      <c r="A6273" s="6"/>
      <c r="B6273" s="20">
        <v>42713</v>
      </c>
      <c r="C6273" s="21">
        <v>0.625</v>
      </c>
      <c r="D6273" s="13">
        <v>3.8609780000000002</v>
      </c>
      <c r="E6273" s="13">
        <v>48.02</v>
      </c>
      <c r="F6273" s="11">
        <f t="shared" si="292"/>
        <v>3.8598197066000002</v>
      </c>
      <c r="G6273" s="11">
        <f t="shared" si="293"/>
        <v>48.47619000000001</v>
      </c>
      <c r="H6273" s="8">
        <f t="shared" si="294"/>
        <v>530.81711196471417</v>
      </c>
      <c r="I6273" s="61"/>
      <c r="K6273" s="69"/>
      <c r="L6273" s="69"/>
      <c r="M6273" s="69"/>
      <c r="O6273" s="63"/>
      <c r="P6273" s="63"/>
      <c r="Q6273" s="63"/>
    </row>
    <row r="6274" spans="1:17" outlineLevel="1">
      <c r="A6274" s="6"/>
      <c r="B6274" s="20">
        <v>42713</v>
      </c>
      <c r="C6274" s="21">
        <v>0.64583333333333337</v>
      </c>
      <c r="D6274" s="13">
        <v>2.9087369999999999</v>
      </c>
      <c r="E6274" s="13">
        <v>45.63</v>
      </c>
      <c r="F6274" s="11">
        <f t="shared" si="292"/>
        <v>2.9078643788999998</v>
      </c>
      <c r="G6274" s="11">
        <f t="shared" si="293"/>
        <v>46.063485000000007</v>
      </c>
      <c r="H6274" s="8">
        <f t="shared" si="294"/>
        <v>406.91640727590544</v>
      </c>
      <c r="I6274" s="61"/>
      <c r="K6274" s="69"/>
      <c r="L6274" s="69"/>
      <c r="M6274" s="69"/>
      <c r="O6274" s="63"/>
      <c r="P6274" s="63"/>
      <c r="Q6274" s="63"/>
    </row>
    <row r="6275" spans="1:17" outlineLevel="1">
      <c r="A6275" s="6"/>
      <c r="B6275" s="20">
        <v>42713</v>
      </c>
      <c r="C6275" s="21">
        <v>0.66666666666666663</v>
      </c>
      <c r="D6275" s="13">
        <v>2.7647039999999996</v>
      </c>
      <c r="E6275" s="13">
        <v>46.74</v>
      </c>
      <c r="F6275" s="11">
        <f t="shared" si="292"/>
        <v>2.7638745887999998</v>
      </c>
      <c r="G6275" s="11">
        <f t="shared" si="293"/>
        <v>47.184030000000007</v>
      </c>
      <c r="H6275" s="8">
        <f t="shared" si="294"/>
        <v>383.66993200262311</v>
      </c>
      <c r="I6275" s="61"/>
      <c r="K6275" s="69"/>
      <c r="L6275" s="69"/>
      <c r="M6275" s="69"/>
      <c r="O6275" s="63"/>
      <c r="P6275" s="63"/>
      <c r="Q6275" s="63"/>
    </row>
    <row r="6276" spans="1:17" outlineLevel="1">
      <c r="A6276" s="6"/>
      <c r="B6276" s="20">
        <v>42713</v>
      </c>
      <c r="C6276" s="21">
        <v>0.6875</v>
      </c>
      <c r="D6276" s="13">
        <v>2.214502</v>
      </c>
      <c r="E6276" s="13">
        <v>45.63</v>
      </c>
      <c r="F6276" s="11">
        <f t="shared" si="292"/>
        <v>2.2138376493999998</v>
      </c>
      <c r="G6276" s="11">
        <f t="shared" si="293"/>
        <v>46.063485000000007</v>
      </c>
      <c r="H6276" s="8">
        <f t="shared" si="294"/>
        <v>309.79672543282777</v>
      </c>
      <c r="I6276" s="61"/>
      <c r="K6276" s="69"/>
      <c r="L6276" s="69"/>
      <c r="M6276" s="69"/>
      <c r="O6276" s="63"/>
      <c r="P6276" s="63"/>
      <c r="Q6276" s="63"/>
    </row>
    <row r="6277" spans="1:17" outlineLevel="1">
      <c r="A6277" s="6"/>
      <c r="B6277" s="20">
        <v>42713</v>
      </c>
      <c r="C6277" s="21">
        <v>0.70833333333333337</v>
      </c>
      <c r="D6277" s="13">
        <v>1.4749369999999999</v>
      </c>
      <c r="E6277" s="13">
        <v>44.96</v>
      </c>
      <c r="F6277" s="11">
        <f t="shared" si="292"/>
        <v>1.4744945189000001</v>
      </c>
      <c r="G6277" s="11">
        <f t="shared" si="293"/>
        <v>45.387120000000003</v>
      </c>
      <c r="H6277" s="8">
        <f t="shared" si="294"/>
        <v>207.33292084674343</v>
      </c>
      <c r="I6277" s="61"/>
      <c r="K6277" s="69"/>
      <c r="L6277" s="69"/>
      <c r="M6277" s="69"/>
      <c r="O6277" s="63"/>
      <c r="P6277" s="63"/>
      <c r="Q6277" s="63"/>
    </row>
    <row r="6278" spans="1:17" outlineLevel="1">
      <c r="A6278" s="6"/>
      <c r="B6278" s="20">
        <v>42713</v>
      </c>
      <c r="C6278" s="21">
        <v>0.72916666666666663</v>
      </c>
      <c r="D6278" s="13">
        <v>0.75691799999999998</v>
      </c>
      <c r="E6278" s="13">
        <v>45.63</v>
      </c>
      <c r="F6278" s="11">
        <f t="shared" si="292"/>
        <v>0.75669092459999998</v>
      </c>
      <c r="G6278" s="11">
        <f t="shared" si="293"/>
        <v>46.063485000000007</v>
      </c>
      <c r="H6278" s="8">
        <f t="shared" si="294"/>
        <v>105.88869092065175</v>
      </c>
      <c r="I6278" s="61"/>
      <c r="K6278" s="69"/>
      <c r="L6278" s="69"/>
      <c r="M6278" s="69"/>
      <c r="O6278" s="63"/>
      <c r="P6278" s="63"/>
      <c r="Q6278" s="63"/>
    </row>
    <row r="6279" spans="1:17" outlineLevel="1">
      <c r="A6279" s="6"/>
      <c r="B6279" s="20">
        <v>42713</v>
      </c>
      <c r="C6279" s="21">
        <v>0.75</v>
      </c>
      <c r="D6279" s="13">
        <v>0.25753100000000001</v>
      </c>
      <c r="E6279" s="13">
        <v>45.51</v>
      </c>
      <c r="F6279" s="11">
        <f t="shared" si="292"/>
        <v>0.25745374070000004</v>
      </c>
      <c r="G6279" s="11">
        <f t="shared" si="293"/>
        <v>45.942345000000003</v>
      </c>
      <c r="H6279" s="8">
        <f t="shared" si="294"/>
        <v>36.058367193420068</v>
      </c>
      <c r="I6279" s="61"/>
      <c r="K6279" s="69"/>
      <c r="L6279" s="69"/>
      <c r="M6279" s="69"/>
      <c r="O6279" s="63"/>
      <c r="P6279" s="63"/>
      <c r="Q6279" s="63"/>
    </row>
    <row r="6280" spans="1:17" outlineLevel="1">
      <c r="A6280" s="6"/>
      <c r="B6280" s="20">
        <v>42713</v>
      </c>
      <c r="C6280" s="21">
        <v>0.77083333333333337</v>
      </c>
      <c r="D6280" s="13">
        <v>9.9561999999999998E-2</v>
      </c>
      <c r="E6280" s="13">
        <v>45.63</v>
      </c>
      <c r="F6280" s="11">
        <f t="shared" si="292"/>
        <v>9.9532131400000001E-2</v>
      </c>
      <c r="G6280" s="11">
        <f t="shared" si="293"/>
        <v>46.063485000000007</v>
      </c>
      <c r="H6280" s="8">
        <f t="shared" si="294"/>
        <v>13.928179598638069</v>
      </c>
      <c r="I6280" s="61"/>
      <c r="K6280" s="69"/>
      <c r="L6280" s="69"/>
      <c r="M6280" s="69"/>
      <c r="O6280" s="63"/>
      <c r="P6280" s="63"/>
      <c r="Q6280" s="63"/>
    </row>
    <row r="6281" spans="1:17" outlineLevel="1">
      <c r="A6281" s="6"/>
      <c r="B6281" s="20">
        <v>42713</v>
      </c>
      <c r="C6281" s="21">
        <v>0.79166666666666663</v>
      </c>
      <c r="D6281" s="13">
        <v>4.0534000000000001E-2</v>
      </c>
      <c r="E6281" s="13">
        <v>44.96</v>
      </c>
      <c r="F6281" s="11">
        <f t="shared" si="292"/>
        <v>4.0521839800000001E-2</v>
      </c>
      <c r="G6281" s="11">
        <f t="shared" si="293"/>
        <v>45.387120000000003</v>
      </c>
      <c r="H6281" s="8">
        <f t="shared" si="294"/>
        <v>5.6978925971766241</v>
      </c>
      <c r="I6281" s="61"/>
      <c r="K6281" s="69"/>
      <c r="L6281" s="69"/>
      <c r="M6281" s="69"/>
      <c r="O6281" s="63"/>
      <c r="P6281" s="63"/>
      <c r="Q6281" s="63"/>
    </row>
    <row r="6282" spans="1:17" outlineLevel="1">
      <c r="A6282" s="6"/>
      <c r="B6282" s="20">
        <v>42713</v>
      </c>
      <c r="C6282" s="21">
        <v>0.8125</v>
      </c>
      <c r="D6282" s="13">
        <v>0</v>
      </c>
      <c r="E6282" s="13">
        <v>44.95</v>
      </c>
      <c r="F6282" s="11">
        <f t="shared" si="292"/>
        <v>0</v>
      </c>
      <c r="G6282" s="11">
        <f t="shared" si="293"/>
        <v>45.377025000000003</v>
      </c>
      <c r="H6282" s="8">
        <f t="shared" si="294"/>
        <v>0</v>
      </c>
      <c r="I6282" s="61"/>
      <c r="K6282" s="69"/>
      <c r="L6282" s="69"/>
      <c r="M6282" s="69"/>
      <c r="O6282" s="63"/>
      <c r="P6282" s="63"/>
      <c r="Q6282" s="63"/>
    </row>
    <row r="6283" spans="1:17" outlineLevel="1">
      <c r="A6283" s="6"/>
      <c r="B6283" s="20">
        <v>42713</v>
      </c>
      <c r="C6283" s="21">
        <v>0.83333333333333337</v>
      </c>
      <c r="D6283" s="13">
        <v>0</v>
      </c>
      <c r="E6283" s="13">
        <v>44.96</v>
      </c>
      <c r="F6283" s="11">
        <f t="shared" si="292"/>
        <v>0</v>
      </c>
      <c r="G6283" s="11">
        <f t="shared" si="293"/>
        <v>45.387120000000003</v>
      </c>
      <c r="H6283" s="8">
        <f t="shared" si="294"/>
        <v>0</v>
      </c>
      <c r="I6283" s="61"/>
      <c r="K6283" s="69"/>
      <c r="L6283" s="69"/>
      <c r="M6283" s="69"/>
      <c r="O6283" s="63"/>
      <c r="P6283" s="63"/>
      <c r="Q6283" s="63"/>
    </row>
    <row r="6284" spans="1:17" outlineLevel="1">
      <c r="A6284" s="6"/>
      <c r="B6284" s="20">
        <v>42713</v>
      </c>
      <c r="C6284" s="21">
        <v>0.85416666666666663</v>
      </c>
      <c r="D6284" s="13">
        <v>0</v>
      </c>
      <c r="E6284" s="13">
        <v>44.96</v>
      </c>
      <c r="F6284" s="11">
        <f t="shared" si="292"/>
        <v>0</v>
      </c>
      <c r="G6284" s="11">
        <f t="shared" si="293"/>
        <v>45.387120000000003</v>
      </c>
      <c r="H6284" s="8">
        <f t="shared" si="294"/>
        <v>0</v>
      </c>
      <c r="I6284" s="61"/>
      <c r="K6284" s="69"/>
      <c r="L6284" s="69"/>
      <c r="M6284" s="69"/>
      <c r="O6284" s="63"/>
      <c r="P6284" s="63"/>
      <c r="Q6284" s="63"/>
    </row>
    <row r="6285" spans="1:17" outlineLevel="1">
      <c r="A6285" s="6"/>
      <c r="B6285" s="20">
        <v>42713</v>
      </c>
      <c r="C6285" s="21">
        <v>0.875</v>
      </c>
      <c r="D6285" s="13">
        <v>0</v>
      </c>
      <c r="E6285" s="13">
        <v>41.6</v>
      </c>
      <c r="F6285" s="11">
        <f t="shared" si="292"/>
        <v>0</v>
      </c>
      <c r="G6285" s="11">
        <f t="shared" si="293"/>
        <v>41.995200000000004</v>
      </c>
      <c r="H6285" s="8">
        <f t="shared" si="294"/>
        <v>0</v>
      </c>
      <c r="I6285" s="61"/>
      <c r="K6285" s="69"/>
      <c r="L6285" s="69"/>
      <c r="M6285" s="69"/>
      <c r="O6285" s="63"/>
      <c r="P6285" s="63"/>
      <c r="Q6285" s="63"/>
    </row>
    <row r="6286" spans="1:17" outlineLevel="1">
      <c r="A6286" s="6"/>
      <c r="B6286" s="20">
        <v>42713</v>
      </c>
      <c r="C6286" s="21">
        <v>0.89583333333333337</v>
      </c>
      <c r="D6286" s="13">
        <v>0</v>
      </c>
      <c r="E6286" s="13">
        <v>42.91</v>
      </c>
      <c r="F6286" s="11">
        <f t="shared" si="292"/>
        <v>0</v>
      </c>
      <c r="G6286" s="11">
        <f t="shared" si="293"/>
        <v>43.317644999999999</v>
      </c>
      <c r="H6286" s="8">
        <f t="shared" si="294"/>
        <v>0</v>
      </c>
      <c r="I6286" s="61"/>
      <c r="K6286" s="69"/>
      <c r="L6286" s="69"/>
      <c r="M6286" s="69"/>
      <c r="O6286" s="63"/>
      <c r="P6286" s="63"/>
      <c r="Q6286" s="63"/>
    </row>
    <row r="6287" spans="1:17" outlineLevel="1">
      <c r="A6287" s="6"/>
      <c r="B6287" s="20">
        <v>42713</v>
      </c>
      <c r="C6287" s="21">
        <v>0.91666666666666663</v>
      </c>
      <c r="D6287" s="13">
        <v>0</v>
      </c>
      <c r="E6287" s="13">
        <v>41.64</v>
      </c>
      <c r="F6287" s="11">
        <f t="shared" si="292"/>
        <v>0</v>
      </c>
      <c r="G6287" s="11">
        <f t="shared" si="293"/>
        <v>42.035580000000003</v>
      </c>
      <c r="H6287" s="8">
        <f t="shared" si="294"/>
        <v>0</v>
      </c>
      <c r="I6287" s="61"/>
      <c r="K6287" s="69"/>
      <c r="L6287" s="69"/>
      <c r="M6287" s="69"/>
      <c r="O6287" s="63"/>
      <c r="P6287" s="63"/>
      <c r="Q6287" s="63"/>
    </row>
    <row r="6288" spans="1:17" outlineLevel="1">
      <c r="A6288" s="6"/>
      <c r="B6288" s="20">
        <v>42713</v>
      </c>
      <c r="C6288" s="21">
        <v>0.9375</v>
      </c>
      <c r="D6288" s="13">
        <v>0</v>
      </c>
      <c r="E6288" s="13">
        <v>55.29</v>
      </c>
      <c r="F6288" s="11">
        <f t="shared" si="292"/>
        <v>0</v>
      </c>
      <c r="G6288" s="11">
        <f t="shared" si="293"/>
        <v>55.815255000000001</v>
      </c>
      <c r="H6288" s="8">
        <f t="shared" si="294"/>
        <v>0</v>
      </c>
      <c r="I6288" s="61"/>
      <c r="K6288" s="69"/>
      <c r="L6288" s="69"/>
      <c r="M6288" s="69"/>
      <c r="O6288" s="63"/>
      <c r="P6288" s="63"/>
      <c r="Q6288" s="63"/>
    </row>
    <row r="6289" spans="1:17" outlineLevel="1">
      <c r="A6289" s="6"/>
      <c r="B6289" s="20">
        <v>42713</v>
      </c>
      <c r="C6289" s="21">
        <v>0.95833333333333337</v>
      </c>
      <c r="D6289" s="13">
        <v>0</v>
      </c>
      <c r="E6289" s="13">
        <v>48.63</v>
      </c>
      <c r="F6289" s="11">
        <f t="shared" ref="F6289:F6352" si="295">IF($B$13="Electricity",$D6289*$B$9,$D6289*$B$10)</f>
        <v>0</v>
      </c>
      <c r="G6289" s="11">
        <f t="shared" ref="G6289:G6352" si="296">+E6289*$B$10</f>
        <v>49.091985000000008</v>
      </c>
      <c r="H6289" s="8">
        <f t="shared" si="294"/>
        <v>0</v>
      </c>
      <c r="I6289" s="61"/>
      <c r="K6289" s="69"/>
      <c r="L6289" s="69"/>
      <c r="M6289" s="69"/>
      <c r="O6289" s="63"/>
      <c r="P6289" s="63"/>
      <c r="Q6289" s="63"/>
    </row>
    <row r="6290" spans="1:17" outlineLevel="1">
      <c r="A6290" s="6"/>
      <c r="B6290" s="20">
        <v>42713</v>
      </c>
      <c r="C6290" s="21">
        <v>0.97916666666666663</v>
      </c>
      <c r="D6290" s="13">
        <v>0</v>
      </c>
      <c r="E6290" s="13">
        <v>43.81</v>
      </c>
      <c r="F6290" s="11">
        <f t="shared" si="295"/>
        <v>0</v>
      </c>
      <c r="G6290" s="11">
        <f t="shared" si="296"/>
        <v>44.226195000000004</v>
      </c>
      <c r="H6290" s="8">
        <f t="shared" si="294"/>
        <v>0</v>
      </c>
      <c r="I6290" s="61"/>
      <c r="K6290" s="69"/>
      <c r="L6290" s="69"/>
      <c r="M6290" s="69"/>
      <c r="O6290" s="63"/>
      <c r="P6290" s="63"/>
      <c r="Q6290" s="63"/>
    </row>
    <row r="6291" spans="1:17" outlineLevel="1">
      <c r="A6291" s="6"/>
      <c r="B6291" s="20">
        <v>42714</v>
      </c>
      <c r="C6291" s="21">
        <v>2.0833333333333332E-2</v>
      </c>
      <c r="D6291" s="13">
        <v>0</v>
      </c>
      <c r="E6291" s="13">
        <v>40.65</v>
      </c>
      <c r="F6291" s="11">
        <f t="shared" si="295"/>
        <v>0</v>
      </c>
      <c r="G6291" s="11">
        <f t="shared" si="296"/>
        <v>41.036175</v>
      </c>
      <c r="H6291" s="8">
        <f t="shared" si="294"/>
        <v>0</v>
      </c>
      <c r="I6291" s="61"/>
      <c r="K6291" s="69"/>
      <c r="L6291" s="69"/>
      <c r="M6291" s="69"/>
      <c r="O6291" s="63"/>
      <c r="P6291" s="63"/>
      <c r="Q6291" s="63"/>
    </row>
    <row r="6292" spans="1:17" outlineLevel="1">
      <c r="A6292" s="6"/>
      <c r="B6292" s="20">
        <v>42714</v>
      </c>
      <c r="C6292" s="21">
        <v>4.1666666666666664E-2</v>
      </c>
      <c r="D6292" s="13">
        <v>0</v>
      </c>
      <c r="E6292" s="13">
        <v>40.33</v>
      </c>
      <c r="F6292" s="11">
        <f t="shared" si="295"/>
        <v>0</v>
      </c>
      <c r="G6292" s="11">
        <f t="shared" si="296"/>
        <v>40.713135000000001</v>
      </c>
      <c r="H6292" s="8">
        <f t="shared" si="294"/>
        <v>0</v>
      </c>
      <c r="I6292" s="61"/>
      <c r="K6292" s="69"/>
      <c r="L6292" s="69"/>
      <c r="M6292" s="69"/>
      <c r="O6292" s="63"/>
      <c r="P6292" s="63"/>
      <c r="Q6292" s="63"/>
    </row>
    <row r="6293" spans="1:17" outlineLevel="1">
      <c r="A6293" s="6"/>
      <c r="B6293" s="20">
        <v>42714</v>
      </c>
      <c r="C6293" s="21">
        <v>6.25E-2</v>
      </c>
      <c r="D6293" s="13">
        <v>0</v>
      </c>
      <c r="E6293" s="13">
        <v>34.19</v>
      </c>
      <c r="F6293" s="11">
        <f t="shared" si="295"/>
        <v>0</v>
      </c>
      <c r="G6293" s="11">
        <f t="shared" si="296"/>
        <v>34.514805000000003</v>
      </c>
      <c r="H6293" s="8">
        <f t="shared" si="294"/>
        <v>0</v>
      </c>
      <c r="I6293" s="61"/>
      <c r="K6293" s="69"/>
      <c r="L6293" s="69"/>
      <c r="M6293" s="69"/>
      <c r="O6293" s="63"/>
      <c r="P6293" s="63"/>
      <c r="Q6293" s="63"/>
    </row>
    <row r="6294" spans="1:17" outlineLevel="1">
      <c r="A6294" s="6"/>
      <c r="B6294" s="20">
        <v>42714</v>
      </c>
      <c r="C6294" s="21">
        <v>8.3333333333333329E-2</v>
      </c>
      <c r="D6294" s="13">
        <v>0</v>
      </c>
      <c r="E6294" s="13">
        <v>28.23</v>
      </c>
      <c r="F6294" s="11">
        <f t="shared" si="295"/>
        <v>0</v>
      </c>
      <c r="G6294" s="11">
        <f t="shared" si="296"/>
        <v>28.498185000000003</v>
      </c>
      <c r="H6294" s="8">
        <f t="shared" si="294"/>
        <v>0</v>
      </c>
      <c r="I6294" s="61"/>
      <c r="K6294" s="69"/>
      <c r="L6294" s="69"/>
      <c r="M6294" s="69"/>
      <c r="O6294" s="63"/>
      <c r="P6294" s="63"/>
      <c r="Q6294" s="63"/>
    </row>
    <row r="6295" spans="1:17" outlineLevel="1">
      <c r="A6295" s="6"/>
      <c r="B6295" s="20">
        <v>42714</v>
      </c>
      <c r="C6295" s="21">
        <v>0.10416666666666667</v>
      </c>
      <c r="D6295" s="13">
        <v>0</v>
      </c>
      <c r="E6295" s="13">
        <v>27.51</v>
      </c>
      <c r="F6295" s="11">
        <f t="shared" si="295"/>
        <v>0</v>
      </c>
      <c r="G6295" s="11">
        <f t="shared" si="296"/>
        <v>27.771345000000004</v>
      </c>
      <c r="H6295" s="8">
        <f t="shared" si="294"/>
        <v>0</v>
      </c>
      <c r="I6295" s="61"/>
      <c r="K6295" s="69"/>
      <c r="L6295" s="69"/>
      <c r="M6295" s="69"/>
      <c r="O6295" s="63"/>
      <c r="P6295" s="63"/>
      <c r="Q6295" s="63"/>
    </row>
    <row r="6296" spans="1:17" outlineLevel="1">
      <c r="A6296" s="6"/>
      <c r="B6296" s="20">
        <v>42714</v>
      </c>
      <c r="C6296" s="21">
        <v>0.125</v>
      </c>
      <c r="D6296" s="13">
        <v>0</v>
      </c>
      <c r="E6296" s="13">
        <v>22.91</v>
      </c>
      <c r="F6296" s="11">
        <f t="shared" si="295"/>
        <v>0</v>
      </c>
      <c r="G6296" s="11">
        <f t="shared" si="296"/>
        <v>23.127645000000001</v>
      </c>
      <c r="H6296" s="8">
        <f t="shared" si="294"/>
        <v>0</v>
      </c>
      <c r="I6296" s="61"/>
      <c r="K6296" s="69"/>
      <c r="L6296" s="69"/>
      <c r="M6296" s="69"/>
      <c r="O6296" s="63"/>
      <c r="P6296" s="63"/>
      <c r="Q6296" s="63"/>
    </row>
    <row r="6297" spans="1:17" outlineLevel="1">
      <c r="A6297" s="6"/>
      <c r="B6297" s="20">
        <v>42714</v>
      </c>
      <c r="C6297" s="21">
        <v>0.14583333333333334</v>
      </c>
      <c r="D6297" s="13">
        <v>0</v>
      </c>
      <c r="E6297" s="13">
        <v>18.2</v>
      </c>
      <c r="F6297" s="11">
        <f t="shared" si="295"/>
        <v>0</v>
      </c>
      <c r="G6297" s="11">
        <f t="shared" si="296"/>
        <v>18.372900000000001</v>
      </c>
      <c r="H6297" s="8">
        <f t="shared" si="294"/>
        <v>0</v>
      </c>
      <c r="I6297" s="61"/>
      <c r="K6297" s="69"/>
      <c r="L6297" s="69"/>
      <c r="M6297" s="69"/>
      <c r="O6297" s="63"/>
      <c r="P6297" s="63"/>
      <c r="Q6297" s="63"/>
    </row>
    <row r="6298" spans="1:17" outlineLevel="1">
      <c r="A6298" s="6"/>
      <c r="B6298" s="20">
        <v>42714</v>
      </c>
      <c r="C6298" s="21">
        <v>0.16666666666666666</v>
      </c>
      <c r="D6298" s="13">
        <v>0</v>
      </c>
      <c r="E6298" s="13">
        <v>17.510000000000002</v>
      </c>
      <c r="F6298" s="11">
        <f t="shared" si="295"/>
        <v>0</v>
      </c>
      <c r="G6298" s="11">
        <f t="shared" si="296"/>
        <v>17.676345000000001</v>
      </c>
      <c r="H6298" s="8">
        <f t="shared" si="294"/>
        <v>0</v>
      </c>
      <c r="I6298" s="61"/>
      <c r="K6298" s="69"/>
      <c r="L6298" s="69"/>
      <c r="M6298" s="69"/>
      <c r="O6298" s="63"/>
      <c r="P6298" s="63"/>
      <c r="Q6298" s="63"/>
    </row>
    <row r="6299" spans="1:17" outlineLevel="1">
      <c r="A6299" s="6"/>
      <c r="B6299" s="20">
        <v>42714</v>
      </c>
      <c r="C6299" s="21">
        <v>0.1875</v>
      </c>
      <c r="D6299" s="13">
        <v>0</v>
      </c>
      <c r="E6299" s="13">
        <v>18.27</v>
      </c>
      <c r="F6299" s="11">
        <f t="shared" si="295"/>
        <v>0</v>
      </c>
      <c r="G6299" s="11">
        <f t="shared" si="296"/>
        <v>18.443565</v>
      </c>
      <c r="H6299" s="8">
        <f t="shared" si="294"/>
        <v>0</v>
      </c>
      <c r="I6299" s="61"/>
      <c r="K6299" s="69"/>
      <c r="L6299" s="69"/>
      <c r="M6299" s="69"/>
      <c r="O6299" s="63"/>
      <c r="P6299" s="63"/>
      <c r="Q6299" s="63"/>
    </row>
    <row r="6300" spans="1:17" outlineLevel="1">
      <c r="A6300" s="6"/>
      <c r="B6300" s="20">
        <v>42714</v>
      </c>
      <c r="C6300" s="21">
        <v>0.20833333333333334</v>
      </c>
      <c r="D6300" s="13">
        <v>1.7410000000000001E-3</v>
      </c>
      <c r="E6300" s="13">
        <v>17.7</v>
      </c>
      <c r="F6300" s="11">
        <f t="shared" si="295"/>
        <v>1.7404777000000003E-3</v>
      </c>
      <c r="G6300" s="11">
        <f t="shared" si="296"/>
        <v>17.86815</v>
      </c>
      <c r="H6300" s="8">
        <f t="shared" si="294"/>
        <v>0.29262973558474503</v>
      </c>
      <c r="I6300" s="61"/>
      <c r="K6300" s="69"/>
      <c r="L6300" s="69"/>
      <c r="M6300" s="69"/>
      <c r="O6300" s="63"/>
      <c r="P6300" s="63"/>
      <c r="Q6300" s="63"/>
    </row>
    <row r="6301" spans="1:17" outlineLevel="1">
      <c r="A6301" s="6"/>
      <c r="B6301" s="20">
        <v>42714</v>
      </c>
      <c r="C6301" s="21">
        <v>0.22916666666666666</v>
      </c>
      <c r="D6301" s="13">
        <v>0.11895900000000001</v>
      </c>
      <c r="E6301" s="13">
        <v>19.52</v>
      </c>
      <c r="F6301" s="11">
        <f t="shared" si="295"/>
        <v>0.11892331230000001</v>
      </c>
      <c r="G6301" s="11">
        <f t="shared" si="296"/>
        <v>19.705439999999999</v>
      </c>
      <c r="H6301" s="8">
        <f t="shared" si="294"/>
        <v>19.776299892671091</v>
      </c>
      <c r="I6301" s="61"/>
      <c r="K6301" s="69"/>
      <c r="L6301" s="69"/>
      <c r="M6301" s="69"/>
      <c r="O6301" s="63"/>
      <c r="P6301" s="63"/>
      <c r="Q6301" s="63"/>
    </row>
    <row r="6302" spans="1:17" outlineLevel="1">
      <c r="A6302" s="6"/>
      <c r="B6302" s="20">
        <v>42714</v>
      </c>
      <c r="C6302" s="21">
        <v>0.25</v>
      </c>
      <c r="D6302" s="13">
        <v>0.386297</v>
      </c>
      <c r="E6302" s="13">
        <v>25.01</v>
      </c>
      <c r="F6302" s="11">
        <f t="shared" si="295"/>
        <v>0.38618111090000001</v>
      </c>
      <c r="G6302" s="11">
        <f t="shared" si="296"/>
        <v>25.247595000000004</v>
      </c>
      <c r="H6302" s="8">
        <f t="shared" si="294"/>
        <v>62.07954234274672</v>
      </c>
      <c r="I6302" s="61"/>
      <c r="K6302" s="69"/>
      <c r="L6302" s="69"/>
      <c r="M6302" s="69"/>
      <c r="O6302" s="63"/>
      <c r="P6302" s="63"/>
      <c r="Q6302" s="63"/>
    </row>
    <row r="6303" spans="1:17" outlineLevel="1">
      <c r="A6303" s="6"/>
      <c r="B6303" s="20">
        <v>42714</v>
      </c>
      <c r="C6303" s="21">
        <v>0.27083333333333331</v>
      </c>
      <c r="D6303" s="13">
        <v>0.74952099999999999</v>
      </c>
      <c r="E6303" s="13">
        <v>30.92</v>
      </c>
      <c r="F6303" s="11">
        <f t="shared" si="295"/>
        <v>0.74929614369999997</v>
      </c>
      <c r="G6303" s="11">
        <f t="shared" si="296"/>
        <v>31.213740000000005</v>
      </c>
      <c r="H6303" s="8">
        <f t="shared" si="294"/>
        <v>115.98074771574555</v>
      </c>
      <c r="I6303" s="61"/>
      <c r="K6303" s="69"/>
      <c r="L6303" s="69"/>
      <c r="M6303" s="69"/>
      <c r="O6303" s="63"/>
      <c r="P6303" s="63"/>
      <c r="Q6303" s="63"/>
    </row>
    <row r="6304" spans="1:17" outlineLevel="1">
      <c r="A6304" s="6"/>
      <c r="B6304" s="20">
        <v>42714</v>
      </c>
      <c r="C6304" s="21">
        <v>0.29166666666666669</v>
      </c>
      <c r="D6304" s="13">
        <v>1.2890140000000001</v>
      </c>
      <c r="E6304" s="13">
        <v>34.81</v>
      </c>
      <c r="F6304" s="11">
        <f t="shared" si="295"/>
        <v>1.2886272958000002</v>
      </c>
      <c r="G6304" s="11">
        <f t="shared" si="296"/>
        <v>35.140695000000008</v>
      </c>
      <c r="H6304" s="8">
        <f t="shared" si="294"/>
        <v>194.40141824841746</v>
      </c>
      <c r="I6304" s="61"/>
      <c r="K6304" s="69"/>
      <c r="L6304" s="69"/>
      <c r="M6304" s="69"/>
      <c r="O6304" s="63"/>
      <c r="P6304" s="63"/>
      <c r="Q6304" s="63"/>
    </row>
    <row r="6305" spans="1:17" outlineLevel="1">
      <c r="A6305" s="6"/>
      <c r="B6305" s="20">
        <v>42714</v>
      </c>
      <c r="C6305" s="21">
        <v>0.3125</v>
      </c>
      <c r="D6305" s="13">
        <v>1.9688840000000001</v>
      </c>
      <c r="E6305" s="13">
        <v>40.659999999999997</v>
      </c>
      <c r="F6305" s="11">
        <f t="shared" si="295"/>
        <v>1.9682933348000002</v>
      </c>
      <c r="G6305" s="11">
        <f t="shared" si="296"/>
        <v>41.04627</v>
      </c>
      <c r="H6305" s="8">
        <f t="shared" si="294"/>
        <v>285.31146061339888</v>
      </c>
      <c r="I6305" s="61"/>
      <c r="K6305" s="69"/>
      <c r="L6305" s="69"/>
      <c r="M6305" s="69"/>
      <c r="O6305" s="63"/>
      <c r="P6305" s="63"/>
      <c r="Q6305" s="63"/>
    </row>
    <row r="6306" spans="1:17" outlineLevel="1">
      <c r="A6306" s="6"/>
      <c r="B6306" s="20">
        <v>42714</v>
      </c>
      <c r="C6306" s="21">
        <v>0.33333333333333331</v>
      </c>
      <c r="D6306" s="13">
        <v>2.5578779999999997</v>
      </c>
      <c r="E6306" s="13">
        <v>40.950000000000003</v>
      </c>
      <c r="F6306" s="11">
        <f t="shared" si="295"/>
        <v>2.5571106365999996</v>
      </c>
      <c r="G6306" s="11">
        <f t="shared" si="296"/>
        <v>41.339025000000007</v>
      </c>
      <c r="H6306" s="8">
        <f t="shared" si="294"/>
        <v>369.91411787342662</v>
      </c>
      <c r="I6306" s="61"/>
      <c r="K6306" s="69"/>
      <c r="L6306" s="69"/>
      <c r="M6306" s="69"/>
      <c r="O6306" s="63"/>
      <c r="P6306" s="63"/>
      <c r="Q6306" s="63"/>
    </row>
    <row r="6307" spans="1:17" outlineLevel="1">
      <c r="A6307" s="6"/>
      <c r="B6307" s="20">
        <v>42714</v>
      </c>
      <c r="C6307" s="21">
        <v>0.35416666666666669</v>
      </c>
      <c r="D6307" s="13">
        <v>3.1550449999999999</v>
      </c>
      <c r="E6307" s="13">
        <v>45.02</v>
      </c>
      <c r="F6307" s="11">
        <f t="shared" si="295"/>
        <v>3.1540984865000001</v>
      </c>
      <c r="G6307" s="11">
        <f t="shared" si="296"/>
        <v>45.447690000000009</v>
      </c>
      <c r="H6307" s="8">
        <f t="shared" si="294"/>
        <v>443.31582824507876</v>
      </c>
      <c r="I6307" s="61"/>
      <c r="K6307" s="69"/>
      <c r="L6307" s="69"/>
      <c r="M6307" s="69"/>
      <c r="O6307" s="63"/>
      <c r="P6307" s="63"/>
      <c r="Q6307" s="63"/>
    </row>
    <row r="6308" spans="1:17" outlineLevel="1">
      <c r="A6308" s="6"/>
      <c r="B6308" s="20">
        <v>42714</v>
      </c>
      <c r="C6308" s="21">
        <v>0.375</v>
      </c>
      <c r="D6308" s="13">
        <v>3.8479890000000001</v>
      </c>
      <c r="E6308" s="13">
        <v>44.94</v>
      </c>
      <c r="F6308" s="11">
        <f t="shared" si="295"/>
        <v>3.8468346033</v>
      </c>
      <c r="G6308" s="11">
        <f t="shared" si="296"/>
        <v>45.366930000000004</v>
      </c>
      <c r="H6308" s="8">
        <f t="shared" si="294"/>
        <v>540.99216004431116</v>
      </c>
      <c r="I6308" s="61"/>
      <c r="K6308" s="69"/>
      <c r="L6308" s="69"/>
      <c r="M6308" s="69"/>
      <c r="O6308" s="63"/>
      <c r="P6308" s="63"/>
      <c r="Q6308" s="63"/>
    </row>
    <row r="6309" spans="1:17" outlineLevel="1">
      <c r="A6309" s="6"/>
      <c r="B6309" s="20">
        <v>42714</v>
      </c>
      <c r="C6309" s="21">
        <v>0.39583333333333331</v>
      </c>
      <c r="D6309" s="13">
        <v>4.2448239999999995</v>
      </c>
      <c r="E6309" s="13">
        <v>44.44</v>
      </c>
      <c r="F6309" s="11">
        <f t="shared" si="295"/>
        <v>4.2435505527999995</v>
      </c>
      <c r="G6309" s="11">
        <f t="shared" si="296"/>
        <v>44.862180000000002</v>
      </c>
      <c r="H6309" s="8">
        <f t="shared" si="294"/>
        <v>598.92547408198686</v>
      </c>
      <c r="I6309" s="61"/>
      <c r="K6309" s="69"/>
      <c r="L6309" s="69"/>
      <c r="M6309" s="69"/>
      <c r="O6309" s="63"/>
      <c r="P6309" s="63"/>
      <c r="Q6309" s="63"/>
    </row>
    <row r="6310" spans="1:17" outlineLevel="1">
      <c r="A6310" s="6"/>
      <c r="B6310" s="20">
        <v>42714</v>
      </c>
      <c r="C6310" s="21">
        <v>0.41666666666666669</v>
      </c>
      <c r="D6310" s="13">
        <v>4.5615779999999999</v>
      </c>
      <c r="E6310" s="13">
        <v>45.35</v>
      </c>
      <c r="F6310" s="11">
        <f t="shared" si="295"/>
        <v>4.5602095266000005</v>
      </c>
      <c r="G6310" s="11">
        <f t="shared" si="296"/>
        <v>45.780825000000007</v>
      </c>
      <c r="H6310" s="8">
        <f t="shared" si="294"/>
        <v>639.42881764699268</v>
      </c>
      <c r="I6310" s="61"/>
      <c r="K6310" s="69"/>
      <c r="L6310" s="69"/>
      <c r="M6310" s="69"/>
      <c r="O6310" s="63"/>
      <c r="P6310" s="63"/>
      <c r="Q6310" s="63"/>
    </row>
    <row r="6311" spans="1:17" outlineLevel="1">
      <c r="A6311" s="6"/>
      <c r="B6311" s="20">
        <v>42714</v>
      </c>
      <c r="C6311" s="21">
        <v>0.4375</v>
      </c>
      <c r="D6311" s="13">
        <v>4.775995</v>
      </c>
      <c r="E6311" s="13">
        <v>44.44</v>
      </c>
      <c r="F6311" s="11">
        <f t="shared" si="295"/>
        <v>4.7745622015000002</v>
      </c>
      <c r="G6311" s="11">
        <f t="shared" si="296"/>
        <v>44.862180000000002</v>
      </c>
      <c r="H6311" s="8">
        <f t="shared" si="294"/>
        <v>673.87130057411082</v>
      </c>
      <c r="I6311" s="61"/>
      <c r="K6311" s="69"/>
      <c r="L6311" s="69"/>
      <c r="M6311" s="69"/>
      <c r="O6311" s="63"/>
      <c r="P6311" s="63"/>
      <c r="Q6311" s="63"/>
    </row>
    <row r="6312" spans="1:17" outlineLevel="1">
      <c r="A6312" s="6"/>
      <c r="B6312" s="20">
        <v>42714</v>
      </c>
      <c r="C6312" s="21">
        <v>0.45833333333333331</v>
      </c>
      <c r="D6312" s="13">
        <v>4.9121370000000004</v>
      </c>
      <c r="E6312" s="13">
        <v>43.03</v>
      </c>
      <c r="F6312" s="11">
        <f t="shared" si="295"/>
        <v>4.9106633589000008</v>
      </c>
      <c r="G6312" s="11">
        <f t="shared" si="296"/>
        <v>43.438785000000003</v>
      </c>
      <c r="H6312" s="8">
        <f t="shared" si="294"/>
        <v>700.0701349007652</v>
      </c>
      <c r="I6312" s="61"/>
      <c r="K6312" s="69"/>
      <c r="L6312" s="69"/>
      <c r="M6312" s="69"/>
      <c r="O6312" s="63"/>
      <c r="P6312" s="63"/>
      <c r="Q6312" s="63"/>
    </row>
    <row r="6313" spans="1:17" outlineLevel="1">
      <c r="A6313" s="6"/>
      <c r="B6313" s="20">
        <v>42714</v>
      </c>
      <c r="C6313" s="21">
        <v>0.47916666666666669</v>
      </c>
      <c r="D6313" s="13">
        <v>4.9681540000000002</v>
      </c>
      <c r="E6313" s="13">
        <v>44.45</v>
      </c>
      <c r="F6313" s="11">
        <f t="shared" si="295"/>
        <v>4.9666635538000001</v>
      </c>
      <c r="G6313" s="11">
        <f t="shared" si="296"/>
        <v>44.872275000000009</v>
      </c>
      <c r="H6313" s="8">
        <f t="shared" si="294"/>
        <v>700.93392818820917</v>
      </c>
      <c r="I6313" s="61"/>
      <c r="K6313" s="69"/>
      <c r="L6313" s="69"/>
      <c r="M6313" s="69"/>
      <c r="O6313" s="63"/>
      <c r="P6313" s="63"/>
      <c r="Q6313" s="63"/>
    </row>
    <row r="6314" spans="1:17" outlineLevel="1">
      <c r="A6314" s="6"/>
      <c r="B6314" s="20">
        <v>42714</v>
      </c>
      <c r="C6314" s="21">
        <v>0.5</v>
      </c>
      <c r="D6314" s="13">
        <v>4.966456</v>
      </c>
      <c r="E6314" s="13">
        <v>44.95</v>
      </c>
      <c r="F6314" s="11">
        <f t="shared" si="295"/>
        <v>4.9649660632000003</v>
      </c>
      <c r="G6314" s="11">
        <f t="shared" si="296"/>
        <v>45.377025000000003</v>
      </c>
      <c r="H6314" s="8">
        <f t="shared" si="294"/>
        <v>698.18829858122206</v>
      </c>
      <c r="I6314" s="61"/>
      <c r="K6314" s="69"/>
      <c r="L6314" s="69"/>
      <c r="M6314" s="69"/>
      <c r="O6314" s="63"/>
      <c r="P6314" s="63"/>
      <c r="Q6314" s="63"/>
    </row>
    <row r="6315" spans="1:17" outlineLevel="1">
      <c r="A6315" s="6"/>
      <c r="B6315" s="20">
        <v>42714</v>
      </c>
      <c r="C6315" s="21">
        <v>0.52083333333333337</v>
      </c>
      <c r="D6315" s="13">
        <v>4.9614669999999998</v>
      </c>
      <c r="E6315" s="13">
        <v>43.01</v>
      </c>
      <c r="F6315" s="11">
        <f t="shared" si="295"/>
        <v>4.9599785598999997</v>
      </c>
      <c r="G6315" s="11">
        <f t="shared" si="296"/>
        <v>43.418595000000003</v>
      </c>
      <c r="H6315" s="8">
        <f t="shared" si="294"/>
        <v>707.20071184041853</v>
      </c>
      <c r="I6315" s="61"/>
      <c r="K6315" s="69"/>
      <c r="L6315" s="69"/>
      <c r="M6315" s="69"/>
      <c r="O6315" s="63"/>
      <c r="P6315" s="63"/>
      <c r="Q6315" s="63"/>
    </row>
    <row r="6316" spans="1:17" outlineLevel="1">
      <c r="A6316" s="6"/>
      <c r="B6316" s="20">
        <v>42714</v>
      </c>
      <c r="C6316" s="21">
        <v>0.54166666666666663</v>
      </c>
      <c r="D6316" s="13">
        <v>4.9105889999999999</v>
      </c>
      <c r="E6316" s="13">
        <v>44.01</v>
      </c>
      <c r="F6316" s="11">
        <f t="shared" si="295"/>
        <v>4.9091158232999996</v>
      </c>
      <c r="G6316" s="11">
        <f t="shared" si="296"/>
        <v>44.428094999999999</v>
      </c>
      <c r="H6316" s="8">
        <f t="shared" si="294"/>
        <v>694.99287897022441</v>
      </c>
      <c r="I6316" s="61"/>
      <c r="K6316" s="69"/>
      <c r="L6316" s="69"/>
      <c r="M6316" s="69"/>
      <c r="O6316" s="63"/>
      <c r="P6316" s="63"/>
      <c r="Q6316" s="63"/>
    </row>
    <row r="6317" spans="1:17" outlineLevel="1">
      <c r="A6317" s="6"/>
      <c r="B6317" s="20">
        <v>42714</v>
      </c>
      <c r="C6317" s="21">
        <v>0.5625</v>
      </c>
      <c r="D6317" s="13">
        <v>4.7609850000000007</v>
      </c>
      <c r="E6317" s="13">
        <v>44.22</v>
      </c>
      <c r="F6317" s="11">
        <f t="shared" si="295"/>
        <v>4.7595567045000005</v>
      </c>
      <c r="G6317" s="11">
        <f t="shared" si="296"/>
        <v>44.640090000000001</v>
      </c>
      <c r="H6317" s="8">
        <f t="shared" ref="H6317:H6380" si="297">F6317*($B$8-G6317)</f>
        <v>672.81050738801673</v>
      </c>
      <c r="I6317" s="61"/>
      <c r="K6317" s="69"/>
      <c r="L6317" s="69"/>
      <c r="M6317" s="69"/>
      <c r="O6317" s="63"/>
      <c r="P6317" s="63"/>
      <c r="Q6317" s="63"/>
    </row>
    <row r="6318" spans="1:17" outlineLevel="1">
      <c r="A6318" s="6"/>
      <c r="B6318" s="20">
        <v>42714</v>
      </c>
      <c r="C6318" s="21">
        <v>0.58333333333333337</v>
      </c>
      <c r="D6318" s="13">
        <v>4.5394730000000001</v>
      </c>
      <c r="E6318" s="13">
        <v>39.53</v>
      </c>
      <c r="F6318" s="11">
        <f t="shared" si="295"/>
        <v>4.5381111581000004</v>
      </c>
      <c r="G6318" s="11">
        <f t="shared" si="296"/>
        <v>39.905535</v>
      </c>
      <c r="H6318" s="8">
        <f t="shared" si="297"/>
        <v>662.99292175315009</v>
      </c>
      <c r="I6318" s="61"/>
      <c r="K6318" s="69"/>
      <c r="L6318" s="69"/>
      <c r="M6318" s="69"/>
      <c r="O6318" s="63"/>
      <c r="P6318" s="63"/>
      <c r="Q6318" s="63"/>
    </row>
    <row r="6319" spans="1:17" outlineLevel="1">
      <c r="A6319" s="6"/>
      <c r="B6319" s="20">
        <v>42714</v>
      </c>
      <c r="C6319" s="21">
        <v>0.60416666666666663</v>
      </c>
      <c r="D6319" s="13">
        <v>4.2342450000000005</v>
      </c>
      <c r="E6319" s="13">
        <v>41.4</v>
      </c>
      <c r="F6319" s="11">
        <f t="shared" si="295"/>
        <v>4.2329747265000011</v>
      </c>
      <c r="G6319" s="11">
        <f t="shared" si="296"/>
        <v>41.793300000000002</v>
      </c>
      <c r="H6319" s="8">
        <f t="shared" si="297"/>
        <v>610.42331649196774</v>
      </c>
      <c r="I6319" s="61"/>
      <c r="K6319" s="69"/>
      <c r="L6319" s="69"/>
      <c r="M6319" s="69"/>
      <c r="O6319" s="63"/>
      <c r="P6319" s="63"/>
      <c r="Q6319" s="63"/>
    </row>
    <row r="6320" spans="1:17" outlineLevel="1">
      <c r="A6320" s="6"/>
      <c r="B6320" s="20">
        <v>42714</v>
      </c>
      <c r="C6320" s="21">
        <v>0.625</v>
      </c>
      <c r="D6320" s="13">
        <v>3.841926</v>
      </c>
      <c r="E6320" s="13">
        <v>45.65</v>
      </c>
      <c r="F6320" s="11">
        <f t="shared" si="295"/>
        <v>3.8407734222000003</v>
      </c>
      <c r="G6320" s="11">
        <f t="shared" si="296"/>
        <v>46.083674999999999</v>
      </c>
      <c r="H6320" s="8">
        <f t="shared" si="297"/>
        <v>537.38690239189748</v>
      </c>
      <c r="I6320" s="61"/>
      <c r="K6320" s="69"/>
      <c r="L6320" s="69"/>
      <c r="M6320" s="69"/>
      <c r="O6320" s="63"/>
      <c r="P6320" s="63"/>
      <c r="Q6320" s="63"/>
    </row>
    <row r="6321" spans="1:17" outlineLevel="1">
      <c r="A6321" s="6"/>
      <c r="B6321" s="20">
        <v>42714</v>
      </c>
      <c r="C6321" s="21">
        <v>0.64583333333333337</v>
      </c>
      <c r="D6321" s="13">
        <v>3.370428</v>
      </c>
      <c r="E6321" s="13">
        <v>44.13</v>
      </c>
      <c r="F6321" s="11">
        <f t="shared" si="295"/>
        <v>3.3694168715999999</v>
      </c>
      <c r="G6321" s="11">
        <f t="shared" si="296"/>
        <v>44.549235000000003</v>
      </c>
      <c r="H6321" s="8">
        <f t="shared" si="297"/>
        <v>476.60659409172672</v>
      </c>
      <c r="I6321" s="61"/>
      <c r="K6321" s="69"/>
      <c r="L6321" s="69"/>
      <c r="M6321" s="69"/>
      <c r="O6321" s="63"/>
      <c r="P6321" s="63"/>
      <c r="Q6321" s="63"/>
    </row>
    <row r="6322" spans="1:17" outlineLevel="1">
      <c r="A6322" s="6"/>
      <c r="B6322" s="20">
        <v>42714</v>
      </c>
      <c r="C6322" s="21">
        <v>0.66666666666666663</v>
      </c>
      <c r="D6322" s="13">
        <v>2.7985289999999998</v>
      </c>
      <c r="E6322" s="13">
        <v>43.95</v>
      </c>
      <c r="F6322" s="11">
        <f t="shared" si="295"/>
        <v>2.7976894412999997</v>
      </c>
      <c r="G6322" s="11">
        <f t="shared" si="296"/>
        <v>44.367525000000008</v>
      </c>
      <c r="H6322" s="8">
        <f t="shared" si="297"/>
        <v>396.24367985268617</v>
      </c>
      <c r="I6322" s="61"/>
      <c r="K6322" s="69"/>
      <c r="L6322" s="69"/>
      <c r="M6322" s="69"/>
      <c r="O6322" s="63"/>
      <c r="P6322" s="63"/>
      <c r="Q6322" s="63"/>
    </row>
    <row r="6323" spans="1:17" outlineLevel="1">
      <c r="A6323" s="6"/>
      <c r="B6323" s="20">
        <v>42714</v>
      </c>
      <c r="C6323" s="21">
        <v>0.6875</v>
      </c>
      <c r="D6323" s="13">
        <v>2.155926</v>
      </c>
      <c r="E6323" s="13">
        <v>45.54</v>
      </c>
      <c r="F6323" s="11">
        <f t="shared" si="295"/>
        <v>2.1552792221999999</v>
      </c>
      <c r="G6323" s="11">
        <f t="shared" si="296"/>
        <v>45.972630000000002</v>
      </c>
      <c r="H6323" s="8">
        <f t="shared" si="297"/>
        <v>301.79808110031161</v>
      </c>
      <c r="I6323" s="61"/>
      <c r="K6323" s="69"/>
      <c r="L6323" s="69"/>
      <c r="M6323" s="69"/>
      <c r="O6323" s="63"/>
      <c r="P6323" s="63"/>
      <c r="Q6323" s="63"/>
    </row>
    <row r="6324" spans="1:17" outlineLevel="1">
      <c r="A6324" s="6"/>
      <c r="B6324" s="20">
        <v>42714</v>
      </c>
      <c r="C6324" s="21">
        <v>0.70833333333333337</v>
      </c>
      <c r="D6324" s="13">
        <v>1.4528730000000001</v>
      </c>
      <c r="E6324" s="13">
        <v>45.21</v>
      </c>
      <c r="F6324" s="11">
        <f t="shared" si="295"/>
        <v>1.4524371381000001</v>
      </c>
      <c r="G6324" s="11">
        <f t="shared" si="296"/>
        <v>45.639495000000004</v>
      </c>
      <c r="H6324" s="8">
        <f t="shared" si="297"/>
        <v>203.86481018447074</v>
      </c>
      <c r="I6324" s="61"/>
      <c r="K6324" s="69"/>
      <c r="L6324" s="69"/>
      <c r="M6324" s="69"/>
      <c r="O6324" s="63"/>
      <c r="P6324" s="63"/>
      <c r="Q6324" s="63"/>
    </row>
    <row r="6325" spans="1:17" outlineLevel="1">
      <c r="A6325" s="6"/>
      <c r="B6325" s="20">
        <v>42714</v>
      </c>
      <c r="C6325" s="21">
        <v>0.72916666666666663</v>
      </c>
      <c r="D6325" s="13">
        <v>0.75119800000000003</v>
      </c>
      <c r="E6325" s="13">
        <v>44.95</v>
      </c>
      <c r="F6325" s="11">
        <f t="shared" si="295"/>
        <v>0.75097264060000002</v>
      </c>
      <c r="G6325" s="11">
        <f t="shared" si="296"/>
        <v>45.377025000000003</v>
      </c>
      <c r="H6325" s="8">
        <f t="shared" si="297"/>
        <v>105.60400686477779</v>
      </c>
      <c r="I6325" s="61"/>
      <c r="K6325" s="69"/>
      <c r="L6325" s="69"/>
      <c r="M6325" s="69"/>
      <c r="O6325" s="63"/>
      <c r="P6325" s="63"/>
      <c r="Q6325" s="63"/>
    </row>
    <row r="6326" spans="1:17" outlineLevel="1">
      <c r="A6326" s="6"/>
      <c r="B6326" s="20">
        <v>42714</v>
      </c>
      <c r="C6326" s="21">
        <v>0.75</v>
      </c>
      <c r="D6326" s="13">
        <v>0.25484300000000004</v>
      </c>
      <c r="E6326" s="13">
        <v>44.96</v>
      </c>
      <c r="F6326" s="11">
        <f t="shared" si="295"/>
        <v>0.25476654710000007</v>
      </c>
      <c r="G6326" s="11">
        <f t="shared" si="296"/>
        <v>45.387120000000003</v>
      </c>
      <c r="H6326" s="8">
        <f t="shared" si="297"/>
        <v>35.823457915386655</v>
      </c>
      <c r="I6326" s="61"/>
      <c r="K6326" s="69"/>
      <c r="L6326" s="69"/>
      <c r="M6326" s="69"/>
      <c r="O6326" s="63"/>
      <c r="P6326" s="63"/>
      <c r="Q6326" s="63"/>
    </row>
    <row r="6327" spans="1:17" outlineLevel="1">
      <c r="A6327" s="6"/>
      <c r="B6327" s="20">
        <v>42714</v>
      </c>
      <c r="C6327" s="21">
        <v>0.77083333333333337</v>
      </c>
      <c r="D6327" s="13">
        <v>9.8788000000000001E-2</v>
      </c>
      <c r="E6327" s="13">
        <v>44.88</v>
      </c>
      <c r="F6327" s="11">
        <f t="shared" si="295"/>
        <v>9.875836360000001E-2</v>
      </c>
      <c r="G6327" s="11">
        <f t="shared" si="296"/>
        <v>45.306360000000005</v>
      </c>
      <c r="H6327" s="8">
        <f t="shared" si="297"/>
        <v>13.894673655327503</v>
      </c>
      <c r="I6327" s="61"/>
      <c r="K6327" s="69"/>
      <c r="L6327" s="69"/>
      <c r="M6327" s="69"/>
      <c r="O6327" s="63"/>
      <c r="P6327" s="63"/>
      <c r="Q6327" s="63"/>
    </row>
    <row r="6328" spans="1:17" outlineLevel="1">
      <c r="A6328" s="6"/>
      <c r="B6328" s="20">
        <v>42714</v>
      </c>
      <c r="C6328" s="21">
        <v>0.79166666666666663</v>
      </c>
      <c r="D6328" s="13">
        <v>4.0104000000000001E-2</v>
      </c>
      <c r="E6328" s="13">
        <v>44.87</v>
      </c>
      <c r="F6328" s="11">
        <f t="shared" si="295"/>
        <v>4.0091968800000002E-2</v>
      </c>
      <c r="G6328" s="11">
        <f t="shared" si="296"/>
        <v>45.296264999999998</v>
      </c>
      <c r="H6328" s="8">
        <f t="shared" si="297"/>
        <v>5.6410897536634685</v>
      </c>
      <c r="I6328" s="61"/>
      <c r="K6328" s="69"/>
      <c r="L6328" s="69"/>
      <c r="M6328" s="69"/>
      <c r="O6328" s="63"/>
      <c r="P6328" s="63"/>
      <c r="Q6328" s="63"/>
    </row>
    <row r="6329" spans="1:17" outlineLevel="1">
      <c r="A6329" s="6"/>
      <c r="B6329" s="20">
        <v>42714</v>
      </c>
      <c r="C6329" s="21">
        <v>0.8125</v>
      </c>
      <c r="D6329" s="13">
        <v>0</v>
      </c>
      <c r="E6329" s="13">
        <v>44.73</v>
      </c>
      <c r="F6329" s="11">
        <f t="shared" si="295"/>
        <v>0</v>
      </c>
      <c r="G6329" s="11">
        <f t="shared" si="296"/>
        <v>45.154935000000002</v>
      </c>
      <c r="H6329" s="8">
        <f t="shared" si="297"/>
        <v>0</v>
      </c>
      <c r="I6329" s="61"/>
      <c r="K6329" s="69"/>
      <c r="L6329" s="69"/>
      <c r="M6329" s="69"/>
      <c r="O6329" s="63"/>
      <c r="P6329" s="63"/>
      <c r="Q6329" s="63"/>
    </row>
    <row r="6330" spans="1:17" outlineLevel="1">
      <c r="A6330" s="6"/>
      <c r="B6330" s="20">
        <v>42714</v>
      </c>
      <c r="C6330" s="21">
        <v>0.83333333333333337</v>
      </c>
      <c r="D6330" s="13">
        <v>0</v>
      </c>
      <c r="E6330" s="13">
        <v>44.85</v>
      </c>
      <c r="F6330" s="11">
        <f t="shared" si="295"/>
        <v>0</v>
      </c>
      <c r="G6330" s="11">
        <f t="shared" si="296"/>
        <v>45.276075000000006</v>
      </c>
      <c r="H6330" s="8">
        <f t="shared" si="297"/>
        <v>0</v>
      </c>
      <c r="I6330" s="61"/>
      <c r="K6330" s="69"/>
      <c r="L6330" s="69"/>
      <c r="M6330" s="69"/>
      <c r="O6330" s="63"/>
      <c r="P6330" s="63"/>
      <c r="Q6330" s="63"/>
    </row>
    <row r="6331" spans="1:17" outlineLevel="1">
      <c r="A6331" s="6"/>
      <c r="B6331" s="20">
        <v>42714</v>
      </c>
      <c r="C6331" s="21">
        <v>0.85416666666666663</v>
      </c>
      <c r="D6331" s="13">
        <v>0</v>
      </c>
      <c r="E6331" s="13">
        <v>42.94</v>
      </c>
      <c r="F6331" s="11">
        <f t="shared" si="295"/>
        <v>0</v>
      </c>
      <c r="G6331" s="11">
        <f t="shared" si="296"/>
        <v>43.347929999999998</v>
      </c>
      <c r="H6331" s="8">
        <f t="shared" si="297"/>
        <v>0</v>
      </c>
      <c r="I6331" s="61"/>
      <c r="K6331" s="69"/>
      <c r="L6331" s="69"/>
      <c r="M6331" s="69"/>
      <c r="O6331" s="63"/>
      <c r="P6331" s="63"/>
      <c r="Q6331" s="63"/>
    </row>
    <row r="6332" spans="1:17" outlineLevel="1">
      <c r="A6332" s="6"/>
      <c r="B6332" s="20">
        <v>42714</v>
      </c>
      <c r="C6332" s="21">
        <v>0.875</v>
      </c>
      <c r="D6332" s="13">
        <v>0</v>
      </c>
      <c r="E6332" s="13">
        <v>44.05</v>
      </c>
      <c r="F6332" s="11">
        <f t="shared" si="295"/>
        <v>0</v>
      </c>
      <c r="G6332" s="11">
        <f t="shared" si="296"/>
        <v>44.468474999999998</v>
      </c>
      <c r="H6332" s="8">
        <f t="shared" si="297"/>
        <v>0</v>
      </c>
      <c r="I6332" s="61"/>
      <c r="K6332" s="69"/>
      <c r="L6332" s="69"/>
      <c r="M6332" s="69"/>
      <c r="O6332" s="63"/>
      <c r="P6332" s="63"/>
      <c r="Q6332" s="63"/>
    </row>
    <row r="6333" spans="1:17" outlineLevel="1">
      <c r="A6333" s="6"/>
      <c r="B6333" s="20">
        <v>42714</v>
      </c>
      <c r="C6333" s="21">
        <v>0.89583333333333337</v>
      </c>
      <c r="D6333" s="13">
        <v>0</v>
      </c>
      <c r="E6333" s="13">
        <v>44.95</v>
      </c>
      <c r="F6333" s="11">
        <f t="shared" si="295"/>
        <v>0</v>
      </c>
      <c r="G6333" s="11">
        <f t="shared" si="296"/>
        <v>45.377025000000003</v>
      </c>
      <c r="H6333" s="8">
        <f t="shared" si="297"/>
        <v>0</v>
      </c>
      <c r="I6333" s="61"/>
      <c r="K6333" s="69"/>
      <c r="L6333" s="69"/>
      <c r="M6333" s="69"/>
      <c r="O6333" s="63"/>
      <c r="P6333" s="63"/>
      <c r="Q6333" s="63"/>
    </row>
    <row r="6334" spans="1:17" outlineLevel="1">
      <c r="A6334" s="6"/>
      <c r="B6334" s="20">
        <v>42714</v>
      </c>
      <c r="C6334" s="21">
        <v>0.91666666666666663</v>
      </c>
      <c r="D6334" s="13">
        <v>0</v>
      </c>
      <c r="E6334" s="13">
        <v>41.35</v>
      </c>
      <c r="F6334" s="11">
        <f t="shared" si="295"/>
        <v>0</v>
      </c>
      <c r="G6334" s="11">
        <f t="shared" si="296"/>
        <v>41.742825000000003</v>
      </c>
      <c r="H6334" s="8">
        <f t="shared" si="297"/>
        <v>0</v>
      </c>
      <c r="I6334" s="61"/>
      <c r="K6334" s="69"/>
      <c r="L6334" s="69"/>
      <c r="M6334" s="69"/>
      <c r="O6334" s="63"/>
      <c r="P6334" s="63"/>
      <c r="Q6334" s="63"/>
    </row>
    <row r="6335" spans="1:17" outlineLevel="1">
      <c r="A6335" s="6"/>
      <c r="B6335" s="20">
        <v>42714</v>
      </c>
      <c r="C6335" s="21">
        <v>0.9375</v>
      </c>
      <c r="D6335" s="13">
        <v>0</v>
      </c>
      <c r="E6335" s="13">
        <v>43.96</v>
      </c>
      <c r="F6335" s="11">
        <f t="shared" si="295"/>
        <v>0</v>
      </c>
      <c r="G6335" s="11">
        <f t="shared" si="296"/>
        <v>44.37762</v>
      </c>
      <c r="H6335" s="8">
        <f t="shared" si="297"/>
        <v>0</v>
      </c>
      <c r="I6335" s="61"/>
      <c r="K6335" s="69"/>
      <c r="L6335" s="69"/>
      <c r="M6335" s="69"/>
      <c r="O6335" s="63"/>
      <c r="P6335" s="63"/>
      <c r="Q6335" s="63"/>
    </row>
    <row r="6336" spans="1:17" outlineLevel="1">
      <c r="A6336" s="6"/>
      <c r="B6336" s="20">
        <v>42714</v>
      </c>
      <c r="C6336" s="21">
        <v>0.95833333333333337</v>
      </c>
      <c r="D6336" s="13">
        <v>0</v>
      </c>
      <c r="E6336" s="13">
        <v>42.95</v>
      </c>
      <c r="F6336" s="11">
        <f t="shared" si="295"/>
        <v>0</v>
      </c>
      <c r="G6336" s="11">
        <f t="shared" si="296"/>
        <v>43.358025000000005</v>
      </c>
      <c r="H6336" s="8">
        <f t="shared" si="297"/>
        <v>0</v>
      </c>
      <c r="I6336" s="61"/>
      <c r="K6336" s="69"/>
      <c r="L6336" s="69"/>
      <c r="M6336" s="69"/>
      <c r="O6336" s="63"/>
      <c r="P6336" s="63"/>
      <c r="Q6336" s="63"/>
    </row>
    <row r="6337" spans="1:17" outlineLevel="1">
      <c r="A6337" s="6"/>
      <c r="B6337" s="20">
        <v>42714</v>
      </c>
      <c r="C6337" s="21">
        <v>0.97916666666666663</v>
      </c>
      <c r="D6337" s="13">
        <v>0</v>
      </c>
      <c r="E6337" s="13">
        <v>37.03</v>
      </c>
      <c r="F6337" s="11">
        <f t="shared" si="295"/>
        <v>0</v>
      </c>
      <c r="G6337" s="11">
        <f t="shared" si="296"/>
        <v>37.381785000000001</v>
      </c>
      <c r="H6337" s="8">
        <f t="shared" si="297"/>
        <v>0</v>
      </c>
      <c r="I6337" s="61"/>
      <c r="K6337" s="69"/>
      <c r="L6337" s="69"/>
      <c r="M6337" s="69"/>
      <c r="O6337" s="63"/>
      <c r="P6337" s="63"/>
      <c r="Q6337" s="63"/>
    </row>
    <row r="6338" spans="1:17" outlineLevel="1">
      <c r="A6338" s="6"/>
      <c r="B6338" s="20">
        <v>42715</v>
      </c>
      <c r="C6338" s="21">
        <v>2.0833333333333332E-2</v>
      </c>
      <c r="D6338" s="13">
        <v>0</v>
      </c>
      <c r="E6338" s="13">
        <v>31.77</v>
      </c>
      <c r="F6338" s="11">
        <f t="shared" si="295"/>
        <v>0</v>
      </c>
      <c r="G6338" s="11">
        <f t="shared" si="296"/>
        <v>32.071815000000001</v>
      </c>
      <c r="H6338" s="8">
        <f t="shared" si="297"/>
        <v>0</v>
      </c>
      <c r="I6338" s="61"/>
      <c r="K6338" s="69"/>
      <c r="L6338" s="69"/>
      <c r="M6338" s="69"/>
      <c r="O6338" s="63"/>
      <c r="P6338" s="63"/>
      <c r="Q6338" s="63"/>
    </row>
    <row r="6339" spans="1:17" outlineLevel="1">
      <c r="A6339" s="6"/>
      <c r="B6339" s="20">
        <v>42715</v>
      </c>
      <c r="C6339" s="21">
        <v>4.1666666666666664E-2</v>
      </c>
      <c r="D6339" s="13">
        <v>0</v>
      </c>
      <c r="E6339" s="13">
        <v>30.66</v>
      </c>
      <c r="F6339" s="11">
        <f t="shared" si="295"/>
        <v>0</v>
      </c>
      <c r="G6339" s="11">
        <f t="shared" si="296"/>
        <v>30.951270000000001</v>
      </c>
      <c r="H6339" s="8">
        <f t="shared" si="297"/>
        <v>0</v>
      </c>
      <c r="I6339" s="61"/>
      <c r="K6339" s="69"/>
      <c r="L6339" s="69"/>
      <c r="M6339" s="69"/>
      <c r="O6339" s="63"/>
      <c r="P6339" s="63"/>
      <c r="Q6339" s="63"/>
    </row>
    <row r="6340" spans="1:17" outlineLevel="1">
      <c r="A6340" s="6"/>
      <c r="B6340" s="20">
        <v>42715</v>
      </c>
      <c r="C6340" s="21">
        <v>6.25E-2</v>
      </c>
      <c r="D6340" s="13">
        <v>0</v>
      </c>
      <c r="E6340" s="13">
        <v>20.2</v>
      </c>
      <c r="F6340" s="11">
        <f t="shared" si="295"/>
        <v>0</v>
      </c>
      <c r="G6340" s="11">
        <f t="shared" si="296"/>
        <v>20.3919</v>
      </c>
      <c r="H6340" s="8">
        <f t="shared" si="297"/>
        <v>0</v>
      </c>
      <c r="I6340" s="61"/>
      <c r="K6340" s="69"/>
      <c r="L6340" s="69"/>
      <c r="M6340" s="69"/>
      <c r="O6340" s="63"/>
      <c r="P6340" s="63"/>
      <c r="Q6340" s="63"/>
    </row>
    <row r="6341" spans="1:17" outlineLevel="1">
      <c r="A6341" s="6"/>
      <c r="B6341" s="20">
        <v>42715</v>
      </c>
      <c r="C6341" s="21">
        <v>8.3333333333333329E-2</v>
      </c>
      <c r="D6341" s="13">
        <v>0</v>
      </c>
      <c r="E6341" s="13">
        <v>13.54</v>
      </c>
      <c r="F6341" s="11">
        <f t="shared" si="295"/>
        <v>0</v>
      </c>
      <c r="G6341" s="11">
        <f t="shared" si="296"/>
        <v>13.66863</v>
      </c>
      <c r="H6341" s="8">
        <f t="shared" si="297"/>
        <v>0</v>
      </c>
      <c r="I6341" s="61"/>
      <c r="K6341" s="69"/>
      <c r="L6341" s="69"/>
      <c r="M6341" s="69"/>
      <c r="O6341" s="63"/>
      <c r="P6341" s="63"/>
      <c r="Q6341" s="63"/>
    </row>
    <row r="6342" spans="1:17" outlineLevel="1">
      <c r="A6342" s="6"/>
      <c r="B6342" s="20">
        <v>42715</v>
      </c>
      <c r="C6342" s="21">
        <v>0.10416666666666667</v>
      </c>
      <c r="D6342" s="13">
        <v>0</v>
      </c>
      <c r="E6342" s="13">
        <v>24.86</v>
      </c>
      <c r="F6342" s="11">
        <f t="shared" si="295"/>
        <v>0</v>
      </c>
      <c r="G6342" s="11">
        <f t="shared" si="296"/>
        <v>25.096170000000001</v>
      </c>
      <c r="H6342" s="8">
        <f t="shared" si="297"/>
        <v>0</v>
      </c>
      <c r="I6342" s="61"/>
      <c r="K6342" s="69"/>
      <c r="L6342" s="69"/>
      <c r="M6342" s="69"/>
      <c r="O6342" s="63"/>
      <c r="P6342" s="63"/>
      <c r="Q6342" s="63"/>
    </row>
    <row r="6343" spans="1:17" outlineLevel="1">
      <c r="A6343" s="6"/>
      <c r="B6343" s="20">
        <v>42715</v>
      </c>
      <c r="C6343" s="21">
        <v>0.125</v>
      </c>
      <c r="D6343" s="13">
        <v>0</v>
      </c>
      <c r="E6343" s="13">
        <v>23.44</v>
      </c>
      <c r="F6343" s="11">
        <f t="shared" si="295"/>
        <v>0</v>
      </c>
      <c r="G6343" s="11">
        <f t="shared" si="296"/>
        <v>23.662680000000002</v>
      </c>
      <c r="H6343" s="8">
        <f t="shared" si="297"/>
        <v>0</v>
      </c>
      <c r="I6343" s="61"/>
      <c r="K6343" s="69"/>
      <c r="L6343" s="69"/>
      <c r="M6343" s="69"/>
      <c r="O6343" s="63"/>
      <c r="P6343" s="63"/>
      <c r="Q6343" s="63"/>
    </row>
    <row r="6344" spans="1:17" outlineLevel="1">
      <c r="A6344" s="6"/>
      <c r="B6344" s="20">
        <v>42715</v>
      </c>
      <c r="C6344" s="21">
        <v>0.14583333333333334</v>
      </c>
      <c r="D6344" s="13">
        <v>0</v>
      </c>
      <c r="E6344" s="13">
        <v>14.38</v>
      </c>
      <c r="F6344" s="11">
        <f t="shared" si="295"/>
        <v>0</v>
      </c>
      <c r="G6344" s="11">
        <f t="shared" si="296"/>
        <v>14.516610000000002</v>
      </c>
      <c r="H6344" s="8">
        <f t="shared" si="297"/>
        <v>0</v>
      </c>
      <c r="I6344" s="61"/>
      <c r="K6344" s="69"/>
      <c r="L6344" s="69"/>
      <c r="M6344" s="69"/>
      <c r="O6344" s="63"/>
      <c r="P6344" s="63"/>
      <c r="Q6344" s="63"/>
    </row>
    <row r="6345" spans="1:17" outlineLevel="1">
      <c r="A6345" s="6"/>
      <c r="B6345" s="20">
        <v>42715</v>
      </c>
      <c r="C6345" s="21">
        <v>0.16666666666666666</v>
      </c>
      <c r="D6345" s="13">
        <v>0</v>
      </c>
      <c r="E6345" s="13">
        <v>11.23</v>
      </c>
      <c r="F6345" s="11">
        <f t="shared" si="295"/>
        <v>0</v>
      </c>
      <c r="G6345" s="11">
        <f t="shared" si="296"/>
        <v>11.336685000000001</v>
      </c>
      <c r="H6345" s="8">
        <f t="shared" si="297"/>
        <v>0</v>
      </c>
      <c r="I6345" s="61"/>
      <c r="K6345" s="69"/>
      <c r="L6345" s="69"/>
      <c r="M6345" s="69"/>
      <c r="O6345" s="63"/>
      <c r="P6345" s="63"/>
      <c r="Q6345" s="63"/>
    </row>
    <row r="6346" spans="1:17" outlineLevel="1">
      <c r="A6346" s="6"/>
      <c r="B6346" s="20">
        <v>42715</v>
      </c>
      <c r="C6346" s="21">
        <v>0.1875</v>
      </c>
      <c r="D6346" s="13">
        <v>0</v>
      </c>
      <c r="E6346" s="13">
        <v>15.36</v>
      </c>
      <c r="F6346" s="11">
        <f t="shared" si="295"/>
        <v>0</v>
      </c>
      <c r="G6346" s="11">
        <f t="shared" si="296"/>
        <v>15.50592</v>
      </c>
      <c r="H6346" s="8">
        <f t="shared" si="297"/>
        <v>0</v>
      </c>
      <c r="I6346" s="61"/>
      <c r="K6346" s="69"/>
      <c r="L6346" s="69"/>
      <c r="M6346" s="69"/>
      <c r="O6346" s="63"/>
      <c r="P6346" s="63"/>
      <c r="Q6346" s="63"/>
    </row>
    <row r="6347" spans="1:17" outlineLevel="1">
      <c r="A6347" s="6"/>
      <c r="B6347" s="20">
        <v>42715</v>
      </c>
      <c r="C6347" s="21">
        <v>0.20833333333333334</v>
      </c>
      <c r="D6347" s="13">
        <v>6.4939999999999998E-3</v>
      </c>
      <c r="E6347" s="13">
        <v>25.27</v>
      </c>
      <c r="F6347" s="11">
        <f t="shared" si="295"/>
        <v>6.4920517999999998E-3</v>
      </c>
      <c r="G6347" s="11">
        <f t="shared" si="296"/>
        <v>25.510065000000001</v>
      </c>
      <c r="H6347" s="8">
        <f t="shared" si="297"/>
        <v>1.0419089713986329</v>
      </c>
      <c r="I6347" s="61"/>
      <c r="K6347" s="69"/>
      <c r="L6347" s="69"/>
      <c r="M6347" s="69"/>
      <c r="O6347" s="63"/>
      <c r="P6347" s="63"/>
      <c r="Q6347" s="63"/>
    </row>
    <row r="6348" spans="1:17" outlineLevel="1">
      <c r="A6348" s="6"/>
      <c r="B6348" s="20">
        <v>42715</v>
      </c>
      <c r="C6348" s="21">
        <v>0.22916666666666666</v>
      </c>
      <c r="D6348" s="13">
        <v>0.18529899999999999</v>
      </c>
      <c r="E6348" s="13">
        <v>21.36</v>
      </c>
      <c r="F6348" s="11">
        <f t="shared" si="295"/>
        <v>0.18524341029999999</v>
      </c>
      <c r="G6348" s="11">
        <f t="shared" si="296"/>
        <v>21.562920000000002</v>
      </c>
      <c r="H6348" s="8">
        <f t="shared" si="297"/>
        <v>30.460885478973925</v>
      </c>
      <c r="I6348" s="61"/>
      <c r="K6348" s="69"/>
      <c r="L6348" s="69"/>
      <c r="M6348" s="69"/>
      <c r="O6348" s="63"/>
      <c r="P6348" s="63"/>
      <c r="Q6348" s="63"/>
    </row>
    <row r="6349" spans="1:17" outlineLevel="1">
      <c r="A6349" s="6"/>
      <c r="B6349" s="20">
        <v>42715</v>
      </c>
      <c r="C6349" s="21">
        <v>0.25</v>
      </c>
      <c r="D6349" s="13">
        <v>0.40698299999999998</v>
      </c>
      <c r="E6349" s="13">
        <v>18.36</v>
      </c>
      <c r="F6349" s="11">
        <f t="shared" si="295"/>
        <v>0.4068609051</v>
      </c>
      <c r="G6349" s="11">
        <f t="shared" si="296"/>
        <v>18.534420000000001</v>
      </c>
      <c r="H6349" s="8">
        <f t="shared" si="297"/>
        <v>68.13519745189646</v>
      </c>
      <c r="I6349" s="61"/>
      <c r="K6349" s="69"/>
      <c r="L6349" s="69"/>
      <c r="M6349" s="69"/>
      <c r="O6349" s="63"/>
      <c r="P6349" s="63"/>
      <c r="Q6349" s="63"/>
    </row>
    <row r="6350" spans="1:17" outlineLevel="1">
      <c r="A6350" s="6"/>
      <c r="B6350" s="20">
        <v>42715</v>
      </c>
      <c r="C6350" s="21">
        <v>0.27083333333333331</v>
      </c>
      <c r="D6350" s="13">
        <v>0.674902</v>
      </c>
      <c r="E6350" s="13">
        <v>27.52</v>
      </c>
      <c r="F6350" s="11">
        <f t="shared" si="295"/>
        <v>0.6746995294</v>
      </c>
      <c r="G6350" s="11">
        <f t="shared" si="296"/>
        <v>27.78144</v>
      </c>
      <c r="H6350" s="8">
        <f t="shared" si="297"/>
        <v>106.74998797434566</v>
      </c>
      <c r="I6350" s="61"/>
      <c r="K6350" s="69"/>
      <c r="L6350" s="69"/>
      <c r="M6350" s="69"/>
      <c r="O6350" s="63"/>
      <c r="P6350" s="63"/>
      <c r="Q6350" s="63"/>
    </row>
    <row r="6351" spans="1:17" outlineLevel="1">
      <c r="A6351" s="6"/>
      <c r="B6351" s="20">
        <v>42715</v>
      </c>
      <c r="C6351" s="21">
        <v>0.29166666666666669</v>
      </c>
      <c r="D6351" s="13">
        <v>1.0327930000000001</v>
      </c>
      <c r="E6351" s="13">
        <v>31.08</v>
      </c>
      <c r="F6351" s="11">
        <f t="shared" si="295"/>
        <v>1.0324831621000001</v>
      </c>
      <c r="G6351" s="11">
        <f t="shared" si="296"/>
        <v>31.375260000000001</v>
      </c>
      <c r="H6351" s="8">
        <f t="shared" si="297"/>
        <v>159.64744049409038</v>
      </c>
      <c r="I6351" s="61"/>
      <c r="K6351" s="69"/>
      <c r="L6351" s="69"/>
      <c r="M6351" s="69"/>
      <c r="O6351" s="63"/>
      <c r="P6351" s="63"/>
      <c r="Q6351" s="63"/>
    </row>
    <row r="6352" spans="1:17" outlineLevel="1">
      <c r="A6352" s="6"/>
      <c r="B6352" s="20">
        <v>42715</v>
      </c>
      <c r="C6352" s="21">
        <v>0.3125</v>
      </c>
      <c r="D6352" s="13">
        <v>0.94963799999999987</v>
      </c>
      <c r="E6352" s="13">
        <v>35.46</v>
      </c>
      <c r="F6352" s="11">
        <f t="shared" si="295"/>
        <v>0.94935310859999988</v>
      </c>
      <c r="G6352" s="11">
        <f t="shared" si="296"/>
        <v>35.796870000000006</v>
      </c>
      <c r="H6352" s="8">
        <f t="shared" si="297"/>
        <v>142.5958083869499</v>
      </c>
      <c r="I6352" s="61"/>
      <c r="K6352" s="69"/>
      <c r="L6352" s="69"/>
      <c r="M6352" s="69"/>
      <c r="O6352" s="63"/>
      <c r="P6352" s="63"/>
      <c r="Q6352" s="63"/>
    </row>
    <row r="6353" spans="1:17" outlineLevel="1">
      <c r="A6353" s="6"/>
      <c r="B6353" s="20">
        <v>42715</v>
      </c>
      <c r="C6353" s="21">
        <v>0.33333333333333331</v>
      </c>
      <c r="D6353" s="13">
        <v>2.007053</v>
      </c>
      <c r="E6353" s="13">
        <v>42.55</v>
      </c>
      <c r="F6353" s="11">
        <f t="shared" ref="F6353:F6416" si="298">IF($B$13="Electricity",$D6353*$B$9,$D6353*$B$10)</f>
        <v>2.0064508840999999</v>
      </c>
      <c r="G6353" s="11">
        <f t="shared" ref="G6353:G6416" si="299">+E6353*$B$10</f>
        <v>42.954225000000001</v>
      </c>
      <c r="H6353" s="8">
        <f t="shared" si="297"/>
        <v>287.01432171551966</v>
      </c>
      <c r="I6353" s="61"/>
      <c r="K6353" s="69"/>
      <c r="L6353" s="69"/>
      <c r="M6353" s="69"/>
      <c r="O6353" s="63"/>
      <c r="P6353" s="63"/>
      <c r="Q6353" s="63"/>
    </row>
    <row r="6354" spans="1:17" outlineLevel="1">
      <c r="A6354" s="6"/>
      <c r="B6354" s="20">
        <v>42715</v>
      </c>
      <c r="C6354" s="21">
        <v>0.35416666666666669</v>
      </c>
      <c r="D6354" s="13">
        <v>3.2548439999999998</v>
      </c>
      <c r="E6354" s="13">
        <v>41.32</v>
      </c>
      <c r="F6354" s="11">
        <f t="shared" si="298"/>
        <v>3.2538675468</v>
      </c>
      <c r="G6354" s="11">
        <f t="shared" si="299"/>
        <v>41.712540000000004</v>
      </c>
      <c r="H6354" s="8">
        <f t="shared" si="297"/>
        <v>469.49228350420316</v>
      </c>
      <c r="I6354" s="61"/>
      <c r="K6354" s="69"/>
      <c r="L6354" s="69"/>
      <c r="M6354" s="69"/>
      <c r="O6354" s="63"/>
      <c r="P6354" s="63"/>
      <c r="Q6354" s="63"/>
    </row>
    <row r="6355" spans="1:17" outlineLevel="1">
      <c r="A6355" s="6"/>
      <c r="B6355" s="20">
        <v>42715</v>
      </c>
      <c r="C6355" s="21">
        <v>0.375</v>
      </c>
      <c r="D6355" s="13">
        <v>3.8121859999999996</v>
      </c>
      <c r="E6355" s="13">
        <v>42.09</v>
      </c>
      <c r="F6355" s="11">
        <f t="shared" si="298"/>
        <v>3.8110423441999997</v>
      </c>
      <c r="G6355" s="11">
        <f t="shared" si="299"/>
        <v>42.489855000000006</v>
      </c>
      <c r="H6355" s="8">
        <f t="shared" si="297"/>
        <v>546.92323941728182</v>
      </c>
      <c r="I6355" s="61"/>
      <c r="K6355" s="69"/>
      <c r="L6355" s="69"/>
      <c r="M6355" s="69"/>
      <c r="O6355" s="63"/>
      <c r="P6355" s="63"/>
      <c r="Q6355" s="63"/>
    </row>
    <row r="6356" spans="1:17" outlineLevel="1">
      <c r="A6356" s="6"/>
      <c r="B6356" s="20">
        <v>42715</v>
      </c>
      <c r="C6356" s="21">
        <v>0.39583333333333331</v>
      </c>
      <c r="D6356" s="13">
        <v>4.1433900000000001</v>
      </c>
      <c r="E6356" s="13">
        <v>44.96</v>
      </c>
      <c r="F6356" s="11">
        <f t="shared" si="298"/>
        <v>4.1421469829999999</v>
      </c>
      <c r="G6356" s="11">
        <f t="shared" si="299"/>
        <v>45.387120000000003</v>
      </c>
      <c r="H6356" s="8">
        <f t="shared" si="297"/>
        <v>582.43921666294102</v>
      </c>
      <c r="I6356" s="61"/>
      <c r="K6356" s="69"/>
      <c r="L6356" s="69"/>
      <c r="M6356" s="69"/>
      <c r="O6356" s="63"/>
      <c r="P6356" s="63"/>
      <c r="Q6356" s="63"/>
    </row>
    <row r="6357" spans="1:17" outlineLevel="1">
      <c r="A6357" s="6"/>
      <c r="B6357" s="20">
        <v>42715</v>
      </c>
      <c r="C6357" s="21">
        <v>0.41666666666666669</v>
      </c>
      <c r="D6357" s="13">
        <v>4.5043989999999994</v>
      </c>
      <c r="E6357" s="13">
        <v>44.49</v>
      </c>
      <c r="F6357" s="11">
        <f t="shared" si="298"/>
        <v>4.5030476802999999</v>
      </c>
      <c r="G6357" s="11">
        <f t="shared" si="299"/>
        <v>44.912655000000008</v>
      </c>
      <c r="H6357" s="8">
        <f t="shared" si="297"/>
        <v>635.32304162193577</v>
      </c>
      <c r="I6357" s="61"/>
      <c r="K6357" s="69"/>
      <c r="L6357" s="69"/>
      <c r="M6357" s="69"/>
      <c r="O6357" s="63"/>
      <c r="P6357" s="63"/>
      <c r="Q6357" s="63"/>
    </row>
    <row r="6358" spans="1:17" outlineLevel="1">
      <c r="A6358" s="6"/>
      <c r="B6358" s="20">
        <v>42715</v>
      </c>
      <c r="C6358" s="21">
        <v>0.4375</v>
      </c>
      <c r="D6358" s="13">
        <v>4.3188409999999999</v>
      </c>
      <c r="E6358" s="13">
        <v>45.49</v>
      </c>
      <c r="F6358" s="11">
        <f t="shared" si="298"/>
        <v>4.3175453477000003</v>
      </c>
      <c r="G6358" s="11">
        <f t="shared" si="299"/>
        <v>45.922155000000004</v>
      </c>
      <c r="H6358" s="8">
        <f t="shared" si="297"/>
        <v>604.79244799559171</v>
      </c>
      <c r="I6358" s="61"/>
      <c r="K6358" s="69"/>
      <c r="L6358" s="69"/>
      <c r="M6358" s="69"/>
      <c r="O6358" s="63"/>
      <c r="P6358" s="63"/>
      <c r="Q6358" s="63"/>
    </row>
    <row r="6359" spans="1:17" outlineLevel="1">
      <c r="A6359" s="6"/>
      <c r="B6359" s="20">
        <v>42715</v>
      </c>
      <c r="C6359" s="21">
        <v>0.45833333333333331</v>
      </c>
      <c r="D6359" s="13">
        <v>4.8282280000000002</v>
      </c>
      <c r="E6359" s="13">
        <v>52.81</v>
      </c>
      <c r="F6359" s="11">
        <f t="shared" si="298"/>
        <v>4.8267795316000006</v>
      </c>
      <c r="G6359" s="11">
        <f t="shared" si="299"/>
        <v>53.311695000000007</v>
      </c>
      <c r="H6359" s="8">
        <f t="shared" si="297"/>
        <v>640.45719465669799</v>
      </c>
      <c r="I6359" s="61"/>
      <c r="K6359" s="69"/>
      <c r="L6359" s="69"/>
      <c r="M6359" s="69"/>
      <c r="O6359" s="63"/>
      <c r="P6359" s="63"/>
      <c r="Q6359" s="63"/>
    </row>
    <row r="6360" spans="1:17" outlineLevel="1">
      <c r="A6360" s="6"/>
      <c r="B6360" s="20">
        <v>42715</v>
      </c>
      <c r="C6360" s="21">
        <v>0.47916666666666669</v>
      </c>
      <c r="D6360" s="13">
        <v>4.0085169999999994</v>
      </c>
      <c r="E6360" s="13">
        <v>50.65</v>
      </c>
      <c r="F6360" s="11">
        <f t="shared" si="298"/>
        <v>4.0073144448999996</v>
      </c>
      <c r="G6360" s="11">
        <f t="shared" si="299"/>
        <v>51.131174999999999</v>
      </c>
      <c r="H6360" s="8">
        <f t="shared" si="297"/>
        <v>540.46179058919029</v>
      </c>
      <c r="I6360" s="61"/>
      <c r="K6360" s="69"/>
      <c r="L6360" s="69"/>
      <c r="M6360" s="69"/>
      <c r="O6360" s="63"/>
      <c r="P6360" s="63"/>
      <c r="Q6360" s="63"/>
    </row>
    <row r="6361" spans="1:17" outlineLevel="1">
      <c r="A6361" s="6"/>
      <c r="B6361" s="20">
        <v>42715</v>
      </c>
      <c r="C6361" s="21">
        <v>0.5</v>
      </c>
      <c r="D6361" s="13">
        <v>4.9183300000000001</v>
      </c>
      <c r="E6361" s="13">
        <v>43.68</v>
      </c>
      <c r="F6361" s="11">
        <f t="shared" si="298"/>
        <v>4.9168545010000004</v>
      </c>
      <c r="G6361" s="11">
        <f t="shared" si="299"/>
        <v>44.09496</v>
      </c>
      <c r="H6361" s="8">
        <f t="shared" si="297"/>
        <v>697.72643463858503</v>
      </c>
      <c r="I6361" s="61"/>
      <c r="K6361" s="69"/>
      <c r="L6361" s="69"/>
      <c r="M6361" s="69"/>
      <c r="O6361" s="63"/>
      <c r="P6361" s="63"/>
      <c r="Q6361" s="63"/>
    </row>
    <row r="6362" spans="1:17" outlineLevel="1">
      <c r="A6362" s="6"/>
      <c r="B6362" s="20">
        <v>42715</v>
      </c>
      <c r="C6362" s="21">
        <v>0.52083333333333337</v>
      </c>
      <c r="D6362" s="13">
        <v>4.8728490000000004</v>
      </c>
      <c r="E6362" s="13">
        <v>44.96</v>
      </c>
      <c r="F6362" s="11">
        <f t="shared" si="298"/>
        <v>4.8713871453000008</v>
      </c>
      <c r="G6362" s="11">
        <f t="shared" si="299"/>
        <v>45.387120000000003</v>
      </c>
      <c r="H6362" s="8">
        <f t="shared" si="297"/>
        <v>684.97977609561156</v>
      </c>
      <c r="I6362" s="61"/>
      <c r="K6362" s="69"/>
      <c r="L6362" s="69"/>
      <c r="M6362" s="69"/>
      <c r="O6362" s="63"/>
      <c r="P6362" s="63"/>
      <c r="Q6362" s="63"/>
    </row>
    <row r="6363" spans="1:17" outlineLevel="1">
      <c r="A6363" s="6"/>
      <c r="B6363" s="20">
        <v>42715</v>
      </c>
      <c r="C6363" s="21">
        <v>0.54166666666666663</v>
      </c>
      <c r="D6363" s="13">
        <v>4.7581679999999995</v>
      </c>
      <c r="E6363" s="13">
        <v>44.96</v>
      </c>
      <c r="F6363" s="11">
        <f t="shared" si="298"/>
        <v>4.7567405495999999</v>
      </c>
      <c r="G6363" s="11">
        <f t="shared" si="299"/>
        <v>45.387120000000003</v>
      </c>
      <c r="H6363" s="8">
        <f t="shared" si="297"/>
        <v>668.85898809203877</v>
      </c>
      <c r="I6363" s="61"/>
      <c r="K6363" s="69"/>
      <c r="L6363" s="69"/>
      <c r="M6363" s="69"/>
      <c r="O6363" s="63"/>
      <c r="P6363" s="63"/>
      <c r="Q6363" s="63"/>
    </row>
    <row r="6364" spans="1:17" outlineLevel="1">
      <c r="A6364" s="6"/>
      <c r="B6364" s="20">
        <v>42715</v>
      </c>
      <c r="C6364" s="21">
        <v>0.5625</v>
      </c>
      <c r="D6364" s="13">
        <v>4.6094030000000004</v>
      </c>
      <c r="E6364" s="13">
        <v>46.31</v>
      </c>
      <c r="F6364" s="11">
        <f t="shared" si="298"/>
        <v>4.6080201791000004</v>
      </c>
      <c r="G6364" s="11">
        <f t="shared" si="299"/>
        <v>46.749945000000004</v>
      </c>
      <c r="H6364" s="8">
        <f t="shared" si="297"/>
        <v>641.66706338078495</v>
      </c>
      <c r="I6364" s="61"/>
      <c r="K6364" s="69"/>
      <c r="L6364" s="69"/>
      <c r="M6364" s="69"/>
      <c r="O6364" s="63"/>
      <c r="P6364" s="63"/>
      <c r="Q6364" s="63"/>
    </row>
    <row r="6365" spans="1:17" outlineLevel="1">
      <c r="A6365" s="6"/>
      <c r="B6365" s="20">
        <v>42715</v>
      </c>
      <c r="C6365" s="21">
        <v>0.58333333333333337</v>
      </c>
      <c r="D6365" s="13">
        <v>4.3880189999999999</v>
      </c>
      <c r="E6365" s="13">
        <v>48.03</v>
      </c>
      <c r="F6365" s="11">
        <f t="shared" si="298"/>
        <v>4.3867025943</v>
      </c>
      <c r="G6365" s="11">
        <f t="shared" si="299"/>
        <v>48.486285000000002</v>
      </c>
      <c r="H6365" s="8">
        <f t="shared" si="297"/>
        <v>603.23177034233083</v>
      </c>
      <c r="I6365" s="61"/>
      <c r="K6365" s="69"/>
      <c r="L6365" s="69"/>
      <c r="M6365" s="69"/>
      <c r="O6365" s="63"/>
      <c r="P6365" s="63"/>
      <c r="Q6365" s="63"/>
    </row>
    <row r="6366" spans="1:17" outlineLevel="1">
      <c r="A6366" s="6"/>
      <c r="B6366" s="20">
        <v>42715</v>
      </c>
      <c r="C6366" s="21">
        <v>0.60416666666666663</v>
      </c>
      <c r="D6366" s="13">
        <v>4.0536320000000003</v>
      </c>
      <c r="E6366" s="13">
        <v>47.15</v>
      </c>
      <c r="F6366" s="11">
        <f t="shared" si="298"/>
        <v>4.0524159104000006</v>
      </c>
      <c r="G6366" s="11">
        <f t="shared" si="299"/>
        <v>47.597925000000004</v>
      </c>
      <c r="H6366" s="8">
        <f t="shared" si="297"/>
        <v>560.86277076237411</v>
      </c>
      <c r="I6366" s="61"/>
      <c r="K6366" s="69"/>
      <c r="L6366" s="69"/>
      <c r="M6366" s="69"/>
      <c r="O6366" s="63"/>
      <c r="P6366" s="63"/>
      <c r="Q6366" s="63"/>
    </row>
    <row r="6367" spans="1:17" outlineLevel="1">
      <c r="A6367" s="6"/>
      <c r="B6367" s="20">
        <v>42715</v>
      </c>
      <c r="C6367" s="21">
        <v>0.625</v>
      </c>
      <c r="D6367" s="13">
        <v>3.724815</v>
      </c>
      <c r="E6367" s="13">
        <v>51.75</v>
      </c>
      <c r="F6367" s="11">
        <f t="shared" si="298"/>
        <v>3.7236975555000003</v>
      </c>
      <c r="G6367" s="11">
        <f t="shared" si="299"/>
        <v>52.241625000000006</v>
      </c>
      <c r="H6367" s="8">
        <f t="shared" si="297"/>
        <v>498.07573401515236</v>
      </c>
      <c r="I6367" s="61"/>
      <c r="K6367" s="69"/>
      <c r="L6367" s="69"/>
      <c r="M6367" s="69"/>
      <c r="O6367" s="63"/>
      <c r="P6367" s="63"/>
      <c r="Q6367" s="63"/>
    </row>
    <row r="6368" spans="1:17" outlineLevel="1">
      <c r="A6368" s="6"/>
      <c r="B6368" s="20">
        <v>42715</v>
      </c>
      <c r="C6368" s="21">
        <v>0.64583333333333337</v>
      </c>
      <c r="D6368" s="13">
        <v>3.2563719999999998</v>
      </c>
      <c r="E6368" s="13">
        <v>55.47</v>
      </c>
      <c r="F6368" s="11">
        <f t="shared" si="298"/>
        <v>3.2553950883999998</v>
      </c>
      <c r="G6368" s="11">
        <f t="shared" si="299"/>
        <v>55.996965000000003</v>
      </c>
      <c r="H6368" s="8">
        <f t="shared" si="297"/>
        <v>423.21124161609333</v>
      </c>
      <c r="I6368" s="61"/>
      <c r="K6368" s="69"/>
      <c r="L6368" s="69"/>
      <c r="M6368" s="69"/>
      <c r="O6368" s="63"/>
      <c r="P6368" s="63"/>
      <c r="Q6368" s="63"/>
    </row>
    <row r="6369" spans="1:17" outlineLevel="1">
      <c r="A6369" s="6"/>
      <c r="B6369" s="20">
        <v>42715</v>
      </c>
      <c r="C6369" s="21">
        <v>0.66666666666666663</v>
      </c>
      <c r="D6369" s="13">
        <v>2.7358880000000001</v>
      </c>
      <c r="E6369" s="13">
        <v>54.77</v>
      </c>
      <c r="F6369" s="11">
        <f t="shared" si="298"/>
        <v>2.7350672336000001</v>
      </c>
      <c r="G6369" s="11">
        <f t="shared" si="299"/>
        <v>55.290315000000007</v>
      </c>
      <c r="H6369" s="8">
        <f t="shared" si="297"/>
        <v>357.49977655767736</v>
      </c>
      <c r="I6369" s="61"/>
      <c r="K6369" s="69"/>
      <c r="L6369" s="69"/>
      <c r="M6369" s="69"/>
      <c r="O6369" s="63"/>
      <c r="P6369" s="63"/>
      <c r="Q6369" s="63"/>
    </row>
    <row r="6370" spans="1:17" outlineLevel="1">
      <c r="A6370" s="6"/>
      <c r="B6370" s="20">
        <v>42715</v>
      </c>
      <c r="C6370" s="21">
        <v>0.6875</v>
      </c>
      <c r="D6370" s="13">
        <v>2.1799240000000002</v>
      </c>
      <c r="E6370" s="13">
        <v>50.39</v>
      </c>
      <c r="F6370" s="11">
        <f t="shared" si="298"/>
        <v>2.1792700228000004</v>
      </c>
      <c r="G6370" s="11">
        <f t="shared" si="299"/>
        <v>50.868705000000006</v>
      </c>
      <c r="H6370" s="8">
        <f t="shared" si="297"/>
        <v>294.48758033564354</v>
      </c>
      <c r="I6370" s="61"/>
      <c r="K6370" s="69"/>
      <c r="L6370" s="69"/>
      <c r="M6370" s="69"/>
      <c r="O6370" s="63"/>
      <c r="P6370" s="63"/>
      <c r="Q6370" s="63"/>
    </row>
    <row r="6371" spans="1:17" outlineLevel="1">
      <c r="A6371" s="6"/>
      <c r="B6371" s="20">
        <v>42715</v>
      </c>
      <c r="C6371" s="21">
        <v>0.70833333333333337</v>
      </c>
      <c r="D6371" s="13">
        <v>1.503193</v>
      </c>
      <c r="E6371" s="13">
        <v>60.64</v>
      </c>
      <c r="F6371" s="11">
        <f t="shared" si="298"/>
        <v>1.5027420421</v>
      </c>
      <c r="G6371" s="11">
        <f t="shared" si="299"/>
        <v>61.216080000000005</v>
      </c>
      <c r="H6371" s="8">
        <f t="shared" si="297"/>
        <v>187.51804276204302</v>
      </c>
      <c r="I6371" s="61"/>
      <c r="K6371" s="69"/>
      <c r="L6371" s="69"/>
      <c r="M6371" s="69"/>
      <c r="O6371" s="63"/>
      <c r="P6371" s="63"/>
      <c r="Q6371" s="63"/>
    </row>
    <row r="6372" spans="1:17" outlineLevel="1">
      <c r="A6372" s="6"/>
      <c r="B6372" s="20">
        <v>42715</v>
      </c>
      <c r="C6372" s="21">
        <v>0.72916666666666663</v>
      </c>
      <c r="D6372" s="13">
        <v>0.66404300000000005</v>
      </c>
      <c r="E6372" s="13">
        <v>48.98</v>
      </c>
      <c r="F6372" s="11">
        <f t="shared" si="298"/>
        <v>0.66384378710000003</v>
      </c>
      <c r="G6372" s="11">
        <f t="shared" si="299"/>
        <v>49.445309999999999</v>
      </c>
      <c r="H6372" s="8">
        <f t="shared" si="297"/>
        <v>90.650982555866491</v>
      </c>
      <c r="I6372" s="61"/>
      <c r="K6372" s="69"/>
      <c r="L6372" s="69"/>
      <c r="M6372" s="69"/>
      <c r="O6372" s="63"/>
      <c r="P6372" s="63"/>
      <c r="Q6372" s="63"/>
    </row>
    <row r="6373" spans="1:17" outlineLevel="1">
      <c r="A6373" s="6"/>
      <c r="B6373" s="20">
        <v>42715</v>
      </c>
      <c r="C6373" s="21">
        <v>0.75</v>
      </c>
      <c r="D6373" s="13">
        <v>0.215921</v>
      </c>
      <c r="E6373" s="13">
        <v>46.49</v>
      </c>
      <c r="F6373" s="11">
        <f t="shared" si="298"/>
        <v>0.21585622370000002</v>
      </c>
      <c r="G6373" s="11">
        <f t="shared" si="299"/>
        <v>46.931655000000006</v>
      </c>
      <c r="H6373" s="8">
        <f t="shared" si="297"/>
        <v>30.018767787908779</v>
      </c>
      <c r="I6373" s="61"/>
      <c r="K6373" s="69"/>
      <c r="L6373" s="69"/>
      <c r="M6373" s="69"/>
      <c r="O6373" s="63"/>
      <c r="P6373" s="63"/>
      <c r="Q6373" s="63"/>
    </row>
    <row r="6374" spans="1:17" outlineLevel="1">
      <c r="A6374" s="6"/>
      <c r="B6374" s="20">
        <v>42715</v>
      </c>
      <c r="C6374" s="21">
        <v>0.77083333333333337</v>
      </c>
      <c r="D6374" s="13">
        <v>0.15637600000000001</v>
      </c>
      <c r="E6374" s="13">
        <v>45.08</v>
      </c>
      <c r="F6374" s="11">
        <f t="shared" si="298"/>
        <v>0.15632908720000002</v>
      </c>
      <c r="G6374" s="11">
        <f t="shared" si="299"/>
        <v>45.50826</v>
      </c>
      <c r="H6374" s="8">
        <f t="shared" si="297"/>
        <v>21.96294547333973</v>
      </c>
      <c r="I6374" s="61"/>
      <c r="K6374" s="69"/>
      <c r="L6374" s="69"/>
      <c r="M6374" s="69"/>
      <c r="O6374" s="63"/>
      <c r="P6374" s="63"/>
      <c r="Q6374" s="63"/>
    </row>
    <row r="6375" spans="1:17" outlineLevel="1">
      <c r="A6375" s="6"/>
      <c r="B6375" s="20">
        <v>42715</v>
      </c>
      <c r="C6375" s="21">
        <v>0.79166666666666663</v>
      </c>
      <c r="D6375" s="13">
        <v>5.3157000000000003E-2</v>
      </c>
      <c r="E6375" s="13">
        <v>45.55</v>
      </c>
      <c r="F6375" s="11">
        <f t="shared" si="298"/>
        <v>5.3141052900000006E-2</v>
      </c>
      <c r="G6375" s="11">
        <f t="shared" si="299"/>
        <v>45.982725000000002</v>
      </c>
      <c r="H6375" s="8">
        <f t="shared" si="297"/>
        <v>7.4406654176888471</v>
      </c>
      <c r="I6375" s="61"/>
      <c r="K6375" s="69"/>
      <c r="L6375" s="69"/>
      <c r="M6375" s="69"/>
      <c r="O6375" s="63"/>
      <c r="P6375" s="63"/>
      <c r="Q6375" s="63"/>
    </row>
    <row r="6376" spans="1:17" outlineLevel="1">
      <c r="A6376" s="6"/>
      <c r="B6376" s="20">
        <v>42715</v>
      </c>
      <c r="C6376" s="21">
        <v>0.8125</v>
      </c>
      <c r="D6376" s="13">
        <v>0</v>
      </c>
      <c r="E6376" s="13">
        <v>46.96</v>
      </c>
      <c r="F6376" s="11">
        <f t="shared" si="298"/>
        <v>0</v>
      </c>
      <c r="G6376" s="11">
        <f t="shared" si="299"/>
        <v>47.406120000000001</v>
      </c>
      <c r="H6376" s="8">
        <f t="shared" si="297"/>
        <v>0</v>
      </c>
      <c r="I6376" s="61"/>
      <c r="K6376" s="69"/>
      <c r="L6376" s="69"/>
      <c r="M6376" s="69"/>
      <c r="O6376" s="63"/>
      <c r="P6376" s="63"/>
      <c r="Q6376" s="63"/>
    </row>
    <row r="6377" spans="1:17" outlineLevel="1">
      <c r="A6377" s="6"/>
      <c r="B6377" s="20">
        <v>42715</v>
      </c>
      <c r="C6377" s="21">
        <v>0.83333333333333337</v>
      </c>
      <c r="D6377" s="13">
        <v>0</v>
      </c>
      <c r="E6377" s="13">
        <v>49.85</v>
      </c>
      <c r="F6377" s="11">
        <f t="shared" si="298"/>
        <v>0</v>
      </c>
      <c r="G6377" s="11">
        <f t="shared" si="299"/>
        <v>50.323575000000005</v>
      </c>
      <c r="H6377" s="8">
        <f t="shared" si="297"/>
        <v>0</v>
      </c>
      <c r="I6377" s="61"/>
      <c r="K6377" s="69"/>
      <c r="L6377" s="69"/>
      <c r="M6377" s="69"/>
      <c r="O6377" s="63"/>
      <c r="P6377" s="63"/>
      <c r="Q6377" s="63"/>
    </row>
    <row r="6378" spans="1:17" outlineLevel="1">
      <c r="A6378" s="6"/>
      <c r="B6378" s="20">
        <v>42715</v>
      </c>
      <c r="C6378" s="21">
        <v>0.85416666666666663</v>
      </c>
      <c r="D6378" s="13">
        <v>0</v>
      </c>
      <c r="E6378" s="13">
        <v>49.94</v>
      </c>
      <c r="F6378" s="11">
        <f t="shared" si="298"/>
        <v>0</v>
      </c>
      <c r="G6378" s="11">
        <f t="shared" si="299"/>
        <v>50.414430000000003</v>
      </c>
      <c r="H6378" s="8">
        <f t="shared" si="297"/>
        <v>0</v>
      </c>
      <c r="I6378" s="61"/>
      <c r="K6378" s="69"/>
      <c r="L6378" s="69"/>
      <c r="M6378" s="69"/>
      <c r="O6378" s="63"/>
      <c r="P6378" s="63"/>
      <c r="Q6378" s="63"/>
    </row>
    <row r="6379" spans="1:17" outlineLevel="1">
      <c r="A6379" s="6"/>
      <c r="B6379" s="20">
        <v>42715</v>
      </c>
      <c r="C6379" s="21">
        <v>0.875</v>
      </c>
      <c r="D6379" s="13">
        <v>0</v>
      </c>
      <c r="E6379" s="13">
        <v>44.96</v>
      </c>
      <c r="F6379" s="11">
        <f t="shared" si="298"/>
        <v>0</v>
      </c>
      <c r="G6379" s="11">
        <f t="shared" si="299"/>
        <v>45.387120000000003</v>
      </c>
      <c r="H6379" s="8">
        <f t="shared" si="297"/>
        <v>0</v>
      </c>
      <c r="I6379" s="61"/>
      <c r="K6379" s="69"/>
      <c r="L6379" s="69"/>
      <c r="M6379" s="69"/>
      <c r="O6379" s="63"/>
      <c r="P6379" s="63"/>
      <c r="Q6379" s="63"/>
    </row>
    <row r="6380" spans="1:17" outlineLevel="1">
      <c r="A6380" s="6"/>
      <c r="B6380" s="20">
        <v>42715</v>
      </c>
      <c r="C6380" s="21">
        <v>0.89583333333333337</v>
      </c>
      <c r="D6380" s="13">
        <v>0</v>
      </c>
      <c r="E6380" s="13">
        <v>44.1</v>
      </c>
      <c r="F6380" s="11">
        <f t="shared" si="298"/>
        <v>0</v>
      </c>
      <c r="G6380" s="11">
        <f t="shared" si="299"/>
        <v>44.518950000000004</v>
      </c>
      <c r="H6380" s="8">
        <f t="shared" si="297"/>
        <v>0</v>
      </c>
      <c r="I6380" s="61"/>
      <c r="K6380" s="69"/>
      <c r="L6380" s="69"/>
      <c r="M6380" s="69"/>
      <c r="O6380" s="63"/>
      <c r="P6380" s="63"/>
      <c r="Q6380" s="63"/>
    </row>
    <row r="6381" spans="1:17" outlineLevel="1">
      <c r="A6381" s="6"/>
      <c r="B6381" s="20">
        <v>42715</v>
      </c>
      <c r="C6381" s="21">
        <v>0.91666666666666663</v>
      </c>
      <c r="D6381" s="13">
        <v>0</v>
      </c>
      <c r="E6381" s="13">
        <v>44.59</v>
      </c>
      <c r="F6381" s="11">
        <f t="shared" si="298"/>
        <v>0</v>
      </c>
      <c r="G6381" s="11">
        <f t="shared" si="299"/>
        <v>45.013605000000005</v>
      </c>
      <c r="H6381" s="8">
        <f t="shared" ref="H6381:H6444" si="300">F6381*($B$8-G6381)</f>
        <v>0</v>
      </c>
      <c r="I6381" s="61"/>
      <c r="K6381" s="69"/>
      <c r="L6381" s="69"/>
      <c r="M6381" s="69"/>
      <c r="O6381" s="63"/>
      <c r="P6381" s="63"/>
      <c r="Q6381" s="63"/>
    </row>
    <row r="6382" spans="1:17" outlineLevel="1">
      <c r="A6382" s="6"/>
      <c r="B6382" s="20">
        <v>42715</v>
      </c>
      <c r="C6382" s="21">
        <v>0.9375</v>
      </c>
      <c r="D6382" s="13">
        <v>0</v>
      </c>
      <c r="E6382" s="13">
        <v>43.24</v>
      </c>
      <c r="F6382" s="11">
        <f t="shared" si="298"/>
        <v>0</v>
      </c>
      <c r="G6382" s="11">
        <f t="shared" si="299"/>
        <v>43.650780000000005</v>
      </c>
      <c r="H6382" s="8">
        <f t="shared" si="300"/>
        <v>0</v>
      </c>
      <c r="I6382" s="61"/>
      <c r="K6382" s="69"/>
      <c r="L6382" s="69"/>
      <c r="M6382" s="69"/>
      <c r="O6382" s="63"/>
      <c r="P6382" s="63"/>
      <c r="Q6382" s="63"/>
    </row>
    <row r="6383" spans="1:17" outlineLevel="1">
      <c r="A6383" s="6"/>
      <c r="B6383" s="20">
        <v>42715</v>
      </c>
      <c r="C6383" s="21">
        <v>0.95833333333333337</v>
      </c>
      <c r="D6383" s="13">
        <v>0</v>
      </c>
      <c r="E6383" s="13">
        <v>44.59</v>
      </c>
      <c r="F6383" s="11">
        <f t="shared" si="298"/>
        <v>0</v>
      </c>
      <c r="G6383" s="11">
        <f t="shared" si="299"/>
        <v>45.013605000000005</v>
      </c>
      <c r="H6383" s="8">
        <f t="shared" si="300"/>
        <v>0</v>
      </c>
      <c r="I6383" s="61"/>
      <c r="K6383" s="69"/>
      <c r="L6383" s="69"/>
      <c r="M6383" s="69"/>
      <c r="O6383" s="63"/>
      <c r="P6383" s="63"/>
      <c r="Q6383" s="63"/>
    </row>
    <row r="6384" spans="1:17" outlineLevel="1">
      <c r="A6384" s="6"/>
      <c r="B6384" s="20">
        <v>42715</v>
      </c>
      <c r="C6384" s="21">
        <v>0.97916666666666663</v>
      </c>
      <c r="D6384" s="13">
        <v>0</v>
      </c>
      <c r="E6384" s="13">
        <v>40.049999999999997</v>
      </c>
      <c r="F6384" s="11">
        <f t="shared" si="298"/>
        <v>0</v>
      </c>
      <c r="G6384" s="11">
        <f t="shared" si="299"/>
        <v>40.430475000000001</v>
      </c>
      <c r="H6384" s="8">
        <f t="shared" si="300"/>
        <v>0</v>
      </c>
      <c r="I6384" s="61"/>
      <c r="K6384" s="69"/>
      <c r="L6384" s="69"/>
      <c r="M6384" s="69"/>
      <c r="O6384" s="63"/>
      <c r="P6384" s="63"/>
      <c r="Q6384" s="63"/>
    </row>
    <row r="6385" spans="1:17" outlineLevel="1">
      <c r="A6385" s="6"/>
      <c r="B6385" s="20">
        <v>42716</v>
      </c>
      <c r="C6385" s="21">
        <v>2.0833333333333332E-2</v>
      </c>
      <c r="D6385" s="13">
        <v>0</v>
      </c>
      <c r="E6385" s="13">
        <v>28.01</v>
      </c>
      <c r="F6385" s="11">
        <f t="shared" si="298"/>
        <v>0</v>
      </c>
      <c r="G6385" s="11">
        <f t="shared" si="299"/>
        <v>28.276095000000005</v>
      </c>
      <c r="H6385" s="8">
        <f t="shared" si="300"/>
        <v>0</v>
      </c>
      <c r="I6385" s="61"/>
      <c r="K6385" s="69"/>
      <c r="L6385" s="69"/>
      <c r="M6385" s="69"/>
      <c r="O6385" s="63"/>
      <c r="P6385" s="63"/>
      <c r="Q6385" s="63"/>
    </row>
    <row r="6386" spans="1:17" outlineLevel="1">
      <c r="A6386" s="6"/>
      <c r="B6386" s="20">
        <v>42716</v>
      </c>
      <c r="C6386" s="21">
        <v>4.1666666666666664E-2</v>
      </c>
      <c r="D6386" s="13">
        <v>0</v>
      </c>
      <c r="E6386" s="13">
        <v>22.1</v>
      </c>
      <c r="F6386" s="11">
        <f t="shared" si="298"/>
        <v>0</v>
      </c>
      <c r="G6386" s="11">
        <f t="shared" si="299"/>
        <v>22.309950000000004</v>
      </c>
      <c r="H6386" s="8">
        <f t="shared" si="300"/>
        <v>0</v>
      </c>
      <c r="I6386" s="61"/>
      <c r="K6386" s="69"/>
      <c r="L6386" s="69"/>
      <c r="M6386" s="69"/>
      <c r="O6386" s="63"/>
      <c r="P6386" s="63"/>
      <c r="Q6386" s="63"/>
    </row>
    <row r="6387" spans="1:17" outlineLevel="1">
      <c r="A6387" s="6"/>
      <c r="B6387" s="20">
        <v>42716</v>
      </c>
      <c r="C6387" s="21">
        <v>6.25E-2</v>
      </c>
      <c r="D6387" s="13">
        <v>0</v>
      </c>
      <c r="E6387" s="13">
        <v>21.35</v>
      </c>
      <c r="F6387" s="11">
        <f t="shared" si="298"/>
        <v>0</v>
      </c>
      <c r="G6387" s="11">
        <f t="shared" si="299"/>
        <v>21.552825000000002</v>
      </c>
      <c r="H6387" s="8">
        <f t="shared" si="300"/>
        <v>0</v>
      </c>
      <c r="I6387" s="61"/>
      <c r="K6387" s="69"/>
      <c r="L6387" s="69"/>
      <c r="M6387" s="69"/>
      <c r="O6387" s="63"/>
      <c r="P6387" s="63"/>
      <c r="Q6387" s="63"/>
    </row>
    <row r="6388" spans="1:17" outlineLevel="1">
      <c r="A6388" s="6"/>
      <c r="B6388" s="20">
        <v>42716</v>
      </c>
      <c r="C6388" s="21">
        <v>8.3333333333333329E-2</v>
      </c>
      <c r="D6388" s="13">
        <v>0</v>
      </c>
      <c r="E6388" s="13">
        <v>14.87</v>
      </c>
      <c r="F6388" s="11">
        <f t="shared" si="298"/>
        <v>0</v>
      </c>
      <c r="G6388" s="11">
        <f t="shared" si="299"/>
        <v>15.011265</v>
      </c>
      <c r="H6388" s="8">
        <f t="shared" si="300"/>
        <v>0</v>
      </c>
      <c r="I6388" s="61"/>
      <c r="K6388" s="69"/>
      <c r="L6388" s="69"/>
      <c r="M6388" s="69"/>
      <c r="O6388" s="63"/>
      <c r="P6388" s="63"/>
      <c r="Q6388" s="63"/>
    </row>
    <row r="6389" spans="1:17" outlineLevel="1">
      <c r="A6389" s="6"/>
      <c r="B6389" s="20">
        <v>42716</v>
      </c>
      <c r="C6389" s="21">
        <v>0.10416666666666667</v>
      </c>
      <c r="D6389" s="13">
        <v>0</v>
      </c>
      <c r="E6389" s="13">
        <v>18.079999999999998</v>
      </c>
      <c r="F6389" s="11">
        <f t="shared" si="298"/>
        <v>0</v>
      </c>
      <c r="G6389" s="11">
        <f t="shared" si="299"/>
        <v>18.251760000000001</v>
      </c>
      <c r="H6389" s="8">
        <f t="shared" si="300"/>
        <v>0</v>
      </c>
      <c r="I6389" s="61"/>
      <c r="K6389" s="69"/>
      <c r="L6389" s="69"/>
      <c r="M6389" s="69"/>
      <c r="O6389" s="63"/>
      <c r="P6389" s="63"/>
      <c r="Q6389" s="63"/>
    </row>
    <row r="6390" spans="1:17" outlineLevel="1">
      <c r="A6390" s="6"/>
      <c r="B6390" s="20">
        <v>42716</v>
      </c>
      <c r="C6390" s="21">
        <v>0.125</v>
      </c>
      <c r="D6390" s="13">
        <v>0</v>
      </c>
      <c r="E6390" s="13">
        <v>17.98</v>
      </c>
      <c r="F6390" s="11">
        <f t="shared" si="298"/>
        <v>0</v>
      </c>
      <c r="G6390" s="11">
        <f t="shared" si="299"/>
        <v>18.15081</v>
      </c>
      <c r="H6390" s="8">
        <f t="shared" si="300"/>
        <v>0</v>
      </c>
      <c r="I6390" s="61"/>
      <c r="K6390" s="69"/>
      <c r="L6390" s="69"/>
      <c r="M6390" s="69"/>
      <c r="O6390" s="63"/>
      <c r="P6390" s="63"/>
      <c r="Q6390" s="63"/>
    </row>
    <row r="6391" spans="1:17" outlineLevel="1">
      <c r="A6391" s="6"/>
      <c r="B6391" s="20">
        <v>42716</v>
      </c>
      <c r="C6391" s="21">
        <v>0.14583333333333334</v>
      </c>
      <c r="D6391" s="13">
        <v>0</v>
      </c>
      <c r="E6391" s="13">
        <v>17.829999999999998</v>
      </c>
      <c r="F6391" s="11">
        <f t="shared" si="298"/>
        <v>0</v>
      </c>
      <c r="G6391" s="11">
        <f t="shared" si="299"/>
        <v>17.999385</v>
      </c>
      <c r="H6391" s="8">
        <f t="shared" si="300"/>
        <v>0</v>
      </c>
      <c r="I6391" s="61"/>
      <c r="K6391" s="69"/>
      <c r="L6391" s="69"/>
      <c r="M6391" s="69"/>
      <c r="O6391" s="63"/>
      <c r="P6391" s="63"/>
      <c r="Q6391" s="63"/>
    </row>
    <row r="6392" spans="1:17" outlineLevel="1">
      <c r="A6392" s="6"/>
      <c r="B6392" s="20">
        <v>42716</v>
      </c>
      <c r="C6392" s="21">
        <v>0.16666666666666666</v>
      </c>
      <c r="D6392" s="13">
        <v>0</v>
      </c>
      <c r="E6392" s="13">
        <v>20.13</v>
      </c>
      <c r="F6392" s="11">
        <f t="shared" si="298"/>
        <v>0</v>
      </c>
      <c r="G6392" s="11">
        <f t="shared" si="299"/>
        <v>20.321235000000001</v>
      </c>
      <c r="H6392" s="8">
        <f t="shared" si="300"/>
        <v>0</v>
      </c>
      <c r="I6392" s="61"/>
      <c r="K6392" s="69"/>
      <c r="L6392" s="69"/>
      <c r="M6392" s="69"/>
      <c r="O6392" s="63"/>
      <c r="P6392" s="63"/>
      <c r="Q6392" s="63"/>
    </row>
    <row r="6393" spans="1:17" outlineLevel="1">
      <c r="A6393" s="6"/>
      <c r="B6393" s="20">
        <v>42716</v>
      </c>
      <c r="C6393" s="21">
        <v>0.1875</v>
      </c>
      <c r="D6393" s="13">
        <v>0</v>
      </c>
      <c r="E6393" s="13">
        <v>26.05</v>
      </c>
      <c r="F6393" s="11">
        <f t="shared" si="298"/>
        <v>0</v>
      </c>
      <c r="G6393" s="11">
        <f t="shared" si="299"/>
        <v>26.297475000000002</v>
      </c>
      <c r="H6393" s="8">
        <f t="shared" si="300"/>
        <v>0</v>
      </c>
      <c r="I6393" s="61"/>
      <c r="K6393" s="69"/>
      <c r="L6393" s="69"/>
      <c r="M6393" s="69"/>
      <c r="O6393" s="63"/>
      <c r="P6393" s="63"/>
      <c r="Q6393" s="63"/>
    </row>
    <row r="6394" spans="1:17" outlineLevel="1">
      <c r="A6394" s="6"/>
      <c r="B6394" s="20">
        <v>42716</v>
      </c>
      <c r="C6394" s="21">
        <v>0.20833333333333334</v>
      </c>
      <c r="D6394" s="13">
        <v>0</v>
      </c>
      <c r="E6394" s="13">
        <v>28.05</v>
      </c>
      <c r="F6394" s="11">
        <f t="shared" si="298"/>
        <v>0</v>
      </c>
      <c r="G6394" s="11">
        <f t="shared" si="299"/>
        <v>28.316475000000004</v>
      </c>
      <c r="H6394" s="8">
        <f t="shared" si="300"/>
        <v>0</v>
      </c>
      <c r="I6394" s="61"/>
      <c r="K6394" s="69"/>
      <c r="L6394" s="69"/>
      <c r="M6394" s="69"/>
      <c r="O6394" s="63"/>
      <c r="P6394" s="63"/>
      <c r="Q6394" s="63"/>
    </row>
    <row r="6395" spans="1:17" outlineLevel="1">
      <c r="A6395" s="6"/>
      <c r="B6395" s="20">
        <v>42716</v>
      </c>
      <c r="C6395" s="21">
        <v>0.22916666666666666</v>
      </c>
      <c r="D6395" s="13">
        <v>3.6103999999999997E-2</v>
      </c>
      <c r="E6395" s="13">
        <v>37.64</v>
      </c>
      <c r="F6395" s="11">
        <f t="shared" si="298"/>
        <v>3.6093168799999999E-2</v>
      </c>
      <c r="G6395" s="11">
        <f t="shared" si="299"/>
        <v>37.997580000000006</v>
      </c>
      <c r="H6395" s="8">
        <f t="shared" si="300"/>
        <v>5.341876327868496</v>
      </c>
      <c r="I6395" s="61"/>
      <c r="K6395" s="69"/>
      <c r="L6395" s="69"/>
      <c r="M6395" s="69"/>
      <c r="O6395" s="63"/>
      <c r="P6395" s="63"/>
      <c r="Q6395" s="63"/>
    </row>
    <row r="6396" spans="1:17" outlineLevel="1">
      <c r="A6396" s="6"/>
      <c r="B6396" s="20">
        <v>42716</v>
      </c>
      <c r="C6396" s="21">
        <v>0.25</v>
      </c>
      <c r="D6396" s="13">
        <v>0.31937599999999999</v>
      </c>
      <c r="E6396" s="13">
        <v>44.63</v>
      </c>
      <c r="F6396" s="11">
        <f t="shared" si="298"/>
        <v>0.31928018720000001</v>
      </c>
      <c r="G6396" s="11">
        <f t="shared" si="299"/>
        <v>45.053985000000004</v>
      </c>
      <c r="H6396" s="8">
        <f t="shared" si="300"/>
        <v>45.001270054294004</v>
      </c>
      <c r="I6396" s="61"/>
      <c r="K6396" s="69"/>
      <c r="L6396" s="69"/>
      <c r="M6396" s="69"/>
      <c r="O6396" s="63"/>
      <c r="P6396" s="63"/>
      <c r="Q6396" s="63"/>
    </row>
    <row r="6397" spans="1:17" outlineLevel="1">
      <c r="A6397" s="6"/>
      <c r="B6397" s="20">
        <v>42716</v>
      </c>
      <c r="C6397" s="21">
        <v>0.27083333333333331</v>
      </c>
      <c r="D6397" s="13">
        <v>0.63761400000000001</v>
      </c>
      <c r="E6397" s="13">
        <v>45.74</v>
      </c>
      <c r="F6397" s="11">
        <f t="shared" si="298"/>
        <v>0.63742271579999998</v>
      </c>
      <c r="G6397" s="11">
        <f t="shared" si="299"/>
        <v>46.174530000000004</v>
      </c>
      <c r="H6397" s="8">
        <f t="shared" si="300"/>
        <v>89.127930825411426</v>
      </c>
      <c r="I6397" s="61"/>
      <c r="K6397" s="69"/>
      <c r="L6397" s="69"/>
      <c r="M6397" s="69"/>
      <c r="O6397" s="63"/>
      <c r="P6397" s="63"/>
      <c r="Q6397" s="63"/>
    </row>
    <row r="6398" spans="1:17" outlineLevel="1">
      <c r="A6398" s="6"/>
      <c r="B6398" s="20">
        <v>42716</v>
      </c>
      <c r="C6398" s="21">
        <v>0.29166666666666669</v>
      </c>
      <c r="D6398" s="13">
        <v>1.2956369999999999</v>
      </c>
      <c r="E6398" s="13">
        <v>50.96</v>
      </c>
      <c r="F6398" s="11">
        <f t="shared" si="298"/>
        <v>1.2952483089</v>
      </c>
      <c r="G6398" s="11">
        <f t="shared" si="299"/>
        <v>51.444120000000005</v>
      </c>
      <c r="H6398" s="8">
        <f t="shared" si="300"/>
        <v>174.28327602255132</v>
      </c>
      <c r="I6398" s="61"/>
      <c r="K6398" s="69"/>
      <c r="L6398" s="69"/>
      <c r="M6398" s="69"/>
      <c r="O6398" s="63"/>
      <c r="P6398" s="63"/>
      <c r="Q6398" s="63"/>
    </row>
    <row r="6399" spans="1:17" outlineLevel="1">
      <c r="A6399" s="6"/>
      <c r="B6399" s="20">
        <v>42716</v>
      </c>
      <c r="C6399" s="21">
        <v>0.3125</v>
      </c>
      <c r="D6399" s="13">
        <v>1.03217</v>
      </c>
      <c r="E6399" s="13">
        <v>50.62</v>
      </c>
      <c r="F6399" s="11">
        <f t="shared" si="298"/>
        <v>1.031860349</v>
      </c>
      <c r="G6399" s="11">
        <f t="shared" si="299"/>
        <v>51.10089</v>
      </c>
      <c r="H6399" s="8">
        <f t="shared" si="300"/>
        <v>139.19704272438941</v>
      </c>
      <c r="I6399" s="61"/>
      <c r="K6399" s="69"/>
      <c r="L6399" s="69"/>
      <c r="M6399" s="69"/>
      <c r="O6399" s="63"/>
      <c r="P6399" s="63"/>
      <c r="Q6399" s="63"/>
    </row>
    <row r="6400" spans="1:17" outlineLevel="1">
      <c r="A6400" s="6"/>
      <c r="B6400" s="20">
        <v>42716</v>
      </c>
      <c r="C6400" s="21">
        <v>0.33333333333333331</v>
      </c>
      <c r="D6400" s="13">
        <v>1.7217820000000001</v>
      </c>
      <c r="E6400" s="13">
        <v>49.62</v>
      </c>
      <c r="F6400" s="11">
        <f t="shared" si="298"/>
        <v>1.7212654654000001</v>
      </c>
      <c r="G6400" s="11">
        <f t="shared" si="299"/>
        <v>50.091390000000004</v>
      </c>
      <c r="H6400" s="8">
        <f t="shared" si="300"/>
        <v>233.93479684351712</v>
      </c>
      <c r="I6400" s="61"/>
      <c r="K6400" s="69"/>
      <c r="L6400" s="69"/>
      <c r="M6400" s="69"/>
      <c r="O6400" s="63"/>
      <c r="P6400" s="63"/>
      <c r="Q6400" s="63"/>
    </row>
    <row r="6401" spans="1:17" outlineLevel="1">
      <c r="A6401" s="6"/>
      <c r="B6401" s="20">
        <v>42716</v>
      </c>
      <c r="C6401" s="21">
        <v>0.35416666666666669</v>
      </c>
      <c r="D6401" s="13">
        <v>2.667764</v>
      </c>
      <c r="E6401" s="13">
        <v>52.05</v>
      </c>
      <c r="F6401" s="11">
        <f t="shared" si="298"/>
        <v>2.6669636708</v>
      </c>
      <c r="G6401" s="11">
        <f t="shared" si="299"/>
        <v>52.544474999999998</v>
      </c>
      <c r="H6401" s="8">
        <f t="shared" si="300"/>
        <v>355.92103684254113</v>
      </c>
      <c r="I6401" s="61"/>
      <c r="K6401" s="69"/>
      <c r="L6401" s="69"/>
      <c r="M6401" s="69"/>
      <c r="O6401" s="63"/>
      <c r="P6401" s="63"/>
      <c r="Q6401" s="63"/>
    </row>
    <row r="6402" spans="1:17" outlineLevel="1">
      <c r="A6402" s="6"/>
      <c r="B6402" s="20">
        <v>42716</v>
      </c>
      <c r="C6402" s="21">
        <v>0.375</v>
      </c>
      <c r="D6402" s="13">
        <v>3.6601520000000001</v>
      </c>
      <c r="E6402" s="13">
        <v>47.97</v>
      </c>
      <c r="F6402" s="11">
        <f t="shared" si="298"/>
        <v>3.6590539544</v>
      </c>
      <c r="G6402" s="11">
        <f t="shared" si="299"/>
        <v>48.425715000000004</v>
      </c>
      <c r="H6402" s="8">
        <f t="shared" si="300"/>
        <v>503.39173155300261</v>
      </c>
      <c r="I6402" s="61"/>
      <c r="K6402" s="69"/>
      <c r="L6402" s="69"/>
      <c r="M6402" s="69"/>
      <c r="O6402" s="63"/>
      <c r="P6402" s="63"/>
      <c r="Q6402" s="63"/>
    </row>
    <row r="6403" spans="1:17" outlineLevel="1">
      <c r="A6403" s="6"/>
      <c r="B6403" s="20">
        <v>42716</v>
      </c>
      <c r="C6403" s="21">
        <v>0.39583333333333331</v>
      </c>
      <c r="D6403" s="13">
        <v>4.0688789999999999</v>
      </c>
      <c r="E6403" s="13">
        <v>47.07</v>
      </c>
      <c r="F6403" s="11">
        <f t="shared" si="298"/>
        <v>4.0676583363000001</v>
      </c>
      <c r="G6403" s="11">
        <f t="shared" si="299"/>
        <v>47.517165000000006</v>
      </c>
      <c r="H6403" s="8">
        <f t="shared" si="300"/>
        <v>563.30085822220735</v>
      </c>
      <c r="I6403" s="61"/>
      <c r="K6403" s="69"/>
      <c r="L6403" s="69"/>
      <c r="M6403" s="69"/>
      <c r="O6403" s="63"/>
      <c r="P6403" s="63"/>
      <c r="Q6403" s="63"/>
    </row>
    <row r="6404" spans="1:17" outlineLevel="1">
      <c r="A6404" s="6"/>
      <c r="B6404" s="20">
        <v>42716</v>
      </c>
      <c r="C6404" s="21">
        <v>0.41666666666666669</v>
      </c>
      <c r="D6404" s="13">
        <v>4.3944709999999993</v>
      </c>
      <c r="E6404" s="13">
        <v>53.38</v>
      </c>
      <c r="F6404" s="11">
        <f t="shared" si="298"/>
        <v>4.3931526586999992</v>
      </c>
      <c r="G6404" s="11">
        <f t="shared" si="299"/>
        <v>53.887110000000007</v>
      </c>
      <c r="H6404" s="8">
        <f t="shared" si="300"/>
        <v>580.39209395204045</v>
      </c>
      <c r="I6404" s="61"/>
      <c r="K6404" s="69"/>
      <c r="L6404" s="69"/>
      <c r="M6404" s="69"/>
      <c r="O6404" s="63"/>
      <c r="P6404" s="63"/>
      <c r="Q6404" s="63"/>
    </row>
    <row r="6405" spans="1:17" outlineLevel="1">
      <c r="A6405" s="6"/>
      <c r="B6405" s="20">
        <v>42716</v>
      </c>
      <c r="C6405" s="21">
        <v>0.4375</v>
      </c>
      <c r="D6405" s="13">
        <v>4.5641150000000001</v>
      </c>
      <c r="E6405" s="13">
        <v>53.56</v>
      </c>
      <c r="F6405" s="11">
        <f t="shared" si="298"/>
        <v>4.5627457654999999</v>
      </c>
      <c r="G6405" s="11">
        <f t="shared" si="299"/>
        <v>54.068820000000002</v>
      </c>
      <c r="H6405" s="8">
        <f t="shared" si="300"/>
        <v>601.96843288241826</v>
      </c>
      <c r="I6405" s="61"/>
      <c r="K6405" s="69"/>
      <c r="L6405" s="69"/>
      <c r="M6405" s="69"/>
      <c r="O6405" s="63"/>
      <c r="P6405" s="63"/>
      <c r="Q6405" s="63"/>
    </row>
    <row r="6406" spans="1:17" outlineLevel="1">
      <c r="A6406" s="6"/>
      <c r="B6406" s="20">
        <v>42716</v>
      </c>
      <c r="C6406" s="21">
        <v>0.45833333333333331</v>
      </c>
      <c r="D6406" s="13">
        <v>4.6863019999999995</v>
      </c>
      <c r="E6406" s="13">
        <v>50.85</v>
      </c>
      <c r="F6406" s="11">
        <f t="shared" si="298"/>
        <v>4.6848961093999995</v>
      </c>
      <c r="G6406" s="11">
        <f t="shared" si="299"/>
        <v>51.333075000000008</v>
      </c>
      <c r="H6406" s="8">
        <f t="shared" si="300"/>
        <v>630.9005529973615</v>
      </c>
      <c r="I6406" s="61"/>
      <c r="K6406" s="69"/>
      <c r="L6406" s="69"/>
      <c r="M6406" s="69"/>
      <c r="O6406" s="63"/>
      <c r="P6406" s="63"/>
      <c r="Q6406" s="63"/>
    </row>
    <row r="6407" spans="1:17" outlineLevel="1">
      <c r="A6407" s="6"/>
      <c r="B6407" s="20">
        <v>42716</v>
      </c>
      <c r="C6407" s="21">
        <v>0.47916666666666669</v>
      </c>
      <c r="D6407" s="13">
        <v>4.6068230000000003</v>
      </c>
      <c r="E6407" s="13">
        <v>55.66</v>
      </c>
      <c r="F6407" s="11">
        <f t="shared" si="298"/>
        <v>4.6054409531000005</v>
      </c>
      <c r="G6407" s="11">
        <f t="shared" si="299"/>
        <v>56.188769999999998</v>
      </c>
      <c r="H6407" s="8">
        <f t="shared" si="300"/>
        <v>597.83795481428331</v>
      </c>
      <c r="I6407" s="61"/>
      <c r="K6407" s="69"/>
      <c r="L6407" s="69"/>
      <c r="M6407" s="69"/>
      <c r="O6407" s="63"/>
      <c r="P6407" s="63"/>
      <c r="Q6407" s="63"/>
    </row>
    <row r="6408" spans="1:17" outlineLevel="1">
      <c r="A6408" s="6"/>
      <c r="B6408" s="20">
        <v>42716</v>
      </c>
      <c r="C6408" s="21">
        <v>0.5</v>
      </c>
      <c r="D6408" s="13">
        <v>4.8597099999999998</v>
      </c>
      <c r="E6408" s="13">
        <v>56.9</v>
      </c>
      <c r="F6408" s="11">
        <f t="shared" si="298"/>
        <v>4.8582520870000003</v>
      </c>
      <c r="G6408" s="11">
        <f t="shared" si="299"/>
        <v>57.440550000000002</v>
      </c>
      <c r="H6408" s="8">
        <f t="shared" si="300"/>
        <v>624.5742162660722</v>
      </c>
      <c r="I6408" s="61"/>
      <c r="K6408" s="69"/>
      <c r="L6408" s="69"/>
      <c r="M6408" s="69"/>
      <c r="O6408" s="63"/>
      <c r="P6408" s="63"/>
      <c r="Q6408" s="63"/>
    </row>
    <row r="6409" spans="1:17" outlineLevel="1">
      <c r="A6409" s="6"/>
      <c r="B6409" s="20">
        <v>42716</v>
      </c>
      <c r="C6409" s="21">
        <v>0.52083333333333337</v>
      </c>
      <c r="D6409" s="13">
        <v>4.8055200000000005</v>
      </c>
      <c r="E6409" s="13">
        <v>54.46</v>
      </c>
      <c r="F6409" s="11">
        <f t="shared" si="298"/>
        <v>4.8040783440000006</v>
      </c>
      <c r="G6409" s="11">
        <f t="shared" si="299"/>
        <v>54.977370000000008</v>
      </c>
      <c r="H6409" s="8">
        <f t="shared" si="300"/>
        <v>629.44297935692475</v>
      </c>
      <c r="I6409" s="61"/>
      <c r="K6409" s="69"/>
      <c r="L6409" s="69"/>
      <c r="M6409" s="69"/>
      <c r="O6409" s="63"/>
      <c r="P6409" s="63"/>
      <c r="Q6409" s="63"/>
    </row>
    <row r="6410" spans="1:17" outlineLevel="1">
      <c r="A6410" s="6"/>
      <c r="B6410" s="20">
        <v>42716</v>
      </c>
      <c r="C6410" s="21">
        <v>0.54166666666666663</v>
      </c>
      <c r="D6410" s="13">
        <v>4.6620239999999997</v>
      </c>
      <c r="E6410" s="13">
        <v>74.150000000000006</v>
      </c>
      <c r="F6410" s="11">
        <f t="shared" si="298"/>
        <v>4.6606253928000001</v>
      </c>
      <c r="G6410" s="11">
        <f t="shared" si="299"/>
        <v>74.854425000000006</v>
      </c>
      <c r="H6410" s="8">
        <f t="shared" si="300"/>
        <v>518.00788914235682</v>
      </c>
      <c r="I6410" s="61"/>
      <c r="K6410" s="69"/>
      <c r="L6410" s="69"/>
      <c r="M6410" s="69"/>
      <c r="O6410" s="63"/>
      <c r="P6410" s="63"/>
      <c r="Q6410" s="63"/>
    </row>
    <row r="6411" spans="1:17" outlineLevel="1">
      <c r="A6411" s="6"/>
      <c r="B6411" s="20">
        <v>42716</v>
      </c>
      <c r="C6411" s="21">
        <v>0.5625</v>
      </c>
      <c r="D6411" s="13">
        <v>4.5905010000000006</v>
      </c>
      <c r="E6411" s="13">
        <v>75.87</v>
      </c>
      <c r="F6411" s="11">
        <f t="shared" si="298"/>
        <v>4.5891238497000009</v>
      </c>
      <c r="G6411" s="11">
        <f t="shared" si="299"/>
        <v>76.590765000000005</v>
      </c>
      <c r="H6411" s="8">
        <f t="shared" si="300"/>
        <v>502.09252971593207</v>
      </c>
      <c r="I6411" s="61"/>
      <c r="K6411" s="69"/>
      <c r="L6411" s="69"/>
      <c r="M6411" s="69"/>
      <c r="O6411" s="63"/>
      <c r="P6411" s="63"/>
      <c r="Q6411" s="63"/>
    </row>
    <row r="6412" spans="1:17" outlineLevel="1">
      <c r="A6412" s="6"/>
      <c r="B6412" s="20">
        <v>42716</v>
      </c>
      <c r="C6412" s="21">
        <v>0.58333333333333337</v>
      </c>
      <c r="D6412" s="13">
        <v>4.3386040000000001</v>
      </c>
      <c r="E6412" s="13">
        <v>68.88</v>
      </c>
      <c r="F6412" s="11">
        <f t="shared" si="298"/>
        <v>4.3373024188000002</v>
      </c>
      <c r="G6412" s="11">
        <f t="shared" si="299"/>
        <v>69.534360000000007</v>
      </c>
      <c r="H6412" s="8">
        <f t="shared" si="300"/>
        <v>505.14670207909001</v>
      </c>
      <c r="I6412" s="61"/>
      <c r="K6412" s="69"/>
      <c r="L6412" s="69"/>
      <c r="M6412" s="69"/>
      <c r="O6412" s="63"/>
      <c r="P6412" s="63"/>
      <c r="Q6412" s="63"/>
    </row>
    <row r="6413" spans="1:17" outlineLevel="1">
      <c r="A6413" s="6"/>
      <c r="B6413" s="20">
        <v>42716</v>
      </c>
      <c r="C6413" s="21">
        <v>0.60416666666666663</v>
      </c>
      <c r="D6413" s="13">
        <v>4.0656319999999999</v>
      </c>
      <c r="E6413" s="13">
        <v>73.83</v>
      </c>
      <c r="F6413" s="11">
        <f t="shared" si="298"/>
        <v>4.0644123103999998</v>
      </c>
      <c r="G6413" s="11">
        <f t="shared" si="299"/>
        <v>74.531385</v>
      </c>
      <c r="H6413" s="8">
        <f t="shared" si="300"/>
        <v>453.05441102923805</v>
      </c>
      <c r="I6413" s="61"/>
      <c r="K6413" s="69"/>
      <c r="L6413" s="69"/>
      <c r="M6413" s="69"/>
      <c r="O6413" s="63"/>
      <c r="P6413" s="63"/>
      <c r="Q6413" s="63"/>
    </row>
    <row r="6414" spans="1:17" outlineLevel="1">
      <c r="A6414" s="6"/>
      <c r="B6414" s="20">
        <v>42716</v>
      </c>
      <c r="C6414" s="21">
        <v>0.625</v>
      </c>
      <c r="D6414" s="13">
        <v>3.695376</v>
      </c>
      <c r="E6414" s="13">
        <v>83.43</v>
      </c>
      <c r="F6414" s="11">
        <f t="shared" si="298"/>
        <v>3.6942673872</v>
      </c>
      <c r="G6414" s="11">
        <f t="shared" si="299"/>
        <v>84.222585000000009</v>
      </c>
      <c r="H6414" s="8">
        <f t="shared" si="300"/>
        <v>375.99298498802005</v>
      </c>
      <c r="I6414" s="61"/>
      <c r="K6414" s="69"/>
      <c r="L6414" s="69"/>
      <c r="M6414" s="69"/>
      <c r="O6414" s="63"/>
      <c r="P6414" s="63"/>
      <c r="Q6414" s="63"/>
    </row>
    <row r="6415" spans="1:17" outlineLevel="1">
      <c r="A6415" s="6"/>
      <c r="B6415" s="20">
        <v>42716</v>
      </c>
      <c r="C6415" s="21">
        <v>0.64583333333333337</v>
      </c>
      <c r="D6415" s="13">
        <v>3.2709079999999999</v>
      </c>
      <c r="E6415" s="13">
        <v>58.87</v>
      </c>
      <c r="F6415" s="11">
        <f t="shared" si="298"/>
        <v>3.2699267276000001</v>
      </c>
      <c r="G6415" s="11">
        <f t="shared" si="299"/>
        <v>59.429265000000001</v>
      </c>
      <c r="H6415" s="8">
        <f t="shared" si="300"/>
        <v>413.87702930847678</v>
      </c>
      <c r="I6415" s="61"/>
      <c r="K6415" s="69"/>
      <c r="L6415" s="69"/>
      <c r="M6415" s="69"/>
      <c r="O6415" s="63"/>
      <c r="P6415" s="63"/>
      <c r="Q6415" s="63"/>
    </row>
    <row r="6416" spans="1:17" outlineLevel="1">
      <c r="A6416" s="6"/>
      <c r="B6416" s="20">
        <v>42716</v>
      </c>
      <c r="C6416" s="21">
        <v>0.66666666666666663</v>
      </c>
      <c r="D6416" s="13">
        <v>2.7579300000000004</v>
      </c>
      <c r="E6416" s="13">
        <v>64.11</v>
      </c>
      <c r="F6416" s="11">
        <f t="shared" si="298"/>
        <v>2.7571026210000005</v>
      </c>
      <c r="G6416" s="11">
        <f t="shared" si="299"/>
        <v>64.719045000000008</v>
      </c>
      <c r="H6416" s="8">
        <f t="shared" si="300"/>
        <v>334.38403890788311</v>
      </c>
      <c r="I6416" s="61"/>
      <c r="K6416" s="69"/>
      <c r="L6416" s="69"/>
      <c r="M6416" s="69"/>
      <c r="O6416" s="63"/>
      <c r="P6416" s="63"/>
      <c r="Q6416" s="63"/>
    </row>
    <row r="6417" spans="1:17" outlineLevel="1">
      <c r="A6417" s="6"/>
      <c r="B6417" s="20">
        <v>42716</v>
      </c>
      <c r="C6417" s="21">
        <v>0.6875</v>
      </c>
      <c r="D6417" s="13">
        <v>2.1317979999999999</v>
      </c>
      <c r="E6417" s="13">
        <v>90.68</v>
      </c>
      <c r="F6417" s="11">
        <f t="shared" ref="F6417:F6480" si="301">IF($B$13="Electricity",$D6417*$B$9,$D6417*$B$10)</f>
        <v>2.1311584606</v>
      </c>
      <c r="G6417" s="11">
        <f t="shared" ref="G6417:G6480" si="302">+E6417*$B$10</f>
        <v>91.541460000000015</v>
      </c>
      <c r="H6417" s="8">
        <f t="shared" si="300"/>
        <v>201.30611669692348</v>
      </c>
      <c r="I6417" s="61"/>
      <c r="K6417" s="69"/>
      <c r="L6417" s="69"/>
      <c r="M6417" s="69"/>
      <c r="O6417" s="63"/>
      <c r="P6417" s="63"/>
      <c r="Q6417" s="63"/>
    </row>
    <row r="6418" spans="1:17" outlineLevel="1">
      <c r="A6418" s="6"/>
      <c r="B6418" s="20">
        <v>42716</v>
      </c>
      <c r="C6418" s="21">
        <v>0.70833333333333337</v>
      </c>
      <c r="D6418" s="13">
        <v>1.4171990000000001</v>
      </c>
      <c r="E6418" s="13">
        <v>91.75</v>
      </c>
      <c r="F6418" s="11">
        <f t="shared" si="301"/>
        <v>1.4167738403000001</v>
      </c>
      <c r="G6418" s="11">
        <f t="shared" si="302"/>
        <v>92.621625000000009</v>
      </c>
      <c r="H6418" s="8">
        <f t="shared" si="300"/>
        <v>132.29603894972351</v>
      </c>
      <c r="I6418" s="61"/>
      <c r="K6418" s="69"/>
      <c r="L6418" s="69"/>
      <c r="M6418" s="69"/>
      <c r="O6418" s="63"/>
      <c r="P6418" s="63"/>
      <c r="Q6418" s="63"/>
    </row>
    <row r="6419" spans="1:17" outlineLevel="1">
      <c r="A6419" s="6"/>
      <c r="B6419" s="20">
        <v>42716</v>
      </c>
      <c r="C6419" s="21">
        <v>0.72916666666666663</v>
      </c>
      <c r="D6419" s="13">
        <v>0.73315599999999992</v>
      </c>
      <c r="E6419" s="13">
        <v>73.12</v>
      </c>
      <c r="F6419" s="11">
        <f t="shared" si="301"/>
        <v>0.73293605319999999</v>
      </c>
      <c r="G6419" s="11">
        <f t="shared" si="302"/>
        <v>73.814640000000011</v>
      </c>
      <c r="H6419" s="8">
        <f t="shared" si="300"/>
        <v>82.224694985221149</v>
      </c>
      <c r="I6419" s="61"/>
      <c r="K6419" s="69"/>
      <c r="L6419" s="69"/>
      <c r="M6419" s="69"/>
      <c r="O6419" s="63"/>
      <c r="P6419" s="63"/>
      <c r="Q6419" s="63"/>
    </row>
    <row r="6420" spans="1:17" outlineLevel="1">
      <c r="A6420" s="6"/>
      <c r="B6420" s="20">
        <v>42716</v>
      </c>
      <c r="C6420" s="21">
        <v>0.75</v>
      </c>
      <c r="D6420" s="13">
        <v>0.30511900000000003</v>
      </c>
      <c r="E6420" s="13">
        <v>71.75</v>
      </c>
      <c r="F6420" s="11">
        <f t="shared" si="301"/>
        <v>0.30502746430000005</v>
      </c>
      <c r="G6420" s="11">
        <f t="shared" si="302"/>
        <v>72.431625000000011</v>
      </c>
      <c r="H6420" s="8">
        <f t="shared" si="300"/>
        <v>34.641473450921517</v>
      </c>
      <c r="I6420" s="61"/>
      <c r="K6420" s="69"/>
      <c r="L6420" s="69"/>
      <c r="M6420" s="69"/>
      <c r="O6420" s="63"/>
      <c r="P6420" s="63"/>
      <c r="Q6420" s="63"/>
    </row>
    <row r="6421" spans="1:17" outlineLevel="1">
      <c r="A6421" s="6"/>
      <c r="B6421" s="20">
        <v>42716</v>
      </c>
      <c r="C6421" s="21">
        <v>0.77083333333333337</v>
      </c>
      <c r="D6421" s="13">
        <v>0.116121</v>
      </c>
      <c r="E6421" s="13">
        <v>69.48</v>
      </c>
      <c r="F6421" s="11">
        <f t="shared" si="301"/>
        <v>0.11608616370000001</v>
      </c>
      <c r="G6421" s="11">
        <f t="shared" si="302"/>
        <v>70.140060000000005</v>
      </c>
      <c r="H6421" s="8">
        <f t="shared" si="300"/>
        <v>13.449735961112179</v>
      </c>
      <c r="I6421" s="61"/>
      <c r="K6421" s="69"/>
      <c r="L6421" s="69"/>
      <c r="M6421" s="69"/>
      <c r="O6421" s="63"/>
      <c r="P6421" s="63"/>
      <c r="Q6421" s="63"/>
    </row>
    <row r="6422" spans="1:17" outlineLevel="1">
      <c r="A6422" s="6"/>
      <c r="B6422" s="20">
        <v>42716</v>
      </c>
      <c r="C6422" s="21">
        <v>0.79166666666666663</v>
      </c>
      <c r="D6422" s="13">
        <v>3.2125999999999995E-2</v>
      </c>
      <c r="E6422" s="13">
        <v>70.180000000000007</v>
      </c>
      <c r="F6422" s="11">
        <f t="shared" si="301"/>
        <v>3.2116362199999998E-2</v>
      </c>
      <c r="G6422" s="11">
        <f t="shared" si="302"/>
        <v>70.846710000000016</v>
      </c>
      <c r="H6422" s="8">
        <f t="shared" si="300"/>
        <v>3.6983047701616374</v>
      </c>
      <c r="I6422" s="61"/>
      <c r="K6422" s="69"/>
      <c r="L6422" s="69"/>
      <c r="M6422" s="69"/>
      <c r="O6422" s="63"/>
      <c r="P6422" s="63"/>
      <c r="Q6422" s="63"/>
    </row>
    <row r="6423" spans="1:17" outlineLevel="1">
      <c r="A6423" s="6"/>
      <c r="B6423" s="20">
        <v>42716</v>
      </c>
      <c r="C6423" s="21">
        <v>0.8125</v>
      </c>
      <c r="D6423" s="13">
        <v>0</v>
      </c>
      <c r="E6423" s="13">
        <v>65.87</v>
      </c>
      <c r="F6423" s="11">
        <f t="shared" si="301"/>
        <v>0</v>
      </c>
      <c r="G6423" s="11">
        <f t="shared" si="302"/>
        <v>66.495765000000006</v>
      </c>
      <c r="H6423" s="8">
        <f t="shared" si="300"/>
        <v>0</v>
      </c>
      <c r="I6423" s="61"/>
      <c r="K6423" s="69"/>
      <c r="L6423" s="69"/>
      <c r="M6423" s="69"/>
      <c r="O6423" s="63"/>
      <c r="P6423" s="63"/>
      <c r="Q6423" s="63"/>
    </row>
    <row r="6424" spans="1:17" outlineLevel="1">
      <c r="A6424" s="6"/>
      <c r="B6424" s="20">
        <v>42716</v>
      </c>
      <c r="C6424" s="21">
        <v>0.83333333333333337</v>
      </c>
      <c r="D6424" s="13">
        <v>0</v>
      </c>
      <c r="E6424" s="13">
        <v>65.099999999999994</v>
      </c>
      <c r="F6424" s="11">
        <f t="shared" si="301"/>
        <v>0</v>
      </c>
      <c r="G6424" s="11">
        <f t="shared" si="302"/>
        <v>65.718450000000004</v>
      </c>
      <c r="H6424" s="8">
        <f t="shared" si="300"/>
        <v>0</v>
      </c>
      <c r="I6424" s="61"/>
      <c r="K6424" s="69"/>
      <c r="L6424" s="69"/>
      <c r="M6424" s="69"/>
      <c r="O6424" s="63"/>
      <c r="P6424" s="63"/>
      <c r="Q6424" s="63"/>
    </row>
    <row r="6425" spans="1:17" outlineLevel="1">
      <c r="A6425" s="6"/>
      <c r="B6425" s="20">
        <v>42716</v>
      </c>
      <c r="C6425" s="21">
        <v>0.85416666666666663</v>
      </c>
      <c r="D6425" s="13">
        <v>0</v>
      </c>
      <c r="E6425" s="13">
        <v>62.03</v>
      </c>
      <c r="F6425" s="11">
        <f t="shared" si="301"/>
        <v>0</v>
      </c>
      <c r="G6425" s="11">
        <f t="shared" si="302"/>
        <v>62.619285000000005</v>
      </c>
      <c r="H6425" s="8">
        <f t="shared" si="300"/>
        <v>0</v>
      </c>
      <c r="I6425" s="61"/>
      <c r="K6425" s="69"/>
      <c r="L6425" s="69"/>
      <c r="M6425" s="69"/>
      <c r="O6425" s="63"/>
      <c r="P6425" s="63"/>
      <c r="Q6425" s="63"/>
    </row>
    <row r="6426" spans="1:17" outlineLevel="1">
      <c r="A6426" s="6"/>
      <c r="B6426" s="20">
        <v>42716</v>
      </c>
      <c r="C6426" s="21">
        <v>0.875</v>
      </c>
      <c r="D6426" s="13">
        <v>0</v>
      </c>
      <c r="E6426" s="13">
        <v>65.16</v>
      </c>
      <c r="F6426" s="11">
        <f t="shared" si="301"/>
        <v>0</v>
      </c>
      <c r="G6426" s="11">
        <f t="shared" si="302"/>
        <v>65.779020000000003</v>
      </c>
      <c r="H6426" s="8">
        <f t="shared" si="300"/>
        <v>0</v>
      </c>
      <c r="I6426" s="61"/>
      <c r="K6426" s="69"/>
      <c r="L6426" s="69"/>
      <c r="M6426" s="69"/>
      <c r="O6426" s="63"/>
      <c r="P6426" s="63"/>
      <c r="Q6426" s="63"/>
    </row>
    <row r="6427" spans="1:17" outlineLevel="1">
      <c r="A6427" s="6"/>
      <c r="B6427" s="20">
        <v>42716</v>
      </c>
      <c r="C6427" s="21">
        <v>0.89583333333333337</v>
      </c>
      <c r="D6427" s="13">
        <v>0</v>
      </c>
      <c r="E6427" s="13">
        <v>47.12</v>
      </c>
      <c r="F6427" s="11">
        <f t="shared" si="301"/>
        <v>0</v>
      </c>
      <c r="G6427" s="11">
        <f t="shared" si="302"/>
        <v>47.567639999999997</v>
      </c>
      <c r="H6427" s="8">
        <f t="shared" si="300"/>
        <v>0</v>
      </c>
      <c r="I6427" s="61"/>
      <c r="K6427" s="69"/>
      <c r="L6427" s="69"/>
      <c r="M6427" s="69"/>
      <c r="O6427" s="63"/>
      <c r="P6427" s="63"/>
      <c r="Q6427" s="63"/>
    </row>
    <row r="6428" spans="1:17" outlineLevel="1">
      <c r="A6428" s="6"/>
      <c r="B6428" s="20">
        <v>42716</v>
      </c>
      <c r="C6428" s="21">
        <v>0.91666666666666663</v>
      </c>
      <c r="D6428" s="13">
        <v>0</v>
      </c>
      <c r="E6428" s="13">
        <v>43.56</v>
      </c>
      <c r="F6428" s="11">
        <f t="shared" si="301"/>
        <v>0</v>
      </c>
      <c r="G6428" s="11">
        <f t="shared" si="302"/>
        <v>43.973820000000003</v>
      </c>
      <c r="H6428" s="8">
        <f t="shared" si="300"/>
        <v>0</v>
      </c>
      <c r="I6428" s="61"/>
      <c r="K6428" s="69"/>
      <c r="L6428" s="69"/>
      <c r="M6428" s="69"/>
      <c r="O6428" s="63"/>
      <c r="P6428" s="63"/>
      <c r="Q6428" s="63"/>
    </row>
    <row r="6429" spans="1:17" outlineLevel="1">
      <c r="A6429" s="6"/>
      <c r="B6429" s="20">
        <v>42716</v>
      </c>
      <c r="C6429" s="21">
        <v>0.9375</v>
      </c>
      <c r="D6429" s="13">
        <v>0</v>
      </c>
      <c r="E6429" s="13">
        <v>49.1</v>
      </c>
      <c r="F6429" s="11">
        <f t="shared" si="301"/>
        <v>0</v>
      </c>
      <c r="G6429" s="11">
        <f t="shared" si="302"/>
        <v>49.566450000000003</v>
      </c>
      <c r="H6429" s="8">
        <f t="shared" si="300"/>
        <v>0</v>
      </c>
      <c r="I6429" s="61"/>
      <c r="K6429" s="69"/>
      <c r="L6429" s="69"/>
      <c r="M6429" s="69"/>
      <c r="O6429" s="63"/>
      <c r="P6429" s="63"/>
      <c r="Q6429" s="63"/>
    </row>
    <row r="6430" spans="1:17" outlineLevel="1">
      <c r="A6430" s="6"/>
      <c r="B6430" s="20">
        <v>42716</v>
      </c>
      <c r="C6430" s="21">
        <v>0.95833333333333337</v>
      </c>
      <c r="D6430" s="13">
        <v>0</v>
      </c>
      <c r="E6430" s="13">
        <v>44.79</v>
      </c>
      <c r="F6430" s="11">
        <f t="shared" si="301"/>
        <v>0</v>
      </c>
      <c r="G6430" s="11">
        <f t="shared" si="302"/>
        <v>45.215505</v>
      </c>
      <c r="H6430" s="8">
        <f t="shared" si="300"/>
        <v>0</v>
      </c>
      <c r="I6430" s="61"/>
      <c r="K6430" s="69"/>
      <c r="L6430" s="69"/>
      <c r="M6430" s="69"/>
      <c r="O6430" s="63"/>
      <c r="P6430" s="63"/>
      <c r="Q6430" s="63"/>
    </row>
    <row r="6431" spans="1:17" outlineLevel="1">
      <c r="A6431" s="6"/>
      <c r="B6431" s="20">
        <v>42716</v>
      </c>
      <c r="C6431" s="21">
        <v>0.97916666666666663</v>
      </c>
      <c r="D6431" s="13">
        <v>0</v>
      </c>
      <c r="E6431" s="13">
        <v>43.11</v>
      </c>
      <c r="F6431" s="11">
        <f t="shared" si="301"/>
        <v>0</v>
      </c>
      <c r="G6431" s="11">
        <f t="shared" si="302"/>
        <v>43.519545000000001</v>
      </c>
      <c r="H6431" s="8">
        <f t="shared" si="300"/>
        <v>0</v>
      </c>
      <c r="I6431" s="61"/>
      <c r="K6431" s="69"/>
      <c r="L6431" s="69"/>
      <c r="M6431" s="69"/>
      <c r="O6431" s="63"/>
      <c r="P6431" s="63"/>
      <c r="Q6431" s="63"/>
    </row>
    <row r="6432" spans="1:17" outlineLevel="1">
      <c r="A6432" s="6"/>
      <c r="B6432" s="20">
        <v>42717</v>
      </c>
      <c r="C6432" s="21">
        <v>2.0833333333333332E-2</v>
      </c>
      <c r="D6432" s="13">
        <v>0</v>
      </c>
      <c r="E6432" s="13">
        <v>40.590000000000003</v>
      </c>
      <c r="F6432" s="11">
        <f t="shared" si="301"/>
        <v>0</v>
      </c>
      <c r="G6432" s="11">
        <f t="shared" si="302"/>
        <v>40.975605000000009</v>
      </c>
      <c r="H6432" s="8">
        <f t="shared" si="300"/>
        <v>0</v>
      </c>
      <c r="I6432" s="61"/>
      <c r="K6432" s="69"/>
      <c r="L6432" s="69"/>
      <c r="M6432" s="69"/>
      <c r="O6432" s="63"/>
      <c r="P6432" s="63"/>
      <c r="Q6432" s="63"/>
    </row>
    <row r="6433" spans="1:17" outlineLevel="1">
      <c r="A6433" s="6"/>
      <c r="B6433" s="20">
        <v>42717</v>
      </c>
      <c r="C6433" s="21">
        <v>4.1666666666666664E-2</v>
      </c>
      <c r="D6433" s="13">
        <v>0</v>
      </c>
      <c r="E6433" s="13">
        <v>35.75</v>
      </c>
      <c r="F6433" s="11">
        <f t="shared" si="301"/>
        <v>0</v>
      </c>
      <c r="G6433" s="11">
        <f t="shared" si="302"/>
        <v>36.089625000000005</v>
      </c>
      <c r="H6433" s="8">
        <f t="shared" si="300"/>
        <v>0</v>
      </c>
      <c r="I6433" s="61"/>
      <c r="K6433" s="69"/>
      <c r="L6433" s="69"/>
      <c r="M6433" s="69"/>
      <c r="O6433" s="63"/>
      <c r="P6433" s="63"/>
      <c r="Q6433" s="63"/>
    </row>
    <row r="6434" spans="1:17" outlineLevel="1">
      <c r="A6434" s="6"/>
      <c r="B6434" s="20">
        <v>42717</v>
      </c>
      <c r="C6434" s="21">
        <v>6.25E-2</v>
      </c>
      <c r="D6434" s="13">
        <v>0</v>
      </c>
      <c r="E6434" s="13">
        <v>32.31</v>
      </c>
      <c r="F6434" s="11">
        <f t="shared" si="301"/>
        <v>0</v>
      </c>
      <c r="G6434" s="11">
        <f t="shared" si="302"/>
        <v>32.616945000000001</v>
      </c>
      <c r="H6434" s="8">
        <f t="shared" si="300"/>
        <v>0</v>
      </c>
      <c r="I6434" s="61"/>
      <c r="K6434" s="69"/>
      <c r="L6434" s="69"/>
      <c r="M6434" s="69"/>
      <c r="O6434" s="63"/>
      <c r="P6434" s="63"/>
      <c r="Q6434" s="63"/>
    </row>
    <row r="6435" spans="1:17" outlineLevel="1">
      <c r="A6435" s="6"/>
      <c r="B6435" s="20">
        <v>42717</v>
      </c>
      <c r="C6435" s="21">
        <v>8.3333333333333329E-2</v>
      </c>
      <c r="D6435" s="13">
        <v>0</v>
      </c>
      <c r="E6435" s="13">
        <v>23.43</v>
      </c>
      <c r="F6435" s="11">
        <f t="shared" si="301"/>
        <v>0</v>
      </c>
      <c r="G6435" s="11">
        <f t="shared" si="302"/>
        <v>23.652585000000002</v>
      </c>
      <c r="H6435" s="8">
        <f t="shared" si="300"/>
        <v>0</v>
      </c>
      <c r="I6435" s="61"/>
      <c r="K6435" s="69"/>
      <c r="L6435" s="69"/>
      <c r="M6435" s="69"/>
      <c r="O6435" s="63"/>
      <c r="P6435" s="63"/>
      <c r="Q6435" s="63"/>
    </row>
    <row r="6436" spans="1:17" outlineLevel="1">
      <c r="A6436" s="6"/>
      <c r="B6436" s="20">
        <v>42717</v>
      </c>
      <c r="C6436" s="21">
        <v>0.10416666666666667</v>
      </c>
      <c r="D6436" s="13">
        <v>0</v>
      </c>
      <c r="E6436" s="13">
        <v>20.51</v>
      </c>
      <c r="F6436" s="11">
        <f t="shared" si="301"/>
        <v>0</v>
      </c>
      <c r="G6436" s="11">
        <f t="shared" si="302"/>
        <v>20.704845000000002</v>
      </c>
      <c r="H6436" s="8">
        <f t="shared" si="300"/>
        <v>0</v>
      </c>
      <c r="I6436" s="61"/>
      <c r="K6436" s="69"/>
      <c r="L6436" s="69"/>
      <c r="M6436" s="69"/>
      <c r="O6436" s="63"/>
      <c r="P6436" s="63"/>
      <c r="Q6436" s="63"/>
    </row>
    <row r="6437" spans="1:17" outlineLevel="1">
      <c r="A6437" s="6"/>
      <c r="B6437" s="20">
        <v>42717</v>
      </c>
      <c r="C6437" s="21">
        <v>0.125</v>
      </c>
      <c r="D6437" s="13">
        <v>0</v>
      </c>
      <c r="E6437" s="13">
        <v>27.51</v>
      </c>
      <c r="F6437" s="11">
        <f t="shared" si="301"/>
        <v>0</v>
      </c>
      <c r="G6437" s="11">
        <f t="shared" si="302"/>
        <v>27.771345000000004</v>
      </c>
      <c r="H6437" s="8">
        <f t="shared" si="300"/>
        <v>0</v>
      </c>
      <c r="I6437" s="61"/>
      <c r="K6437" s="69"/>
      <c r="L6437" s="69"/>
      <c r="M6437" s="69"/>
      <c r="O6437" s="63"/>
      <c r="P6437" s="63"/>
      <c r="Q6437" s="63"/>
    </row>
    <row r="6438" spans="1:17" outlineLevel="1">
      <c r="A6438" s="6"/>
      <c r="B6438" s="20">
        <v>42717</v>
      </c>
      <c r="C6438" s="21">
        <v>0.14583333333333334</v>
      </c>
      <c r="D6438" s="13">
        <v>0</v>
      </c>
      <c r="E6438" s="13">
        <v>18.05</v>
      </c>
      <c r="F6438" s="11">
        <f t="shared" si="301"/>
        <v>0</v>
      </c>
      <c r="G6438" s="11">
        <f t="shared" si="302"/>
        <v>18.221475000000002</v>
      </c>
      <c r="H6438" s="8">
        <f t="shared" si="300"/>
        <v>0</v>
      </c>
      <c r="I6438" s="61"/>
      <c r="K6438" s="69"/>
      <c r="L6438" s="69"/>
      <c r="M6438" s="69"/>
      <c r="O6438" s="63"/>
      <c r="P6438" s="63"/>
      <c r="Q6438" s="63"/>
    </row>
    <row r="6439" spans="1:17" outlineLevel="1">
      <c r="A6439" s="6"/>
      <c r="B6439" s="20">
        <v>42717</v>
      </c>
      <c r="C6439" s="21">
        <v>0.16666666666666666</v>
      </c>
      <c r="D6439" s="13">
        <v>0</v>
      </c>
      <c r="E6439" s="13">
        <v>19.43</v>
      </c>
      <c r="F6439" s="11">
        <f t="shared" si="301"/>
        <v>0</v>
      </c>
      <c r="G6439" s="11">
        <f t="shared" si="302"/>
        <v>19.614585000000002</v>
      </c>
      <c r="H6439" s="8">
        <f t="shared" si="300"/>
        <v>0</v>
      </c>
      <c r="I6439" s="61"/>
      <c r="K6439" s="69"/>
      <c r="L6439" s="69"/>
      <c r="M6439" s="69"/>
      <c r="O6439" s="63"/>
      <c r="P6439" s="63"/>
      <c r="Q6439" s="63"/>
    </row>
    <row r="6440" spans="1:17" outlineLevel="1">
      <c r="A6440" s="6"/>
      <c r="B6440" s="20">
        <v>42717</v>
      </c>
      <c r="C6440" s="21">
        <v>0.1875</v>
      </c>
      <c r="D6440" s="13">
        <v>0</v>
      </c>
      <c r="E6440" s="13">
        <v>20.49</v>
      </c>
      <c r="F6440" s="11">
        <f t="shared" si="301"/>
        <v>0</v>
      </c>
      <c r="G6440" s="11">
        <f t="shared" si="302"/>
        <v>20.684654999999999</v>
      </c>
      <c r="H6440" s="8">
        <f t="shared" si="300"/>
        <v>0</v>
      </c>
      <c r="I6440" s="61"/>
      <c r="K6440" s="69"/>
      <c r="L6440" s="69"/>
      <c r="M6440" s="69"/>
      <c r="O6440" s="63"/>
      <c r="P6440" s="63"/>
      <c r="Q6440" s="63"/>
    </row>
    <row r="6441" spans="1:17" outlineLevel="1">
      <c r="A6441" s="6"/>
      <c r="B6441" s="20">
        <v>42717</v>
      </c>
      <c r="C6441" s="21">
        <v>0.20833333333333334</v>
      </c>
      <c r="D6441" s="13">
        <v>9.9559999999999996E-3</v>
      </c>
      <c r="E6441" s="13">
        <v>23.59</v>
      </c>
      <c r="F6441" s="11">
        <f t="shared" si="301"/>
        <v>9.9530131999999993E-3</v>
      </c>
      <c r="G6441" s="11">
        <f t="shared" si="302"/>
        <v>23.814105000000001</v>
      </c>
      <c r="H6441" s="8">
        <f t="shared" si="300"/>
        <v>1.6142383537888139</v>
      </c>
      <c r="I6441" s="61"/>
      <c r="K6441" s="69"/>
      <c r="L6441" s="69"/>
      <c r="M6441" s="69"/>
      <c r="O6441" s="63"/>
      <c r="P6441" s="63"/>
      <c r="Q6441" s="63"/>
    </row>
    <row r="6442" spans="1:17" outlineLevel="1">
      <c r="A6442" s="6"/>
      <c r="B6442" s="20">
        <v>42717</v>
      </c>
      <c r="C6442" s="21">
        <v>0.22916666666666666</v>
      </c>
      <c r="D6442" s="13">
        <v>0.14347399999999999</v>
      </c>
      <c r="E6442" s="13">
        <v>29.7</v>
      </c>
      <c r="F6442" s="11">
        <f t="shared" si="301"/>
        <v>0.14343095780000001</v>
      </c>
      <c r="G6442" s="11">
        <f t="shared" si="302"/>
        <v>29.982150000000001</v>
      </c>
      <c r="H6442" s="8">
        <f t="shared" si="300"/>
        <v>22.377789659396733</v>
      </c>
      <c r="I6442" s="61"/>
      <c r="K6442" s="69"/>
      <c r="L6442" s="69"/>
      <c r="M6442" s="69"/>
      <c r="O6442" s="63"/>
      <c r="P6442" s="63"/>
      <c r="Q6442" s="63"/>
    </row>
    <row r="6443" spans="1:17" outlineLevel="1">
      <c r="A6443" s="6"/>
      <c r="B6443" s="20">
        <v>42717</v>
      </c>
      <c r="C6443" s="21">
        <v>0.25</v>
      </c>
      <c r="D6443" s="13">
        <v>0.32356999999999997</v>
      </c>
      <c r="E6443" s="13">
        <v>35.32</v>
      </c>
      <c r="F6443" s="11">
        <f t="shared" si="301"/>
        <v>0.32347292899999996</v>
      </c>
      <c r="G6443" s="11">
        <f t="shared" si="302"/>
        <v>35.655540000000002</v>
      </c>
      <c r="H6443" s="8">
        <f t="shared" si="300"/>
        <v>48.632362835123331</v>
      </c>
      <c r="I6443" s="61"/>
      <c r="K6443" s="69"/>
      <c r="L6443" s="69"/>
      <c r="M6443" s="69"/>
      <c r="O6443" s="63"/>
      <c r="P6443" s="63"/>
      <c r="Q6443" s="63"/>
    </row>
    <row r="6444" spans="1:17" outlineLevel="1">
      <c r="A6444" s="6"/>
      <c r="B6444" s="20">
        <v>42717</v>
      </c>
      <c r="C6444" s="21">
        <v>0.27083333333333331</v>
      </c>
      <c r="D6444" s="13">
        <v>0.44753999999999999</v>
      </c>
      <c r="E6444" s="13">
        <v>39.85</v>
      </c>
      <c r="F6444" s="11">
        <f t="shared" si="301"/>
        <v>0.447405738</v>
      </c>
      <c r="G6444" s="11">
        <f t="shared" si="302"/>
        <v>40.228575000000006</v>
      </c>
      <c r="H6444" s="8">
        <f t="shared" si="300"/>
        <v>65.218971981436653</v>
      </c>
      <c r="I6444" s="61"/>
      <c r="K6444" s="69"/>
      <c r="L6444" s="69"/>
      <c r="M6444" s="69"/>
      <c r="O6444" s="63"/>
      <c r="P6444" s="63"/>
      <c r="Q6444" s="63"/>
    </row>
    <row r="6445" spans="1:17" outlineLevel="1">
      <c r="A6445" s="6"/>
      <c r="B6445" s="20">
        <v>42717</v>
      </c>
      <c r="C6445" s="21">
        <v>0.29166666666666669</v>
      </c>
      <c r="D6445" s="13">
        <v>1.0132680000000001</v>
      </c>
      <c r="E6445" s="13">
        <v>44.16</v>
      </c>
      <c r="F6445" s="11">
        <f t="shared" si="301"/>
        <v>1.0129640196</v>
      </c>
      <c r="G6445" s="11">
        <f t="shared" si="302"/>
        <v>44.579520000000002</v>
      </c>
      <c r="H6445" s="8">
        <f t="shared" ref="H6445:H6508" si="303">F6445*($B$8-G6445)</f>
        <v>143.25385787456142</v>
      </c>
      <c r="I6445" s="61"/>
      <c r="K6445" s="69"/>
      <c r="L6445" s="69"/>
      <c r="M6445" s="69"/>
      <c r="O6445" s="63"/>
      <c r="P6445" s="63"/>
      <c r="Q6445" s="63"/>
    </row>
    <row r="6446" spans="1:17" outlineLevel="1">
      <c r="A6446" s="6"/>
      <c r="B6446" s="20">
        <v>42717</v>
      </c>
      <c r="C6446" s="21">
        <v>0.3125</v>
      </c>
      <c r="D6446" s="13">
        <v>1.5966060000000002</v>
      </c>
      <c r="E6446" s="13">
        <v>32.56</v>
      </c>
      <c r="F6446" s="11">
        <f t="shared" si="301"/>
        <v>1.5961270182000002</v>
      </c>
      <c r="G6446" s="11">
        <f t="shared" si="302"/>
        <v>32.869320000000002</v>
      </c>
      <c r="H6446" s="8">
        <f t="shared" si="303"/>
        <v>244.41601566333838</v>
      </c>
      <c r="I6446" s="61"/>
      <c r="K6446" s="69"/>
      <c r="L6446" s="69"/>
      <c r="M6446" s="69"/>
      <c r="O6446" s="63"/>
      <c r="P6446" s="63"/>
      <c r="Q6446" s="63"/>
    </row>
    <row r="6447" spans="1:17" outlineLevel="1">
      <c r="A6447" s="6"/>
      <c r="B6447" s="20">
        <v>42717</v>
      </c>
      <c r="C6447" s="21">
        <v>0.33333333333333331</v>
      </c>
      <c r="D6447" s="13">
        <v>2.3296559999999999</v>
      </c>
      <c r="E6447" s="13">
        <v>40.79</v>
      </c>
      <c r="F6447" s="11">
        <f t="shared" si="301"/>
        <v>2.3289571032</v>
      </c>
      <c r="G6447" s="11">
        <f t="shared" si="302"/>
        <v>41.177505000000004</v>
      </c>
      <c r="H6447" s="8">
        <f t="shared" si="303"/>
        <v>337.28537843339649</v>
      </c>
      <c r="I6447" s="61"/>
      <c r="K6447" s="69"/>
      <c r="L6447" s="69"/>
      <c r="M6447" s="69"/>
      <c r="O6447" s="63"/>
      <c r="P6447" s="63"/>
      <c r="Q6447" s="63"/>
    </row>
    <row r="6448" spans="1:17" outlineLevel="1">
      <c r="A6448" s="6"/>
      <c r="B6448" s="20">
        <v>42717</v>
      </c>
      <c r="C6448" s="21">
        <v>0.35416666666666669</v>
      </c>
      <c r="D6448" s="13">
        <v>2.4322300000000001</v>
      </c>
      <c r="E6448" s="13">
        <v>44.97</v>
      </c>
      <c r="F6448" s="11">
        <f t="shared" si="301"/>
        <v>2.4315003310000001</v>
      </c>
      <c r="G6448" s="11">
        <f t="shared" si="302"/>
        <v>45.397215000000003</v>
      </c>
      <c r="H6448" s="8">
        <f t="shared" si="303"/>
        <v>341.8757182670218</v>
      </c>
      <c r="I6448" s="61"/>
      <c r="K6448" s="69"/>
      <c r="L6448" s="69"/>
      <c r="M6448" s="69"/>
      <c r="O6448" s="63"/>
      <c r="P6448" s="63"/>
      <c r="Q6448" s="63"/>
    </row>
    <row r="6449" spans="1:17" outlineLevel="1">
      <c r="A6449" s="6"/>
      <c r="B6449" s="20">
        <v>42717</v>
      </c>
      <c r="C6449" s="21">
        <v>0.375</v>
      </c>
      <c r="D6449" s="13">
        <v>3.694731</v>
      </c>
      <c r="E6449" s="13">
        <v>44.51</v>
      </c>
      <c r="F6449" s="11">
        <f t="shared" si="301"/>
        <v>3.6936225807</v>
      </c>
      <c r="G6449" s="11">
        <f t="shared" si="302"/>
        <v>44.932845</v>
      </c>
      <c r="H6449" s="8">
        <f t="shared" si="303"/>
        <v>521.04882910310698</v>
      </c>
      <c r="I6449" s="61"/>
      <c r="K6449" s="69"/>
      <c r="L6449" s="69"/>
      <c r="M6449" s="69"/>
      <c r="O6449" s="63"/>
      <c r="P6449" s="63"/>
      <c r="Q6449" s="63"/>
    </row>
    <row r="6450" spans="1:17" outlineLevel="1">
      <c r="A6450" s="6"/>
      <c r="B6450" s="20">
        <v>42717</v>
      </c>
      <c r="C6450" s="21">
        <v>0.39583333333333331</v>
      </c>
      <c r="D6450" s="13">
        <v>3.954091</v>
      </c>
      <c r="E6450" s="13">
        <v>45.53</v>
      </c>
      <c r="F6450" s="11">
        <f t="shared" si="301"/>
        <v>3.9529047727000002</v>
      </c>
      <c r="G6450" s="11">
        <f t="shared" si="302"/>
        <v>45.962535000000003</v>
      </c>
      <c r="H6450" s="8">
        <f t="shared" si="303"/>
        <v>553.55476375530918</v>
      </c>
      <c r="I6450" s="61"/>
      <c r="K6450" s="69"/>
      <c r="L6450" s="69"/>
      <c r="M6450" s="69"/>
      <c r="O6450" s="63"/>
      <c r="P6450" s="63"/>
      <c r="Q6450" s="63"/>
    </row>
    <row r="6451" spans="1:17" outlineLevel="1">
      <c r="A6451" s="6"/>
      <c r="B6451" s="20">
        <v>42717</v>
      </c>
      <c r="C6451" s="21">
        <v>0.41666666666666669</v>
      </c>
      <c r="D6451" s="13">
        <v>4.3415929999999996</v>
      </c>
      <c r="E6451" s="13">
        <v>47.47</v>
      </c>
      <c r="F6451" s="11">
        <f t="shared" si="301"/>
        <v>4.3402905221000001</v>
      </c>
      <c r="G6451" s="11">
        <f t="shared" si="302"/>
        <v>47.920965000000002</v>
      </c>
      <c r="H6451" s="8">
        <f t="shared" si="303"/>
        <v>599.30312691121424</v>
      </c>
      <c r="I6451" s="61"/>
      <c r="K6451" s="69"/>
      <c r="L6451" s="69"/>
      <c r="M6451" s="69"/>
      <c r="O6451" s="63"/>
      <c r="P6451" s="63"/>
      <c r="Q6451" s="63"/>
    </row>
    <row r="6452" spans="1:17" outlineLevel="1">
      <c r="A6452" s="6"/>
      <c r="B6452" s="20">
        <v>42717</v>
      </c>
      <c r="C6452" s="21">
        <v>0.4375</v>
      </c>
      <c r="D6452" s="13">
        <v>4.2100100000000005</v>
      </c>
      <c r="E6452" s="13">
        <v>48.8</v>
      </c>
      <c r="F6452" s="11">
        <f t="shared" si="301"/>
        <v>4.2087469970000004</v>
      </c>
      <c r="G6452" s="11">
        <f t="shared" si="302"/>
        <v>49.263599999999997</v>
      </c>
      <c r="H6452" s="8">
        <f t="shared" si="303"/>
        <v>575.48891288059087</v>
      </c>
      <c r="I6452" s="61"/>
      <c r="K6452" s="69"/>
      <c r="L6452" s="69"/>
      <c r="M6452" s="69"/>
      <c r="O6452" s="63"/>
      <c r="P6452" s="63"/>
      <c r="Q6452" s="63"/>
    </row>
    <row r="6453" spans="1:17" outlineLevel="1">
      <c r="A6453" s="6"/>
      <c r="B6453" s="20">
        <v>42717</v>
      </c>
      <c r="C6453" s="21">
        <v>0.45833333333333331</v>
      </c>
      <c r="D6453" s="13">
        <v>4.0526</v>
      </c>
      <c r="E6453" s="13">
        <v>53.43</v>
      </c>
      <c r="F6453" s="11">
        <f t="shared" si="301"/>
        <v>4.0513842200000001</v>
      </c>
      <c r="G6453" s="11">
        <f t="shared" si="302"/>
        <v>53.937585000000006</v>
      </c>
      <c r="H6453" s="8">
        <f t="shared" si="303"/>
        <v>535.03558418609123</v>
      </c>
      <c r="I6453" s="61"/>
      <c r="K6453" s="69"/>
      <c r="L6453" s="69"/>
      <c r="M6453" s="69"/>
      <c r="O6453" s="63"/>
      <c r="P6453" s="63"/>
      <c r="Q6453" s="63"/>
    </row>
    <row r="6454" spans="1:17" outlineLevel="1">
      <c r="A6454" s="6"/>
      <c r="B6454" s="20">
        <v>42717</v>
      </c>
      <c r="C6454" s="21">
        <v>0.47916666666666669</v>
      </c>
      <c r="D6454" s="13">
        <v>3.9361350000000002</v>
      </c>
      <c r="E6454" s="13">
        <v>56.58</v>
      </c>
      <c r="F6454" s="11">
        <f t="shared" si="301"/>
        <v>3.9349541595000002</v>
      </c>
      <c r="G6454" s="11">
        <f t="shared" si="302"/>
        <v>57.117510000000003</v>
      </c>
      <c r="H6454" s="8">
        <f t="shared" si="303"/>
        <v>507.14669011221713</v>
      </c>
      <c r="I6454" s="61"/>
      <c r="K6454" s="69"/>
      <c r="L6454" s="69"/>
      <c r="M6454" s="69"/>
      <c r="O6454" s="63"/>
      <c r="P6454" s="63"/>
      <c r="Q6454" s="63"/>
    </row>
    <row r="6455" spans="1:17" outlineLevel="1">
      <c r="A6455" s="6"/>
      <c r="B6455" s="20">
        <v>42717</v>
      </c>
      <c r="C6455" s="21">
        <v>0.5</v>
      </c>
      <c r="D6455" s="13">
        <v>3.6366700000000001</v>
      </c>
      <c r="E6455" s="13">
        <v>56.18</v>
      </c>
      <c r="F6455" s="11">
        <f t="shared" si="301"/>
        <v>3.6355789990000003</v>
      </c>
      <c r="G6455" s="11">
        <f t="shared" si="302"/>
        <v>56.713710000000006</v>
      </c>
      <c r="H6455" s="8">
        <f t="shared" si="303"/>
        <v>470.0305207826238</v>
      </c>
      <c r="I6455" s="61"/>
      <c r="K6455" s="69"/>
      <c r="L6455" s="69"/>
      <c r="M6455" s="69"/>
      <c r="O6455" s="63"/>
      <c r="P6455" s="63"/>
      <c r="Q6455" s="63"/>
    </row>
    <row r="6456" spans="1:17" outlineLevel="1">
      <c r="A6456" s="6"/>
      <c r="B6456" s="20">
        <v>42717</v>
      </c>
      <c r="C6456" s="21">
        <v>0.52083333333333337</v>
      </c>
      <c r="D6456" s="13">
        <v>4.4299529999999994</v>
      </c>
      <c r="E6456" s="13">
        <v>63.27</v>
      </c>
      <c r="F6456" s="11">
        <f t="shared" si="301"/>
        <v>4.4286240140999995</v>
      </c>
      <c r="G6456" s="11">
        <f t="shared" si="302"/>
        <v>63.871065000000009</v>
      </c>
      <c r="H6456" s="8">
        <f t="shared" si="303"/>
        <v>540.86313435745785</v>
      </c>
      <c r="I6456" s="61"/>
      <c r="K6456" s="69"/>
      <c r="L6456" s="69"/>
      <c r="M6456" s="69"/>
      <c r="O6456" s="63"/>
      <c r="P6456" s="63"/>
      <c r="Q6456" s="63"/>
    </row>
    <row r="6457" spans="1:17" outlineLevel="1">
      <c r="A6457" s="6"/>
      <c r="B6457" s="20">
        <v>42717</v>
      </c>
      <c r="C6457" s="21">
        <v>0.54166666666666663</v>
      </c>
      <c r="D6457" s="13">
        <v>3.300325</v>
      </c>
      <c r="E6457" s="13">
        <v>74.489999999999995</v>
      </c>
      <c r="F6457" s="11">
        <f t="shared" si="301"/>
        <v>3.2993349025000001</v>
      </c>
      <c r="G6457" s="11">
        <f t="shared" si="302"/>
        <v>75.197654999999997</v>
      </c>
      <c r="H6457" s="8">
        <f t="shared" si="303"/>
        <v>365.57404413734639</v>
      </c>
      <c r="I6457" s="61"/>
      <c r="K6457" s="69"/>
      <c r="L6457" s="69"/>
      <c r="M6457" s="69"/>
      <c r="O6457" s="63"/>
      <c r="P6457" s="63"/>
      <c r="Q6457" s="63"/>
    </row>
    <row r="6458" spans="1:17" outlineLevel="1">
      <c r="A6458" s="6"/>
      <c r="B6458" s="20">
        <v>42717</v>
      </c>
      <c r="C6458" s="21">
        <v>0.5625</v>
      </c>
      <c r="D6458" s="13">
        <v>3.775048</v>
      </c>
      <c r="E6458" s="13">
        <v>66.52</v>
      </c>
      <c r="F6458" s="11">
        <f t="shared" si="301"/>
        <v>3.7739154855999999</v>
      </c>
      <c r="G6458" s="11">
        <f t="shared" si="302"/>
        <v>67.151939999999996</v>
      </c>
      <c r="H6458" s="8">
        <f t="shared" si="303"/>
        <v>448.52253406751794</v>
      </c>
      <c r="I6458" s="61"/>
      <c r="K6458" s="69"/>
      <c r="L6458" s="69"/>
      <c r="M6458" s="69"/>
      <c r="O6458" s="63"/>
      <c r="P6458" s="63"/>
      <c r="Q6458" s="63"/>
    </row>
    <row r="6459" spans="1:17" outlineLevel="1">
      <c r="A6459" s="6"/>
      <c r="B6459" s="20">
        <v>42717</v>
      </c>
      <c r="C6459" s="21">
        <v>0.58333333333333337</v>
      </c>
      <c r="D6459" s="13">
        <v>3.8100780000000003</v>
      </c>
      <c r="E6459" s="13">
        <v>54.95</v>
      </c>
      <c r="F6459" s="11">
        <f t="shared" si="301"/>
        <v>3.8089349766000002</v>
      </c>
      <c r="G6459" s="11">
        <f t="shared" si="302"/>
        <v>55.472025000000009</v>
      </c>
      <c r="H6459" s="8">
        <f t="shared" si="303"/>
        <v>497.17256940227043</v>
      </c>
      <c r="I6459" s="61"/>
      <c r="K6459" s="69"/>
      <c r="L6459" s="69"/>
      <c r="M6459" s="69"/>
      <c r="O6459" s="63"/>
      <c r="P6459" s="63"/>
      <c r="Q6459" s="63"/>
    </row>
    <row r="6460" spans="1:17" outlineLevel="1">
      <c r="A6460" s="6"/>
      <c r="B6460" s="20">
        <v>42717</v>
      </c>
      <c r="C6460" s="21">
        <v>0.60416666666666663</v>
      </c>
      <c r="D6460" s="13">
        <v>2.941058</v>
      </c>
      <c r="E6460" s="13">
        <v>63.43</v>
      </c>
      <c r="F6460" s="11">
        <f t="shared" si="301"/>
        <v>2.9401756826000001</v>
      </c>
      <c r="G6460" s="11">
        <f t="shared" si="302"/>
        <v>64.032584999999997</v>
      </c>
      <c r="H6460" s="8">
        <f t="shared" si="303"/>
        <v>358.60562765258248</v>
      </c>
      <c r="I6460" s="61"/>
      <c r="K6460" s="69"/>
      <c r="L6460" s="69"/>
      <c r="M6460" s="69"/>
      <c r="O6460" s="63"/>
      <c r="P6460" s="63"/>
      <c r="Q6460" s="63"/>
    </row>
    <row r="6461" spans="1:17" outlineLevel="1">
      <c r="A6461" s="6"/>
      <c r="B6461" s="20">
        <v>42717</v>
      </c>
      <c r="C6461" s="21">
        <v>0.625</v>
      </c>
      <c r="D6461" s="13">
        <v>1.9309079999999998</v>
      </c>
      <c r="E6461" s="13">
        <v>79.13</v>
      </c>
      <c r="F6461" s="11">
        <f t="shared" si="301"/>
        <v>1.9303287275999998</v>
      </c>
      <c r="G6461" s="11">
        <f t="shared" si="302"/>
        <v>79.881735000000006</v>
      </c>
      <c r="H6461" s="8">
        <f t="shared" si="303"/>
        <v>204.84313545256958</v>
      </c>
      <c r="I6461" s="61"/>
      <c r="K6461" s="69"/>
      <c r="L6461" s="69"/>
      <c r="M6461" s="69"/>
      <c r="O6461" s="63"/>
      <c r="P6461" s="63"/>
      <c r="Q6461" s="63"/>
    </row>
    <row r="6462" spans="1:17" outlineLevel="1">
      <c r="A6462" s="6"/>
      <c r="B6462" s="20">
        <v>42717</v>
      </c>
      <c r="C6462" s="21">
        <v>0.64583333333333337</v>
      </c>
      <c r="D6462" s="13">
        <v>1.6317219999999999</v>
      </c>
      <c r="E6462" s="13">
        <v>86</v>
      </c>
      <c r="F6462" s="11">
        <f t="shared" si="301"/>
        <v>1.6312324834</v>
      </c>
      <c r="G6462" s="11">
        <f t="shared" si="302"/>
        <v>86.817000000000007</v>
      </c>
      <c r="H6462" s="8">
        <f t="shared" si="303"/>
        <v>161.7905314010622</v>
      </c>
      <c r="I6462" s="61"/>
      <c r="K6462" s="69"/>
      <c r="L6462" s="69"/>
      <c r="M6462" s="69"/>
      <c r="O6462" s="63"/>
      <c r="P6462" s="63"/>
      <c r="Q6462" s="63"/>
    </row>
    <row r="6463" spans="1:17" outlineLevel="1">
      <c r="A6463" s="6"/>
      <c r="B6463" s="20">
        <v>42717</v>
      </c>
      <c r="C6463" s="21">
        <v>0.66666666666666663</v>
      </c>
      <c r="D6463" s="13">
        <v>1.046341</v>
      </c>
      <c r="E6463" s="13">
        <v>98.54</v>
      </c>
      <c r="F6463" s="11">
        <f t="shared" si="301"/>
        <v>1.0460270976999999</v>
      </c>
      <c r="G6463" s="11">
        <f t="shared" si="302"/>
        <v>99.476130000000012</v>
      </c>
      <c r="H6463" s="8">
        <f t="shared" si="303"/>
        <v>90.506312617872084</v>
      </c>
      <c r="I6463" s="61"/>
      <c r="K6463" s="69"/>
      <c r="L6463" s="69"/>
      <c r="M6463" s="69"/>
      <c r="O6463" s="63"/>
      <c r="P6463" s="63"/>
      <c r="Q6463" s="63"/>
    </row>
    <row r="6464" spans="1:17" outlineLevel="1">
      <c r="A6464" s="6"/>
      <c r="B6464" s="20">
        <v>42717</v>
      </c>
      <c r="C6464" s="21">
        <v>0.6875</v>
      </c>
      <c r="D6464" s="13">
        <v>1.012386</v>
      </c>
      <c r="E6464" s="13">
        <v>87.83</v>
      </c>
      <c r="F6464" s="11">
        <f t="shared" si="301"/>
        <v>1.0120822842000001</v>
      </c>
      <c r="G6464" s="11">
        <f t="shared" si="302"/>
        <v>88.66438500000001</v>
      </c>
      <c r="H6464" s="8">
        <f t="shared" si="303"/>
        <v>98.511651563211785</v>
      </c>
      <c r="I6464" s="61"/>
      <c r="K6464" s="69"/>
      <c r="L6464" s="69"/>
      <c r="M6464" s="69"/>
      <c r="O6464" s="63"/>
      <c r="P6464" s="63"/>
      <c r="Q6464" s="63"/>
    </row>
    <row r="6465" spans="1:17" outlineLevel="1">
      <c r="A6465" s="6"/>
      <c r="B6465" s="20">
        <v>42717</v>
      </c>
      <c r="C6465" s="21">
        <v>0.70833333333333337</v>
      </c>
      <c r="D6465" s="13">
        <v>0.94755099999999992</v>
      </c>
      <c r="E6465" s="13">
        <v>105.53</v>
      </c>
      <c r="F6465" s="11">
        <f t="shared" si="301"/>
        <v>0.9472667347</v>
      </c>
      <c r="G6465" s="11">
        <f t="shared" si="302"/>
        <v>106.53253500000001</v>
      </c>
      <c r="H6465" s="8">
        <f t="shared" si="303"/>
        <v>75.27688608543653</v>
      </c>
      <c r="I6465" s="61"/>
      <c r="K6465" s="69"/>
      <c r="L6465" s="69"/>
      <c r="M6465" s="69"/>
      <c r="O6465" s="63"/>
      <c r="P6465" s="63"/>
      <c r="Q6465" s="63"/>
    </row>
    <row r="6466" spans="1:17" outlineLevel="1">
      <c r="A6466" s="6"/>
      <c r="B6466" s="20">
        <v>42717</v>
      </c>
      <c r="C6466" s="21">
        <v>0.72916666666666663</v>
      </c>
      <c r="D6466" s="13">
        <v>0.74992899999999996</v>
      </c>
      <c r="E6466" s="13">
        <v>95.17</v>
      </c>
      <c r="F6466" s="11">
        <f t="shared" si="301"/>
        <v>0.74970402130000002</v>
      </c>
      <c r="G6466" s="11">
        <f t="shared" si="302"/>
        <v>96.074115000000006</v>
      </c>
      <c r="H6466" s="8">
        <f t="shared" si="303"/>
        <v>67.417797603461352</v>
      </c>
      <c r="I6466" s="61"/>
      <c r="K6466" s="69"/>
      <c r="L6466" s="69"/>
      <c r="M6466" s="69"/>
      <c r="O6466" s="63"/>
      <c r="P6466" s="63"/>
      <c r="Q6466" s="63"/>
    </row>
    <row r="6467" spans="1:17" outlineLevel="1">
      <c r="A6467" s="6"/>
      <c r="B6467" s="20">
        <v>42717</v>
      </c>
      <c r="C6467" s="21">
        <v>0.75</v>
      </c>
      <c r="D6467" s="13">
        <v>0.407995</v>
      </c>
      <c r="E6467" s="13">
        <v>117.48</v>
      </c>
      <c r="F6467" s="11">
        <f t="shared" si="301"/>
        <v>0.40787260149999999</v>
      </c>
      <c r="G6467" s="11">
        <f t="shared" si="302"/>
        <v>118.59606000000001</v>
      </c>
      <c r="H6467" s="8">
        <f t="shared" si="303"/>
        <v>27.492220359149904</v>
      </c>
      <c r="I6467" s="61"/>
      <c r="K6467" s="69"/>
      <c r="L6467" s="69"/>
      <c r="M6467" s="69"/>
      <c r="O6467" s="63"/>
      <c r="P6467" s="63"/>
      <c r="Q6467" s="63"/>
    </row>
    <row r="6468" spans="1:17" outlineLevel="1">
      <c r="A6468" s="6"/>
      <c r="B6468" s="20">
        <v>42717</v>
      </c>
      <c r="C6468" s="21">
        <v>0.77083333333333337</v>
      </c>
      <c r="D6468" s="13">
        <v>0.300367</v>
      </c>
      <c r="E6468" s="13">
        <v>74.12</v>
      </c>
      <c r="F6468" s="11">
        <f t="shared" si="301"/>
        <v>0.30027688990000001</v>
      </c>
      <c r="G6468" s="11">
        <f t="shared" si="302"/>
        <v>74.824140000000014</v>
      </c>
      <c r="H6468" s="8">
        <f t="shared" si="303"/>
        <v>33.383541472757813</v>
      </c>
      <c r="I6468" s="61"/>
      <c r="K6468" s="69"/>
      <c r="L6468" s="69"/>
      <c r="M6468" s="69"/>
      <c r="O6468" s="63"/>
      <c r="P6468" s="63"/>
      <c r="Q6468" s="63"/>
    </row>
    <row r="6469" spans="1:17" outlineLevel="1">
      <c r="A6469" s="6"/>
      <c r="B6469" s="20">
        <v>42717</v>
      </c>
      <c r="C6469" s="21">
        <v>0.79166666666666663</v>
      </c>
      <c r="D6469" s="13">
        <v>0.14626900000000001</v>
      </c>
      <c r="E6469" s="13">
        <v>96.94</v>
      </c>
      <c r="F6469" s="11">
        <f t="shared" si="301"/>
        <v>0.14622511930000001</v>
      </c>
      <c r="G6469" s="11">
        <f t="shared" si="302"/>
        <v>97.86093000000001</v>
      </c>
      <c r="H6469" s="8">
        <f t="shared" si="303"/>
        <v>12.888146025741051</v>
      </c>
      <c r="I6469" s="61"/>
      <c r="K6469" s="69"/>
      <c r="L6469" s="69"/>
      <c r="M6469" s="69"/>
      <c r="O6469" s="63"/>
      <c r="P6469" s="63"/>
      <c r="Q6469" s="63"/>
    </row>
    <row r="6470" spans="1:17" outlineLevel="1">
      <c r="A6470" s="6"/>
      <c r="B6470" s="20">
        <v>42717</v>
      </c>
      <c r="C6470" s="21">
        <v>0.8125</v>
      </c>
      <c r="D6470" s="13">
        <v>9.2400000000000002E-4</v>
      </c>
      <c r="E6470" s="13">
        <v>80.25</v>
      </c>
      <c r="F6470" s="11">
        <f t="shared" si="301"/>
        <v>9.2372280000000003E-4</v>
      </c>
      <c r="G6470" s="11">
        <f t="shared" si="302"/>
        <v>81.012375000000006</v>
      </c>
      <c r="H6470" s="8">
        <f t="shared" si="303"/>
        <v>9.6979462930349994E-2</v>
      </c>
      <c r="I6470" s="61"/>
      <c r="K6470" s="69"/>
      <c r="L6470" s="69"/>
      <c r="M6470" s="69"/>
      <c r="O6470" s="63"/>
      <c r="P6470" s="63"/>
      <c r="Q6470" s="63"/>
    </row>
    <row r="6471" spans="1:17" outlineLevel="1">
      <c r="A6471" s="6"/>
      <c r="B6471" s="20">
        <v>42717</v>
      </c>
      <c r="C6471" s="21">
        <v>0.83333333333333337</v>
      </c>
      <c r="D6471" s="13">
        <v>0</v>
      </c>
      <c r="E6471" s="13">
        <v>75.25</v>
      </c>
      <c r="F6471" s="11">
        <f t="shared" si="301"/>
        <v>0</v>
      </c>
      <c r="G6471" s="11">
        <f t="shared" si="302"/>
        <v>75.964875000000006</v>
      </c>
      <c r="H6471" s="8">
        <f t="shared" si="303"/>
        <v>0</v>
      </c>
      <c r="I6471" s="61"/>
      <c r="K6471" s="69"/>
      <c r="L6471" s="69"/>
      <c r="M6471" s="69"/>
      <c r="O6471" s="63"/>
      <c r="P6471" s="63"/>
      <c r="Q6471" s="63"/>
    </row>
    <row r="6472" spans="1:17" outlineLevel="1">
      <c r="A6472" s="6"/>
      <c r="B6472" s="20">
        <v>42717</v>
      </c>
      <c r="C6472" s="21">
        <v>0.85416666666666663</v>
      </c>
      <c r="D6472" s="13">
        <v>0</v>
      </c>
      <c r="E6472" s="13">
        <v>61.75</v>
      </c>
      <c r="F6472" s="11">
        <f t="shared" si="301"/>
        <v>0</v>
      </c>
      <c r="G6472" s="11">
        <f t="shared" si="302"/>
        <v>62.336625000000005</v>
      </c>
      <c r="H6472" s="8">
        <f t="shared" si="303"/>
        <v>0</v>
      </c>
      <c r="I6472" s="61"/>
      <c r="K6472" s="69"/>
      <c r="L6472" s="69"/>
      <c r="M6472" s="69"/>
      <c r="O6472" s="63"/>
      <c r="P6472" s="63"/>
      <c r="Q6472" s="63"/>
    </row>
    <row r="6473" spans="1:17" outlineLevel="1">
      <c r="A6473" s="6"/>
      <c r="B6473" s="20">
        <v>42717</v>
      </c>
      <c r="C6473" s="21">
        <v>0.875</v>
      </c>
      <c r="D6473" s="13">
        <v>0</v>
      </c>
      <c r="E6473" s="13">
        <v>63.94</v>
      </c>
      <c r="F6473" s="11">
        <f t="shared" si="301"/>
        <v>0</v>
      </c>
      <c r="G6473" s="11">
        <f t="shared" si="302"/>
        <v>64.547430000000006</v>
      </c>
      <c r="H6473" s="8">
        <f t="shared" si="303"/>
        <v>0</v>
      </c>
      <c r="I6473" s="61"/>
      <c r="K6473" s="69"/>
      <c r="L6473" s="69"/>
      <c r="M6473" s="69"/>
      <c r="O6473" s="63"/>
      <c r="P6473" s="63"/>
      <c r="Q6473" s="63"/>
    </row>
    <row r="6474" spans="1:17" outlineLevel="1">
      <c r="A6474" s="6"/>
      <c r="B6474" s="20">
        <v>42717</v>
      </c>
      <c r="C6474" s="21">
        <v>0.89583333333333337</v>
      </c>
      <c r="D6474" s="13">
        <v>0</v>
      </c>
      <c r="E6474" s="13">
        <v>47.32</v>
      </c>
      <c r="F6474" s="11">
        <f t="shared" si="301"/>
        <v>0</v>
      </c>
      <c r="G6474" s="11">
        <f t="shared" si="302"/>
        <v>47.769540000000006</v>
      </c>
      <c r="H6474" s="8">
        <f t="shared" si="303"/>
        <v>0</v>
      </c>
      <c r="I6474" s="61"/>
      <c r="K6474" s="69"/>
      <c r="L6474" s="69"/>
      <c r="M6474" s="69"/>
      <c r="O6474" s="63"/>
      <c r="P6474" s="63"/>
      <c r="Q6474" s="63"/>
    </row>
    <row r="6475" spans="1:17" outlineLevel="1">
      <c r="A6475" s="6"/>
      <c r="B6475" s="20">
        <v>42717</v>
      </c>
      <c r="C6475" s="21">
        <v>0.91666666666666663</v>
      </c>
      <c r="D6475" s="13">
        <v>0</v>
      </c>
      <c r="E6475" s="13">
        <v>44.53</v>
      </c>
      <c r="F6475" s="11">
        <f t="shared" si="301"/>
        <v>0</v>
      </c>
      <c r="G6475" s="11">
        <f t="shared" si="302"/>
        <v>44.953035000000007</v>
      </c>
      <c r="H6475" s="8">
        <f t="shared" si="303"/>
        <v>0</v>
      </c>
      <c r="I6475" s="61"/>
      <c r="K6475" s="69"/>
      <c r="L6475" s="69"/>
      <c r="M6475" s="69"/>
      <c r="O6475" s="63"/>
      <c r="P6475" s="63"/>
      <c r="Q6475" s="63"/>
    </row>
    <row r="6476" spans="1:17" outlineLevel="1">
      <c r="A6476" s="6"/>
      <c r="B6476" s="20">
        <v>42717</v>
      </c>
      <c r="C6476" s="21">
        <v>0.9375</v>
      </c>
      <c r="D6476" s="13">
        <v>0</v>
      </c>
      <c r="E6476" s="13">
        <v>78.81</v>
      </c>
      <c r="F6476" s="11">
        <f t="shared" si="301"/>
        <v>0</v>
      </c>
      <c r="G6476" s="11">
        <f t="shared" si="302"/>
        <v>79.558695000000014</v>
      </c>
      <c r="H6476" s="8">
        <f t="shared" si="303"/>
        <v>0</v>
      </c>
      <c r="I6476" s="61"/>
      <c r="K6476" s="69"/>
      <c r="L6476" s="69"/>
      <c r="M6476" s="69"/>
      <c r="O6476" s="63"/>
      <c r="P6476" s="63"/>
      <c r="Q6476" s="63"/>
    </row>
    <row r="6477" spans="1:17" outlineLevel="1">
      <c r="A6477" s="6"/>
      <c r="B6477" s="20">
        <v>42717</v>
      </c>
      <c r="C6477" s="21">
        <v>0.95833333333333337</v>
      </c>
      <c r="D6477" s="13">
        <v>0</v>
      </c>
      <c r="E6477" s="13">
        <v>45</v>
      </c>
      <c r="F6477" s="11">
        <f t="shared" si="301"/>
        <v>0</v>
      </c>
      <c r="G6477" s="11">
        <f t="shared" si="302"/>
        <v>45.427500000000002</v>
      </c>
      <c r="H6477" s="8">
        <f t="shared" si="303"/>
        <v>0</v>
      </c>
      <c r="I6477" s="61"/>
      <c r="K6477" s="69"/>
      <c r="L6477" s="69"/>
      <c r="M6477" s="69"/>
      <c r="O6477" s="63"/>
      <c r="P6477" s="63"/>
      <c r="Q6477" s="63"/>
    </row>
    <row r="6478" spans="1:17" outlineLevel="1">
      <c r="A6478" s="6"/>
      <c r="B6478" s="20">
        <v>42717</v>
      </c>
      <c r="C6478" s="21">
        <v>0.97916666666666663</v>
      </c>
      <c r="D6478" s="13">
        <v>0</v>
      </c>
      <c r="E6478" s="13">
        <v>42.29</v>
      </c>
      <c r="F6478" s="11">
        <f t="shared" si="301"/>
        <v>0</v>
      </c>
      <c r="G6478" s="11">
        <f t="shared" si="302"/>
        <v>42.691755000000001</v>
      </c>
      <c r="H6478" s="8">
        <f t="shared" si="303"/>
        <v>0</v>
      </c>
      <c r="I6478" s="61"/>
      <c r="K6478" s="69"/>
      <c r="L6478" s="69"/>
      <c r="M6478" s="69"/>
      <c r="O6478" s="63"/>
      <c r="P6478" s="63"/>
      <c r="Q6478" s="63"/>
    </row>
    <row r="6479" spans="1:17" outlineLevel="1">
      <c r="A6479" s="6"/>
      <c r="B6479" s="20">
        <v>42718</v>
      </c>
      <c r="C6479" s="21">
        <v>2.0833333333333332E-2</v>
      </c>
      <c r="D6479" s="13">
        <v>0</v>
      </c>
      <c r="E6479" s="13">
        <v>41.45</v>
      </c>
      <c r="F6479" s="11">
        <f t="shared" si="301"/>
        <v>0</v>
      </c>
      <c r="G6479" s="11">
        <f t="shared" si="302"/>
        <v>41.843775000000008</v>
      </c>
      <c r="H6479" s="8">
        <f t="shared" si="303"/>
        <v>0</v>
      </c>
      <c r="I6479" s="61"/>
      <c r="K6479" s="69"/>
      <c r="L6479" s="69"/>
      <c r="M6479" s="69"/>
      <c r="O6479" s="63"/>
      <c r="P6479" s="63"/>
      <c r="Q6479" s="63"/>
    </row>
    <row r="6480" spans="1:17" outlineLevel="1">
      <c r="A6480" s="6"/>
      <c r="B6480" s="20">
        <v>42718</v>
      </c>
      <c r="C6480" s="21">
        <v>4.1666666666666664E-2</v>
      </c>
      <c r="D6480" s="13">
        <v>0</v>
      </c>
      <c r="E6480" s="13">
        <v>36.97</v>
      </c>
      <c r="F6480" s="11">
        <f t="shared" si="301"/>
        <v>0</v>
      </c>
      <c r="G6480" s="11">
        <f t="shared" si="302"/>
        <v>37.321215000000002</v>
      </c>
      <c r="H6480" s="8">
        <f t="shared" si="303"/>
        <v>0</v>
      </c>
      <c r="I6480" s="61"/>
      <c r="K6480" s="69"/>
      <c r="L6480" s="69"/>
      <c r="M6480" s="69"/>
      <c r="O6480" s="63"/>
      <c r="P6480" s="63"/>
      <c r="Q6480" s="63"/>
    </row>
    <row r="6481" spans="1:17" outlineLevel="1">
      <c r="A6481" s="6"/>
      <c r="B6481" s="20">
        <v>42718</v>
      </c>
      <c r="C6481" s="21">
        <v>6.25E-2</v>
      </c>
      <c r="D6481" s="13">
        <v>0</v>
      </c>
      <c r="E6481" s="13">
        <v>31.37</v>
      </c>
      <c r="F6481" s="11">
        <f t="shared" ref="F6481:F6544" si="304">IF($B$13="Electricity",$D6481*$B$9,$D6481*$B$10)</f>
        <v>0</v>
      </c>
      <c r="G6481" s="11">
        <f t="shared" ref="G6481:G6544" si="305">+E6481*$B$10</f>
        <v>31.668015000000004</v>
      </c>
      <c r="H6481" s="8">
        <f t="shared" si="303"/>
        <v>0</v>
      </c>
      <c r="I6481" s="61"/>
      <c r="K6481" s="69"/>
      <c r="L6481" s="69"/>
      <c r="M6481" s="69"/>
      <c r="O6481" s="63"/>
      <c r="P6481" s="63"/>
      <c r="Q6481" s="63"/>
    </row>
    <row r="6482" spans="1:17" outlineLevel="1">
      <c r="A6482" s="6"/>
      <c r="B6482" s="20">
        <v>42718</v>
      </c>
      <c r="C6482" s="21">
        <v>8.3333333333333329E-2</v>
      </c>
      <c r="D6482" s="13">
        <v>0</v>
      </c>
      <c r="E6482" s="13">
        <v>19.75</v>
      </c>
      <c r="F6482" s="11">
        <f t="shared" si="304"/>
        <v>0</v>
      </c>
      <c r="G6482" s="11">
        <f t="shared" si="305"/>
        <v>19.937625000000001</v>
      </c>
      <c r="H6482" s="8">
        <f t="shared" si="303"/>
        <v>0</v>
      </c>
      <c r="I6482" s="61"/>
      <c r="K6482" s="69"/>
      <c r="L6482" s="69"/>
      <c r="M6482" s="69"/>
      <c r="O6482" s="63"/>
      <c r="P6482" s="63"/>
      <c r="Q6482" s="63"/>
    </row>
    <row r="6483" spans="1:17" outlineLevel="1">
      <c r="A6483" s="6"/>
      <c r="B6483" s="20">
        <v>42718</v>
      </c>
      <c r="C6483" s="21">
        <v>0.10416666666666667</v>
      </c>
      <c r="D6483" s="13">
        <v>0</v>
      </c>
      <c r="E6483" s="13">
        <v>35.81</v>
      </c>
      <c r="F6483" s="11">
        <f t="shared" si="304"/>
        <v>0</v>
      </c>
      <c r="G6483" s="11">
        <f t="shared" si="305"/>
        <v>36.150195000000004</v>
      </c>
      <c r="H6483" s="8">
        <f t="shared" si="303"/>
        <v>0</v>
      </c>
      <c r="I6483" s="61"/>
      <c r="K6483" s="69"/>
      <c r="L6483" s="69"/>
      <c r="M6483" s="69"/>
      <c r="O6483" s="63"/>
      <c r="P6483" s="63"/>
      <c r="Q6483" s="63"/>
    </row>
    <row r="6484" spans="1:17" outlineLevel="1">
      <c r="A6484" s="6"/>
      <c r="B6484" s="20">
        <v>42718</v>
      </c>
      <c r="C6484" s="21">
        <v>0.125</v>
      </c>
      <c r="D6484" s="13">
        <v>0</v>
      </c>
      <c r="E6484" s="13">
        <v>33.03</v>
      </c>
      <c r="F6484" s="11">
        <f t="shared" si="304"/>
        <v>0</v>
      </c>
      <c r="G6484" s="11">
        <f t="shared" si="305"/>
        <v>33.343785000000004</v>
      </c>
      <c r="H6484" s="8">
        <f t="shared" si="303"/>
        <v>0</v>
      </c>
      <c r="I6484" s="61"/>
      <c r="K6484" s="69"/>
      <c r="L6484" s="69"/>
      <c r="M6484" s="69"/>
      <c r="O6484" s="63"/>
      <c r="P6484" s="63"/>
      <c r="Q6484" s="63"/>
    </row>
    <row r="6485" spans="1:17" outlineLevel="1">
      <c r="A6485" s="6"/>
      <c r="B6485" s="20">
        <v>42718</v>
      </c>
      <c r="C6485" s="21">
        <v>0.14583333333333334</v>
      </c>
      <c r="D6485" s="13">
        <v>0</v>
      </c>
      <c r="E6485" s="13">
        <v>26.78</v>
      </c>
      <c r="F6485" s="11">
        <f t="shared" si="304"/>
        <v>0</v>
      </c>
      <c r="G6485" s="11">
        <f t="shared" si="305"/>
        <v>27.034410000000001</v>
      </c>
      <c r="H6485" s="8">
        <f t="shared" si="303"/>
        <v>0</v>
      </c>
      <c r="I6485" s="61"/>
      <c r="K6485" s="69"/>
      <c r="L6485" s="69"/>
      <c r="M6485" s="69"/>
      <c r="O6485" s="63"/>
      <c r="P6485" s="63"/>
      <c r="Q6485" s="63"/>
    </row>
    <row r="6486" spans="1:17" outlineLevel="1">
      <c r="A6486" s="6"/>
      <c r="B6486" s="20">
        <v>42718</v>
      </c>
      <c r="C6486" s="21">
        <v>0.16666666666666666</v>
      </c>
      <c r="D6486" s="13">
        <v>0</v>
      </c>
      <c r="E6486" s="13">
        <v>31.78</v>
      </c>
      <c r="F6486" s="11">
        <f t="shared" si="304"/>
        <v>0</v>
      </c>
      <c r="G6486" s="11">
        <f t="shared" si="305"/>
        <v>32.081910000000001</v>
      </c>
      <c r="H6486" s="8">
        <f t="shared" si="303"/>
        <v>0</v>
      </c>
      <c r="I6486" s="61"/>
      <c r="K6486" s="69"/>
      <c r="L6486" s="69"/>
      <c r="M6486" s="69"/>
      <c r="O6486" s="63"/>
      <c r="P6486" s="63"/>
      <c r="Q6486" s="63"/>
    </row>
    <row r="6487" spans="1:17" outlineLevel="1">
      <c r="A6487" s="6"/>
      <c r="B6487" s="20">
        <v>42718</v>
      </c>
      <c r="C6487" s="21">
        <v>0.1875</v>
      </c>
      <c r="D6487" s="13">
        <v>0</v>
      </c>
      <c r="E6487" s="13">
        <v>24.14</v>
      </c>
      <c r="F6487" s="11">
        <f t="shared" si="304"/>
        <v>0</v>
      </c>
      <c r="G6487" s="11">
        <f t="shared" si="305"/>
        <v>24.369330000000001</v>
      </c>
      <c r="H6487" s="8">
        <f t="shared" si="303"/>
        <v>0</v>
      </c>
      <c r="I6487" s="61"/>
      <c r="K6487" s="69"/>
      <c r="L6487" s="69"/>
      <c r="M6487" s="69"/>
      <c r="O6487" s="63"/>
      <c r="P6487" s="63"/>
      <c r="Q6487" s="63"/>
    </row>
    <row r="6488" spans="1:17" outlineLevel="1">
      <c r="A6488" s="6"/>
      <c r="B6488" s="20">
        <v>42718</v>
      </c>
      <c r="C6488" s="21">
        <v>0.20833333333333334</v>
      </c>
      <c r="D6488" s="13">
        <v>5.7409999999999996E-3</v>
      </c>
      <c r="E6488" s="13">
        <v>37.39</v>
      </c>
      <c r="F6488" s="11">
        <f t="shared" si="304"/>
        <v>5.7392776999999999E-3</v>
      </c>
      <c r="G6488" s="11">
        <f t="shared" si="305"/>
        <v>37.745205000000006</v>
      </c>
      <c r="H6488" s="8">
        <f t="shared" si="303"/>
        <v>0.85087543886157146</v>
      </c>
      <c r="I6488" s="61"/>
      <c r="K6488" s="69"/>
      <c r="L6488" s="69"/>
      <c r="M6488" s="69"/>
      <c r="O6488" s="63"/>
      <c r="P6488" s="63"/>
      <c r="Q6488" s="63"/>
    </row>
    <row r="6489" spans="1:17" outlineLevel="1">
      <c r="A6489" s="6"/>
      <c r="B6489" s="20">
        <v>42718</v>
      </c>
      <c r="C6489" s="21">
        <v>0.22916666666666666</v>
      </c>
      <c r="D6489" s="13">
        <v>0.12450700000000001</v>
      </c>
      <c r="E6489" s="13">
        <v>46.09</v>
      </c>
      <c r="F6489" s="11">
        <f t="shared" si="304"/>
        <v>0.12446964790000001</v>
      </c>
      <c r="G6489" s="11">
        <f t="shared" si="305"/>
        <v>46.52785500000001</v>
      </c>
      <c r="H6489" s="8">
        <f t="shared" si="303"/>
        <v>17.360048780007745</v>
      </c>
      <c r="I6489" s="61"/>
      <c r="K6489" s="69"/>
      <c r="L6489" s="69"/>
      <c r="M6489" s="69"/>
      <c r="O6489" s="63"/>
      <c r="P6489" s="63"/>
      <c r="Q6489" s="63"/>
    </row>
    <row r="6490" spans="1:17" outlineLevel="1">
      <c r="A6490" s="6"/>
      <c r="B6490" s="20">
        <v>42718</v>
      </c>
      <c r="C6490" s="21">
        <v>0.25</v>
      </c>
      <c r="D6490" s="13">
        <v>0.33909500000000004</v>
      </c>
      <c r="E6490" s="13">
        <v>44.95</v>
      </c>
      <c r="F6490" s="11">
        <f t="shared" si="304"/>
        <v>0.33899327150000003</v>
      </c>
      <c r="G6490" s="11">
        <f t="shared" si="305"/>
        <v>45.377025000000003</v>
      </c>
      <c r="H6490" s="8">
        <f t="shared" si="303"/>
        <v>47.670242343312715</v>
      </c>
      <c r="I6490" s="61"/>
      <c r="K6490" s="69"/>
      <c r="L6490" s="69"/>
      <c r="M6490" s="69"/>
      <c r="O6490" s="63"/>
      <c r="P6490" s="63"/>
      <c r="Q6490" s="63"/>
    </row>
    <row r="6491" spans="1:17" outlineLevel="1">
      <c r="A6491" s="6"/>
      <c r="B6491" s="20">
        <v>42718</v>
      </c>
      <c r="C6491" s="21">
        <v>0.27083333333333331</v>
      </c>
      <c r="D6491" s="13">
        <v>0.44437900000000002</v>
      </c>
      <c r="E6491" s="13">
        <v>48.26</v>
      </c>
      <c r="F6491" s="11">
        <f t="shared" si="304"/>
        <v>0.44424568630000005</v>
      </c>
      <c r="G6491" s="11">
        <f t="shared" si="305"/>
        <v>48.718470000000003</v>
      </c>
      <c r="H6491" s="8">
        <f t="shared" si="303"/>
        <v>60.986727511164048</v>
      </c>
      <c r="I6491" s="61"/>
      <c r="K6491" s="69"/>
      <c r="L6491" s="69"/>
      <c r="M6491" s="69"/>
      <c r="O6491" s="63"/>
      <c r="P6491" s="63"/>
      <c r="Q6491" s="63"/>
    </row>
    <row r="6492" spans="1:17" outlineLevel="1">
      <c r="A6492" s="6"/>
      <c r="B6492" s="20">
        <v>42718</v>
      </c>
      <c r="C6492" s="21">
        <v>0.29166666666666669</v>
      </c>
      <c r="D6492" s="13">
        <v>0.81186099999999994</v>
      </c>
      <c r="E6492" s="13">
        <v>47</v>
      </c>
      <c r="F6492" s="11">
        <f t="shared" si="304"/>
        <v>0.81161744169999994</v>
      </c>
      <c r="G6492" s="11">
        <f t="shared" si="305"/>
        <v>47.4465</v>
      </c>
      <c r="H6492" s="8">
        <f t="shared" si="303"/>
        <v>112.45243720858093</v>
      </c>
      <c r="I6492" s="61"/>
      <c r="K6492" s="69"/>
      <c r="L6492" s="69"/>
      <c r="M6492" s="69"/>
      <c r="O6492" s="63"/>
      <c r="P6492" s="63"/>
      <c r="Q6492" s="63"/>
    </row>
    <row r="6493" spans="1:17" outlineLevel="1">
      <c r="A6493" s="6"/>
      <c r="B6493" s="20">
        <v>42718</v>
      </c>
      <c r="C6493" s="21">
        <v>0.3125</v>
      </c>
      <c r="D6493" s="13">
        <v>1.3064749999999998</v>
      </c>
      <c r="E6493" s="13">
        <v>40.770000000000003</v>
      </c>
      <c r="F6493" s="11">
        <f t="shared" si="304"/>
        <v>1.3060830575</v>
      </c>
      <c r="G6493" s="11">
        <f t="shared" si="305"/>
        <v>41.157315000000004</v>
      </c>
      <c r="H6493" s="8">
        <f t="shared" si="303"/>
        <v>189.17657688130936</v>
      </c>
      <c r="I6493" s="61"/>
      <c r="K6493" s="69"/>
      <c r="L6493" s="69"/>
      <c r="M6493" s="69"/>
      <c r="O6493" s="63"/>
      <c r="P6493" s="63"/>
      <c r="Q6493" s="63"/>
    </row>
    <row r="6494" spans="1:17" outlineLevel="1">
      <c r="A6494" s="6"/>
      <c r="B6494" s="20">
        <v>42718</v>
      </c>
      <c r="C6494" s="21">
        <v>0.33333333333333331</v>
      </c>
      <c r="D6494" s="13">
        <v>2.299852</v>
      </c>
      <c r="E6494" s="13">
        <v>44.97</v>
      </c>
      <c r="F6494" s="11">
        <f t="shared" si="304"/>
        <v>2.2991620444</v>
      </c>
      <c r="G6494" s="11">
        <f t="shared" si="305"/>
        <v>45.397215000000003</v>
      </c>
      <c r="H6494" s="8">
        <f t="shared" si="303"/>
        <v>323.26858660893362</v>
      </c>
      <c r="I6494" s="61"/>
      <c r="K6494" s="69"/>
      <c r="L6494" s="69"/>
      <c r="M6494" s="69"/>
      <c r="O6494" s="63"/>
      <c r="P6494" s="63"/>
      <c r="Q6494" s="63"/>
    </row>
    <row r="6495" spans="1:17" outlineLevel="1">
      <c r="A6495" s="6"/>
      <c r="B6495" s="20">
        <v>42718</v>
      </c>
      <c r="C6495" s="21">
        <v>0.35416666666666669</v>
      </c>
      <c r="D6495" s="13">
        <v>2.0332240000000001</v>
      </c>
      <c r="E6495" s="13">
        <v>45.42</v>
      </c>
      <c r="F6495" s="11">
        <f t="shared" si="304"/>
        <v>2.0326140328000002</v>
      </c>
      <c r="G6495" s="11">
        <f t="shared" si="305"/>
        <v>45.851490000000005</v>
      </c>
      <c r="H6495" s="8">
        <f t="shared" si="303"/>
        <v>284.86782810201112</v>
      </c>
      <c r="I6495" s="61"/>
      <c r="K6495" s="69"/>
      <c r="L6495" s="69"/>
      <c r="M6495" s="69"/>
      <c r="O6495" s="63"/>
      <c r="P6495" s="63"/>
      <c r="Q6495" s="63"/>
    </row>
    <row r="6496" spans="1:17" outlineLevel="1">
      <c r="A6496" s="6"/>
      <c r="B6496" s="20">
        <v>42718</v>
      </c>
      <c r="C6496" s="21">
        <v>0.375</v>
      </c>
      <c r="D6496" s="13">
        <v>1.3542989999999999</v>
      </c>
      <c r="E6496" s="13">
        <v>50.85</v>
      </c>
      <c r="F6496" s="11">
        <f t="shared" si="304"/>
        <v>1.3538927103</v>
      </c>
      <c r="G6496" s="11">
        <f t="shared" si="305"/>
        <v>51.333075000000008</v>
      </c>
      <c r="H6496" s="8">
        <f t="shared" si="303"/>
        <v>182.32456807601682</v>
      </c>
      <c r="I6496" s="61"/>
      <c r="K6496" s="69"/>
      <c r="L6496" s="69"/>
      <c r="M6496" s="69"/>
      <c r="O6496" s="63"/>
      <c r="P6496" s="63"/>
      <c r="Q6496" s="63"/>
    </row>
    <row r="6497" spans="1:17" outlineLevel="1">
      <c r="A6497" s="6"/>
      <c r="B6497" s="20">
        <v>42718</v>
      </c>
      <c r="C6497" s="21">
        <v>0.39583333333333331</v>
      </c>
      <c r="D6497" s="13">
        <v>1.469819</v>
      </c>
      <c r="E6497" s="13">
        <v>62.68</v>
      </c>
      <c r="F6497" s="11">
        <f t="shared" si="304"/>
        <v>1.4693780543000001</v>
      </c>
      <c r="G6497" s="11">
        <f t="shared" si="305"/>
        <v>63.275460000000002</v>
      </c>
      <c r="H6497" s="8">
        <f t="shared" si="303"/>
        <v>180.32874580006253</v>
      </c>
      <c r="I6497" s="61"/>
      <c r="K6497" s="69"/>
      <c r="L6497" s="69"/>
      <c r="M6497" s="69"/>
      <c r="O6497" s="63"/>
      <c r="P6497" s="63"/>
      <c r="Q6497" s="63"/>
    </row>
    <row r="6498" spans="1:17" outlineLevel="1">
      <c r="A6498" s="6"/>
      <c r="B6498" s="20">
        <v>42718</v>
      </c>
      <c r="C6498" s="21">
        <v>0.41666666666666669</v>
      </c>
      <c r="D6498" s="13">
        <v>1.2777229999999999</v>
      </c>
      <c r="E6498" s="13">
        <v>55.75</v>
      </c>
      <c r="F6498" s="11">
        <f t="shared" si="304"/>
        <v>1.2773396830999999</v>
      </c>
      <c r="G6498" s="11">
        <f t="shared" si="305"/>
        <v>56.279625000000003</v>
      </c>
      <c r="H6498" s="8">
        <f t="shared" si="303"/>
        <v>165.69698269411313</v>
      </c>
      <c r="I6498" s="61"/>
      <c r="K6498" s="69"/>
      <c r="L6498" s="69"/>
      <c r="M6498" s="69"/>
      <c r="O6498" s="63"/>
      <c r="P6498" s="63"/>
      <c r="Q6498" s="63"/>
    </row>
    <row r="6499" spans="1:17" outlineLevel="1">
      <c r="A6499" s="6"/>
      <c r="B6499" s="20">
        <v>42718</v>
      </c>
      <c r="C6499" s="21">
        <v>0.4375</v>
      </c>
      <c r="D6499" s="13">
        <v>1.4154359999999999</v>
      </c>
      <c r="E6499" s="13">
        <v>55.75</v>
      </c>
      <c r="F6499" s="11">
        <f t="shared" si="304"/>
        <v>1.4150113691999999</v>
      </c>
      <c r="G6499" s="11">
        <f t="shared" si="305"/>
        <v>56.279625000000003</v>
      </c>
      <c r="H6499" s="8">
        <f t="shared" si="303"/>
        <v>183.55580544188743</v>
      </c>
      <c r="I6499" s="61"/>
      <c r="K6499" s="69"/>
      <c r="L6499" s="69"/>
      <c r="M6499" s="69"/>
      <c r="O6499" s="63"/>
      <c r="P6499" s="63"/>
      <c r="Q6499" s="63"/>
    </row>
    <row r="6500" spans="1:17" outlineLevel="1">
      <c r="A6500" s="6"/>
      <c r="B6500" s="20">
        <v>42718</v>
      </c>
      <c r="C6500" s="21">
        <v>0.45833333333333331</v>
      </c>
      <c r="D6500" s="13">
        <v>1.271746</v>
      </c>
      <c r="E6500" s="13">
        <v>56.08</v>
      </c>
      <c r="F6500" s="11">
        <f t="shared" si="304"/>
        <v>1.2713644762</v>
      </c>
      <c r="G6500" s="11">
        <f t="shared" si="305"/>
        <v>56.612760000000002</v>
      </c>
      <c r="H6500" s="8">
        <f t="shared" si="303"/>
        <v>164.49834060956368</v>
      </c>
      <c r="I6500" s="61"/>
      <c r="K6500" s="69"/>
      <c r="L6500" s="69"/>
      <c r="M6500" s="69"/>
      <c r="O6500" s="63"/>
      <c r="P6500" s="63"/>
      <c r="Q6500" s="63"/>
    </row>
    <row r="6501" spans="1:17" outlineLevel="1">
      <c r="A6501" s="6"/>
      <c r="B6501" s="20">
        <v>42718</v>
      </c>
      <c r="C6501" s="21">
        <v>0.47916666666666669</v>
      </c>
      <c r="D6501" s="13">
        <v>1.131926</v>
      </c>
      <c r="E6501" s="13">
        <v>59.41</v>
      </c>
      <c r="F6501" s="11">
        <f t="shared" si="304"/>
        <v>1.1315864222000001</v>
      </c>
      <c r="G6501" s="11">
        <f t="shared" si="305"/>
        <v>59.974395000000001</v>
      </c>
      <c r="H6501" s="8">
        <f t="shared" si="303"/>
        <v>142.60886346754043</v>
      </c>
      <c r="I6501" s="61"/>
      <c r="K6501" s="69"/>
      <c r="L6501" s="69"/>
      <c r="M6501" s="69"/>
      <c r="O6501" s="63"/>
      <c r="P6501" s="63"/>
      <c r="Q6501" s="63"/>
    </row>
    <row r="6502" spans="1:17" outlineLevel="1">
      <c r="A6502" s="6"/>
      <c r="B6502" s="20">
        <v>42718</v>
      </c>
      <c r="C6502" s="21">
        <v>0.5</v>
      </c>
      <c r="D6502" s="13">
        <v>1.5025909999999998</v>
      </c>
      <c r="E6502" s="13">
        <v>55.38</v>
      </c>
      <c r="F6502" s="11">
        <f t="shared" si="304"/>
        <v>1.5021402226999998</v>
      </c>
      <c r="G6502" s="11">
        <f t="shared" si="305"/>
        <v>55.906110000000005</v>
      </c>
      <c r="H6502" s="8">
        <f t="shared" si="303"/>
        <v>195.41926489650925</v>
      </c>
      <c r="I6502" s="61"/>
      <c r="K6502" s="69"/>
      <c r="L6502" s="69"/>
      <c r="M6502" s="69"/>
      <c r="O6502" s="63"/>
      <c r="P6502" s="63"/>
      <c r="Q6502" s="63"/>
    </row>
    <row r="6503" spans="1:17" outlineLevel="1">
      <c r="A6503" s="6"/>
      <c r="B6503" s="20">
        <v>42718</v>
      </c>
      <c r="C6503" s="21">
        <v>0.52083333333333337</v>
      </c>
      <c r="D6503" s="13">
        <v>1.4785709999999999</v>
      </c>
      <c r="E6503" s="13">
        <v>58.51</v>
      </c>
      <c r="F6503" s="11">
        <f t="shared" si="304"/>
        <v>1.4781274286999999</v>
      </c>
      <c r="G6503" s="11">
        <f t="shared" si="305"/>
        <v>59.065845000000003</v>
      </c>
      <c r="H6503" s="8">
        <f t="shared" si="303"/>
        <v>187.62485614435724</v>
      </c>
      <c r="I6503" s="61"/>
      <c r="K6503" s="69"/>
      <c r="L6503" s="69"/>
      <c r="M6503" s="69"/>
      <c r="O6503" s="63"/>
      <c r="P6503" s="63"/>
      <c r="Q6503" s="63"/>
    </row>
    <row r="6504" spans="1:17" outlineLevel="1">
      <c r="A6504" s="6"/>
      <c r="B6504" s="20">
        <v>42718</v>
      </c>
      <c r="C6504" s="21">
        <v>0.54166666666666663</v>
      </c>
      <c r="D6504" s="13">
        <v>3.0556530000000004</v>
      </c>
      <c r="E6504" s="13">
        <v>60.36</v>
      </c>
      <c r="F6504" s="11">
        <f t="shared" si="304"/>
        <v>3.0547363041000004</v>
      </c>
      <c r="G6504" s="11">
        <f t="shared" si="305"/>
        <v>60.933420000000005</v>
      </c>
      <c r="H6504" s="8">
        <f t="shared" si="303"/>
        <v>382.04542235562701</v>
      </c>
      <c r="I6504" s="61"/>
      <c r="K6504" s="69"/>
      <c r="L6504" s="69"/>
      <c r="M6504" s="69"/>
      <c r="O6504" s="63"/>
      <c r="P6504" s="63"/>
      <c r="Q6504" s="63"/>
    </row>
    <row r="6505" spans="1:17" outlineLevel="1">
      <c r="A6505" s="6"/>
      <c r="B6505" s="20">
        <v>42718</v>
      </c>
      <c r="C6505" s="21">
        <v>0.5625</v>
      </c>
      <c r="D6505" s="13">
        <v>3.1942470000000003</v>
      </c>
      <c r="E6505" s="13">
        <v>68.849999999999994</v>
      </c>
      <c r="F6505" s="11">
        <f t="shared" si="304"/>
        <v>3.1932887259000005</v>
      </c>
      <c r="G6505" s="11">
        <f t="shared" si="305"/>
        <v>69.504075</v>
      </c>
      <c r="H6505" s="8">
        <f t="shared" si="303"/>
        <v>372.00512391579201</v>
      </c>
      <c r="I6505" s="61"/>
      <c r="K6505" s="69"/>
      <c r="L6505" s="69"/>
      <c r="M6505" s="69"/>
      <c r="O6505" s="63"/>
      <c r="P6505" s="63"/>
      <c r="Q6505" s="63"/>
    </row>
    <row r="6506" spans="1:17" outlineLevel="1">
      <c r="A6506" s="6"/>
      <c r="B6506" s="20">
        <v>42718</v>
      </c>
      <c r="C6506" s="21">
        <v>0.58333333333333337</v>
      </c>
      <c r="D6506" s="13">
        <v>1.692342</v>
      </c>
      <c r="E6506" s="13">
        <v>66.599999999999994</v>
      </c>
      <c r="F6506" s="11">
        <f t="shared" si="304"/>
        <v>1.6918342974</v>
      </c>
      <c r="G6506" s="11">
        <f t="shared" si="305"/>
        <v>67.232699999999994</v>
      </c>
      <c r="H6506" s="8">
        <f t="shared" si="303"/>
        <v>200.93459154959504</v>
      </c>
      <c r="I6506" s="61"/>
      <c r="K6506" s="69"/>
      <c r="L6506" s="69"/>
      <c r="M6506" s="69"/>
      <c r="O6506" s="63"/>
      <c r="P6506" s="63"/>
      <c r="Q6506" s="63"/>
    </row>
    <row r="6507" spans="1:17" outlineLevel="1">
      <c r="A6507" s="6"/>
      <c r="B6507" s="20">
        <v>42718</v>
      </c>
      <c r="C6507" s="21">
        <v>0.60416666666666663</v>
      </c>
      <c r="D6507" s="13">
        <v>0.52908299999999997</v>
      </c>
      <c r="E6507" s="13">
        <v>68</v>
      </c>
      <c r="F6507" s="11">
        <f t="shared" si="304"/>
        <v>0.52892427509999995</v>
      </c>
      <c r="G6507" s="11">
        <f t="shared" si="305"/>
        <v>68.646000000000001</v>
      </c>
      <c r="H6507" s="8">
        <f t="shared" si="303"/>
        <v>62.071379380085396</v>
      </c>
      <c r="I6507" s="61"/>
      <c r="K6507" s="69"/>
      <c r="L6507" s="69"/>
      <c r="M6507" s="69"/>
      <c r="O6507" s="63"/>
      <c r="P6507" s="63"/>
      <c r="Q6507" s="63"/>
    </row>
    <row r="6508" spans="1:17" outlineLevel="1">
      <c r="A6508" s="6"/>
      <c r="B6508" s="20">
        <v>42718</v>
      </c>
      <c r="C6508" s="21">
        <v>0.625</v>
      </c>
      <c r="D6508" s="13">
        <v>0.31825799999999999</v>
      </c>
      <c r="E6508" s="13">
        <v>69.510000000000005</v>
      </c>
      <c r="F6508" s="11">
        <f t="shared" si="304"/>
        <v>0.3181625226</v>
      </c>
      <c r="G6508" s="11">
        <f t="shared" si="305"/>
        <v>70.170345000000012</v>
      </c>
      <c r="H6508" s="8">
        <f t="shared" si="303"/>
        <v>36.852655226687702</v>
      </c>
      <c r="I6508" s="61"/>
      <c r="K6508" s="69"/>
      <c r="L6508" s="69"/>
      <c r="M6508" s="69"/>
      <c r="O6508" s="63"/>
      <c r="P6508" s="63"/>
      <c r="Q6508" s="63"/>
    </row>
    <row r="6509" spans="1:17" outlineLevel="1">
      <c r="A6509" s="6"/>
      <c r="B6509" s="20">
        <v>42718</v>
      </c>
      <c r="C6509" s="21">
        <v>0.64583333333333337</v>
      </c>
      <c r="D6509" s="13">
        <v>9.4466999999999995E-2</v>
      </c>
      <c r="E6509" s="13">
        <v>54.57</v>
      </c>
      <c r="F6509" s="11">
        <f t="shared" si="304"/>
        <v>9.4438659899999999E-2</v>
      </c>
      <c r="G6509" s="11">
        <f t="shared" si="305"/>
        <v>55.088415000000005</v>
      </c>
      <c r="H6509" s="8">
        <f t="shared" ref="H6509:H6572" si="306">F6509*($B$8-G6509)</f>
        <v>12.363114652784942</v>
      </c>
      <c r="I6509" s="61"/>
      <c r="K6509" s="69"/>
      <c r="L6509" s="69"/>
      <c r="M6509" s="69"/>
      <c r="O6509" s="63"/>
      <c r="P6509" s="63"/>
      <c r="Q6509" s="63"/>
    </row>
    <row r="6510" spans="1:17" outlineLevel="1">
      <c r="A6510" s="6"/>
      <c r="B6510" s="20">
        <v>42718</v>
      </c>
      <c r="C6510" s="21">
        <v>0.66666666666666663</v>
      </c>
      <c r="D6510" s="13">
        <v>0.26776699999999998</v>
      </c>
      <c r="E6510" s="13">
        <v>58.4</v>
      </c>
      <c r="F6510" s="11">
        <f t="shared" si="304"/>
        <v>0.26768666990000001</v>
      </c>
      <c r="G6510" s="11">
        <f t="shared" si="305"/>
        <v>58.954799999999999</v>
      </c>
      <c r="H6510" s="8">
        <f t="shared" si="306"/>
        <v>34.008306514779477</v>
      </c>
      <c r="I6510" s="61"/>
      <c r="K6510" s="69"/>
      <c r="L6510" s="69"/>
      <c r="M6510" s="69"/>
      <c r="O6510" s="63"/>
      <c r="P6510" s="63"/>
      <c r="Q6510" s="63"/>
    </row>
    <row r="6511" spans="1:17" outlineLevel="1">
      <c r="A6511" s="6"/>
      <c r="B6511" s="20">
        <v>42718</v>
      </c>
      <c r="C6511" s="21">
        <v>0.6875</v>
      </c>
      <c r="D6511" s="13">
        <v>0.33223599999999998</v>
      </c>
      <c r="E6511" s="13">
        <v>44.97</v>
      </c>
      <c r="F6511" s="11">
        <f t="shared" si="304"/>
        <v>0.33213632919999997</v>
      </c>
      <c r="G6511" s="11">
        <f t="shared" si="305"/>
        <v>45.397215000000003</v>
      </c>
      <c r="H6511" s="8">
        <f t="shared" si="306"/>
        <v>46.699292885196812</v>
      </c>
      <c r="I6511" s="61"/>
      <c r="K6511" s="69"/>
      <c r="L6511" s="69"/>
      <c r="M6511" s="69"/>
      <c r="O6511" s="63"/>
      <c r="P6511" s="63"/>
      <c r="Q6511" s="63"/>
    </row>
    <row r="6512" spans="1:17" outlineLevel="1">
      <c r="A6512" s="6"/>
      <c r="B6512" s="20">
        <v>42718</v>
      </c>
      <c r="C6512" s="21">
        <v>0.70833333333333337</v>
      </c>
      <c r="D6512" s="13">
        <v>0.39702800000000005</v>
      </c>
      <c r="E6512" s="13">
        <v>45.65</v>
      </c>
      <c r="F6512" s="11">
        <f t="shared" si="304"/>
        <v>0.39690889160000004</v>
      </c>
      <c r="G6512" s="11">
        <f t="shared" si="305"/>
        <v>46.083674999999999</v>
      </c>
      <c r="H6512" s="8">
        <f t="shared" si="306"/>
        <v>55.534033472495373</v>
      </c>
      <c r="I6512" s="61"/>
      <c r="K6512" s="69"/>
      <c r="L6512" s="69"/>
      <c r="M6512" s="69"/>
      <c r="O6512" s="63"/>
      <c r="P6512" s="63"/>
      <c r="Q6512" s="63"/>
    </row>
    <row r="6513" spans="1:17" outlineLevel="1">
      <c r="A6513" s="6"/>
      <c r="B6513" s="20">
        <v>42718</v>
      </c>
      <c r="C6513" s="21">
        <v>0.72916666666666663</v>
      </c>
      <c r="D6513" s="13">
        <v>0.299099</v>
      </c>
      <c r="E6513" s="13">
        <v>46.85</v>
      </c>
      <c r="F6513" s="11">
        <f t="shared" si="304"/>
        <v>0.29900927030000002</v>
      </c>
      <c r="G6513" s="11">
        <f t="shared" si="305"/>
        <v>47.295075000000004</v>
      </c>
      <c r="H6513" s="8">
        <f t="shared" si="306"/>
        <v>41.474058411266228</v>
      </c>
      <c r="I6513" s="61"/>
      <c r="K6513" s="69"/>
      <c r="L6513" s="69"/>
      <c r="M6513" s="69"/>
      <c r="O6513" s="63"/>
      <c r="P6513" s="63"/>
      <c r="Q6513" s="63"/>
    </row>
    <row r="6514" spans="1:17" outlineLevel="1">
      <c r="A6514" s="6"/>
      <c r="B6514" s="20">
        <v>42718</v>
      </c>
      <c r="C6514" s="21">
        <v>0.75</v>
      </c>
      <c r="D6514" s="13">
        <v>0.14799000000000001</v>
      </c>
      <c r="E6514" s="13">
        <v>46.23</v>
      </c>
      <c r="F6514" s="11">
        <f t="shared" si="304"/>
        <v>0.14794560300000001</v>
      </c>
      <c r="G6514" s="11">
        <f t="shared" si="305"/>
        <v>46.669184999999999</v>
      </c>
      <c r="H6514" s="8">
        <f t="shared" si="306"/>
        <v>20.613381441656447</v>
      </c>
      <c r="I6514" s="61"/>
      <c r="K6514" s="69"/>
      <c r="L6514" s="69"/>
      <c r="M6514" s="69"/>
      <c r="O6514" s="63"/>
      <c r="P6514" s="63"/>
      <c r="Q6514" s="63"/>
    </row>
    <row r="6515" spans="1:17" outlineLevel="1">
      <c r="A6515" s="6"/>
      <c r="B6515" s="20">
        <v>42718</v>
      </c>
      <c r="C6515" s="21">
        <v>0.77083333333333337</v>
      </c>
      <c r="D6515" s="13">
        <v>5.1027999999999997E-2</v>
      </c>
      <c r="E6515" s="13">
        <v>44.97</v>
      </c>
      <c r="F6515" s="11">
        <f t="shared" si="304"/>
        <v>5.10126916E-2</v>
      </c>
      <c r="G6515" s="11">
        <f t="shared" si="305"/>
        <v>45.397215000000003</v>
      </c>
      <c r="H6515" s="8">
        <f t="shared" si="306"/>
        <v>7.1725265093061052</v>
      </c>
      <c r="I6515" s="61"/>
      <c r="K6515" s="69"/>
      <c r="L6515" s="69"/>
      <c r="M6515" s="69"/>
      <c r="O6515" s="63"/>
      <c r="P6515" s="63"/>
      <c r="Q6515" s="63"/>
    </row>
    <row r="6516" spans="1:17" outlineLevel="1">
      <c r="A6516" s="6"/>
      <c r="B6516" s="20">
        <v>42718</v>
      </c>
      <c r="C6516" s="21">
        <v>0.79166666666666663</v>
      </c>
      <c r="D6516" s="13">
        <v>1.268E-3</v>
      </c>
      <c r="E6516" s="13">
        <v>44.54</v>
      </c>
      <c r="F6516" s="11">
        <f t="shared" si="304"/>
        <v>1.2676196E-3</v>
      </c>
      <c r="G6516" s="11">
        <f t="shared" si="305"/>
        <v>44.96313</v>
      </c>
      <c r="H6516" s="8">
        <f t="shared" si="306"/>
        <v>0.17878110073465198</v>
      </c>
      <c r="I6516" s="61"/>
      <c r="K6516" s="69"/>
      <c r="L6516" s="69"/>
      <c r="M6516" s="69"/>
      <c r="O6516" s="63"/>
      <c r="P6516" s="63"/>
      <c r="Q6516" s="63"/>
    </row>
    <row r="6517" spans="1:17" outlineLevel="1">
      <c r="A6517" s="6"/>
      <c r="B6517" s="20">
        <v>42718</v>
      </c>
      <c r="C6517" s="21">
        <v>0.8125</v>
      </c>
      <c r="D6517" s="13">
        <v>0</v>
      </c>
      <c r="E6517" s="13">
        <v>44.97</v>
      </c>
      <c r="F6517" s="11">
        <f t="shared" si="304"/>
        <v>0</v>
      </c>
      <c r="G6517" s="11">
        <f t="shared" si="305"/>
        <v>45.397215000000003</v>
      </c>
      <c r="H6517" s="8">
        <f t="shared" si="306"/>
        <v>0</v>
      </c>
      <c r="I6517" s="61"/>
      <c r="K6517" s="69"/>
      <c r="L6517" s="69"/>
      <c r="M6517" s="69"/>
      <c r="O6517" s="63"/>
      <c r="P6517" s="63"/>
      <c r="Q6517" s="63"/>
    </row>
    <row r="6518" spans="1:17" outlineLevel="1">
      <c r="A6518" s="6"/>
      <c r="B6518" s="20">
        <v>42718</v>
      </c>
      <c r="C6518" s="21">
        <v>0.83333333333333337</v>
      </c>
      <c r="D6518" s="13">
        <v>0</v>
      </c>
      <c r="E6518" s="13">
        <v>44.96</v>
      </c>
      <c r="F6518" s="11">
        <f t="shared" si="304"/>
        <v>0</v>
      </c>
      <c r="G6518" s="11">
        <f t="shared" si="305"/>
        <v>45.387120000000003</v>
      </c>
      <c r="H6518" s="8">
        <f t="shared" si="306"/>
        <v>0</v>
      </c>
      <c r="I6518" s="61"/>
      <c r="K6518" s="69"/>
      <c r="L6518" s="69"/>
      <c r="M6518" s="69"/>
      <c r="O6518" s="63"/>
      <c r="P6518" s="63"/>
      <c r="Q6518" s="63"/>
    </row>
    <row r="6519" spans="1:17" outlineLevel="1">
      <c r="A6519" s="6"/>
      <c r="B6519" s="20">
        <v>42718</v>
      </c>
      <c r="C6519" s="21">
        <v>0.85416666666666663</v>
      </c>
      <c r="D6519" s="13">
        <v>0</v>
      </c>
      <c r="E6519" s="13">
        <v>44.98</v>
      </c>
      <c r="F6519" s="11">
        <f t="shared" si="304"/>
        <v>0</v>
      </c>
      <c r="G6519" s="11">
        <f t="shared" si="305"/>
        <v>45.407310000000003</v>
      </c>
      <c r="H6519" s="8">
        <f t="shared" si="306"/>
        <v>0</v>
      </c>
      <c r="I6519" s="61"/>
      <c r="K6519" s="69"/>
      <c r="L6519" s="69"/>
      <c r="M6519" s="69"/>
      <c r="O6519" s="63"/>
      <c r="P6519" s="63"/>
      <c r="Q6519" s="63"/>
    </row>
    <row r="6520" spans="1:17" outlineLevel="1">
      <c r="A6520" s="6"/>
      <c r="B6520" s="20">
        <v>42718</v>
      </c>
      <c r="C6520" s="21">
        <v>0.875</v>
      </c>
      <c r="D6520" s="13">
        <v>0</v>
      </c>
      <c r="E6520" s="13">
        <v>44.96</v>
      </c>
      <c r="F6520" s="11">
        <f t="shared" si="304"/>
        <v>0</v>
      </c>
      <c r="G6520" s="11">
        <f t="shared" si="305"/>
        <v>45.387120000000003</v>
      </c>
      <c r="H6520" s="8">
        <f t="shared" si="306"/>
        <v>0</v>
      </c>
      <c r="I6520" s="61"/>
      <c r="K6520" s="69"/>
      <c r="L6520" s="69"/>
      <c r="M6520" s="69"/>
      <c r="O6520" s="63"/>
      <c r="P6520" s="63"/>
      <c r="Q6520" s="63"/>
    </row>
    <row r="6521" spans="1:17" outlineLevel="1">
      <c r="A6521" s="6"/>
      <c r="B6521" s="20">
        <v>42718</v>
      </c>
      <c r="C6521" s="21">
        <v>0.89583333333333337</v>
      </c>
      <c r="D6521" s="13">
        <v>0</v>
      </c>
      <c r="E6521" s="13">
        <v>44.97</v>
      </c>
      <c r="F6521" s="11">
        <f t="shared" si="304"/>
        <v>0</v>
      </c>
      <c r="G6521" s="11">
        <f t="shared" si="305"/>
        <v>45.397215000000003</v>
      </c>
      <c r="H6521" s="8">
        <f t="shared" si="306"/>
        <v>0</v>
      </c>
      <c r="I6521" s="61"/>
      <c r="K6521" s="69"/>
      <c r="L6521" s="69"/>
      <c r="M6521" s="69"/>
      <c r="O6521" s="63"/>
      <c r="P6521" s="63"/>
      <c r="Q6521" s="63"/>
    </row>
    <row r="6522" spans="1:17" outlineLevel="1">
      <c r="A6522" s="6"/>
      <c r="B6522" s="20">
        <v>42718</v>
      </c>
      <c r="C6522" s="21">
        <v>0.91666666666666663</v>
      </c>
      <c r="D6522" s="13">
        <v>0</v>
      </c>
      <c r="E6522" s="13">
        <v>39.04</v>
      </c>
      <c r="F6522" s="11">
        <f t="shared" si="304"/>
        <v>0</v>
      </c>
      <c r="G6522" s="11">
        <f t="shared" si="305"/>
        <v>39.410879999999999</v>
      </c>
      <c r="H6522" s="8">
        <f t="shared" si="306"/>
        <v>0</v>
      </c>
      <c r="I6522" s="61"/>
      <c r="K6522" s="69"/>
      <c r="L6522" s="69"/>
      <c r="M6522" s="69"/>
      <c r="O6522" s="63"/>
      <c r="P6522" s="63"/>
      <c r="Q6522" s="63"/>
    </row>
    <row r="6523" spans="1:17" outlineLevel="1">
      <c r="A6523" s="6"/>
      <c r="B6523" s="20">
        <v>42718</v>
      </c>
      <c r="C6523" s="21">
        <v>0.9375</v>
      </c>
      <c r="D6523" s="13">
        <v>0</v>
      </c>
      <c r="E6523" s="13">
        <v>68.95</v>
      </c>
      <c r="F6523" s="11">
        <f t="shared" si="304"/>
        <v>0</v>
      </c>
      <c r="G6523" s="11">
        <f t="shared" si="305"/>
        <v>69.605025000000012</v>
      </c>
      <c r="H6523" s="8">
        <f t="shared" si="306"/>
        <v>0</v>
      </c>
      <c r="I6523" s="61"/>
      <c r="K6523" s="69"/>
      <c r="L6523" s="69"/>
      <c r="M6523" s="69"/>
      <c r="O6523" s="63"/>
      <c r="P6523" s="63"/>
      <c r="Q6523" s="63"/>
    </row>
    <row r="6524" spans="1:17" outlineLevel="1">
      <c r="A6524" s="6"/>
      <c r="B6524" s="20">
        <v>42718</v>
      </c>
      <c r="C6524" s="21">
        <v>0.95833333333333337</v>
      </c>
      <c r="D6524" s="13">
        <v>0</v>
      </c>
      <c r="E6524" s="13">
        <v>46.98</v>
      </c>
      <c r="F6524" s="11">
        <f t="shared" si="304"/>
        <v>0</v>
      </c>
      <c r="G6524" s="11">
        <f t="shared" si="305"/>
        <v>47.426310000000001</v>
      </c>
      <c r="H6524" s="8">
        <f t="shared" si="306"/>
        <v>0</v>
      </c>
      <c r="I6524" s="61"/>
      <c r="K6524" s="69"/>
      <c r="L6524" s="69"/>
      <c r="M6524" s="69"/>
      <c r="O6524" s="63"/>
      <c r="P6524" s="63"/>
      <c r="Q6524" s="63"/>
    </row>
    <row r="6525" spans="1:17" outlineLevel="1">
      <c r="A6525" s="6"/>
      <c r="B6525" s="20">
        <v>42718</v>
      </c>
      <c r="C6525" s="21">
        <v>0.97916666666666663</v>
      </c>
      <c r="D6525" s="13">
        <v>0</v>
      </c>
      <c r="E6525" s="13">
        <v>44.97</v>
      </c>
      <c r="F6525" s="11">
        <f t="shared" si="304"/>
        <v>0</v>
      </c>
      <c r="G6525" s="11">
        <f t="shared" si="305"/>
        <v>45.397215000000003</v>
      </c>
      <c r="H6525" s="8">
        <f t="shared" si="306"/>
        <v>0</v>
      </c>
      <c r="I6525" s="61"/>
      <c r="K6525" s="69"/>
      <c r="L6525" s="69"/>
      <c r="M6525" s="69"/>
      <c r="O6525" s="63"/>
      <c r="P6525" s="63"/>
      <c r="Q6525" s="63"/>
    </row>
    <row r="6526" spans="1:17" outlineLevel="1">
      <c r="A6526" s="6"/>
      <c r="B6526" s="20">
        <v>42719</v>
      </c>
      <c r="C6526" s="21">
        <v>2.0833333333333332E-2</v>
      </c>
      <c r="D6526" s="13">
        <v>0</v>
      </c>
      <c r="E6526" s="13">
        <v>43.55</v>
      </c>
      <c r="F6526" s="11">
        <f t="shared" si="304"/>
        <v>0</v>
      </c>
      <c r="G6526" s="11">
        <f t="shared" si="305"/>
        <v>43.963724999999997</v>
      </c>
      <c r="H6526" s="8">
        <f t="shared" si="306"/>
        <v>0</v>
      </c>
      <c r="I6526" s="61"/>
      <c r="K6526" s="69"/>
      <c r="L6526" s="69"/>
      <c r="M6526" s="69"/>
      <c r="O6526" s="63"/>
      <c r="P6526" s="63"/>
      <c r="Q6526" s="63"/>
    </row>
    <row r="6527" spans="1:17" outlineLevel="1">
      <c r="A6527" s="6"/>
      <c r="B6527" s="20">
        <v>42719</v>
      </c>
      <c r="C6527" s="21">
        <v>4.1666666666666664E-2</v>
      </c>
      <c r="D6527" s="13">
        <v>0</v>
      </c>
      <c r="E6527" s="13">
        <v>40.729999999999997</v>
      </c>
      <c r="F6527" s="11">
        <f t="shared" si="304"/>
        <v>0</v>
      </c>
      <c r="G6527" s="11">
        <f t="shared" si="305"/>
        <v>41.116934999999998</v>
      </c>
      <c r="H6527" s="8">
        <f t="shared" si="306"/>
        <v>0</v>
      </c>
      <c r="I6527" s="61"/>
      <c r="K6527" s="69"/>
      <c r="L6527" s="69"/>
      <c r="M6527" s="69"/>
      <c r="O6527" s="63"/>
      <c r="P6527" s="63"/>
      <c r="Q6527" s="63"/>
    </row>
    <row r="6528" spans="1:17" outlineLevel="1">
      <c r="A6528" s="6"/>
      <c r="B6528" s="20">
        <v>42719</v>
      </c>
      <c r="C6528" s="21">
        <v>6.25E-2</v>
      </c>
      <c r="D6528" s="13">
        <v>0</v>
      </c>
      <c r="E6528" s="13">
        <v>36.619999999999997</v>
      </c>
      <c r="F6528" s="11">
        <f t="shared" si="304"/>
        <v>0</v>
      </c>
      <c r="G6528" s="11">
        <f t="shared" si="305"/>
        <v>36.967889999999997</v>
      </c>
      <c r="H6528" s="8">
        <f t="shared" si="306"/>
        <v>0</v>
      </c>
      <c r="I6528" s="61"/>
      <c r="K6528" s="69"/>
      <c r="L6528" s="69"/>
      <c r="M6528" s="69"/>
      <c r="O6528" s="63"/>
      <c r="P6528" s="63"/>
      <c r="Q6528" s="63"/>
    </row>
    <row r="6529" spans="1:17" outlineLevel="1">
      <c r="A6529" s="6"/>
      <c r="B6529" s="20">
        <v>42719</v>
      </c>
      <c r="C6529" s="21">
        <v>8.3333333333333329E-2</v>
      </c>
      <c r="D6529" s="13">
        <v>0</v>
      </c>
      <c r="E6529" s="13">
        <v>34.97</v>
      </c>
      <c r="F6529" s="11">
        <f t="shared" si="304"/>
        <v>0</v>
      </c>
      <c r="G6529" s="11">
        <f t="shared" si="305"/>
        <v>35.302215000000004</v>
      </c>
      <c r="H6529" s="8">
        <f t="shared" si="306"/>
        <v>0</v>
      </c>
      <c r="I6529" s="61"/>
      <c r="K6529" s="69"/>
      <c r="L6529" s="69"/>
      <c r="M6529" s="69"/>
      <c r="O6529" s="63"/>
      <c r="P6529" s="63"/>
      <c r="Q6529" s="63"/>
    </row>
    <row r="6530" spans="1:17" outlineLevel="1">
      <c r="A6530" s="6"/>
      <c r="B6530" s="20">
        <v>42719</v>
      </c>
      <c r="C6530" s="21">
        <v>0.10416666666666667</v>
      </c>
      <c r="D6530" s="13">
        <v>0</v>
      </c>
      <c r="E6530" s="13">
        <v>36.4</v>
      </c>
      <c r="F6530" s="11">
        <f t="shared" si="304"/>
        <v>0</v>
      </c>
      <c r="G6530" s="11">
        <f t="shared" si="305"/>
        <v>36.745800000000003</v>
      </c>
      <c r="H6530" s="8">
        <f t="shared" si="306"/>
        <v>0</v>
      </c>
      <c r="I6530" s="61"/>
      <c r="K6530" s="69"/>
      <c r="L6530" s="69"/>
      <c r="M6530" s="69"/>
      <c r="O6530" s="63"/>
      <c r="P6530" s="63"/>
      <c r="Q6530" s="63"/>
    </row>
    <row r="6531" spans="1:17" outlineLevel="1">
      <c r="A6531" s="6"/>
      <c r="B6531" s="20">
        <v>42719</v>
      </c>
      <c r="C6531" s="21">
        <v>0.125</v>
      </c>
      <c r="D6531" s="13">
        <v>0</v>
      </c>
      <c r="E6531" s="13">
        <v>42.48</v>
      </c>
      <c r="F6531" s="11">
        <f t="shared" si="304"/>
        <v>0</v>
      </c>
      <c r="G6531" s="11">
        <f t="shared" si="305"/>
        <v>42.883560000000003</v>
      </c>
      <c r="H6531" s="8">
        <f t="shared" si="306"/>
        <v>0</v>
      </c>
      <c r="I6531" s="61"/>
      <c r="K6531" s="69"/>
      <c r="L6531" s="69"/>
      <c r="M6531" s="69"/>
      <c r="O6531" s="63"/>
      <c r="P6531" s="63"/>
      <c r="Q6531" s="63"/>
    </row>
    <row r="6532" spans="1:17" outlineLevel="1">
      <c r="A6532" s="6"/>
      <c r="B6532" s="20">
        <v>42719</v>
      </c>
      <c r="C6532" s="21">
        <v>0.14583333333333334</v>
      </c>
      <c r="D6532" s="13">
        <v>0</v>
      </c>
      <c r="E6532" s="13">
        <v>39.049999999999997</v>
      </c>
      <c r="F6532" s="11">
        <f t="shared" si="304"/>
        <v>0</v>
      </c>
      <c r="G6532" s="11">
        <f t="shared" si="305"/>
        <v>39.420974999999999</v>
      </c>
      <c r="H6532" s="8">
        <f t="shared" si="306"/>
        <v>0</v>
      </c>
      <c r="I6532" s="61"/>
      <c r="K6532" s="69"/>
      <c r="L6532" s="69"/>
      <c r="M6532" s="69"/>
      <c r="O6532" s="63"/>
      <c r="P6532" s="63"/>
      <c r="Q6532" s="63"/>
    </row>
    <row r="6533" spans="1:17" outlineLevel="1">
      <c r="A6533" s="6"/>
      <c r="B6533" s="20">
        <v>42719</v>
      </c>
      <c r="C6533" s="21">
        <v>0.16666666666666666</v>
      </c>
      <c r="D6533" s="13">
        <v>0</v>
      </c>
      <c r="E6533" s="13">
        <v>43.73</v>
      </c>
      <c r="F6533" s="11">
        <f t="shared" si="304"/>
        <v>0</v>
      </c>
      <c r="G6533" s="11">
        <f t="shared" si="305"/>
        <v>44.145434999999999</v>
      </c>
      <c r="H6533" s="8">
        <f t="shared" si="306"/>
        <v>0</v>
      </c>
      <c r="I6533" s="61"/>
      <c r="K6533" s="69"/>
      <c r="L6533" s="69"/>
      <c r="M6533" s="69"/>
      <c r="O6533" s="63"/>
      <c r="P6533" s="63"/>
      <c r="Q6533" s="63"/>
    </row>
    <row r="6534" spans="1:17" outlineLevel="1">
      <c r="A6534" s="6"/>
      <c r="B6534" s="20">
        <v>42719</v>
      </c>
      <c r="C6534" s="21">
        <v>0.1875</v>
      </c>
      <c r="D6534" s="13">
        <v>0</v>
      </c>
      <c r="E6534" s="13">
        <v>43.55</v>
      </c>
      <c r="F6534" s="11">
        <f t="shared" si="304"/>
        <v>0</v>
      </c>
      <c r="G6534" s="11">
        <f t="shared" si="305"/>
        <v>43.963724999999997</v>
      </c>
      <c r="H6534" s="8">
        <f t="shared" si="306"/>
        <v>0</v>
      </c>
      <c r="I6534" s="61"/>
      <c r="K6534" s="69"/>
      <c r="L6534" s="69"/>
      <c r="M6534" s="69"/>
      <c r="O6534" s="63"/>
      <c r="P6534" s="63"/>
      <c r="Q6534" s="63"/>
    </row>
    <row r="6535" spans="1:17" outlineLevel="1">
      <c r="A6535" s="6"/>
      <c r="B6535" s="20">
        <v>42719</v>
      </c>
      <c r="C6535" s="21">
        <v>0.20833333333333334</v>
      </c>
      <c r="D6535" s="13">
        <v>0</v>
      </c>
      <c r="E6535" s="13">
        <v>44.96</v>
      </c>
      <c r="F6535" s="11">
        <f t="shared" si="304"/>
        <v>0</v>
      </c>
      <c r="G6535" s="11">
        <f t="shared" si="305"/>
        <v>45.387120000000003</v>
      </c>
      <c r="H6535" s="8">
        <f t="shared" si="306"/>
        <v>0</v>
      </c>
      <c r="I6535" s="61"/>
      <c r="K6535" s="69"/>
      <c r="L6535" s="69"/>
      <c r="M6535" s="69"/>
      <c r="O6535" s="63"/>
      <c r="P6535" s="63"/>
      <c r="Q6535" s="63"/>
    </row>
    <row r="6536" spans="1:17" outlineLevel="1">
      <c r="A6536" s="6"/>
      <c r="B6536" s="20">
        <v>42719</v>
      </c>
      <c r="C6536" s="21">
        <v>0.22916666666666666</v>
      </c>
      <c r="D6536" s="13">
        <v>0</v>
      </c>
      <c r="E6536" s="13">
        <v>42.42</v>
      </c>
      <c r="F6536" s="11">
        <f t="shared" si="304"/>
        <v>0</v>
      </c>
      <c r="G6536" s="11">
        <f t="shared" si="305"/>
        <v>42.822990000000004</v>
      </c>
      <c r="H6536" s="8">
        <f t="shared" si="306"/>
        <v>0</v>
      </c>
      <c r="I6536" s="61"/>
      <c r="K6536" s="69"/>
      <c r="L6536" s="69"/>
      <c r="M6536" s="69"/>
      <c r="O6536" s="63"/>
      <c r="P6536" s="63"/>
      <c r="Q6536" s="63"/>
    </row>
    <row r="6537" spans="1:17" outlineLevel="1">
      <c r="A6537" s="6"/>
      <c r="B6537" s="20">
        <v>42719</v>
      </c>
      <c r="C6537" s="21">
        <v>0.25</v>
      </c>
      <c r="D6537" s="13">
        <v>1.8489999999999999E-3</v>
      </c>
      <c r="E6537" s="13">
        <v>44.98</v>
      </c>
      <c r="F6537" s="11">
        <f t="shared" si="304"/>
        <v>1.8484453000000001E-3</v>
      </c>
      <c r="G6537" s="11">
        <f t="shared" si="305"/>
        <v>45.407310000000003</v>
      </c>
      <c r="H6537" s="8">
        <f t="shared" si="306"/>
        <v>0.25987789704485703</v>
      </c>
      <c r="I6537" s="61"/>
      <c r="K6537" s="69"/>
      <c r="L6537" s="69"/>
      <c r="M6537" s="69"/>
      <c r="O6537" s="63"/>
      <c r="P6537" s="63"/>
      <c r="Q6537" s="63"/>
    </row>
    <row r="6538" spans="1:17" outlineLevel="1">
      <c r="A6538" s="6"/>
      <c r="B6538" s="20">
        <v>42719</v>
      </c>
      <c r="C6538" s="21">
        <v>0.27083333333333331</v>
      </c>
      <c r="D6538" s="13">
        <v>4.8704999999999998E-2</v>
      </c>
      <c r="E6538" s="13">
        <v>46.57</v>
      </c>
      <c r="F6538" s="11">
        <f t="shared" si="304"/>
        <v>4.8690388500000001E-2</v>
      </c>
      <c r="G6538" s="11">
        <f t="shared" si="305"/>
        <v>47.012415000000004</v>
      </c>
      <c r="H6538" s="8">
        <f t="shared" si="306"/>
        <v>6.7673595103267727</v>
      </c>
      <c r="I6538" s="61"/>
      <c r="K6538" s="69"/>
      <c r="L6538" s="69"/>
      <c r="M6538" s="69"/>
      <c r="O6538" s="63"/>
      <c r="P6538" s="63"/>
      <c r="Q6538" s="63"/>
    </row>
    <row r="6539" spans="1:17" outlineLevel="1">
      <c r="A6539" s="6"/>
      <c r="B6539" s="20">
        <v>42719</v>
      </c>
      <c r="C6539" s="21">
        <v>0.29166666666666669</v>
      </c>
      <c r="D6539" s="13">
        <v>0.111411</v>
      </c>
      <c r="E6539" s="13">
        <v>50.77</v>
      </c>
      <c r="F6539" s="11">
        <f t="shared" si="304"/>
        <v>0.11137757669999999</v>
      </c>
      <c r="G6539" s="11">
        <f t="shared" si="305"/>
        <v>51.252315000000003</v>
      </c>
      <c r="H6539" s="8">
        <f t="shared" si="306"/>
        <v>15.007870621234938</v>
      </c>
      <c r="I6539" s="61"/>
      <c r="K6539" s="69"/>
      <c r="L6539" s="69"/>
      <c r="M6539" s="69"/>
      <c r="O6539" s="63"/>
      <c r="P6539" s="63"/>
      <c r="Q6539" s="63"/>
    </row>
    <row r="6540" spans="1:17" outlineLevel="1">
      <c r="A6540" s="6"/>
      <c r="B6540" s="20">
        <v>42719</v>
      </c>
      <c r="C6540" s="21">
        <v>0.3125</v>
      </c>
      <c r="D6540" s="13">
        <v>0.23069400000000001</v>
      </c>
      <c r="E6540" s="13">
        <v>49.96</v>
      </c>
      <c r="F6540" s="11">
        <f t="shared" si="304"/>
        <v>0.23062479180000001</v>
      </c>
      <c r="G6540" s="11">
        <f t="shared" si="305"/>
        <v>50.434620000000002</v>
      </c>
      <c r="H6540" s="8">
        <f t="shared" si="306"/>
        <v>31.264737537787887</v>
      </c>
      <c r="I6540" s="61"/>
      <c r="K6540" s="69"/>
      <c r="L6540" s="69"/>
      <c r="M6540" s="69"/>
      <c r="O6540" s="63"/>
      <c r="P6540" s="63"/>
      <c r="Q6540" s="63"/>
    </row>
    <row r="6541" spans="1:17" outlineLevel="1">
      <c r="A6541" s="6"/>
      <c r="B6541" s="20">
        <v>42719</v>
      </c>
      <c r="C6541" s="21">
        <v>0.33333333333333331</v>
      </c>
      <c r="D6541" s="13">
        <v>0.21157699999999999</v>
      </c>
      <c r="E6541" s="13">
        <v>50.4</v>
      </c>
      <c r="F6541" s="11">
        <f t="shared" si="304"/>
        <v>0.2115135269</v>
      </c>
      <c r="G6541" s="11">
        <f t="shared" si="305"/>
        <v>50.878799999999998</v>
      </c>
      <c r="H6541" s="8">
        <f t="shared" si="306"/>
        <v>28.579961570960275</v>
      </c>
      <c r="I6541" s="61"/>
      <c r="K6541" s="69"/>
      <c r="L6541" s="69"/>
      <c r="M6541" s="69"/>
      <c r="O6541" s="63"/>
      <c r="P6541" s="63"/>
      <c r="Q6541" s="63"/>
    </row>
    <row r="6542" spans="1:17" outlineLevel="1">
      <c r="A6542" s="6"/>
      <c r="B6542" s="20">
        <v>42719</v>
      </c>
      <c r="C6542" s="21">
        <v>0.35416666666666669</v>
      </c>
      <c r="D6542" s="13">
        <v>0.33997699999999997</v>
      </c>
      <c r="E6542" s="13">
        <v>65.400000000000006</v>
      </c>
      <c r="F6542" s="11">
        <f t="shared" si="304"/>
        <v>0.3398750069</v>
      </c>
      <c r="G6542" s="11">
        <f t="shared" si="305"/>
        <v>66.021300000000011</v>
      </c>
      <c r="H6542" s="8">
        <f t="shared" si="306"/>
        <v>40.777761490353029</v>
      </c>
      <c r="I6542" s="61"/>
      <c r="K6542" s="69"/>
      <c r="L6542" s="69"/>
      <c r="M6542" s="69"/>
      <c r="O6542" s="63"/>
      <c r="P6542" s="63"/>
      <c r="Q6542" s="63"/>
    </row>
    <row r="6543" spans="1:17" outlineLevel="1">
      <c r="A6543" s="6"/>
      <c r="B6543" s="20">
        <v>42719</v>
      </c>
      <c r="C6543" s="21">
        <v>0.375</v>
      </c>
      <c r="D6543" s="13">
        <v>0.65608600000000006</v>
      </c>
      <c r="E6543" s="13">
        <v>54.08</v>
      </c>
      <c r="F6543" s="11">
        <f t="shared" si="304"/>
        <v>0.65588917420000004</v>
      </c>
      <c r="G6543" s="11">
        <f t="shared" si="305"/>
        <v>54.593760000000003</v>
      </c>
      <c r="H6543" s="8">
        <f t="shared" si="306"/>
        <v>86.187930238327013</v>
      </c>
      <c r="I6543" s="61"/>
      <c r="K6543" s="69"/>
      <c r="L6543" s="69"/>
      <c r="M6543" s="69"/>
      <c r="O6543" s="63"/>
      <c r="P6543" s="63"/>
      <c r="Q6543" s="63"/>
    </row>
    <row r="6544" spans="1:17" outlineLevel="1">
      <c r="A6544" s="6"/>
      <c r="B6544" s="20">
        <v>42719</v>
      </c>
      <c r="C6544" s="21">
        <v>0.39583333333333331</v>
      </c>
      <c r="D6544" s="13">
        <v>0.706341</v>
      </c>
      <c r="E6544" s="13">
        <v>55.13</v>
      </c>
      <c r="F6544" s="11">
        <f t="shared" si="304"/>
        <v>0.70612909769999999</v>
      </c>
      <c r="G6544" s="11">
        <f t="shared" si="305"/>
        <v>55.653735000000005</v>
      </c>
      <c r="H6544" s="8">
        <f t="shared" si="306"/>
        <v>92.041290493015083</v>
      </c>
      <c r="I6544" s="61"/>
      <c r="K6544" s="69"/>
      <c r="L6544" s="69"/>
      <c r="M6544" s="69"/>
      <c r="O6544" s="63"/>
      <c r="P6544" s="63"/>
      <c r="Q6544" s="63"/>
    </row>
    <row r="6545" spans="1:17" outlineLevel="1">
      <c r="A6545" s="6"/>
      <c r="B6545" s="20">
        <v>42719</v>
      </c>
      <c r="C6545" s="21">
        <v>0.41666666666666669</v>
      </c>
      <c r="D6545" s="13">
        <v>0.72122200000000003</v>
      </c>
      <c r="E6545" s="13">
        <v>54.91</v>
      </c>
      <c r="F6545" s="11">
        <f t="shared" ref="F6545:F6608" si="307">IF($B$13="Electricity",$D6545*$B$9,$D6545*$B$10)</f>
        <v>0.72100563340000001</v>
      </c>
      <c r="G6545" s="11">
        <f t="shared" ref="G6545:G6608" si="308">+E6545*$B$10</f>
        <v>55.431645000000003</v>
      </c>
      <c r="H6545" s="8">
        <f t="shared" si="306"/>
        <v>94.140519498771056</v>
      </c>
      <c r="I6545" s="61"/>
      <c r="K6545" s="69"/>
      <c r="L6545" s="69"/>
      <c r="M6545" s="69"/>
      <c r="O6545" s="63"/>
      <c r="P6545" s="63"/>
      <c r="Q6545" s="63"/>
    </row>
    <row r="6546" spans="1:17" outlineLevel="1">
      <c r="A6546" s="6"/>
      <c r="B6546" s="20">
        <v>42719</v>
      </c>
      <c r="C6546" s="21">
        <v>0.4375</v>
      </c>
      <c r="D6546" s="13">
        <v>0.93366000000000005</v>
      </c>
      <c r="E6546" s="13">
        <v>51.72</v>
      </c>
      <c r="F6546" s="11">
        <f t="shared" si="307"/>
        <v>0.93337990200000009</v>
      </c>
      <c r="G6546" s="11">
        <f t="shared" si="308"/>
        <v>52.21134</v>
      </c>
      <c r="H6546" s="8">
        <f t="shared" si="306"/>
        <v>124.87564635951132</v>
      </c>
      <c r="I6546" s="61"/>
      <c r="K6546" s="69"/>
      <c r="L6546" s="69"/>
      <c r="M6546" s="69"/>
      <c r="O6546" s="63"/>
      <c r="P6546" s="63"/>
      <c r="Q6546" s="63"/>
    </row>
    <row r="6547" spans="1:17" outlineLevel="1">
      <c r="A6547" s="6"/>
      <c r="B6547" s="20">
        <v>42719</v>
      </c>
      <c r="C6547" s="21">
        <v>0.45833333333333331</v>
      </c>
      <c r="D6547" s="13">
        <v>0.9884949999999999</v>
      </c>
      <c r="E6547" s="13">
        <v>47.04</v>
      </c>
      <c r="F6547" s="11">
        <f t="shared" si="307"/>
        <v>0.98819845149999996</v>
      </c>
      <c r="G6547" s="11">
        <f t="shared" si="308"/>
        <v>47.486879999999999</v>
      </c>
      <c r="H6547" s="8">
        <f t="shared" si="306"/>
        <v>136.8784506964337</v>
      </c>
      <c r="I6547" s="61"/>
      <c r="K6547" s="69"/>
      <c r="L6547" s="69"/>
      <c r="M6547" s="69"/>
      <c r="O6547" s="63"/>
      <c r="P6547" s="63"/>
      <c r="Q6547" s="63"/>
    </row>
    <row r="6548" spans="1:17" outlineLevel="1">
      <c r="A6548" s="6"/>
      <c r="B6548" s="20">
        <v>42719</v>
      </c>
      <c r="C6548" s="21">
        <v>0.47916666666666669</v>
      </c>
      <c r="D6548" s="13">
        <v>0.88682400000000006</v>
      </c>
      <c r="E6548" s="13">
        <v>44.99</v>
      </c>
      <c r="F6548" s="11">
        <f t="shared" si="307"/>
        <v>0.88655795280000005</v>
      </c>
      <c r="G6548" s="11">
        <f t="shared" si="308"/>
        <v>45.417405000000002</v>
      </c>
      <c r="H6548" s="8">
        <f t="shared" si="306"/>
        <v>124.63461762251153</v>
      </c>
      <c r="I6548" s="61"/>
      <c r="K6548" s="69"/>
      <c r="L6548" s="69"/>
      <c r="M6548" s="69"/>
      <c r="O6548" s="63"/>
      <c r="P6548" s="63"/>
      <c r="Q6548" s="63"/>
    </row>
    <row r="6549" spans="1:17" outlineLevel="1">
      <c r="A6549" s="6"/>
      <c r="B6549" s="20">
        <v>42719</v>
      </c>
      <c r="C6549" s="21">
        <v>0.5</v>
      </c>
      <c r="D6549" s="13">
        <v>1.2526930000000001</v>
      </c>
      <c r="E6549" s="13">
        <v>44.99</v>
      </c>
      <c r="F6549" s="11">
        <f t="shared" si="307"/>
        <v>1.2523171921</v>
      </c>
      <c r="G6549" s="11">
        <f t="shared" si="308"/>
        <v>45.417405000000002</v>
      </c>
      <c r="H6549" s="8">
        <f t="shared" si="306"/>
        <v>176.0540006285315</v>
      </c>
      <c r="I6549" s="61"/>
      <c r="K6549" s="69"/>
      <c r="L6549" s="69"/>
      <c r="M6549" s="69"/>
      <c r="O6549" s="63"/>
      <c r="P6549" s="63"/>
      <c r="Q6549" s="63"/>
    </row>
    <row r="6550" spans="1:17" outlineLevel="1">
      <c r="A6550" s="6"/>
      <c r="B6550" s="20">
        <v>42719</v>
      </c>
      <c r="C6550" s="21">
        <v>0.52083333333333337</v>
      </c>
      <c r="D6550" s="13">
        <v>1.323204</v>
      </c>
      <c r="E6550" s="13">
        <v>44.98</v>
      </c>
      <c r="F6550" s="11">
        <f t="shared" si="307"/>
        <v>1.3228070388000002</v>
      </c>
      <c r="G6550" s="11">
        <f t="shared" si="308"/>
        <v>45.407310000000003</v>
      </c>
      <c r="H6550" s="8">
        <f t="shared" si="306"/>
        <v>185.9769999358264</v>
      </c>
      <c r="I6550" s="61"/>
      <c r="K6550" s="69"/>
      <c r="L6550" s="69"/>
      <c r="M6550" s="69"/>
      <c r="O6550" s="63"/>
      <c r="P6550" s="63"/>
      <c r="Q6550" s="63"/>
    </row>
    <row r="6551" spans="1:17" outlineLevel="1">
      <c r="A6551" s="6"/>
      <c r="B6551" s="20">
        <v>42719</v>
      </c>
      <c r="C6551" s="21">
        <v>0.54166666666666663</v>
      </c>
      <c r="D6551" s="13">
        <v>1.7052020000000001</v>
      </c>
      <c r="E6551" s="13">
        <v>44.99</v>
      </c>
      <c r="F6551" s="11">
        <f t="shared" si="307"/>
        <v>1.7046904394000002</v>
      </c>
      <c r="G6551" s="11">
        <f t="shared" si="308"/>
        <v>45.417405000000002</v>
      </c>
      <c r="H6551" s="8">
        <f t="shared" si="306"/>
        <v>239.64980564254228</v>
      </c>
      <c r="I6551" s="61"/>
      <c r="K6551" s="69"/>
      <c r="L6551" s="69"/>
      <c r="M6551" s="69"/>
      <c r="O6551" s="63"/>
      <c r="P6551" s="63"/>
      <c r="Q6551" s="63"/>
    </row>
    <row r="6552" spans="1:17" outlineLevel="1">
      <c r="A6552" s="6"/>
      <c r="B6552" s="20">
        <v>42719</v>
      </c>
      <c r="C6552" s="21">
        <v>0.5625</v>
      </c>
      <c r="D6552" s="13">
        <v>2.0335890000000001</v>
      </c>
      <c r="E6552" s="13">
        <v>44.99</v>
      </c>
      <c r="F6552" s="11">
        <f t="shared" si="307"/>
        <v>2.0329789233</v>
      </c>
      <c r="G6552" s="11">
        <f t="shared" si="308"/>
        <v>45.417405000000002</v>
      </c>
      <c r="H6552" s="8">
        <f t="shared" si="306"/>
        <v>285.80145261781996</v>
      </c>
      <c r="I6552" s="61"/>
      <c r="K6552" s="69"/>
      <c r="L6552" s="69"/>
      <c r="M6552" s="69"/>
      <c r="O6552" s="63"/>
      <c r="P6552" s="63"/>
      <c r="Q6552" s="63"/>
    </row>
    <row r="6553" spans="1:17" outlineLevel="1">
      <c r="A6553" s="6"/>
      <c r="B6553" s="20">
        <v>42719</v>
      </c>
      <c r="C6553" s="21">
        <v>0.58333333333333337</v>
      </c>
      <c r="D6553" s="13">
        <v>1.1120140000000001</v>
      </c>
      <c r="E6553" s="13">
        <v>49.15</v>
      </c>
      <c r="F6553" s="11">
        <f t="shared" si="307"/>
        <v>1.1116803958000001</v>
      </c>
      <c r="G6553" s="11">
        <f t="shared" si="308"/>
        <v>49.616925000000002</v>
      </c>
      <c r="H6553" s="8">
        <f t="shared" si="306"/>
        <v>151.61439079642108</v>
      </c>
      <c r="I6553" s="61"/>
      <c r="K6553" s="69"/>
      <c r="L6553" s="69"/>
      <c r="M6553" s="69"/>
      <c r="O6553" s="63"/>
      <c r="P6553" s="63"/>
      <c r="Q6553" s="63"/>
    </row>
    <row r="6554" spans="1:17" outlineLevel="1">
      <c r="A6554" s="6"/>
      <c r="B6554" s="20">
        <v>42719</v>
      </c>
      <c r="C6554" s="21">
        <v>0.60416666666666663</v>
      </c>
      <c r="D6554" s="13">
        <v>1.0284280000000001</v>
      </c>
      <c r="E6554" s="13">
        <v>44.99</v>
      </c>
      <c r="F6554" s="11">
        <f t="shared" si="307"/>
        <v>1.0281194716000002</v>
      </c>
      <c r="G6554" s="11">
        <f t="shared" si="308"/>
        <v>45.417405000000002</v>
      </c>
      <c r="H6554" s="8">
        <f t="shared" si="306"/>
        <v>144.53570328755683</v>
      </c>
      <c r="I6554" s="61"/>
      <c r="K6554" s="69"/>
      <c r="L6554" s="69"/>
      <c r="M6554" s="69"/>
      <c r="O6554" s="63"/>
      <c r="P6554" s="63"/>
      <c r="Q6554" s="63"/>
    </row>
    <row r="6555" spans="1:17" outlineLevel="1">
      <c r="A6555" s="6"/>
      <c r="B6555" s="20">
        <v>42719</v>
      </c>
      <c r="C6555" s="21">
        <v>0.625</v>
      </c>
      <c r="D6555" s="13">
        <v>1.0743820000000002</v>
      </c>
      <c r="E6555" s="13">
        <v>45.2</v>
      </c>
      <c r="F6555" s="11">
        <f t="shared" si="307"/>
        <v>1.0740596854000002</v>
      </c>
      <c r="G6555" s="11">
        <f t="shared" si="308"/>
        <v>45.629400000000004</v>
      </c>
      <c r="H6555" s="8">
        <f t="shared" si="306"/>
        <v>150.76640247540925</v>
      </c>
      <c r="I6555" s="61"/>
      <c r="K6555" s="69"/>
      <c r="L6555" s="69"/>
      <c r="M6555" s="69"/>
      <c r="O6555" s="63"/>
      <c r="P6555" s="63"/>
      <c r="Q6555" s="63"/>
    </row>
    <row r="6556" spans="1:17" outlineLevel="1">
      <c r="A6556" s="6"/>
      <c r="B6556" s="20">
        <v>42719</v>
      </c>
      <c r="C6556" s="21">
        <v>0.64583333333333337</v>
      </c>
      <c r="D6556" s="13">
        <v>0.88037300000000007</v>
      </c>
      <c r="E6556" s="13">
        <v>44.98</v>
      </c>
      <c r="F6556" s="11">
        <f t="shared" si="307"/>
        <v>0.8801088881000001</v>
      </c>
      <c r="G6556" s="11">
        <f t="shared" si="308"/>
        <v>45.407310000000003</v>
      </c>
      <c r="H6556" s="8">
        <f t="shared" si="306"/>
        <v>123.736876070888</v>
      </c>
      <c r="I6556" s="61"/>
      <c r="K6556" s="69"/>
      <c r="L6556" s="69"/>
      <c r="M6556" s="69"/>
      <c r="O6556" s="63"/>
      <c r="P6556" s="63"/>
      <c r="Q6556" s="63"/>
    </row>
    <row r="6557" spans="1:17" outlineLevel="1">
      <c r="A6557" s="6"/>
      <c r="B6557" s="20">
        <v>42719</v>
      </c>
      <c r="C6557" s="21">
        <v>0.66666666666666663</v>
      </c>
      <c r="D6557" s="13">
        <v>0.50250400000000006</v>
      </c>
      <c r="E6557" s="13">
        <v>44.99</v>
      </c>
      <c r="F6557" s="11">
        <f t="shared" si="307"/>
        <v>0.5023532488000001</v>
      </c>
      <c r="G6557" s="11">
        <f t="shared" si="308"/>
        <v>45.417405000000002</v>
      </c>
      <c r="H6557" s="8">
        <f t="shared" si="306"/>
        <v>70.622123322984649</v>
      </c>
      <c r="I6557" s="61"/>
      <c r="K6557" s="69"/>
      <c r="L6557" s="69"/>
      <c r="M6557" s="69"/>
      <c r="O6557" s="63"/>
      <c r="P6557" s="63"/>
      <c r="Q6557" s="63"/>
    </row>
    <row r="6558" spans="1:17" outlineLevel="1">
      <c r="A6558" s="6"/>
      <c r="B6558" s="20">
        <v>42719</v>
      </c>
      <c r="C6558" s="21">
        <v>0.6875</v>
      </c>
      <c r="D6558" s="13">
        <v>0.28791600000000001</v>
      </c>
      <c r="E6558" s="13">
        <v>96.2</v>
      </c>
      <c r="F6558" s="11">
        <f t="shared" si="307"/>
        <v>0.28782962519999999</v>
      </c>
      <c r="G6558" s="11">
        <f t="shared" si="308"/>
        <v>97.113900000000015</v>
      </c>
      <c r="H6558" s="8">
        <f t="shared" si="306"/>
        <v>25.584052848489716</v>
      </c>
      <c r="I6558" s="61"/>
      <c r="K6558" s="69"/>
      <c r="L6558" s="69"/>
      <c r="M6558" s="69"/>
      <c r="O6558" s="63"/>
      <c r="P6558" s="63"/>
      <c r="Q6558" s="63"/>
    </row>
    <row r="6559" spans="1:17" outlineLevel="1">
      <c r="A6559" s="6"/>
      <c r="B6559" s="20">
        <v>42719</v>
      </c>
      <c r="C6559" s="21">
        <v>0.70833333333333337</v>
      </c>
      <c r="D6559" s="13">
        <v>0.23630700000000002</v>
      </c>
      <c r="E6559" s="13">
        <v>44.99</v>
      </c>
      <c r="F6559" s="11">
        <f t="shared" si="307"/>
        <v>0.23623610790000002</v>
      </c>
      <c r="G6559" s="11">
        <f t="shared" si="308"/>
        <v>45.417405000000002</v>
      </c>
      <c r="H6559" s="8">
        <f t="shared" si="306"/>
        <v>33.210685081282001</v>
      </c>
      <c r="I6559" s="61"/>
      <c r="K6559" s="69"/>
      <c r="L6559" s="69"/>
      <c r="M6559" s="69"/>
      <c r="O6559" s="63"/>
      <c r="P6559" s="63"/>
      <c r="Q6559" s="63"/>
    </row>
    <row r="6560" spans="1:17" outlineLevel="1">
      <c r="A6560" s="6"/>
      <c r="B6560" s="20">
        <v>42719</v>
      </c>
      <c r="C6560" s="21">
        <v>0.72916666666666663</v>
      </c>
      <c r="D6560" s="13">
        <v>0.20075999999999999</v>
      </c>
      <c r="E6560" s="13">
        <v>44.96</v>
      </c>
      <c r="F6560" s="11">
        <f t="shared" si="307"/>
        <v>0.200699772</v>
      </c>
      <c r="G6560" s="11">
        <f t="shared" si="308"/>
        <v>45.387120000000003</v>
      </c>
      <c r="H6560" s="8">
        <f t="shared" si="306"/>
        <v>28.220972956263356</v>
      </c>
      <c r="I6560" s="61"/>
      <c r="K6560" s="69"/>
      <c r="L6560" s="69"/>
      <c r="M6560" s="69"/>
      <c r="O6560" s="63"/>
      <c r="P6560" s="63"/>
      <c r="Q6560" s="63"/>
    </row>
    <row r="6561" spans="1:17" outlineLevel="1">
      <c r="A6561" s="6"/>
      <c r="B6561" s="20">
        <v>42719</v>
      </c>
      <c r="C6561" s="21">
        <v>0.75</v>
      </c>
      <c r="D6561" s="13">
        <v>0.15779500000000002</v>
      </c>
      <c r="E6561" s="13">
        <v>44.98</v>
      </c>
      <c r="F6561" s="11">
        <f t="shared" si="307"/>
        <v>0.15774766150000002</v>
      </c>
      <c r="G6561" s="11">
        <f t="shared" si="308"/>
        <v>45.407310000000003</v>
      </c>
      <c r="H6561" s="8">
        <f t="shared" si="306"/>
        <v>22.17816807149444</v>
      </c>
      <c r="I6561" s="61"/>
      <c r="K6561" s="69"/>
      <c r="L6561" s="69"/>
      <c r="M6561" s="69"/>
      <c r="O6561" s="63"/>
      <c r="P6561" s="63"/>
      <c r="Q6561" s="63"/>
    </row>
    <row r="6562" spans="1:17" outlineLevel="1">
      <c r="A6562" s="6"/>
      <c r="B6562" s="20">
        <v>42719</v>
      </c>
      <c r="C6562" s="21">
        <v>0.77083333333333337</v>
      </c>
      <c r="D6562" s="13">
        <v>7.8745999999999997E-2</v>
      </c>
      <c r="E6562" s="13">
        <v>45.58</v>
      </c>
      <c r="F6562" s="11">
        <f t="shared" si="307"/>
        <v>7.8722376199999999E-2</v>
      </c>
      <c r="G6562" s="11">
        <f t="shared" si="308"/>
        <v>46.013010000000001</v>
      </c>
      <c r="H6562" s="8">
        <f t="shared" si="306"/>
        <v>11.020108489885637</v>
      </c>
      <c r="I6562" s="61"/>
      <c r="K6562" s="69"/>
      <c r="L6562" s="69"/>
      <c r="M6562" s="69"/>
      <c r="O6562" s="63"/>
      <c r="P6562" s="63"/>
      <c r="Q6562" s="63"/>
    </row>
    <row r="6563" spans="1:17" outlineLevel="1">
      <c r="A6563" s="6"/>
      <c r="B6563" s="20">
        <v>42719</v>
      </c>
      <c r="C6563" s="21">
        <v>0.79166666666666663</v>
      </c>
      <c r="D6563" s="13">
        <v>1.9331000000000001E-2</v>
      </c>
      <c r="E6563" s="13">
        <v>44.85</v>
      </c>
      <c r="F6563" s="11">
        <f t="shared" si="307"/>
        <v>1.9325200700000003E-2</v>
      </c>
      <c r="G6563" s="11">
        <f t="shared" si="308"/>
        <v>45.276075000000006</v>
      </c>
      <c r="H6563" s="8">
        <f t="shared" si="306"/>
        <v>2.719518093916748</v>
      </c>
      <c r="I6563" s="61"/>
      <c r="K6563" s="69"/>
      <c r="L6563" s="69"/>
      <c r="M6563" s="69"/>
      <c r="O6563" s="63"/>
      <c r="P6563" s="63"/>
      <c r="Q6563" s="63"/>
    </row>
    <row r="6564" spans="1:17" outlineLevel="1">
      <c r="A6564" s="6"/>
      <c r="B6564" s="20">
        <v>42719</v>
      </c>
      <c r="C6564" s="21">
        <v>0.8125</v>
      </c>
      <c r="D6564" s="13">
        <v>0</v>
      </c>
      <c r="E6564" s="13">
        <v>44.96</v>
      </c>
      <c r="F6564" s="11">
        <f t="shared" si="307"/>
        <v>0</v>
      </c>
      <c r="G6564" s="11">
        <f t="shared" si="308"/>
        <v>45.387120000000003</v>
      </c>
      <c r="H6564" s="8">
        <f t="shared" si="306"/>
        <v>0</v>
      </c>
      <c r="I6564" s="61"/>
      <c r="K6564" s="69"/>
      <c r="L6564" s="69"/>
      <c r="M6564" s="69"/>
      <c r="O6564" s="63"/>
      <c r="P6564" s="63"/>
      <c r="Q6564" s="63"/>
    </row>
    <row r="6565" spans="1:17" outlineLevel="1">
      <c r="A6565" s="6"/>
      <c r="B6565" s="20">
        <v>42719</v>
      </c>
      <c r="C6565" s="21">
        <v>0.83333333333333337</v>
      </c>
      <c r="D6565" s="13">
        <v>0</v>
      </c>
      <c r="E6565" s="13">
        <v>44.95</v>
      </c>
      <c r="F6565" s="11">
        <f t="shared" si="307"/>
        <v>0</v>
      </c>
      <c r="G6565" s="11">
        <f t="shared" si="308"/>
        <v>45.377025000000003</v>
      </c>
      <c r="H6565" s="8">
        <f t="shared" si="306"/>
        <v>0</v>
      </c>
      <c r="I6565" s="61"/>
      <c r="K6565" s="69"/>
      <c r="L6565" s="69"/>
      <c r="M6565" s="69"/>
      <c r="O6565" s="63"/>
      <c r="P6565" s="63"/>
      <c r="Q6565" s="63"/>
    </row>
    <row r="6566" spans="1:17" outlineLevel="1">
      <c r="A6566" s="6"/>
      <c r="B6566" s="20">
        <v>42719</v>
      </c>
      <c r="C6566" s="21">
        <v>0.85416666666666663</v>
      </c>
      <c r="D6566" s="13">
        <v>0</v>
      </c>
      <c r="E6566" s="13">
        <v>44.97</v>
      </c>
      <c r="F6566" s="11">
        <f t="shared" si="307"/>
        <v>0</v>
      </c>
      <c r="G6566" s="11">
        <f t="shared" si="308"/>
        <v>45.397215000000003</v>
      </c>
      <c r="H6566" s="8">
        <f t="shared" si="306"/>
        <v>0</v>
      </c>
      <c r="I6566" s="61"/>
      <c r="K6566" s="69"/>
      <c r="L6566" s="69"/>
      <c r="M6566" s="69"/>
      <c r="O6566" s="63"/>
      <c r="P6566" s="63"/>
      <c r="Q6566" s="63"/>
    </row>
    <row r="6567" spans="1:17" outlineLevel="1">
      <c r="A6567" s="6"/>
      <c r="B6567" s="20">
        <v>42719</v>
      </c>
      <c r="C6567" s="21">
        <v>0.875</v>
      </c>
      <c r="D6567" s="13">
        <v>0</v>
      </c>
      <c r="E6567" s="13">
        <v>45.04</v>
      </c>
      <c r="F6567" s="11">
        <f t="shared" si="307"/>
        <v>0</v>
      </c>
      <c r="G6567" s="11">
        <f t="shared" si="308"/>
        <v>45.467880000000001</v>
      </c>
      <c r="H6567" s="8">
        <f t="shared" si="306"/>
        <v>0</v>
      </c>
      <c r="I6567" s="61"/>
      <c r="K6567" s="69"/>
      <c r="L6567" s="69"/>
      <c r="M6567" s="69"/>
      <c r="O6567" s="63"/>
      <c r="P6567" s="63"/>
      <c r="Q6567" s="63"/>
    </row>
    <row r="6568" spans="1:17" outlineLevel="1">
      <c r="A6568" s="6"/>
      <c r="B6568" s="20">
        <v>42719</v>
      </c>
      <c r="C6568" s="21">
        <v>0.89583333333333337</v>
      </c>
      <c r="D6568" s="13">
        <v>0</v>
      </c>
      <c r="E6568" s="13">
        <v>45.03</v>
      </c>
      <c r="F6568" s="11">
        <f t="shared" si="307"/>
        <v>0</v>
      </c>
      <c r="G6568" s="11">
        <f t="shared" si="308"/>
        <v>45.457785000000001</v>
      </c>
      <c r="H6568" s="8">
        <f t="shared" si="306"/>
        <v>0</v>
      </c>
      <c r="I6568" s="61"/>
      <c r="K6568" s="69"/>
      <c r="L6568" s="69"/>
      <c r="M6568" s="69"/>
      <c r="O6568" s="63"/>
      <c r="P6568" s="63"/>
      <c r="Q6568" s="63"/>
    </row>
    <row r="6569" spans="1:17" outlineLevel="1">
      <c r="A6569" s="6"/>
      <c r="B6569" s="20">
        <v>42719</v>
      </c>
      <c r="C6569" s="21">
        <v>0.91666666666666663</v>
      </c>
      <c r="D6569" s="13">
        <v>0</v>
      </c>
      <c r="E6569" s="13">
        <v>43.68</v>
      </c>
      <c r="F6569" s="11">
        <f t="shared" si="307"/>
        <v>0</v>
      </c>
      <c r="G6569" s="11">
        <f t="shared" si="308"/>
        <v>44.09496</v>
      </c>
      <c r="H6569" s="8">
        <f t="shared" si="306"/>
        <v>0</v>
      </c>
      <c r="I6569" s="61"/>
      <c r="K6569" s="69"/>
      <c r="L6569" s="69"/>
      <c r="M6569" s="69"/>
      <c r="O6569" s="63"/>
      <c r="P6569" s="63"/>
      <c r="Q6569" s="63"/>
    </row>
    <row r="6570" spans="1:17" outlineLevel="1">
      <c r="A6570" s="6"/>
      <c r="B6570" s="20">
        <v>42719</v>
      </c>
      <c r="C6570" s="21">
        <v>0.9375</v>
      </c>
      <c r="D6570" s="13">
        <v>0</v>
      </c>
      <c r="E6570" s="13">
        <v>71.83</v>
      </c>
      <c r="F6570" s="11">
        <f t="shared" si="307"/>
        <v>0</v>
      </c>
      <c r="G6570" s="11">
        <f t="shared" si="308"/>
        <v>72.512385000000009</v>
      </c>
      <c r="H6570" s="8">
        <f t="shared" si="306"/>
        <v>0</v>
      </c>
      <c r="I6570" s="61"/>
      <c r="K6570" s="69"/>
      <c r="L6570" s="69"/>
      <c r="M6570" s="69"/>
      <c r="O6570" s="63"/>
      <c r="P6570" s="63"/>
      <c r="Q6570" s="63"/>
    </row>
    <row r="6571" spans="1:17" outlineLevel="1">
      <c r="A6571" s="6"/>
      <c r="B6571" s="20">
        <v>42719</v>
      </c>
      <c r="C6571" s="21">
        <v>0.95833333333333337</v>
      </c>
      <c r="D6571" s="13">
        <v>0</v>
      </c>
      <c r="E6571" s="13">
        <v>50.04</v>
      </c>
      <c r="F6571" s="11">
        <f t="shared" si="307"/>
        <v>0</v>
      </c>
      <c r="G6571" s="11">
        <f t="shared" si="308"/>
        <v>50.51538</v>
      </c>
      <c r="H6571" s="8">
        <f t="shared" si="306"/>
        <v>0</v>
      </c>
      <c r="I6571" s="61"/>
      <c r="K6571" s="69"/>
      <c r="L6571" s="69"/>
      <c r="M6571" s="69"/>
      <c r="O6571" s="63"/>
      <c r="P6571" s="63"/>
      <c r="Q6571" s="63"/>
    </row>
    <row r="6572" spans="1:17" outlineLevel="1">
      <c r="A6572" s="6"/>
      <c r="B6572" s="20">
        <v>42719</v>
      </c>
      <c r="C6572" s="21">
        <v>0.97916666666666663</v>
      </c>
      <c r="D6572" s="13">
        <v>0</v>
      </c>
      <c r="E6572" s="13">
        <v>44.96</v>
      </c>
      <c r="F6572" s="11">
        <f t="shared" si="307"/>
        <v>0</v>
      </c>
      <c r="G6572" s="11">
        <f t="shared" si="308"/>
        <v>45.387120000000003</v>
      </c>
      <c r="H6572" s="8">
        <f t="shared" si="306"/>
        <v>0</v>
      </c>
      <c r="I6572" s="61"/>
      <c r="K6572" s="69"/>
      <c r="L6572" s="69"/>
      <c r="M6572" s="69"/>
      <c r="O6572" s="63"/>
      <c r="P6572" s="63"/>
      <c r="Q6572" s="63"/>
    </row>
    <row r="6573" spans="1:17" outlineLevel="1">
      <c r="A6573" s="6"/>
      <c r="B6573" s="20">
        <v>42720</v>
      </c>
      <c r="C6573" s="21">
        <v>2.0833333333333332E-2</v>
      </c>
      <c r="D6573" s="13">
        <v>0</v>
      </c>
      <c r="E6573" s="13">
        <v>48.97</v>
      </c>
      <c r="F6573" s="11">
        <f t="shared" si="307"/>
        <v>0</v>
      </c>
      <c r="G6573" s="11">
        <f t="shared" si="308"/>
        <v>49.435214999999999</v>
      </c>
      <c r="H6573" s="8">
        <f t="shared" ref="H6573:H6636" si="309">F6573*($B$8-G6573)</f>
        <v>0</v>
      </c>
      <c r="I6573" s="61"/>
      <c r="K6573" s="69"/>
      <c r="L6573" s="69"/>
      <c r="M6573" s="69"/>
      <c r="O6573" s="63"/>
      <c r="P6573" s="63"/>
      <c r="Q6573" s="63"/>
    </row>
    <row r="6574" spans="1:17" outlineLevel="1">
      <c r="A6574" s="6"/>
      <c r="B6574" s="20">
        <v>42720</v>
      </c>
      <c r="C6574" s="21">
        <v>4.1666666666666664E-2</v>
      </c>
      <c r="D6574" s="13">
        <v>0</v>
      </c>
      <c r="E6574" s="13">
        <v>45.34</v>
      </c>
      <c r="F6574" s="11">
        <f t="shared" si="307"/>
        <v>0</v>
      </c>
      <c r="G6574" s="11">
        <f t="shared" si="308"/>
        <v>45.770730000000007</v>
      </c>
      <c r="H6574" s="8">
        <f t="shared" si="309"/>
        <v>0</v>
      </c>
      <c r="I6574" s="61"/>
      <c r="K6574" s="69"/>
      <c r="L6574" s="69"/>
      <c r="M6574" s="69"/>
      <c r="O6574" s="63"/>
      <c r="P6574" s="63"/>
      <c r="Q6574" s="63"/>
    </row>
    <row r="6575" spans="1:17" outlineLevel="1">
      <c r="A6575" s="6"/>
      <c r="B6575" s="20">
        <v>42720</v>
      </c>
      <c r="C6575" s="21">
        <v>6.25E-2</v>
      </c>
      <c r="D6575" s="13">
        <v>0</v>
      </c>
      <c r="E6575" s="13">
        <v>42.56</v>
      </c>
      <c r="F6575" s="11">
        <f t="shared" si="307"/>
        <v>0</v>
      </c>
      <c r="G6575" s="11">
        <f t="shared" si="308"/>
        <v>42.964320000000008</v>
      </c>
      <c r="H6575" s="8">
        <f t="shared" si="309"/>
        <v>0</v>
      </c>
      <c r="I6575" s="61"/>
      <c r="K6575" s="69"/>
      <c r="L6575" s="69"/>
      <c r="M6575" s="69"/>
      <c r="O6575" s="63"/>
      <c r="P6575" s="63"/>
      <c r="Q6575" s="63"/>
    </row>
    <row r="6576" spans="1:17" outlineLevel="1">
      <c r="A6576" s="6"/>
      <c r="B6576" s="20">
        <v>42720</v>
      </c>
      <c r="C6576" s="21">
        <v>8.3333333333333329E-2</v>
      </c>
      <c r="D6576" s="13">
        <v>0</v>
      </c>
      <c r="E6576" s="13">
        <v>46.29</v>
      </c>
      <c r="F6576" s="11">
        <f t="shared" si="307"/>
        <v>0</v>
      </c>
      <c r="G6576" s="11">
        <f t="shared" si="308"/>
        <v>46.729755000000004</v>
      </c>
      <c r="H6576" s="8">
        <f t="shared" si="309"/>
        <v>0</v>
      </c>
      <c r="I6576" s="61"/>
      <c r="K6576" s="69"/>
      <c r="L6576" s="69"/>
      <c r="M6576" s="69"/>
      <c r="O6576" s="63"/>
      <c r="P6576" s="63"/>
      <c r="Q6576" s="63"/>
    </row>
    <row r="6577" spans="1:17" outlineLevel="1">
      <c r="A6577" s="6"/>
      <c r="B6577" s="20">
        <v>42720</v>
      </c>
      <c r="C6577" s="21">
        <v>0.10416666666666667</v>
      </c>
      <c r="D6577" s="13">
        <v>0</v>
      </c>
      <c r="E6577" s="13">
        <v>51.45</v>
      </c>
      <c r="F6577" s="11">
        <f t="shared" si="307"/>
        <v>0</v>
      </c>
      <c r="G6577" s="11">
        <f t="shared" si="308"/>
        <v>51.938775000000007</v>
      </c>
      <c r="H6577" s="8">
        <f t="shared" si="309"/>
        <v>0</v>
      </c>
      <c r="I6577" s="61"/>
      <c r="K6577" s="69"/>
      <c r="L6577" s="69"/>
      <c r="M6577" s="69"/>
      <c r="O6577" s="63"/>
      <c r="P6577" s="63"/>
      <c r="Q6577" s="63"/>
    </row>
    <row r="6578" spans="1:17" outlineLevel="1">
      <c r="A6578" s="6"/>
      <c r="B6578" s="20">
        <v>42720</v>
      </c>
      <c r="C6578" s="21">
        <v>0.125</v>
      </c>
      <c r="D6578" s="13">
        <v>0</v>
      </c>
      <c r="E6578" s="13">
        <v>53.11</v>
      </c>
      <c r="F6578" s="11">
        <f t="shared" si="307"/>
        <v>0</v>
      </c>
      <c r="G6578" s="11">
        <f t="shared" si="308"/>
        <v>53.614545</v>
      </c>
      <c r="H6578" s="8">
        <f t="shared" si="309"/>
        <v>0</v>
      </c>
      <c r="I6578" s="61"/>
      <c r="K6578" s="69"/>
      <c r="L6578" s="69"/>
      <c r="M6578" s="69"/>
      <c r="O6578" s="63"/>
      <c r="P6578" s="63"/>
      <c r="Q6578" s="63"/>
    </row>
    <row r="6579" spans="1:17" outlineLevel="1">
      <c r="A6579" s="6"/>
      <c r="B6579" s="20">
        <v>42720</v>
      </c>
      <c r="C6579" s="21">
        <v>0.14583333333333334</v>
      </c>
      <c r="D6579" s="13">
        <v>0</v>
      </c>
      <c r="E6579" s="13">
        <v>53.59</v>
      </c>
      <c r="F6579" s="11">
        <f t="shared" si="307"/>
        <v>0</v>
      </c>
      <c r="G6579" s="11">
        <f t="shared" si="308"/>
        <v>54.099105000000009</v>
      </c>
      <c r="H6579" s="8">
        <f t="shared" si="309"/>
        <v>0</v>
      </c>
      <c r="I6579" s="61"/>
      <c r="K6579" s="69"/>
      <c r="L6579" s="69"/>
      <c r="M6579" s="69"/>
      <c r="O6579" s="63"/>
      <c r="P6579" s="63"/>
      <c r="Q6579" s="63"/>
    </row>
    <row r="6580" spans="1:17" outlineLevel="1">
      <c r="A6580" s="6"/>
      <c r="B6580" s="20">
        <v>42720</v>
      </c>
      <c r="C6580" s="21">
        <v>0.16666666666666666</v>
      </c>
      <c r="D6580" s="13">
        <v>0</v>
      </c>
      <c r="E6580" s="13">
        <v>55.73</v>
      </c>
      <c r="F6580" s="11">
        <f t="shared" si="307"/>
        <v>0</v>
      </c>
      <c r="G6580" s="11">
        <f t="shared" si="308"/>
        <v>56.259435000000003</v>
      </c>
      <c r="H6580" s="8">
        <f t="shared" si="309"/>
        <v>0</v>
      </c>
      <c r="I6580" s="61"/>
      <c r="K6580" s="69"/>
      <c r="L6580" s="69"/>
      <c r="M6580" s="69"/>
      <c r="O6580" s="63"/>
      <c r="P6580" s="63"/>
      <c r="Q6580" s="63"/>
    </row>
    <row r="6581" spans="1:17" outlineLevel="1">
      <c r="A6581" s="6"/>
      <c r="B6581" s="20">
        <v>42720</v>
      </c>
      <c r="C6581" s="21">
        <v>0.1875</v>
      </c>
      <c r="D6581" s="13">
        <v>0</v>
      </c>
      <c r="E6581" s="13">
        <v>58.06</v>
      </c>
      <c r="F6581" s="11">
        <f t="shared" si="307"/>
        <v>0</v>
      </c>
      <c r="G6581" s="11">
        <f t="shared" si="308"/>
        <v>58.611570000000007</v>
      </c>
      <c r="H6581" s="8">
        <f t="shared" si="309"/>
        <v>0</v>
      </c>
      <c r="I6581" s="61"/>
      <c r="K6581" s="69"/>
      <c r="L6581" s="69"/>
      <c r="M6581" s="69"/>
      <c r="O6581" s="63"/>
      <c r="P6581" s="63"/>
      <c r="Q6581" s="63"/>
    </row>
    <row r="6582" spans="1:17" outlineLevel="1">
      <c r="A6582" s="6"/>
      <c r="B6582" s="20">
        <v>42720</v>
      </c>
      <c r="C6582" s="21">
        <v>0.20833333333333334</v>
      </c>
      <c r="D6582" s="13">
        <v>0</v>
      </c>
      <c r="E6582" s="13">
        <v>66.55</v>
      </c>
      <c r="F6582" s="11">
        <f t="shared" si="307"/>
        <v>0</v>
      </c>
      <c r="G6582" s="11">
        <f t="shared" si="308"/>
        <v>67.182225000000003</v>
      </c>
      <c r="H6582" s="8">
        <f t="shared" si="309"/>
        <v>0</v>
      </c>
      <c r="I6582" s="61"/>
      <c r="K6582" s="69"/>
      <c r="L6582" s="69"/>
      <c r="M6582" s="69"/>
      <c r="O6582" s="63"/>
      <c r="P6582" s="63"/>
      <c r="Q6582" s="63"/>
    </row>
    <row r="6583" spans="1:17" outlineLevel="1">
      <c r="A6583" s="6"/>
      <c r="B6583" s="20">
        <v>42720</v>
      </c>
      <c r="C6583" s="21">
        <v>0.22916666666666666</v>
      </c>
      <c r="D6583" s="13">
        <v>5.0834999999999998E-2</v>
      </c>
      <c r="E6583" s="13">
        <v>63.36</v>
      </c>
      <c r="F6583" s="11">
        <f t="shared" si="307"/>
        <v>5.0819749499999997E-2</v>
      </c>
      <c r="G6583" s="11">
        <f t="shared" si="308"/>
        <v>63.961920000000006</v>
      </c>
      <c r="H6583" s="8">
        <f t="shared" si="309"/>
        <v>6.2019446550609594</v>
      </c>
      <c r="I6583" s="61"/>
      <c r="K6583" s="69"/>
      <c r="L6583" s="69"/>
      <c r="M6583" s="69"/>
      <c r="O6583" s="63"/>
      <c r="P6583" s="63"/>
      <c r="Q6583" s="63"/>
    </row>
    <row r="6584" spans="1:17" outlineLevel="1">
      <c r="A6584" s="6"/>
      <c r="B6584" s="20">
        <v>42720</v>
      </c>
      <c r="C6584" s="21">
        <v>0.25</v>
      </c>
      <c r="D6584" s="13">
        <v>0.211534</v>
      </c>
      <c r="E6584" s="13">
        <v>54.29</v>
      </c>
      <c r="F6584" s="11">
        <f t="shared" si="307"/>
        <v>0.2114705398</v>
      </c>
      <c r="G6584" s="11">
        <f t="shared" si="308"/>
        <v>54.805755000000005</v>
      </c>
      <c r="H6584" s="8">
        <f t="shared" si="309"/>
        <v>27.743717808803449</v>
      </c>
      <c r="I6584" s="61"/>
      <c r="K6584" s="69"/>
      <c r="L6584" s="69"/>
      <c r="M6584" s="69"/>
      <c r="O6584" s="63"/>
      <c r="P6584" s="63"/>
      <c r="Q6584" s="63"/>
    </row>
    <row r="6585" spans="1:17" outlineLevel="1">
      <c r="A6585" s="6"/>
      <c r="B6585" s="20">
        <v>42720</v>
      </c>
      <c r="C6585" s="21">
        <v>0.27083333333333331</v>
      </c>
      <c r="D6585" s="13">
        <v>5.1758999999999999E-2</v>
      </c>
      <c r="E6585" s="13">
        <v>60.96</v>
      </c>
      <c r="F6585" s="11">
        <f t="shared" si="307"/>
        <v>5.1743472300000003E-2</v>
      </c>
      <c r="G6585" s="11">
        <f t="shared" si="308"/>
        <v>61.539120000000004</v>
      </c>
      <c r="H6585" s="8">
        <f t="shared" si="309"/>
        <v>6.4400380967136241</v>
      </c>
      <c r="I6585" s="61"/>
      <c r="K6585" s="69"/>
      <c r="L6585" s="69"/>
      <c r="M6585" s="69"/>
      <c r="O6585" s="63"/>
      <c r="P6585" s="63"/>
      <c r="Q6585" s="63"/>
    </row>
    <row r="6586" spans="1:17" outlineLevel="1">
      <c r="A6586" s="6"/>
      <c r="B6586" s="20">
        <v>42720</v>
      </c>
      <c r="C6586" s="21">
        <v>0.29166666666666669</v>
      </c>
      <c r="D6586" s="13">
        <v>0.33552599999999994</v>
      </c>
      <c r="E6586" s="13">
        <v>65.180000000000007</v>
      </c>
      <c r="F6586" s="11">
        <f t="shared" si="307"/>
        <v>0.33542534219999992</v>
      </c>
      <c r="G6586" s="11">
        <f t="shared" si="308"/>
        <v>65.799210000000016</v>
      </c>
      <c r="H6586" s="8">
        <f t="shared" si="309"/>
        <v>40.318391118460326</v>
      </c>
      <c r="I6586" s="61"/>
      <c r="K6586" s="69"/>
      <c r="L6586" s="69"/>
      <c r="M6586" s="69"/>
      <c r="O6586" s="63"/>
      <c r="P6586" s="63"/>
      <c r="Q6586" s="63"/>
    </row>
    <row r="6587" spans="1:17" outlineLevel="1">
      <c r="A6587" s="6"/>
      <c r="B6587" s="20">
        <v>42720</v>
      </c>
      <c r="C6587" s="21">
        <v>0.3125</v>
      </c>
      <c r="D6587" s="13">
        <v>0.31242999999999999</v>
      </c>
      <c r="E6587" s="13">
        <v>53.42</v>
      </c>
      <c r="F6587" s="11">
        <f t="shared" si="307"/>
        <v>0.312336271</v>
      </c>
      <c r="G6587" s="11">
        <f t="shared" si="308"/>
        <v>53.927490000000006</v>
      </c>
      <c r="H6587" s="8">
        <f t="shared" si="309"/>
        <v>41.25103527501021</v>
      </c>
      <c r="I6587" s="61"/>
      <c r="K6587" s="69"/>
      <c r="L6587" s="69"/>
      <c r="M6587" s="69"/>
      <c r="O6587" s="63"/>
      <c r="P6587" s="63"/>
      <c r="Q6587" s="63"/>
    </row>
    <row r="6588" spans="1:17" outlineLevel="1">
      <c r="A6588" s="6"/>
      <c r="B6588" s="20">
        <v>42720</v>
      </c>
      <c r="C6588" s="21">
        <v>0.33333333333333331</v>
      </c>
      <c r="D6588" s="13">
        <v>0.43040200000000001</v>
      </c>
      <c r="E6588" s="13">
        <v>63.48</v>
      </c>
      <c r="F6588" s="11">
        <f t="shared" si="307"/>
        <v>0.43027287940000003</v>
      </c>
      <c r="G6588" s="11">
        <f t="shared" si="308"/>
        <v>64.083060000000003</v>
      </c>
      <c r="H6588" s="8">
        <f t="shared" si="309"/>
        <v>52.457552821437041</v>
      </c>
      <c r="I6588" s="61"/>
      <c r="K6588" s="69"/>
      <c r="L6588" s="69"/>
      <c r="M6588" s="69"/>
      <c r="O6588" s="63"/>
      <c r="P6588" s="63"/>
      <c r="Q6588" s="63"/>
    </row>
    <row r="6589" spans="1:17" outlineLevel="1">
      <c r="A6589" s="6"/>
      <c r="B6589" s="20">
        <v>42720</v>
      </c>
      <c r="C6589" s="21">
        <v>0.35416666666666669</v>
      </c>
      <c r="D6589" s="13">
        <v>0.30548500000000001</v>
      </c>
      <c r="E6589" s="13">
        <v>51.27</v>
      </c>
      <c r="F6589" s="11">
        <f t="shared" si="307"/>
        <v>0.30539335449999999</v>
      </c>
      <c r="G6589" s="11">
        <f t="shared" si="308"/>
        <v>51.757065000000004</v>
      </c>
      <c r="H6589" s="8">
        <f t="shared" si="309"/>
        <v>40.996900237575453</v>
      </c>
      <c r="I6589" s="61"/>
      <c r="K6589" s="69"/>
      <c r="L6589" s="69"/>
      <c r="M6589" s="69"/>
      <c r="O6589" s="63"/>
      <c r="P6589" s="63"/>
      <c r="Q6589" s="63"/>
    </row>
    <row r="6590" spans="1:17" outlineLevel="1">
      <c r="A6590" s="6"/>
      <c r="B6590" s="20">
        <v>42720</v>
      </c>
      <c r="C6590" s="21">
        <v>0.375</v>
      </c>
      <c r="D6590" s="13">
        <v>0.46749599999999997</v>
      </c>
      <c r="E6590" s="13">
        <v>75.349999999999994</v>
      </c>
      <c r="F6590" s="11">
        <f t="shared" si="307"/>
        <v>0.4673557512</v>
      </c>
      <c r="G6590" s="11">
        <f t="shared" si="308"/>
        <v>76.065825000000004</v>
      </c>
      <c r="H6590" s="8">
        <f t="shared" si="309"/>
        <v>51.378368939677259</v>
      </c>
      <c r="I6590" s="61"/>
      <c r="K6590" s="69"/>
      <c r="L6590" s="69"/>
      <c r="M6590" s="69"/>
      <c r="O6590" s="63"/>
      <c r="P6590" s="63"/>
      <c r="Q6590" s="63"/>
    </row>
    <row r="6591" spans="1:17" outlineLevel="1">
      <c r="A6591" s="6"/>
      <c r="B6591" s="20">
        <v>42720</v>
      </c>
      <c r="C6591" s="21">
        <v>0.39583333333333331</v>
      </c>
      <c r="D6591" s="13">
        <v>1.0381259999999999</v>
      </c>
      <c r="E6591" s="13">
        <v>89.4</v>
      </c>
      <c r="F6591" s="11">
        <f t="shared" si="307"/>
        <v>1.0378145621999999</v>
      </c>
      <c r="G6591" s="11">
        <f t="shared" si="308"/>
        <v>90.249300000000005</v>
      </c>
      <c r="H6591" s="8">
        <f t="shared" si="309"/>
        <v>99.371470800843525</v>
      </c>
      <c r="I6591" s="61"/>
      <c r="K6591" s="69"/>
      <c r="L6591" s="69"/>
      <c r="M6591" s="69"/>
      <c r="O6591" s="63"/>
      <c r="P6591" s="63"/>
      <c r="Q6591" s="63"/>
    </row>
    <row r="6592" spans="1:17" outlineLevel="1">
      <c r="A6592" s="6"/>
      <c r="B6592" s="20">
        <v>42720</v>
      </c>
      <c r="C6592" s="21">
        <v>0.41666666666666669</v>
      </c>
      <c r="D6592" s="13">
        <v>1.1474949999999999</v>
      </c>
      <c r="E6592" s="13">
        <v>80.319999999999993</v>
      </c>
      <c r="F6592" s="11">
        <f t="shared" si="307"/>
        <v>1.1471507514999999</v>
      </c>
      <c r="G6592" s="11">
        <f t="shared" si="308"/>
        <v>81.083039999999997</v>
      </c>
      <c r="H6592" s="8">
        <f t="shared" si="309"/>
        <v>120.35556950909543</v>
      </c>
      <c r="I6592" s="61"/>
      <c r="K6592" s="69"/>
      <c r="L6592" s="69"/>
      <c r="M6592" s="69"/>
      <c r="O6592" s="63"/>
      <c r="P6592" s="63"/>
      <c r="Q6592" s="63"/>
    </row>
    <row r="6593" spans="1:17" outlineLevel="1">
      <c r="A6593" s="6"/>
      <c r="B6593" s="20">
        <v>42720</v>
      </c>
      <c r="C6593" s="21">
        <v>0.4375</v>
      </c>
      <c r="D6593" s="13">
        <v>1.2723040000000001</v>
      </c>
      <c r="E6593" s="13">
        <v>72</v>
      </c>
      <c r="F6593" s="11">
        <f t="shared" si="307"/>
        <v>1.2719223088000002</v>
      </c>
      <c r="G6593" s="11">
        <f t="shared" si="308"/>
        <v>72.683999999999997</v>
      </c>
      <c r="H6593" s="8">
        <f t="shared" si="309"/>
        <v>144.12914834398083</v>
      </c>
      <c r="I6593" s="61"/>
      <c r="K6593" s="69"/>
      <c r="L6593" s="69"/>
      <c r="M6593" s="69"/>
      <c r="O6593" s="63"/>
      <c r="P6593" s="63"/>
      <c r="Q6593" s="63"/>
    </row>
    <row r="6594" spans="1:17" outlineLevel="1">
      <c r="A6594" s="6"/>
      <c r="B6594" s="20">
        <v>42720</v>
      </c>
      <c r="C6594" s="21">
        <v>0.45833333333333331</v>
      </c>
      <c r="D6594" s="13">
        <v>1.1393890000000002</v>
      </c>
      <c r="E6594" s="13">
        <v>76.349999999999994</v>
      </c>
      <c r="F6594" s="11">
        <f t="shared" si="307"/>
        <v>1.1390471833000002</v>
      </c>
      <c r="G6594" s="11">
        <f t="shared" si="308"/>
        <v>77.075324999999992</v>
      </c>
      <c r="H6594" s="8">
        <f t="shared" si="309"/>
        <v>124.07034425061796</v>
      </c>
      <c r="I6594" s="61"/>
      <c r="K6594" s="69"/>
      <c r="L6594" s="69"/>
      <c r="M6594" s="69"/>
      <c r="O6594" s="63"/>
      <c r="P6594" s="63"/>
      <c r="Q6594" s="63"/>
    </row>
    <row r="6595" spans="1:17" outlineLevel="1">
      <c r="A6595" s="6"/>
      <c r="B6595" s="20">
        <v>42720</v>
      </c>
      <c r="C6595" s="21">
        <v>0.47916666666666669</v>
      </c>
      <c r="D6595" s="13">
        <v>1.027417</v>
      </c>
      <c r="E6595" s="13">
        <v>81.19</v>
      </c>
      <c r="F6595" s="11">
        <f t="shared" si="307"/>
        <v>1.0271087749000001</v>
      </c>
      <c r="G6595" s="11">
        <f t="shared" si="308"/>
        <v>81.961304999999996</v>
      </c>
      <c r="H6595" s="8">
        <f t="shared" si="309"/>
        <v>106.85905656364477</v>
      </c>
      <c r="I6595" s="61"/>
      <c r="K6595" s="69"/>
      <c r="L6595" s="69"/>
      <c r="M6595" s="69"/>
      <c r="O6595" s="63"/>
      <c r="P6595" s="63"/>
      <c r="Q6595" s="63"/>
    </row>
    <row r="6596" spans="1:17" outlineLevel="1">
      <c r="A6596" s="6"/>
      <c r="B6596" s="20">
        <v>42720</v>
      </c>
      <c r="C6596" s="21">
        <v>0.5</v>
      </c>
      <c r="D6596" s="13">
        <v>0.69539499999999999</v>
      </c>
      <c r="E6596" s="13">
        <v>81.010000000000005</v>
      </c>
      <c r="F6596" s="11">
        <f t="shared" si="307"/>
        <v>0.69518638150000001</v>
      </c>
      <c r="G6596" s="11">
        <f t="shared" si="308"/>
        <v>81.779595000000015</v>
      </c>
      <c r="H6596" s="8">
        <f t="shared" si="309"/>
        <v>72.452606230414503</v>
      </c>
      <c r="I6596" s="61"/>
      <c r="K6596" s="69"/>
      <c r="L6596" s="69"/>
      <c r="M6596" s="69"/>
      <c r="O6596" s="63"/>
      <c r="P6596" s="63"/>
      <c r="Q6596" s="63"/>
    </row>
    <row r="6597" spans="1:17" outlineLevel="1">
      <c r="A6597" s="6"/>
      <c r="B6597" s="20">
        <v>42720</v>
      </c>
      <c r="C6597" s="21">
        <v>0.52083333333333337</v>
      </c>
      <c r="D6597" s="13">
        <v>1.124959</v>
      </c>
      <c r="E6597" s="13">
        <v>58.67</v>
      </c>
      <c r="F6597" s="11">
        <f t="shared" si="307"/>
        <v>1.1246215123000001</v>
      </c>
      <c r="G6597" s="11">
        <f t="shared" si="308"/>
        <v>59.227365000000006</v>
      </c>
      <c r="H6597" s="8">
        <f t="shared" si="309"/>
        <v>142.57123249195593</v>
      </c>
      <c r="I6597" s="61"/>
      <c r="K6597" s="69"/>
      <c r="L6597" s="69"/>
      <c r="M6597" s="69"/>
      <c r="O6597" s="63"/>
      <c r="P6597" s="63"/>
      <c r="Q6597" s="63"/>
    </row>
    <row r="6598" spans="1:17" outlineLevel="1">
      <c r="A6598" s="6"/>
      <c r="B6598" s="20">
        <v>42720</v>
      </c>
      <c r="C6598" s="21">
        <v>0.54166666666666663</v>
      </c>
      <c r="D6598" s="13">
        <v>1.6442600000000001</v>
      </c>
      <c r="E6598" s="13">
        <v>63.74</v>
      </c>
      <c r="F6598" s="11">
        <f t="shared" si="307"/>
        <v>1.6437667220000001</v>
      </c>
      <c r="G6598" s="11">
        <f t="shared" si="308"/>
        <v>64.345530000000011</v>
      </c>
      <c r="H6598" s="8">
        <f t="shared" si="309"/>
        <v>199.97156936854734</v>
      </c>
      <c r="I6598" s="61"/>
      <c r="K6598" s="69"/>
      <c r="L6598" s="69"/>
      <c r="M6598" s="69"/>
      <c r="O6598" s="63"/>
      <c r="P6598" s="63"/>
      <c r="Q6598" s="63"/>
    </row>
    <row r="6599" spans="1:17" outlineLevel="1">
      <c r="A6599" s="6"/>
      <c r="B6599" s="20">
        <v>42720</v>
      </c>
      <c r="C6599" s="21">
        <v>0.5625</v>
      </c>
      <c r="D6599" s="13">
        <v>1.5305900000000001</v>
      </c>
      <c r="E6599" s="13">
        <v>48.95</v>
      </c>
      <c r="F6599" s="11">
        <f t="shared" si="307"/>
        <v>1.5301308230000001</v>
      </c>
      <c r="G6599" s="11">
        <f t="shared" si="308"/>
        <v>49.415025000000007</v>
      </c>
      <c r="H6599" s="8">
        <f t="shared" si="309"/>
        <v>208.99288020618442</v>
      </c>
      <c r="I6599" s="61"/>
      <c r="K6599" s="69"/>
      <c r="L6599" s="69"/>
      <c r="M6599" s="69"/>
      <c r="O6599" s="63"/>
      <c r="P6599" s="63"/>
      <c r="Q6599" s="63"/>
    </row>
    <row r="6600" spans="1:17" outlineLevel="1">
      <c r="A6600" s="6"/>
      <c r="B6600" s="20">
        <v>42720</v>
      </c>
      <c r="C6600" s="21">
        <v>0.58333333333333337</v>
      </c>
      <c r="D6600" s="13">
        <v>1.1965459999999999</v>
      </c>
      <c r="E6600" s="13">
        <v>46.51</v>
      </c>
      <c r="F6600" s="11">
        <f t="shared" si="307"/>
        <v>1.1961870362</v>
      </c>
      <c r="G6600" s="11">
        <f t="shared" si="308"/>
        <v>46.951844999999999</v>
      </c>
      <c r="H6600" s="8">
        <f t="shared" si="309"/>
        <v>166.32760041852822</v>
      </c>
      <c r="I6600" s="61"/>
      <c r="K6600" s="69"/>
      <c r="L6600" s="69"/>
      <c r="M6600" s="69"/>
      <c r="O6600" s="63"/>
      <c r="P6600" s="63"/>
      <c r="Q6600" s="63"/>
    </row>
    <row r="6601" spans="1:17" outlineLevel="1">
      <c r="A6601" s="6"/>
      <c r="B6601" s="20">
        <v>42720</v>
      </c>
      <c r="C6601" s="21">
        <v>0.60416666666666663</v>
      </c>
      <c r="D6601" s="13">
        <v>0.85508400000000007</v>
      </c>
      <c r="E6601" s="13">
        <v>45.39</v>
      </c>
      <c r="F6601" s="11">
        <f t="shared" si="307"/>
        <v>0.8548274748000001</v>
      </c>
      <c r="G6601" s="11">
        <f t="shared" si="308"/>
        <v>45.821205000000006</v>
      </c>
      <c r="H6601" s="8">
        <f t="shared" si="309"/>
        <v>119.82868535035686</v>
      </c>
      <c r="I6601" s="61"/>
      <c r="K6601" s="69"/>
      <c r="L6601" s="69"/>
      <c r="M6601" s="69"/>
      <c r="O6601" s="63"/>
      <c r="P6601" s="63"/>
      <c r="Q6601" s="63"/>
    </row>
    <row r="6602" spans="1:17" outlineLevel="1">
      <c r="A6602" s="6"/>
      <c r="B6602" s="20">
        <v>42720</v>
      </c>
      <c r="C6602" s="21">
        <v>0.625</v>
      </c>
      <c r="D6602" s="13">
        <v>0.84906300000000012</v>
      </c>
      <c r="E6602" s="13">
        <v>45.04</v>
      </c>
      <c r="F6602" s="11">
        <f t="shared" si="307"/>
        <v>0.84880828110000017</v>
      </c>
      <c r="G6602" s="11">
        <f t="shared" si="308"/>
        <v>45.467880000000001</v>
      </c>
      <c r="H6602" s="8">
        <f t="shared" si="309"/>
        <v>119.28482721653894</v>
      </c>
      <c r="I6602" s="61"/>
      <c r="K6602" s="69"/>
      <c r="L6602" s="69"/>
      <c r="M6602" s="69"/>
      <c r="O6602" s="63"/>
      <c r="P6602" s="63"/>
      <c r="Q6602" s="63"/>
    </row>
    <row r="6603" spans="1:17" outlineLevel="1">
      <c r="A6603" s="6"/>
      <c r="B6603" s="20">
        <v>42720</v>
      </c>
      <c r="C6603" s="21">
        <v>0.64583333333333337</v>
      </c>
      <c r="D6603" s="13">
        <v>1.658301</v>
      </c>
      <c r="E6603" s="13">
        <v>48.75</v>
      </c>
      <c r="F6603" s="11">
        <f t="shared" si="307"/>
        <v>1.6578035097000001</v>
      </c>
      <c r="G6603" s="11">
        <f t="shared" si="308"/>
        <v>49.213125000000005</v>
      </c>
      <c r="H6603" s="8">
        <f t="shared" si="309"/>
        <v>226.76576145589522</v>
      </c>
      <c r="I6603" s="61"/>
      <c r="K6603" s="69"/>
      <c r="L6603" s="69"/>
      <c r="M6603" s="69"/>
      <c r="O6603" s="63"/>
      <c r="P6603" s="63"/>
      <c r="Q6603" s="63"/>
    </row>
    <row r="6604" spans="1:17" outlineLevel="1">
      <c r="A6604" s="6"/>
      <c r="B6604" s="20">
        <v>42720</v>
      </c>
      <c r="C6604" s="21">
        <v>0.66666666666666663</v>
      </c>
      <c r="D6604" s="13">
        <v>2.0787260000000001</v>
      </c>
      <c r="E6604" s="13">
        <v>45.26</v>
      </c>
      <c r="F6604" s="11">
        <f t="shared" si="307"/>
        <v>2.0781023822</v>
      </c>
      <c r="G6604" s="11">
        <f t="shared" si="308"/>
        <v>45.689970000000002</v>
      </c>
      <c r="H6604" s="8">
        <f t="shared" si="309"/>
        <v>291.57860758955343</v>
      </c>
      <c r="I6604" s="61"/>
      <c r="K6604" s="69"/>
      <c r="L6604" s="69"/>
      <c r="M6604" s="69"/>
      <c r="O6604" s="63"/>
      <c r="P6604" s="63"/>
      <c r="Q6604" s="63"/>
    </row>
    <row r="6605" spans="1:17" outlineLevel="1">
      <c r="A6605" s="6"/>
      <c r="B6605" s="20">
        <v>42720</v>
      </c>
      <c r="C6605" s="21">
        <v>0.6875</v>
      </c>
      <c r="D6605" s="13">
        <v>1.6125849999999999</v>
      </c>
      <c r="E6605" s="13">
        <v>44.98</v>
      </c>
      <c r="F6605" s="11">
        <f t="shared" si="307"/>
        <v>1.6121012244999999</v>
      </c>
      <c r="G6605" s="11">
        <f t="shared" si="308"/>
        <v>45.407310000000003</v>
      </c>
      <c r="H6605" s="8">
        <f t="shared" si="309"/>
        <v>226.6496477047489</v>
      </c>
      <c r="I6605" s="61"/>
      <c r="K6605" s="69"/>
      <c r="L6605" s="69"/>
      <c r="M6605" s="69"/>
      <c r="O6605" s="63"/>
      <c r="P6605" s="63"/>
      <c r="Q6605" s="63"/>
    </row>
    <row r="6606" spans="1:17" outlineLevel="1">
      <c r="A6606" s="6"/>
      <c r="B6606" s="20">
        <v>42720</v>
      </c>
      <c r="C6606" s="21">
        <v>0.70833333333333337</v>
      </c>
      <c r="D6606" s="13">
        <v>0.88202899999999995</v>
      </c>
      <c r="E6606" s="13">
        <v>45.18</v>
      </c>
      <c r="F6606" s="11">
        <f t="shared" si="307"/>
        <v>0.88176439129999995</v>
      </c>
      <c r="G6606" s="11">
        <f t="shared" si="308"/>
        <v>45.609210000000004</v>
      </c>
      <c r="H6606" s="8">
        <f t="shared" si="309"/>
        <v>123.79159948847611</v>
      </c>
      <c r="I6606" s="61"/>
      <c r="K6606" s="69"/>
      <c r="L6606" s="69"/>
      <c r="M6606" s="69"/>
      <c r="O6606" s="63"/>
      <c r="P6606" s="63"/>
      <c r="Q6606" s="63"/>
    </row>
    <row r="6607" spans="1:17" outlineLevel="1">
      <c r="A6607" s="6"/>
      <c r="B6607" s="20">
        <v>42720</v>
      </c>
      <c r="C6607" s="21">
        <v>0.72916666666666663</v>
      </c>
      <c r="D6607" s="13">
        <v>0.65245200000000003</v>
      </c>
      <c r="E6607" s="13">
        <v>44.98</v>
      </c>
      <c r="F6607" s="11">
        <f t="shared" si="307"/>
        <v>0.65225626440000006</v>
      </c>
      <c r="G6607" s="11">
        <f t="shared" si="308"/>
        <v>45.407310000000003</v>
      </c>
      <c r="H6607" s="8">
        <f t="shared" si="309"/>
        <v>91.702462781347251</v>
      </c>
      <c r="I6607" s="61"/>
      <c r="K6607" s="69"/>
      <c r="L6607" s="69"/>
      <c r="M6607" s="69"/>
      <c r="O6607" s="63"/>
      <c r="P6607" s="63"/>
      <c r="Q6607" s="63"/>
    </row>
    <row r="6608" spans="1:17" outlineLevel="1">
      <c r="A6608" s="6"/>
      <c r="B6608" s="20">
        <v>42720</v>
      </c>
      <c r="C6608" s="21">
        <v>0.75</v>
      </c>
      <c r="D6608" s="13">
        <v>0.27744399999999997</v>
      </c>
      <c r="E6608" s="13">
        <v>44.98</v>
      </c>
      <c r="F6608" s="11">
        <f t="shared" si="307"/>
        <v>0.27736076679999999</v>
      </c>
      <c r="G6608" s="11">
        <f t="shared" si="308"/>
        <v>45.407310000000003</v>
      </c>
      <c r="H6608" s="8">
        <f t="shared" si="309"/>
        <v>38.994896304874693</v>
      </c>
      <c r="I6608" s="61"/>
      <c r="K6608" s="69"/>
      <c r="L6608" s="69"/>
      <c r="M6608" s="69"/>
      <c r="O6608" s="63"/>
      <c r="P6608" s="63"/>
      <c r="Q6608" s="63"/>
    </row>
    <row r="6609" spans="1:17" outlineLevel="1">
      <c r="A6609" s="6"/>
      <c r="B6609" s="20">
        <v>42720</v>
      </c>
      <c r="C6609" s="21">
        <v>0.77083333333333337</v>
      </c>
      <c r="D6609" s="13">
        <v>0.13953800000000002</v>
      </c>
      <c r="E6609" s="13">
        <v>48.13</v>
      </c>
      <c r="F6609" s="11">
        <f t="shared" ref="F6609:F6672" si="310">IF($B$13="Electricity",$D6609*$B$9,$D6609*$B$10)</f>
        <v>0.13949613860000004</v>
      </c>
      <c r="G6609" s="11">
        <f t="shared" ref="G6609:G6672" si="311">+E6609*$B$10</f>
        <v>48.587235000000007</v>
      </c>
      <c r="H6609" s="8">
        <f t="shared" si="309"/>
        <v>19.168550111849232</v>
      </c>
      <c r="I6609" s="61"/>
      <c r="K6609" s="69"/>
      <c r="L6609" s="69"/>
      <c r="M6609" s="69"/>
      <c r="O6609" s="63"/>
      <c r="P6609" s="63"/>
      <c r="Q6609" s="63"/>
    </row>
    <row r="6610" spans="1:17" outlineLevel="1">
      <c r="A6610" s="6"/>
      <c r="B6610" s="20">
        <v>42720</v>
      </c>
      <c r="C6610" s="21">
        <v>0.79166666666666663</v>
      </c>
      <c r="D6610" s="13">
        <v>5.0276000000000001E-2</v>
      </c>
      <c r="E6610" s="13">
        <v>45</v>
      </c>
      <c r="F6610" s="11">
        <f t="shared" si="310"/>
        <v>5.0260917200000005E-2</v>
      </c>
      <c r="G6610" s="11">
        <f t="shared" si="311"/>
        <v>45.427500000000002</v>
      </c>
      <c r="H6610" s="8">
        <f t="shared" si="309"/>
        <v>7.0653027830970005</v>
      </c>
      <c r="I6610" s="61"/>
      <c r="K6610" s="69"/>
      <c r="L6610" s="69"/>
      <c r="M6610" s="69"/>
      <c r="O6610" s="63"/>
      <c r="P6610" s="63"/>
      <c r="Q6610" s="63"/>
    </row>
    <row r="6611" spans="1:17" outlineLevel="1">
      <c r="A6611" s="6"/>
      <c r="B6611" s="20">
        <v>42720</v>
      </c>
      <c r="C6611" s="21">
        <v>0.8125</v>
      </c>
      <c r="D6611" s="13">
        <v>0</v>
      </c>
      <c r="E6611" s="13">
        <v>45.84</v>
      </c>
      <c r="F6611" s="11">
        <f t="shared" si="310"/>
        <v>0</v>
      </c>
      <c r="G6611" s="11">
        <f t="shared" si="311"/>
        <v>46.275480000000009</v>
      </c>
      <c r="H6611" s="8">
        <f t="shared" si="309"/>
        <v>0</v>
      </c>
      <c r="I6611" s="61"/>
      <c r="K6611" s="69"/>
      <c r="L6611" s="69"/>
      <c r="M6611" s="69"/>
      <c r="O6611" s="63"/>
      <c r="P6611" s="63"/>
      <c r="Q6611" s="63"/>
    </row>
    <row r="6612" spans="1:17" outlineLevel="1">
      <c r="A6612" s="6"/>
      <c r="B6612" s="20">
        <v>42720</v>
      </c>
      <c r="C6612" s="21">
        <v>0.83333333333333337</v>
      </c>
      <c r="D6612" s="13">
        <v>0</v>
      </c>
      <c r="E6612" s="13">
        <v>43.72</v>
      </c>
      <c r="F6612" s="11">
        <f t="shared" si="310"/>
        <v>0</v>
      </c>
      <c r="G6612" s="11">
        <f t="shared" si="311"/>
        <v>44.135339999999999</v>
      </c>
      <c r="H6612" s="8">
        <f t="shared" si="309"/>
        <v>0</v>
      </c>
      <c r="I6612" s="61"/>
      <c r="K6612" s="69"/>
      <c r="L6612" s="69"/>
      <c r="M6612" s="69"/>
      <c r="O6612" s="63"/>
      <c r="P6612" s="63"/>
      <c r="Q6612" s="63"/>
    </row>
    <row r="6613" spans="1:17" outlineLevel="1">
      <c r="A6613" s="6"/>
      <c r="B6613" s="20">
        <v>42720</v>
      </c>
      <c r="C6613" s="21">
        <v>0.85416666666666663</v>
      </c>
      <c r="D6613" s="13">
        <v>0</v>
      </c>
      <c r="E6613" s="13">
        <v>47.61</v>
      </c>
      <c r="F6613" s="11">
        <f t="shared" si="310"/>
        <v>0</v>
      </c>
      <c r="G6613" s="11">
        <f t="shared" si="311"/>
        <v>48.062295000000006</v>
      </c>
      <c r="H6613" s="8">
        <f t="shared" si="309"/>
        <v>0</v>
      </c>
      <c r="I6613" s="61"/>
      <c r="K6613" s="69"/>
      <c r="L6613" s="69"/>
      <c r="M6613" s="69"/>
      <c r="O6613" s="63"/>
      <c r="P6613" s="63"/>
      <c r="Q6613" s="63"/>
    </row>
    <row r="6614" spans="1:17" outlineLevel="1">
      <c r="A6614" s="6"/>
      <c r="B6614" s="20">
        <v>42720</v>
      </c>
      <c r="C6614" s="21">
        <v>0.875</v>
      </c>
      <c r="D6614" s="13">
        <v>0</v>
      </c>
      <c r="E6614" s="13">
        <v>45.34</v>
      </c>
      <c r="F6614" s="11">
        <f t="shared" si="310"/>
        <v>0</v>
      </c>
      <c r="G6614" s="11">
        <f t="shared" si="311"/>
        <v>45.770730000000007</v>
      </c>
      <c r="H6614" s="8">
        <f t="shared" si="309"/>
        <v>0</v>
      </c>
      <c r="I6614" s="61"/>
      <c r="K6614" s="69"/>
      <c r="L6614" s="69"/>
      <c r="M6614" s="69"/>
      <c r="O6614" s="63"/>
      <c r="P6614" s="63"/>
      <c r="Q6614" s="63"/>
    </row>
    <row r="6615" spans="1:17" outlineLevel="1">
      <c r="A6615" s="6"/>
      <c r="B6615" s="20">
        <v>42720</v>
      </c>
      <c r="C6615" s="21">
        <v>0.89583333333333337</v>
      </c>
      <c r="D6615" s="13">
        <v>0</v>
      </c>
      <c r="E6615" s="13">
        <v>45.55</v>
      </c>
      <c r="F6615" s="11">
        <f t="shared" si="310"/>
        <v>0</v>
      </c>
      <c r="G6615" s="11">
        <f t="shared" si="311"/>
        <v>45.982725000000002</v>
      </c>
      <c r="H6615" s="8">
        <f t="shared" si="309"/>
        <v>0</v>
      </c>
      <c r="I6615" s="61"/>
      <c r="K6615" s="69"/>
      <c r="L6615" s="69"/>
      <c r="M6615" s="69"/>
      <c r="O6615" s="63"/>
      <c r="P6615" s="63"/>
      <c r="Q6615" s="63"/>
    </row>
    <row r="6616" spans="1:17" outlineLevel="1">
      <c r="A6616" s="6"/>
      <c r="B6616" s="20">
        <v>42720</v>
      </c>
      <c r="C6616" s="21">
        <v>0.91666666666666663</v>
      </c>
      <c r="D6616" s="13">
        <v>0</v>
      </c>
      <c r="E6616" s="13">
        <v>45.35</v>
      </c>
      <c r="F6616" s="11">
        <f t="shared" si="310"/>
        <v>0</v>
      </c>
      <c r="G6616" s="11">
        <f t="shared" si="311"/>
        <v>45.780825000000007</v>
      </c>
      <c r="H6616" s="8">
        <f t="shared" si="309"/>
        <v>0</v>
      </c>
      <c r="I6616" s="61"/>
      <c r="K6616" s="69"/>
      <c r="L6616" s="69"/>
      <c r="M6616" s="69"/>
      <c r="O6616" s="63"/>
      <c r="P6616" s="63"/>
      <c r="Q6616" s="63"/>
    </row>
    <row r="6617" spans="1:17" outlineLevel="1">
      <c r="A6617" s="6"/>
      <c r="B6617" s="20">
        <v>42720</v>
      </c>
      <c r="C6617" s="21">
        <v>0.9375</v>
      </c>
      <c r="D6617" s="13">
        <v>0</v>
      </c>
      <c r="E6617" s="13">
        <v>65.14</v>
      </c>
      <c r="F6617" s="11">
        <f t="shared" si="310"/>
        <v>0</v>
      </c>
      <c r="G6617" s="11">
        <f t="shared" si="311"/>
        <v>65.758830000000003</v>
      </c>
      <c r="H6617" s="8">
        <f t="shared" si="309"/>
        <v>0</v>
      </c>
      <c r="I6617" s="61"/>
      <c r="K6617" s="69"/>
      <c r="L6617" s="69"/>
      <c r="M6617" s="69"/>
      <c r="O6617" s="63"/>
      <c r="P6617" s="63"/>
      <c r="Q6617" s="63"/>
    </row>
    <row r="6618" spans="1:17" outlineLevel="1">
      <c r="A6618" s="6"/>
      <c r="B6618" s="20">
        <v>42720</v>
      </c>
      <c r="C6618" s="21">
        <v>0.95833333333333337</v>
      </c>
      <c r="D6618" s="13">
        <v>0</v>
      </c>
      <c r="E6618" s="13">
        <v>46.14</v>
      </c>
      <c r="F6618" s="11">
        <f t="shared" si="310"/>
        <v>0</v>
      </c>
      <c r="G6618" s="11">
        <f t="shared" si="311"/>
        <v>46.578330000000001</v>
      </c>
      <c r="H6618" s="8">
        <f t="shared" si="309"/>
        <v>0</v>
      </c>
      <c r="I6618" s="61"/>
      <c r="K6618" s="69"/>
      <c r="L6618" s="69"/>
      <c r="M6618" s="69"/>
      <c r="O6618" s="63"/>
      <c r="P6618" s="63"/>
      <c r="Q6618" s="63"/>
    </row>
    <row r="6619" spans="1:17" outlineLevel="1">
      <c r="A6619" s="6"/>
      <c r="B6619" s="20">
        <v>42720</v>
      </c>
      <c r="C6619" s="21">
        <v>0.97916666666666663</v>
      </c>
      <c r="D6619" s="13">
        <v>0</v>
      </c>
      <c r="E6619" s="13">
        <v>45</v>
      </c>
      <c r="F6619" s="11">
        <f t="shared" si="310"/>
        <v>0</v>
      </c>
      <c r="G6619" s="11">
        <f t="shared" si="311"/>
        <v>45.427500000000002</v>
      </c>
      <c r="H6619" s="8">
        <f t="shared" si="309"/>
        <v>0</v>
      </c>
      <c r="I6619" s="61"/>
      <c r="K6619" s="69"/>
      <c r="L6619" s="69"/>
      <c r="M6619" s="69"/>
      <c r="O6619" s="63"/>
      <c r="P6619" s="63"/>
      <c r="Q6619" s="63"/>
    </row>
    <row r="6620" spans="1:17" outlineLevel="1">
      <c r="A6620" s="6"/>
      <c r="B6620" s="20">
        <v>42721</v>
      </c>
      <c r="C6620" s="21">
        <v>2.0833333333333332E-2</v>
      </c>
      <c r="D6620" s="13">
        <v>0</v>
      </c>
      <c r="E6620" s="13">
        <v>44.97</v>
      </c>
      <c r="F6620" s="11">
        <f t="shared" si="310"/>
        <v>0</v>
      </c>
      <c r="G6620" s="11">
        <f t="shared" si="311"/>
        <v>45.397215000000003</v>
      </c>
      <c r="H6620" s="8">
        <f t="shared" si="309"/>
        <v>0</v>
      </c>
      <c r="I6620" s="61"/>
      <c r="K6620" s="69"/>
      <c r="L6620" s="69"/>
      <c r="M6620" s="69"/>
      <c r="O6620" s="63"/>
      <c r="P6620" s="63"/>
      <c r="Q6620" s="63"/>
    </row>
    <row r="6621" spans="1:17" outlineLevel="1">
      <c r="A6621" s="6"/>
      <c r="B6621" s="20">
        <v>42721</v>
      </c>
      <c r="C6621" s="21">
        <v>4.1666666666666664E-2</v>
      </c>
      <c r="D6621" s="13">
        <v>0</v>
      </c>
      <c r="E6621" s="13">
        <v>44.23</v>
      </c>
      <c r="F6621" s="11">
        <f t="shared" si="310"/>
        <v>0</v>
      </c>
      <c r="G6621" s="11">
        <f t="shared" si="311"/>
        <v>44.650185</v>
      </c>
      <c r="H6621" s="8">
        <f t="shared" si="309"/>
        <v>0</v>
      </c>
      <c r="I6621" s="61"/>
      <c r="K6621" s="69"/>
      <c r="L6621" s="69"/>
      <c r="M6621" s="69"/>
      <c r="O6621" s="63"/>
      <c r="P6621" s="63"/>
      <c r="Q6621" s="63"/>
    </row>
    <row r="6622" spans="1:17" outlineLevel="1">
      <c r="A6622" s="6"/>
      <c r="B6622" s="20">
        <v>42721</v>
      </c>
      <c r="C6622" s="21">
        <v>6.25E-2</v>
      </c>
      <c r="D6622" s="13">
        <v>0</v>
      </c>
      <c r="E6622" s="13">
        <v>44.97</v>
      </c>
      <c r="F6622" s="11">
        <f t="shared" si="310"/>
        <v>0</v>
      </c>
      <c r="G6622" s="11">
        <f t="shared" si="311"/>
        <v>45.397215000000003</v>
      </c>
      <c r="H6622" s="8">
        <f t="shared" si="309"/>
        <v>0</v>
      </c>
      <c r="I6622" s="61"/>
      <c r="K6622" s="69"/>
      <c r="L6622" s="69"/>
      <c r="M6622" s="69"/>
      <c r="O6622" s="63"/>
      <c r="P6622" s="63"/>
      <c r="Q6622" s="63"/>
    </row>
    <row r="6623" spans="1:17" outlineLevel="1">
      <c r="A6623" s="6"/>
      <c r="B6623" s="20">
        <v>42721</v>
      </c>
      <c r="C6623" s="21">
        <v>8.3333333333333329E-2</v>
      </c>
      <c r="D6623" s="13">
        <v>0</v>
      </c>
      <c r="E6623" s="13">
        <v>42.7</v>
      </c>
      <c r="F6623" s="11">
        <f t="shared" si="310"/>
        <v>0</v>
      </c>
      <c r="G6623" s="11">
        <f t="shared" si="311"/>
        <v>43.105650000000004</v>
      </c>
      <c r="H6623" s="8">
        <f t="shared" si="309"/>
        <v>0</v>
      </c>
      <c r="I6623" s="61"/>
      <c r="K6623" s="69"/>
      <c r="L6623" s="69"/>
      <c r="M6623" s="69"/>
      <c r="O6623" s="63"/>
      <c r="P6623" s="63"/>
      <c r="Q6623" s="63"/>
    </row>
    <row r="6624" spans="1:17" outlineLevel="1">
      <c r="A6624" s="6"/>
      <c r="B6624" s="20">
        <v>42721</v>
      </c>
      <c r="C6624" s="21">
        <v>0.10416666666666667</v>
      </c>
      <c r="D6624" s="13">
        <v>0</v>
      </c>
      <c r="E6624" s="13">
        <v>44.07</v>
      </c>
      <c r="F6624" s="11">
        <f t="shared" si="310"/>
        <v>0</v>
      </c>
      <c r="G6624" s="11">
        <f t="shared" si="311"/>
        <v>44.488665000000005</v>
      </c>
      <c r="H6624" s="8">
        <f t="shared" si="309"/>
        <v>0</v>
      </c>
      <c r="I6624" s="61"/>
      <c r="K6624" s="69"/>
      <c r="L6624" s="69"/>
      <c r="M6624" s="69"/>
      <c r="O6624" s="63"/>
      <c r="P6624" s="63"/>
      <c r="Q6624" s="63"/>
    </row>
    <row r="6625" spans="1:17" outlineLevel="1">
      <c r="A6625" s="6"/>
      <c r="B6625" s="20">
        <v>42721</v>
      </c>
      <c r="C6625" s="21">
        <v>0.125</v>
      </c>
      <c r="D6625" s="13">
        <v>0</v>
      </c>
      <c r="E6625" s="13">
        <v>43.58</v>
      </c>
      <c r="F6625" s="11">
        <f t="shared" si="310"/>
        <v>0</v>
      </c>
      <c r="G6625" s="11">
        <f t="shared" si="311"/>
        <v>43.994010000000003</v>
      </c>
      <c r="H6625" s="8">
        <f t="shared" si="309"/>
        <v>0</v>
      </c>
      <c r="I6625" s="61"/>
      <c r="K6625" s="69"/>
      <c r="L6625" s="69"/>
      <c r="M6625" s="69"/>
      <c r="O6625" s="63"/>
      <c r="P6625" s="63"/>
      <c r="Q6625" s="63"/>
    </row>
    <row r="6626" spans="1:17" outlineLevel="1">
      <c r="A6626" s="6"/>
      <c r="B6626" s="20">
        <v>42721</v>
      </c>
      <c r="C6626" s="21">
        <v>0.14583333333333334</v>
      </c>
      <c r="D6626" s="13">
        <v>0</v>
      </c>
      <c r="E6626" s="13">
        <v>44.28</v>
      </c>
      <c r="F6626" s="11">
        <f t="shared" si="310"/>
        <v>0</v>
      </c>
      <c r="G6626" s="11">
        <f t="shared" si="311"/>
        <v>44.700660000000006</v>
      </c>
      <c r="H6626" s="8">
        <f t="shared" si="309"/>
        <v>0</v>
      </c>
      <c r="I6626" s="61"/>
      <c r="K6626" s="69"/>
      <c r="L6626" s="69"/>
      <c r="M6626" s="69"/>
      <c r="O6626" s="63"/>
      <c r="P6626" s="63"/>
      <c r="Q6626" s="63"/>
    </row>
    <row r="6627" spans="1:17" outlineLevel="1">
      <c r="A6627" s="6"/>
      <c r="B6627" s="20">
        <v>42721</v>
      </c>
      <c r="C6627" s="21">
        <v>0.16666666666666666</v>
      </c>
      <c r="D6627" s="13">
        <v>0</v>
      </c>
      <c r="E6627" s="13">
        <v>44.92</v>
      </c>
      <c r="F6627" s="11">
        <f t="shared" si="310"/>
        <v>0</v>
      </c>
      <c r="G6627" s="11">
        <f t="shared" si="311"/>
        <v>45.346740000000004</v>
      </c>
      <c r="H6627" s="8">
        <f t="shared" si="309"/>
        <v>0</v>
      </c>
      <c r="I6627" s="61"/>
      <c r="K6627" s="69"/>
      <c r="L6627" s="69"/>
      <c r="M6627" s="69"/>
      <c r="O6627" s="63"/>
      <c r="P6627" s="63"/>
      <c r="Q6627" s="63"/>
    </row>
    <row r="6628" spans="1:17" outlineLevel="1">
      <c r="A6628" s="6"/>
      <c r="B6628" s="20">
        <v>42721</v>
      </c>
      <c r="C6628" s="21">
        <v>0.1875</v>
      </c>
      <c r="D6628" s="13">
        <v>0</v>
      </c>
      <c r="E6628" s="13">
        <v>41</v>
      </c>
      <c r="F6628" s="11">
        <f t="shared" si="310"/>
        <v>0</v>
      </c>
      <c r="G6628" s="11">
        <f t="shared" si="311"/>
        <v>41.389500000000005</v>
      </c>
      <c r="H6628" s="8">
        <f t="shared" si="309"/>
        <v>0</v>
      </c>
      <c r="I6628" s="61"/>
      <c r="K6628" s="69"/>
      <c r="L6628" s="69"/>
      <c r="M6628" s="69"/>
      <c r="O6628" s="63"/>
      <c r="P6628" s="63"/>
      <c r="Q6628" s="63"/>
    </row>
    <row r="6629" spans="1:17" outlineLevel="1">
      <c r="A6629" s="6"/>
      <c r="B6629" s="20">
        <v>42721</v>
      </c>
      <c r="C6629" s="21">
        <v>0.20833333333333334</v>
      </c>
      <c r="D6629" s="13">
        <v>3.1389999999999999E-3</v>
      </c>
      <c r="E6629" s="13">
        <v>45.03</v>
      </c>
      <c r="F6629" s="11">
        <f t="shared" si="310"/>
        <v>3.1380583000000001E-3</v>
      </c>
      <c r="G6629" s="11">
        <f t="shared" si="311"/>
        <v>45.457785000000001</v>
      </c>
      <c r="H6629" s="8">
        <f t="shared" si="309"/>
        <v>0.44102966428113449</v>
      </c>
      <c r="I6629" s="61"/>
      <c r="K6629" s="69"/>
      <c r="L6629" s="69"/>
      <c r="M6629" s="69"/>
      <c r="O6629" s="63"/>
      <c r="P6629" s="63"/>
      <c r="Q6629" s="63"/>
    </row>
    <row r="6630" spans="1:17" outlineLevel="1">
      <c r="A6630" s="6"/>
      <c r="B6630" s="20">
        <v>42721</v>
      </c>
      <c r="C6630" s="21">
        <v>0.22916666666666666</v>
      </c>
      <c r="D6630" s="13">
        <v>0.13472200000000001</v>
      </c>
      <c r="E6630" s="13">
        <v>40.619999999999997</v>
      </c>
      <c r="F6630" s="11">
        <f t="shared" si="310"/>
        <v>0.13468158340000003</v>
      </c>
      <c r="G6630" s="11">
        <f t="shared" si="311"/>
        <v>41.005890000000001</v>
      </c>
      <c r="H6630" s="8">
        <f t="shared" si="309"/>
        <v>19.528036318473777</v>
      </c>
      <c r="I6630" s="61"/>
      <c r="K6630" s="69"/>
      <c r="L6630" s="69"/>
      <c r="M6630" s="69"/>
      <c r="O6630" s="63"/>
      <c r="P6630" s="63"/>
      <c r="Q6630" s="63"/>
    </row>
    <row r="6631" spans="1:17" outlineLevel="1">
      <c r="A6631" s="6"/>
      <c r="B6631" s="20">
        <v>42721</v>
      </c>
      <c r="C6631" s="21">
        <v>0.25</v>
      </c>
      <c r="D6631" s="13">
        <v>0.27318500000000001</v>
      </c>
      <c r="E6631" s="13">
        <v>38.619999999999997</v>
      </c>
      <c r="F6631" s="11">
        <f t="shared" si="310"/>
        <v>0.2731030445</v>
      </c>
      <c r="G6631" s="11">
        <f t="shared" si="311"/>
        <v>38.986890000000002</v>
      </c>
      <c r="H6631" s="8">
        <f t="shared" si="309"/>
        <v>40.149727922413391</v>
      </c>
      <c r="I6631" s="61"/>
      <c r="K6631" s="69"/>
      <c r="L6631" s="69"/>
      <c r="M6631" s="69"/>
      <c r="O6631" s="63"/>
      <c r="P6631" s="63"/>
      <c r="Q6631" s="63"/>
    </row>
    <row r="6632" spans="1:17" outlineLevel="1">
      <c r="A6632" s="6"/>
      <c r="B6632" s="20">
        <v>42721</v>
      </c>
      <c r="C6632" s="21">
        <v>0.27083333333333331</v>
      </c>
      <c r="D6632" s="13">
        <v>0.5188910000000001</v>
      </c>
      <c r="E6632" s="13">
        <v>40.75</v>
      </c>
      <c r="F6632" s="11">
        <f t="shared" si="310"/>
        <v>0.51873533270000016</v>
      </c>
      <c r="G6632" s="11">
        <f t="shared" si="311"/>
        <v>41.137125000000005</v>
      </c>
      <c r="H6632" s="8">
        <f t="shared" si="309"/>
        <v>75.14549165900354</v>
      </c>
      <c r="I6632" s="61"/>
      <c r="K6632" s="69"/>
      <c r="L6632" s="69"/>
      <c r="M6632" s="69"/>
      <c r="O6632" s="63"/>
      <c r="P6632" s="63"/>
      <c r="Q6632" s="63"/>
    </row>
    <row r="6633" spans="1:17" outlineLevel="1">
      <c r="A6633" s="6"/>
      <c r="B6633" s="20">
        <v>42721</v>
      </c>
      <c r="C6633" s="21">
        <v>0.29166666666666669</v>
      </c>
      <c r="D6633" s="13">
        <v>1.2618530000000001</v>
      </c>
      <c r="E6633" s="13">
        <v>47.92</v>
      </c>
      <c r="F6633" s="11">
        <f t="shared" si="310"/>
        <v>1.2614744441000001</v>
      </c>
      <c r="G6633" s="11">
        <f t="shared" si="311"/>
        <v>48.375240000000005</v>
      </c>
      <c r="H6633" s="8">
        <f t="shared" si="309"/>
        <v>173.61011761539589</v>
      </c>
      <c r="I6633" s="61"/>
      <c r="K6633" s="69"/>
      <c r="L6633" s="69"/>
      <c r="M6633" s="69"/>
      <c r="O6633" s="63"/>
      <c r="P6633" s="63"/>
      <c r="Q6633" s="63"/>
    </row>
    <row r="6634" spans="1:17" outlineLevel="1">
      <c r="A6634" s="6"/>
      <c r="B6634" s="20">
        <v>42721</v>
      </c>
      <c r="C6634" s="21">
        <v>0.3125</v>
      </c>
      <c r="D6634" s="13">
        <v>1.6517649999999999</v>
      </c>
      <c r="E6634" s="13">
        <v>47.9</v>
      </c>
      <c r="F6634" s="11">
        <f t="shared" si="310"/>
        <v>1.6512694704999999</v>
      </c>
      <c r="G6634" s="11">
        <f t="shared" si="311"/>
        <v>48.355049999999999</v>
      </c>
      <c r="H6634" s="8">
        <f t="shared" si="309"/>
        <v>227.28890370349896</v>
      </c>
      <c r="I6634" s="61"/>
      <c r="K6634" s="69"/>
      <c r="L6634" s="69"/>
      <c r="M6634" s="69"/>
      <c r="O6634" s="63"/>
      <c r="P6634" s="63"/>
      <c r="Q6634" s="63"/>
    </row>
    <row r="6635" spans="1:17" outlineLevel="1">
      <c r="A6635" s="6"/>
      <c r="B6635" s="20">
        <v>42721</v>
      </c>
      <c r="C6635" s="21">
        <v>0.33333333333333331</v>
      </c>
      <c r="D6635" s="13">
        <v>2.2860680000000002</v>
      </c>
      <c r="E6635" s="13">
        <v>53.53</v>
      </c>
      <c r="F6635" s="11">
        <f t="shared" si="310"/>
        <v>2.2853821796000005</v>
      </c>
      <c r="G6635" s="11">
        <f t="shared" si="311"/>
        <v>54.038535000000003</v>
      </c>
      <c r="H6635" s="8">
        <f t="shared" si="309"/>
        <v>301.58238050490917</v>
      </c>
      <c r="I6635" s="61"/>
      <c r="K6635" s="69"/>
      <c r="L6635" s="69"/>
      <c r="M6635" s="69"/>
      <c r="O6635" s="63"/>
      <c r="P6635" s="63"/>
      <c r="Q6635" s="63"/>
    </row>
    <row r="6636" spans="1:17" outlineLevel="1">
      <c r="A6636" s="6"/>
      <c r="B6636" s="20">
        <v>42721</v>
      </c>
      <c r="C6636" s="21">
        <v>0.35416666666666669</v>
      </c>
      <c r="D6636" s="13">
        <v>1.9137899999999999</v>
      </c>
      <c r="E6636" s="13">
        <v>50.8</v>
      </c>
      <c r="F6636" s="11">
        <f t="shared" si="310"/>
        <v>1.913215863</v>
      </c>
      <c r="G6636" s="11">
        <f t="shared" si="311"/>
        <v>51.282600000000002</v>
      </c>
      <c r="H6636" s="8">
        <f t="shared" si="309"/>
        <v>257.74346670211622</v>
      </c>
      <c r="I6636" s="61"/>
      <c r="K6636" s="69"/>
      <c r="L6636" s="69"/>
      <c r="M6636" s="69"/>
      <c r="O6636" s="63"/>
      <c r="P6636" s="63"/>
      <c r="Q6636" s="63"/>
    </row>
    <row r="6637" spans="1:17" outlineLevel="1">
      <c r="A6637" s="6"/>
      <c r="B6637" s="20">
        <v>42721</v>
      </c>
      <c r="C6637" s="21">
        <v>0.375</v>
      </c>
      <c r="D6637" s="13">
        <v>3.1117789999999999</v>
      </c>
      <c r="E6637" s="13">
        <v>50.39</v>
      </c>
      <c r="F6637" s="11">
        <f t="shared" si="310"/>
        <v>3.1108454662999998</v>
      </c>
      <c r="G6637" s="11">
        <f t="shared" si="311"/>
        <v>50.868705000000006</v>
      </c>
      <c r="H6637" s="8">
        <f t="shared" ref="H6637:H6700" si="312">F6637*($B$8-G6637)</f>
        <v>420.37257640599779</v>
      </c>
      <c r="I6637" s="61"/>
      <c r="K6637" s="69"/>
      <c r="L6637" s="69"/>
      <c r="M6637" s="69"/>
      <c r="O6637" s="63"/>
      <c r="P6637" s="63"/>
      <c r="Q6637" s="63"/>
    </row>
    <row r="6638" spans="1:17" outlineLevel="1">
      <c r="A6638" s="6"/>
      <c r="B6638" s="20">
        <v>42721</v>
      </c>
      <c r="C6638" s="21">
        <v>0.39583333333333331</v>
      </c>
      <c r="D6638" s="13">
        <v>4.1285730000000003</v>
      </c>
      <c r="E6638" s="13">
        <v>49.16</v>
      </c>
      <c r="F6638" s="11">
        <f t="shared" si="310"/>
        <v>4.1273344281000002</v>
      </c>
      <c r="G6638" s="11">
        <f t="shared" si="311"/>
        <v>49.627020000000002</v>
      </c>
      <c r="H6638" s="8">
        <f t="shared" si="312"/>
        <v>562.85689541659269</v>
      </c>
      <c r="I6638" s="61"/>
      <c r="K6638" s="69"/>
      <c r="L6638" s="69"/>
      <c r="M6638" s="69"/>
      <c r="O6638" s="63"/>
      <c r="P6638" s="63"/>
      <c r="Q6638" s="63"/>
    </row>
    <row r="6639" spans="1:17" outlineLevel="1">
      <c r="A6639" s="6"/>
      <c r="B6639" s="20">
        <v>42721</v>
      </c>
      <c r="C6639" s="21">
        <v>0.41666666666666669</v>
      </c>
      <c r="D6639" s="13">
        <v>3.5386329999999999</v>
      </c>
      <c r="E6639" s="13">
        <v>49.16</v>
      </c>
      <c r="F6639" s="11">
        <f t="shared" si="310"/>
        <v>3.5375714101</v>
      </c>
      <c r="G6639" s="11">
        <f t="shared" si="311"/>
        <v>49.627020000000002</v>
      </c>
      <c r="H6639" s="8">
        <f t="shared" si="312"/>
        <v>482.42915515813905</v>
      </c>
      <c r="I6639" s="61"/>
      <c r="K6639" s="69"/>
      <c r="L6639" s="69"/>
      <c r="M6639" s="69"/>
      <c r="O6639" s="63"/>
      <c r="P6639" s="63"/>
      <c r="Q6639" s="63"/>
    </row>
    <row r="6640" spans="1:17" outlineLevel="1">
      <c r="A6640" s="6"/>
      <c r="B6640" s="20">
        <v>42721</v>
      </c>
      <c r="C6640" s="21">
        <v>0.4375</v>
      </c>
      <c r="D6640" s="13">
        <v>3.5608040000000001</v>
      </c>
      <c r="E6640" s="13">
        <v>51.18</v>
      </c>
      <c r="F6640" s="11">
        <f t="shared" si="310"/>
        <v>3.5597357588</v>
      </c>
      <c r="G6640" s="11">
        <f t="shared" si="311"/>
        <v>51.66621</v>
      </c>
      <c r="H6640" s="8">
        <f t="shared" si="312"/>
        <v>478.19279587812986</v>
      </c>
      <c r="I6640" s="61"/>
      <c r="K6640" s="69"/>
      <c r="L6640" s="69"/>
      <c r="M6640" s="69"/>
      <c r="O6640" s="63"/>
      <c r="P6640" s="63"/>
      <c r="Q6640" s="63"/>
    </row>
    <row r="6641" spans="1:17" outlineLevel="1">
      <c r="A6641" s="6"/>
      <c r="B6641" s="20">
        <v>42721</v>
      </c>
      <c r="C6641" s="21">
        <v>0.45833333333333331</v>
      </c>
      <c r="D6641" s="13">
        <v>4.0090760000000003</v>
      </c>
      <c r="E6641" s="13">
        <v>48.64</v>
      </c>
      <c r="F6641" s="11">
        <f t="shared" si="310"/>
        <v>4.0078732772000008</v>
      </c>
      <c r="G6641" s="11">
        <f t="shared" si="311"/>
        <v>49.102080000000001</v>
      </c>
      <c r="H6641" s="8">
        <f t="shared" si="312"/>
        <v>548.66951527226354</v>
      </c>
      <c r="I6641" s="61"/>
      <c r="K6641" s="69"/>
      <c r="L6641" s="69"/>
      <c r="M6641" s="69"/>
      <c r="O6641" s="63"/>
      <c r="P6641" s="63"/>
      <c r="Q6641" s="63"/>
    </row>
    <row r="6642" spans="1:17" outlineLevel="1">
      <c r="A6642" s="6"/>
      <c r="B6642" s="20">
        <v>42721</v>
      </c>
      <c r="C6642" s="21">
        <v>0.47916666666666669</v>
      </c>
      <c r="D6642" s="13">
        <v>3.9837870000000004</v>
      </c>
      <c r="E6642" s="13">
        <v>51.78</v>
      </c>
      <c r="F6642" s="11">
        <f t="shared" si="310"/>
        <v>3.9825918639000006</v>
      </c>
      <c r="G6642" s="11">
        <f t="shared" si="311"/>
        <v>52.271910000000005</v>
      </c>
      <c r="H6642" s="8">
        <f t="shared" si="312"/>
        <v>532.58440320888712</v>
      </c>
      <c r="I6642" s="61"/>
      <c r="K6642" s="69"/>
      <c r="L6642" s="69"/>
      <c r="M6642" s="69"/>
      <c r="O6642" s="63"/>
      <c r="P6642" s="63"/>
      <c r="Q6642" s="63"/>
    </row>
    <row r="6643" spans="1:17" outlineLevel="1">
      <c r="A6643" s="6"/>
      <c r="B6643" s="20">
        <v>42721</v>
      </c>
      <c r="C6643" s="21">
        <v>0.5</v>
      </c>
      <c r="D6643" s="13">
        <v>3.6809460000000001</v>
      </c>
      <c r="E6643" s="13">
        <v>49.16</v>
      </c>
      <c r="F6643" s="11">
        <f t="shared" si="310"/>
        <v>3.6798417162000003</v>
      </c>
      <c r="G6643" s="11">
        <f t="shared" si="311"/>
        <v>49.627020000000002</v>
      </c>
      <c r="H6643" s="8">
        <f t="shared" si="312"/>
        <v>501.83098076650828</v>
      </c>
      <c r="I6643" s="61"/>
      <c r="K6643" s="69"/>
      <c r="L6643" s="69"/>
      <c r="M6643" s="69"/>
      <c r="O6643" s="63"/>
      <c r="P6643" s="63"/>
      <c r="Q6643" s="63"/>
    </row>
    <row r="6644" spans="1:17" outlineLevel="1">
      <c r="A6644" s="6"/>
      <c r="B6644" s="20">
        <v>42721</v>
      </c>
      <c r="C6644" s="21">
        <v>0.52083333333333337</v>
      </c>
      <c r="D6644" s="13">
        <v>4.1284010000000002</v>
      </c>
      <c r="E6644" s="13">
        <v>51.16</v>
      </c>
      <c r="F6644" s="11">
        <f t="shared" si="310"/>
        <v>4.1271624796999999</v>
      </c>
      <c r="G6644" s="11">
        <f t="shared" si="311"/>
        <v>51.64602</v>
      </c>
      <c r="H6644" s="8">
        <f t="shared" si="312"/>
        <v>554.50070525436422</v>
      </c>
      <c r="I6644" s="61"/>
      <c r="K6644" s="69"/>
      <c r="L6644" s="69"/>
      <c r="M6644" s="69"/>
      <c r="O6644" s="63"/>
      <c r="P6644" s="63"/>
      <c r="Q6644" s="63"/>
    </row>
    <row r="6645" spans="1:17" outlineLevel="1">
      <c r="A6645" s="6"/>
      <c r="B6645" s="20">
        <v>42721</v>
      </c>
      <c r="C6645" s="21">
        <v>0.54166666666666663</v>
      </c>
      <c r="D6645" s="13">
        <v>4.11937</v>
      </c>
      <c r="E6645" s="13">
        <v>56.86</v>
      </c>
      <c r="F6645" s="11">
        <f t="shared" si="310"/>
        <v>4.1181341890000001</v>
      </c>
      <c r="G6645" s="11">
        <f t="shared" si="311"/>
        <v>57.400170000000003</v>
      </c>
      <c r="H6645" s="8">
        <f t="shared" si="312"/>
        <v>529.59135662258791</v>
      </c>
      <c r="I6645" s="61"/>
      <c r="K6645" s="69"/>
      <c r="L6645" s="69"/>
      <c r="M6645" s="69"/>
      <c r="O6645" s="63"/>
      <c r="P6645" s="63"/>
      <c r="Q6645" s="63"/>
    </row>
    <row r="6646" spans="1:17" outlineLevel="1">
      <c r="A6646" s="6"/>
      <c r="B6646" s="20">
        <v>42721</v>
      </c>
      <c r="C6646" s="21">
        <v>0.5625</v>
      </c>
      <c r="D6646" s="13">
        <v>4.489045</v>
      </c>
      <c r="E6646" s="13">
        <v>54.94</v>
      </c>
      <c r="F6646" s="11">
        <f t="shared" si="310"/>
        <v>4.4876982864999997</v>
      </c>
      <c r="G6646" s="11">
        <f t="shared" si="311"/>
        <v>55.461930000000002</v>
      </c>
      <c r="H6646" s="8">
        <f t="shared" si="312"/>
        <v>585.81547306201708</v>
      </c>
      <c r="I6646" s="61"/>
      <c r="K6646" s="69"/>
      <c r="L6646" s="69"/>
      <c r="M6646" s="69"/>
      <c r="O6646" s="63"/>
      <c r="P6646" s="63"/>
      <c r="Q6646" s="63"/>
    </row>
    <row r="6647" spans="1:17" outlineLevel="1">
      <c r="A6647" s="6"/>
      <c r="B6647" s="20">
        <v>42721</v>
      </c>
      <c r="C6647" s="21">
        <v>0.58333333333333337</v>
      </c>
      <c r="D6647" s="13">
        <v>4.1138440000000003</v>
      </c>
      <c r="E6647" s="13">
        <v>59.16</v>
      </c>
      <c r="F6647" s="11">
        <f t="shared" si="310"/>
        <v>4.1126098468000007</v>
      </c>
      <c r="G6647" s="11">
        <f t="shared" si="311"/>
        <v>59.722020000000001</v>
      </c>
      <c r="H6647" s="8">
        <f t="shared" si="312"/>
        <v>519.33206398201355</v>
      </c>
      <c r="I6647" s="61"/>
      <c r="K6647" s="69"/>
      <c r="L6647" s="69"/>
      <c r="M6647" s="69"/>
      <c r="O6647" s="63"/>
      <c r="P6647" s="63"/>
      <c r="Q6647" s="63"/>
    </row>
    <row r="6648" spans="1:17" outlineLevel="1">
      <c r="A6648" s="6"/>
      <c r="B6648" s="20">
        <v>42721</v>
      </c>
      <c r="C6648" s="21">
        <v>0.60416666666666663</v>
      </c>
      <c r="D6648" s="13">
        <v>4.3297219999999994</v>
      </c>
      <c r="E6648" s="13">
        <v>55.3</v>
      </c>
      <c r="F6648" s="11">
        <f t="shared" si="310"/>
        <v>4.3284230833999997</v>
      </c>
      <c r="G6648" s="11">
        <f t="shared" si="311"/>
        <v>55.82535</v>
      </c>
      <c r="H6648" s="8">
        <f t="shared" si="312"/>
        <v>563.45095993351572</v>
      </c>
      <c r="I6648" s="61"/>
      <c r="K6648" s="69"/>
      <c r="L6648" s="69"/>
      <c r="M6648" s="69"/>
      <c r="O6648" s="63"/>
      <c r="P6648" s="63"/>
      <c r="Q6648" s="63"/>
    </row>
    <row r="6649" spans="1:17" outlineLevel="1">
      <c r="A6649" s="6"/>
      <c r="B6649" s="20">
        <v>42721</v>
      </c>
      <c r="C6649" s="21">
        <v>0.625</v>
      </c>
      <c r="D6649" s="13">
        <v>3.9356610000000001</v>
      </c>
      <c r="E6649" s="13">
        <v>108.63</v>
      </c>
      <c r="F6649" s="11">
        <f t="shared" si="310"/>
        <v>3.9344803017000003</v>
      </c>
      <c r="G6649" s="11">
        <f t="shared" si="311"/>
        <v>109.661985</v>
      </c>
      <c r="H6649" s="8">
        <f t="shared" si="312"/>
        <v>300.35041628837917</v>
      </c>
      <c r="I6649" s="61"/>
      <c r="K6649" s="69"/>
      <c r="L6649" s="69"/>
      <c r="M6649" s="69"/>
      <c r="O6649" s="63"/>
      <c r="P6649" s="63"/>
      <c r="Q6649" s="63"/>
    </row>
    <row r="6650" spans="1:17" outlineLevel="1">
      <c r="A6650" s="6"/>
      <c r="B6650" s="20">
        <v>42721</v>
      </c>
      <c r="C6650" s="21">
        <v>0.64583333333333337</v>
      </c>
      <c r="D6650" s="13">
        <v>3.4549819999999998</v>
      </c>
      <c r="E6650" s="13">
        <v>125.09</v>
      </c>
      <c r="F6650" s="11">
        <f t="shared" si="310"/>
        <v>3.4539455053999997</v>
      </c>
      <c r="G6650" s="11">
        <f t="shared" si="311"/>
        <v>126.278355</v>
      </c>
      <c r="H6650" s="8">
        <f t="shared" si="312"/>
        <v>206.27530732284436</v>
      </c>
      <c r="I6650" s="61"/>
      <c r="K6650" s="69"/>
      <c r="L6650" s="69"/>
      <c r="M6650" s="69"/>
      <c r="O6650" s="63"/>
      <c r="P6650" s="63"/>
      <c r="Q6650" s="63"/>
    </row>
    <row r="6651" spans="1:17" outlineLevel="1">
      <c r="A6651" s="6"/>
      <c r="B6651" s="20">
        <v>42721</v>
      </c>
      <c r="C6651" s="21">
        <v>0.66666666666666663</v>
      </c>
      <c r="D6651" s="13">
        <v>2.8845670000000001</v>
      </c>
      <c r="E6651" s="13">
        <v>134.01</v>
      </c>
      <c r="F6651" s="11">
        <f t="shared" si="310"/>
        <v>2.8837016299</v>
      </c>
      <c r="G6651" s="11">
        <f t="shared" si="311"/>
        <v>135.283095</v>
      </c>
      <c r="H6651" s="8">
        <f t="shared" si="312"/>
        <v>146.25242161198346</v>
      </c>
      <c r="I6651" s="61"/>
      <c r="K6651" s="69"/>
      <c r="L6651" s="69"/>
      <c r="M6651" s="69"/>
      <c r="O6651" s="63"/>
      <c r="P6651" s="63"/>
      <c r="Q6651" s="63"/>
    </row>
    <row r="6652" spans="1:17" outlineLevel="1">
      <c r="A6652" s="6"/>
      <c r="B6652" s="20">
        <v>42721</v>
      </c>
      <c r="C6652" s="21">
        <v>0.6875</v>
      </c>
      <c r="D6652" s="13">
        <v>2.2705199999999999</v>
      </c>
      <c r="E6652" s="13">
        <v>48.64</v>
      </c>
      <c r="F6652" s="11">
        <f t="shared" si="310"/>
        <v>2.2698388440000001</v>
      </c>
      <c r="G6652" s="11">
        <f t="shared" si="311"/>
        <v>49.102080000000001</v>
      </c>
      <c r="H6652" s="8">
        <f t="shared" si="312"/>
        <v>310.73621647880452</v>
      </c>
      <c r="I6652" s="61"/>
      <c r="K6652" s="69"/>
      <c r="L6652" s="69"/>
      <c r="M6652" s="69"/>
      <c r="O6652" s="63"/>
      <c r="P6652" s="63"/>
      <c r="Q6652" s="63"/>
    </row>
    <row r="6653" spans="1:17" outlineLevel="1">
      <c r="A6653" s="6"/>
      <c r="B6653" s="20">
        <v>42721</v>
      </c>
      <c r="C6653" s="21">
        <v>0.70833333333333337</v>
      </c>
      <c r="D6653" s="13">
        <v>1.554351</v>
      </c>
      <c r="E6653" s="13">
        <v>59.63</v>
      </c>
      <c r="F6653" s="11">
        <f t="shared" si="310"/>
        <v>1.5538846947</v>
      </c>
      <c r="G6653" s="11">
        <f t="shared" si="311"/>
        <v>60.19648500000001</v>
      </c>
      <c r="H6653" s="8">
        <f t="shared" si="312"/>
        <v>195.48415649796186</v>
      </c>
      <c r="I6653" s="61"/>
      <c r="K6653" s="69"/>
      <c r="L6653" s="69"/>
      <c r="M6653" s="69"/>
      <c r="O6653" s="63"/>
      <c r="P6653" s="63"/>
      <c r="Q6653" s="63"/>
    </row>
    <row r="6654" spans="1:17" outlineLevel="1">
      <c r="A6654" s="6"/>
      <c r="B6654" s="20">
        <v>42721</v>
      </c>
      <c r="C6654" s="21">
        <v>0.72916666666666663</v>
      </c>
      <c r="D6654" s="13">
        <v>0.82869900000000007</v>
      </c>
      <c r="E6654" s="13">
        <v>48.61</v>
      </c>
      <c r="F6654" s="11">
        <f t="shared" si="310"/>
        <v>0.82845039030000012</v>
      </c>
      <c r="G6654" s="11">
        <f t="shared" si="311"/>
        <v>49.071795000000002</v>
      </c>
      <c r="H6654" s="8">
        <f t="shared" si="312"/>
        <v>113.43822487532842</v>
      </c>
      <c r="I6654" s="61"/>
      <c r="K6654" s="69"/>
      <c r="L6654" s="69"/>
      <c r="M6654" s="69"/>
      <c r="O6654" s="63"/>
      <c r="P6654" s="63"/>
      <c r="Q6654" s="63"/>
    </row>
    <row r="6655" spans="1:17" outlineLevel="1">
      <c r="A6655" s="6"/>
      <c r="B6655" s="20">
        <v>42721</v>
      </c>
      <c r="C6655" s="21">
        <v>0.75</v>
      </c>
      <c r="D6655" s="13">
        <v>0.28613100000000002</v>
      </c>
      <c r="E6655" s="13">
        <v>54.26</v>
      </c>
      <c r="F6655" s="11">
        <f t="shared" si="310"/>
        <v>0.28604516070000002</v>
      </c>
      <c r="G6655" s="11">
        <f t="shared" si="311"/>
        <v>54.775469999999999</v>
      </c>
      <c r="H6655" s="8">
        <f t="shared" si="312"/>
        <v>37.536141771631975</v>
      </c>
      <c r="I6655" s="61"/>
      <c r="K6655" s="69"/>
      <c r="L6655" s="69"/>
      <c r="M6655" s="69"/>
      <c r="O6655" s="63"/>
      <c r="P6655" s="63"/>
      <c r="Q6655" s="63"/>
    </row>
    <row r="6656" spans="1:17" outlineLevel="1">
      <c r="A6656" s="6"/>
      <c r="B6656" s="20">
        <v>42721</v>
      </c>
      <c r="C6656" s="21">
        <v>0.77083333333333337</v>
      </c>
      <c r="D6656" s="13">
        <v>0.10833600000000002</v>
      </c>
      <c r="E6656" s="13">
        <v>49.83</v>
      </c>
      <c r="F6656" s="11">
        <f t="shared" si="310"/>
        <v>0.10830349920000001</v>
      </c>
      <c r="G6656" s="11">
        <f t="shared" si="311"/>
        <v>50.303384999999999</v>
      </c>
      <c r="H6656" s="8">
        <f t="shared" si="312"/>
        <v>14.69641823409521</v>
      </c>
      <c r="I6656" s="61"/>
      <c r="K6656" s="69"/>
      <c r="L6656" s="69"/>
      <c r="M6656" s="69"/>
      <c r="O6656" s="63"/>
      <c r="P6656" s="63"/>
      <c r="Q6656" s="63"/>
    </row>
    <row r="6657" spans="1:17" outlineLevel="1">
      <c r="A6657" s="6"/>
      <c r="B6657" s="20">
        <v>42721</v>
      </c>
      <c r="C6657" s="21">
        <v>0.79166666666666663</v>
      </c>
      <c r="D6657" s="13">
        <v>4.9758999999999998E-2</v>
      </c>
      <c r="E6657" s="13">
        <v>46.77</v>
      </c>
      <c r="F6657" s="11">
        <f t="shared" si="310"/>
        <v>4.9744072299999997E-2</v>
      </c>
      <c r="G6657" s="11">
        <f t="shared" si="311"/>
        <v>47.214315000000006</v>
      </c>
      <c r="H6657" s="8">
        <f t="shared" si="312"/>
        <v>6.9037651488450251</v>
      </c>
      <c r="I6657" s="61"/>
      <c r="K6657" s="69"/>
      <c r="L6657" s="69"/>
      <c r="M6657" s="69"/>
      <c r="O6657" s="63"/>
      <c r="P6657" s="63"/>
      <c r="Q6657" s="63"/>
    </row>
    <row r="6658" spans="1:17" outlineLevel="1">
      <c r="A6658" s="6"/>
      <c r="B6658" s="20">
        <v>42721</v>
      </c>
      <c r="C6658" s="21">
        <v>0.8125</v>
      </c>
      <c r="D6658" s="13">
        <v>1.4190000000000001E-3</v>
      </c>
      <c r="E6658" s="13">
        <v>46.33</v>
      </c>
      <c r="F6658" s="11">
        <f t="shared" si="310"/>
        <v>1.4185743000000002E-3</v>
      </c>
      <c r="G6658" s="11">
        <f t="shared" si="311"/>
        <v>46.770135000000003</v>
      </c>
      <c r="H6658" s="8">
        <f t="shared" si="312"/>
        <v>0.19750790828146952</v>
      </c>
      <c r="I6658" s="61"/>
      <c r="K6658" s="69"/>
      <c r="L6658" s="69"/>
      <c r="M6658" s="69"/>
      <c r="O6658" s="63"/>
      <c r="P6658" s="63"/>
      <c r="Q6658" s="63"/>
    </row>
    <row r="6659" spans="1:17" outlineLevel="1">
      <c r="A6659" s="6"/>
      <c r="B6659" s="20">
        <v>42721</v>
      </c>
      <c r="C6659" s="21">
        <v>0.83333333333333337</v>
      </c>
      <c r="D6659" s="13">
        <v>0</v>
      </c>
      <c r="E6659" s="13">
        <v>56.11</v>
      </c>
      <c r="F6659" s="11">
        <f t="shared" si="310"/>
        <v>0</v>
      </c>
      <c r="G6659" s="11">
        <f t="shared" si="311"/>
        <v>56.643045000000001</v>
      </c>
      <c r="H6659" s="8">
        <f t="shared" si="312"/>
        <v>0</v>
      </c>
      <c r="I6659" s="61"/>
      <c r="K6659" s="69"/>
      <c r="L6659" s="69"/>
      <c r="M6659" s="69"/>
      <c r="O6659" s="63"/>
      <c r="P6659" s="63"/>
      <c r="Q6659" s="63"/>
    </row>
    <row r="6660" spans="1:17" outlineLevel="1">
      <c r="A6660" s="6"/>
      <c r="B6660" s="20">
        <v>42721</v>
      </c>
      <c r="C6660" s="21">
        <v>0.85416666666666663</v>
      </c>
      <c r="D6660" s="13">
        <v>0</v>
      </c>
      <c r="E6660" s="13">
        <v>53.27</v>
      </c>
      <c r="F6660" s="11">
        <f t="shared" si="310"/>
        <v>0</v>
      </c>
      <c r="G6660" s="11">
        <f t="shared" si="311"/>
        <v>53.77606500000001</v>
      </c>
      <c r="H6660" s="8">
        <f t="shared" si="312"/>
        <v>0</v>
      </c>
      <c r="I6660" s="61"/>
      <c r="K6660" s="69"/>
      <c r="L6660" s="69"/>
      <c r="M6660" s="69"/>
      <c r="O6660" s="63"/>
      <c r="P6660" s="63"/>
      <c r="Q6660" s="63"/>
    </row>
    <row r="6661" spans="1:17" outlineLevel="1">
      <c r="A6661" s="6"/>
      <c r="B6661" s="20">
        <v>42721</v>
      </c>
      <c r="C6661" s="21">
        <v>0.875</v>
      </c>
      <c r="D6661" s="13">
        <v>0</v>
      </c>
      <c r="E6661" s="13">
        <v>47.85</v>
      </c>
      <c r="F6661" s="11">
        <f t="shared" si="310"/>
        <v>0</v>
      </c>
      <c r="G6661" s="11">
        <f t="shared" si="311"/>
        <v>48.304575000000007</v>
      </c>
      <c r="H6661" s="8">
        <f t="shared" si="312"/>
        <v>0</v>
      </c>
      <c r="I6661" s="61"/>
      <c r="K6661" s="69"/>
      <c r="L6661" s="69"/>
      <c r="M6661" s="69"/>
      <c r="O6661" s="63"/>
      <c r="P6661" s="63"/>
      <c r="Q6661" s="63"/>
    </row>
    <row r="6662" spans="1:17" outlineLevel="1">
      <c r="A6662" s="6"/>
      <c r="B6662" s="20">
        <v>42721</v>
      </c>
      <c r="C6662" s="21">
        <v>0.89583333333333337</v>
      </c>
      <c r="D6662" s="13">
        <v>0</v>
      </c>
      <c r="E6662" s="13">
        <v>45.16</v>
      </c>
      <c r="F6662" s="11">
        <f t="shared" si="310"/>
        <v>0</v>
      </c>
      <c r="G6662" s="11">
        <f t="shared" si="311"/>
        <v>45.589019999999998</v>
      </c>
      <c r="H6662" s="8">
        <f t="shared" si="312"/>
        <v>0</v>
      </c>
      <c r="I6662" s="61"/>
      <c r="K6662" s="69"/>
      <c r="L6662" s="69"/>
      <c r="M6662" s="69"/>
      <c r="O6662" s="63"/>
      <c r="P6662" s="63"/>
      <c r="Q6662" s="63"/>
    </row>
    <row r="6663" spans="1:17" outlineLevel="1">
      <c r="A6663" s="6"/>
      <c r="B6663" s="20">
        <v>42721</v>
      </c>
      <c r="C6663" s="21">
        <v>0.91666666666666663</v>
      </c>
      <c r="D6663" s="13">
        <v>0</v>
      </c>
      <c r="E6663" s="13">
        <v>44.29</v>
      </c>
      <c r="F6663" s="11">
        <f t="shared" si="310"/>
        <v>0</v>
      </c>
      <c r="G6663" s="11">
        <f t="shared" si="311"/>
        <v>44.710754999999999</v>
      </c>
      <c r="H6663" s="8">
        <f t="shared" si="312"/>
        <v>0</v>
      </c>
      <c r="I6663" s="61"/>
      <c r="K6663" s="69"/>
      <c r="L6663" s="69"/>
      <c r="M6663" s="69"/>
      <c r="O6663" s="63"/>
      <c r="P6663" s="63"/>
      <c r="Q6663" s="63"/>
    </row>
    <row r="6664" spans="1:17" outlineLevel="1">
      <c r="A6664" s="6"/>
      <c r="B6664" s="20">
        <v>42721</v>
      </c>
      <c r="C6664" s="21">
        <v>0.9375</v>
      </c>
      <c r="D6664" s="13">
        <v>0</v>
      </c>
      <c r="E6664" s="13">
        <v>47.03</v>
      </c>
      <c r="F6664" s="11">
        <f t="shared" si="310"/>
        <v>0</v>
      </c>
      <c r="G6664" s="11">
        <f t="shared" si="311"/>
        <v>47.476785000000007</v>
      </c>
      <c r="H6664" s="8">
        <f t="shared" si="312"/>
        <v>0</v>
      </c>
      <c r="I6664" s="61"/>
      <c r="K6664" s="69"/>
      <c r="L6664" s="69"/>
      <c r="M6664" s="69"/>
      <c r="O6664" s="63"/>
      <c r="P6664" s="63"/>
      <c r="Q6664" s="63"/>
    </row>
    <row r="6665" spans="1:17" outlineLevel="1">
      <c r="A6665" s="6"/>
      <c r="B6665" s="20">
        <v>42721</v>
      </c>
      <c r="C6665" s="21">
        <v>0.95833333333333337</v>
      </c>
      <c r="D6665" s="13">
        <v>0</v>
      </c>
      <c r="E6665" s="13">
        <v>44.71</v>
      </c>
      <c r="F6665" s="11">
        <f t="shared" si="310"/>
        <v>0</v>
      </c>
      <c r="G6665" s="11">
        <f t="shared" si="311"/>
        <v>45.134745000000002</v>
      </c>
      <c r="H6665" s="8">
        <f t="shared" si="312"/>
        <v>0</v>
      </c>
      <c r="I6665" s="61"/>
      <c r="K6665" s="69"/>
      <c r="L6665" s="69"/>
      <c r="M6665" s="69"/>
      <c r="O6665" s="63"/>
      <c r="P6665" s="63"/>
      <c r="Q6665" s="63"/>
    </row>
    <row r="6666" spans="1:17" outlineLevel="1">
      <c r="A6666" s="6"/>
      <c r="B6666" s="20">
        <v>42721</v>
      </c>
      <c r="C6666" s="21">
        <v>0.97916666666666663</v>
      </c>
      <c r="D6666" s="13">
        <v>0</v>
      </c>
      <c r="E6666" s="13">
        <v>44.8</v>
      </c>
      <c r="F6666" s="11">
        <f t="shared" si="310"/>
        <v>0</v>
      </c>
      <c r="G6666" s="11">
        <f t="shared" si="311"/>
        <v>45.2256</v>
      </c>
      <c r="H6666" s="8">
        <f t="shared" si="312"/>
        <v>0</v>
      </c>
      <c r="I6666" s="61"/>
      <c r="K6666" s="69"/>
      <c r="L6666" s="69"/>
      <c r="M6666" s="69"/>
      <c r="O6666" s="63"/>
      <c r="P6666" s="63"/>
      <c r="Q6666" s="63"/>
    </row>
    <row r="6667" spans="1:17" outlineLevel="1">
      <c r="A6667" s="6"/>
      <c r="B6667" s="20">
        <v>42722</v>
      </c>
      <c r="C6667" s="21">
        <v>2.0833333333333332E-2</v>
      </c>
      <c r="D6667" s="13">
        <v>0</v>
      </c>
      <c r="E6667" s="13">
        <v>46.37</v>
      </c>
      <c r="F6667" s="11">
        <f t="shared" si="310"/>
        <v>0</v>
      </c>
      <c r="G6667" s="11">
        <f t="shared" si="311"/>
        <v>46.810515000000002</v>
      </c>
      <c r="H6667" s="8">
        <f t="shared" si="312"/>
        <v>0</v>
      </c>
      <c r="I6667" s="61"/>
      <c r="K6667" s="69"/>
      <c r="L6667" s="69"/>
      <c r="M6667" s="69"/>
      <c r="O6667" s="63"/>
      <c r="P6667" s="63"/>
      <c r="Q6667" s="63"/>
    </row>
    <row r="6668" spans="1:17" outlineLevel="1">
      <c r="A6668" s="6"/>
      <c r="B6668" s="20">
        <v>42722</v>
      </c>
      <c r="C6668" s="21">
        <v>4.1666666666666664E-2</v>
      </c>
      <c r="D6668" s="13">
        <v>0</v>
      </c>
      <c r="E6668" s="13">
        <v>44.84</v>
      </c>
      <c r="F6668" s="11">
        <f t="shared" si="310"/>
        <v>0</v>
      </c>
      <c r="G6668" s="11">
        <f t="shared" si="311"/>
        <v>45.265980000000006</v>
      </c>
      <c r="H6668" s="8">
        <f t="shared" si="312"/>
        <v>0</v>
      </c>
      <c r="I6668" s="61"/>
      <c r="K6668" s="69"/>
      <c r="L6668" s="69"/>
      <c r="M6668" s="69"/>
      <c r="O6668" s="63"/>
      <c r="P6668" s="63"/>
      <c r="Q6668" s="63"/>
    </row>
    <row r="6669" spans="1:17" outlineLevel="1">
      <c r="A6669" s="6"/>
      <c r="B6669" s="20">
        <v>42722</v>
      </c>
      <c r="C6669" s="21">
        <v>6.25E-2</v>
      </c>
      <c r="D6669" s="13">
        <v>0</v>
      </c>
      <c r="E6669" s="13">
        <v>46.33</v>
      </c>
      <c r="F6669" s="11">
        <f t="shared" si="310"/>
        <v>0</v>
      </c>
      <c r="G6669" s="11">
        <f t="shared" si="311"/>
        <v>46.770135000000003</v>
      </c>
      <c r="H6669" s="8">
        <f t="shared" si="312"/>
        <v>0</v>
      </c>
      <c r="I6669" s="61"/>
      <c r="K6669" s="69"/>
      <c r="L6669" s="69"/>
      <c r="M6669" s="69"/>
      <c r="O6669" s="63"/>
      <c r="P6669" s="63"/>
      <c r="Q6669" s="63"/>
    </row>
    <row r="6670" spans="1:17" outlineLevel="1">
      <c r="A6670" s="6"/>
      <c r="B6670" s="20">
        <v>42722</v>
      </c>
      <c r="C6670" s="21">
        <v>8.3333333333333329E-2</v>
      </c>
      <c r="D6670" s="13">
        <v>0</v>
      </c>
      <c r="E6670" s="13">
        <v>44.98</v>
      </c>
      <c r="F6670" s="11">
        <f t="shared" si="310"/>
        <v>0</v>
      </c>
      <c r="G6670" s="11">
        <f t="shared" si="311"/>
        <v>45.407310000000003</v>
      </c>
      <c r="H6670" s="8">
        <f t="shared" si="312"/>
        <v>0</v>
      </c>
      <c r="I6670" s="61"/>
      <c r="K6670" s="69"/>
      <c r="L6670" s="69"/>
      <c r="M6670" s="69"/>
      <c r="O6670" s="63"/>
      <c r="P6670" s="63"/>
      <c r="Q6670" s="63"/>
    </row>
    <row r="6671" spans="1:17" outlineLevel="1">
      <c r="A6671" s="6"/>
      <c r="B6671" s="20">
        <v>42722</v>
      </c>
      <c r="C6671" s="21">
        <v>0.10416666666666667</v>
      </c>
      <c r="D6671" s="13">
        <v>0</v>
      </c>
      <c r="E6671" s="13">
        <v>46.16</v>
      </c>
      <c r="F6671" s="11">
        <f t="shared" si="310"/>
        <v>0</v>
      </c>
      <c r="G6671" s="11">
        <f t="shared" si="311"/>
        <v>46.598520000000001</v>
      </c>
      <c r="H6671" s="8">
        <f t="shared" si="312"/>
        <v>0</v>
      </c>
      <c r="I6671" s="61"/>
      <c r="K6671" s="69"/>
      <c r="L6671" s="69"/>
      <c r="M6671" s="69"/>
      <c r="O6671" s="63"/>
      <c r="P6671" s="63"/>
      <c r="Q6671" s="63"/>
    </row>
    <row r="6672" spans="1:17" outlineLevel="1">
      <c r="A6672" s="6"/>
      <c r="B6672" s="20">
        <v>42722</v>
      </c>
      <c r="C6672" s="21">
        <v>0.125</v>
      </c>
      <c r="D6672" s="13">
        <v>0</v>
      </c>
      <c r="E6672" s="13">
        <v>48.98</v>
      </c>
      <c r="F6672" s="11">
        <f t="shared" si="310"/>
        <v>0</v>
      </c>
      <c r="G6672" s="11">
        <f t="shared" si="311"/>
        <v>49.445309999999999</v>
      </c>
      <c r="H6672" s="8">
        <f t="shared" si="312"/>
        <v>0</v>
      </c>
      <c r="I6672" s="61"/>
      <c r="K6672" s="69"/>
      <c r="L6672" s="69"/>
      <c r="M6672" s="69"/>
      <c r="O6672" s="63"/>
      <c r="P6672" s="63"/>
      <c r="Q6672" s="63"/>
    </row>
    <row r="6673" spans="1:17" outlineLevel="1">
      <c r="A6673" s="6"/>
      <c r="B6673" s="20">
        <v>42722</v>
      </c>
      <c r="C6673" s="21">
        <v>0.14583333333333334</v>
      </c>
      <c r="D6673" s="13">
        <v>0</v>
      </c>
      <c r="E6673" s="13">
        <v>50.18</v>
      </c>
      <c r="F6673" s="11">
        <f t="shared" ref="F6673:F6736" si="313">IF($B$13="Electricity",$D6673*$B$9,$D6673*$B$10)</f>
        <v>0</v>
      </c>
      <c r="G6673" s="11">
        <f t="shared" ref="G6673:G6736" si="314">+E6673*$B$10</f>
        <v>50.656710000000004</v>
      </c>
      <c r="H6673" s="8">
        <f t="shared" si="312"/>
        <v>0</v>
      </c>
      <c r="I6673" s="61"/>
      <c r="K6673" s="69"/>
      <c r="L6673" s="69"/>
      <c r="M6673" s="69"/>
      <c r="O6673" s="63"/>
      <c r="P6673" s="63"/>
      <c r="Q6673" s="63"/>
    </row>
    <row r="6674" spans="1:17" outlineLevel="1">
      <c r="A6674" s="6"/>
      <c r="B6674" s="20">
        <v>42722</v>
      </c>
      <c r="C6674" s="21">
        <v>0.16666666666666666</v>
      </c>
      <c r="D6674" s="13">
        <v>0</v>
      </c>
      <c r="E6674" s="13">
        <v>48.34</v>
      </c>
      <c r="F6674" s="11">
        <f t="shared" si="313"/>
        <v>0</v>
      </c>
      <c r="G6674" s="11">
        <f t="shared" si="314"/>
        <v>48.799230000000009</v>
      </c>
      <c r="H6674" s="8">
        <f t="shared" si="312"/>
        <v>0</v>
      </c>
      <c r="I6674" s="61"/>
      <c r="K6674" s="69"/>
      <c r="L6674" s="69"/>
      <c r="M6674" s="69"/>
      <c r="O6674" s="63"/>
      <c r="P6674" s="63"/>
      <c r="Q6674" s="63"/>
    </row>
    <row r="6675" spans="1:17" outlineLevel="1">
      <c r="A6675" s="6"/>
      <c r="B6675" s="20">
        <v>42722</v>
      </c>
      <c r="C6675" s="21">
        <v>0.1875</v>
      </c>
      <c r="D6675" s="13">
        <v>0</v>
      </c>
      <c r="E6675" s="13">
        <v>48.93</v>
      </c>
      <c r="F6675" s="11">
        <f t="shared" si="313"/>
        <v>0</v>
      </c>
      <c r="G6675" s="11">
        <f t="shared" si="314"/>
        <v>49.394835</v>
      </c>
      <c r="H6675" s="8">
        <f t="shared" si="312"/>
        <v>0</v>
      </c>
      <c r="I6675" s="61"/>
      <c r="K6675" s="69"/>
      <c r="L6675" s="69"/>
      <c r="M6675" s="69"/>
      <c r="O6675" s="63"/>
      <c r="P6675" s="63"/>
      <c r="Q6675" s="63"/>
    </row>
    <row r="6676" spans="1:17" outlineLevel="1">
      <c r="A6676" s="6"/>
      <c r="B6676" s="20">
        <v>42722</v>
      </c>
      <c r="C6676" s="21">
        <v>0.20833333333333334</v>
      </c>
      <c r="D6676" s="13">
        <v>6.02E-4</v>
      </c>
      <c r="E6676" s="13">
        <v>48.24</v>
      </c>
      <c r="F6676" s="11">
        <f t="shared" si="313"/>
        <v>6.0181939999999999E-4</v>
      </c>
      <c r="G6676" s="11">
        <f t="shared" si="314"/>
        <v>48.698280000000004</v>
      </c>
      <c r="H6676" s="8">
        <f t="shared" si="312"/>
        <v>8.2630838749367996E-2</v>
      </c>
      <c r="I6676" s="61"/>
      <c r="K6676" s="69"/>
      <c r="L6676" s="69"/>
      <c r="M6676" s="69"/>
      <c r="O6676" s="63"/>
      <c r="P6676" s="63"/>
      <c r="Q6676" s="63"/>
    </row>
    <row r="6677" spans="1:17" outlineLevel="1">
      <c r="A6677" s="6"/>
      <c r="B6677" s="20">
        <v>42722</v>
      </c>
      <c r="C6677" s="21">
        <v>0.22916666666666666</v>
      </c>
      <c r="D6677" s="13">
        <v>9.4101000000000004E-2</v>
      </c>
      <c r="E6677" s="13">
        <v>48.62</v>
      </c>
      <c r="F6677" s="11">
        <f t="shared" si="313"/>
        <v>9.4072769700000003E-2</v>
      </c>
      <c r="G6677" s="11">
        <f t="shared" si="314"/>
        <v>49.081890000000001</v>
      </c>
      <c r="H6677" s="8">
        <f t="shared" si="312"/>
        <v>12.880265829789268</v>
      </c>
      <c r="I6677" s="61"/>
      <c r="K6677" s="69"/>
      <c r="L6677" s="69"/>
      <c r="M6677" s="69"/>
      <c r="O6677" s="63"/>
      <c r="P6677" s="63"/>
      <c r="Q6677" s="63"/>
    </row>
    <row r="6678" spans="1:17" outlineLevel="1">
      <c r="A6678" s="6"/>
      <c r="B6678" s="20">
        <v>42722</v>
      </c>
      <c r="C6678" s="21">
        <v>0.25</v>
      </c>
      <c r="D6678" s="13">
        <v>0.31303200000000003</v>
      </c>
      <c r="E6678" s="13">
        <v>43.5</v>
      </c>
      <c r="F6678" s="11">
        <f t="shared" si="313"/>
        <v>0.31293809040000004</v>
      </c>
      <c r="G6678" s="11">
        <f t="shared" si="314"/>
        <v>43.913250000000005</v>
      </c>
      <c r="H6678" s="8">
        <f t="shared" si="312"/>
        <v>44.464356216142207</v>
      </c>
      <c r="I6678" s="61"/>
      <c r="K6678" s="69"/>
      <c r="L6678" s="69"/>
      <c r="M6678" s="69"/>
      <c r="O6678" s="63"/>
      <c r="P6678" s="63"/>
      <c r="Q6678" s="63"/>
    </row>
    <row r="6679" spans="1:17" outlineLevel="1">
      <c r="A6679" s="6"/>
      <c r="B6679" s="20">
        <v>42722</v>
      </c>
      <c r="C6679" s="21">
        <v>0.27083333333333331</v>
      </c>
      <c r="D6679" s="13">
        <v>0.71227599999999991</v>
      </c>
      <c r="E6679" s="13">
        <v>45.04</v>
      </c>
      <c r="F6679" s="11">
        <f t="shared" si="313"/>
        <v>0.71206231719999991</v>
      </c>
      <c r="G6679" s="11">
        <f t="shared" si="314"/>
        <v>45.467880000000001</v>
      </c>
      <c r="H6679" s="8">
        <f t="shared" si="312"/>
        <v>100.06762700822844</v>
      </c>
      <c r="I6679" s="61"/>
      <c r="K6679" s="69"/>
      <c r="L6679" s="69"/>
      <c r="M6679" s="69"/>
      <c r="O6679" s="63"/>
      <c r="P6679" s="63"/>
      <c r="Q6679" s="63"/>
    </row>
    <row r="6680" spans="1:17" outlineLevel="1">
      <c r="A6680" s="6"/>
      <c r="B6680" s="20">
        <v>42722</v>
      </c>
      <c r="C6680" s="21">
        <v>0.29166666666666669</v>
      </c>
      <c r="D6680" s="13">
        <v>1.127324</v>
      </c>
      <c r="E6680" s="13">
        <v>46.77</v>
      </c>
      <c r="F6680" s="11">
        <f t="shared" si="313"/>
        <v>1.1269858027999999</v>
      </c>
      <c r="G6680" s="11">
        <f t="shared" si="314"/>
        <v>47.214315000000006</v>
      </c>
      <c r="H6680" s="8">
        <f t="shared" si="312"/>
        <v>156.40949662687291</v>
      </c>
      <c r="I6680" s="61"/>
      <c r="K6680" s="69"/>
      <c r="L6680" s="69"/>
      <c r="M6680" s="69"/>
      <c r="O6680" s="63"/>
      <c r="P6680" s="63"/>
      <c r="Q6680" s="63"/>
    </row>
    <row r="6681" spans="1:17" outlineLevel="1">
      <c r="A6681" s="6"/>
      <c r="B6681" s="20">
        <v>42722</v>
      </c>
      <c r="C6681" s="21">
        <v>0.3125</v>
      </c>
      <c r="D6681" s="13">
        <v>1.6112299999999999</v>
      </c>
      <c r="E6681" s="13">
        <v>50.55</v>
      </c>
      <c r="F6681" s="11">
        <f t="shared" si="313"/>
        <v>1.610746631</v>
      </c>
      <c r="G6681" s="11">
        <f t="shared" si="314"/>
        <v>51.030225000000002</v>
      </c>
      <c r="H6681" s="8">
        <f t="shared" si="312"/>
        <v>217.40211036807804</v>
      </c>
      <c r="I6681" s="61"/>
      <c r="K6681" s="69"/>
      <c r="L6681" s="69"/>
      <c r="M6681" s="69"/>
      <c r="O6681" s="63"/>
      <c r="P6681" s="63"/>
      <c r="Q6681" s="63"/>
    </row>
    <row r="6682" spans="1:17" outlineLevel="1">
      <c r="A6682" s="6"/>
      <c r="B6682" s="20">
        <v>42722</v>
      </c>
      <c r="C6682" s="21">
        <v>0.33333333333333331</v>
      </c>
      <c r="D6682" s="13">
        <v>2.4277150000000001</v>
      </c>
      <c r="E6682" s="13">
        <v>48.56</v>
      </c>
      <c r="F6682" s="11">
        <f t="shared" si="313"/>
        <v>2.4269866855000002</v>
      </c>
      <c r="G6682" s="11">
        <f t="shared" si="314"/>
        <v>49.021320000000003</v>
      </c>
      <c r="H6682" s="8">
        <f t="shared" si="312"/>
        <v>332.44543255736517</v>
      </c>
      <c r="I6682" s="61"/>
      <c r="K6682" s="69"/>
      <c r="L6682" s="69"/>
      <c r="M6682" s="69"/>
      <c r="O6682" s="63"/>
      <c r="P6682" s="63"/>
      <c r="Q6682" s="63"/>
    </row>
    <row r="6683" spans="1:17" outlineLevel="1">
      <c r="A6683" s="6"/>
      <c r="B6683" s="20">
        <v>42722</v>
      </c>
      <c r="C6683" s="21">
        <v>0.35416666666666669</v>
      </c>
      <c r="D6683" s="13">
        <v>3.1625280000000004</v>
      </c>
      <c r="E6683" s="13">
        <v>45.04</v>
      </c>
      <c r="F6683" s="11">
        <f t="shared" si="313"/>
        <v>3.1615792416000006</v>
      </c>
      <c r="G6683" s="11">
        <f t="shared" si="314"/>
        <v>45.467880000000001</v>
      </c>
      <c r="H6683" s="8">
        <f t="shared" si="312"/>
        <v>444.30343337004024</v>
      </c>
      <c r="I6683" s="61"/>
      <c r="K6683" s="69"/>
      <c r="L6683" s="69"/>
      <c r="M6683" s="69"/>
      <c r="O6683" s="63"/>
      <c r="P6683" s="63"/>
      <c r="Q6683" s="63"/>
    </row>
    <row r="6684" spans="1:17" outlineLevel="1">
      <c r="A6684" s="6"/>
      <c r="B6684" s="20">
        <v>42722</v>
      </c>
      <c r="C6684" s="21">
        <v>0.375</v>
      </c>
      <c r="D6684" s="13">
        <v>3.878698</v>
      </c>
      <c r="E6684" s="13">
        <v>45.21</v>
      </c>
      <c r="F6684" s="11">
        <f t="shared" si="313"/>
        <v>3.8775343906000002</v>
      </c>
      <c r="G6684" s="11">
        <f t="shared" si="314"/>
        <v>45.639495000000004</v>
      </c>
      <c r="H6684" s="8">
        <f t="shared" si="312"/>
        <v>544.25268521948328</v>
      </c>
      <c r="I6684" s="61"/>
      <c r="K6684" s="69"/>
      <c r="L6684" s="69"/>
      <c r="M6684" s="69"/>
      <c r="O6684" s="63"/>
      <c r="P6684" s="63"/>
      <c r="Q6684" s="63"/>
    </row>
    <row r="6685" spans="1:17" outlineLevel="1">
      <c r="A6685" s="6"/>
      <c r="B6685" s="20">
        <v>42722</v>
      </c>
      <c r="C6685" s="21">
        <v>0.39583333333333331</v>
      </c>
      <c r="D6685" s="13">
        <v>4.2445879999999994</v>
      </c>
      <c r="E6685" s="13">
        <v>45.02</v>
      </c>
      <c r="F6685" s="11">
        <f t="shared" si="313"/>
        <v>4.2433146235999999</v>
      </c>
      <c r="G6685" s="11">
        <f t="shared" si="314"/>
        <v>45.447690000000009</v>
      </c>
      <c r="H6685" s="8">
        <f t="shared" si="312"/>
        <v>596.40767240376044</v>
      </c>
      <c r="I6685" s="61"/>
      <c r="K6685" s="69"/>
      <c r="L6685" s="69"/>
      <c r="M6685" s="69"/>
      <c r="O6685" s="63"/>
      <c r="P6685" s="63"/>
      <c r="Q6685" s="63"/>
    </row>
    <row r="6686" spans="1:17" outlineLevel="1">
      <c r="A6686" s="6"/>
      <c r="B6686" s="20">
        <v>42722</v>
      </c>
      <c r="C6686" s="21">
        <v>0.41666666666666669</v>
      </c>
      <c r="D6686" s="13">
        <v>4.5238610000000001</v>
      </c>
      <c r="E6686" s="13">
        <v>45.03</v>
      </c>
      <c r="F6686" s="11">
        <f t="shared" si="313"/>
        <v>4.5225038416999999</v>
      </c>
      <c r="G6686" s="11">
        <f t="shared" si="314"/>
        <v>45.457785000000001</v>
      </c>
      <c r="H6686" s="8">
        <f t="shared" si="312"/>
        <v>635.60270725852729</v>
      </c>
      <c r="I6686" s="61"/>
      <c r="K6686" s="69"/>
      <c r="L6686" s="69"/>
      <c r="M6686" s="69"/>
      <c r="O6686" s="63"/>
      <c r="P6686" s="63"/>
      <c r="Q6686" s="63"/>
    </row>
    <row r="6687" spans="1:17" outlineLevel="1">
      <c r="A6687" s="6"/>
      <c r="B6687" s="20">
        <v>42722</v>
      </c>
      <c r="C6687" s="21">
        <v>0.4375</v>
      </c>
      <c r="D6687" s="13">
        <v>4.6012309999999994</v>
      </c>
      <c r="E6687" s="13">
        <v>45.04</v>
      </c>
      <c r="F6687" s="11">
        <f t="shared" si="313"/>
        <v>4.5998506306999998</v>
      </c>
      <c r="G6687" s="11">
        <f t="shared" si="314"/>
        <v>45.467880000000001</v>
      </c>
      <c r="H6687" s="8">
        <f t="shared" si="312"/>
        <v>646.42676081560796</v>
      </c>
      <c r="I6687" s="61"/>
      <c r="K6687" s="69"/>
      <c r="L6687" s="69"/>
      <c r="M6687" s="69"/>
      <c r="O6687" s="63"/>
      <c r="P6687" s="63"/>
      <c r="Q6687" s="63"/>
    </row>
    <row r="6688" spans="1:17" outlineLevel="1">
      <c r="A6688" s="6"/>
      <c r="B6688" s="20">
        <v>42722</v>
      </c>
      <c r="C6688" s="21">
        <v>0.45833333333333331</v>
      </c>
      <c r="D6688" s="13">
        <v>4.8718159999999999</v>
      </c>
      <c r="E6688" s="13">
        <v>45.04</v>
      </c>
      <c r="F6688" s="11">
        <f t="shared" si="313"/>
        <v>4.8703544552000002</v>
      </c>
      <c r="G6688" s="11">
        <f t="shared" si="314"/>
        <v>45.467880000000001</v>
      </c>
      <c r="H6688" s="8">
        <f t="shared" si="312"/>
        <v>684.44123674070102</v>
      </c>
      <c r="I6688" s="61"/>
      <c r="K6688" s="69"/>
      <c r="L6688" s="69"/>
      <c r="M6688" s="69"/>
      <c r="O6688" s="63"/>
      <c r="P6688" s="63"/>
      <c r="Q6688" s="63"/>
    </row>
    <row r="6689" spans="1:17" outlineLevel="1">
      <c r="A6689" s="6"/>
      <c r="B6689" s="20">
        <v>42722</v>
      </c>
      <c r="C6689" s="21">
        <v>0.47916666666666669</v>
      </c>
      <c r="D6689" s="13">
        <v>4.9281779999999999</v>
      </c>
      <c r="E6689" s="13">
        <v>45.04</v>
      </c>
      <c r="F6689" s="11">
        <f t="shared" si="313"/>
        <v>4.9266995466000001</v>
      </c>
      <c r="G6689" s="11">
        <f t="shared" si="314"/>
        <v>45.467880000000001</v>
      </c>
      <c r="H6689" s="8">
        <f t="shared" si="312"/>
        <v>692.35953188673682</v>
      </c>
      <c r="I6689" s="61"/>
      <c r="K6689" s="69"/>
      <c r="L6689" s="69"/>
      <c r="M6689" s="69"/>
      <c r="O6689" s="63"/>
      <c r="P6689" s="63"/>
      <c r="Q6689" s="63"/>
    </row>
    <row r="6690" spans="1:17" outlineLevel="1">
      <c r="A6690" s="6"/>
      <c r="B6690" s="20">
        <v>42722</v>
      </c>
      <c r="C6690" s="21">
        <v>0.5</v>
      </c>
      <c r="D6690" s="13">
        <v>4.9464570000000005</v>
      </c>
      <c r="E6690" s="13">
        <v>45.03</v>
      </c>
      <c r="F6690" s="11">
        <f t="shared" si="313"/>
        <v>4.9449730629000008</v>
      </c>
      <c r="G6690" s="11">
        <f t="shared" si="314"/>
        <v>45.457785000000001</v>
      </c>
      <c r="H6690" s="8">
        <f t="shared" si="312"/>
        <v>694.97746737530042</v>
      </c>
      <c r="I6690" s="61"/>
      <c r="K6690" s="69"/>
      <c r="L6690" s="69"/>
      <c r="M6690" s="69"/>
      <c r="O6690" s="63"/>
      <c r="P6690" s="63"/>
      <c r="Q6690" s="63"/>
    </row>
    <row r="6691" spans="1:17" outlineLevel="1">
      <c r="A6691" s="6"/>
      <c r="B6691" s="20">
        <v>42722</v>
      </c>
      <c r="C6691" s="21">
        <v>0.52083333333333337</v>
      </c>
      <c r="D6691" s="13">
        <v>4.6338109999999997</v>
      </c>
      <c r="E6691" s="13">
        <v>39.5</v>
      </c>
      <c r="F6691" s="11">
        <f t="shared" si="313"/>
        <v>4.6324208566999996</v>
      </c>
      <c r="G6691" s="11">
        <f t="shared" si="314"/>
        <v>39.875250000000001</v>
      </c>
      <c r="H6691" s="8">
        <f t="shared" si="312"/>
        <v>676.91133958007333</v>
      </c>
      <c r="I6691" s="61"/>
      <c r="K6691" s="69"/>
      <c r="L6691" s="69"/>
      <c r="M6691" s="69"/>
      <c r="O6691" s="63"/>
      <c r="P6691" s="63"/>
      <c r="Q6691" s="63"/>
    </row>
    <row r="6692" spans="1:17" outlineLevel="1">
      <c r="A6692" s="6"/>
      <c r="B6692" s="20">
        <v>42722</v>
      </c>
      <c r="C6692" s="21">
        <v>0.54166666666666663</v>
      </c>
      <c r="D6692" s="13">
        <v>4.9548009999999998</v>
      </c>
      <c r="E6692" s="13">
        <v>40.93</v>
      </c>
      <c r="F6692" s="11">
        <f t="shared" si="313"/>
        <v>4.9533145596999999</v>
      </c>
      <c r="G6692" s="11">
        <f t="shared" si="314"/>
        <v>41.318835</v>
      </c>
      <c r="H6692" s="8">
        <f t="shared" si="312"/>
        <v>716.65132110885804</v>
      </c>
      <c r="I6692" s="61"/>
      <c r="K6692" s="69"/>
      <c r="L6692" s="69"/>
      <c r="M6692" s="69"/>
      <c r="O6692" s="63"/>
      <c r="P6692" s="63"/>
      <c r="Q6692" s="63"/>
    </row>
    <row r="6693" spans="1:17" outlineLevel="1">
      <c r="A6693" s="6"/>
      <c r="B6693" s="20">
        <v>42722</v>
      </c>
      <c r="C6693" s="21">
        <v>0.5625</v>
      </c>
      <c r="D6693" s="13">
        <v>4.7644259999999994</v>
      </c>
      <c r="E6693" s="13">
        <v>38.96</v>
      </c>
      <c r="F6693" s="11">
        <f t="shared" si="313"/>
        <v>4.7629966721999999</v>
      </c>
      <c r="G6693" s="11">
        <f t="shared" si="314"/>
        <v>39.330120000000001</v>
      </c>
      <c r="H6693" s="8">
        <f t="shared" si="312"/>
        <v>698.58815035197335</v>
      </c>
      <c r="I6693" s="61"/>
      <c r="K6693" s="69"/>
      <c r="L6693" s="69"/>
      <c r="M6693" s="69"/>
      <c r="O6693" s="63"/>
      <c r="P6693" s="63"/>
      <c r="Q6693" s="63"/>
    </row>
    <row r="6694" spans="1:17" outlineLevel="1">
      <c r="A6694" s="6"/>
      <c r="B6694" s="20">
        <v>42722</v>
      </c>
      <c r="C6694" s="21">
        <v>0.58333333333333337</v>
      </c>
      <c r="D6694" s="13">
        <v>3.8150880000000003</v>
      </c>
      <c r="E6694" s="13">
        <v>43.7</v>
      </c>
      <c r="F6694" s="11">
        <f t="shared" si="313"/>
        <v>3.8139434736000002</v>
      </c>
      <c r="G6694" s="11">
        <f t="shared" si="314"/>
        <v>44.115150000000007</v>
      </c>
      <c r="H6694" s="8">
        <f t="shared" si="312"/>
        <v>541.14079766021496</v>
      </c>
      <c r="I6694" s="61"/>
      <c r="K6694" s="69"/>
      <c r="L6694" s="69"/>
      <c r="M6694" s="69"/>
      <c r="O6694" s="63"/>
      <c r="P6694" s="63"/>
      <c r="Q6694" s="63"/>
    </row>
    <row r="6695" spans="1:17" outlineLevel="1">
      <c r="A6695" s="6"/>
      <c r="B6695" s="20">
        <v>42722</v>
      </c>
      <c r="C6695" s="21">
        <v>0.60416666666666663</v>
      </c>
      <c r="D6695" s="13">
        <v>4.2863269999999991</v>
      </c>
      <c r="E6695" s="13">
        <v>38.119999999999997</v>
      </c>
      <c r="F6695" s="11">
        <f t="shared" si="313"/>
        <v>4.2850411018999992</v>
      </c>
      <c r="G6695" s="11">
        <f t="shared" si="314"/>
        <v>38.482140000000001</v>
      </c>
      <c r="H6695" s="8">
        <f t="shared" si="312"/>
        <v>632.1200933643297</v>
      </c>
      <c r="I6695" s="61"/>
      <c r="K6695" s="69"/>
      <c r="L6695" s="69"/>
      <c r="M6695" s="69"/>
      <c r="O6695" s="63"/>
      <c r="P6695" s="63"/>
      <c r="Q6695" s="63"/>
    </row>
    <row r="6696" spans="1:17" outlineLevel="1">
      <c r="A6696" s="6"/>
      <c r="B6696" s="20">
        <v>42722</v>
      </c>
      <c r="C6696" s="21">
        <v>0.625</v>
      </c>
      <c r="D6696" s="13">
        <v>4.2135360000000004</v>
      </c>
      <c r="E6696" s="13">
        <v>42.93</v>
      </c>
      <c r="F6696" s="11">
        <f t="shared" si="313"/>
        <v>4.2122719392000008</v>
      </c>
      <c r="G6696" s="11">
        <f t="shared" si="314"/>
        <v>43.337835000000005</v>
      </c>
      <c r="H6696" s="8">
        <f t="shared" si="312"/>
        <v>600.93183441502038</v>
      </c>
      <c r="I6696" s="61"/>
      <c r="K6696" s="69"/>
      <c r="L6696" s="69"/>
      <c r="M6696" s="69"/>
      <c r="O6696" s="63"/>
      <c r="P6696" s="63"/>
      <c r="Q6696" s="63"/>
    </row>
    <row r="6697" spans="1:17" outlineLevel="1">
      <c r="A6697" s="6"/>
      <c r="B6697" s="20">
        <v>42722</v>
      </c>
      <c r="C6697" s="21">
        <v>0.64583333333333337</v>
      </c>
      <c r="D6697" s="13">
        <v>3.4332420000000003</v>
      </c>
      <c r="E6697" s="13">
        <v>37.909999999999997</v>
      </c>
      <c r="F6697" s="11">
        <f t="shared" si="313"/>
        <v>3.4322120274000003</v>
      </c>
      <c r="G6697" s="11">
        <f t="shared" si="314"/>
        <v>38.270144999999999</v>
      </c>
      <c r="H6697" s="8">
        <f t="shared" si="312"/>
        <v>507.04018513705802</v>
      </c>
      <c r="I6697" s="61"/>
      <c r="K6697" s="69"/>
      <c r="L6697" s="69"/>
      <c r="M6697" s="69"/>
      <c r="O6697" s="63"/>
      <c r="P6697" s="63"/>
      <c r="Q6697" s="63"/>
    </row>
    <row r="6698" spans="1:17" outlineLevel="1">
      <c r="A6698" s="6"/>
      <c r="B6698" s="20">
        <v>42722</v>
      </c>
      <c r="C6698" s="21">
        <v>0.66666666666666663</v>
      </c>
      <c r="D6698" s="13">
        <v>2.8546549999999997</v>
      </c>
      <c r="E6698" s="13">
        <v>39.840000000000003</v>
      </c>
      <c r="F6698" s="11">
        <f t="shared" si="313"/>
        <v>2.8537986035</v>
      </c>
      <c r="G6698" s="11">
        <f t="shared" si="314"/>
        <v>40.218480000000007</v>
      </c>
      <c r="H6698" s="8">
        <f t="shared" si="312"/>
        <v>416.03109819210732</v>
      </c>
      <c r="I6698" s="61"/>
      <c r="K6698" s="69"/>
      <c r="L6698" s="69"/>
      <c r="M6698" s="69"/>
      <c r="O6698" s="63"/>
      <c r="P6698" s="63"/>
      <c r="Q6698" s="63"/>
    </row>
    <row r="6699" spans="1:17" outlineLevel="1">
      <c r="A6699" s="6"/>
      <c r="B6699" s="20">
        <v>42722</v>
      </c>
      <c r="C6699" s="21">
        <v>0.6875</v>
      </c>
      <c r="D6699" s="13">
        <v>2.2927770000000001</v>
      </c>
      <c r="E6699" s="13">
        <v>42.05</v>
      </c>
      <c r="F6699" s="11">
        <f t="shared" si="313"/>
        <v>2.2920891669000003</v>
      </c>
      <c r="G6699" s="11">
        <f t="shared" si="314"/>
        <v>42.449475</v>
      </c>
      <c r="H6699" s="8">
        <f t="shared" si="312"/>
        <v>329.03060325530765</v>
      </c>
      <c r="I6699" s="61"/>
      <c r="K6699" s="69"/>
      <c r="L6699" s="69"/>
      <c r="M6699" s="69"/>
      <c r="O6699" s="63"/>
      <c r="P6699" s="63"/>
      <c r="Q6699" s="63"/>
    </row>
    <row r="6700" spans="1:17" outlineLevel="1">
      <c r="A6700" s="6"/>
      <c r="B6700" s="20">
        <v>42722</v>
      </c>
      <c r="C6700" s="21">
        <v>0.70833333333333337</v>
      </c>
      <c r="D6700" s="13">
        <v>1.4939250000000002</v>
      </c>
      <c r="E6700" s="13">
        <v>43.57</v>
      </c>
      <c r="F6700" s="11">
        <f t="shared" si="313"/>
        <v>1.4934768225000001</v>
      </c>
      <c r="G6700" s="11">
        <f t="shared" si="314"/>
        <v>43.983915000000003</v>
      </c>
      <c r="H6700" s="8">
        <f t="shared" si="312"/>
        <v>212.09773136968994</v>
      </c>
      <c r="I6700" s="61"/>
      <c r="K6700" s="69"/>
      <c r="L6700" s="69"/>
      <c r="M6700" s="69"/>
      <c r="O6700" s="63"/>
      <c r="P6700" s="63"/>
      <c r="Q6700" s="63"/>
    </row>
    <row r="6701" spans="1:17" outlineLevel="1">
      <c r="A6701" s="6"/>
      <c r="B6701" s="20">
        <v>42722</v>
      </c>
      <c r="C6701" s="21">
        <v>0.72916666666666663</v>
      </c>
      <c r="D6701" s="13">
        <v>0.48465600000000009</v>
      </c>
      <c r="E6701" s="13">
        <v>45.03</v>
      </c>
      <c r="F6701" s="11">
        <f t="shared" si="313"/>
        <v>0.48451060320000011</v>
      </c>
      <c r="G6701" s="11">
        <f t="shared" si="314"/>
        <v>45.457785000000001</v>
      </c>
      <c r="H6701" s="8">
        <f t="shared" ref="H6701:H6764" si="315">F6701*($B$8-G6701)</f>
        <v>68.094193364714101</v>
      </c>
      <c r="I6701" s="61"/>
      <c r="K6701" s="69"/>
      <c r="L6701" s="69"/>
      <c r="M6701" s="69"/>
      <c r="O6701" s="63"/>
      <c r="P6701" s="63"/>
      <c r="Q6701" s="63"/>
    </row>
    <row r="6702" spans="1:17" outlineLevel="1">
      <c r="A6702" s="6"/>
      <c r="B6702" s="20">
        <v>42722</v>
      </c>
      <c r="C6702" s="21">
        <v>0.75</v>
      </c>
      <c r="D6702" s="13">
        <v>0.31055999999999995</v>
      </c>
      <c r="E6702" s="13">
        <v>45.03</v>
      </c>
      <c r="F6702" s="11">
        <f t="shared" si="313"/>
        <v>0.31046683199999997</v>
      </c>
      <c r="G6702" s="11">
        <f t="shared" si="314"/>
        <v>45.457785000000001</v>
      </c>
      <c r="H6702" s="8">
        <f t="shared" si="315"/>
        <v>43.633696253312877</v>
      </c>
      <c r="I6702" s="61"/>
      <c r="K6702" s="69"/>
      <c r="L6702" s="69"/>
      <c r="M6702" s="69"/>
      <c r="O6702" s="63"/>
      <c r="P6702" s="63"/>
      <c r="Q6702" s="63"/>
    </row>
    <row r="6703" spans="1:17" outlineLevel="1">
      <c r="A6703" s="6"/>
      <c r="B6703" s="20">
        <v>42722</v>
      </c>
      <c r="C6703" s="21">
        <v>0.77083333333333337</v>
      </c>
      <c r="D6703" s="13">
        <v>0.17241800000000002</v>
      </c>
      <c r="E6703" s="13">
        <v>45.02</v>
      </c>
      <c r="F6703" s="11">
        <f t="shared" si="313"/>
        <v>0.17236627460000001</v>
      </c>
      <c r="G6703" s="11">
        <f t="shared" si="314"/>
        <v>45.447690000000009</v>
      </c>
      <c r="H6703" s="8">
        <f t="shared" si="315"/>
        <v>24.226478061124322</v>
      </c>
      <c r="I6703" s="61"/>
      <c r="K6703" s="69"/>
      <c r="L6703" s="69"/>
      <c r="M6703" s="69"/>
      <c r="O6703" s="63"/>
      <c r="P6703" s="63"/>
      <c r="Q6703" s="63"/>
    </row>
    <row r="6704" spans="1:17" outlineLevel="1">
      <c r="A6704" s="6"/>
      <c r="B6704" s="20">
        <v>42722</v>
      </c>
      <c r="C6704" s="21">
        <v>0.79166666666666663</v>
      </c>
      <c r="D6704" s="13">
        <v>8.4100999999999995E-2</v>
      </c>
      <c r="E6704" s="13">
        <v>45.03</v>
      </c>
      <c r="F6704" s="11">
        <f t="shared" si="313"/>
        <v>8.4075769699999997E-2</v>
      </c>
      <c r="G6704" s="11">
        <f t="shared" si="314"/>
        <v>45.457785000000001</v>
      </c>
      <c r="H6704" s="8">
        <f t="shared" si="315"/>
        <v>11.816194901467885</v>
      </c>
      <c r="I6704" s="61"/>
      <c r="K6704" s="69"/>
      <c r="L6704" s="69"/>
      <c r="M6704" s="69"/>
      <c r="O6704" s="63"/>
      <c r="P6704" s="63"/>
      <c r="Q6704" s="63"/>
    </row>
    <row r="6705" spans="1:17" outlineLevel="1">
      <c r="A6705" s="6"/>
      <c r="B6705" s="20">
        <v>42722</v>
      </c>
      <c r="C6705" s="21">
        <v>0.8125</v>
      </c>
      <c r="D6705" s="13">
        <v>2.4940000000000001E-3</v>
      </c>
      <c r="E6705" s="13">
        <v>45.03</v>
      </c>
      <c r="F6705" s="11">
        <f t="shared" si="313"/>
        <v>2.4932518000000004E-3</v>
      </c>
      <c r="G6705" s="11">
        <f t="shared" si="314"/>
        <v>45.457785000000001</v>
      </c>
      <c r="H6705" s="8">
        <f t="shared" si="315"/>
        <v>0.35040713052473704</v>
      </c>
      <c r="I6705" s="61"/>
      <c r="K6705" s="69"/>
      <c r="L6705" s="69"/>
      <c r="M6705" s="69"/>
      <c r="O6705" s="63"/>
      <c r="P6705" s="63"/>
      <c r="Q6705" s="63"/>
    </row>
    <row r="6706" spans="1:17" outlineLevel="1">
      <c r="A6706" s="6"/>
      <c r="B6706" s="20">
        <v>42722</v>
      </c>
      <c r="C6706" s="21">
        <v>0.83333333333333337</v>
      </c>
      <c r="D6706" s="13">
        <v>0</v>
      </c>
      <c r="E6706" s="13">
        <v>45.03</v>
      </c>
      <c r="F6706" s="11">
        <f t="shared" si="313"/>
        <v>0</v>
      </c>
      <c r="G6706" s="11">
        <f t="shared" si="314"/>
        <v>45.457785000000001</v>
      </c>
      <c r="H6706" s="8">
        <f t="shared" si="315"/>
        <v>0</v>
      </c>
      <c r="I6706" s="61"/>
      <c r="K6706" s="69"/>
      <c r="L6706" s="69"/>
      <c r="M6706" s="69"/>
      <c r="O6706" s="63"/>
      <c r="P6706" s="63"/>
      <c r="Q6706" s="63"/>
    </row>
    <row r="6707" spans="1:17" outlineLevel="1">
      <c r="A6707" s="6"/>
      <c r="B6707" s="20">
        <v>42722</v>
      </c>
      <c r="C6707" s="21">
        <v>0.85416666666666663</v>
      </c>
      <c r="D6707" s="13">
        <v>0</v>
      </c>
      <c r="E6707" s="13">
        <v>41.96</v>
      </c>
      <c r="F6707" s="11">
        <f t="shared" si="313"/>
        <v>0</v>
      </c>
      <c r="G6707" s="11">
        <f t="shared" si="314"/>
        <v>42.358620000000002</v>
      </c>
      <c r="H6707" s="8">
        <f t="shared" si="315"/>
        <v>0</v>
      </c>
      <c r="I6707" s="61"/>
      <c r="K6707" s="69"/>
      <c r="L6707" s="69"/>
      <c r="M6707" s="69"/>
      <c r="O6707" s="63"/>
      <c r="P6707" s="63"/>
      <c r="Q6707" s="63"/>
    </row>
    <row r="6708" spans="1:17" outlineLevel="1">
      <c r="A6708" s="6"/>
      <c r="B6708" s="20">
        <v>42722</v>
      </c>
      <c r="C6708" s="21">
        <v>0.875</v>
      </c>
      <c r="D6708" s="13">
        <v>0</v>
      </c>
      <c r="E6708" s="13">
        <v>39.26</v>
      </c>
      <c r="F6708" s="11">
        <f t="shared" si="313"/>
        <v>0</v>
      </c>
      <c r="G6708" s="11">
        <f t="shared" si="314"/>
        <v>39.63297</v>
      </c>
      <c r="H6708" s="8">
        <f t="shared" si="315"/>
        <v>0</v>
      </c>
      <c r="I6708" s="61"/>
      <c r="K6708" s="69"/>
      <c r="L6708" s="69"/>
      <c r="M6708" s="69"/>
      <c r="O6708" s="63"/>
      <c r="P6708" s="63"/>
      <c r="Q6708" s="63"/>
    </row>
    <row r="6709" spans="1:17" outlineLevel="1">
      <c r="A6709" s="6"/>
      <c r="B6709" s="20">
        <v>42722</v>
      </c>
      <c r="C6709" s="21">
        <v>0.89583333333333337</v>
      </c>
      <c r="D6709" s="13">
        <v>0</v>
      </c>
      <c r="E6709" s="13">
        <v>37.630000000000003</v>
      </c>
      <c r="F6709" s="11">
        <f t="shared" si="313"/>
        <v>0</v>
      </c>
      <c r="G6709" s="11">
        <f t="shared" si="314"/>
        <v>37.987485000000007</v>
      </c>
      <c r="H6709" s="8">
        <f t="shared" si="315"/>
        <v>0</v>
      </c>
      <c r="I6709" s="61"/>
      <c r="K6709" s="69"/>
      <c r="L6709" s="69"/>
      <c r="M6709" s="69"/>
      <c r="O6709" s="63"/>
      <c r="P6709" s="63"/>
      <c r="Q6709" s="63"/>
    </row>
    <row r="6710" spans="1:17" outlineLevel="1">
      <c r="A6710" s="6"/>
      <c r="B6710" s="20">
        <v>42722</v>
      </c>
      <c r="C6710" s="21">
        <v>0.91666666666666663</v>
      </c>
      <c r="D6710" s="13">
        <v>0</v>
      </c>
      <c r="E6710" s="13">
        <v>39.619999999999997</v>
      </c>
      <c r="F6710" s="11">
        <f t="shared" si="313"/>
        <v>0</v>
      </c>
      <c r="G6710" s="11">
        <f t="shared" si="314"/>
        <v>39.996389999999998</v>
      </c>
      <c r="H6710" s="8">
        <f t="shared" si="315"/>
        <v>0</v>
      </c>
      <c r="I6710" s="61"/>
      <c r="K6710" s="69"/>
      <c r="L6710" s="69"/>
      <c r="M6710" s="69"/>
      <c r="O6710" s="63"/>
      <c r="P6710" s="63"/>
      <c r="Q6710" s="63"/>
    </row>
    <row r="6711" spans="1:17" outlineLevel="1">
      <c r="A6711" s="6"/>
      <c r="B6711" s="20">
        <v>42722</v>
      </c>
      <c r="C6711" s="21">
        <v>0.9375</v>
      </c>
      <c r="D6711" s="13">
        <v>0</v>
      </c>
      <c r="E6711" s="13">
        <v>38.46</v>
      </c>
      <c r="F6711" s="11">
        <f t="shared" si="313"/>
        <v>0</v>
      </c>
      <c r="G6711" s="11">
        <f t="shared" si="314"/>
        <v>38.825370000000007</v>
      </c>
      <c r="H6711" s="8">
        <f t="shared" si="315"/>
        <v>0</v>
      </c>
      <c r="I6711" s="61"/>
      <c r="K6711" s="69"/>
      <c r="L6711" s="69"/>
      <c r="M6711" s="69"/>
      <c r="O6711" s="63"/>
      <c r="P6711" s="63"/>
      <c r="Q6711" s="63"/>
    </row>
    <row r="6712" spans="1:17" outlineLevel="1">
      <c r="A6712" s="6"/>
      <c r="B6712" s="20">
        <v>42722</v>
      </c>
      <c r="C6712" s="21">
        <v>0.95833333333333337</v>
      </c>
      <c r="D6712" s="13">
        <v>0</v>
      </c>
      <c r="E6712" s="13">
        <v>37.32</v>
      </c>
      <c r="F6712" s="11">
        <f t="shared" si="313"/>
        <v>0</v>
      </c>
      <c r="G6712" s="11">
        <f t="shared" si="314"/>
        <v>37.67454</v>
      </c>
      <c r="H6712" s="8">
        <f t="shared" si="315"/>
        <v>0</v>
      </c>
      <c r="I6712" s="61"/>
      <c r="K6712" s="69"/>
      <c r="L6712" s="69"/>
      <c r="M6712" s="69"/>
      <c r="O6712" s="63"/>
      <c r="P6712" s="63"/>
      <c r="Q6712" s="63"/>
    </row>
    <row r="6713" spans="1:17" outlineLevel="1">
      <c r="A6713" s="6"/>
      <c r="B6713" s="20">
        <v>42722</v>
      </c>
      <c r="C6713" s="21">
        <v>0.97916666666666663</v>
      </c>
      <c r="D6713" s="13">
        <v>0</v>
      </c>
      <c r="E6713" s="13">
        <v>38.36</v>
      </c>
      <c r="F6713" s="11">
        <f t="shared" si="313"/>
        <v>0</v>
      </c>
      <c r="G6713" s="11">
        <f t="shared" si="314"/>
        <v>38.724420000000002</v>
      </c>
      <c r="H6713" s="8">
        <f t="shared" si="315"/>
        <v>0</v>
      </c>
      <c r="I6713" s="61"/>
      <c r="K6713" s="69"/>
      <c r="L6713" s="69"/>
      <c r="M6713" s="69"/>
      <c r="O6713" s="63"/>
      <c r="P6713" s="63"/>
      <c r="Q6713" s="63"/>
    </row>
    <row r="6714" spans="1:17" outlineLevel="1">
      <c r="A6714" s="6"/>
      <c r="B6714" s="20">
        <v>42723</v>
      </c>
      <c r="C6714" s="21">
        <v>2.0833333333333332E-2</v>
      </c>
      <c r="D6714" s="13">
        <v>0</v>
      </c>
      <c r="E6714" s="13">
        <v>36.49</v>
      </c>
      <c r="F6714" s="11">
        <f t="shared" si="313"/>
        <v>0</v>
      </c>
      <c r="G6714" s="11">
        <f t="shared" si="314"/>
        <v>36.836655000000007</v>
      </c>
      <c r="H6714" s="8">
        <f t="shared" si="315"/>
        <v>0</v>
      </c>
      <c r="I6714" s="61"/>
      <c r="K6714" s="69"/>
      <c r="L6714" s="69"/>
      <c r="M6714" s="69"/>
      <c r="O6714" s="63"/>
      <c r="P6714" s="63"/>
      <c r="Q6714" s="63"/>
    </row>
    <row r="6715" spans="1:17" outlineLevel="1">
      <c r="A6715" s="6"/>
      <c r="B6715" s="20">
        <v>42723</v>
      </c>
      <c r="C6715" s="21">
        <v>4.1666666666666664E-2</v>
      </c>
      <c r="D6715" s="13">
        <v>0</v>
      </c>
      <c r="E6715" s="13">
        <v>35.83</v>
      </c>
      <c r="F6715" s="11">
        <f t="shared" si="313"/>
        <v>0</v>
      </c>
      <c r="G6715" s="11">
        <f t="shared" si="314"/>
        <v>36.170385000000003</v>
      </c>
      <c r="H6715" s="8">
        <f t="shared" si="315"/>
        <v>0</v>
      </c>
      <c r="I6715" s="61"/>
      <c r="K6715" s="69"/>
      <c r="L6715" s="69"/>
      <c r="M6715" s="69"/>
      <c r="O6715" s="63"/>
      <c r="P6715" s="63"/>
      <c r="Q6715" s="63"/>
    </row>
    <row r="6716" spans="1:17" outlineLevel="1">
      <c r="A6716" s="6"/>
      <c r="B6716" s="20">
        <v>42723</v>
      </c>
      <c r="C6716" s="21">
        <v>6.25E-2</v>
      </c>
      <c r="D6716" s="13">
        <v>0</v>
      </c>
      <c r="E6716" s="13">
        <v>40.76</v>
      </c>
      <c r="F6716" s="11">
        <f t="shared" si="313"/>
        <v>0</v>
      </c>
      <c r="G6716" s="11">
        <f t="shared" si="314"/>
        <v>41.147219999999997</v>
      </c>
      <c r="H6716" s="8">
        <f t="shared" si="315"/>
        <v>0</v>
      </c>
      <c r="I6716" s="61"/>
      <c r="K6716" s="69"/>
      <c r="L6716" s="69"/>
      <c r="M6716" s="69"/>
      <c r="O6716" s="63"/>
      <c r="P6716" s="63"/>
      <c r="Q6716" s="63"/>
    </row>
    <row r="6717" spans="1:17" outlineLevel="1">
      <c r="A6717" s="6"/>
      <c r="B6717" s="20">
        <v>42723</v>
      </c>
      <c r="C6717" s="21">
        <v>8.3333333333333329E-2</v>
      </c>
      <c r="D6717" s="13">
        <v>0</v>
      </c>
      <c r="E6717" s="13">
        <v>39.520000000000003</v>
      </c>
      <c r="F6717" s="11">
        <f t="shared" si="313"/>
        <v>0</v>
      </c>
      <c r="G6717" s="11">
        <f t="shared" si="314"/>
        <v>39.895440000000008</v>
      </c>
      <c r="H6717" s="8">
        <f t="shared" si="315"/>
        <v>0</v>
      </c>
      <c r="I6717" s="61"/>
      <c r="K6717" s="69"/>
      <c r="L6717" s="69"/>
      <c r="M6717" s="69"/>
      <c r="O6717" s="63"/>
      <c r="P6717" s="63"/>
      <c r="Q6717" s="63"/>
    </row>
    <row r="6718" spans="1:17" outlineLevel="1">
      <c r="A6718" s="6"/>
      <c r="B6718" s="20">
        <v>42723</v>
      </c>
      <c r="C6718" s="21">
        <v>0.10416666666666667</v>
      </c>
      <c r="D6718" s="13">
        <v>0</v>
      </c>
      <c r="E6718" s="13">
        <v>44.02</v>
      </c>
      <c r="F6718" s="11">
        <f t="shared" si="313"/>
        <v>0</v>
      </c>
      <c r="G6718" s="11">
        <f t="shared" si="314"/>
        <v>44.438190000000006</v>
      </c>
      <c r="H6718" s="8">
        <f t="shared" si="315"/>
        <v>0</v>
      </c>
      <c r="I6718" s="61"/>
      <c r="K6718" s="69"/>
      <c r="L6718" s="69"/>
      <c r="M6718" s="69"/>
      <c r="O6718" s="63"/>
      <c r="P6718" s="63"/>
      <c r="Q6718" s="63"/>
    </row>
    <row r="6719" spans="1:17" outlineLevel="1">
      <c r="A6719" s="6"/>
      <c r="B6719" s="20">
        <v>42723</v>
      </c>
      <c r="C6719" s="21">
        <v>0.125</v>
      </c>
      <c r="D6719" s="13">
        <v>0</v>
      </c>
      <c r="E6719" s="13">
        <v>42.25</v>
      </c>
      <c r="F6719" s="11">
        <f t="shared" si="313"/>
        <v>0</v>
      </c>
      <c r="G6719" s="11">
        <f t="shared" si="314"/>
        <v>42.651375000000002</v>
      </c>
      <c r="H6719" s="8">
        <f t="shared" si="315"/>
        <v>0</v>
      </c>
      <c r="I6719" s="61"/>
      <c r="K6719" s="69"/>
      <c r="L6719" s="69"/>
      <c r="M6719" s="69"/>
      <c r="O6719" s="63"/>
      <c r="P6719" s="63"/>
      <c r="Q6719" s="63"/>
    </row>
    <row r="6720" spans="1:17" outlineLevel="1">
      <c r="A6720" s="6"/>
      <c r="B6720" s="20">
        <v>42723</v>
      </c>
      <c r="C6720" s="21">
        <v>0.14583333333333334</v>
      </c>
      <c r="D6720" s="13">
        <v>0</v>
      </c>
      <c r="E6720" s="13">
        <v>40.58</v>
      </c>
      <c r="F6720" s="11">
        <f t="shared" si="313"/>
        <v>0</v>
      </c>
      <c r="G6720" s="11">
        <f t="shared" si="314"/>
        <v>40.965510000000002</v>
      </c>
      <c r="H6720" s="8">
        <f t="shared" si="315"/>
        <v>0</v>
      </c>
      <c r="I6720" s="61"/>
      <c r="K6720" s="69"/>
      <c r="L6720" s="69"/>
      <c r="M6720" s="69"/>
      <c r="O6720" s="63"/>
      <c r="P6720" s="63"/>
      <c r="Q6720" s="63"/>
    </row>
    <row r="6721" spans="1:17" outlineLevel="1">
      <c r="A6721" s="6"/>
      <c r="B6721" s="20">
        <v>42723</v>
      </c>
      <c r="C6721" s="21">
        <v>0.16666666666666666</v>
      </c>
      <c r="D6721" s="13">
        <v>0</v>
      </c>
      <c r="E6721" s="13">
        <v>40.58</v>
      </c>
      <c r="F6721" s="11">
        <f t="shared" si="313"/>
        <v>0</v>
      </c>
      <c r="G6721" s="11">
        <f t="shared" si="314"/>
        <v>40.965510000000002</v>
      </c>
      <c r="H6721" s="8">
        <f t="shared" si="315"/>
        <v>0</v>
      </c>
      <c r="I6721" s="61"/>
      <c r="K6721" s="69"/>
      <c r="L6721" s="69"/>
      <c r="M6721" s="69"/>
      <c r="O6721" s="63"/>
      <c r="P6721" s="63"/>
      <c r="Q6721" s="63"/>
    </row>
    <row r="6722" spans="1:17" outlineLevel="1">
      <c r="A6722" s="6"/>
      <c r="B6722" s="20">
        <v>42723</v>
      </c>
      <c r="C6722" s="21">
        <v>0.1875</v>
      </c>
      <c r="D6722" s="13">
        <v>0</v>
      </c>
      <c r="E6722" s="13">
        <v>40.21</v>
      </c>
      <c r="F6722" s="11">
        <f t="shared" si="313"/>
        <v>0</v>
      </c>
      <c r="G6722" s="11">
        <f t="shared" si="314"/>
        <v>40.591995000000004</v>
      </c>
      <c r="H6722" s="8">
        <f t="shared" si="315"/>
        <v>0</v>
      </c>
      <c r="I6722" s="61"/>
      <c r="K6722" s="69"/>
      <c r="L6722" s="69"/>
      <c r="M6722" s="69"/>
      <c r="O6722" s="63"/>
      <c r="P6722" s="63"/>
      <c r="Q6722" s="63"/>
    </row>
    <row r="6723" spans="1:17" outlineLevel="1">
      <c r="A6723" s="6"/>
      <c r="B6723" s="20">
        <v>42723</v>
      </c>
      <c r="C6723" s="21">
        <v>0.20833333333333334</v>
      </c>
      <c r="D6723" s="13">
        <v>0</v>
      </c>
      <c r="E6723" s="13">
        <v>39.97</v>
      </c>
      <c r="F6723" s="11">
        <f t="shared" si="313"/>
        <v>0</v>
      </c>
      <c r="G6723" s="11">
        <f t="shared" si="314"/>
        <v>40.349715000000003</v>
      </c>
      <c r="H6723" s="8">
        <f t="shared" si="315"/>
        <v>0</v>
      </c>
      <c r="I6723" s="61"/>
      <c r="K6723" s="69"/>
      <c r="L6723" s="69"/>
      <c r="M6723" s="69"/>
      <c r="O6723" s="63"/>
      <c r="P6723" s="63"/>
      <c r="Q6723" s="63"/>
    </row>
    <row r="6724" spans="1:17" outlineLevel="1">
      <c r="A6724" s="6"/>
      <c r="B6724" s="20">
        <v>42723</v>
      </c>
      <c r="C6724" s="21">
        <v>0.22916666666666666</v>
      </c>
      <c r="D6724" s="13">
        <v>1.8234999999999998E-2</v>
      </c>
      <c r="E6724" s="13">
        <v>44.99</v>
      </c>
      <c r="F6724" s="11">
        <f t="shared" si="313"/>
        <v>1.8229529499999998E-2</v>
      </c>
      <c r="G6724" s="11">
        <f t="shared" si="314"/>
        <v>45.417405000000002</v>
      </c>
      <c r="H6724" s="8">
        <f t="shared" si="315"/>
        <v>2.5627545627390522</v>
      </c>
      <c r="I6724" s="61"/>
      <c r="K6724" s="69"/>
      <c r="L6724" s="69"/>
      <c r="M6724" s="69"/>
      <c r="O6724" s="63"/>
      <c r="P6724" s="63"/>
      <c r="Q6724" s="63"/>
    </row>
    <row r="6725" spans="1:17" outlineLevel="1">
      <c r="A6725" s="6"/>
      <c r="B6725" s="20">
        <v>42723</v>
      </c>
      <c r="C6725" s="21">
        <v>0.25</v>
      </c>
      <c r="D6725" s="13">
        <v>0.12360400000000002</v>
      </c>
      <c r="E6725" s="13">
        <v>42.6</v>
      </c>
      <c r="F6725" s="11">
        <f t="shared" si="313"/>
        <v>0.12356691880000002</v>
      </c>
      <c r="G6725" s="11">
        <f t="shared" si="314"/>
        <v>43.004700000000007</v>
      </c>
      <c r="H6725" s="8">
        <f t="shared" si="315"/>
        <v>17.669488623881641</v>
      </c>
      <c r="I6725" s="61"/>
      <c r="K6725" s="69"/>
      <c r="L6725" s="69"/>
      <c r="M6725" s="69"/>
      <c r="O6725" s="63"/>
      <c r="P6725" s="63"/>
      <c r="Q6725" s="63"/>
    </row>
    <row r="6726" spans="1:17" outlineLevel="1">
      <c r="A6726" s="6"/>
      <c r="B6726" s="20">
        <v>42723</v>
      </c>
      <c r="C6726" s="21">
        <v>0.27083333333333331</v>
      </c>
      <c r="D6726" s="13">
        <v>0.30776400000000004</v>
      </c>
      <c r="E6726" s="13">
        <v>45.92</v>
      </c>
      <c r="F6726" s="11">
        <f t="shared" si="313"/>
        <v>0.30767167080000007</v>
      </c>
      <c r="G6726" s="11">
        <f t="shared" si="314"/>
        <v>46.356240000000007</v>
      </c>
      <c r="H6726" s="8">
        <f t="shared" si="315"/>
        <v>42.964428955994215</v>
      </c>
      <c r="I6726" s="61"/>
      <c r="K6726" s="69"/>
      <c r="L6726" s="69"/>
      <c r="M6726" s="69"/>
      <c r="O6726" s="63"/>
      <c r="P6726" s="63"/>
      <c r="Q6726" s="63"/>
    </row>
    <row r="6727" spans="1:17" outlineLevel="1">
      <c r="A6727" s="6"/>
      <c r="B6727" s="20">
        <v>42723</v>
      </c>
      <c r="C6727" s="21">
        <v>0.29166666666666669</v>
      </c>
      <c r="D6727" s="13">
        <v>0.55011399999999999</v>
      </c>
      <c r="E6727" s="13">
        <v>43.74</v>
      </c>
      <c r="F6727" s="11">
        <f t="shared" si="313"/>
        <v>0.54994896579999997</v>
      </c>
      <c r="G6727" s="11">
        <f t="shared" si="314"/>
        <v>44.155530000000006</v>
      </c>
      <c r="H6727" s="8">
        <f t="shared" si="315"/>
        <v>78.007219580949126</v>
      </c>
      <c r="I6727" s="61"/>
      <c r="K6727" s="69"/>
      <c r="L6727" s="69"/>
      <c r="M6727" s="69"/>
      <c r="O6727" s="63"/>
      <c r="P6727" s="63"/>
      <c r="Q6727" s="63"/>
    </row>
    <row r="6728" spans="1:17" outlineLevel="1">
      <c r="A6728" s="6"/>
      <c r="B6728" s="20">
        <v>42723</v>
      </c>
      <c r="C6728" s="21">
        <v>0.3125</v>
      </c>
      <c r="D6728" s="13">
        <v>0.7141900000000001</v>
      </c>
      <c r="E6728" s="13">
        <v>38.979999999999997</v>
      </c>
      <c r="F6728" s="11">
        <f t="shared" si="313"/>
        <v>0.71397574300000011</v>
      </c>
      <c r="G6728" s="11">
        <f t="shared" si="314"/>
        <v>39.35031</v>
      </c>
      <c r="H6728" s="8">
        <f t="shared" si="315"/>
        <v>104.70432137846969</v>
      </c>
      <c r="I6728" s="61"/>
      <c r="K6728" s="69"/>
      <c r="L6728" s="69"/>
      <c r="M6728" s="69"/>
      <c r="O6728" s="63"/>
      <c r="P6728" s="63"/>
      <c r="Q6728" s="63"/>
    </row>
    <row r="6729" spans="1:17" outlineLevel="1">
      <c r="A6729" s="6"/>
      <c r="B6729" s="20">
        <v>42723</v>
      </c>
      <c r="C6729" s="21">
        <v>0.33333333333333331</v>
      </c>
      <c r="D6729" s="13">
        <v>0.84207500000000002</v>
      </c>
      <c r="E6729" s="13">
        <v>40.840000000000003</v>
      </c>
      <c r="F6729" s="11">
        <f t="shared" si="313"/>
        <v>0.8418223775</v>
      </c>
      <c r="G6729" s="11">
        <f t="shared" si="314"/>
        <v>41.227980000000009</v>
      </c>
      <c r="H6729" s="8">
        <f t="shared" si="315"/>
        <v>121.87232607187755</v>
      </c>
      <c r="I6729" s="61"/>
      <c r="K6729" s="69"/>
      <c r="L6729" s="69"/>
      <c r="M6729" s="69"/>
      <c r="O6729" s="63"/>
      <c r="P6729" s="63"/>
      <c r="Q6729" s="63"/>
    </row>
    <row r="6730" spans="1:17" outlineLevel="1">
      <c r="A6730" s="6"/>
      <c r="B6730" s="20">
        <v>42723</v>
      </c>
      <c r="C6730" s="21">
        <v>0.35416666666666669</v>
      </c>
      <c r="D6730" s="13">
        <v>0.96223800000000004</v>
      </c>
      <c r="E6730" s="13">
        <v>39.85</v>
      </c>
      <c r="F6730" s="11">
        <f t="shared" si="313"/>
        <v>0.96194932860000004</v>
      </c>
      <c r="G6730" s="11">
        <f t="shared" si="314"/>
        <v>40.228575000000006</v>
      </c>
      <c r="H6730" s="8">
        <f t="shared" si="315"/>
        <v>140.22472440781524</v>
      </c>
      <c r="I6730" s="61"/>
      <c r="K6730" s="69"/>
      <c r="L6730" s="69"/>
      <c r="M6730" s="69"/>
      <c r="O6730" s="63"/>
      <c r="P6730" s="63"/>
      <c r="Q6730" s="63"/>
    </row>
    <row r="6731" spans="1:17" outlineLevel="1">
      <c r="A6731" s="6"/>
      <c r="B6731" s="20">
        <v>42723</v>
      </c>
      <c r="C6731" s="21">
        <v>0.375</v>
      </c>
      <c r="D6731" s="13">
        <v>1.3211190000000002</v>
      </c>
      <c r="E6731" s="13">
        <v>40.659999999999997</v>
      </c>
      <c r="F6731" s="11">
        <f t="shared" si="313"/>
        <v>1.3207226643000003</v>
      </c>
      <c r="G6731" s="11">
        <f t="shared" si="314"/>
        <v>41.04627</v>
      </c>
      <c r="H6731" s="8">
        <f t="shared" si="315"/>
        <v>191.44367648582289</v>
      </c>
      <c r="I6731" s="61"/>
      <c r="K6731" s="69"/>
      <c r="L6731" s="69"/>
      <c r="M6731" s="69"/>
      <c r="O6731" s="63"/>
      <c r="P6731" s="63"/>
      <c r="Q6731" s="63"/>
    </row>
    <row r="6732" spans="1:17" outlineLevel="1">
      <c r="A6732" s="6"/>
      <c r="B6732" s="20">
        <v>42723</v>
      </c>
      <c r="C6732" s="21">
        <v>0.39583333333333331</v>
      </c>
      <c r="D6732" s="13">
        <v>1.8143339999999999</v>
      </c>
      <c r="E6732" s="13">
        <v>39.67</v>
      </c>
      <c r="F6732" s="11">
        <f t="shared" si="313"/>
        <v>1.8137896998</v>
      </c>
      <c r="G6732" s="11">
        <f t="shared" si="314"/>
        <v>40.046865000000004</v>
      </c>
      <c r="H6732" s="8">
        <f t="shared" si="315"/>
        <v>264.72829291651891</v>
      </c>
      <c r="I6732" s="61"/>
      <c r="K6732" s="69"/>
      <c r="L6732" s="69"/>
      <c r="M6732" s="69"/>
      <c r="O6732" s="63"/>
      <c r="P6732" s="63"/>
      <c r="Q6732" s="63"/>
    </row>
    <row r="6733" spans="1:17" outlineLevel="1">
      <c r="A6733" s="6"/>
      <c r="B6733" s="20">
        <v>42723</v>
      </c>
      <c r="C6733" s="21">
        <v>0.41666666666666669</v>
      </c>
      <c r="D6733" s="13">
        <v>3.3367750000000003</v>
      </c>
      <c r="E6733" s="13">
        <v>39.57</v>
      </c>
      <c r="F6733" s="11">
        <f t="shared" si="313"/>
        <v>3.3357739675000002</v>
      </c>
      <c r="G6733" s="11">
        <f t="shared" si="314"/>
        <v>39.945914999999999</v>
      </c>
      <c r="H6733" s="8">
        <f t="shared" si="315"/>
        <v>487.2034145900322</v>
      </c>
      <c r="I6733" s="61"/>
      <c r="K6733" s="69"/>
      <c r="L6733" s="69"/>
      <c r="M6733" s="69"/>
      <c r="O6733" s="63"/>
      <c r="P6733" s="63"/>
      <c r="Q6733" s="63"/>
    </row>
    <row r="6734" spans="1:17" outlineLevel="1">
      <c r="A6734" s="6"/>
      <c r="B6734" s="20">
        <v>42723</v>
      </c>
      <c r="C6734" s="21">
        <v>0.4375</v>
      </c>
      <c r="D6734" s="13">
        <v>4.8113260000000002</v>
      </c>
      <c r="E6734" s="13">
        <v>39.630000000000003</v>
      </c>
      <c r="F6734" s="11">
        <f t="shared" si="313"/>
        <v>4.8098826022000001</v>
      </c>
      <c r="G6734" s="11">
        <f t="shared" si="314"/>
        <v>40.006485000000005</v>
      </c>
      <c r="H6734" s="8">
        <f t="shared" si="315"/>
        <v>702.21166783252477</v>
      </c>
      <c r="I6734" s="61"/>
      <c r="K6734" s="69"/>
      <c r="L6734" s="69"/>
      <c r="M6734" s="69"/>
      <c r="O6734" s="63"/>
      <c r="P6734" s="63"/>
      <c r="Q6734" s="63"/>
    </row>
    <row r="6735" spans="1:17" outlineLevel="1">
      <c r="A6735" s="6"/>
      <c r="B6735" s="20">
        <v>42723</v>
      </c>
      <c r="C6735" s="21">
        <v>0.45833333333333331</v>
      </c>
      <c r="D6735" s="13">
        <v>4.8769349999999996</v>
      </c>
      <c r="E6735" s="13">
        <v>39.229999999999997</v>
      </c>
      <c r="F6735" s="11">
        <f t="shared" si="313"/>
        <v>4.8754719194999998</v>
      </c>
      <c r="G6735" s="11">
        <f t="shared" si="314"/>
        <v>39.602685000000001</v>
      </c>
      <c r="H6735" s="8">
        <f t="shared" si="315"/>
        <v>713.75599837269613</v>
      </c>
      <c r="I6735" s="61"/>
      <c r="K6735" s="69"/>
      <c r="L6735" s="69"/>
      <c r="M6735" s="69"/>
      <c r="O6735" s="63"/>
      <c r="P6735" s="63"/>
      <c r="Q6735" s="63"/>
    </row>
    <row r="6736" spans="1:17" outlineLevel="1">
      <c r="A6736" s="6"/>
      <c r="B6736" s="20">
        <v>42723</v>
      </c>
      <c r="C6736" s="21">
        <v>0.47916666666666669</v>
      </c>
      <c r="D6736" s="13">
        <v>4.887257</v>
      </c>
      <c r="E6736" s="13">
        <v>38.979999999999997</v>
      </c>
      <c r="F6736" s="11">
        <f t="shared" si="313"/>
        <v>4.8857908228999998</v>
      </c>
      <c r="G6736" s="11">
        <f t="shared" si="314"/>
        <v>39.35031</v>
      </c>
      <c r="H6736" s="8">
        <f t="shared" si="315"/>
        <v>716.49970958312986</v>
      </c>
      <c r="I6736" s="61"/>
      <c r="K6736" s="69"/>
      <c r="L6736" s="69"/>
      <c r="M6736" s="69"/>
      <c r="O6736" s="63"/>
      <c r="P6736" s="63"/>
      <c r="Q6736" s="63"/>
    </row>
    <row r="6737" spans="1:17" outlineLevel="1">
      <c r="A6737" s="6"/>
      <c r="B6737" s="20">
        <v>42723</v>
      </c>
      <c r="C6737" s="21">
        <v>0.5</v>
      </c>
      <c r="D6737" s="13">
        <v>4.9662839999999999</v>
      </c>
      <c r="E6737" s="13">
        <v>38.979999999999997</v>
      </c>
      <c r="F6737" s="11">
        <f t="shared" ref="F6737:F6800" si="316">IF($B$13="Electricity",$D6737*$B$9,$D6737*$B$10)</f>
        <v>4.9647941148000001</v>
      </c>
      <c r="G6737" s="11">
        <f t="shared" ref="G6737:G6800" si="317">+E6737*$B$10</f>
        <v>39.35031</v>
      </c>
      <c r="H6737" s="8">
        <f t="shared" si="315"/>
        <v>728.08551784924441</v>
      </c>
      <c r="I6737" s="61"/>
      <c r="K6737" s="69"/>
      <c r="L6737" s="69"/>
      <c r="M6737" s="69"/>
      <c r="O6737" s="63"/>
      <c r="P6737" s="63"/>
      <c r="Q6737" s="63"/>
    </row>
    <row r="6738" spans="1:17" outlineLevel="1">
      <c r="A6738" s="6"/>
      <c r="B6738" s="20">
        <v>42723</v>
      </c>
      <c r="C6738" s="21">
        <v>0.52083333333333337</v>
      </c>
      <c r="D6738" s="13">
        <v>4.9586499999999996</v>
      </c>
      <c r="E6738" s="13">
        <v>40.07</v>
      </c>
      <c r="F6738" s="11">
        <f t="shared" si="316"/>
        <v>4.957162405</v>
      </c>
      <c r="G6738" s="11">
        <f t="shared" si="317"/>
        <v>40.450665000000001</v>
      </c>
      <c r="H6738" s="8">
        <f t="shared" si="315"/>
        <v>721.51169153475064</v>
      </c>
      <c r="I6738" s="61"/>
      <c r="K6738" s="69"/>
      <c r="L6738" s="69"/>
      <c r="M6738" s="69"/>
      <c r="O6738" s="63"/>
      <c r="P6738" s="63"/>
      <c r="Q6738" s="63"/>
    </row>
    <row r="6739" spans="1:17" outlineLevel="1">
      <c r="A6739" s="6"/>
      <c r="B6739" s="20">
        <v>42723</v>
      </c>
      <c r="C6739" s="21">
        <v>0.54166666666666663</v>
      </c>
      <c r="D6739" s="13">
        <v>4.9077710000000003</v>
      </c>
      <c r="E6739" s="13">
        <v>39.020000000000003</v>
      </c>
      <c r="F6739" s="11">
        <f t="shared" si="316"/>
        <v>4.9062986687000008</v>
      </c>
      <c r="G6739" s="11">
        <f t="shared" si="317"/>
        <v>39.390690000000006</v>
      </c>
      <c r="H6739" s="8">
        <f t="shared" si="315"/>
        <v>719.30906247202563</v>
      </c>
      <c r="I6739" s="61"/>
      <c r="K6739" s="69"/>
      <c r="L6739" s="69"/>
      <c r="M6739" s="69"/>
      <c r="O6739" s="63"/>
      <c r="P6739" s="63"/>
      <c r="Q6739" s="63"/>
    </row>
    <row r="6740" spans="1:17" outlineLevel="1">
      <c r="A6740" s="6"/>
      <c r="B6740" s="20">
        <v>42723</v>
      </c>
      <c r="C6740" s="21">
        <v>0.5625</v>
      </c>
      <c r="D6740" s="13">
        <v>4.7375889999999998</v>
      </c>
      <c r="E6740" s="13">
        <v>39.42</v>
      </c>
      <c r="F6740" s="11">
        <f t="shared" si="316"/>
        <v>4.7361677233000004</v>
      </c>
      <c r="G6740" s="11">
        <f t="shared" si="317"/>
        <v>39.794490000000003</v>
      </c>
      <c r="H6740" s="8">
        <f t="shared" si="315"/>
        <v>692.45381743061546</v>
      </c>
      <c r="I6740" s="61"/>
      <c r="K6740" s="69"/>
      <c r="L6740" s="69"/>
      <c r="M6740" s="69"/>
      <c r="O6740" s="63"/>
      <c r="P6740" s="63"/>
      <c r="Q6740" s="63"/>
    </row>
    <row r="6741" spans="1:17" outlineLevel="1">
      <c r="A6741" s="6"/>
      <c r="B6741" s="20">
        <v>42723</v>
      </c>
      <c r="C6741" s="21">
        <v>0.58333333333333337</v>
      </c>
      <c r="D6741" s="13">
        <v>4.5099259999999992</v>
      </c>
      <c r="E6741" s="13">
        <v>40.35</v>
      </c>
      <c r="F6741" s="11">
        <f t="shared" si="316"/>
        <v>4.5085730221999993</v>
      </c>
      <c r="G6741" s="11">
        <f t="shared" si="317"/>
        <v>40.733325000000001</v>
      </c>
      <c r="H6741" s="8">
        <f t="shared" si="315"/>
        <v>654.94541192969507</v>
      </c>
      <c r="I6741" s="61"/>
      <c r="K6741" s="69"/>
      <c r="L6741" s="69"/>
      <c r="M6741" s="69"/>
      <c r="O6741" s="63"/>
      <c r="P6741" s="63"/>
      <c r="Q6741" s="63"/>
    </row>
    <row r="6742" spans="1:17" outlineLevel="1">
      <c r="A6742" s="6"/>
      <c r="B6742" s="20">
        <v>42723</v>
      </c>
      <c r="C6742" s="21">
        <v>0.60416666666666663</v>
      </c>
      <c r="D6742" s="13">
        <v>4.2240949999999993</v>
      </c>
      <c r="E6742" s="13">
        <v>45.02</v>
      </c>
      <c r="F6742" s="11">
        <f t="shared" si="316"/>
        <v>4.2228277714999995</v>
      </c>
      <c r="G6742" s="11">
        <f t="shared" si="317"/>
        <v>45.447690000000009</v>
      </c>
      <c r="H6742" s="8">
        <f t="shared" si="315"/>
        <v>593.52819801647695</v>
      </c>
      <c r="I6742" s="61"/>
      <c r="K6742" s="69"/>
      <c r="L6742" s="69"/>
      <c r="M6742" s="69"/>
      <c r="O6742" s="63"/>
      <c r="P6742" s="63"/>
      <c r="Q6742" s="63"/>
    </row>
    <row r="6743" spans="1:17" outlineLevel="1">
      <c r="A6743" s="6"/>
      <c r="B6743" s="20">
        <v>42723</v>
      </c>
      <c r="C6743" s="21">
        <v>0.625</v>
      </c>
      <c r="D6743" s="13">
        <v>3.6419380000000001</v>
      </c>
      <c r="E6743" s="13">
        <v>45.25</v>
      </c>
      <c r="F6743" s="11">
        <f t="shared" si="316"/>
        <v>3.6408454186000001</v>
      </c>
      <c r="G6743" s="11">
        <f t="shared" si="317"/>
        <v>45.679875000000003</v>
      </c>
      <c r="H6743" s="8">
        <f t="shared" si="315"/>
        <v>510.88388424362932</v>
      </c>
      <c r="I6743" s="61"/>
      <c r="K6743" s="69"/>
      <c r="L6743" s="69"/>
      <c r="M6743" s="69"/>
      <c r="O6743" s="63"/>
      <c r="P6743" s="63"/>
      <c r="Q6743" s="63"/>
    </row>
    <row r="6744" spans="1:17" outlineLevel="1">
      <c r="A6744" s="6"/>
      <c r="B6744" s="20">
        <v>42723</v>
      </c>
      <c r="C6744" s="21">
        <v>0.64583333333333337</v>
      </c>
      <c r="D6744" s="13">
        <v>3.2234700000000003</v>
      </c>
      <c r="E6744" s="13">
        <v>44.47</v>
      </c>
      <c r="F6744" s="11">
        <f t="shared" si="316"/>
        <v>3.2225029590000003</v>
      </c>
      <c r="G6744" s="11">
        <f t="shared" si="317"/>
        <v>44.892465000000001</v>
      </c>
      <c r="H6744" s="8">
        <f t="shared" si="315"/>
        <v>454.71944907469606</v>
      </c>
      <c r="I6744" s="61"/>
      <c r="K6744" s="69"/>
      <c r="L6744" s="69"/>
      <c r="M6744" s="69"/>
      <c r="O6744" s="63"/>
      <c r="P6744" s="63"/>
      <c r="Q6744" s="63"/>
    </row>
    <row r="6745" spans="1:17" outlineLevel="1">
      <c r="A6745" s="6"/>
      <c r="B6745" s="20">
        <v>42723</v>
      </c>
      <c r="C6745" s="21">
        <v>0.66666666666666663</v>
      </c>
      <c r="D6745" s="13">
        <v>2.4609809999999999</v>
      </c>
      <c r="E6745" s="13">
        <v>45.65</v>
      </c>
      <c r="F6745" s="11">
        <f t="shared" si="316"/>
        <v>2.4602427056999998</v>
      </c>
      <c r="G6745" s="11">
        <f t="shared" si="317"/>
        <v>46.083674999999999</v>
      </c>
      <c r="H6745" s="8">
        <f t="shared" si="315"/>
        <v>344.22811798960055</v>
      </c>
      <c r="I6745" s="61"/>
      <c r="K6745" s="69"/>
      <c r="L6745" s="69"/>
      <c r="M6745" s="69"/>
      <c r="O6745" s="63"/>
      <c r="P6745" s="63"/>
      <c r="Q6745" s="63"/>
    </row>
    <row r="6746" spans="1:17" outlineLevel="1">
      <c r="A6746" s="6"/>
      <c r="B6746" s="20">
        <v>42723</v>
      </c>
      <c r="C6746" s="21">
        <v>0.6875</v>
      </c>
      <c r="D6746" s="13">
        <v>1.9541100000000002</v>
      </c>
      <c r="E6746" s="13">
        <v>49.39</v>
      </c>
      <c r="F6746" s="11">
        <f t="shared" si="316"/>
        <v>1.9535237670000003</v>
      </c>
      <c r="G6746" s="11">
        <f t="shared" si="317"/>
        <v>49.859205000000003</v>
      </c>
      <c r="H6746" s="8">
        <f t="shared" si="315"/>
        <v>265.9542786907748</v>
      </c>
      <c r="I6746" s="61"/>
      <c r="K6746" s="69"/>
      <c r="L6746" s="69"/>
      <c r="M6746" s="69"/>
      <c r="O6746" s="63"/>
      <c r="P6746" s="63"/>
      <c r="Q6746" s="63"/>
    </row>
    <row r="6747" spans="1:17" outlineLevel="1">
      <c r="A6747" s="6"/>
      <c r="B6747" s="20">
        <v>42723</v>
      </c>
      <c r="C6747" s="21">
        <v>0.70833333333333337</v>
      </c>
      <c r="D6747" s="13">
        <v>1.3145819999999999</v>
      </c>
      <c r="E6747" s="13">
        <v>50.83</v>
      </c>
      <c r="F6747" s="11">
        <f t="shared" si="316"/>
        <v>1.3141876254</v>
      </c>
      <c r="G6747" s="11">
        <f t="shared" si="317"/>
        <v>51.312885000000001</v>
      </c>
      <c r="H6747" s="8">
        <f t="shared" si="315"/>
        <v>177.00413983382674</v>
      </c>
      <c r="I6747" s="61"/>
      <c r="K6747" s="69"/>
      <c r="L6747" s="69"/>
      <c r="M6747" s="69"/>
      <c r="O6747" s="63"/>
      <c r="P6747" s="63"/>
      <c r="Q6747" s="63"/>
    </row>
    <row r="6748" spans="1:17" outlineLevel="1">
      <c r="A6748" s="6"/>
      <c r="B6748" s="20">
        <v>42723</v>
      </c>
      <c r="C6748" s="21">
        <v>0.72916666666666663</v>
      </c>
      <c r="D6748" s="13">
        <v>0.749865</v>
      </c>
      <c r="E6748" s="13">
        <v>46.65</v>
      </c>
      <c r="F6748" s="11">
        <f t="shared" si="316"/>
        <v>0.74964004049999999</v>
      </c>
      <c r="G6748" s="11">
        <f t="shared" si="317"/>
        <v>47.093175000000002</v>
      </c>
      <c r="H6748" s="8">
        <f t="shared" si="315"/>
        <v>104.13011791872641</v>
      </c>
      <c r="I6748" s="61"/>
      <c r="K6748" s="69"/>
      <c r="L6748" s="69"/>
      <c r="M6748" s="69"/>
      <c r="O6748" s="63"/>
      <c r="P6748" s="63"/>
      <c r="Q6748" s="63"/>
    </row>
    <row r="6749" spans="1:17" outlineLevel="1">
      <c r="A6749" s="6"/>
      <c r="B6749" s="20">
        <v>42723</v>
      </c>
      <c r="C6749" s="21">
        <v>0.75</v>
      </c>
      <c r="D6749" s="13">
        <v>0.728769</v>
      </c>
      <c r="E6749" s="13">
        <v>45.03</v>
      </c>
      <c r="F6749" s="11">
        <f t="shared" si="316"/>
        <v>0.72855036930000006</v>
      </c>
      <c r="G6749" s="11">
        <f t="shared" si="317"/>
        <v>45.457785000000001</v>
      </c>
      <c r="H6749" s="8">
        <f t="shared" si="315"/>
        <v>102.39208264049</v>
      </c>
      <c r="I6749" s="61"/>
      <c r="K6749" s="69"/>
      <c r="L6749" s="69"/>
      <c r="M6749" s="69"/>
      <c r="O6749" s="63"/>
      <c r="P6749" s="63"/>
      <c r="Q6749" s="63"/>
    </row>
    <row r="6750" spans="1:17" outlineLevel="1">
      <c r="A6750" s="6"/>
      <c r="B6750" s="20">
        <v>42723</v>
      </c>
      <c r="C6750" s="21">
        <v>0.77083333333333337</v>
      </c>
      <c r="D6750" s="13">
        <v>0.14788200000000001</v>
      </c>
      <c r="E6750" s="13">
        <v>44.82</v>
      </c>
      <c r="F6750" s="11">
        <f t="shared" si="316"/>
        <v>0.14783763540000003</v>
      </c>
      <c r="G6750" s="11">
        <f t="shared" si="317"/>
        <v>45.245790000000007</v>
      </c>
      <c r="H6750" s="8">
        <f t="shared" si="315"/>
        <v>20.808769578995037</v>
      </c>
      <c r="I6750" s="61"/>
      <c r="K6750" s="69"/>
      <c r="L6750" s="69"/>
      <c r="M6750" s="69"/>
      <c r="O6750" s="63"/>
      <c r="P6750" s="63"/>
      <c r="Q6750" s="63"/>
    </row>
    <row r="6751" spans="1:17" outlineLevel="1">
      <c r="A6751" s="6"/>
      <c r="B6751" s="20">
        <v>42723</v>
      </c>
      <c r="C6751" s="21">
        <v>0.79166666666666663</v>
      </c>
      <c r="D6751" s="13">
        <v>5.4426000000000002E-2</v>
      </c>
      <c r="E6751" s="13">
        <v>45.03</v>
      </c>
      <c r="F6751" s="11">
        <f t="shared" si="316"/>
        <v>5.4409672200000002E-2</v>
      </c>
      <c r="G6751" s="11">
        <f t="shared" si="317"/>
        <v>45.457785000000001</v>
      </c>
      <c r="H6751" s="8">
        <f t="shared" si="315"/>
        <v>7.6468558484119233</v>
      </c>
      <c r="I6751" s="61"/>
      <c r="K6751" s="69"/>
      <c r="L6751" s="69"/>
      <c r="M6751" s="69"/>
      <c r="O6751" s="63"/>
      <c r="P6751" s="63"/>
      <c r="Q6751" s="63"/>
    </row>
    <row r="6752" spans="1:17" outlineLevel="1">
      <c r="A6752" s="6"/>
      <c r="B6752" s="20">
        <v>42723</v>
      </c>
      <c r="C6752" s="21">
        <v>0.8125</v>
      </c>
      <c r="D6752" s="13">
        <v>1.4190000000000001E-3</v>
      </c>
      <c r="E6752" s="13">
        <v>45.03</v>
      </c>
      <c r="F6752" s="11">
        <f t="shared" si="316"/>
        <v>1.4185743000000002E-3</v>
      </c>
      <c r="G6752" s="11">
        <f t="shared" si="317"/>
        <v>45.457785000000001</v>
      </c>
      <c r="H6752" s="8">
        <f t="shared" si="315"/>
        <v>0.19936957426407453</v>
      </c>
      <c r="I6752" s="61"/>
      <c r="K6752" s="69"/>
      <c r="L6752" s="69"/>
      <c r="M6752" s="69"/>
      <c r="O6752" s="63"/>
      <c r="P6752" s="63"/>
      <c r="Q6752" s="63"/>
    </row>
    <row r="6753" spans="1:17" outlineLevel="1">
      <c r="A6753" s="6"/>
      <c r="B6753" s="20">
        <v>42723</v>
      </c>
      <c r="C6753" s="21">
        <v>0.83333333333333337</v>
      </c>
      <c r="D6753" s="13">
        <v>0</v>
      </c>
      <c r="E6753" s="13">
        <v>45.02</v>
      </c>
      <c r="F6753" s="11">
        <f t="shared" si="316"/>
        <v>0</v>
      </c>
      <c r="G6753" s="11">
        <f t="shared" si="317"/>
        <v>45.447690000000009</v>
      </c>
      <c r="H6753" s="8">
        <f t="shared" si="315"/>
        <v>0</v>
      </c>
      <c r="I6753" s="61"/>
      <c r="K6753" s="69"/>
      <c r="L6753" s="69"/>
      <c r="M6753" s="69"/>
      <c r="O6753" s="63"/>
      <c r="P6753" s="63"/>
      <c r="Q6753" s="63"/>
    </row>
    <row r="6754" spans="1:17" outlineLevel="1">
      <c r="A6754" s="6"/>
      <c r="B6754" s="20">
        <v>42723</v>
      </c>
      <c r="C6754" s="21">
        <v>0.85416666666666663</v>
      </c>
      <c r="D6754" s="13">
        <v>0</v>
      </c>
      <c r="E6754" s="13">
        <v>45.17</v>
      </c>
      <c r="F6754" s="11">
        <f t="shared" si="316"/>
        <v>0</v>
      </c>
      <c r="G6754" s="11">
        <f t="shared" si="317"/>
        <v>45.599115000000005</v>
      </c>
      <c r="H6754" s="8">
        <f t="shared" si="315"/>
        <v>0</v>
      </c>
      <c r="I6754" s="61"/>
      <c r="K6754" s="69"/>
      <c r="L6754" s="69"/>
      <c r="M6754" s="69"/>
      <c r="O6754" s="63"/>
      <c r="P6754" s="63"/>
      <c r="Q6754" s="63"/>
    </row>
    <row r="6755" spans="1:17" outlineLevel="1">
      <c r="A6755" s="6"/>
      <c r="B6755" s="20">
        <v>42723</v>
      </c>
      <c r="C6755" s="21">
        <v>0.875</v>
      </c>
      <c r="D6755" s="13">
        <v>0</v>
      </c>
      <c r="E6755" s="13">
        <v>45.01</v>
      </c>
      <c r="F6755" s="11">
        <f t="shared" si="316"/>
        <v>0</v>
      </c>
      <c r="G6755" s="11">
        <f t="shared" si="317"/>
        <v>45.437595000000002</v>
      </c>
      <c r="H6755" s="8">
        <f t="shared" si="315"/>
        <v>0</v>
      </c>
      <c r="I6755" s="61"/>
      <c r="K6755" s="69"/>
      <c r="L6755" s="69"/>
      <c r="M6755" s="69"/>
      <c r="O6755" s="63"/>
      <c r="P6755" s="63"/>
      <c r="Q6755" s="63"/>
    </row>
    <row r="6756" spans="1:17" outlineLevel="1">
      <c r="A6756" s="6"/>
      <c r="B6756" s="20">
        <v>42723</v>
      </c>
      <c r="C6756" s="21">
        <v>0.89583333333333337</v>
      </c>
      <c r="D6756" s="13">
        <v>0</v>
      </c>
      <c r="E6756" s="13">
        <v>45.02</v>
      </c>
      <c r="F6756" s="11">
        <f t="shared" si="316"/>
        <v>0</v>
      </c>
      <c r="G6756" s="11">
        <f t="shared" si="317"/>
        <v>45.447690000000009</v>
      </c>
      <c r="H6756" s="8">
        <f t="shared" si="315"/>
        <v>0</v>
      </c>
      <c r="I6756" s="61"/>
      <c r="K6756" s="69"/>
      <c r="L6756" s="69"/>
      <c r="M6756" s="69"/>
      <c r="O6756" s="63"/>
      <c r="P6756" s="63"/>
      <c r="Q6756" s="63"/>
    </row>
    <row r="6757" spans="1:17" outlineLevel="1">
      <c r="A6757" s="6"/>
      <c r="B6757" s="20">
        <v>42723</v>
      </c>
      <c r="C6757" s="21">
        <v>0.91666666666666663</v>
      </c>
      <c r="D6757" s="13">
        <v>0</v>
      </c>
      <c r="E6757" s="13">
        <v>41.71</v>
      </c>
      <c r="F6757" s="11">
        <f t="shared" si="316"/>
        <v>0</v>
      </c>
      <c r="G6757" s="11">
        <f t="shared" si="317"/>
        <v>42.106245000000001</v>
      </c>
      <c r="H6757" s="8">
        <f t="shared" si="315"/>
        <v>0</v>
      </c>
      <c r="I6757" s="61"/>
      <c r="K6757" s="69"/>
      <c r="L6757" s="69"/>
      <c r="M6757" s="69"/>
      <c r="O6757" s="63"/>
      <c r="P6757" s="63"/>
      <c r="Q6757" s="63"/>
    </row>
    <row r="6758" spans="1:17" outlineLevel="1">
      <c r="A6758" s="6"/>
      <c r="B6758" s="20">
        <v>42723</v>
      </c>
      <c r="C6758" s="21">
        <v>0.9375</v>
      </c>
      <c r="D6758" s="13">
        <v>0</v>
      </c>
      <c r="E6758" s="13">
        <v>46.41</v>
      </c>
      <c r="F6758" s="11">
        <f t="shared" si="316"/>
        <v>0</v>
      </c>
      <c r="G6758" s="11">
        <f t="shared" si="317"/>
        <v>46.850895000000001</v>
      </c>
      <c r="H6758" s="8">
        <f t="shared" si="315"/>
        <v>0</v>
      </c>
      <c r="I6758" s="61"/>
      <c r="K6758" s="69"/>
      <c r="L6758" s="69"/>
      <c r="M6758" s="69"/>
      <c r="O6758" s="63"/>
      <c r="P6758" s="63"/>
      <c r="Q6758" s="63"/>
    </row>
    <row r="6759" spans="1:17" outlineLevel="1">
      <c r="A6759" s="6"/>
      <c r="B6759" s="20">
        <v>42723</v>
      </c>
      <c r="C6759" s="21">
        <v>0.95833333333333337</v>
      </c>
      <c r="D6759" s="13">
        <v>0</v>
      </c>
      <c r="E6759" s="13">
        <v>44.02</v>
      </c>
      <c r="F6759" s="11">
        <f t="shared" si="316"/>
        <v>0</v>
      </c>
      <c r="G6759" s="11">
        <f t="shared" si="317"/>
        <v>44.438190000000006</v>
      </c>
      <c r="H6759" s="8">
        <f t="shared" si="315"/>
        <v>0</v>
      </c>
      <c r="I6759" s="61"/>
      <c r="K6759" s="69"/>
      <c r="L6759" s="69"/>
      <c r="M6759" s="69"/>
      <c r="O6759" s="63"/>
      <c r="P6759" s="63"/>
      <c r="Q6759" s="63"/>
    </row>
    <row r="6760" spans="1:17" outlineLevel="1">
      <c r="A6760" s="6"/>
      <c r="B6760" s="20">
        <v>42723</v>
      </c>
      <c r="C6760" s="21">
        <v>0.97916666666666663</v>
      </c>
      <c r="D6760" s="13">
        <v>0</v>
      </c>
      <c r="E6760" s="13">
        <v>45.01</v>
      </c>
      <c r="F6760" s="11">
        <f t="shared" si="316"/>
        <v>0</v>
      </c>
      <c r="G6760" s="11">
        <f t="shared" si="317"/>
        <v>45.437595000000002</v>
      </c>
      <c r="H6760" s="8">
        <f t="shared" si="315"/>
        <v>0</v>
      </c>
      <c r="I6760" s="61"/>
      <c r="K6760" s="69"/>
      <c r="L6760" s="69"/>
      <c r="M6760" s="69"/>
      <c r="O6760" s="63"/>
      <c r="P6760" s="63"/>
      <c r="Q6760" s="63"/>
    </row>
    <row r="6761" spans="1:17" outlineLevel="1">
      <c r="A6761" s="6"/>
      <c r="B6761" s="20">
        <v>42724</v>
      </c>
      <c r="C6761" s="21">
        <v>2.0833333333333332E-2</v>
      </c>
      <c r="D6761" s="13">
        <v>0</v>
      </c>
      <c r="E6761" s="13">
        <v>35.58</v>
      </c>
      <c r="F6761" s="11">
        <f t="shared" si="316"/>
        <v>0</v>
      </c>
      <c r="G6761" s="11">
        <f t="shared" si="317"/>
        <v>35.918010000000002</v>
      </c>
      <c r="H6761" s="8">
        <f t="shared" si="315"/>
        <v>0</v>
      </c>
      <c r="I6761" s="61"/>
      <c r="K6761" s="69"/>
      <c r="L6761" s="69"/>
      <c r="M6761" s="69"/>
      <c r="O6761" s="63"/>
      <c r="P6761" s="63"/>
      <c r="Q6761" s="63"/>
    </row>
    <row r="6762" spans="1:17" outlineLevel="1">
      <c r="A6762" s="6"/>
      <c r="B6762" s="20">
        <v>42724</v>
      </c>
      <c r="C6762" s="21">
        <v>4.1666666666666664E-2</v>
      </c>
      <c r="D6762" s="13">
        <v>0</v>
      </c>
      <c r="E6762" s="13">
        <v>37.76</v>
      </c>
      <c r="F6762" s="11">
        <f t="shared" si="316"/>
        <v>0</v>
      </c>
      <c r="G6762" s="11">
        <f t="shared" si="317"/>
        <v>38.118720000000003</v>
      </c>
      <c r="H6762" s="8">
        <f t="shared" si="315"/>
        <v>0</v>
      </c>
      <c r="I6762" s="61"/>
      <c r="K6762" s="69"/>
      <c r="L6762" s="69"/>
      <c r="M6762" s="69"/>
      <c r="O6762" s="63"/>
      <c r="P6762" s="63"/>
      <c r="Q6762" s="63"/>
    </row>
    <row r="6763" spans="1:17" outlineLevel="1">
      <c r="A6763" s="6"/>
      <c r="B6763" s="20">
        <v>42724</v>
      </c>
      <c r="C6763" s="21">
        <v>6.25E-2</v>
      </c>
      <c r="D6763" s="13">
        <v>0</v>
      </c>
      <c r="E6763" s="13">
        <v>30.77</v>
      </c>
      <c r="F6763" s="11">
        <f t="shared" si="316"/>
        <v>0</v>
      </c>
      <c r="G6763" s="11">
        <f t="shared" si="317"/>
        <v>31.062315000000002</v>
      </c>
      <c r="H6763" s="8">
        <f t="shared" si="315"/>
        <v>0</v>
      </c>
      <c r="I6763" s="61"/>
      <c r="K6763" s="69"/>
      <c r="L6763" s="69"/>
      <c r="M6763" s="69"/>
      <c r="O6763" s="63"/>
      <c r="P6763" s="63"/>
      <c r="Q6763" s="63"/>
    </row>
    <row r="6764" spans="1:17" outlineLevel="1">
      <c r="A6764" s="6"/>
      <c r="B6764" s="20">
        <v>42724</v>
      </c>
      <c r="C6764" s="21">
        <v>8.3333333333333329E-2</v>
      </c>
      <c r="D6764" s="13">
        <v>0</v>
      </c>
      <c r="E6764" s="13">
        <v>25.75</v>
      </c>
      <c r="F6764" s="11">
        <f t="shared" si="316"/>
        <v>0</v>
      </c>
      <c r="G6764" s="11">
        <f t="shared" si="317"/>
        <v>25.994625000000003</v>
      </c>
      <c r="H6764" s="8">
        <f t="shared" si="315"/>
        <v>0</v>
      </c>
      <c r="I6764" s="61"/>
      <c r="K6764" s="69"/>
      <c r="L6764" s="69"/>
      <c r="M6764" s="69"/>
      <c r="O6764" s="63"/>
      <c r="P6764" s="63"/>
      <c r="Q6764" s="63"/>
    </row>
    <row r="6765" spans="1:17" outlineLevel="1">
      <c r="A6765" s="6"/>
      <c r="B6765" s="20">
        <v>42724</v>
      </c>
      <c r="C6765" s="21">
        <v>0.10416666666666667</v>
      </c>
      <c r="D6765" s="13">
        <v>0</v>
      </c>
      <c r="E6765" s="13">
        <v>12.21</v>
      </c>
      <c r="F6765" s="11">
        <f t="shared" si="316"/>
        <v>0</v>
      </c>
      <c r="G6765" s="11">
        <f t="shared" si="317"/>
        <v>12.325995000000002</v>
      </c>
      <c r="H6765" s="8">
        <f t="shared" ref="H6765:H6828" si="318">F6765*($B$8-G6765)</f>
        <v>0</v>
      </c>
      <c r="I6765" s="61"/>
      <c r="K6765" s="69"/>
      <c r="L6765" s="69"/>
      <c r="M6765" s="69"/>
      <c r="O6765" s="63"/>
      <c r="P6765" s="63"/>
      <c r="Q6765" s="63"/>
    </row>
    <row r="6766" spans="1:17" outlineLevel="1">
      <c r="A6766" s="6"/>
      <c r="B6766" s="20">
        <v>42724</v>
      </c>
      <c r="C6766" s="21">
        <v>0.125</v>
      </c>
      <c r="D6766" s="13">
        <v>0</v>
      </c>
      <c r="E6766" s="13">
        <v>29.47</v>
      </c>
      <c r="F6766" s="11">
        <f t="shared" si="316"/>
        <v>0</v>
      </c>
      <c r="G6766" s="11">
        <f t="shared" si="317"/>
        <v>29.749965</v>
      </c>
      <c r="H6766" s="8">
        <f t="shared" si="318"/>
        <v>0</v>
      </c>
      <c r="I6766" s="61"/>
      <c r="K6766" s="69"/>
      <c r="L6766" s="69"/>
      <c r="M6766" s="69"/>
      <c r="O6766" s="63"/>
      <c r="P6766" s="63"/>
      <c r="Q6766" s="63"/>
    </row>
    <row r="6767" spans="1:17" outlineLevel="1">
      <c r="A6767" s="6"/>
      <c r="B6767" s="20">
        <v>42724</v>
      </c>
      <c r="C6767" s="21">
        <v>0.14583333333333334</v>
      </c>
      <c r="D6767" s="13">
        <v>0</v>
      </c>
      <c r="E6767" s="13">
        <v>28.88</v>
      </c>
      <c r="F6767" s="11">
        <f t="shared" si="316"/>
        <v>0</v>
      </c>
      <c r="G6767" s="11">
        <f t="shared" si="317"/>
        <v>29.15436</v>
      </c>
      <c r="H6767" s="8">
        <f t="shared" si="318"/>
        <v>0</v>
      </c>
      <c r="I6767" s="61"/>
      <c r="K6767" s="69"/>
      <c r="L6767" s="69"/>
      <c r="M6767" s="69"/>
      <c r="O6767" s="63"/>
      <c r="P6767" s="63"/>
      <c r="Q6767" s="63"/>
    </row>
    <row r="6768" spans="1:17" outlineLevel="1">
      <c r="A6768" s="6"/>
      <c r="B6768" s="20">
        <v>42724</v>
      </c>
      <c r="C6768" s="21">
        <v>0.16666666666666666</v>
      </c>
      <c r="D6768" s="13">
        <v>0</v>
      </c>
      <c r="E6768" s="13">
        <v>29.97</v>
      </c>
      <c r="F6768" s="11">
        <f t="shared" si="316"/>
        <v>0</v>
      </c>
      <c r="G6768" s="11">
        <f t="shared" si="317"/>
        <v>30.254715000000001</v>
      </c>
      <c r="H6768" s="8">
        <f t="shared" si="318"/>
        <v>0</v>
      </c>
      <c r="I6768" s="61"/>
      <c r="K6768" s="69"/>
      <c r="L6768" s="69"/>
      <c r="M6768" s="69"/>
      <c r="O6768" s="63"/>
      <c r="P6768" s="63"/>
      <c r="Q6768" s="63"/>
    </row>
    <row r="6769" spans="1:17" outlineLevel="1">
      <c r="A6769" s="6"/>
      <c r="B6769" s="20">
        <v>42724</v>
      </c>
      <c r="C6769" s="21">
        <v>0.1875</v>
      </c>
      <c r="D6769" s="13">
        <v>0</v>
      </c>
      <c r="E6769" s="13">
        <v>33.97</v>
      </c>
      <c r="F6769" s="11">
        <f t="shared" si="316"/>
        <v>0</v>
      </c>
      <c r="G6769" s="11">
        <f t="shared" si="317"/>
        <v>34.292715000000001</v>
      </c>
      <c r="H6769" s="8">
        <f t="shared" si="318"/>
        <v>0</v>
      </c>
      <c r="I6769" s="61"/>
      <c r="K6769" s="69"/>
      <c r="L6769" s="69"/>
      <c r="M6769" s="69"/>
      <c r="O6769" s="63"/>
      <c r="P6769" s="63"/>
      <c r="Q6769" s="63"/>
    </row>
    <row r="6770" spans="1:17" outlineLevel="1">
      <c r="A6770" s="6"/>
      <c r="B6770" s="20">
        <v>42724</v>
      </c>
      <c r="C6770" s="21">
        <v>0.20833333333333334</v>
      </c>
      <c r="D6770" s="13">
        <v>1.9350000000000001E-3</v>
      </c>
      <c r="E6770" s="13">
        <v>39.56</v>
      </c>
      <c r="F6770" s="11">
        <f t="shared" si="316"/>
        <v>1.9344195000000001E-3</v>
      </c>
      <c r="G6770" s="11">
        <f t="shared" si="317"/>
        <v>39.935820000000007</v>
      </c>
      <c r="H6770" s="8">
        <f t="shared" si="318"/>
        <v>0.28254939804350998</v>
      </c>
      <c r="I6770" s="61"/>
      <c r="K6770" s="69"/>
      <c r="L6770" s="69"/>
      <c r="M6770" s="69"/>
      <c r="O6770" s="63"/>
      <c r="P6770" s="63"/>
      <c r="Q6770" s="63"/>
    </row>
    <row r="6771" spans="1:17" outlineLevel="1">
      <c r="A6771" s="6"/>
      <c r="B6771" s="20">
        <v>42724</v>
      </c>
      <c r="C6771" s="21">
        <v>0.22916666666666666</v>
      </c>
      <c r="D6771" s="13">
        <v>7.6788999999999996E-2</v>
      </c>
      <c r="E6771" s="13">
        <v>37.69</v>
      </c>
      <c r="F6771" s="11">
        <f t="shared" si="316"/>
        <v>7.6765963300000004E-2</v>
      </c>
      <c r="G6771" s="11">
        <f t="shared" si="317"/>
        <v>38.048054999999998</v>
      </c>
      <c r="H6771" s="8">
        <f t="shared" si="318"/>
        <v>11.357673580033619</v>
      </c>
      <c r="I6771" s="61"/>
      <c r="K6771" s="69"/>
      <c r="L6771" s="69"/>
      <c r="M6771" s="69"/>
      <c r="O6771" s="63"/>
      <c r="P6771" s="63"/>
      <c r="Q6771" s="63"/>
    </row>
    <row r="6772" spans="1:17" outlineLevel="1">
      <c r="A6772" s="6"/>
      <c r="B6772" s="20">
        <v>42724</v>
      </c>
      <c r="C6772" s="21">
        <v>0.25</v>
      </c>
      <c r="D6772" s="13">
        <v>0.17097800000000002</v>
      </c>
      <c r="E6772" s="13">
        <v>32.090000000000003</v>
      </c>
      <c r="F6772" s="11">
        <f t="shared" si="316"/>
        <v>0.17092670660000003</v>
      </c>
      <c r="G6772" s="11">
        <f t="shared" si="317"/>
        <v>32.394855000000007</v>
      </c>
      <c r="H6772" s="8">
        <f t="shared" si="318"/>
        <v>26.255221551665461</v>
      </c>
      <c r="I6772" s="61"/>
      <c r="K6772" s="69"/>
      <c r="L6772" s="69"/>
      <c r="M6772" s="69"/>
      <c r="O6772" s="63"/>
      <c r="P6772" s="63"/>
      <c r="Q6772" s="63"/>
    </row>
    <row r="6773" spans="1:17" outlineLevel="1">
      <c r="A6773" s="6"/>
      <c r="B6773" s="20">
        <v>42724</v>
      </c>
      <c r="C6773" s="21">
        <v>0.27083333333333331</v>
      </c>
      <c r="D6773" s="13">
        <v>0.5024829999999999</v>
      </c>
      <c r="E6773" s="13">
        <v>39.31</v>
      </c>
      <c r="F6773" s="11">
        <f t="shared" si="316"/>
        <v>0.5023322550999999</v>
      </c>
      <c r="G6773" s="11">
        <f t="shared" si="317"/>
        <v>39.683445000000006</v>
      </c>
      <c r="H6773" s="8">
        <f t="shared" si="318"/>
        <v>73.49952503161316</v>
      </c>
      <c r="I6773" s="61"/>
      <c r="K6773" s="69"/>
      <c r="L6773" s="69"/>
      <c r="M6773" s="69"/>
      <c r="O6773" s="63"/>
      <c r="P6773" s="63"/>
      <c r="Q6773" s="63"/>
    </row>
    <row r="6774" spans="1:17" outlineLevel="1">
      <c r="A6774" s="6"/>
      <c r="B6774" s="20">
        <v>42724</v>
      </c>
      <c r="C6774" s="21">
        <v>0.29166666666666669</v>
      </c>
      <c r="D6774" s="13">
        <v>1.2508650000000001</v>
      </c>
      <c r="E6774" s="13">
        <v>44.95</v>
      </c>
      <c r="F6774" s="11">
        <f t="shared" si="316"/>
        <v>1.2504897405000002</v>
      </c>
      <c r="G6774" s="11">
        <f t="shared" si="317"/>
        <v>45.377025000000003</v>
      </c>
      <c r="H6774" s="8">
        <f t="shared" si="318"/>
        <v>175.847587516088</v>
      </c>
      <c r="I6774" s="61"/>
      <c r="K6774" s="69"/>
      <c r="L6774" s="69"/>
      <c r="M6774" s="69"/>
      <c r="O6774" s="63"/>
      <c r="P6774" s="63"/>
      <c r="Q6774" s="63"/>
    </row>
    <row r="6775" spans="1:17" outlineLevel="1">
      <c r="A6775" s="6"/>
      <c r="B6775" s="20">
        <v>42724</v>
      </c>
      <c r="C6775" s="21">
        <v>0.3125</v>
      </c>
      <c r="D6775" s="13">
        <v>1.7910030000000001</v>
      </c>
      <c r="E6775" s="13">
        <v>38.119999999999997</v>
      </c>
      <c r="F6775" s="11">
        <f t="shared" si="316"/>
        <v>1.7904656991000001</v>
      </c>
      <c r="G6775" s="11">
        <f t="shared" si="317"/>
        <v>38.482140000000001</v>
      </c>
      <c r="H6775" s="8">
        <f t="shared" si="318"/>
        <v>264.12566833463592</v>
      </c>
      <c r="I6775" s="61"/>
      <c r="K6775" s="69"/>
      <c r="L6775" s="69"/>
      <c r="M6775" s="69"/>
      <c r="O6775" s="63"/>
      <c r="P6775" s="63"/>
      <c r="Q6775" s="63"/>
    </row>
    <row r="6776" spans="1:17" outlineLevel="1">
      <c r="A6776" s="6"/>
      <c r="B6776" s="20">
        <v>42724</v>
      </c>
      <c r="C6776" s="21">
        <v>0.33333333333333331</v>
      </c>
      <c r="D6776" s="13">
        <v>2.5085910000000005</v>
      </c>
      <c r="E6776" s="13">
        <v>44.01</v>
      </c>
      <c r="F6776" s="11">
        <f t="shared" si="316"/>
        <v>2.5078384227000003</v>
      </c>
      <c r="G6776" s="11">
        <f t="shared" si="317"/>
        <v>44.428094999999999</v>
      </c>
      <c r="H6776" s="8">
        <f t="shared" si="318"/>
        <v>355.03946293383433</v>
      </c>
      <c r="I6776" s="61"/>
      <c r="K6776" s="69"/>
      <c r="L6776" s="69"/>
      <c r="M6776" s="69"/>
      <c r="O6776" s="63"/>
      <c r="P6776" s="63"/>
      <c r="Q6776" s="63"/>
    </row>
    <row r="6777" spans="1:17" outlineLevel="1">
      <c r="A6777" s="6"/>
      <c r="B6777" s="20">
        <v>42724</v>
      </c>
      <c r="C6777" s="21">
        <v>0.35416666666666669</v>
      </c>
      <c r="D6777" s="13">
        <v>3.3564289999999999</v>
      </c>
      <c r="E6777" s="13">
        <v>45.02</v>
      </c>
      <c r="F6777" s="11">
        <f t="shared" si="316"/>
        <v>3.3554220713</v>
      </c>
      <c r="G6777" s="11">
        <f t="shared" si="317"/>
        <v>45.447690000000009</v>
      </c>
      <c r="H6777" s="8">
        <f t="shared" si="318"/>
        <v>471.61232314619963</v>
      </c>
      <c r="I6777" s="61"/>
      <c r="K6777" s="69"/>
      <c r="L6777" s="69"/>
      <c r="M6777" s="69"/>
      <c r="O6777" s="63"/>
      <c r="P6777" s="63"/>
      <c r="Q6777" s="63"/>
    </row>
    <row r="6778" spans="1:17" outlineLevel="1">
      <c r="A6778" s="6"/>
      <c r="B6778" s="20">
        <v>42724</v>
      </c>
      <c r="C6778" s="21">
        <v>0.375</v>
      </c>
      <c r="D6778" s="13">
        <v>3.46767</v>
      </c>
      <c r="E6778" s="13">
        <v>45.04</v>
      </c>
      <c r="F6778" s="11">
        <f t="shared" si="316"/>
        <v>3.4666296990000003</v>
      </c>
      <c r="G6778" s="11">
        <f t="shared" si="317"/>
        <v>45.467880000000001</v>
      </c>
      <c r="H6778" s="8">
        <f t="shared" si="318"/>
        <v>487.17282085543189</v>
      </c>
      <c r="I6778" s="61"/>
      <c r="K6778" s="69"/>
      <c r="L6778" s="69"/>
      <c r="M6778" s="69"/>
      <c r="O6778" s="63"/>
      <c r="P6778" s="63"/>
      <c r="Q6778" s="63"/>
    </row>
    <row r="6779" spans="1:17" outlineLevel="1">
      <c r="A6779" s="6"/>
      <c r="B6779" s="20">
        <v>42724</v>
      </c>
      <c r="C6779" s="21">
        <v>0.39583333333333331</v>
      </c>
      <c r="D6779" s="13">
        <v>3.9328440000000002</v>
      </c>
      <c r="E6779" s="13">
        <v>45.03</v>
      </c>
      <c r="F6779" s="11">
        <f t="shared" si="316"/>
        <v>3.9316641468000002</v>
      </c>
      <c r="G6779" s="11">
        <f t="shared" si="317"/>
        <v>45.457785000000001</v>
      </c>
      <c r="H6779" s="8">
        <f t="shared" si="318"/>
        <v>552.56478782735724</v>
      </c>
      <c r="I6779" s="61"/>
      <c r="K6779" s="69"/>
      <c r="L6779" s="69"/>
      <c r="M6779" s="69"/>
      <c r="O6779" s="63"/>
      <c r="P6779" s="63"/>
      <c r="Q6779" s="63"/>
    </row>
    <row r="6780" spans="1:17" outlineLevel="1">
      <c r="A6780" s="6"/>
      <c r="B6780" s="20">
        <v>42724</v>
      </c>
      <c r="C6780" s="21">
        <v>0.41666666666666669</v>
      </c>
      <c r="D6780" s="13">
        <v>4.3319369999999999</v>
      </c>
      <c r="E6780" s="13">
        <v>45.04</v>
      </c>
      <c r="F6780" s="11">
        <f t="shared" si="316"/>
        <v>4.3306374189000003</v>
      </c>
      <c r="G6780" s="11">
        <f t="shared" si="317"/>
        <v>45.467880000000001</v>
      </c>
      <c r="H6780" s="8">
        <f t="shared" si="318"/>
        <v>608.59365742934506</v>
      </c>
      <c r="I6780" s="61"/>
      <c r="K6780" s="69"/>
      <c r="L6780" s="69"/>
      <c r="M6780" s="69"/>
      <c r="O6780" s="63"/>
      <c r="P6780" s="63"/>
      <c r="Q6780" s="63"/>
    </row>
    <row r="6781" spans="1:17" outlineLevel="1">
      <c r="A6781" s="6"/>
      <c r="B6781" s="20">
        <v>42724</v>
      </c>
      <c r="C6781" s="21">
        <v>0.4375</v>
      </c>
      <c r="D6781" s="13">
        <v>4.5915550000000005</v>
      </c>
      <c r="E6781" s="13">
        <v>45.59</v>
      </c>
      <c r="F6781" s="11">
        <f t="shared" si="316"/>
        <v>4.5901775335000004</v>
      </c>
      <c r="G6781" s="11">
        <f t="shared" si="317"/>
        <v>46.023105000000008</v>
      </c>
      <c r="H6781" s="8">
        <f t="shared" si="318"/>
        <v>642.51879863808847</v>
      </c>
      <c r="I6781" s="61"/>
      <c r="K6781" s="69"/>
      <c r="L6781" s="69"/>
      <c r="M6781" s="69"/>
      <c r="O6781" s="63"/>
      <c r="P6781" s="63"/>
      <c r="Q6781" s="63"/>
    </row>
    <row r="6782" spans="1:17" outlineLevel="1">
      <c r="A6782" s="6"/>
      <c r="B6782" s="20">
        <v>42724</v>
      </c>
      <c r="C6782" s="21">
        <v>0.45833333333333331</v>
      </c>
      <c r="D6782" s="13">
        <v>4.757072</v>
      </c>
      <c r="E6782" s="13">
        <v>46.52</v>
      </c>
      <c r="F6782" s="11">
        <f t="shared" si="316"/>
        <v>4.7556448784000001</v>
      </c>
      <c r="G6782" s="11">
        <f t="shared" si="317"/>
        <v>46.961940000000006</v>
      </c>
      <c r="H6782" s="8">
        <f t="shared" si="318"/>
        <v>661.21563794167196</v>
      </c>
      <c r="I6782" s="61"/>
      <c r="K6782" s="69"/>
      <c r="L6782" s="69"/>
      <c r="M6782" s="69"/>
      <c r="O6782" s="63"/>
      <c r="P6782" s="63"/>
      <c r="Q6782" s="63"/>
    </row>
    <row r="6783" spans="1:17" outlineLevel="1">
      <c r="A6783" s="6"/>
      <c r="B6783" s="20">
        <v>42724</v>
      </c>
      <c r="C6783" s="21">
        <v>0.47916666666666669</v>
      </c>
      <c r="D6783" s="13">
        <v>4.8736229999999994</v>
      </c>
      <c r="E6783" s="13">
        <v>47.96</v>
      </c>
      <c r="F6783" s="11">
        <f t="shared" si="316"/>
        <v>4.8721609130999992</v>
      </c>
      <c r="G6783" s="11">
        <f t="shared" si="317"/>
        <v>48.415620000000004</v>
      </c>
      <c r="H6783" s="8">
        <f t="shared" si="318"/>
        <v>670.33323848909731</v>
      </c>
      <c r="I6783" s="61"/>
      <c r="K6783" s="69"/>
      <c r="L6783" s="69"/>
      <c r="M6783" s="69"/>
      <c r="O6783" s="63"/>
      <c r="P6783" s="63"/>
      <c r="Q6783" s="63"/>
    </row>
    <row r="6784" spans="1:17" outlineLevel="1">
      <c r="A6784" s="6"/>
      <c r="B6784" s="20">
        <v>42724</v>
      </c>
      <c r="C6784" s="21">
        <v>0.5</v>
      </c>
      <c r="D6784" s="13">
        <v>4.3248189999999997</v>
      </c>
      <c r="E6784" s="13">
        <v>54.32</v>
      </c>
      <c r="F6784" s="11">
        <f t="shared" si="316"/>
        <v>4.3235215543000001</v>
      </c>
      <c r="G6784" s="11">
        <f t="shared" si="317"/>
        <v>54.836040000000004</v>
      </c>
      <c r="H6784" s="8">
        <f t="shared" si="318"/>
        <v>567.09020820734304</v>
      </c>
      <c r="I6784" s="61"/>
      <c r="K6784" s="69"/>
      <c r="L6784" s="69"/>
      <c r="M6784" s="69"/>
      <c r="O6784" s="63"/>
      <c r="P6784" s="63"/>
      <c r="Q6784" s="63"/>
    </row>
    <row r="6785" spans="1:17" outlineLevel="1">
      <c r="A6785" s="6"/>
      <c r="B6785" s="20">
        <v>42724</v>
      </c>
      <c r="C6785" s="21">
        <v>0.52083333333333337</v>
      </c>
      <c r="D6785" s="13">
        <v>3.8029820000000001</v>
      </c>
      <c r="E6785" s="13">
        <v>52.05</v>
      </c>
      <c r="F6785" s="11">
        <f t="shared" si="316"/>
        <v>3.8018411054000003</v>
      </c>
      <c r="G6785" s="11">
        <f t="shared" si="317"/>
        <v>52.544474999999998</v>
      </c>
      <c r="H6785" s="8">
        <f t="shared" si="318"/>
        <v>507.37670068773735</v>
      </c>
      <c r="I6785" s="61"/>
      <c r="K6785" s="69"/>
      <c r="L6785" s="69"/>
      <c r="M6785" s="69"/>
      <c r="O6785" s="63"/>
      <c r="P6785" s="63"/>
      <c r="Q6785" s="63"/>
    </row>
    <row r="6786" spans="1:17" outlineLevel="1">
      <c r="A6786" s="6"/>
      <c r="B6786" s="20">
        <v>42724</v>
      </c>
      <c r="C6786" s="21">
        <v>0.54166666666666663</v>
      </c>
      <c r="D6786" s="13">
        <v>4.671786</v>
      </c>
      <c r="E6786" s="13">
        <v>49.26</v>
      </c>
      <c r="F6786" s="11">
        <f t="shared" si="316"/>
        <v>4.6703844642000005</v>
      </c>
      <c r="G6786" s="11">
        <f t="shared" si="317"/>
        <v>49.727969999999999</v>
      </c>
      <c r="H6786" s="8">
        <f t="shared" si="318"/>
        <v>636.44277181699636</v>
      </c>
      <c r="I6786" s="61"/>
      <c r="K6786" s="69"/>
      <c r="L6786" s="69"/>
      <c r="M6786" s="69"/>
      <c r="O6786" s="63"/>
      <c r="P6786" s="63"/>
      <c r="Q6786" s="63"/>
    </row>
    <row r="6787" spans="1:17" outlineLevel="1">
      <c r="A6787" s="6"/>
      <c r="B6787" s="20">
        <v>42724</v>
      </c>
      <c r="C6787" s="21">
        <v>0.5625</v>
      </c>
      <c r="D6787" s="13">
        <v>2.5989089999999995</v>
      </c>
      <c r="E6787" s="13">
        <v>48.77</v>
      </c>
      <c r="F6787" s="11">
        <f t="shared" si="316"/>
        <v>2.5981293272999997</v>
      </c>
      <c r="G6787" s="11">
        <f t="shared" si="317"/>
        <v>49.233315000000005</v>
      </c>
      <c r="H6787" s="8">
        <f t="shared" si="318"/>
        <v>355.33753529610095</v>
      </c>
      <c r="I6787" s="61"/>
      <c r="K6787" s="69"/>
      <c r="L6787" s="69"/>
      <c r="M6787" s="69"/>
      <c r="O6787" s="63"/>
      <c r="P6787" s="63"/>
      <c r="Q6787" s="63"/>
    </row>
    <row r="6788" spans="1:17" outlineLevel="1">
      <c r="A6788" s="6"/>
      <c r="B6788" s="20">
        <v>42724</v>
      </c>
      <c r="C6788" s="21">
        <v>0.58333333333333337</v>
      </c>
      <c r="D6788" s="13">
        <v>0.61309899999999995</v>
      </c>
      <c r="E6788" s="13">
        <v>53.1</v>
      </c>
      <c r="F6788" s="11">
        <f t="shared" si="316"/>
        <v>0.61291507029999992</v>
      </c>
      <c r="G6788" s="11">
        <f t="shared" si="317"/>
        <v>53.604450000000007</v>
      </c>
      <c r="H6788" s="8">
        <f t="shared" si="318"/>
        <v>81.147227835657148</v>
      </c>
      <c r="I6788" s="61"/>
      <c r="K6788" s="69"/>
      <c r="L6788" s="69"/>
      <c r="M6788" s="69"/>
      <c r="O6788" s="63"/>
      <c r="P6788" s="63"/>
      <c r="Q6788" s="63"/>
    </row>
    <row r="6789" spans="1:17" outlineLevel="1">
      <c r="A6789" s="6"/>
      <c r="B6789" s="20">
        <v>42724</v>
      </c>
      <c r="C6789" s="21">
        <v>0.60416666666666663</v>
      </c>
      <c r="D6789" s="13">
        <v>1.3390309999999999</v>
      </c>
      <c r="E6789" s="13">
        <v>62.2</v>
      </c>
      <c r="F6789" s="11">
        <f t="shared" si="316"/>
        <v>1.3386292906999999</v>
      </c>
      <c r="G6789" s="11">
        <f t="shared" si="317"/>
        <v>62.790900000000008</v>
      </c>
      <c r="H6789" s="8">
        <f t="shared" si="318"/>
        <v>164.93131014078534</v>
      </c>
      <c r="I6789" s="61"/>
      <c r="K6789" s="69"/>
      <c r="L6789" s="69"/>
      <c r="M6789" s="69"/>
      <c r="O6789" s="63"/>
      <c r="P6789" s="63"/>
      <c r="Q6789" s="63"/>
    </row>
    <row r="6790" spans="1:17" outlineLevel="1">
      <c r="A6790" s="6"/>
      <c r="B6790" s="20">
        <v>42724</v>
      </c>
      <c r="C6790" s="21">
        <v>0.625</v>
      </c>
      <c r="D6790" s="13">
        <v>0.77577799999999997</v>
      </c>
      <c r="E6790" s="13">
        <v>61.44</v>
      </c>
      <c r="F6790" s="11">
        <f t="shared" si="316"/>
        <v>0.77554526660000001</v>
      </c>
      <c r="G6790" s="11">
        <f t="shared" si="317"/>
        <v>62.023679999999999</v>
      </c>
      <c r="H6790" s="8">
        <f t="shared" si="318"/>
        <v>96.149248146486912</v>
      </c>
      <c r="I6790" s="61"/>
      <c r="K6790" s="69"/>
      <c r="L6790" s="69"/>
      <c r="M6790" s="69"/>
      <c r="O6790" s="63"/>
      <c r="P6790" s="63"/>
      <c r="Q6790" s="63"/>
    </row>
    <row r="6791" spans="1:17" outlineLevel="1">
      <c r="A6791" s="6"/>
      <c r="B6791" s="20">
        <v>42724</v>
      </c>
      <c r="C6791" s="21">
        <v>0.64583333333333337</v>
      </c>
      <c r="D6791" s="13">
        <v>1.8825460000000001</v>
      </c>
      <c r="E6791" s="13">
        <v>46.18</v>
      </c>
      <c r="F6791" s="11">
        <f t="shared" si="316"/>
        <v>1.8819812362000001</v>
      </c>
      <c r="G6791" s="11">
        <f t="shared" si="317"/>
        <v>46.61871</v>
      </c>
      <c r="H6791" s="8">
        <f t="shared" si="318"/>
        <v>262.31297245735072</v>
      </c>
      <c r="I6791" s="61"/>
      <c r="K6791" s="69"/>
      <c r="L6791" s="69"/>
      <c r="M6791" s="69"/>
      <c r="O6791" s="63"/>
      <c r="P6791" s="63"/>
      <c r="Q6791" s="63"/>
    </row>
    <row r="6792" spans="1:17" outlineLevel="1">
      <c r="A6792" s="6"/>
      <c r="B6792" s="20">
        <v>42724</v>
      </c>
      <c r="C6792" s="21">
        <v>0.66666666666666663</v>
      </c>
      <c r="D6792" s="13">
        <v>2.0911339999999998</v>
      </c>
      <c r="E6792" s="13">
        <v>51.12</v>
      </c>
      <c r="F6792" s="11">
        <f t="shared" si="316"/>
        <v>2.0905066597999999</v>
      </c>
      <c r="G6792" s="11">
        <f t="shared" si="317"/>
        <v>51.605640000000001</v>
      </c>
      <c r="H6792" s="8">
        <f t="shared" si="318"/>
        <v>280.95230461955873</v>
      </c>
      <c r="I6792" s="61"/>
      <c r="K6792" s="69"/>
      <c r="L6792" s="69"/>
      <c r="M6792" s="69"/>
      <c r="O6792" s="63"/>
      <c r="P6792" s="63"/>
      <c r="Q6792" s="63"/>
    </row>
    <row r="6793" spans="1:17" outlineLevel="1">
      <c r="A6793" s="6"/>
      <c r="B6793" s="20">
        <v>42724</v>
      </c>
      <c r="C6793" s="21">
        <v>0.6875</v>
      </c>
      <c r="D6793" s="13">
        <v>2.206073</v>
      </c>
      <c r="E6793" s="13">
        <v>56.07</v>
      </c>
      <c r="F6793" s="11">
        <f t="shared" si="316"/>
        <v>2.2054111780999999</v>
      </c>
      <c r="G6793" s="11">
        <f t="shared" si="317"/>
        <v>56.602665000000002</v>
      </c>
      <c r="H6793" s="8">
        <f t="shared" si="318"/>
        <v>285.37432902535033</v>
      </c>
      <c r="I6793" s="61"/>
      <c r="K6793" s="69"/>
      <c r="L6793" s="69"/>
      <c r="M6793" s="69"/>
      <c r="O6793" s="63"/>
      <c r="P6793" s="63"/>
      <c r="Q6793" s="63"/>
    </row>
    <row r="6794" spans="1:17" outlineLevel="1">
      <c r="A6794" s="6"/>
      <c r="B6794" s="20">
        <v>42724</v>
      </c>
      <c r="C6794" s="21">
        <v>0.70833333333333337</v>
      </c>
      <c r="D6794" s="13">
        <v>1.602392</v>
      </c>
      <c r="E6794" s="13">
        <v>63.72</v>
      </c>
      <c r="F6794" s="11">
        <f t="shared" si="316"/>
        <v>1.6019112824000001</v>
      </c>
      <c r="G6794" s="11">
        <f t="shared" si="317"/>
        <v>64.325339999999997</v>
      </c>
      <c r="H6794" s="8">
        <f t="shared" si="318"/>
        <v>194.91201063618399</v>
      </c>
      <c r="I6794" s="61"/>
      <c r="K6794" s="69"/>
      <c r="L6794" s="69"/>
      <c r="M6794" s="69"/>
      <c r="O6794" s="63"/>
      <c r="P6794" s="63"/>
      <c r="Q6794" s="63"/>
    </row>
    <row r="6795" spans="1:17" outlineLevel="1">
      <c r="A6795" s="6"/>
      <c r="B6795" s="20">
        <v>42724</v>
      </c>
      <c r="C6795" s="21">
        <v>0.72916666666666663</v>
      </c>
      <c r="D6795" s="13">
        <v>0.80515200000000009</v>
      </c>
      <c r="E6795" s="13">
        <v>46.91</v>
      </c>
      <c r="F6795" s="11">
        <f t="shared" si="316"/>
        <v>0.80491045440000009</v>
      </c>
      <c r="G6795" s="11">
        <f t="shared" si="317"/>
        <v>47.355645000000003</v>
      </c>
      <c r="H6795" s="8">
        <f t="shared" si="318"/>
        <v>111.59629078304492</v>
      </c>
      <c r="I6795" s="61"/>
      <c r="K6795" s="69"/>
      <c r="L6795" s="69"/>
      <c r="M6795" s="69"/>
      <c r="O6795" s="63"/>
      <c r="P6795" s="63"/>
      <c r="Q6795" s="63"/>
    </row>
    <row r="6796" spans="1:17" outlineLevel="1">
      <c r="A6796" s="6"/>
      <c r="B6796" s="20">
        <v>42724</v>
      </c>
      <c r="C6796" s="21">
        <v>0.75</v>
      </c>
      <c r="D6796" s="13">
        <v>0.29825999999999997</v>
      </c>
      <c r="E6796" s="13">
        <v>44.92</v>
      </c>
      <c r="F6796" s="11">
        <f t="shared" si="316"/>
        <v>0.29817052199999999</v>
      </c>
      <c r="G6796" s="11">
        <f t="shared" si="317"/>
        <v>45.346740000000004</v>
      </c>
      <c r="H6796" s="8">
        <f t="shared" si="318"/>
        <v>41.938655955201718</v>
      </c>
      <c r="I6796" s="61"/>
      <c r="K6796" s="69"/>
      <c r="L6796" s="69"/>
      <c r="M6796" s="69"/>
      <c r="O6796" s="63"/>
      <c r="P6796" s="63"/>
      <c r="Q6796" s="63"/>
    </row>
    <row r="6797" spans="1:17" outlineLevel="1">
      <c r="A6797" s="6"/>
      <c r="B6797" s="20">
        <v>42724</v>
      </c>
      <c r="C6797" s="21">
        <v>0.77083333333333337</v>
      </c>
      <c r="D6797" s="13">
        <v>0.111346</v>
      </c>
      <c r="E6797" s="13">
        <v>46.11</v>
      </c>
      <c r="F6797" s="11">
        <f t="shared" si="316"/>
        <v>0.1113125962</v>
      </c>
      <c r="G6797" s="11">
        <f t="shared" si="317"/>
        <v>46.548045000000002</v>
      </c>
      <c r="H6797" s="8">
        <f t="shared" si="318"/>
        <v>15.522759156215571</v>
      </c>
      <c r="I6797" s="61"/>
      <c r="K6797" s="69"/>
      <c r="L6797" s="69"/>
      <c r="M6797" s="69"/>
      <c r="O6797" s="63"/>
      <c r="P6797" s="63"/>
      <c r="Q6797" s="63"/>
    </row>
    <row r="6798" spans="1:17" outlineLevel="1">
      <c r="A6798" s="6"/>
      <c r="B6798" s="20">
        <v>42724</v>
      </c>
      <c r="C6798" s="21">
        <v>0.79166666666666663</v>
      </c>
      <c r="D6798" s="13">
        <v>5.0769999999999996E-2</v>
      </c>
      <c r="E6798" s="13">
        <v>45.42</v>
      </c>
      <c r="F6798" s="11">
        <f t="shared" si="316"/>
        <v>5.0754768999999998E-2</v>
      </c>
      <c r="G6798" s="11">
        <f t="shared" si="317"/>
        <v>45.851490000000005</v>
      </c>
      <c r="H6798" s="8">
        <f t="shared" si="318"/>
        <v>7.1132052507441887</v>
      </c>
      <c r="I6798" s="61"/>
      <c r="K6798" s="69"/>
      <c r="L6798" s="69"/>
      <c r="M6798" s="69"/>
      <c r="O6798" s="63"/>
      <c r="P6798" s="63"/>
      <c r="Q6798" s="63"/>
    </row>
    <row r="6799" spans="1:17" outlineLevel="1">
      <c r="A6799" s="6"/>
      <c r="B6799" s="20">
        <v>42724</v>
      </c>
      <c r="C6799" s="21">
        <v>0.8125</v>
      </c>
      <c r="D6799" s="13">
        <v>6.6600000000000003E-4</v>
      </c>
      <c r="E6799" s="13">
        <v>45.24</v>
      </c>
      <c r="F6799" s="11">
        <f t="shared" si="316"/>
        <v>6.658002000000001E-4</v>
      </c>
      <c r="G6799" s="11">
        <f t="shared" si="317"/>
        <v>45.669780000000003</v>
      </c>
      <c r="H6799" s="8">
        <f t="shared" si="318"/>
        <v>9.3431888542044012E-2</v>
      </c>
      <c r="I6799" s="61"/>
      <c r="K6799" s="69"/>
      <c r="L6799" s="69"/>
      <c r="M6799" s="69"/>
      <c r="O6799" s="63"/>
      <c r="P6799" s="63"/>
      <c r="Q6799" s="63"/>
    </row>
    <row r="6800" spans="1:17" outlineLevel="1">
      <c r="A6800" s="6"/>
      <c r="B6800" s="20">
        <v>42724</v>
      </c>
      <c r="C6800" s="21">
        <v>0.83333333333333337</v>
      </c>
      <c r="D6800" s="13">
        <v>0</v>
      </c>
      <c r="E6800" s="13">
        <v>45.18</v>
      </c>
      <c r="F6800" s="11">
        <f t="shared" si="316"/>
        <v>0</v>
      </c>
      <c r="G6800" s="11">
        <f t="shared" si="317"/>
        <v>45.609210000000004</v>
      </c>
      <c r="H6800" s="8">
        <f t="shared" si="318"/>
        <v>0</v>
      </c>
      <c r="I6800" s="61"/>
      <c r="K6800" s="69"/>
      <c r="L6800" s="69"/>
      <c r="M6800" s="69"/>
      <c r="O6800" s="63"/>
      <c r="P6800" s="63"/>
      <c r="Q6800" s="63"/>
    </row>
    <row r="6801" spans="1:17" outlineLevel="1">
      <c r="A6801" s="6"/>
      <c r="B6801" s="20">
        <v>42724</v>
      </c>
      <c r="C6801" s="21">
        <v>0.85416666666666663</v>
      </c>
      <c r="D6801" s="13">
        <v>0</v>
      </c>
      <c r="E6801" s="13">
        <v>45.05</v>
      </c>
      <c r="F6801" s="11">
        <f t="shared" ref="F6801:F6864" si="319">IF($B$13="Electricity",$D6801*$B$9,$D6801*$B$10)</f>
        <v>0</v>
      </c>
      <c r="G6801" s="11">
        <f t="shared" ref="G6801:G6864" si="320">+E6801*$B$10</f>
        <v>45.477975000000001</v>
      </c>
      <c r="H6801" s="8">
        <f t="shared" si="318"/>
        <v>0</v>
      </c>
      <c r="I6801" s="61"/>
      <c r="K6801" s="69"/>
      <c r="L6801" s="69"/>
      <c r="M6801" s="69"/>
      <c r="O6801" s="63"/>
      <c r="P6801" s="63"/>
      <c r="Q6801" s="63"/>
    </row>
    <row r="6802" spans="1:17" outlineLevel="1">
      <c r="A6802" s="6"/>
      <c r="B6802" s="20">
        <v>42724</v>
      </c>
      <c r="C6802" s="21">
        <v>0.875</v>
      </c>
      <c r="D6802" s="13">
        <v>0</v>
      </c>
      <c r="E6802" s="13">
        <v>45.08</v>
      </c>
      <c r="F6802" s="11">
        <f t="shared" si="319"/>
        <v>0</v>
      </c>
      <c r="G6802" s="11">
        <f t="shared" si="320"/>
        <v>45.50826</v>
      </c>
      <c r="H6802" s="8">
        <f t="shared" si="318"/>
        <v>0</v>
      </c>
      <c r="I6802" s="61"/>
      <c r="K6802" s="69"/>
      <c r="L6802" s="69"/>
      <c r="M6802" s="69"/>
      <c r="O6802" s="63"/>
      <c r="P6802" s="63"/>
      <c r="Q6802" s="63"/>
    </row>
    <row r="6803" spans="1:17" outlineLevel="1">
      <c r="A6803" s="6"/>
      <c r="B6803" s="20">
        <v>42724</v>
      </c>
      <c r="C6803" s="21">
        <v>0.89583333333333337</v>
      </c>
      <c r="D6803" s="13">
        <v>0</v>
      </c>
      <c r="E6803" s="13">
        <v>44.54</v>
      </c>
      <c r="F6803" s="11">
        <f t="shared" si="319"/>
        <v>0</v>
      </c>
      <c r="G6803" s="11">
        <f t="shared" si="320"/>
        <v>44.96313</v>
      </c>
      <c r="H6803" s="8">
        <f t="shared" si="318"/>
        <v>0</v>
      </c>
      <c r="I6803" s="61"/>
      <c r="K6803" s="69"/>
      <c r="L6803" s="69"/>
      <c r="M6803" s="69"/>
      <c r="O6803" s="63"/>
      <c r="P6803" s="63"/>
      <c r="Q6803" s="63"/>
    </row>
    <row r="6804" spans="1:17" outlineLevel="1">
      <c r="A6804" s="6"/>
      <c r="B6804" s="20">
        <v>42724</v>
      </c>
      <c r="C6804" s="21">
        <v>0.91666666666666663</v>
      </c>
      <c r="D6804" s="13">
        <v>0</v>
      </c>
      <c r="E6804" s="13">
        <v>42.17</v>
      </c>
      <c r="F6804" s="11">
        <f t="shared" si="319"/>
        <v>0</v>
      </c>
      <c r="G6804" s="11">
        <f t="shared" si="320"/>
        <v>42.570615000000004</v>
      </c>
      <c r="H6804" s="8">
        <f t="shared" si="318"/>
        <v>0</v>
      </c>
      <c r="I6804" s="61"/>
      <c r="K6804" s="69"/>
      <c r="L6804" s="69"/>
      <c r="M6804" s="69"/>
      <c r="O6804" s="63"/>
      <c r="P6804" s="63"/>
      <c r="Q6804" s="63"/>
    </row>
    <row r="6805" spans="1:17" outlineLevel="1">
      <c r="A6805" s="6"/>
      <c r="B6805" s="20">
        <v>42724</v>
      </c>
      <c r="C6805" s="21">
        <v>0.9375</v>
      </c>
      <c r="D6805" s="13">
        <v>0</v>
      </c>
      <c r="E6805" s="13">
        <v>103.55</v>
      </c>
      <c r="F6805" s="11">
        <f t="shared" si="319"/>
        <v>0</v>
      </c>
      <c r="G6805" s="11">
        <f t="shared" si="320"/>
        <v>104.533725</v>
      </c>
      <c r="H6805" s="8">
        <f t="shared" si="318"/>
        <v>0</v>
      </c>
      <c r="I6805" s="61"/>
      <c r="K6805" s="69"/>
      <c r="L6805" s="69"/>
      <c r="M6805" s="69"/>
      <c r="O6805" s="63"/>
      <c r="P6805" s="63"/>
      <c r="Q6805" s="63"/>
    </row>
    <row r="6806" spans="1:17" outlineLevel="1">
      <c r="A6806" s="6"/>
      <c r="B6806" s="20">
        <v>42724</v>
      </c>
      <c r="C6806" s="21">
        <v>0.95833333333333337</v>
      </c>
      <c r="D6806" s="13">
        <v>0</v>
      </c>
      <c r="E6806" s="13">
        <v>54.12</v>
      </c>
      <c r="F6806" s="11">
        <f t="shared" si="319"/>
        <v>0</v>
      </c>
      <c r="G6806" s="11">
        <f t="shared" si="320"/>
        <v>54.634140000000002</v>
      </c>
      <c r="H6806" s="8">
        <f t="shared" si="318"/>
        <v>0</v>
      </c>
      <c r="I6806" s="61"/>
      <c r="K6806" s="69"/>
      <c r="L6806" s="69"/>
      <c r="M6806" s="69"/>
      <c r="O6806" s="63"/>
      <c r="P6806" s="63"/>
      <c r="Q6806" s="63"/>
    </row>
    <row r="6807" spans="1:17" outlineLevel="1">
      <c r="A6807" s="6"/>
      <c r="B6807" s="20">
        <v>42724</v>
      </c>
      <c r="C6807" s="21">
        <v>0.97916666666666663</v>
      </c>
      <c r="D6807" s="13">
        <v>0</v>
      </c>
      <c r="E6807" s="13">
        <v>44.02</v>
      </c>
      <c r="F6807" s="11">
        <f t="shared" si="319"/>
        <v>0</v>
      </c>
      <c r="G6807" s="11">
        <f t="shared" si="320"/>
        <v>44.438190000000006</v>
      </c>
      <c r="H6807" s="8">
        <f t="shared" si="318"/>
        <v>0</v>
      </c>
      <c r="I6807" s="61"/>
      <c r="K6807" s="69"/>
      <c r="L6807" s="69"/>
      <c r="M6807" s="69"/>
      <c r="O6807" s="63"/>
      <c r="P6807" s="63"/>
      <c r="Q6807" s="63"/>
    </row>
    <row r="6808" spans="1:17" outlineLevel="1">
      <c r="A6808" s="6"/>
      <c r="B6808" s="20">
        <v>42725</v>
      </c>
      <c r="C6808" s="21">
        <v>2.0833333333333332E-2</v>
      </c>
      <c r="D6808" s="13">
        <v>0</v>
      </c>
      <c r="E6808" s="13">
        <v>43.81</v>
      </c>
      <c r="F6808" s="11">
        <f t="shared" si="319"/>
        <v>0</v>
      </c>
      <c r="G6808" s="11">
        <f t="shared" si="320"/>
        <v>44.226195000000004</v>
      </c>
      <c r="H6808" s="8">
        <f t="shared" si="318"/>
        <v>0</v>
      </c>
      <c r="I6808" s="61"/>
      <c r="K6808" s="69"/>
      <c r="L6808" s="69"/>
      <c r="M6808" s="69"/>
      <c r="O6808" s="63"/>
      <c r="P6808" s="63"/>
      <c r="Q6808" s="63"/>
    </row>
    <row r="6809" spans="1:17" outlineLevel="1">
      <c r="A6809" s="6"/>
      <c r="B6809" s="20">
        <v>42725</v>
      </c>
      <c r="C6809" s="21">
        <v>4.1666666666666664E-2</v>
      </c>
      <c r="D6809" s="13">
        <v>0</v>
      </c>
      <c r="E6809" s="13">
        <v>38.31</v>
      </c>
      <c r="F6809" s="11">
        <f t="shared" si="319"/>
        <v>0</v>
      </c>
      <c r="G6809" s="11">
        <f t="shared" si="320"/>
        <v>38.673945000000003</v>
      </c>
      <c r="H6809" s="8">
        <f t="shared" si="318"/>
        <v>0</v>
      </c>
      <c r="I6809" s="61"/>
      <c r="K6809" s="69"/>
      <c r="L6809" s="69"/>
      <c r="M6809" s="69"/>
      <c r="O6809" s="63"/>
      <c r="P6809" s="63"/>
      <c r="Q6809" s="63"/>
    </row>
    <row r="6810" spans="1:17" outlineLevel="1">
      <c r="A6810" s="6"/>
      <c r="B6810" s="20">
        <v>42725</v>
      </c>
      <c r="C6810" s="21">
        <v>6.25E-2</v>
      </c>
      <c r="D6810" s="13">
        <v>0</v>
      </c>
      <c r="E6810" s="13">
        <v>41.81</v>
      </c>
      <c r="F6810" s="11">
        <f t="shared" si="319"/>
        <v>0</v>
      </c>
      <c r="G6810" s="11">
        <f t="shared" si="320"/>
        <v>42.207195000000006</v>
      </c>
      <c r="H6810" s="8">
        <f t="shared" si="318"/>
        <v>0</v>
      </c>
      <c r="I6810" s="61"/>
      <c r="K6810" s="69"/>
      <c r="L6810" s="69"/>
      <c r="M6810" s="69"/>
      <c r="O6810" s="63"/>
      <c r="P6810" s="63"/>
      <c r="Q6810" s="63"/>
    </row>
    <row r="6811" spans="1:17" outlineLevel="1">
      <c r="A6811" s="6"/>
      <c r="B6811" s="20">
        <v>42725</v>
      </c>
      <c r="C6811" s="21">
        <v>8.3333333333333329E-2</v>
      </c>
      <c r="D6811" s="13">
        <v>0</v>
      </c>
      <c r="E6811" s="13">
        <v>36.869999999999997</v>
      </c>
      <c r="F6811" s="11">
        <f t="shared" si="319"/>
        <v>0</v>
      </c>
      <c r="G6811" s="11">
        <f t="shared" si="320"/>
        <v>37.220264999999998</v>
      </c>
      <c r="H6811" s="8">
        <f t="shared" si="318"/>
        <v>0</v>
      </c>
      <c r="I6811" s="61"/>
      <c r="K6811" s="69"/>
      <c r="L6811" s="69"/>
      <c r="M6811" s="69"/>
      <c r="O6811" s="63"/>
      <c r="P6811" s="63"/>
      <c r="Q6811" s="63"/>
    </row>
    <row r="6812" spans="1:17" outlineLevel="1">
      <c r="A6812" s="6"/>
      <c r="B6812" s="20">
        <v>42725</v>
      </c>
      <c r="C6812" s="21">
        <v>0.10416666666666667</v>
      </c>
      <c r="D6812" s="13">
        <v>0</v>
      </c>
      <c r="E6812" s="13">
        <v>39.03</v>
      </c>
      <c r="F6812" s="11">
        <f t="shared" si="319"/>
        <v>0</v>
      </c>
      <c r="G6812" s="11">
        <f t="shared" si="320"/>
        <v>39.400785000000006</v>
      </c>
      <c r="H6812" s="8">
        <f t="shared" si="318"/>
        <v>0</v>
      </c>
      <c r="I6812" s="61"/>
      <c r="K6812" s="69"/>
      <c r="L6812" s="69"/>
      <c r="M6812" s="69"/>
      <c r="O6812" s="63"/>
      <c r="P6812" s="63"/>
      <c r="Q6812" s="63"/>
    </row>
    <row r="6813" spans="1:17" outlineLevel="1">
      <c r="A6813" s="6"/>
      <c r="B6813" s="20">
        <v>42725</v>
      </c>
      <c r="C6813" s="21">
        <v>0.125</v>
      </c>
      <c r="D6813" s="13">
        <v>0</v>
      </c>
      <c r="E6813" s="13">
        <v>39.01</v>
      </c>
      <c r="F6813" s="11">
        <f t="shared" si="319"/>
        <v>0</v>
      </c>
      <c r="G6813" s="11">
        <f t="shared" si="320"/>
        <v>39.380595</v>
      </c>
      <c r="H6813" s="8">
        <f t="shared" si="318"/>
        <v>0</v>
      </c>
      <c r="I6813" s="61"/>
      <c r="K6813" s="69"/>
      <c r="L6813" s="69"/>
      <c r="M6813" s="69"/>
      <c r="O6813" s="63"/>
      <c r="P6813" s="63"/>
      <c r="Q6813" s="63"/>
    </row>
    <row r="6814" spans="1:17" outlineLevel="1">
      <c r="A6814" s="6"/>
      <c r="B6814" s="20">
        <v>42725</v>
      </c>
      <c r="C6814" s="21">
        <v>0.14583333333333334</v>
      </c>
      <c r="D6814" s="13">
        <v>0</v>
      </c>
      <c r="E6814" s="13">
        <v>38.31</v>
      </c>
      <c r="F6814" s="11">
        <f t="shared" si="319"/>
        <v>0</v>
      </c>
      <c r="G6814" s="11">
        <f t="shared" si="320"/>
        <v>38.673945000000003</v>
      </c>
      <c r="H6814" s="8">
        <f t="shared" si="318"/>
        <v>0</v>
      </c>
      <c r="I6814" s="61"/>
      <c r="K6814" s="69"/>
      <c r="L6814" s="69"/>
      <c r="M6814" s="69"/>
      <c r="O6814" s="63"/>
      <c r="P6814" s="63"/>
      <c r="Q6814" s="63"/>
    </row>
    <row r="6815" spans="1:17" outlineLevel="1">
      <c r="A6815" s="6"/>
      <c r="B6815" s="20">
        <v>42725</v>
      </c>
      <c r="C6815" s="21">
        <v>0.16666666666666666</v>
      </c>
      <c r="D6815" s="13">
        <v>0</v>
      </c>
      <c r="E6815" s="13">
        <v>38.96</v>
      </c>
      <c r="F6815" s="11">
        <f t="shared" si="319"/>
        <v>0</v>
      </c>
      <c r="G6815" s="11">
        <f t="shared" si="320"/>
        <v>39.330120000000001</v>
      </c>
      <c r="H6815" s="8">
        <f t="shared" si="318"/>
        <v>0</v>
      </c>
      <c r="I6815" s="61"/>
      <c r="K6815" s="69"/>
      <c r="L6815" s="69"/>
      <c r="M6815" s="69"/>
      <c r="O6815" s="63"/>
      <c r="P6815" s="63"/>
      <c r="Q6815" s="63"/>
    </row>
    <row r="6816" spans="1:17" outlineLevel="1">
      <c r="A6816" s="6"/>
      <c r="B6816" s="20">
        <v>42725</v>
      </c>
      <c r="C6816" s="21">
        <v>0.1875</v>
      </c>
      <c r="D6816" s="13">
        <v>0</v>
      </c>
      <c r="E6816" s="13">
        <v>38.979999999999997</v>
      </c>
      <c r="F6816" s="11">
        <f t="shared" si="319"/>
        <v>0</v>
      </c>
      <c r="G6816" s="11">
        <f t="shared" si="320"/>
        <v>39.35031</v>
      </c>
      <c r="H6816" s="8">
        <f t="shared" si="318"/>
        <v>0</v>
      </c>
      <c r="I6816" s="61"/>
      <c r="K6816" s="69"/>
      <c r="L6816" s="69"/>
      <c r="M6816" s="69"/>
      <c r="O6816" s="63"/>
      <c r="P6816" s="63"/>
      <c r="Q6816" s="63"/>
    </row>
    <row r="6817" spans="1:17" outlineLevel="1">
      <c r="A6817" s="6"/>
      <c r="B6817" s="20">
        <v>42725</v>
      </c>
      <c r="C6817" s="21">
        <v>0.20833333333333334</v>
      </c>
      <c r="D6817" s="13">
        <v>2.9460000000000003E-3</v>
      </c>
      <c r="E6817" s="13">
        <v>42.98</v>
      </c>
      <c r="F6817" s="11">
        <f t="shared" si="319"/>
        <v>2.9451162000000003E-3</v>
      </c>
      <c r="G6817" s="11">
        <f t="shared" si="320"/>
        <v>43.388309999999997</v>
      </c>
      <c r="H6817" s="8">
        <f t="shared" si="318"/>
        <v>0.42000799852837806</v>
      </c>
      <c r="I6817" s="61"/>
      <c r="K6817" s="69"/>
      <c r="L6817" s="69"/>
      <c r="M6817" s="69"/>
      <c r="O6817" s="63"/>
      <c r="P6817" s="63"/>
      <c r="Q6817" s="63"/>
    </row>
    <row r="6818" spans="1:17" outlineLevel="1">
      <c r="A6818" s="6"/>
      <c r="B6818" s="20">
        <v>42725</v>
      </c>
      <c r="C6818" s="21">
        <v>0.22916666666666666</v>
      </c>
      <c r="D6818" s="13">
        <v>0.14429</v>
      </c>
      <c r="E6818" s="13">
        <v>45.06</v>
      </c>
      <c r="F6818" s="11">
        <f t="shared" si="319"/>
        <v>0.144246713</v>
      </c>
      <c r="G6818" s="11">
        <f t="shared" si="320"/>
        <v>45.488070000000008</v>
      </c>
      <c r="H6818" s="8">
        <f t="shared" si="318"/>
        <v>20.268384039786092</v>
      </c>
      <c r="I6818" s="61"/>
      <c r="K6818" s="69"/>
      <c r="L6818" s="69"/>
      <c r="M6818" s="69"/>
      <c r="O6818" s="63"/>
      <c r="P6818" s="63"/>
      <c r="Q6818" s="63"/>
    </row>
    <row r="6819" spans="1:17" outlineLevel="1">
      <c r="A6819" s="6"/>
      <c r="B6819" s="20">
        <v>42725</v>
      </c>
      <c r="C6819" s="21">
        <v>0.25</v>
      </c>
      <c r="D6819" s="13">
        <v>0.41250999999999999</v>
      </c>
      <c r="E6819" s="13">
        <v>46.72</v>
      </c>
      <c r="F6819" s="11">
        <f t="shared" si="319"/>
        <v>0.41238624699999998</v>
      </c>
      <c r="G6819" s="11">
        <f t="shared" si="320"/>
        <v>47.16384</v>
      </c>
      <c r="H6819" s="8">
        <f t="shared" si="318"/>
        <v>57.254122970291519</v>
      </c>
      <c r="I6819" s="61"/>
      <c r="K6819" s="69"/>
      <c r="L6819" s="69"/>
      <c r="M6819" s="69"/>
      <c r="O6819" s="63"/>
      <c r="P6819" s="63"/>
      <c r="Q6819" s="63"/>
    </row>
    <row r="6820" spans="1:17" outlineLevel="1">
      <c r="A6820" s="6"/>
      <c r="B6820" s="20">
        <v>42725</v>
      </c>
      <c r="C6820" s="21">
        <v>0.27083333333333331</v>
      </c>
      <c r="D6820" s="13">
        <v>0.83074199999999998</v>
      </c>
      <c r="E6820" s="13">
        <v>54.53</v>
      </c>
      <c r="F6820" s="11">
        <f t="shared" si="319"/>
        <v>0.83049277740000005</v>
      </c>
      <c r="G6820" s="11">
        <f t="shared" si="320"/>
        <v>55.048035000000006</v>
      </c>
      <c r="H6820" s="8">
        <f t="shared" si="318"/>
        <v>108.7546611188376</v>
      </c>
      <c r="I6820" s="61"/>
      <c r="K6820" s="69"/>
      <c r="L6820" s="69"/>
      <c r="M6820" s="69"/>
      <c r="O6820" s="63"/>
      <c r="P6820" s="63"/>
      <c r="Q6820" s="63"/>
    </row>
    <row r="6821" spans="1:17" outlineLevel="1">
      <c r="A6821" s="6"/>
      <c r="B6821" s="20">
        <v>42725</v>
      </c>
      <c r="C6821" s="21">
        <v>0.29166666666666669</v>
      </c>
      <c r="D6821" s="13">
        <v>1.2046529999999998</v>
      </c>
      <c r="E6821" s="13">
        <v>55.13</v>
      </c>
      <c r="F6821" s="11">
        <f t="shared" si="319"/>
        <v>1.2042916040999998</v>
      </c>
      <c r="G6821" s="11">
        <f t="shared" si="320"/>
        <v>55.653735000000005</v>
      </c>
      <c r="H6821" s="8">
        <f t="shared" si="318"/>
        <v>156.97491256529364</v>
      </c>
      <c r="I6821" s="61"/>
      <c r="K6821" s="69"/>
      <c r="L6821" s="69"/>
      <c r="M6821" s="69"/>
      <c r="O6821" s="63"/>
      <c r="P6821" s="63"/>
      <c r="Q6821" s="63"/>
    </row>
    <row r="6822" spans="1:17" outlineLevel="1">
      <c r="A6822" s="6"/>
      <c r="B6822" s="20">
        <v>42725</v>
      </c>
      <c r="C6822" s="21">
        <v>0.3125</v>
      </c>
      <c r="D6822" s="13">
        <v>1.884309</v>
      </c>
      <c r="E6822" s="13">
        <v>42.19</v>
      </c>
      <c r="F6822" s="11">
        <f t="shared" si="319"/>
        <v>1.8837437073000001</v>
      </c>
      <c r="G6822" s="11">
        <f t="shared" si="320"/>
        <v>42.590805000000003</v>
      </c>
      <c r="H6822" s="8">
        <f t="shared" si="318"/>
        <v>270.14616865020866</v>
      </c>
      <c r="I6822" s="61"/>
      <c r="K6822" s="69"/>
      <c r="L6822" s="69"/>
      <c r="M6822" s="69"/>
      <c r="O6822" s="63"/>
      <c r="P6822" s="63"/>
      <c r="Q6822" s="63"/>
    </row>
    <row r="6823" spans="1:17" outlineLevel="1">
      <c r="A6823" s="6"/>
      <c r="B6823" s="20">
        <v>42725</v>
      </c>
      <c r="C6823" s="21">
        <v>0.33333333333333331</v>
      </c>
      <c r="D6823" s="13">
        <v>2.5572970000000002</v>
      </c>
      <c r="E6823" s="13">
        <v>47.83</v>
      </c>
      <c r="F6823" s="11">
        <f t="shared" si="319"/>
        <v>2.5565298109000003</v>
      </c>
      <c r="G6823" s="11">
        <f t="shared" si="320"/>
        <v>48.284385</v>
      </c>
      <c r="H6823" s="8">
        <f t="shared" si="318"/>
        <v>352.07407517392727</v>
      </c>
      <c r="I6823" s="61"/>
      <c r="K6823" s="69"/>
      <c r="L6823" s="69"/>
      <c r="M6823" s="69"/>
      <c r="O6823" s="63"/>
      <c r="P6823" s="63"/>
      <c r="Q6823" s="63"/>
    </row>
    <row r="6824" spans="1:17" outlineLevel="1">
      <c r="A6824" s="6"/>
      <c r="B6824" s="20">
        <v>42725</v>
      </c>
      <c r="C6824" s="21">
        <v>0.35416666666666669</v>
      </c>
      <c r="D6824" s="13">
        <v>3.1200360000000003</v>
      </c>
      <c r="E6824" s="13">
        <v>47.56</v>
      </c>
      <c r="F6824" s="11">
        <f t="shared" si="319"/>
        <v>3.1190999892000004</v>
      </c>
      <c r="G6824" s="11">
        <f t="shared" si="320"/>
        <v>48.011820000000007</v>
      </c>
      <c r="H6824" s="8">
        <f t="shared" si="318"/>
        <v>430.39893074772772</v>
      </c>
      <c r="I6824" s="61"/>
      <c r="K6824" s="69"/>
      <c r="L6824" s="69"/>
      <c r="M6824" s="69"/>
      <c r="O6824" s="63"/>
      <c r="P6824" s="63"/>
      <c r="Q6824" s="63"/>
    </row>
    <row r="6825" spans="1:17" outlineLevel="1">
      <c r="A6825" s="6"/>
      <c r="B6825" s="20">
        <v>42725</v>
      </c>
      <c r="C6825" s="21">
        <v>0.375</v>
      </c>
      <c r="D6825" s="13">
        <v>3.6142840000000001</v>
      </c>
      <c r="E6825" s="13">
        <v>46.58</v>
      </c>
      <c r="F6825" s="11">
        <f t="shared" si="319"/>
        <v>3.6131997148000004</v>
      </c>
      <c r="G6825" s="11">
        <f t="shared" si="320"/>
        <v>47.022510000000004</v>
      </c>
      <c r="H6825" s="8">
        <f t="shared" si="318"/>
        <v>502.15342723161984</v>
      </c>
      <c r="I6825" s="61"/>
      <c r="K6825" s="69"/>
      <c r="L6825" s="69"/>
      <c r="M6825" s="69"/>
      <c r="O6825" s="63"/>
      <c r="P6825" s="63"/>
      <c r="Q6825" s="63"/>
    </row>
    <row r="6826" spans="1:17" outlineLevel="1">
      <c r="A6826" s="6"/>
      <c r="B6826" s="20">
        <v>42725</v>
      </c>
      <c r="C6826" s="21">
        <v>0.39583333333333331</v>
      </c>
      <c r="D6826" s="13">
        <v>3.9980020000000001</v>
      </c>
      <c r="E6826" s="13">
        <v>52.27</v>
      </c>
      <c r="F6826" s="11">
        <f t="shared" si="319"/>
        <v>3.9968025994</v>
      </c>
      <c r="G6826" s="11">
        <f t="shared" si="320"/>
        <v>52.766565000000007</v>
      </c>
      <c r="H6826" s="8">
        <f t="shared" si="318"/>
        <v>532.5077393349909</v>
      </c>
      <c r="I6826" s="61"/>
      <c r="K6826" s="69"/>
      <c r="L6826" s="69"/>
      <c r="M6826" s="69"/>
      <c r="O6826" s="63"/>
      <c r="P6826" s="63"/>
      <c r="Q6826" s="63"/>
    </row>
    <row r="6827" spans="1:17" outlineLevel="1">
      <c r="A6827" s="6"/>
      <c r="B6827" s="20">
        <v>42725</v>
      </c>
      <c r="C6827" s="21">
        <v>0.41666666666666669</v>
      </c>
      <c r="D6827" s="13">
        <v>4.3048420000000007</v>
      </c>
      <c r="E6827" s="13">
        <v>45.8</v>
      </c>
      <c r="F6827" s="11">
        <f t="shared" si="319"/>
        <v>4.3035505474000004</v>
      </c>
      <c r="G6827" s="11">
        <f t="shared" si="320"/>
        <v>46.235100000000003</v>
      </c>
      <c r="H6827" s="8">
        <f t="shared" si="318"/>
        <v>601.48531190230642</v>
      </c>
      <c r="I6827" s="61"/>
      <c r="K6827" s="69"/>
      <c r="L6827" s="69"/>
      <c r="M6827" s="69"/>
      <c r="O6827" s="63"/>
      <c r="P6827" s="63"/>
      <c r="Q6827" s="63"/>
    </row>
    <row r="6828" spans="1:17" outlineLevel="1">
      <c r="A6828" s="6"/>
      <c r="B6828" s="20">
        <v>42725</v>
      </c>
      <c r="C6828" s="21">
        <v>0.4375</v>
      </c>
      <c r="D6828" s="13">
        <v>4.5735989999999997</v>
      </c>
      <c r="E6828" s="13">
        <v>53.31</v>
      </c>
      <c r="F6828" s="11">
        <f t="shared" si="319"/>
        <v>4.5722269203000003</v>
      </c>
      <c r="G6828" s="11">
        <f t="shared" si="320"/>
        <v>53.816445000000009</v>
      </c>
      <c r="H6828" s="8">
        <f t="shared" si="318"/>
        <v>604.37320859195563</v>
      </c>
      <c r="I6828" s="61"/>
      <c r="K6828" s="69"/>
      <c r="L6828" s="69"/>
      <c r="M6828" s="69"/>
      <c r="O6828" s="63"/>
      <c r="P6828" s="63"/>
      <c r="Q6828" s="63"/>
    </row>
    <row r="6829" spans="1:17" outlineLevel="1">
      <c r="A6829" s="6"/>
      <c r="B6829" s="20">
        <v>42725</v>
      </c>
      <c r="C6829" s="21">
        <v>0.45833333333333331</v>
      </c>
      <c r="D6829" s="13">
        <v>4.7367499999999998</v>
      </c>
      <c r="E6829" s="13">
        <v>58.26</v>
      </c>
      <c r="F6829" s="11">
        <f t="shared" si="319"/>
        <v>4.7353289749999998</v>
      </c>
      <c r="G6829" s="11">
        <f t="shared" si="320"/>
        <v>58.813470000000002</v>
      </c>
      <c r="H6829" s="8">
        <f t="shared" ref="H6829:H6892" si="321">F6829*($B$8-G6829)</f>
        <v>602.27006073870677</v>
      </c>
      <c r="I6829" s="61"/>
      <c r="K6829" s="69"/>
      <c r="L6829" s="69"/>
      <c r="M6829" s="69"/>
      <c r="O6829" s="63"/>
      <c r="P6829" s="63"/>
      <c r="Q6829" s="63"/>
    </row>
    <row r="6830" spans="1:17" outlineLevel="1">
      <c r="A6830" s="6"/>
      <c r="B6830" s="20">
        <v>42725</v>
      </c>
      <c r="C6830" s="21">
        <v>0.47916666666666669</v>
      </c>
      <c r="D6830" s="13">
        <v>4.7793489999999998</v>
      </c>
      <c r="E6830" s="13">
        <v>47.17</v>
      </c>
      <c r="F6830" s="11">
        <f t="shared" si="319"/>
        <v>4.7779151953000003</v>
      </c>
      <c r="G6830" s="11">
        <f t="shared" si="320"/>
        <v>47.618115000000003</v>
      </c>
      <c r="H6830" s="8">
        <f t="shared" si="321"/>
        <v>661.17691109575719</v>
      </c>
      <c r="I6830" s="61"/>
      <c r="K6830" s="69"/>
      <c r="L6830" s="69"/>
      <c r="M6830" s="69"/>
      <c r="O6830" s="63"/>
      <c r="P6830" s="63"/>
      <c r="Q6830" s="63"/>
    </row>
    <row r="6831" spans="1:17" outlineLevel="1">
      <c r="A6831" s="6"/>
      <c r="B6831" s="20">
        <v>42725</v>
      </c>
      <c r="C6831" s="21">
        <v>0.5</v>
      </c>
      <c r="D6831" s="13">
        <v>4.8142070000000006</v>
      </c>
      <c r="E6831" s="13">
        <v>57.5</v>
      </c>
      <c r="F6831" s="11">
        <f t="shared" si="319"/>
        <v>4.8127627379000009</v>
      </c>
      <c r="G6831" s="11">
        <f t="shared" si="320"/>
        <v>58.046250000000001</v>
      </c>
      <c r="H6831" s="8">
        <f t="shared" si="321"/>
        <v>615.81104017457221</v>
      </c>
      <c r="I6831" s="61"/>
      <c r="K6831" s="69"/>
      <c r="L6831" s="69"/>
      <c r="M6831" s="69"/>
      <c r="O6831" s="63"/>
      <c r="P6831" s="63"/>
      <c r="Q6831" s="63"/>
    </row>
    <row r="6832" spans="1:17" outlineLevel="1">
      <c r="A6832" s="6"/>
      <c r="B6832" s="20">
        <v>42725</v>
      </c>
      <c r="C6832" s="21">
        <v>0.52083333333333337</v>
      </c>
      <c r="D6832" s="13">
        <v>4.758534</v>
      </c>
      <c r="E6832" s="13">
        <v>81.349999999999994</v>
      </c>
      <c r="F6832" s="11">
        <f t="shared" si="319"/>
        <v>4.7571064398000003</v>
      </c>
      <c r="G6832" s="11">
        <f t="shared" si="320"/>
        <v>82.122825000000006</v>
      </c>
      <c r="H6832" s="8">
        <f t="shared" si="321"/>
        <v>494.15477814073154</v>
      </c>
      <c r="I6832" s="61"/>
      <c r="K6832" s="69"/>
      <c r="L6832" s="69"/>
      <c r="M6832" s="69"/>
      <c r="O6832" s="63"/>
      <c r="P6832" s="63"/>
      <c r="Q6832" s="63"/>
    </row>
    <row r="6833" spans="1:17" outlineLevel="1">
      <c r="A6833" s="6"/>
      <c r="B6833" s="20">
        <v>42725</v>
      </c>
      <c r="C6833" s="21">
        <v>0.54166666666666663</v>
      </c>
      <c r="D6833" s="13">
        <v>4.7156339999999997</v>
      </c>
      <c r="E6833" s="13">
        <v>69.95</v>
      </c>
      <c r="F6833" s="11">
        <f t="shared" si="319"/>
        <v>4.7142193097999998</v>
      </c>
      <c r="G6833" s="11">
        <f t="shared" si="320"/>
        <v>70.614525</v>
      </c>
      <c r="H6833" s="8">
        <f t="shared" si="321"/>
        <v>543.95243431544509</v>
      </c>
      <c r="I6833" s="61"/>
      <c r="K6833" s="69"/>
      <c r="L6833" s="69"/>
      <c r="M6833" s="69"/>
      <c r="O6833" s="63"/>
      <c r="P6833" s="63"/>
      <c r="Q6833" s="63"/>
    </row>
    <row r="6834" spans="1:17" outlineLevel="1">
      <c r="A6834" s="6"/>
      <c r="B6834" s="20">
        <v>42725</v>
      </c>
      <c r="C6834" s="21">
        <v>0.5625</v>
      </c>
      <c r="D6834" s="13">
        <v>4.5823080000000003</v>
      </c>
      <c r="E6834" s="13">
        <v>73.959999999999994</v>
      </c>
      <c r="F6834" s="11">
        <f t="shared" si="319"/>
        <v>4.5809333076000005</v>
      </c>
      <c r="G6834" s="11">
        <f t="shared" si="320"/>
        <v>74.662620000000004</v>
      </c>
      <c r="H6834" s="8">
        <f t="shared" si="321"/>
        <v>510.0291124229181</v>
      </c>
      <c r="I6834" s="61"/>
      <c r="K6834" s="69"/>
      <c r="L6834" s="69"/>
      <c r="M6834" s="69"/>
      <c r="O6834" s="63"/>
      <c r="P6834" s="63"/>
      <c r="Q6834" s="63"/>
    </row>
    <row r="6835" spans="1:17" outlineLevel="1">
      <c r="A6835" s="6"/>
      <c r="B6835" s="20">
        <v>42725</v>
      </c>
      <c r="C6835" s="21">
        <v>0.58333333333333337</v>
      </c>
      <c r="D6835" s="13">
        <v>4.4139109999999997</v>
      </c>
      <c r="E6835" s="13">
        <v>71.37</v>
      </c>
      <c r="F6835" s="11">
        <f t="shared" si="319"/>
        <v>4.4125868267000001</v>
      </c>
      <c r="G6835" s="11">
        <f t="shared" si="320"/>
        <v>72.048015000000007</v>
      </c>
      <c r="H6835" s="8">
        <f t="shared" si="321"/>
        <v>502.82302788731596</v>
      </c>
      <c r="I6835" s="61"/>
      <c r="K6835" s="69"/>
      <c r="L6835" s="69"/>
      <c r="M6835" s="69"/>
      <c r="O6835" s="63"/>
      <c r="P6835" s="63"/>
      <c r="Q6835" s="63"/>
    </row>
    <row r="6836" spans="1:17" outlineLevel="1">
      <c r="A6836" s="6"/>
      <c r="B6836" s="20">
        <v>42725</v>
      </c>
      <c r="C6836" s="21">
        <v>0.60416666666666663</v>
      </c>
      <c r="D6836" s="13">
        <v>4.1568509999999996</v>
      </c>
      <c r="E6836" s="13">
        <v>69.95</v>
      </c>
      <c r="F6836" s="11">
        <f t="shared" si="319"/>
        <v>4.1556039447000002</v>
      </c>
      <c r="G6836" s="11">
        <f t="shared" si="320"/>
        <v>70.614525</v>
      </c>
      <c r="H6836" s="8">
        <f t="shared" si="321"/>
        <v>479.49633507108325</v>
      </c>
      <c r="I6836" s="61"/>
      <c r="K6836" s="69"/>
      <c r="L6836" s="69"/>
      <c r="M6836" s="69"/>
      <c r="O6836" s="63"/>
      <c r="P6836" s="63"/>
      <c r="Q6836" s="63"/>
    </row>
    <row r="6837" spans="1:17" outlineLevel="1">
      <c r="A6837" s="6"/>
      <c r="B6837" s="20">
        <v>42725</v>
      </c>
      <c r="C6837" s="21">
        <v>0.625</v>
      </c>
      <c r="D6837" s="13">
        <v>3.7795640000000001</v>
      </c>
      <c r="E6837" s="13">
        <v>69.7</v>
      </c>
      <c r="F6837" s="11">
        <f t="shared" si="319"/>
        <v>3.7784301308000003</v>
      </c>
      <c r="G6837" s="11">
        <f t="shared" si="320"/>
        <v>70.362150000000014</v>
      </c>
      <c r="H6837" s="8">
        <f t="shared" si="321"/>
        <v>436.92953670093078</v>
      </c>
      <c r="I6837" s="61"/>
      <c r="K6837" s="69"/>
      <c r="L6837" s="69"/>
      <c r="M6837" s="69"/>
      <c r="O6837" s="63"/>
      <c r="P6837" s="63"/>
      <c r="Q6837" s="63"/>
    </row>
    <row r="6838" spans="1:17" outlineLevel="1">
      <c r="A6838" s="6"/>
      <c r="B6838" s="20">
        <v>42725</v>
      </c>
      <c r="C6838" s="21">
        <v>0.64583333333333337</v>
      </c>
      <c r="D6838" s="13">
        <v>3.333936</v>
      </c>
      <c r="E6838" s="13">
        <v>73.78</v>
      </c>
      <c r="F6838" s="11">
        <f t="shared" si="319"/>
        <v>3.3329358192000003</v>
      </c>
      <c r="G6838" s="11">
        <f t="shared" si="320"/>
        <v>74.480910000000009</v>
      </c>
      <c r="H6838" s="8">
        <f t="shared" si="321"/>
        <v>371.68596958558851</v>
      </c>
      <c r="I6838" s="61"/>
      <c r="K6838" s="69"/>
      <c r="L6838" s="69"/>
      <c r="M6838" s="69"/>
      <c r="O6838" s="63"/>
      <c r="P6838" s="63"/>
      <c r="Q6838" s="63"/>
    </row>
    <row r="6839" spans="1:17" outlineLevel="1">
      <c r="A6839" s="6"/>
      <c r="B6839" s="20">
        <v>42725</v>
      </c>
      <c r="C6839" s="21">
        <v>0.66666666666666663</v>
      </c>
      <c r="D6839" s="13">
        <v>2.8263769999999999</v>
      </c>
      <c r="E6839" s="13">
        <v>91.8</v>
      </c>
      <c r="F6839" s="11">
        <f t="shared" si="319"/>
        <v>2.8255290869</v>
      </c>
      <c r="G6839" s="11">
        <f t="shared" si="320"/>
        <v>92.6721</v>
      </c>
      <c r="H6839" s="8">
        <f t="shared" si="321"/>
        <v>263.70069606929451</v>
      </c>
      <c r="I6839" s="61"/>
      <c r="K6839" s="69"/>
      <c r="L6839" s="69"/>
      <c r="M6839" s="69"/>
      <c r="O6839" s="63"/>
      <c r="P6839" s="63"/>
      <c r="Q6839" s="63"/>
    </row>
    <row r="6840" spans="1:17" outlineLevel="1">
      <c r="A6840" s="6"/>
      <c r="B6840" s="20">
        <v>42725</v>
      </c>
      <c r="C6840" s="21">
        <v>0.6875</v>
      </c>
      <c r="D6840" s="13">
        <v>2.2208459999999999</v>
      </c>
      <c r="E6840" s="13">
        <v>69.23</v>
      </c>
      <c r="F6840" s="11">
        <f t="shared" si="319"/>
        <v>2.2201797461999999</v>
      </c>
      <c r="G6840" s="11">
        <f t="shared" si="320"/>
        <v>69.887685000000005</v>
      </c>
      <c r="H6840" s="8">
        <f t="shared" si="321"/>
        <v>257.79021004739445</v>
      </c>
      <c r="I6840" s="61"/>
      <c r="K6840" s="69"/>
      <c r="L6840" s="69"/>
      <c r="M6840" s="69"/>
      <c r="O6840" s="63"/>
      <c r="P6840" s="63"/>
      <c r="Q6840" s="63"/>
    </row>
    <row r="6841" spans="1:17" outlineLevel="1">
      <c r="A6841" s="6"/>
      <c r="B6841" s="20">
        <v>42725</v>
      </c>
      <c r="C6841" s="21">
        <v>0.70833333333333337</v>
      </c>
      <c r="D6841" s="13">
        <v>1.5433840000000001</v>
      </c>
      <c r="E6841" s="13">
        <v>56.71</v>
      </c>
      <c r="F6841" s="11">
        <f t="shared" si="319"/>
        <v>1.5429209848000001</v>
      </c>
      <c r="G6841" s="11">
        <f t="shared" si="320"/>
        <v>57.248745000000007</v>
      </c>
      <c r="H6841" s="8">
        <f t="shared" si="321"/>
        <v>198.6530131588359</v>
      </c>
      <c r="I6841" s="61"/>
      <c r="K6841" s="69"/>
      <c r="L6841" s="69"/>
      <c r="M6841" s="69"/>
      <c r="O6841" s="63"/>
      <c r="P6841" s="63"/>
      <c r="Q6841" s="63"/>
    </row>
    <row r="6842" spans="1:17" outlineLevel="1">
      <c r="A6842" s="6"/>
      <c r="B6842" s="20">
        <v>42725</v>
      </c>
      <c r="C6842" s="21">
        <v>0.72916666666666663</v>
      </c>
      <c r="D6842" s="13">
        <v>0.84162300000000001</v>
      </c>
      <c r="E6842" s="13">
        <v>44.66</v>
      </c>
      <c r="F6842" s="11">
        <f t="shared" si="319"/>
        <v>0.84137051309999999</v>
      </c>
      <c r="G6842" s="11">
        <f t="shared" si="320"/>
        <v>45.084269999999997</v>
      </c>
      <c r="H6842" s="8">
        <f t="shared" si="321"/>
        <v>118.56234005396107</v>
      </c>
      <c r="I6842" s="61"/>
      <c r="K6842" s="69"/>
      <c r="L6842" s="69"/>
      <c r="M6842" s="69"/>
      <c r="O6842" s="63"/>
      <c r="P6842" s="63"/>
      <c r="Q6842" s="63"/>
    </row>
    <row r="6843" spans="1:17" outlineLevel="1">
      <c r="A6843" s="6"/>
      <c r="B6843" s="20">
        <v>42725</v>
      </c>
      <c r="C6843" s="21">
        <v>0.75</v>
      </c>
      <c r="D6843" s="13">
        <v>0.30380699999999999</v>
      </c>
      <c r="E6843" s="13">
        <v>46.89</v>
      </c>
      <c r="F6843" s="11">
        <f t="shared" si="319"/>
        <v>0.3037158579</v>
      </c>
      <c r="G6843" s="11">
        <f t="shared" si="320"/>
        <v>47.335455000000003</v>
      </c>
      <c r="H6843" s="8">
        <f t="shared" si="321"/>
        <v>42.114621244988157</v>
      </c>
      <c r="I6843" s="61"/>
      <c r="K6843" s="69"/>
      <c r="L6843" s="69"/>
      <c r="M6843" s="69"/>
      <c r="O6843" s="63"/>
      <c r="P6843" s="63"/>
      <c r="Q6843" s="63"/>
    </row>
    <row r="6844" spans="1:17" outlineLevel="1">
      <c r="A6844" s="6"/>
      <c r="B6844" s="20">
        <v>42725</v>
      </c>
      <c r="C6844" s="21">
        <v>0.77083333333333337</v>
      </c>
      <c r="D6844" s="13">
        <v>0.12622700000000001</v>
      </c>
      <c r="E6844" s="13">
        <v>45.05</v>
      </c>
      <c r="F6844" s="11">
        <f t="shared" si="319"/>
        <v>0.1261891319</v>
      </c>
      <c r="G6844" s="11">
        <f t="shared" si="320"/>
        <v>45.477975000000001</v>
      </c>
      <c r="H6844" s="8">
        <f t="shared" si="321"/>
        <v>17.732352347580097</v>
      </c>
      <c r="I6844" s="61"/>
      <c r="K6844" s="69"/>
      <c r="L6844" s="69"/>
      <c r="M6844" s="69"/>
      <c r="O6844" s="63"/>
      <c r="P6844" s="63"/>
      <c r="Q6844" s="63"/>
    </row>
    <row r="6845" spans="1:17" outlineLevel="1">
      <c r="A6845" s="6"/>
      <c r="B6845" s="20">
        <v>42725</v>
      </c>
      <c r="C6845" s="21">
        <v>0.79166666666666663</v>
      </c>
      <c r="D6845" s="13">
        <v>5.9177999999999994E-2</v>
      </c>
      <c r="E6845" s="13">
        <v>45.08</v>
      </c>
      <c r="F6845" s="11">
        <f t="shared" si="319"/>
        <v>5.9160246599999994E-2</v>
      </c>
      <c r="G6845" s="11">
        <f t="shared" si="320"/>
        <v>45.50826</v>
      </c>
      <c r="H6845" s="8">
        <f t="shared" si="321"/>
        <v>8.311525983663083</v>
      </c>
      <c r="I6845" s="61"/>
      <c r="K6845" s="69"/>
      <c r="L6845" s="69"/>
      <c r="M6845" s="69"/>
      <c r="O6845" s="63"/>
      <c r="P6845" s="63"/>
      <c r="Q6845" s="63"/>
    </row>
    <row r="6846" spans="1:17" outlineLevel="1">
      <c r="A6846" s="6"/>
      <c r="B6846" s="20">
        <v>42725</v>
      </c>
      <c r="C6846" s="21">
        <v>0.8125</v>
      </c>
      <c r="D6846" s="13">
        <v>3.3760000000000001E-3</v>
      </c>
      <c r="E6846" s="13">
        <v>45.06</v>
      </c>
      <c r="F6846" s="11">
        <f t="shared" si="319"/>
        <v>3.3749872000000004E-3</v>
      </c>
      <c r="G6846" s="11">
        <f t="shared" si="320"/>
        <v>45.488070000000008</v>
      </c>
      <c r="H6846" s="8">
        <f t="shared" si="321"/>
        <v>0.4742259651972961</v>
      </c>
      <c r="I6846" s="61"/>
      <c r="K6846" s="69"/>
      <c r="L6846" s="69"/>
      <c r="M6846" s="69"/>
      <c r="O6846" s="63"/>
      <c r="P6846" s="63"/>
      <c r="Q6846" s="63"/>
    </row>
    <row r="6847" spans="1:17" outlineLevel="1">
      <c r="A6847" s="6"/>
      <c r="B6847" s="20">
        <v>42725</v>
      </c>
      <c r="C6847" s="21">
        <v>0.83333333333333337</v>
      </c>
      <c r="D6847" s="13">
        <v>0</v>
      </c>
      <c r="E6847" s="13">
        <v>45.08</v>
      </c>
      <c r="F6847" s="11">
        <f t="shared" si="319"/>
        <v>0</v>
      </c>
      <c r="G6847" s="11">
        <f t="shared" si="320"/>
        <v>45.50826</v>
      </c>
      <c r="H6847" s="8">
        <f t="shared" si="321"/>
        <v>0</v>
      </c>
      <c r="I6847" s="61"/>
      <c r="K6847" s="69"/>
      <c r="L6847" s="69"/>
      <c r="M6847" s="69"/>
      <c r="O6847" s="63"/>
      <c r="P6847" s="63"/>
      <c r="Q6847" s="63"/>
    </row>
    <row r="6848" spans="1:17" outlineLevel="1">
      <c r="A6848" s="6"/>
      <c r="B6848" s="20">
        <v>42725</v>
      </c>
      <c r="C6848" s="21">
        <v>0.85416666666666663</v>
      </c>
      <c r="D6848" s="13">
        <v>0</v>
      </c>
      <c r="E6848" s="13">
        <v>44.88</v>
      </c>
      <c r="F6848" s="11">
        <f t="shared" si="319"/>
        <v>0</v>
      </c>
      <c r="G6848" s="11">
        <f t="shared" si="320"/>
        <v>45.306360000000005</v>
      </c>
      <c r="H6848" s="8">
        <f t="shared" si="321"/>
        <v>0</v>
      </c>
      <c r="I6848" s="61"/>
      <c r="K6848" s="69"/>
      <c r="L6848" s="69"/>
      <c r="M6848" s="69"/>
      <c r="O6848" s="63"/>
      <c r="P6848" s="63"/>
      <c r="Q6848" s="63"/>
    </row>
    <row r="6849" spans="1:17" outlineLevel="1">
      <c r="A6849" s="6"/>
      <c r="B6849" s="20">
        <v>42725</v>
      </c>
      <c r="C6849" s="21">
        <v>0.875</v>
      </c>
      <c r="D6849" s="13">
        <v>0</v>
      </c>
      <c r="E6849" s="13">
        <v>44.81</v>
      </c>
      <c r="F6849" s="11">
        <f t="shared" si="319"/>
        <v>0</v>
      </c>
      <c r="G6849" s="11">
        <f t="shared" si="320"/>
        <v>45.235695000000007</v>
      </c>
      <c r="H6849" s="8">
        <f t="shared" si="321"/>
        <v>0</v>
      </c>
      <c r="I6849" s="61"/>
      <c r="K6849" s="69"/>
      <c r="L6849" s="69"/>
      <c r="M6849" s="69"/>
      <c r="O6849" s="63"/>
      <c r="P6849" s="63"/>
      <c r="Q6849" s="63"/>
    </row>
    <row r="6850" spans="1:17" outlineLevel="1">
      <c r="A6850" s="6"/>
      <c r="B6850" s="20">
        <v>42725</v>
      </c>
      <c r="C6850" s="21">
        <v>0.89583333333333337</v>
      </c>
      <c r="D6850" s="13">
        <v>0</v>
      </c>
      <c r="E6850" s="13">
        <v>43.63</v>
      </c>
      <c r="F6850" s="11">
        <f t="shared" si="319"/>
        <v>0</v>
      </c>
      <c r="G6850" s="11">
        <f t="shared" si="320"/>
        <v>44.044485000000009</v>
      </c>
      <c r="H6850" s="8">
        <f t="shared" si="321"/>
        <v>0</v>
      </c>
      <c r="I6850" s="61"/>
      <c r="K6850" s="69"/>
      <c r="L6850" s="69"/>
      <c r="M6850" s="69"/>
      <c r="O6850" s="63"/>
      <c r="P6850" s="63"/>
      <c r="Q6850" s="63"/>
    </row>
    <row r="6851" spans="1:17" outlineLevel="1">
      <c r="A6851" s="6"/>
      <c r="B6851" s="20">
        <v>42725</v>
      </c>
      <c r="C6851" s="21">
        <v>0.91666666666666663</v>
      </c>
      <c r="D6851" s="13">
        <v>0</v>
      </c>
      <c r="E6851" s="13">
        <v>40.159999999999997</v>
      </c>
      <c r="F6851" s="11">
        <f t="shared" si="319"/>
        <v>0</v>
      </c>
      <c r="G6851" s="11">
        <f t="shared" si="320"/>
        <v>40.541519999999998</v>
      </c>
      <c r="H6851" s="8">
        <f t="shared" si="321"/>
        <v>0</v>
      </c>
      <c r="I6851" s="61"/>
      <c r="K6851" s="69"/>
      <c r="L6851" s="69"/>
      <c r="M6851" s="69"/>
      <c r="O6851" s="63"/>
      <c r="P6851" s="63"/>
      <c r="Q6851" s="63"/>
    </row>
    <row r="6852" spans="1:17" outlineLevel="1">
      <c r="A6852" s="6"/>
      <c r="B6852" s="20">
        <v>42725</v>
      </c>
      <c r="C6852" s="21">
        <v>0.9375</v>
      </c>
      <c r="D6852" s="13">
        <v>0</v>
      </c>
      <c r="E6852" s="13">
        <v>63</v>
      </c>
      <c r="F6852" s="11">
        <f t="shared" si="319"/>
        <v>0</v>
      </c>
      <c r="G6852" s="11">
        <f t="shared" si="320"/>
        <v>63.598500000000001</v>
      </c>
      <c r="H6852" s="8">
        <f t="shared" si="321"/>
        <v>0</v>
      </c>
      <c r="I6852" s="61"/>
      <c r="K6852" s="69"/>
      <c r="L6852" s="69"/>
      <c r="M6852" s="69"/>
      <c r="O6852" s="63"/>
      <c r="P6852" s="63"/>
      <c r="Q6852" s="63"/>
    </row>
    <row r="6853" spans="1:17" outlineLevel="1">
      <c r="A6853" s="6"/>
      <c r="B6853" s="20">
        <v>42725</v>
      </c>
      <c r="C6853" s="21">
        <v>0.95833333333333337</v>
      </c>
      <c r="D6853" s="13">
        <v>0</v>
      </c>
      <c r="E6853" s="13">
        <v>46.11</v>
      </c>
      <c r="F6853" s="11">
        <f t="shared" si="319"/>
        <v>0</v>
      </c>
      <c r="G6853" s="11">
        <f t="shared" si="320"/>
        <v>46.548045000000002</v>
      </c>
      <c r="H6853" s="8">
        <f t="shared" si="321"/>
        <v>0</v>
      </c>
      <c r="I6853" s="61"/>
      <c r="K6853" s="69"/>
      <c r="L6853" s="69"/>
      <c r="M6853" s="69"/>
      <c r="O6853" s="63"/>
      <c r="P6853" s="63"/>
      <c r="Q6853" s="63"/>
    </row>
    <row r="6854" spans="1:17" outlineLevel="1">
      <c r="A6854" s="6"/>
      <c r="B6854" s="20">
        <v>42725</v>
      </c>
      <c r="C6854" s="21">
        <v>0.97916666666666663</v>
      </c>
      <c r="D6854" s="13">
        <v>0</v>
      </c>
      <c r="E6854" s="13">
        <v>42.63</v>
      </c>
      <c r="F6854" s="11">
        <f t="shared" si="319"/>
        <v>0</v>
      </c>
      <c r="G6854" s="11">
        <f t="shared" si="320"/>
        <v>43.034985000000006</v>
      </c>
      <c r="H6854" s="8">
        <f t="shared" si="321"/>
        <v>0</v>
      </c>
      <c r="I6854" s="61"/>
      <c r="K6854" s="69"/>
      <c r="L6854" s="69"/>
      <c r="M6854" s="69"/>
      <c r="O6854" s="63"/>
      <c r="P6854" s="63"/>
      <c r="Q6854" s="63"/>
    </row>
    <row r="6855" spans="1:17" outlineLevel="1">
      <c r="A6855" s="6"/>
      <c r="B6855" s="20">
        <v>42726</v>
      </c>
      <c r="C6855" s="21">
        <v>2.0833333333333332E-2</v>
      </c>
      <c r="D6855" s="13">
        <v>0</v>
      </c>
      <c r="E6855" s="13">
        <v>45.61</v>
      </c>
      <c r="F6855" s="11">
        <f t="shared" si="319"/>
        <v>0</v>
      </c>
      <c r="G6855" s="11">
        <f t="shared" si="320"/>
        <v>46.043295000000001</v>
      </c>
      <c r="H6855" s="8">
        <f t="shared" si="321"/>
        <v>0</v>
      </c>
      <c r="I6855" s="61"/>
      <c r="K6855" s="69"/>
      <c r="L6855" s="69"/>
      <c r="M6855" s="69"/>
      <c r="O6855" s="63"/>
      <c r="P6855" s="63"/>
      <c r="Q6855" s="63"/>
    </row>
    <row r="6856" spans="1:17" outlineLevel="1">
      <c r="A6856" s="6"/>
      <c r="B6856" s="20">
        <v>42726</v>
      </c>
      <c r="C6856" s="21">
        <v>4.1666666666666664E-2</v>
      </c>
      <c r="D6856" s="13">
        <v>0</v>
      </c>
      <c r="E6856" s="13">
        <v>40.18</v>
      </c>
      <c r="F6856" s="11">
        <f t="shared" si="319"/>
        <v>0</v>
      </c>
      <c r="G6856" s="11">
        <f t="shared" si="320"/>
        <v>40.561710000000005</v>
      </c>
      <c r="H6856" s="8">
        <f t="shared" si="321"/>
        <v>0</v>
      </c>
      <c r="I6856" s="61"/>
      <c r="K6856" s="69"/>
      <c r="L6856" s="69"/>
      <c r="M6856" s="69"/>
      <c r="O6856" s="63"/>
      <c r="P6856" s="63"/>
      <c r="Q6856" s="63"/>
    </row>
    <row r="6857" spans="1:17" outlineLevel="1">
      <c r="A6857" s="6"/>
      <c r="B6857" s="20">
        <v>42726</v>
      </c>
      <c r="C6857" s="21">
        <v>6.25E-2</v>
      </c>
      <c r="D6857" s="13">
        <v>0</v>
      </c>
      <c r="E6857" s="13">
        <v>38.97</v>
      </c>
      <c r="F6857" s="11">
        <f t="shared" si="319"/>
        <v>0</v>
      </c>
      <c r="G6857" s="11">
        <f t="shared" si="320"/>
        <v>39.340215000000001</v>
      </c>
      <c r="H6857" s="8">
        <f t="shared" si="321"/>
        <v>0</v>
      </c>
      <c r="I6857" s="61"/>
      <c r="K6857" s="69"/>
      <c r="L6857" s="69"/>
      <c r="M6857" s="69"/>
      <c r="O6857" s="63"/>
      <c r="P6857" s="63"/>
      <c r="Q6857" s="63"/>
    </row>
    <row r="6858" spans="1:17" outlineLevel="1">
      <c r="A6858" s="6"/>
      <c r="B6858" s="20">
        <v>42726</v>
      </c>
      <c r="C6858" s="21">
        <v>8.3333333333333329E-2</v>
      </c>
      <c r="D6858" s="13">
        <v>0</v>
      </c>
      <c r="E6858" s="13">
        <v>39.99</v>
      </c>
      <c r="F6858" s="11">
        <f t="shared" si="319"/>
        <v>0</v>
      </c>
      <c r="G6858" s="11">
        <f t="shared" si="320"/>
        <v>40.369905000000003</v>
      </c>
      <c r="H6858" s="8">
        <f t="shared" si="321"/>
        <v>0</v>
      </c>
      <c r="I6858" s="61"/>
      <c r="K6858" s="69"/>
      <c r="L6858" s="69"/>
      <c r="M6858" s="69"/>
      <c r="O6858" s="63"/>
      <c r="P6858" s="63"/>
      <c r="Q6858" s="63"/>
    </row>
    <row r="6859" spans="1:17" outlineLevel="1">
      <c r="A6859" s="6"/>
      <c r="B6859" s="20">
        <v>42726</v>
      </c>
      <c r="C6859" s="21">
        <v>0.10416666666666667</v>
      </c>
      <c r="D6859" s="13">
        <v>0</v>
      </c>
      <c r="E6859" s="13">
        <v>39.68</v>
      </c>
      <c r="F6859" s="11">
        <f t="shared" si="319"/>
        <v>0</v>
      </c>
      <c r="G6859" s="11">
        <f t="shared" si="320"/>
        <v>40.056960000000004</v>
      </c>
      <c r="H6859" s="8">
        <f t="shared" si="321"/>
        <v>0</v>
      </c>
      <c r="I6859" s="61"/>
      <c r="K6859" s="69"/>
      <c r="L6859" s="69"/>
      <c r="M6859" s="69"/>
      <c r="O6859" s="63"/>
      <c r="P6859" s="63"/>
      <c r="Q6859" s="63"/>
    </row>
    <row r="6860" spans="1:17" outlineLevel="1">
      <c r="A6860" s="6"/>
      <c r="B6860" s="20">
        <v>42726</v>
      </c>
      <c r="C6860" s="21">
        <v>0.125</v>
      </c>
      <c r="D6860" s="13">
        <v>0</v>
      </c>
      <c r="E6860" s="13">
        <v>38.229999999999997</v>
      </c>
      <c r="F6860" s="11">
        <f t="shared" si="319"/>
        <v>0</v>
      </c>
      <c r="G6860" s="11">
        <f t="shared" si="320"/>
        <v>38.593184999999998</v>
      </c>
      <c r="H6860" s="8">
        <f t="shared" si="321"/>
        <v>0</v>
      </c>
      <c r="I6860" s="61"/>
      <c r="K6860" s="69"/>
      <c r="L6860" s="69"/>
      <c r="M6860" s="69"/>
      <c r="O6860" s="63"/>
      <c r="P6860" s="63"/>
      <c r="Q6860" s="63"/>
    </row>
    <row r="6861" spans="1:17" outlineLevel="1">
      <c r="A6861" s="6"/>
      <c r="B6861" s="20">
        <v>42726</v>
      </c>
      <c r="C6861" s="21">
        <v>0.14583333333333334</v>
      </c>
      <c r="D6861" s="13">
        <v>0</v>
      </c>
      <c r="E6861" s="13">
        <v>38.03</v>
      </c>
      <c r="F6861" s="11">
        <f t="shared" si="319"/>
        <v>0</v>
      </c>
      <c r="G6861" s="11">
        <f t="shared" si="320"/>
        <v>38.391285000000003</v>
      </c>
      <c r="H6861" s="8">
        <f t="shared" si="321"/>
        <v>0</v>
      </c>
      <c r="I6861" s="61"/>
      <c r="K6861" s="69"/>
      <c r="L6861" s="69"/>
      <c r="M6861" s="69"/>
      <c r="O6861" s="63"/>
      <c r="P6861" s="63"/>
      <c r="Q6861" s="63"/>
    </row>
    <row r="6862" spans="1:17" outlineLevel="1">
      <c r="A6862" s="6"/>
      <c r="B6862" s="20">
        <v>42726</v>
      </c>
      <c r="C6862" s="21">
        <v>0.16666666666666666</v>
      </c>
      <c r="D6862" s="13">
        <v>0</v>
      </c>
      <c r="E6862" s="13">
        <v>38.97</v>
      </c>
      <c r="F6862" s="11">
        <f t="shared" si="319"/>
        <v>0</v>
      </c>
      <c r="G6862" s="11">
        <f t="shared" si="320"/>
        <v>39.340215000000001</v>
      </c>
      <c r="H6862" s="8">
        <f t="shared" si="321"/>
        <v>0</v>
      </c>
      <c r="I6862" s="61"/>
      <c r="K6862" s="69"/>
      <c r="L6862" s="69"/>
      <c r="M6862" s="69"/>
      <c r="O6862" s="63"/>
      <c r="P6862" s="63"/>
      <c r="Q6862" s="63"/>
    </row>
    <row r="6863" spans="1:17" outlineLevel="1">
      <c r="A6863" s="6"/>
      <c r="B6863" s="20">
        <v>42726</v>
      </c>
      <c r="C6863" s="21">
        <v>0.1875</v>
      </c>
      <c r="D6863" s="13">
        <v>0</v>
      </c>
      <c r="E6863" s="13">
        <v>37.909999999999997</v>
      </c>
      <c r="F6863" s="11">
        <f t="shared" si="319"/>
        <v>0</v>
      </c>
      <c r="G6863" s="11">
        <f t="shared" si="320"/>
        <v>38.270144999999999</v>
      </c>
      <c r="H6863" s="8">
        <f t="shared" si="321"/>
        <v>0</v>
      </c>
      <c r="I6863" s="61"/>
      <c r="K6863" s="69"/>
      <c r="L6863" s="69"/>
      <c r="M6863" s="69"/>
      <c r="O6863" s="63"/>
      <c r="P6863" s="63"/>
      <c r="Q6863" s="63"/>
    </row>
    <row r="6864" spans="1:17" outlineLevel="1">
      <c r="A6864" s="6"/>
      <c r="B6864" s="20">
        <v>42726</v>
      </c>
      <c r="C6864" s="21">
        <v>0.20833333333333334</v>
      </c>
      <c r="D6864" s="13">
        <v>0</v>
      </c>
      <c r="E6864" s="13">
        <v>38.979999999999997</v>
      </c>
      <c r="F6864" s="11">
        <f t="shared" si="319"/>
        <v>0</v>
      </c>
      <c r="G6864" s="11">
        <f t="shared" si="320"/>
        <v>39.35031</v>
      </c>
      <c r="H6864" s="8">
        <f t="shared" si="321"/>
        <v>0</v>
      </c>
      <c r="I6864" s="61"/>
      <c r="K6864" s="69"/>
      <c r="L6864" s="69"/>
      <c r="M6864" s="69"/>
      <c r="O6864" s="63"/>
      <c r="P6864" s="63"/>
      <c r="Q6864" s="63"/>
    </row>
    <row r="6865" spans="1:17" outlineLevel="1">
      <c r="A6865" s="6"/>
      <c r="B6865" s="20">
        <v>42726</v>
      </c>
      <c r="C6865" s="21">
        <v>0.22916666666666666</v>
      </c>
      <c r="D6865" s="13">
        <v>3.6499999999999998E-4</v>
      </c>
      <c r="E6865" s="13">
        <v>42.98</v>
      </c>
      <c r="F6865" s="11">
        <f t="shared" ref="F6865:F6928" si="322">IF($B$13="Electricity",$D6865*$B$9,$D6865*$B$10)</f>
        <v>3.6489049999999999E-4</v>
      </c>
      <c r="G6865" s="11">
        <f t="shared" ref="G6865:G6928" si="323">+E6865*$B$10</f>
        <v>43.388309999999997</v>
      </c>
      <c r="H6865" s="8">
        <f t="shared" si="321"/>
        <v>5.2037650869945003E-2</v>
      </c>
      <c r="I6865" s="61"/>
      <c r="K6865" s="69"/>
      <c r="L6865" s="69"/>
      <c r="M6865" s="69"/>
      <c r="O6865" s="63"/>
      <c r="P6865" s="63"/>
      <c r="Q6865" s="63"/>
    </row>
    <row r="6866" spans="1:17" outlineLevel="1">
      <c r="A6866" s="6"/>
      <c r="B6866" s="20">
        <v>42726</v>
      </c>
      <c r="C6866" s="21">
        <v>0.25</v>
      </c>
      <c r="D6866" s="13">
        <v>5.9499999999999997E-2</v>
      </c>
      <c r="E6866" s="13">
        <v>50.95</v>
      </c>
      <c r="F6866" s="11">
        <f t="shared" si="322"/>
        <v>5.9482149999999998E-2</v>
      </c>
      <c r="G6866" s="11">
        <f t="shared" si="323"/>
        <v>51.434025000000005</v>
      </c>
      <c r="H6866" s="8">
        <f t="shared" si="321"/>
        <v>8.0042735098462483</v>
      </c>
      <c r="I6866" s="61"/>
      <c r="K6866" s="69"/>
      <c r="L6866" s="69"/>
      <c r="M6866" s="69"/>
      <c r="O6866" s="63"/>
      <c r="P6866" s="63"/>
      <c r="Q6866" s="63"/>
    </row>
    <row r="6867" spans="1:17" outlineLevel="1">
      <c r="A6867" s="6"/>
      <c r="B6867" s="20">
        <v>42726</v>
      </c>
      <c r="C6867" s="21">
        <v>0.27083333333333331</v>
      </c>
      <c r="D6867" s="13">
        <v>0.18254599999999999</v>
      </c>
      <c r="E6867" s="13">
        <v>45.83</v>
      </c>
      <c r="F6867" s="11">
        <f t="shared" si="322"/>
        <v>0.18249123619999999</v>
      </c>
      <c r="G6867" s="11">
        <f t="shared" si="323"/>
        <v>46.265385000000002</v>
      </c>
      <c r="H6867" s="8">
        <f t="shared" si="321"/>
        <v>25.500342631281061</v>
      </c>
      <c r="I6867" s="61"/>
      <c r="K6867" s="69"/>
      <c r="L6867" s="69"/>
      <c r="M6867" s="69"/>
      <c r="O6867" s="63"/>
      <c r="P6867" s="63"/>
      <c r="Q6867" s="63"/>
    </row>
    <row r="6868" spans="1:17" outlineLevel="1">
      <c r="A6868" s="6"/>
      <c r="B6868" s="20">
        <v>42726</v>
      </c>
      <c r="C6868" s="21">
        <v>0.29166666666666669</v>
      </c>
      <c r="D6868" s="13">
        <v>0.32965599999999995</v>
      </c>
      <c r="E6868" s="13">
        <v>52.14</v>
      </c>
      <c r="F6868" s="11">
        <f t="shared" si="322"/>
        <v>0.32955710319999998</v>
      </c>
      <c r="G6868" s="11">
        <f t="shared" si="323"/>
        <v>52.635330000000003</v>
      </c>
      <c r="H6868" s="8">
        <f t="shared" si="321"/>
        <v>43.951274314423941</v>
      </c>
      <c r="I6868" s="61"/>
      <c r="K6868" s="69"/>
      <c r="L6868" s="69"/>
      <c r="M6868" s="69"/>
      <c r="O6868" s="63"/>
      <c r="P6868" s="63"/>
      <c r="Q6868" s="63"/>
    </row>
    <row r="6869" spans="1:17" outlineLevel="1">
      <c r="A6869" s="6"/>
      <c r="B6869" s="20">
        <v>42726</v>
      </c>
      <c r="C6869" s="21">
        <v>0.3125</v>
      </c>
      <c r="D6869" s="13">
        <v>0.41109099999999998</v>
      </c>
      <c r="E6869" s="13">
        <v>38.71</v>
      </c>
      <c r="F6869" s="11">
        <f t="shared" si="322"/>
        <v>0.41096767270000001</v>
      </c>
      <c r="G6869" s="11">
        <f t="shared" si="323"/>
        <v>39.077745</v>
      </c>
      <c r="H6869" s="8">
        <f t="shared" si="321"/>
        <v>60.38029720518594</v>
      </c>
      <c r="I6869" s="61"/>
      <c r="K6869" s="69"/>
      <c r="L6869" s="69"/>
      <c r="M6869" s="69"/>
      <c r="O6869" s="63"/>
      <c r="P6869" s="63"/>
      <c r="Q6869" s="63"/>
    </row>
    <row r="6870" spans="1:17" outlineLevel="1">
      <c r="A6870" s="6"/>
      <c r="B6870" s="20">
        <v>42726</v>
      </c>
      <c r="C6870" s="21">
        <v>0.33333333333333331</v>
      </c>
      <c r="D6870" s="13">
        <v>1.0505979999999999</v>
      </c>
      <c r="E6870" s="13">
        <v>45.05</v>
      </c>
      <c r="F6870" s="11">
        <f t="shared" si="322"/>
        <v>1.0502828205999999</v>
      </c>
      <c r="G6870" s="11">
        <f t="shared" si="323"/>
        <v>45.477975000000001</v>
      </c>
      <c r="H6870" s="8">
        <f t="shared" si="321"/>
        <v>147.58786877342368</v>
      </c>
      <c r="I6870" s="61"/>
      <c r="K6870" s="69"/>
      <c r="L6870" s="69"/>
      <c r="M6870" s="69"/>
      <c r="O6870" s="63"/>
      <c r="P6870" s="63"/>
      <c r="Q6870" s="63"/>
    </row>
    <row r="6871" spans="1:17" outlineLevel="1">
      <c r="A6871" s="6"/>
      <c r="B6871" s="20">
        <v>42726</v>
      </c>
      <c r="C6871" s="21">
        <v>0.35416666666666669</v>
      </c>
      <c r="D6871" s="13">
        <v>1.2333190000000001</v>
      </c>
      <c r="E6871" s="13">
        <v>45.37</v>
      </c>
      <c r="F6871" s="11">
        <f t="shared" si="322"/>
        <v>1.2329490043</v>
      </c>
      <c r="G6871" s="11">
        <f t="shared" si="323"/>
        <v>45.801015</v>
      </c>
      <c r="H6871" s="8">
        <f t="shared" si="321"/>
        <v>172.85819895962064</v>
      </c>
      <c r="I6871" s="61"/>
      <c r="K6871" s="69"/>
      <c r="L6871" s="69"/>
      <c r="M6871" s="69"/>
      <c r="O6871" s="63"/>
      <c r="P6871" s="63"/>
      <c r="Q6871" s="63"/>
    </row>
    <row r="6872" spans="1:17" outlineLevel="1">
      <c r="A6872" s="6"/>
      <c r="B6872" s="20">
        <v>42726</v>
      </c>
      <c r="C6872" s="21">
        <v>0.375</v>
      </c>
      <c r="D6872" s="13">
        <v>2.25149</v>
      </c>
      <c r="E6872" s="13">
        <v>45.17</v>
      </c>
      <c r="F6872" s="11">
        <f t="shared" si="322"/>
        <v>2.2508145530000001</v>
      </c>
      <c r="G6872" s="11">
        <f t="shared" si="323"/>
        <v>45.599115000000005</v>
      </c>
      <c r="H6872" s="8">
        <f t="shared" si="321"/>
        <v>316.01635521207942</v>
      </c>
      <c r="I6872" s="61"/>
      <c r="K6872" s="69"/>
      <c r="L6872" s="69"/>
      <c r="M6872" s="69"/>
      <c r="O6872" s="63"/>
      <c r="P6872" s="63"/>
      <c r="Q6872" s="63"/>
    </row>
    <row r="6873" spans="1:17" outlineLevel="1">
      <c r="A6873" s="6"/>
      <c r="B6873" s="20">
        <v>42726</v>
      </c>
      <c r="C6873" s="21">
        <v>0.39583333333333331</v>
      </c>
      <c r="D6873" s="13">
        <v>3.2244380000000001</v>
      </c>
      <c r="E6873" s="13">
        <v>46.16</v>
      </c>
      <c r="F6873" s="11">
        <f t="shared" si="322"/>
        <v>3.2234706686000001</v>
      </c>
      <c r="G6873" s="11">
        <f t="shared" si="323"/>
        <v>46.598520000000001</v>
      </c>
      <c r="H6873" s="8">
        <f t="shared" si="321"/>
        <v>449.35658193942953</v>
      </c>
      <c r="I6873" s="61"/>
      <c r="K6873" s="69"/>
      <c r="L6873" s="69"/>
      <c r="M6873" s="69"/>
      <c r="O6873" s="63"/>
      <c r="P6873" s="63"/>
      <c r="Q6873" s="63"/>
    </row>
    <row r="6874" spans="1:17" outlineLevel="1">
      <c r="A6874" s="6"/>
      <c r="B6874" s="20">
        <v>42726</v>
      </c>
      <c r="C6874" s="21">
        <v>0.41666666666666669</v>
      </c>
      <c r="D6874" s="13">
        <v>2.0687480000000003</v>
      </c>
      <c r="E6874" s="13">
        <v>50.27</v>
      </c>
      <c r="F6874" s="11">
        <f t="shared" si="322"/>
        <v>2.0681273756000005</v>
      </c>
      <c r="G6874" s="11">
        <f t="shared" si="323"/>
        <v>50.747565000000009</v>
      </c>
      <c r="H6874" s="8">
        <f t="shared" si="321"/>
        <v>279.71926344005965</v>
      </c>
      <c r="I6874" s="61"/>
      <c r="K6874" s="69"/>
      <c r="L6874" s="69"/>
      <c r="M6874" s="69"/>
      <c r="O6874" s="63"/>
      <c r="P6874" s="63"/>
      <c r="Q6874" s="63"/>
    </row>
    <row r="6875" spans="1:17" outlineLevel="1">
      <c r="A6875" s="6"/>
      <c r="B6875" s="20">
        <v>42726</v>
      </c>
      <c r="C6875" s="21">
        <v>0.4375</v>
      </c>
      <c r="D6875" s="13">
        <v>2.6699579999999998</v>
      </c>
      <c r="E6875" s="13">
        <v>54.85</v>
      </c>
      <c r="F6875" s="11">
        <f t="shared" si="322"/>
        <v>2.6691570125999999</v>
      </c>
      <c r="G6875" s="11">
        <f t="shared" si="323"/>
        <v>55.371075000000005</v>
      </c>
      <c r="H6875" s="8">
        <f t="shared" si="321"/>
        <v>348.6691112121494</v>
      </c>
      <c r="I6875" s="61"/>
      <c r="K6875" s="69"/>
      <c r="L6875" s="69"/>
      <c r="M6875" s="69"/>
      <c r="O6875" s="63"/>
      <c r="P6875" s="63"/>
      <c r="Q6875" s="63"/>
    </row>
    <row r="6876" spans="1:17" outlineLevel="1">
      <c r="A6876" s="6"/>
      <c r="B6876" s="20">
        <v>42726</v>
      </c>
      <c r="C6876" s="21">
        <v>0.45833333333333331</v>
      </c>
      <c r="D6876" s="13">
        <v>4.1431100000000001</v>
      </c>
      <c r="E6876" s="13">
        <v>45.06</v>
      </c>
      <c r="F6876" s="11">
        <f t="shared" si="322"/>
        <v>4.1418670670000006</v>
      </c>
      <c r="G6876" s="11">
        <f t="shared" si="323"/>
        <v>45.488070000000008</v>
      </c>
      <c r="H6876" s="8">
        <f t="shared" si="321"/>
        <v>581.98173538760943</v>
      </c>
      <c r="I6876" s="61"/>
      <c r="K6876" s="69"/>
      <c r="L6876" s="69"/>
      <c r="M6876" s="69"/>
      <c r="O6876" s="63"/>
      <c r="P6876" s="63"/>
      <c r="Q6876" s="63"/>
    </row>
    <row r="6877" spans="1:17" outlineLevel="1">
      <c r="A6877" s="6"/>
      <c r="B6877" s="20">
        <v>42726</v>
      </c>
      <c r="C6877" s="21">
        <v>0.47916666666666669</v>
      </c>
      <c r="D6877" s="13">
        <v>4.750878000000001</v>
      </c>
      <c r="E6877" s="13">
        <v>46.74</v>
      </c>
      <c r="F6877" s="11">
        <f t="shared" si="322"/>
        <v>4.7494527366000012</v>
      </c>
      <c r="G6877" s="11">
        <f t="shared" si="323"/>
        <v>47.184030000000007</v>
      </c>
      <c r="H6877" s="8">
        <f t="shared" si="321"/>
        <v>659.29988860028368</v>
      </c>
      <c r="I6877" s="61"/>
      <c r="K6877" s="69"/>
      <c r="L6877" s="69"/>
      <c r="M6877" s="69"/>
      <c r="O6877" s="63"/>
      <c r="P6877" s="63"/>
      <c r="Q6877" s="63"/>
    </row>
    <row r="6878" spans="1:17" outlineLevel="1">
      <c r="A6878" s="6"/>
      <c r="B6878" s="20">
        <v>42726</v>
      </c>
      <c r="C6878" s="21">
        <v>0.5</v>
      </c>
      <c r="D6878" s="13">
        <v>4.819153</v>
      </c>
      <c r="E6878" s="13">
        <v>55.92</v>
      </c>
      <c r="F6878" s="11">
        <f t="shared" si="322"/>
        <v>4.8177072541000001</v>
      </c>
      <c r="G6878" s="11">
        <f t="shared" si="323"/>
        <v>56.451240000000006</v>
      </c>
      <c r="H6878" s="8">
        <f t="shared" si="321"/>
        <v>624.12800081165983</v>
      </c>
      <c r="I6878" s="61"/>
      <c r="K6878" s="69"/>
      <c r="L6878" s="69"/>
      <c r="M6878" s="69"/>
      <c r="O6878" s="63"/>
      <c r="P6878" s="63"/>
      <c r="Q6878" s="63"/>
    </row>
    <row r="6879" spans="1:17" outlineLevel="1">
      <c r="A6879" s="6"/>
      <c r="B6879" s="20">
        <v>42726</v>
      </c>
      <c r="C6879" s="21">
        <v>0.52083333333333337</v>
      </c>
      <c r="D6879" s="13">
        <v>4.8247450000000009</v>
      </c>
      <c r="E6879" s="13">
        <v>48.06</v>
      </c>
      <c r="F6879" s="11">
        <f t="shared" si="322"/>
        <v>4.8232975765000008</v>
      </c>
      <c r="G6879" s="11">
        <f t="shared" si="323"/>
        <v>48.516570000000009</v>
      </c>
      <c r="H6879" s="8">
        <f t="shared" si="321"/>
        <v>663.12349472790754</v>
      </c>
      <c r="I6879" s="61"/>
      <c r="K6879" s="69"/>
      <c r="L6879" s="69"/>
      <c r="M6879" s="69"/>
      <c r="O6879" s="63"/>
      <c r="P6879" s="63"/>
      <c r="Q6879" s="63"/>
    </row>
    <row r="6880" spans="1:17" outlineLevel="1">
      <c r="A6880" s="6"/>
      <c r="B6880" s="20">
        <v>42726</v>
      </c>
      <c r="C6880" s="21">
        <v>0.54166666666666663</v>
      </c>
      <c r="D6880" s="13">
        <v>4.7475879999999995</v>
      </c>
      <c r="E6880" s="13">
        <v>59.19</v>
      </c>
      <c r="F6880" s="11">
        <f t="shared" si="322"/>
        <v>4.7461637235999996</v>
      </c>
      <c r="G6880" s="11">
        <f t="shared" si="323"/>
        <v>59.752305</v>
      </c>
      <c r="H6880" s="8">
        <f t="shared" si="321"/>
        <v>599.19223019711706</v>
      </c>
      <c r="I6880" s="61"/>
      <c r="K6880" s="69"/>
      <c r="L6880" s="69"/>
      <c r="M6880" s="69"/>
      <c r="O6880" s="63"/>
      <c r="P6880" s="63"/>
      <c r="Q6880" s="63"/>
    </row>
    <row r="6881" spans="1:17" outlineLevel="1">
      <c r="A6881" s="6"/>
      <c r="B6881" s="20">
        <v>42726</v>
      </c>
      <c r="C6881" s="21">
        <v>0.5625</v>
      </c>
      <c r="D6881" s="13">
        <v>4.6095540000000002</v>
      </c>
      <c r="E6881" s="13">
        <v>50.41</v>
      </c>
      <c r="F6881" s="11">
        <f t="shared" si="322"/>
        <v>4.6081711338</v>
      </c>
      <c r="G6881" s="11">
        <f t="shared" si="323"/>
        <v>50.888894999999998</v>
      </c>
      <c r="H6881" s="8">
        <f t="shared" si="321"/>
        <v>622.61509391682091</v>
      </c>
      <c r="I6881" s="61"/>
      <c r="K6881" s="69"/>
      <c r="L6881" s="69"/>
      <c r="M6881" s="69"/>
      <c r="O6881" s="63"/>
      <c r="P6881" s="63"/>
      <c r="Q6881" s="63"/>
    </row>
    <row r="6882" spans="1:17" outlineLevel="1">
      <c r="A6882" s="6"/>
      <c r="B6882" s="20">
        <v>42726</v>
      </c>
      <c r="C6882" s="21">
        <v>0.58333333333333337</v>
      </c>
      <c r="D6882" s="13">
        <v>4.4070499999999999</v>
      </c>
      <c r="E6882" s="13">
        <v>67.010000000000005</v>
      </c>
      <c r="F6882" s="11">
        <f t="shared" si="322"/>
        <v>4.4057278850000001</v>
      </c>
      <c r="G6882" s="11">
        <f t="shared" si="323"/>
        <v>67.646595000000005</v>
      </c>
      <c r="H6882" s="8">
        <f t="shared" si="321"/>
        <v>521.43289669319847</v>
      </c>
      <c r="I6882" s="61"/>
      <c r="K6882" s="69"/>
      <c r="L6882" s="69"/>
      <c r="M6882" s="69"/>
      <c r="O6882" s="63"/>
      <c r="P6882" s="63"/>
      <c r="Q6882" s="63"/>
    </row>
    <row r="6883" spans="1:17" outlineLevel="1">
      <c r="A6883" s="6"/>
      <c r="B6883" s="20">
        <v>42726</v>
      </c>
      <c r="C6883" s="21">
        <v>0.60416666666666663</v>
      </c>
      <c r="D6883" s="13">
        <v>4.1314770000000003</v>
      </c>
      <c r="E6883" s="13">
        <v>71</v>
      </c>
      <c r="F6883" s="11">
        <f t="shared" si="322"/>
        <v>4.1302375569000001</v>
      </c>
      <c r="G6883" s="11">
        <f t="shared" si="323"/>
        <v>71.674500000000009</v>
      </c>
      <c r="H6883" s="8">
        <f t="shared" si="321"/>
        <v>472.19147381137094</v>
      </c>
      <c r="I6883" s="61"/>
      <c r="K6883" s="69"/>
      <c r="L6883" s="69"/>
      <c r="M6883" s="69"/>
      <c r="O6883" s="63"/>
      <c r="P6883" s="63"/>
      <c r="Q6883" s="63"/>
    </row>
    <row r="6884" spans="1:17" outlineLevel="1">
      <c r="A6884" s="6"/>
      <c r="B6884" s="20">
        <v>42726</v>
      </c>
      <c r="C6884" s="21">
        <v>0.625</v>
      </c>
      <c r="D6884" s="13">
        <v>3.7102349999999999</v>
      </c>
      <c r="E6884" s="13">
        <v>51.65</v>
      </c>
      <c r="F6884" s="11">
        <f t="shared" si="322"/>
        <v>3.7091219295000002</v>
      </c>
      <c r="G6884" s="11">
        <f t="shared" si="323"/>
        <v>52.140675000000002</v>
      </c>
      <c r="H6884" s="8">
        <f t="shared" si="321"/>
        <v>496.50055782556768</v>
      </c>
      <c r="I6884" s="61"/>
      <c r="K6884" s="69"/>
      <c r="L6884" s="69"/>
      <c r="M6884" s="69"/>
      <c r="O6884" s="63"/>
      <c r="P6884" s="63"/>
      <c r="Q6884" s="63"/>
    </row>
    <row r="6885" spans="1:17" outlineLevel="1">
      <c r="A6885" s="6"/>
      <c r="B6885" s="20">
        <v>42726</v>
      </c>
      <c r="C6885" s="21">
        <v>0.64583333333333337</v>
      </c>
      <c r="D6885" s="13">
        <v>3.3197650000000003</v>
      </c>
      <c r="E6885" s="13">
        <v>59.42</v>
      </c>
      <c r="F6885" s="11">
        <f t="shared" si="322"/>
        <v>3.3187690705000006</v>
      </c>
      <c r="G6885" s="11">
        <f t="shared" si="323"/>
        <v>59.984490000000008</v>
      </c>
      <c r="H6885" s="8">
        <f t="shared" si="321"/>
        <v>418.21637699128348</v>
      </c>
      <c r="I6885" s="61"/>
      <c r="K6885" s="69"/>
      <c r="L6885" s="69"/>
      <c r="M6885" s="69"/>
      <c r="O6885" s="63"/>
      <c r="P6885" s="63"/>
      <c r="Q6885" s="63"/>
    </row>
    <row r="6886" spans="1:17" outlineLevel="1">
      <c r="A6886" s="6"/>
      <c r="B6886" s="20">
        <v>42726</v>
      </c>
      <c r="C6886" s="21">
        <v>0.66666666666666663</v>
      </c>
      <c r="D6886" s="13">
        <v>2.803261</v>
      </c>
      <c r="E6886" s="13">
        <v>68.680000000000007</v>
      </c>
      <c r="F6886" s="11">
        <f t="shared" si="322"/>
        <v>2.8024200217000002</v>
      </c>
      <c r="G6886" s="11">
        <f t="shared" si="323"/>
        <v>69.332460000000012</v>
      </c>
      <c r="H6886" s="8">
        <f t="shared" si="321"/>
        <v>326.95144997848558</v>
      </c>
      <c r="I6886" s="61"/>
      <c r="K6886" s="69"/>
      <c r="L6886" s="69"/>
      <c r="M6886" s="69"/>
      <c r="O6886" s="63"/>
      <c r="P6886" s="63"/>
      <c r="Q6886" s="63"/>
    </row>
    <row r="6887" spans="1:17" outlineLevel="1">
      <c r="A6887" s="6"/>
      <c r="B6887" s="20">
        <v>42726</v>
      </c>
      <c r="C6887" s="21">
        <v>0.6875</v>
      </c>
      <c r="D6887" s="13">
        <v>2.2358130000000003</v>
      </c>
      <c r="E6887" s="13">
        <v>58.37</v>
      </c>
      <c r="F6887" s="11">
        <f t="shared" si="322"/>
        <v>2.2351422561000005</v>
      </c>
      <c r="G6887" s="11">
        <f t="shared" si="323"/>
        <v>58.924515</v>
      </c>
      <c r="H6887" s="8">
        <f t="shared" si="321"/>
        <v>284.03178623790177</v>
      </c>
      <c r="I6887" s="61"/>
      <c r="K6887" s="69"/>
      <c r="L6887" s="69"/>
      <c r="M6887" s="69"/>
      <c r="O6887" s="63"/>
      <c r="P6887" s="63"/>
      <c r="Q6887" s="63"/>
    </row>
    <row r="6888" spans="1:17" outlineLevel="1">
      <c r="A6888" s="6"/>
      <c r="B6888" s="20">
        <v>42726</v>
      </c>
      <c r="C6888" s="21">
        <v>0.70833333333333337</v>
      </c>
      <c r="D6888" s="13">
        <v>1.3997809999999999</v>
      </c>
      <c r="E6888" s="13">
        <v>45.06</v>
      </c>
      <c r="F6888" s="11">
        <f t="shared" si="322"/>
        <v>1.3993610657</v>
      </c>
      <c r="G6888" s="11">
        <f t="shared" si="323"/>
        <v>45.488070000000008</v>
      </c>
      <c r="H6888" s="8">
        <f t="shared" si="321"/>
        <v>196.6269241083638</v>
      </c>
      <c r="I6888" s="61"/>
      <c r="K6888" s="69"/>
      <c r="L6888" s="69"/>
      <c r="M6888" s="69"/>
      <c r="O6888" s="63"/>
      <c r="P6888" s="63"/>
      <c r="Q6888" s="63"/>
    </row>
    <row r="6889" spans="1:17" outlineLevel="1">
      <c r="A6889" s="6"/>
      <c r="B6889" s="20">
        <v>42726</v>
      </c>
      <c r="C6889" s="21">
        <v>0.72916666666666663</v>
      </c>
      <c r="D6889" s="13">
        <v>0.85519199999999995</v>
      </c>
      <c r="E6889" s="13">
        <v>45.05</v>
      </c>
      <c r="F6889" s="11">
        <f t="shared" si="322"/>
        <v>0.85493544239999997</v>
      </c>
      <c r="G6889" s="11">
        <f t="shared" si="323"/>
        <v>45.477975000000001</v>
      </c>
      <c r="H6889" s="8">
        <f t="shared" si="321"/>
        <v>120.13725961031884</v>
      </c>
      <c r="I6889" s="61"/>
      <c r="K6889" s="69"/>
      <c r="L6889" s="69"/>
      <c r="M6889" s="69"/>
      <c r="O6889" s="63"/>
      <c r="P6889" s="63"/>
      <c r="Q6889" s="63"/>
    </row>
    <row r="6890" spans="1:17" outlineLevel="1">
      <c r="A6890" s="6"/>
      <c r="B6890" s="20">
        <v>42726</v>
      </c>
      <c r="C6890" s="21">
        <v>0.75</v>
      </c>
      <c r="D6890" s="13">
        <v>0.32987099999999997</v>
      </c>
      <c r="E6890" s="13">
        <v>45.07</v>
      </c>
      <c r="F6890" s="11">
        <f t="shared" si="322"/>
        <v>0.32977203869999999</v>
      </c>
      <c r="G6890" s="11">
        <f t="shared" si="323"/>
        <v>45.498165</v>
      </c>
      <c r="H6890" s="8">
        <f t="shared" si="321"/>
        <v>46.333576569041014</v>
      </c>
      <c r="I6890" s="61"/>
      <c r="K6890" s="69"/>
      <c r="L6890" s="69"/>
      <c r="M6890" s="69"/>
      <c r="O6890" s="63"/>
      <c r="P6890" s="63"/>
      <c r="Q6890" s="63"/>
    </row>
    <row r="6891" spans="1:17" outlineLevel="1">
      <c r="A6891" s="6"/>
      <c r="B6891" s="20">
        <v>42726</v>
      </c>
      <c r="C6891" s="21">
        <v>0.77083333333333337</v>
      </c>
      <c r="D6891" s="13">
        <v>0.13650700000000002</v>
      </c>
      <c r="E6891" s="13">
        <v>45.07</v>
      </c>
      <c r="F6891" s="11">
        <f t="shared" si="322"/>
        <v>0.13646604790000003</v>
      </c>
      <c r="G6891" s="11">
        <f t="shared" si="323"/>
        <v>45.498165</v>
      </c>
      <c r="H6891" s="8">
        <f t="shared" si="321"/>
        <v>19.1737301451479</v>
      </c>
      <c r="I6891" s="61"/>
      <c r="K6891" s="69"/>
      <c r="L6891" s="69"/>
      <c r="M6891" s="69"/>
      <c r="O6891" s="63"/>
      <c r="P6891" s="63"/>
      <c r="Q6891" s="63"/>
    </row>
    <row r="6892" spans="1:17" outlineLevel="1">
      <c r="A6892" s="6"/>
      <c r="B6892" s="20">
        <v>42726</v>
      </c>
      <c r="C6892" s="21">
        <v>0.79166666666666663</v>
      </c>
      <c r="D6892" s="13">
        <v>6.4510999999999999E-2</v>
      </c>
      <c r="E6892" s="13">
        <v>45.08</v>
      </c>
      <c r="F6892" s="11">
        <f t="shared" si="322"/>
        <v>6.4491646700000002E-2</v>
      </c>
      <c r="G6892" s="11">
        <f t="shared" si="323"/>
        <v>45.50826</v>
      </c>
      <c r="H6892" s="8">
        <f t="shared" si="321"/>
        <v>9.060543660348257</v>
      </c>
      <c r="I6892" s="61"/>
      <c r="K6892" s="69"/>
      <c r="L6892" s="69"/>
      <c r="M6892" s="69"/>
      <c r="O6892" s="63"/>
      <c r="P6892" s="63"/>
      <c r="Q6892" s="63"/>
    </row>
    <row r="6893" spans="1:17" outlineLevel="1">
      <c r="A6893" s="6"/>
      <c r="B6893" s="20">
        <v>42726</v>
      </c>
      <c r="C6893" s="21">
        <v>0.8125</v>
      </c>
      <c r="D6893" s="13">
        <v>3.7629999999999999E-3</v>
      </c>
      <c r="E6893" s="13">
        <v>45.08</v>
      </c>
      <c r="F6893" s="11">
        <f t="shared" si="322"/>
        <v>3.7618711E-3</v>
      </c>
      <c r="G6893" s="11">
        <f t="shared" si="323"/>
        <v>45.50826</v>
      </c>
      <c r="H6893" s="8">
        <f t="shared" ref="H6893:H6956" si="324">F6893*($B$8-G6893)</f>
        <v>0.52851181649471402</v>
      </c>
      <c r="I6893" s="61"/>
      <c r="K6893" s="69"/>
      <c r="L6893" s="69"/>
      <c r="M6893" s="69"/>
      <c r="O6893" s="63"/>
      <c r="P6893" s="63"/>
      <c r="Q6893" s="63"/>
    </row>
    <row r="6894" spans="1:17" outlineLevel="1">
      <c r="A6894" s="6"/>
      <c r="B6894" s="20">
        <v>42726</v>
      </c>
      <c r="C6894" s="21">
        <v>0.83333333333333337</v>
      </c>
      <c r="D6894" s="13">
        <v>0</v>
      </c>
      <c r="E6894" s="13">
        <v>45.07</v>
      </c>
      <c r="F6894" s="11">
        <f t="shared" si="322"/>
        <v>0</v>
      </c>
      <c r="G6894" s="11">
        <f t="shared" si="323"/>
        <v>45.498165</v>
      </c>
      <c r="H6894" s="8">
        <f t="shared" si="324"/>
        <v>0</v>
      </c>
      <c r="I6894" s="61"/>
      <c r="K6894" s="69"/>
      <c r="L6894" s="69"/>
      <c r="M6894" s="69"/>
      <c r="O6894" s="63"/>
      <c r="P6894" s="63"/>
      <c r="Q6894" s="63"/>
    </row>
    <row r="6895" spans="1:17" outlineLevel="1">
      <c r="A6895" s="6"/>
      <c r="B6895" s="20">
        <v>42726</v>
      </c>
      <c r="C6895" s="21">
        <v>0.85416666666666663</v>
      </c>
      <c r="D6895" s="13">
        <v>0</v>
      </c>
      <c r="E6895" s="13">
        <v>45.05</v>
      </c>
      <c r="F6895" s="11">
        <f t="shared" si="322"/>
        <v>0</v>
      </c>
      <c r="G6895" s="11">
        <f t="shared" si="323"/>
        <v>45.477975000000001</v>
      </c>
      <c r="H6895" s="8">
        <f t="shared" si="324"/>
        <v>0</v>
      </c>
      <c r="I6895" s="61"/>
      <c r="K6895" s="69"/>
      <c r="L6895" s="69"/>
      <c r="M6895" s="69"/>
      <c r="O6895" s="63"/>
      <c r="P6895" s="63"/>
      <c r="Q6895" s="63"/>
    </row>
    <row r="6896" spans="1:17" outlineLevel="1">
      <c r="A6896" s="6"/>
      <c r="B6896" s="20">
        <v>42726</v>
      </c>
      <c r="C6896" s="21">
        <v>0.875</v>
      </c>
      <c r="D6896" s="13">
        <v>0</v>
      </c>
      <c r="E6896" s="13">
        <v>45.02</v>
      </c>
      <c r="F6896" s="11">
        <f t="shared" si="322"/>
        <v>0</v>
      </c>
      <c r="G6896" s="11">
        <f t="shared" si="323"/>
        <v>45.447690000000009</v>
      </c>
      <c r="H6896" s="8">
        <f t="shared" si="324"/>
        <v>0</v>
      </c>
      <c r="I6896" s="61"/>
      <c r="K6896" s="69"/>
      <c r="L6896" s="69"/>
      <c r="M6896" s="69"/>
      <c r="O6896" s="63"/>
      <c r="P6896" s="63"/>
      <c r="Q6896" s="63"/>
    </row>
    <row r="6897" spans="1:17" outlineLevel="1">
      <c r="A6897" s="6"/>
      <c r="B6897" s="20">
        <v>42726</v>
      </c>
      <c r="C6897" s="21">
        <v>0.89583333333333337</v>
      </c>
      <c r="D6897" s="13">
        <v>0</v>
      </c>
      <c r="E6897" s="13">
        <v>42.98</v>
      </c>
      <c r="F6897" s="11">
        <f t="shared" si="322"/>
        <v>0</v>
      </c>
      <c r="G6897" s="11">
        <f t="shared" si="323"/>
        <v>43.388309999999997</v>
      </c>
      <c r="H6897" s="8">
        <f t="shared" si="324"/>
        <v>0</v>
      </c>
      <c r="I6897" s="61"/>
      <c r="K6897" s="69"/>
      <c r="L6897" s="69"/>
      <c r="M6897" s="69"/>
      <c r="O6897" s="63"/>
      <c r="P6897" s="63"/>
      <c r="Q6897" s="63"/>
    </row>
    <row r="6898" spans="1:17" outlineLevel="1">
      <c r="A6898" s="6"/>
      <c r="B6898" s="20">
        <v>42726</v>
      </c>
      <c r="C6898" s="21">
        <v>0.91666666666666663</v>
      </c>
      <c r="D6898" s="13">
        <v>0</v>
      </c>
      <c r="E6898" s="13">
        <v>38.049999999999997</v>
      </c>
      <c r="F6898" s="11">
        <f t="shared" si="322"/>
        <v>0</v>
      </c>
      <c r="G6898" s="11">
        <f t="shared" si="323"/>
        <v>38.411475000000003</v>
      </c>
      <c r="H6898" s="8">
        <f t="shared" si="324"/>
        <v>0</v>
      </c>
      <c r="I6898" s="61"/>
      <c r="K6898" s="69"/>
      <c r="L6898" s="69"/>
      <c r="M6898" s="69"/>
      <c r="O6898" s="63"/>
      <c r="P6898" s="63"/>
      <c r="Q6898" s="63"/>
    </row>
    <row r="6899" spans="1:17" outlineLevel="1">
      <c r="A6899" s="6"/>
      <c r="B6899" s="20">
        <v>42726</v>
      </c>
      <c r="C6899" s="21">
        <v>0.9375</v>
      </c>
      <c r="D6899" s="13">
        <v>0</v>
      </c>
      <c r="E6899" s="13">
        <v>102.69</v>
      </c>
      <c r="F6899" s="11">
        <f t="shared" si="322"/>
        <v>0</v>
      </c>
      <c r="G6899" s="11">
        <f t="shared" si="323"/>
        <v>103.665555</v>
      </c>
      <c r="H6899" s="8">
        <f t="shared" si="324"/>
        <v>0</v>
      </c>
      <c r="I6899" s="61"/>
      <c r="K6899" s="69"/>
      <c r="L6899" s="69"/>
      <c r="M6899" s="69"/>
      <c r="O6899" s="63"/>
      <c r="P6899" s="63"/>
      <c r="Q6899" s="63"/>
    </row>
    <row r="6900" spans="1:17" outlineLevel="1">
      <c r="A6900" s="6"/>
      <c r="B6900" s="20">
        <v>42726</v>
      </c>
      <c r="C6900" s="21">
        <v>0.95833333333333337</v>
      </c>
      <c r="D6900" s="13">
        <v>0</v>
      </c>
      <c r="E6900" s="13">
        <v>44.11</v>
      </c>
      <c r="F6900" s="11">
        <f t="shared" si="322"/>
        <v>0</v>
      </c>
      <c r="G6900" s="11">
        <f t="shared" si="323"/>
        <v>44.529045000000004</v>
      </c>
      <c r="H6900" s="8">
        <f t="shared" si="324"/>
        <v>0</v>
      </c>
      <c r="I6900" s="61"/>
      <c r="K6900" s="69"/>
      <c r="L6900" s="69"/>
      <c r="M6900" s="69"/>
      <c r="O6900" s="63"/>
      <c r="P6900" s="63"/>
      <c r="Q6900" s="63"/>
    </row>
    <row r="6901" spans="1:17" outlineLevel="1">
      <c r="A6901" s="6"/>
      <c r="B6901" s="20">
        <v>42726</v>
      </c>
      <c r="C6901" s="21">
        <v>0.97916666666666663</v>
      </c>
      <c r="D6901" s="13">
        <v>0</v>
      </c>
      <c r="E6901" s="13">
        <v>42.99</v>
      </c>
      <c r="F6901" s="11">
        <f t="shared" si="322"/>
        <v>0</v>
      </c>
      <c r="G6901" s="11">
        <f t="shared" si="323"/>
        <v>43.398405000000004</v>
      </c>
      <c r="H6901" s="8">
        <f t="shared" si="324"/>
        <v>0</v>
      </c>
      <c r="I6901" s="61"/>
      <c r="K6901" s="69"/>
      <c r="L6901" s="69"/>
      <c r="M6901" s="69"/>
      <c r="O6901" s="63"/>
      <c r="P6901" s="63"/>
      <c r="Q6901" s="63"/>
    </row>
    <row r="6902" spans="1:17" outlineLevel="1">
      <c r="A6902" s="6"/>
      <c r="B6902" s="20">
        <v>42727</v>
      </c>
      <c r="C6902" s="21">
        <v>2.0833333333333332E-2</v>
      </c>
      <c r="D6902" s="13">
        <v>0</v>
      </c>
      <c r="E6902" s="13">
        <v>37.090000000000003</v>
      </c>
      <c r="F6902" s="11">
        <f t="shared" si="322"/>
        <v>0</v>
      </c>
      <c r="G6902" s="11">
        <f t="shared" si="323"/>
        <v>37.442355000000006</v>
      </c>
      <c r="H6902" s="8">
        <f t="shared" si="324"/>
        <v>0</v>
      </c>
      <c r="I6902" s="61"/>
      <c r="K6902" s="69"/>
      <c r="L6902" s="69"/>
      <c r="M6902" s="69"/>
      <c r="O6902" s="63"/>
      <c r="P6902" s="63"/>
      <c r="Q6902" s="63"/>
    </row>
    <row r="6903" spans="1:17" outlineLevel="1">
      <c r="A6903" s="6"/>
      <c r="B6903" s="20">
        <v>42727</v>
      </c>
      <c r="C6903" s="21">
        <v>4.1666666666666664E-2</v>
      </c>
      <c r="D6903" s="13">
        <v>0</v>
      </c>
      <c r="E6903" s="13">
        <v>29.06</v>
      </c>
      <c r="F6903" s="11">
        <f t="shared" si="322"/>
        <v>0</v>
      </c>
      <c r="G6903" s="11">
        <f t="shared" si="323"/>
        <v>29.336069999999999</v>
      </c>
      <c r="H6903" s="8">
        <f t="shared" si="324"/>
        <v>0</v>
      </c>
      <c r="I6903" s="61"/>
      <c r="K6903" s="69"/>
      <c r="L6903" s="69"/>
      <c r="M6903" s="69"/>
      <c r="O6903" s="63"/>
      <c r="P6903" s="63"/>
      <c r="Q6903" s="63"/>
    </row>
    <row r="6904" spans="1:17" outlineLevel="1">
      <c r="A6904" s="6"/>
      <c r="B6904" s="20">
        <v>42727</v>
      </c>
      <c r="C6904" s="21">
        <v>6.25E-2</v>
      </c>
      <c r="D6904" s="13">
        <v>0</v>
      </c>
      <c r="E6904" s="13">
        <v>25.23</v>
      </c>
      <c r="F6904" s="11">
        <f t="shared" si="322"/>
        <v>0</v>
      </c>
      <c r="G6904" s="11">
        <f t="shared" si="323"/>
        <v>25.469685000000002</v>
      </c>
      <c r="H6904" s="8">
        <f t="shared" si="324"/>
        <v>0</v>
      </c>
      <c r="I6904" s="61"/>
      <c r="K6904" s="69"/>
      <c r="L6904" s="69"/>
      <c r="M6904" s="69"/>
      <c r="O6904" s="63"/>
      <c r="P6904" s="63"/>
      <c r="Q6904" s="63"/>
    </row>
    <row r="6905" spans="1:17" outlineLevel="1">
      <c r="A6905" s="6"/>
      <c r="B6905" s="20">
        <v>42727</v>
      </c>
      <c r="C6905" s="21">
        <v>8.3333333333333329E-2</v>
      </c>
      <c r="D6905" s="13">
        <v>0</v>
      </c>
      <c r="E6905" s="13">
        <v>30.33</v>
      </c>
      <c r="F6905" s="11">
        <f t="shared" si="322"/>
        <v>0</v>
      </c>
      <c r="G6905" s="11">
        <f t="shared" si="323"/>
        <v>30.618134999999999</v>
      </c>
      <c r="H6905" s="8">
        <f t="shared" si="324"/>
        <v>0</v>
      </c>
      <c r="I6905" s="61"/>
      <c r="K6905" s="69"/>
      <c r="L6905" s="69"/>
      <c r="M6905" s="69"/>
      <c r="O6905" s="63"/>
      <c r="P6905" s="63"/>
      <c r="Q6905" s="63"/>
    </row>
    <row r="6906" spans="1:17" outlineLevel="1">
      <c r="A6906" s="6"/>
      <c r="B6906" s="20">
        <v>42727</v>
      </c>
      <c r="C6906" s="21">
        <v>0.10416666666666667</v>
      </c>
      <c r="D6906" s="13">
        <v>0</v>
      </c>
      <c r="E6906" s="13">
        <v>30.42</v>
      </c>
      <c r="F6906" s="11">
        <f t="shared" si="322"/>
        <v>0</v>
      </c>
      <c r="G6906" s="11">
        <f t="shared" si="323"/>
        <v>30.708990000000004</v>
      </c>
      <c r="H6906" s="8">
        <f t="shared" si="324"/>
        <v>0</v>
      </c>
      <c r="I6906" s="61"/>
      <c r="K6906" s="69"/>
      <c r="L6906" s="69"/>
      <c r="M6906" s="69"/>
      <c r="O6906" s="63"/>
      <c r="P6906" s="63"/>
      <c r="Q6906" s="63"/>
    </row>
    <row r="6907" spans="1:17" outlineLevel="1">
      <c r="A6907" s="6"/>
      <c r="B6907" s="20">
        <v>42727</v>
      </c>
      <c r="C6907" s="21">
        <v>0.125</v>
      </c>
      <c r="D6907" s="13">
        <v>0</v>
      </c>
      <c r="E6907" s="13">
        <v>27.65</v>
      </c>
      <c r="F6907" s="11">
        <f t="shared" si="322"/>
        <v>0</v>
      </c>
      <c r="G6907" s="11">
        <f t="shared" si="323"/>
        <v>27.912675</v>
      </c>
      <c r="H6907" s="8">
        <f t="shared" si="324"/>
        <v>0</v>
      </c>
      <c r="I6907" s="61"/>
      <c r="K6907" s="69"/>
      <c r="L6907" s="69"/>
      <c r="M6907" s="69"/>
      <c r="O6907" s="63"/>
      <c r="P6907" s="63"/>
      <c r="Q6907" s="63"/>
    </row>
    <row r="6908" spans="1:17" outlineLevel="1">
      <c r="A6908" s="6"/>
      <c r="B6908" s="20">
        <v>42727</v>
      </c>
      <c r="C6908" s="21">
        <v>0.14583333333333334</v>
      </c>
      <c r="D6908" s="13">
        <v>0</v>
      </c>
      <c r="E6908" s="13">
        <v>26.87</v>
      </c>
      <c r="F6908" s="11">
        <f t="shared" si="322"/>
        <v>0</v>
      </c>
      <c r="G6908" s="11">
        <f t="shared" si="323"/>
        <v>27.125265000000002</v>
      </c>
      <c r="H6908" s="8">
        <f t="shared" si="324"/>
        <v>0</v>
      </c>
      <c r="I6908" s="61"/>
      <c r="K6908" s="69"/>
      <c r="L6908" s="69"/>
      <c r="M6908" s="69"/>
      <c r="O6908" s="63"/>
      <c r="P6908" s="63"/>
      <c r="Q6908" s="63"/>
    </row>
    <row r="6909" spans="1:17" outlineLevel="1">
      <c r="A6909" s="6"/>
      <c r="B6909" s="20">
        <v>42727</v>
      </c>
      <c r="C6909" s="21">
        <v>0.16666666666666666</v>
      </c>
      <c r="D6909" s="13">
        <v>0</v>
      </c>
      <c r="E6909" s="13">
        <v>29.31</v>
      </c>
      <c r="F6909" s="11">
        <f t="shared" si="322"/>
        <v>0</v>
      </c>
      <c r="G6909" s="11">
        <f t="shared" si="323"/>
        <v>29.588445</v>
      </c>
      <c r="H6909" s="8">
        <f t="shared" si="324"/>
        <v>0</v>
      </c>
      <c r="I6909" s="61"/>
      <c r="K6909" s="69"/>
      <c r="L6909" s="69"/>
      <c r="M6909" s="69"/>
      <c r="O6909" s="63"/>
      <c r="P6909" s="63"/>
      <c r="Q6909" s="63"/>
    </row>
    <row r="6910" spans="1:17" outlineLevel="1">
      <c r="A6910" s="6"/>
      <c r="B6910" s="20">
        <v>42727</v>
      </c>
      <c r="C6910" s="21">
        <v>0.1875</v>
      </c>
      <c r="D6910" s="13">
        <v>0</v>
      </c>
      <c r="E6910" s="13">
        <v>34.159999999999997</v>
      </c>
      <c r="F6910" s="11">
        <f t="shared" si="322"/>
        <v>0</v>
      </c>
      <c r="G6910" s="11">
        <f t="shared" si="323"/>
        <v>34.484519999999996</v>
      </c>
      <c r="H6910" s="8">
        <f t="shared" si="324"/>
        <v>0</v>
      </c>
      <c r="I6910" s="61"/>
      <c r="K6910" s="69"/>
      <c r="L6910" s="69"/>
      <c r="M6910" s="69"/>
      <c r="O6910" s="63"/>
      <c r="P6910" s="63"/>
      <c r="Q6910" s="63"/>
    </row>
    <row r="6911" spans="1:17" outlineLevel="1">
      <c r="A6911" s="6"/>
      <c r="B6911" s="20">
        <v>42727</v>
      </c>
      <c r="C6911" s="21">
        <v>0.20833333333333334</v>
      </c>
      <c r="D6911" s="13">
        <v>0</v>
      </c>
      <c r="E6911" s="13">
        <v>37.909999999999997</v>
      </c>
      <c r="F6911" s="11">
        <f t="shared" si="322"/>
        <v>0</v>
      </c>
      <c r="G6911" s="11">
        <f t="shared" si="323"/>
        <v>38.270144999999999</v>
      </c>
      <c r="H6911" s="8">
        <f t="shared" si="324"/>
        <v>0</v>
      </c>
      <c r="I6911" s="61"/>
      <c r="K6911" s="69"/>
      <c r="L6911" s="69"/>
      <c r="M6911" s="69"/>
      <c r="O6911" s="63"/>
      <c r="P6911" s="63"/>
      <c r="Q6911" s="63"/>
    </row>
    <row r="6912" spans="1:17" outlineLevel="1">
      <c r="A6912" s="6"/>
      <c r="B6912" s="20">
        <v>42727</v>
      </c>
      <c r="C6912" s="21">
        <v>0.22916666666666666</v>
      </c>
      <c r="D6912" s="13">
        <v>2.3912000000000003E-2</v>
      </c>
      <c r="E6912" s="13">
        <v>38.58</v>
      </c>
      <c r="F6912" s="11">
        <f t="shared" si="322"/>
        <v>2.3904826400000002E-2</v>
      </c>
      <c r="G6912" s="11">
        <f t="shared" si="323"/>
        <v>38.946510000000004</v>
      </c>
      <c r="H6912" s="8">
        <f t="shared" si="324"/>
        <v>3.5152881499641366</v>
      </c>
      <c r="I6912" s="61"/>
      <c r="K6912" s="69"/>
      <c r="L6912" s="69"/>
      <c r="M6912" s="69"/>
      <c r="O6912" s="63"/>
      <c r="P6912" s="63"/>
      <c r="Q6912" s="63"/>
    </row>
    <row r="6913" spans="1:17" outlineLevel="1">
      <c r="A6913" s="6"/>
      <c r="B6913" s="20">
        <v>42727</v>
      </c>
      <c r="C6913" s="21">
        <v>0.25</v>
      </c>
      <c r="D6913" s="13">
        <v>0.15628999999999998</v>
      </c>
      <c r="E6913" s="13">
        <v>37.82</v>
      </c>
      <c r="F6913" s="11">
        <f t="shared" si="322"/>
        <v>0.15624311299999999</v>
      </c>
      <c r="G6913" s="11">
        <f t="shared" si="323"/>
        <v>38.179290000000002</v>
      </c>
      <c r="H6913" s="8">
        <f t="shared" si="324"/>
        <v>23.095967896270228</v>
      </c>
      <c r="I6913" s="61"/>
      <c r="K6913" s="69"/>
      <c r="L6913" s="69"/>
      <c r="M6913" s="69"/>
      <c r="O6913" s="63"/>
      <c r="P6913" s="63"/>
      <c r="Q6913" s="63"/>
    </row>
    <row r="6914" spans="1:17" outlineLevel="1">
      <c r="A6914" s="6"/>
      <c r="B6914" s="20">
        <v>42727</v>
      </c>
      <c r="C6914" s="21">
        <v>0.27083333333333331</v>
      </c>
      <c r="D6914" s="13">
        <v>0.27372299999999999</v>
      </c>
      <c r="E6914" s="13">
        <v>43.31</v>
      </c>
      <c r="F6914" s="11">
        <f t="shared" si="322"/>
        <v>0.27364088310000001</v>
      </c>
      <c r="G6914" s="11">
        <f t="shared" si="323"/>
        <v>43.721445000000003</v>
      </c>
      <c r="H6914" s="8">
        <f t="shared" si="324"/>
        <v>38.933229436391919</v>
      </c>
      <c r="I6914" s="61"/>
      <c r="K6914" s="69"/>
      <c r="L6914" s="69"/>
      <c r="M6914" s="69"/>
      <c r="O6914" s="63"/>
      <c r="P6914" s="63"/>
      <c r="Q6914" s="63"/>
    </row>
    <row r="6915" spans="1:17" outlineLevel="1">
      <c r="A6915" s="6"/>
      <c r="B6915" s="20">
        <v>42727</v>
      </c>
      <c r="C6915" s="21">
        <v>0.29166666666666669</v>
      </c>
      <c r="D6915" s="13">
        <v>0.53547</v>
      </c>
      <c r="E6915" s="13">
        <v>46.02</v>
      </c>
      <c r="F6915" s="11">
        <f t="shared" si="322"/>
        <v>0.53530935899999998</v>
      </c>
      <c r="G6915" s="11">
        <f t="shared" si="323"/>
        <v>46.457190000000004</v>
      </c>
      <c r="H6915" s="8">
        <f t="shared" si="324"/>
        <v>74.698572174158784</v>
      </c>
      <c r="I6915" s="61"/>
      <c r="K6915" s="69"/>
      <c r="L6915" s="69"/>
      <c r="M6915" s="69"/>
      <c r="O6915" s="63"/>
      <c r="P6915" s="63"/>
      <c r="Q6915" s="63"/>
    </row>
    <row r="6916" spans="1:17" outlineLevel="1">
      <c r="A6916" s="6"/>
      <c r="B6916" s="20">
        <v>42727</v>
      </c>
      <c r="C6916" s="21">
        <v>0.3125</v>
      </c>
      <c r="D6916" s="13">
        <v>1.141797</v>
      </c>
      <c r="E6916" s="13">
        <v>41.79</v>
      </c>
      <c r="F6916" s="11">
        <f t="shared" si="322"/>
        <v>1.1414544608999999</v>
      </c>
      <c r="G6916" s="11">
        <f t="shared" si="323"/>
        <v>42.187004999999999</v>
      </c>
      <c r="H6916" s="8">
        <f t="shared" si="324"/>
        <v>164.15598467813939</v>
      </c>
      <c r="I6916" s="61"/>
      <c r="K6916" s="69"/>
      <c r="L6916" s="69"/>
      <c r="M6916" s="69"/>
      <c r="O6916" s="63"/>
      <c r="P6916" s="63"/>
      <c r="Q6916" s="63"/>
    </row>
    <row r="6917" spans="1:17" outlineLevel="1">
      <c r="A6917" s="6"/>
      <c r="B6917" s="20">
        <v>42727</v>
      </c>
      <c r="C6917" s="21">
        <v>0.33333333333333331</v>
      </c>
      <c r="D6917" s="13">
        <v>2.5363319999999998</v>
      </c>
      <c r="E6917" s="13">
        <v>43.69</v>
      </c>
      <c r="F6917" s="11">
        <f t="shared" si="322"/>
        <v>2.5355711003999999</v>
      </c>
      <c r="G6917" s="11">
        <f t="shared" si="323"/>
        <v>44.105055</v>
      </c>
      <c r="H6917" s="8">
        <f t="shared" si="324"/>
        <v>359.78472183484746</v>
      </c>
      <c r="I6917" s="61"/>
      <c r="K6917" s="69"/>
      <c r="L6917" s="69"/>
      <c r="M6917" s="69"/>
      <c r="O6917" s="63"/>
      <c r="P6917" s="63"/>
      <c r="Q6917" s="63"/>
    </row>
    <row r="6918" spans="1:17" outlineLevel="1">
      <c r="A6918" s="6"/>
      <c r="B6918" s="20">
        <v>42727</v>
      </c>
      <c r="C6918" s="21">
        <v>0.35416666666666669</v>
      </c>
      <c r="D6918" s="13">
        <v>3.0006019999999998</v>
      </c>
      <c r="E6918" s="13">
        <v>45.53</v>
      </c>
      <c r="F6918" s="11">
        <f t="shared" si="322"/>
        <v>2.9997018193999998</v>
      </c>
      <c r="G6918" s="11">
        <f t="shared" si="323"/>
        <v>45.962535000000003</v>
      </c>
      <c r="H6918" s="8">
        <f t="shared" si="324"/>
        <v>420.07063854466378</v>
      </c>
      <c r="I6918" s="61"/>
      <c r="K6918" s="69"/>
      <c r="L6918" s="69"/>
      <c r="M6918" s="69"/>
      <c r="O6918" s="63"/>
      <c r="P6918" s="63"/>
      <c r="Q6918" s="63"/>
    </row>
    <row r="6919" spans="1:17" outlineLevel="1">
      <c r="A6919" s="6"/>
      <c r="B6919" s="20">
        <v>42727</v>
      </c>
      <c r="C6919" s="21">
        <v>0.375</v>
      </c>
      <c r="D6919" s="13">
        <v>3.5350630000000001</v>
      </c>
      <c r="E6919" s="13">
        <v>45.2</v>
      </c>
      <c r="F6919" s="11">
        <f t="shared" si="322"/>
        <v>3.5340024811000004</v>
      </c>
      <c r="G6919" s="11">
        <f t="shared" si="323"/>
        <v>45.629400000000004</v>
      </c>
      <c r="H6919" s="8">
        <f t="shared" si="324"/>
        <v>496.07004867349571</v>
      </c>
      <c r="I6919" s="61"/>
      <c r="K6919" s="69"/>
      <c r="L6919" s="69"/>
      <c r="M6919" s="69"/>
      <c r="O6919" s="63"/>
      <c r="P6919" s="63"/>
      <c r="Q6919" s="63"/>
    </row>
    <row r="6920" spans="1:17" outlineLevel="1">
      <c r="A6920" s="6"/>
      <c r="B6920" s="20">
        <v>42727</v>
      </c>
      <c r="C6920" s="21">
        <v>0.39583333333333331</v>
      </c>
      <c r="D6920" s="13">
        <v>3.9286080000000001</v>
      </c>
      <c r="E6920" s="13">
        <v>45.03</v>
      </c>
      <c r="F6920" s="11">
        <f t="shared" si="322"/>
        <v>3.9274294176000004</v>
      </c>
      <c r="G6920" s="11">
        <f t="shared" si="323"/>
        <v>45.457785000000001</v>
      </c>
      <c r="H6920" s="8">
        <f t="shared" si="324"/>
        <v>551.96962960566407</v>
      </c>
      <c r="I6920" s="61"/>
      <c r="K6920" s="69"/>
      <c r="L6920" s="69"/>
      <c r="M6920" s="69"/>
      <c r="O6920" s="63"/>
      <c r="P6920" s="63"/>
      <c r="Q6920" s="63"/>
    </row>
    <row r="6921" spans="1:17" outlineLevel="1">
      <c r="A6921" s="6"/>
      <c r="B6921" s="20">
        <v>42727</v>
      </c>
      <c r="C6921" s="21">
        <v>0.41666666666666669</v>
      </c>
      <c r="D6921" s="13">
        <v>4.2019879999999992</v>
      </c>
      <c r="E6921" s="13">
        <v>42.42</v>
      </c>
      <c r="F6921" s="11">
        <f t="shared" si="322"/>
        <v>4.2007274035999993</v>
      </c>
      <c r="G6921" s="11">
        <f t="shared" si="323"/>
        <v>42.822990000000004</v>
      </c>
      <c r="H6921" s="8">
        <f t="shared" si="324"/>
        <v>601.44758947251114</v>
      </c>
      <c r="I6921" s="61"/>
      <c r="K6921" s="69"/>
      <c r="L6921" s="69"/>
      <c r="M6921" s="69"/>
      <c r="O6921" s="63"/>
      <c r="P6921" s="63"/>
      <c r="Q6921" s="63"/>
    </row>
    <row r="6922" spans="1:17" outlineLevel="1">
      <c r="A6922" s="6"/>
      <c r="B6922" s="20">
        <v>42727</v>
      </c>
      <c r="C6922" s="21">
        <v>0.4375</v>
      </c>
      <c r="D6922" s="13">
        <v>4.4485320000000002</v>
      </c>
      <c r="E6922" s="13">
        <v>45.2</v>
      </c>
      <c r="F6922" s="11">
        <f t="shared" si="322"/>
        <v>4.4471974404000001</v>
      </c>
      <c r="G6922" s="11">
        <f t="shared" si="323"/>
        <v>45.629400000000004</v>
      </c>
      <c r="H6922" s="8">
        <f t="shared" si="324"/>
        <v>624.25577302741226</v>
      </c>
      <c r="I6922" s="61"/>
      <c r="K6922" s="69"/>
      <c r="L6922" s="69"/>
      <c r="M6922" s="69"/>
      <c r="O6922" s="63"/>
      <c r="P6922" s="63"/>
      <c r="Q6922" s="63"/>
    </row>
    <row r="6923" spans="1:17" outlineLevel="1">
      <c r="A6923" s="6"/>
      <c r="B6923" s="20">
        <v>42727</v>
      </c>
      <c r="C6923" s="21">
        <v>0.45833333333333331</v>
      </c>
      <c r="D6923" s="13">
        <v>4.62723</v>
      </c>
      <c r="E6923" s="13">
        <v>45.02</v>
      </c>
      <c r="F6923" s="11">
        <f t="shared" si="322"/>
        <v>4.6258418309999998</v>
      </c>
      <c r="G6923" s="11">
        <f t="shared" si="323"/>
        <v>45.447690000000009</v>
      </c>
      <c r="H6923" s="8">
        <f t="shared" si="324"/>
        <v>650.17275504167947</v>
      </c>
      <c r="I6923" s="61"/>
      <c r="K6923" s="69"/>
      <c r="L6923" s="69"/>
      <c r="M6923" s="69"/>
      <c r="O6923" s="63"/>
      <c r="P6923" s="63"/>
      <c r="Q6923" s="63"/>
    </row>
    <row r="6924" spans="1:17" outlineLevel="1">
      <c r="A6924" s="6"/>
      <c r="B6924" s="20">
        <v>42727</v>
      </c>
      <c r="C6924" s="21">
        <v>0.47916666666666669</v>
      </c>
      <c r="D6924" s="13">
        <v>4.7426849999999998</v>
      </c>
      <c r="E6924" s="13">
        <v>44.34</v>
      </c>
      <c r="F6924" s="11">
        <f t="shared" si="322"/>
        <v>4.7412621945</v>
      </c>
      <c r="G6924" s="11">
        <f t="shared" si="323"/>
        <v>44.761230000000005</v>
      </c>
      <c r="H6924" s="8">
        <f t="shared" si="324"/>
        <v>669.65004059868068</v>
      </c>
      <c r="I6924" s="61"/>
      <c r="K6924" s="69"/>
      <c r="L6924" s="69"/>
      <c r="M6924" s="69"/>
      <c r="O6924" s="63"/>
      <c r="P6924" s="63"/>
      <c r="Q6924" s="63"/>
    </row>
    <row r="6925" spans="1:17" outlineLevel="1">
      <c r="A6925" s="6"/>
      <c r="B6925" s="20">
        <v>42727</v>
      </c>
      <c r="C6925" s="21">
        <v>0.5</v>
      </c>
      <c r="D6925" s="13">
        <v>4.7679089999999995</v>
      </c>
      <c r="E6925" s="13">
        <v>45.02</v>
      </c>
      <c r="F6925" s="11">
        <f t="shared" si="322"/>
        <v>4.7664786272999997</v>
      </c>
      <c r="G6925" s="11">
        <f t="shared" si="323"/>
        <v>45.447690000000009</v>
      </c>
      <c r="H6925" s="8">
        <f t="shared" si="324"/>
        <v>669.93958163264392</v>
      </c>
      <c r="I6925" s="61"/>
      <c r="K6925" s="69"/>
      <c r="L6925" s="69"/>
      <c r="M6925" s="69"/>
      <c r="O6925" s="63"/>
      <c r="P6925" s="63"/>
      <c r="Q6925" s="63"/>
    </row>
    <row r="6926" spans="1:17" outlineLevel="1">
      <c r="A6926" s="6"/>
      <c r="B6926" s="20">
        <v>42727</v>
      </c>
      <c r="C6926" s="21">
        <v>0.52083333333333337</v>
      </c>
      <c r="D6926" s="13">
        <v>4.7264490000000006</v>
      </c>
      <c r="E6926" s="13">
        <v>45.02</v>
      </c>
      <c r="F6926" s="11">
        <f t="shared" si="322"/>
        <v>4.7250310653000005</v>
      </c>
      <c r="G6926" s="11">
        <f t="shared" si="323"/>
        <v>45.447690000000009</v>
      </c>
      <c r="H6926" s="8">
        <f t="shared" si="324"/>
        <v>664.11403104967576</v>
      </c>
      <c r="I6926" s="61"/>
      <c r="K6926" s="69"/>
      <c r="L6926" s="69"/>
      <c r="M6926" s="69"/>
      <c r="O6926" s="63"/>
      <c r="P6926" s="63"/>
      <c r="Q6926" s="63"/>
    </row>
    <row r="6927" spans="1:17" outlineLevel="1">
      <c r="A6927" s="6"/>
      <c r="B6927" s="20">
        <v>42727</v>
      </c>
      <c r="C6927" s="21">
        <v>0.54166666666666663</v>
      </c>
      <c r="D6927" s="13">
        <v>4.6170590000000002</v>
      </c>
      <c r="E6927" s="13">
        <v>45.03</v>
      </c>
      <c r="F6927" s="11">
        <f t="shared" si="322"/>
        <v>4.6156738823000003</v>
      </c>
      <c r="G6927" s="11">
        <f t="shared" si="323"/>
        <v>45.457785000000001</v>
      </c>
      <c r="H6927" s="8">
        <f t="shared" si="324"/>
        <v>648.69703113609137</v>
      </c>
      <c r="I6927" s="61"/>
      <c r="K6927" s="69"/>
      <c r="L6927" s="69"/>
      <c r="M6927" s="69"/>
      <c r="O6927" s="63"/>
      <c r="P6927" s="63"/>
      <c r="Q6927" s="63"/>
    </row>
    <row r="6928" spans="1:17" outlineLevel="1">
      <c r="A6928" s="6"/>
      <c r="B6928" s="20">
        <v>42727</v>
      </c>
      <c r="C6928" s="21">
        <v>0.5625</v>
      </c>
      <c r="D6928" s="13">
        <v>4.4921419999999994</v>
      </c>
      <c r="E6928" s="13">
        <v>45.02</v>
      </c>
      <c r="F6928" s="11">
        <f t="shared" si="322"/>
        <v>4.4907943573999995</v>
      </c>
      <c r="G6928" s="11">
        <f t="shared" si="323"/>
        <v>45.447690000000009</v>
      </c>
      <c r="H6928" s="8">
        <f t="shared" si="324"/>
        <v>631.19152066753543</v>
      </c>
      <c r="I6928" s="61"/>
      <c r="K6928" s="69"/>
      <c r="L6928" s="69"/>
      <c r="M6928" s="69"/>
      <c r="O6928" s="63"/>
      <c r="P6928" s="63"/>
      <c r="Q6928" s="63"/>
    </row>
    <row r="6929" spans="1:17" outlineLevel="1">
      <c r="A6929" s="6"/>
      <c r="B6929" s="20">
        <v>42727</v>
      </c>
      <c r="C6929" s="21">
        <v>0.58333333333333337</v>
      </c>
      <c r="D6929" s="13">
        <v>4.3268620000000002</v>
      </c>
      <c r="E6929" s="13">
        <v>45.52</v>
      </c>
      <c r="F6929" s="11">
        <f t="shared" ref="F6929:F6992" si="325">IF($B$13="Electricity",$D6929*$B$9,$D6929*$B$10)</f>
        <v>4.3255639414000004</v>
      </c>
      <c r="G6929" s="11">
        <f t="shared" ref="G6929:G6992" si="326">+E6929*$B$10</f>
        <v>45.952440000000003</v>
      </c>
      <c r="H6929" s="8">
        <f t="shared" si="324"/>
        <v>605.78467561705304</v>
      </c>
      <c r="I6929" s="61"/>
      <c r="K6929" s="69"/>
      <c r="L6929" s="69"/>
      <c r="M6929" s="69"/>
      <c r="O6929" s="63"/>
      <c r="P6929" s="63"/>
      <c r="Q6929" s="63"/>
    </row>
    <row r="6930" spans="1:17" outlineLevel="1">
      <c r="A6930" s="6"/>
      <c r="B6930" s="20">
        <v>42727</v>
      </c>
      <c r="C6930" s="21">
        <v>0.60416666666666663</v>
      </c>
      <c r="D6930" s="13">
        <v>3.2930789999999996</v>
      </c>
      <c r="E6930" s="13">
        <v>45.75</v>
      </c>
      <c r="F6930" s="11">
        <f t="shared" si="325"/>
        <v>3.2920910762999998</v>
      </c>
      <c r="G6930" s="11">
        <f t="shared" si="326"/>
        <v>46.184625000000004</v>
      </c>
      <c r="H6930" s="8">
        <f t="shared" si="324"/>
        <v>460.28494836703806</v>
      </c>
      <c r="I6930" s="61"/>
      <c r="K6930" s="69"/>
      <c r="L6930" s="69"/>
      <c r="M6930" s="69"/>
      <c r="O6930" s="63"/>
      <c r="P6930" s="63"/>
      <c r="Q6930" s="63"/>
    </row>
    <row r="6931" spans="1:17" outlineLevel="1">
      <c r="A6931" s="6"/>
      <c r="B6931" s="20">
        <v>42727</v>
      </c>
      <c r="C6931" s="21">
        <v>0.625</v>
      </c>
      <c r="D6931" s="13">
        <v>3.396255</v>
      </c>
      <c r="E6931" s="13">
        <v>43.71</v>
      </c>
      <c r="F6931" s="11">
        <f t="shared" si="325"/>
        <v>3.3952361235000001</v>
      </c>
      <c r="G6931" s="11">
        <f t="shared" si="326"/>
        <v>44.125245000000007</v>
      </c>
      <c r="H6931" s="8">
        <f t="shared" si="324"/>
        <v>481.69829318871223</v>
      </c>
      <c r="I6931" s="61"/>
      <c r="K6931" s="69"/>
      <c r="L6931" s="69"/>
      <c r="M6931" s="69"/>
      <c r="O6931" s="63"/>
      <c r="P6931" s="63"/>
      <c r="Q6931" s="63"/>
    </row>
    <row r="6932" spans="1:17" outlineLevel="1">
      <c r="A6932" s="6"/>
      <c r="B6932" s="20">
        <v>42727</v>
      </c>
      <c r="C6932" s="21">
        <v>0.64583333333333337</v>
      </c>
      <c r="D6932" s="13">
        <v>2.7853910000000002</v>
      </c>
      <c r="E6932" s="13">
        <v>46.13</v>
      </c>
      <c r="F6932" s="11">
        <f t="shared" si="325"/>
        <v>2.7845553827000002</v>
      </c>
      <c r="G6932" s="11">
        <f t="shared" si="326"/>
        <v>46.568235000000008</v>
      </c>
      <c r="H6932" s="8">
        <f t="shared" si="324"/>
        <v>388.25547175011144</v>
      </c>
      <c r="I6932" s="61"/>
      <c r="K6932" s="69"/>
      <c r="L6932" s="69"/>
      <c r="M6932" s="69"/>
      <c r="O6932" s="63"/>
      <c r="P6932" s="63"/>
      <c r="Q6932" s="63"/>
    </row>
    <row r="6933" spans="1:17" outlineLevel="1">
      <c r="A6933" s="6"/>
      <c r="B6933" s="20">
        <v>42727</v>
      </c>
      <c r="C6933" s="21">
        <v>0.66666666666666663</v>
      </c>
      <c r="D6933" s="13">
        <v>2.6034459999999999</v>
      </c>
      <c r="E6933" s="13">
        <v>46.88</v>
      </c>
      <c r="F6933" s="11">
        <f t="shared" si="325"/>
        <v>2.6026649661999999</v>
      </c>
      <c r="G6933" s="11">
        <f t="shared" si="326"/>
        <v>47.325360000000003</v>
      </c>
      <c r="H6933" s="8">
        <f t="shared" si="324"/>
        <v>360.92362722839715</v>
      </c>
      <c r="I6933" s="61"/>
      <c r="K6933" s="69"/>
      <c r="L6933" s="69"/>
      <c r="M6933" s="69"/>
      <c r="O6933" s="63"/>
      <c r="P6933" s="63"/>
      <c r="Q6933" s="63"/>
    </row>
    <row r="6934" spans="1:17" outlineLevel="1">
      <c r="A6934" s="6"/>
      <c r="B6934" s="20">
        <v>42727</v>
      </c>
      <c r="C6934" s="21">
        <v>0.6875</v>
      </c>
      <c r="D6934" s="13">
        <v>2.407673</v>
      </c>
      <c r="E6934" s="13">
        <v>46.02</v>
      </c>
      <c r="F6934" s="11">
        <f t="shared" si="325"/>
        <v>2.4069506981000002</v>
      </c>
      <c r="G6934" s="11">
        <f t="shared" si="326"/>
        <v>46.457190000000004</v>
      </c>
      <c r="H6934" s="8">
        <f t="shared" si="324"/>
        <v>335.87266394433567</v>
      </c>
      <c r="I6934" s="61"/>
      <c r="K6934" s="69"/>
      <c r="L6934" s="69"/>
      <c r="M6934" s="69"/>
      <c r="O6934" s="63"/>
      <c r="P6934" s="63"/>
      <c r="Q6934" s="63"/>
    </row>
    <row r="6935" spans="1:17" outlineLevel="1">
      <c r="A6935" s="6"/>
      <c r="B6935" s="20">
        <v>42727</v>
      </c>
      <c r="C6935" s="21">
        <v>0.70833333333333337</v>
      </c>
      <c r="D6935" s="13">
        <v>1.5932730000000002</v>
      </c>
      <c r="E6935" s="13">
        <v>45.85</v>
      </c>
      <c r="F6935" s="11">
        <f t="shared" si="325"/>
        <v>1.5927950181000001</v>
      </c>
      <c r="G6935" s="11">
        <f t="shared" si="326"/>
        <v>46.285575000000001</v>
      </c>
      <c r="H6935" s="8">
        <f t="shared" si="324"/>
        <v>222.53644009670612</v>
      </c>
      <c r="I6935" s="61"/>
      <c r="K6935" s="69"/>
      <c r="L6935" s="69"/>
      <c r="M6935" s="69"/>
      <c r="O6935" s="63"/>
      <c r="P6935" s="63"/>
      <c r="Q6935" s="63"/>
    </row>
    <row r="6936" spans="1:17" outlineLevel="1">
      <c r="A6936" s="6"/>
      <c r="B6936" s="20">
        <v>42727</v>
      </c>
      <c r="C6936" s="21">
        <v>0.72916666666666663</v>
      </c>
      <c r="D6936" s="13">
        <v>0.8345260000000001</v>
      </c>
      <c r="E6936" s="13">
        <v>45.04</v>
      </c>
      <c r="F6936" s="11">
        <f t="shared" si="325"/>
        <v>0.83427564220000017</v>
      </c>
      <c r="G6936" s="11">
        <f t="shared" si="326"/>
        <v>45.467880000000001</v>
      </c>
      <c r="H6936" s="8">
        <f t="shared" si="324"/>
        <v>117.24252466272748</v>
      </c>
      <c r="I6936" s="61"/>
      <c r="K6936" s="69"/>
      <c r="L6936" s="69"/>
      <c r="M6936" s="69"/>
      <c r="O6936" s="63"/>
      <c r="P6936" s="63"/>
      <c r="Q6936" s="63"/>
    </row>
    <row r="6937" spans="1:17" outlineLevel="1">
      <c r="A6937" s="6"/>
      <c r="B6937" s="20">
        <v>42727</v>
      </c>
      <c r="C6937" s="21">
        <v>0.75</v>
      </c>
      <c r="D6937" s="13">
        <v>0.35946000000000006</v>
      </c>
      <c r="E6937" s="13">
        <v>55.61</v>
      </c>
      <c r="F6937" s="11">
        <f t="shared" si="325"/>
        <v>0.35935216200000009</v>
      </c>
      <c r="G6937" s="11">
        <f t="shared" si="326"/>
        <v>56.138295000000006</v>
      </c>
      <c r="H6937" s="8">
        <f t="shared" si="324"/>
        <v>46.666084452756223</v>
      </c>
      <c r="I6937" s="61"/>
      <c r="K6937" s="69"/>
      <c r="L6937" s="69"/>
      <c r="M6937" s="69"/>
      <c r="O6937" s="63"/>
      <c r="P6937" s="63"/>
      <c r="Q6937" s="63"/>
    </row>
    <row r="6938" spans="1:17" outlineLevel="1">
      <c r="A6938" s="6"/>
      <c r="B6938" s="20">
        <v>42727</v>
      </c>
      <c r="C6938" s="21">
        <v>0.77083333333333337</v>
      </c>
      <c r="D6938" s="13">
        <v>0.161688</v>
      </c>
      <c r="E6938" s="13">
        <v>47.81</v>
      </c>
      <c r="F6938" s="11">
        <f t="shared" si="325"/>
        <v>0.16163949360000002</v>
      </c>
      <c r="G6938" s="11">
        <f t="shared" si="326"/>
        <v>48.264195000000008</v>
      </c>
      <c r="H6938" s="8">
        <f t="shared" si="324"/>
        <v>22.263545770788351</v>
      </c>
      <c r="I6938" s="61"/>
      <c r="K6938" s="69"/>
      <c r="L6938" s="69"/>
      <c r="M6938" s="69"/>
      <c r="O6938" s="63"/>
      <c r="P6938" s="63"/>
      <c r="Q6938" s="63"/>
    </row>
    <row r="6939" spans="1:17" outlineLevel="1">
      <c r="A6939" s="6"/>
      <c r="B6939" s="20">
        <v>42727</v>
      </c>
      <c r="C6939" s="21">
        <v>0.79166666666666663</v>
      </c>
      <c r="D6939" s="13">
        <v>7.9670999999999992E-2</v>
      </c>
      <c r="E6939" s="13">
        <v>52.21</v>
      </c>
      <c r="F6939" s="11">
        <f t="shared" si="325"/>
        <v>7.9647098699999988E-2</v>
      </c>
      <c r="G6939" s="11">
        <f t="shared" si="326"/>
        <v>52.705995000000001</v>
      </c>
      <c r="H6939" s="8">
        <f t="shared" si="324"/>
        <v>10.616480772353292</v>
      </c>
      <c r="I6939" s="61"/>
      <c r="K6939" s="69"/>
      <c r="L6939" s="69"/>
      <c r="M6939" s="69"/>
      <c r="O6939" s="63"/>
      <c r="P6939" s="63"/>
      <c r="Q6939" s="63"/>
    </row>
    <row r="6940" spans="1:17" outlineLevel="1">
      <c r="A6940" s="6"/>
      <c r="B6940" s="20">
        <v>42727</v>
      </c>
      <c r="C6940" s="21">
        <v>0.8125</v>
      </c>
      <c r="D6940" s="13">
        <v>1.5689999999999999E-3</v>
      </c>
      <c r="E6940" s="13">
        <v>51.02</v>
      </c>
      <c r="F6940" s="11">
        <f t="shared" si="325"/>
        <v>1.5685292999999998E-3</v>
      </c>
      <c r="G6940" s="11">
        <f t="shared" si="326"/>
        <v>51.504690000000004</v>
      </c>
      <c r="H6940" s="8">
        <f t="shared" si="324"/>
        <v>0.21095983444758296</v>
      </c>
      <c r="I6940" s="61"/>
      <c r="K6940" s="69"/>
      <c r="L6940" s="69"/>
      <c r="M6940" s="69"/>
      <c r="O6940" s="63"/>
      <c r="P6940" s="63"/>
      <c r="Q6940" s="63"/>
    </row>
    <row r="6941" spans="1:17" outlineLevel="1">
      <c r="A6941" s="6"/>
      <c r="B6941" s="20">
        <v>42727</v>
      </c>
      <c r="C6941" s="21">
        <v>0.83333333333333337</v>
      </c>
      <c r="D6941" s="13">
        <v>0</v>
      </c>
      <c r="E6941" s="13">
        <v>53.54</v>
      </c>
      <c r="F6941" s="11">
        <f t="shared" si="325"/>
        <v>0</v>
      </c>
      <c r="G6941" s="11">
        <f t="shared" si="326"/>
        <v>54.048630000000003</v>
      </c>
      <c r="H6941" s="8">
        <f t="shared" si="324"/>
        <v>0</v>
      </c>
      <c r="I6941" s="61"/>
      <c r="K6941" s="69"/>
      <c r="L6941" s="69"/>
      <c r="M6941" s="69"/>
      <c r="O6941" s="63"/>
      <c r="P6941" s="63"/>
      <c r="Q6941" s="63"/>
    </row>
    <row r="6942" spans="1:17" outlineLevel="1">
      <c r="A6942" s="6"/>
      <c r="B6942" s="20">
        <v>42727</v>
      </c>
      <c r="C6942" s="21">
        <v>0.85416666666666663</v>
      </c>
      <c r="D6942" s="13">
        <v>0</v>
      </c>
      <c r="E6942" s="13">
        <v>50.12</v>
      </c>
      <c r="F6942" s="11">
        <f t="shared" si="325"/>
        <v>0</v>
      </c>
      <c r="G6942" s="11">
        <f t="shared" si="326"/>
        <v>50.596139999999998</v>
      </c>
      <c r="H6942" s="8">
        <f t="shared" si="324"/>
        <v>0</v>
      </c>
      <c r="I6942" s="61"/>
      <c r="K6942" s="69"/>
      <c r="L6942" s="69"/>
      <c r="M6942" s="69"/>
      <c r="O6942" s="63"/>
      <c r="P6942" s="63"/>
      <c r="Q6942" s="63"/>
    </row>
    <row r="6943" spans="1:17" outlineLevel="1">
      <c r="A6943" s="6"/>
      <c r="B6943" s="20">
        <v>42727</v>
      </c>
      <c r="C6943" s="21">
        <v>0.875</v>
      </c>
      <c r="D6943" s="13">
        <v>0</v>
      </c>
      <c r="E6943" s="13">
        <v>46.02</v>
      </c>
      <c r="F6943" s="11">
        <f t="shared" si="325"/>
        <v>0</v>
      </c>
      <c r="G6943" s="11">
        <f t="shared" si="326"/>
        <v>46.457190000000004</v>
      </c>
      <c r="H6943" s="8">
        <f t="shared" si="324"/>
        <v>0</v>
      </c>
      <c r="I6943" s="61"/>
      <c r="K6943" s="69"/>
      <c r="L6943" s="69"/>
      <c r="M6943" s="69"/>
      <c r="O6943" s="63"/>
      <c r="P6943" s="63"/>
      <c r="Q6943" s="63"/>
    </row>
    <row r="6944" spans="1:17" outlineLevel="1">
      <c r="A6944" s="6"/>
      <c r="B6944" s="20">
        <v>42727</v>
      </c>
      <c r="C6944" s="21">
        <v>0.89583333333333337</v>
      </c>
      <c r="D6944" s="13">
        <v>0</v>
      </c>
      <c r="E6944" s="13">
        <v>46.01</v>
      </c>
      <c r="F6944" s="11">
        <f t="shared" si="325"/>
        <v>0</v>
      </c>
      <c r="G6944" s="11">
        <f t="shared" si="326"/>
        <v>46.447095000000004</v>
      </c>
      <c r="H6944" s="8">
        <f t="shared" si="324"/>
        <v>0</v>
      </c>
      <c r="I6944" s="61"/>
      <c r="K6944" s="69"/>
      <c r="L6944" s="69"/>
      <c r="M6944" s="69"/>
      <c r="O6944" s="63"/>
      <c r="P6944" s="63"/>
      <c r="Q6944" s="63"/>
    </row>
    <row r="6945" spans="1:17" outlineLevel="1">
      <c r="A6945" s="6"/>
      <c r="B6945" s="20">
        <v>42727</v>
      </c>
      <c r="C6945" s="21">
        <v>0.91666666666666663</v>
      </c>
      <c r="D6945" s="13">
        <v>0</v>
      </c>
      <c r="E6945" s="13">
        <v>41.09</v>
      </c>
      <c r="F6945" s="11">
        <f t="shared" si="325"/>
        <v>0</v>
      </c>
      <c r="G6945" s="11">
        <f t="shared" si="326"/>
        <v>41.480355000000003</v>
      </c>
      <c r="H6945" s="8">
        <f t="shared" si="324"/>
        <v>0</v>
      </c>
      <c r="I6945" s="61"/>
      <c r="K6945" s="69"/>
      <c r="L6945" s="69"/>
      <c r="M6945" s="69"/>
      <c r="O6945" s="63"/>
      <c r="P6945" s="63"/>
      <c r="Q6945" s="63"/>
    </row>
    <row r="6946" spans="1:17" outlineLevel="1">
      <c r="A6946" s="6"/>
      <c r="B6946" s="20">
        <v>42727</v>
      </c>
      <c r="C6946" s="21">
        <v>0.9375</v>
      </c>
      <c r="D6946" s="13">
        <v>0</v>
      </c>
      <c r="E6946" s="13">
        <v>87.9</v>
      </c>
      <c r="F6946" s="11">
        <f t="shared" si="325"/>
        <v>0</v>
      </c>
      <c r="G6946" s="11">
        <f t="shared" si="326"/>
        <v>88.735050000000015</v>
      </c>
      <c r="H6946" s="8">
        <f t="shared" si="324"/>
        <v>0</v>
      </c>
      <c r="I6946" s="61"/>
      <c r="K6946" s="69"/>
      <c r="L6946" s="69"/>
      <c r="M6946" s="69"/>
      <c r="O6946" s="63"/>
      <c r="P6946" s="63"/>
      <c r="Q6946" s="63"/>
    </row>
    <row r="6947" spans="1:17" outlineLevel="1">
      <c r="A6947" s="6"/>
      <c r="B6947" s="20">
        <v>42727</v>
      </c>
      <c r="C6947" s="21">
        <v>0.95833333333333337</v>
      </c>
      <c r="D6947" s="13">
        <v>0</v>
      </c>
      <c r="E6947" s="13">
        <v>46.57</v>
      </c>
      <c r="F6947" s="11">
        <f t="shared" si="325"/>
        <v>0</v>
      </c>
      <c r="G6947" s="11">
        <f t="shared" si="326"/>
        <v>47.012415000000004</v>
      </c>
      <c r="H6947" s="8">
        <f t="shared" si="324"/>
        <v>0</v>
      </c>
      <c r="I6947" s="61"/>
      <c r="K6947" s="69"/>
      <c r="L6947" s="69"/>
      <c r="M6947" s="69"/>
      <c r="O6947" s="63"/>
      <c r="P6947" s="63"/>
      <c r="Q6947" s="63"/>
    </row>
    <row r="6948" spans="1:17" outlineLevel="1">
      <c r="A6948" s="6"/>
      <c r="B6948" s="20">
        <v>42727</v>
      </c>
      <c r="C6948" s="21">
        <v>0.97916666666666663</v>
      </c>
      <c r="D6948" s="13">
        <v>0</v>
      </c>
      <c r="E6948" s="13">
        <v>45.52</v>
      </c>
      <c r="F6948" s="11">
        <f t="shared" si="325"/>
        <v>0</v>
      </c>
      <c r="G6948" s="11">
        <f t="shared" si="326"/>
        <v>45.952440000000003</v>
      </c>
      <c r="H6948" s="8">
        <f t="shared" si="324"/>
        <v>0</v>
      </c>
      <c r="I6948" s="61"/>
      <c r="K6948" s="69"/>
      <c r="L6948" s="69"/>
      <c r="M6948" s="69"/>
      <c r="O6948" s="63"/>
      <c r="P6948" s="63"/>
      <c r="Q6948" s="63"/>
    </row>
    <row r="6949" spans="1:17" outlineLevel="1">
      <c r="A6949" s="6"/>
      <c r="B6949" s="20">
        <v>42728</v>
      </c>
      <c r="C6949" s="21">
        <v>2.0833333333333332E-2</v>
      </c>
      <c r="D6949" s="13">
        <v>0</v>
      </c>
      <c r="E6949" s="13">
        <v>44.78</v>
      </c>
      <c r="F6949" s="11">
        <f t="shared" si="325"/>
        <v>0</v>
      </c>
      <c r="G6949" s="11">
        <f t="shared" si="326"/>
        <v>45.205410000000001</v>
      </c>
      <c r="H6949" s="8">
        <f t="shared" si="324"/>
        <v>0</v>
      </c>
      <c r="I6949" s="61"/>
      <c r="K6949" s="69"/>
      <c r="L6949" s="69"/>
      <c r="M6949" s="69"/>
      <c r="O6949" s="63"/>
      <c r="P6949" s="63"/>
      <c r="Q6949" s="63"/>
    </row>
    <row r="6950" spans="1:17" outlineLevel="1">
      <c r="A6950" s="6"/>
      <c r="B6950" s="20">
        <v>42728</v>
      </c>
      <c r="C6950" s="21">
        <v>4.1666666666666664E-2</v>
      </c>
      <c r="D6950" s="13">
        <v>0</v>
      </c>
      <c r="E6950" s="13">
        <v>40.82</v>
      </c>
      <c r="F6950" s="11">
        <f t="shared" si="325"/>
        <v>0</v>
      </c>
      <c r="G6950" s="11">
        <f t="shared" si="326"/>
        <v>41.207790000000003</v>
      </c>
      <c r="H6950" s="8">
        <f t="shared" si="324"/>
        <v>0</v>
      </c>
      <c r="I6950" s="61"/>
      <c r="K6950" s="69"/>
      <c r="L6950" s="69"/>
      <c r="M6950" s="69"/>
      <c r="O6950" s="63"/>
      <c r="P6950" s="63"/>
      <c r="Q6950" s="63"/>
    </row>
    <row r="6951" spans="1:17" outlineLevel="1">
      <c r="A6951" s="6"/>
      <c r="B6951" s="20">
        <v>42728</v>
      </c>
      <c r="C6951" s="21">
        <v>6.25E-2</v>
      </c>
      <c r="D6951" s="13">
        <v>0</v>
      </c>
      <c r="E6951" s="13">
        <v>38.08</v>
      </c>
      <c r="F6951" s="11">
        <f t="shared" si="325"/>
        <v>0</v>
      </c>
      <c r="G6951" s="11">
        <f t="shared" si="326"/>
        <v>38.441760000000002</v>
      </c>
      <c r="H6951" s="8">
        <f t="shared" si="324"/>
        <v>0</v>
      </c>
      <c r="I6951" s="61"/>
      <c r="K6951" s="69"/>
      <c r="L6951" s="69"/>
      <c r="M6951" s="69"/>
      <c r="O6951" s="63"/>
      <c r="P6951" s="63"/>
      <c r="Q6951" s="63"/>
    </row>
    <row r="6952" spans="1:17" outlineLevel="1">
      <c r="A6952" s="6"/>
      <c r="B6952" s="20">
        <v>42728</v>
      </c>
      <c r="C6952" s="21">
        <v>8.3333333333333329E-2</v>
      </c>
      <c r="D6952" s="13">
        <v>0</v>
      </c>
      <c r="E6952" s="13">
        <v>40.520000000000003</v>
      </c>
      <c r="F6952" s="11">
        <f t="shared" si="325"/>
        <v>0</v>
      </c>
      <c r="G6952" s="11">
        <f t="shared" si="326"/>
        <v>40.904940000000003</v>
      </c>
      <c r="H6952" s="8">
        <f t="shared" si="324"/>
        <v>0</v>
      </c>
      <c r="I6952" s="61"/>
      <c r="K6952" s="69"/>
      <c r="L6952" s="69"/>
      <c r="M6952" s="69"/>
      <c r="O6952" s="63"/>
      <c r="P6952" s="63"/>
      <c r="Q6952" s="63"/>
    </row>
    <row r="6953" spans="1:17" outlineLevel="1">
      <c r="A6953" s="6"/>
      <c r="B6953" s="20">
        <v>42728</v>
      </c>
      <c r="C6953" s="21">
        <v>0.10416666666666667</v>
      </c>
      <c r="D6953" s="13">
        <v>0</v>
      </c>
      <c r="E6953" s="13">
        <v>33.56</v>
      </c>
      <c r="F6953" s="11">
        <f t="shared" si="325"/>
        <v>0</v>
      </c>
      <c r="G6953" s="11">
        <f t="shared" si="326"/>
        <v>33.878820000000005</v>
      </c>
      <c r="H6953" s="8">
        <f t="shared" si="324"/>
        <v>0</v>
      </c>
      <c r="I6953" s="61"/>
      <c r="K6953" s="69"/>
      <c r="L6953" s="69"/>
      <c r="M6953" s="69"/>
      <c r="O6953" s="63"/>
      <c r="P6953" s="63"/>
      <c r="Q6953" s="63"/>
    </row>
    <row r="6954" spans="1:17" outlineLevel="1">
      <c r="A6954" s="6"/>
      <c r="B6954" s="20">
        <v>42728</v>
      </c>
      <c r="C6954" s="21">
        <v>0.125</v>
      </c>
      <c r="D6954" s="13">
        <v>0</v>
      </c>
      <c r="E6954" s="13">
        <v>20.03</v>
      </c>
      <c r="F6954" s="11">
        <f t="shared" si="325"/>
        <v>0</v>
      </c>
      <c r="G6954" s="11">
        <f t="shared" si="326"/>
        <v>20.220285000000004</v>
      </c>
      <c r="H6954" s="8">
        <f t="shared" si="324"/>
        <v>0</v>
      </c>
      <c r="I6954" s="61"/>
      <c r="K6954" s="69"/>
      <c r="L6954" s="69"/>
      <c r="M6954" s="69"/>
      <c r="O6954" s="63"/>
      <c r="P6954" s="63"/>
      <c r="Q6954" s="63"/>
    </row>
    <row r="6955" spans="1:17" outlineLevel="1">
      <c r="A6955" s="6"/>
      <c r="B6955" s="20">
        <v>42728</v>
      </c>
      <c r="C6955" s="21">
        <v>0.14583333333333334</v>
      </c>
      <c r="D6955" s="13">
        <v>0</v>
      </c>
      <c r="E6955" s="13">
        <v>20.63</v>
      </c>
      <c r="F6955" s="11">
        <f t="shared" si="325"/>
        <v>0</v>
      </c>
      <c r="G6955" s="11">
        <f t="shared" si="326"/>
        <v>20.825984999999999</v>
      </c>
      <c r="H6955" s="8">
        <f t="shared" si="324"/>
        <v>0</v>
      </c>
      <c r="I6955" s="61"/>
      <c r="K6955" s="69"/>
      <c r="L6955" s="69"/>
      <c r="M6955" s="69"/>
      <c r="O6955" s="63"/>
      <c r="P6955" s="63"/>
      <c r="Q6955" s="63"/>
    </row>
    <row r="6956" spans="1:17" outlineLevel="1">
      <c r="A6956" s="6"/>
      <c r="B6956" s="20">
        <v>42728</v>
      </c>
      <c r="C6956" s="21">
        <v>0.16666666666666666</v>
      </c>
      <c r="D6956" s="13">
        <v>0</v>
      </c>
      <c r="E6956" s="13">
        <v>28.52</v>
      </c>
      <c r="F6956" s="11">
        <f t="shared" si="325"/>
        <v>0</v>
      </c>
      <c r="G6956" s="11">
        <f t="shared" si="326"/>
        <v>28.790940000000003</v>
      </c>
      <c r="H6956" s="8">
        <f t="shared" si="324"/>
        <v>0</v>
      </c>
      <c r="I6956" s="61"/>
      <c r="K6956" s="69"/>
      <c r="L6956" s="69"/>
      <c r="M6956" s="69"/>
      <c r="O6956" s="63"/>
      <c r="P6956" s="63"/>
      <c r="Q6956" s="63"/>
    </row>
    <row r="6957" spans="1:17" outlineLevel="1">
      <c r="A6957" s="6"/>
      <c r="B6957" s="20">
        <v>42728</v>
      </c>
      <c r="C6957" s="21">
        <v>0.1875</v>
      </c>
      <c r="D6957" s="13">
        <v>0</v>
      </c>
      <c r="E6957" s="13">
        <v>31.45</v>
      </c>
      <c r="F6957" s="11">
        <f t="shared" si="325"/>
        <v>0</v>
      </c>
      <c r="G6957" s="11">
        <f t="shared" si="326"/>
        <v>31.748775000000002</v>
      </c>
      <c r="H6957" s="8">
        <f t="shared" ref="H6957:H7020" si="327">F6957*($B$8-G6957)</f>
        <v>0</v>
      </c>
      <c r="I6957" s="61"/>
      <c r="K6957" s="69"/>
      <c r="L6957" s="69"/>
      <c r="M6957" s="69"/>
      <c r="O6957" s="63"/>
      <c r="P6957" s="63"/>
      <c r="Q6957" s="63"/>
    </row>
    <row r="6958" spans="1:17" outlineLevel="1">
      <c r="A6958" s="6"/>
      <c r="B6958" s="20">
        <v>42728</v>
      </c>
      <c r="C6958" s="21">
        <v>0.20833333333333334</v>
      </c>
      <c r="D6958" s="13">
        <v>0</v>
      </c>
      <c r="E6958" s="13">
        <v>32.24</v>
      </c>
      <c r="F6958" s="11">
        <f t="shared" si="325"/>
        <v>0</v>
      </c>
      <c r="G6958" s="11">
        <f t="shared" si="326"/>
        <v>32.546280000000003</v>
      </c>
      <c r="H6958" s="8">
        <f t="shared" si="327"/>
        <v>0</v>
      </c>
      <c r="I6958" s="61"/>
      <c r="K6958" s="69"/>
      <c r="L6958" s="69"/>
      <c r="M6958" s="69"/>
      <c r="O6958" s="63"/>
      <c r="P6958" s="63"/>
      <c r="Q6958" s="63"/>
    </row>
    <row r="6959" spans="1:17" outlineLevel="1">
      <c r="A6959" s="6"/>
      <c r="B6959" s="20">
        <v>42728</v>
      </c>
      <c r="C6959" s="21">
        <v>0.22916666666666666</v>
      </c>
      <c r="D6959" s="13">
        <v>8.4487999999999994E-2</v>
      </c>
      <c r="E6959" s="13">
        <v>33.14</v>
      </c>
      <c r="F6959" s="11">
        <f t="shared" si="325"/>
        <v>8.4462653599999993E-2</v>
      </c>
      <c r="G6959" s="11">
        <f t="shared" si="326"/>
        <v>33.454830000000001</v>
      </c>
      <c r="H6959" s="8">
        <f t="shared" si="327"/>
        <v>12.884369852063109</v>
      </c>
      <c r="I6959" s="61"/>
      <c r="K6959" s="69"/>
      <c r="L6959" s="69"/>
      <c r="M6959" s="69"/>
      <c r="O6959" s="63"/>
      <c r="P6959" s="63"/>
      <c r="Q6959" s="63"/>
    </row>
    <row r="6960" spans="1:17" outlineLevel="1">
      <c r="A6960" s="6"/>
      <c r="B6960" s="20">
        <v>42728</v>
      </c>
      <c r="C6960" s="21">
        <v>0.25</v>
      </c>
      <c r="D6960" s="13">
        <v>0.43167100000000003</v>
      </c>
      <c r="E6960" s="13">
        <v>33.770000000000003</v>
      </c>
      <c r="F6960" s="11">
        <f t="shared" si="325"/>
        <v>0.43154149870000003</v>
      </c>
      <c r="G6960" s="11">
        <f t="shared" si="326"/>
        <v>34.090815000000006</v>
      </c>
      <c r="H6960" s="8">
        <f t="shared" si="327"/>
        <v>65.555117361195556</v>
      </c>
      <c r="I6960" s="61"/>
      <c r="K6960" s="69"/>
      <c r="L6960" s="69"/>
      <c r="M6960" s="69"/>
      <c r="O6960" s="63"/>
      <c r="P6960" s="63"/>
      <c r="Q6960" s="63"/>
    </row>
    <row r="6961" spans="1:17" outlineLevel="1">
      <c r="A6961" s="6"/>
      <c r="B6961" s="20">
        <v>42728</v>
      </c>
      <c r="C6961" s="21">
        <v>0.27083333333333331</v>
      </c>
      <c r="D6961" s="13">
        <v>0.52362200000000003</v>
      </c>
      <c r="E6961" s="13">
        <v>30.02</v>
      </c>
      <c r="F6961" s="11">
        <f t="shared" si="325"/>
        <v>0.52346491340000001</v>
      </c>
      <c r="G6961" s="11">
        <f t="shared" si="326"/>
        <v>30.305190000000003</v>
      </c>
      <c r="H6961" s="8">
        <f t="shared" si="327"/>
        <v>81.500770233479443</v>
      </c>
      <c r="I6961" s="61"/>
      <c r="K6961" s="69"/>
      <c r="L6961" s="69"/>
      <c r="M6961" s="69"/>
      <c r="O6961" s="63"/>
      <c r="P6961" s="63"/>
      <c r="Q6961" s="63"/>
    </row>
    <row r="6962" spans="1:17" outlineLevel="1">
      <c r="A6962" s="6"/>
      <c r="B6962" s="20">
        <v>42728</v>
      </c>
      <c r="C6962" s="21">
        <v>0.29166666666666669</v>
      </c>
      <c r="D6962" s="13">
        <v>0.99163500000000004</v>
      </c>
      <c r="E6962" s="13">
        <v>38.619999999999997</v>
      </c>
      <c r="F6962" s="11">
        <f t="shared" si="325"/>
        <v>0.9913375095000001</v>
      </c>
      <c r="G6962" s="11">
        <f t="shared" si="326"/>
        <v>38.986890000000002</v>
      </c>
      <c r="H6962" s="8">
        <f t="shared" si="327"/>
        <v>145.73961033124954</v>
      </c>
      <c r="I6962" s="61"/>
      <c r="K6962" s="69"/>
      <c r="L6962" s="69"/>
      <c r="M6962" s="69"/>
      <c r="O6962" s="63"/>
      <c r="P6962" s="63"/>
      <c r="Q6962" s="63"/>
    </row>
    <row r="6963" spans="1:17" outlineLevel="1">
      <c r="A6963" s="6"/>
      <c r="B6963" s="20">
        <v>42728</v>
      </c>
      <c r="C6963" s="21">
        <v>0.3125</v>
      </c>
      <c r="D6963" s="13">
        <v>1.3787499999999999</v>
      </c>
      <c r="E6963" s="13">
        <v>43.28</v>
      </c>
      <c r="F6963" s="11">
        <f t="shared" si="325"/>
        <v>1.3783363749999999</v>
      </c>
      <c r="G6963" s="11">
        <f t="shared" si="326"/>
        <v>43.691160000000004</v>
      </c>
      <c r="H6963" s="8">
        <f t="shared" si="327"/>
        <v>196.149450656055</v>
      </c>
      <c r="I6963" s="61"/>
      <c r="K6963" s="69"/>
      <c r="L6963" s="69"/>
      <c r="M6963" s="69"/>
      <c r="O6963" s="63"/>
      <c r="P6963" s="63"/>
      <c r="Q6963" s="63"/>
    </row>
    <row r="6964" spans="1:17" outlineLevel="1">
      <c r="A6964" s="6"/>
      <c r="B6964" s="20">
        <v>42728</v>
      </c>
      <c r="C6964" s="21">
        <v>0.33333333333333331</v>
      </c>
      <c r="D6964" s="13">
        <v>1.638368</v>
      </c>
      <c r="E6964" s="13">
        <v>45.43</v>
      </c>
      <c r="F6964" s="11">
        <f t="shared" si="325"/>
        <v>1.6378764896000002</v>
      </c>
      <c r="G6964" s="11">
        <f t="shared" si="326"/>
        <v>45.861585000000005</v>
      </c>
      <c r="H6964" s="8">
        <f t="shared" si="327"/>
        <v>229.52941521830803</v>
      </c>
      <c r="I6964" s="61"/>
      <c r="K6964" s="69"/>
      <c r="L6964" s="69"/>
      <c r="M6964" s="69"/>
      <c r="O6964" s="63"/>
      <c r="P6964" s="63"/>
      <c r="Q6964" s="63"/>
    </row>
    <row r="6965" spans="1:17" outlineLevel="1">
      <c r="A6965" s="6"/>
      <c r="B6965" s="20">
        <v>42728</v>
      </c>
      <c r="C6965" s="21">
        <v>0.35416666666666669</v>
      </c>
      <c r="D6965" s="13">
        <v>2.106036</v>
      </c>
      <c r="E6965" s="13">
        <v>46.22</v>
      </c>
      <c r="F6965" s="11">
        <f t="shared" si="325"/>
        <v>2.1054041892000002</v>
      </c>
      <c r="G6965" s="11">
        <f t="shared" si="326"/>
        <v>46.659089999999999</v>
      </c>
      <c r="H6965" s="8">
        <f t="shared" si="327"/>
        <v>293.36893564094021</v>
      </c>
      <c r="I6965" s="61"/>
      <c r="K6965" s="69"/>
      <c r="L6965" s="69"/>
      <c r="M6965" s="69"/>
      <c r="O6965" s="63"/>
      <c r="P6965" s="63"/>
      <c r="Q6965" s="63"/>
    </row>
    <row r="6966" spans="1:17" outlineLevel="1">
      <c r="A6966" s="6"/>
      <c r="B6966" s="20">
        <v>42728</v>
      </c>
      <c r="C6966" s="21">
        <v>0.375</v>
      </c>
      <c r="D6966" s="13">
        <v>3.1219929999999998</v>
      </c>
      <c r="E6966" s="13">
        <v>47.34</v>
      </c>
      <c r="F6966" s="11">
        <f t="shared" si="325"/>
        <v>3.1210564020999998</v>
      </c>
      <c r="G6966" s="11">
        <f t="shared" si="326"/>
        <v>47.789730000000006</v>
      </c>
      <c r="H6966" s="8">
        <f t="shared" si="327"/>
        <v>431.36204801946946</v>
      </c>
      <c r="I6966" s="61"/>
      <c r="K6966" s="69"/>
      <c r="L6966" s="69"/>
      <c r="M6966" s="69"/>
      <c r="O6966" s="63"/>
      <c r="P6966" s="63"/>
      <c r="Q6966" s="63"/>
    </row>
    <row r="6967" spans="1:17" outlineLevel="1">
      <c r="A6967" s="6"/>
      <c r="B6967" s="20">
        <v>42728</v>
      </c>
      <c r="C6967" s="21">
        <v>0.39583333333333331</v>
      </c>
      <c r="D6967" s="13">
        <v>3.4712179999999999</v>
      </c>
      <c r="E6967" s="13">
        <v>49.83</v>
      </c>
      <c r="F6967" s="11">
        <f t="shared" si="325"/>
        <v>3.4701766346</v>
      </c>
      <c r="G6967" s="11">
        <f t="shared" si="326"/>
        <v>50.303384999999999</v>
      </c>
      <c r="H6967" s="8">
        <f t="shared" si="327"/>
        <v>470.89122276731189</v>
      </c>
      <c r="I6967" s="61"/>
      <c r="K6967" s="69"/>
      <c r="L6967" s="69"/>
      <c r="M6967" s="69"/>
      <c r="O6967" s="63"/>
      <c r="P6967" s="63"/>
      <c r="Q6967" s="63"/>
    </row>
    <row r="6968" spans="1:17" outlineLevel="1">
      <c r="A6968" s="6"/>
      <c r="B6968" s="20">
        <v>42728</v>
      </c>
      <c r="C6968" s="21">
        <v>0.41666666666666669</v>
      </c>
      <c r="D6968" s="13">
        <v>3.5334719999999997</v>
      </c>
      <c r="E6968" s="13">
        <v>49.17</v>
      </c>
      <c r="F6968" s="11">
        <f t="shared" si="325"/>
        <v>3.5324119584</v>
      </c>
      <c r="G6968" s="11">
        <f t="shared" si="326"/>
        <v>49.637115000000001</v>
      </c>
      <c r="H6968" s="8">
        <f t="shared" si="327"/>
        <v>481.689885655924</v>
      </c>
      <c r="I6968" s="61"/>
      <c r="K6968" s="69"/>
      <c r="L6968" s="69"/>
      <c r="M6968" s="69"/>
      <c r="O6968" s="63"/>
      <c r="P6968" s="63"/>
      <c r="Q6968" s="63"/>
    </row>
    <row r="6969" spans="1:17" outlineLevel="1">
      <c r="A6969" s="6"/>
      <c r="B6969" s="20">
        <v>42728</v>
      </c>
      <c r="C6969" s="21">
        <v>0.4375</v>
      </c>
      <c r="D6969" s="13">
        <v>4.2271700000000001</v>
      </c>
      <c r="E6969" s="13">
        <v>52.96</v>
      </c>
      <c r="F6969" s="11">
        <f t="shared" si="325"/>
        <v>4.2259018490000004</v>
      </c>
      <c r="G6969" s="11">
        <f t="shared" si="326"/>
        <v>53.463120000000004</v>
      </c>
      <c r="H6969" s="8">
        <f t="shared" si="327"/>
        <v>560.08784625269118</v>
      </c>
      <c r="I6969" s="61"/>
      <c r="K6969" s="69"/>
      <c r="L6969" s="69"/>
      <c r="M6969" s="69"/>
      <c r="O6969" s="63"/>
      <c r="P6969" s="63"/>
      <c r="Q6969" s="63"/>
    </row>
    <row r="6970" spans="1:17" outlineLevel="1">
      <c r="A6970" s="6"/>
      <c r="B6970" s="20">
        <v>42728</v>
      </c>
      <c r="C6970" s="21">
        <v>0.45833333333333331</v>
      </c>
      <c r="D6970" s="13">
        <v>4.4536290000000003</v>
      </c>
      <c r="E6970" s="13">
        <v>56.37</v>
      </c>
      <c r="F6970" s="11">
        <f t="shared" si="325"/>
        <v>4.4522929113000007</v>
      </c>
      <c r="G6970" s="11">
        <f t="shared" si="326"/>
        <v>56.905515000000001</v>
      </c>
      <c r="H6970" s="8">
        <f t="shared" si="327"/>
        <v>574.7664604534242</v>
      </c>
      <c r="I6970" s="61"/>
      <c r="K6970" s="69"/>
      <c r="L6970" s="69"/>
      <c r="M6970" s="69"/>
      <c r="O6970" s="63"/>
      <c r="P6970" s="63"/>
      <c r="Q6970" s="63"/>
    </row>
    <row r="6971" spans="1:17" outlineLevel="1">
      <c r="A6971" s="6"/>
      <c r="B6971" s="20">
        <v>42728</v>
      </c>
      <c r="C6971" s="21">
        <v>0.47916666666666669</v>
      </c>
      <c r="D6971" s="13">
        <v>4.4283400000000004</v>
      </c>
      <c r="E6971" s="13">
        <v>63.16</v>
      </c>
      <c r="F6971" s="11">
        <f t="shared" si="325"/>
        <v>4.4270114980000006</v>
      </c>
      <c r="G6971" s="11">
        <f t="shared" si="326"/>
        <v>63.760019999999997</v>
      </c>
      <c r="H6971" s="8">
        <f t="shared" si="327"/>
        <v>541.15779697529013</v>
      </c>
      <c r="I6971" s="61"/>
      <c r="K6971" s="69"/>
      <c r="L6971" s="69"/>
      <c r="M6971" s="69"/>
      <c r="O6971" s="63"/>
      <c r="P6971" s="63"/>
      <c r="Q6971" s="63"/>
    </row>
    <row r="6972" spans="1:17" outlineLevel="1">
      <c r="A6972" s="6"/>
      <c r="B6972" s="20">
        <v>42728</v>
      </c>
      <c r="C6972" s="21">
        <v>0.5</v>
      </c>
      <c r="D6972" s="13">
        <v>4.1391970000000002</v>
      </c>
      <c r="E6972" s="13">
        <v>79.66</v>
      </c>
      <c r="F6972" s="11">
        <f t="shared" si="325"/>
        <v>4.1379552409000002</v>
      </c>
      <c r="G6972" s="11">
        <f t="shared" si="326"/>
        <v>80.41677</v>
      </c>
      <c r="H6972" s="8">
        <f t="shared" si="327"/>
        <v>436.89867992965014</v>
      </c>
      <c r="I6972" s="61"/>
      <c r="K6972" s="69"/>
      <c r="L6972" s="69"/>
      <c r="M6972" s="69"/>
      <c r="O6972" s="63"/>
      <c r="P6972" s="63"/>
      <c r="Q6972" s="63"/>
    </row>
    <row r="6973" spans="1:17" outlineLevel="1">
      <c r="A6973" s="6"/>
      <c r="B6973" s="20">
        <v>42728</v>
      </c>
      <c r="C6973" s="21">
        <v>0.52083333333333337</v>
      </c>
      <c r="D6973" s="13">
        <v>4.2307389999999998</v>
      </c>
      <c r="E6973" s="13">
        <v>58.84</v>
      </c>
      <c r="F6973" s="11">
        <f t="shared" si="325"/>
        <v>4.2294697783000004</v>
      </c>
      <c r="G6973" s="11">
        <f t="shared" si="326"/>
        <v>59.398980000000009</v>
      </c>
      <c r="H6973" s="8">
        <f t="shared" si="327"/>
        <v>535.45518799195384</v>
      </c>
      <c r="I6973" s="61"/>
      <c r="K6973" s="69"/>
      <c r="L6973" s="69"/>
      <c r="M6973" s="69"/>
      <c r="O6973" s="63"/>
      <c r="P6973" s="63"/>
      <c r="Q6973" s="63"/>
    </row>
    <row r="6974" spans="1:17" outlineLevel="1">
      <c r="A6974" s="6"/>
      <c r="B6974" s="20">
        <v>42728</v>
      </c>
      <c r="C6974" s="21">
        <v>0.54166666666666663</v>
      </c>
      <c r="D6974" s="13">
        <v>3.8828260000000001</v>
      </c>
      <c r="E6974" s="13">
        <v>58.82</v>
      </c>
      <c r="F6974" s="11">
        <f t="shared" si="325"/>
        <v>3.8816611522000004</v>
      </c>
      <c r="G6974" s="11">
        <f t="shared" si="326"/>
        <v>59.378790000000002</v>
      </c>
      <c r="H6974" s="8">
        <f t="shared" si="327"/>
        <v>491.50063190155817</v>
      </c>
      <c r="I6974" s="61"/>
      <c r="K6974" s="69"/>
      <c r="L6974" s="69"/>
      <c r="M6974" s="69"/>
      <c r="O6974" s="63"/>
      <c r="P6974" s="63"/>
      <c r="Q6974" s="63"/>
    </row>
    <row r="6975" spans="1:17" outlineLevel="1">
      <c r="A6975" s="6"/>
      <c r="B6975" s="20">
        <v>42728</v>
      </c>
      <c r="C6975" s="21">
        <v>0.5625</v>
      </c>
      <c r="D6975" s="13">
        <v>4.7072899999999995</v>
      </c>
      <c r="E6975" s="13">
        <v>72.849999999999994</v>
      </c>
      <c r="F6975" s="11">
        <f t="shared" si="325"/>
        <v>4.7058778129999999</v>
      </c>
      <c r="G6975" s="11">
        <f t="shared" si="326"/>
        <v>73.542074999999997</v>
      </c>
      <c r="H6975" s="8">
        <f t="shared" si="327"/>
        <v>529.21325415351805</v>
      </c>
      <c r="I6975" s="61"/>
      <c r="K6975" s="69"/>
      <c r="L6975" s="69"/>
      <c r="M6975" s="69"/>
      <c r="O6975" s="63"/>
      <c r="P6975" s="63"/>
      <c r="Q6975" s="63"/>
    </row>
    <row r="6976" spans="1:17" outlineLevel="1">
      <c r="A6976" s="6"/>
      <c r="B6976" s="20">
        <v>42728</v>
      </c>
      <c r="C6976" s="21">
        <v>0.58333333333333337</v>
      </c>
      <c r="D6976" s="13">
        <v>3.8678379999999999</v>
      </c>
      <c r="E6976" s="13">
        <v>85.18</v>
      </c>
      <c r="F6976" s="11">
        <f t="shared" si="325"/>
        <v>3.8666776486000001</v>
      </c>
      <c r="G6976" s="11">
        <f t="shared" si="326"/>
        <v>85.989210000000014</v>
      </c>
      <c r="H6976" s="8">
        <f t="shared" si="327"/>
        <v>386.70948631182836</v>
      </c>
      <c r="I6976" s="61"/>
      <c r="K6976" s="69"/>
      <c r="L6976" s="69"/>
      <c r="M6976" s="69"/>
      <c r="O6976" s="63"/>
      <c r="P6976" s="63"/>
      <c r="Q6976" s="63"/>
    </row>
    <row r="6977" spans="1:17" outlineLevel="1">
      <c r="A6977" s="6"/>
      <c r="B6977" s="20">
        <v>42728</v>
      </c>
      <c r="C6977" s="21">
        <v>0.60416666666666663</v>
      </c>
      <c r="D6977" s="13">
        <v>2.3650519999999995</v>
      </c>
      <c r="E6977" s="13">
        <v>57.27</v>
      </c>
      <c r="F6977" s="11">
        <f t="shared" si="325"/>
        <v>2.3643424843999994</v>
      </c>
      <c r="G6977" s="11">
        <f t="shared" si="326"/>
        <v>57.814065000000006</v>
      </c>
      <c r="H6977" s="8">
        <f t="shared" si="327"/>
        <v>303.07545202303686</v>
      </c>
      <c r="I6977" s="61"/>
      <c r="K6977" s="69"/>
      <c r="L6977" s="69"/>
      <c r="M6977" s="69"/>
      <c r="O6977" s="63"/>
      <c r="P6977" s="63"/>
      <c r="Q6977" s="63"/>
    </row>
    <row r="6978" spans="1:17" outlineLevel="1">
      <c r="A6978" s="6"/>
      <c r="B6978" s="20">
        <v>42728</v>
      </c>
      <c r="C6978" s="21">
        <v>0.625</v>
      </c>
      <c r="D6978" s="13">
        <v>1.6554629999999999</v>
      </c>
      <c r="E6978" s="13">
        <v>56.38</v>
      </c>
      <c r="F6978" s="11">
        <f t="shared" si="325"/>
        <v>1.6549663611000001</v>
      </c>
      <c r="G6978" s="11">
        <f t="shared" si="326"/>
        <v>56.915610000000008</v>
      </c>
      <c r="H6978" s="8">
        <f t="shared" si="327"/>
        <v>213.63032319311321</v>
      </c>
      <c r="I6978" s="61"/>
      <c r="K6978" s="69"/>
      <c r="L6978" s="69"/>
      <c r="M6978" s="69"/>
      <c r="O6978" s="63"/>
      <c r="P6978" s="63"/>
      <c r="Q6978" s="63"/>
    </row>
    <row r="6979" spans="1:17" outlineLevel="1">
      <c r="A6979" s="6"/>
      <c r="B6979" s="20">
        <v>42728</v>
      </c>
      <c r="C6979" s="21">
        <v>0.64583333333333337</v>
      </c>
      <c r="D6979" s="13">
        <v>0.51228799999999997</v>
      </c>
      <c r="E6979" s="13">
        <v>54.97</v>
      </c>
      <c r="F6979" s="11">
        <f t="shared" si="325"/>
        <v>0.51213431359999995</v>
      </c>
      <c r="G6979" s="11">
        <f t="shared" si="326"/>
        <v>55.492215000000002</v>
      </c>
      <c r="H6979" s="8">
        <f t="shared" si="327"/>
        <v>66.837514890431379</v>
      </c>
      <c r="I6979" s="61"/>
      <c r="K6979" s="69"/>
      <c r="L6979" s="69"/>
      <c r="M6979" s="69"/>
      <c r="O6979" s="63"/>
      <c r="P6979" s="63"/>
      <c r="Q6979" s="63"/>
    </row>
    <row r="6980" spans="1:17" outlineLevel="1">
      <c r="A6980" s="6"/>
      <c r="B6980" s="20">
        <v>42728</v>
      </c>
      <c r="C6980" s="21">
        <v>0.66666666666666663</v>
      </c>
      <c r="D6980" s="13">
        <v>0.211448</v>
      </c>
      <c r="E6980" s="13">
        <v>54.86</v>
      </c>
      <c r="F6980" s="11">
        <f t="shared" si="325"/>
        <v>0.21138456559999999</v>
      </c>
      <c r="G6980" s="11">
        <f t="shared" si="326"/>
        <v>55.381170000000004</v>
      </c>
      <c r="H6980" s="8">
        <f t="shared" si="327"/>
        <v>27.610804638730247</v>
      </c>
      <c r="I6980" s="61"/>
      <c r="K6980" s="69"/>
      <c r="L6980" s="69"/>
      <c r="M6980" s="69"/>
      <c r="O6980" s="63"/>
      <c r="P6980" s="63"/>
      <c r="Q6980" s="63"/>
    </row>
    <row r="6981" spans="1:17" outlineLevel="1">
      <c r="A6981" s="6"/>
      <c r="B6981" s="20">
        <v>42728</v>
      </c>
      <c r="C6981" s="21">
        <v>0.6875</v>
      </c>
      <c r="D6981" s="13">
        <v>0</v>
      </c>
      <c r="E6981" s="13">
        <v>54.07</v>
      </c>
      <c r="F6981" s="11">
        <f t="shared" si="325"/>
        <v>0</v>
      </c>
      <c r="G6981" s="11">
        <f t="shared" si="326"/>
        <v>54.583665000000003</v>
      </c>
      <c r="H6981" s="8">
        <f t="shared" si="327"/>
        <v>0</v>
      </c>
      <c r="I6981" s="61"/>
      <c r="K6981" s="69"/>
      <c r="L6981" s="69"/>
      <c r="M6981" s="69"/>
      <c r="O6981" s="63"/>
      <c r="P6981" s="63"/>
      <c r="Q6981" s="63"/>
    </row>
    <row r="6982" spans="1:17" outlineLevel="1">
      <c r="A6982" s="6"/>
      <c r="B6982" s="20">
        <v>42728</v>
      </c>
      <c r="C6982" s="21">
        <v>0.70833333333333337</v>
      </c>
      <c r="D6982" s="13">
        <v>4.6440000000000006E-3</v>
      </c>
      <c r="E6982" s="13">
        <v>63.62</v>
      </c>
      <c r="F6982" s="11">
        <f t="shared" si="325"/>
        <v>4.6426068000000008E-3</v>
      </c>
      <c r="G6982" s="11">
        <f t="shared" si="326"/>
        <v>64.22439</v>
      </c>
      <c r="H6982" s="8">
        <f t="shared" si="327"/>
        <v>0.56535627506014807</v>
      </c>
      <c r="I6982" s="61"/>
      <c r="K6982" s="69"/>
      <c r="L6982" s="69"/>
      <c r="M6982" s="69"/>
      <c r="O6982" s="63"/>
      <c r="P6982" s="63"/>
      <c r="Q6982" s="63"/>
    </row>
    <row r="6983" spans="1:17" outlineLevel="1">
      <c r="A6983" s="6"/>
      <c r="B6983" s="20">
        <v>42728</v>
      </c>
      <c r="C6983" s="21">
        <v>0.72916666666666663</v>
      </c>
      <c r="D6983" s="13">
        <v>0</v>
      </c>
      <c r="E6983" s="13">
        <v>54.6</v>
      </c>
      <c r="F6983" s="11">
        <f t="shared" si="325"/>
        <v>0</v>
      </c>
      <c r="G6983" s="11">
        <f t="shared" si="326"/>
        <v>55.118700000000004</v>
      </c>
      <c r="H6983" s="8">
        <f t="shared" si="327"/>
        <v>0</v>
      </c>
      <c r="I6983" s="61"/>
      <c r="K6983" s="69"/>
      <c r="L6983" s="69"/>
      <c r="M6983" s="69"/>
      <c r="O6983" s="63"/>
      <c r="P6983" s="63"/>
      <c r="Q6983" s="63"/>
    </row>
    <row r="6984" spans="1:17" outlineLevel="1">
      <c r="A6984" s="6"/>
      <c r="B6984" s="20">
        <v>42728</v>
      </c>
      <c r="C6984" s="21">
        <v>0.75</v>
      </c>
      <c r="D6984" s="13">
        <v>0</v>
      </c>
      <c r="E6984" s="13">
        <v>55.81</v>
      </c>
      <c r="F6984" s="11">
        <f t="shared" si="325"/>
        <v>0</v>
      </c>
      <c r="G6984" s="11">
        <f t="shared" si="326"/>
        <v>56.340195000000008</v>
      </c>
      <c r="H6984" s="8">
        <f t="shared" si="327"/>
        <v>0</v>
      </c>
      <c r="I6984" s="61"/>
      <c r="K6984" s="69"/>
      <c r="L6984" s="69"/>
      <c r="M6984" s="69"/>
      <c r="O6984" s="63"/>
      <c r="P6984" s="63"/>
      <c r="Q6984" s="63"/>
    </row>
    <row r="6985" spans="1:17" outlineLevel="1">
      <c r="A6985" s="6"/>
      <c r="B6985" s="20">
        <v>42728</v>
      </c>
      <c r="C6985" s="21">
        <v>0.77083333333333337</v>
      </c>
      <c r="D6985" s="13">
        <v>0</v>
      </c>
      <c r="E6985" s="13">
        <v>53.85</v>
      </c>
      <c r="F6985" s="11">
        <f t="shared" si="325"/>
        <v>0</v>
      </c>
      <c r="G6985" s="11">
        <f t="shared" si="326"/>
        <v>54.361575000000002</v>
      </c>
      <c r="H6985" s="8">
        <f t="shared" si="327"/>
        <v>0</v>
      </c>
      <c r="I6985" s="61"/>
      <c r="K6985" s="69"/>
      <c r="L6985" s="69"/>
      <c r="M6985" s="69"/>
      <c r="O6985" s="63"/>
      <c r="P6985" s="63"/>
      <c r="Q6985" s="63"/>
    </row>
    <row r="6986" spans="1:17" outlineLevel="1">
      <c r="A6986" s="6"/>
      <c r="B6986" s="20">
        <v>42728</v>
      </c>
      <c r="C6986" s="21">
        <v>0.79166666666666663</v>
      </c>
      <c r="D6986" s="13">
        <v>0</v>
      </c>
      <c r="E6986" s="13">
        <v>52.25</v>
      </c>
      <c r="F6986" s="11">
        <f t="shared" si="325"/>
        <v>0</v>
      </c>
      <c r="G6986" s="11">
        <f t="shared" si="326"/>
        <v>52.746375</v>
      </c>
      <c r="H6986" s="8">
        <f t="shared" si="327"/>
        <v>0</v>
      </c>
      <c r="I6986" s="61"/>
      <c r="K6986" s="69"/>
      <c r="L6986" s="69"/>
      <c r="M6986" s="69"/>
      <c r="O6986" s="63"/>
      <c r="P6986" s="63"/>
      <c r="Q6986" s="63"/>
    </row>
    <row r="6987" spans="1:17" outlineLevel="1">
      <c r="A6987" s="6"/>
      <c r="B6987" s="20">
        <v>42728</v>
      </c>
      <c r="C6987" s="21">
        <v>0.8125</v>
      </c>
      <c r="D6987" s="13">
        <v>0</v>
      </c>
      <c r="E6987" s="13">
        <v>50.23</v>
      </c>
      <c r="F6987" s="11">
        <f t="shared" si="325"/>
        <v>0</v>
      </c>
      <c r="G6987" s="11">
        <f t="shared" si="326"/>
        <v>50.707185000000003</v>
      </c>
      <c r="H6987" s="8">
        <f t="shared" si="327"/>
        <v>0</v>
      </c>
      <c r="I6987" s="61"/>
      <c r="K6987" s="69"/>
      <c r="L6987" s="69"/>
      <c r="M6987" s="69"/>
      <c r="O6987" s="63"/>
      <c r="P6987" s="63"/>
      <c r="Q6987" s="63"/>
    </row>
    <row r="6988" spans="1:17" outlineLevel="1">
      <c r="A6988" s="6"/>
      <c r="B6988" s="20">
        <v>42728</v>
      </c>
      <c r="C6988" s="21">
        <v>0.83333333333333337</v>
      </c>
      <c r="D6988" s="13">
        <v>0</v>
      </c>
      <c r="E6988" s="13">
        <v>47.52</v>
      </c>
      <c r="F6988" s="11">
        <f t="shared" si="325"/>
        <v>0</v>
      </c>
      <c r="G6988" s="11">
        <f t="shared" si="326"/>
        <v>47.971440000000008</v>
      </c>
      <c r="H6988" s="8">
        <f t="shared" si="327"/>
        <v>0</v>
      </c>
      <c r="I6988" s="61"/>
      <c r="K6988" s="69"/>
      <c r="L6988" s="69"/>
      <c r="M6988" s="69"/>
      <c r="O6988" s="63"/>
      <c r="P6988" s="63"/>
      <c r="Q6988" s="63"/>
    </row>
    <row r="6989" spans="1:17" outlineLevel="1">
      <c r="A6989" s="6"/>
      <c r="B6989" s="20">
        <v>42728</v>
      </c>
      <c r="C6989" s="21">
        <v>0.85416666666666663</v>
      </c>
      <c r="D6989" s="13">
        <v>0</v>
      </c>
      <c r="E6989" s="13">
        <v>47.68</v>
      </c>
      <c r="F6989" s="11">
        <f t="shared" si="325"/>
        <v>0</v>
      </c>
      <c r="G6989" s="11">
        <f t="shared" si="326"/>
        <v>48.132960000000004</v>
      </c>
      <c r="H6989" s="8">
        <f t="shared" si="327"/>
        <v>0</v>
      </c>
      <c r="I6989" s="61"/>
      <c r="K6989" s="69"/>
      <c r="L6989" s="69"/>
      <c r="M6989" s="69"/>
      <c r="O6989" s="63"/>
      <c r="P6989" s="63"/>
      <c r="Q6989" s="63"/>
    </row>
    <row r="6990" spans="1:17" outlineLevel="1">
      <c r="A6990" s="6"/>
      <c r="B6990" s="20">
        <v>42728</v>
      </c>
      <c r="C6990" s="21">
        <v>0.875</v>
      </c>
      <c r="D6990" s="13">
        <v>0</v>
      </c>
      <c r="E6990" s="13">
        <v>46.69</v>
      </c>
      <c r="F6990" s="11">
        <f t="shared" si="325"/>
        <v>0</v>
      </c>
      <c r="G6990" s="11">
        <f t="shared" si="326"/>
        <v>47.133555000000001</v>
      </c>
      <c r="H6990" s="8">
        <f t="shared" si="327"/>
        <v>0</v>
      </c>
      <c r="I6990" s="61"/>
      <c r="K6990" s="69"/>
      <c r="L6990" s="69"/>
      <c r="M6990" s="69"/>
      <c r="O6990" s="63"/>
      <c r="P6990" s="63"/>
      <c r="Q6990" s="63"/>
    </row>
    <row r="6991" spans="1:17" outlineLevel="1">
      <c r="A6991" s="6"/>
      <c r="B6991" s="20">
        <v>42728</v>
      </c>
      <c r="C6991" s="21">
        <v>0.89583333333333337</v>
      </c>
      <c r="D6991" s="13">
        <v>0</v>
      </c>
      <c r="E6991" s="13">
        <v>45.84</v>
      </c>
      <c r="F6991" s="11">
        <f t="shared" si="325"/>
        <v>0</v>
      </c>
      <c r="G6991" s="11">
        <f t="shared" si="326"/>
        <v>46.275480000000009</v>
      </c>
      <c r="H6991" s="8">
        <f t="shared" si="327"/>
        <v>0</v>
      </c>
      <c r="I6991" s="61"/>
      <c r="K6991" s="69"/>
      <c r="L6991" s="69"/>
      <c r="M6991" s="69"/>
      <c r="O6991" s="63"/>
      <c r="P6991" s="63"/>
      <c r="Q6991" s="63"/>
    </row>
    <row r="6992" spans="1:17" outlineLevel="1">
      <c r="A6992" s="6"/>
      <c r="B6992" s="20">
        <v>42728</v>
      </c>
      <c r="C6992" s="21">
        <v>0.91666666666666663</v>
      </c>
      <c r="D6992" s="13">
        <v>0</v>
      </c>
      <c r="E6992" s="13">
        <v>43.09</v>
      </c>
      <c r="F6992" s="11">
        <f t="shared" si="325"/>
        <v>0</v>
      </c>
      <c r="G6992" s="11">
        <f t="shared" si="326"/>
        <v>43.499355000000008</v>
      </c>
      <c r="H6992" s="8">
        <f t="shared" si="327"/>
        <v>0</v>
      </c>
      <c r="I6992" s="61"/>
      <c r="K6992" s="69"/>
      <c r="L6992" s="69"/>
      <c r="M6992" s="69"/>
      <c r="O6992" s="63"/>
      <c r="P6992" s="63"/>
      <c r="Q6992" s="63"/>
    </row>
    <row r="6993" spans="1:17" outlineLevel="1">
      <c r="A6993" s="6"/>
      <c r="B6993" s="20">
        <v>42728</v>
      </c>
      <c r="C6993" s="21">
        <v>0.9375</v>
      </c>
      <c r="D6993" s="13">
        <v>0</v>
      </c>
      <c r="E6993" s="13">
        <v>47.16</v>
      </c>
      <c r="F6993" s="11">
        <f t="shared" ref="F6993:F7056" si="328">IF($B$13="Electricity",$D6993*$B$9,$D6993*$B$10)</f>
        <v>0</v>
      </c>
      <c r="G6993" s="11">
        <f t="shared" ref="G6993:G7056" si="329">+E6993*$B$10</f>
        <v>47.608019999999996</v>
      </c>
      <c r="H6993" s="8">
        <f t="shared" si="327"/>
        <v>0</v>
      </c>
      <c r="I6993" s="61"/>
      <c r="K6993" s="69"/>
      <c r="L6993" s="69"/>
      <c r="M6993" s="69"/>
      <c r="O6993" s="63"/>
      <c r="P6993" s="63"/>
      <c r="Q6993" s="63"/>
    </row>
    <row r="6994" spans="1:17" outlineLevel="1">
      <c r="A6994" s="6"/>
      <c r="B6994" s="20">
        <v>42728</v>
      </c>
      <c r="C6994" s="21">
        <v>0.95833333333333337</v>
      </c>
      <c r="D6994" s="13">
        <v>0</v>
      </c>
      <c r="E6994" s="13">
        <v>45.08</v>
      </c>
      <c r="F6994" s="11">
        <f t="shared" si="328"/>
        <v>0</v>
      </c>
      <c r="G6994" s="11">
        <f t="shared" si="329"/>
        <v>45.50826</v>
      </c>
      <c r="H6994" s="8">
        <f t="shared" si="327"/>
        <v>0</v>
      </c>
      <c r="I6994" s="61"/>
      <c r="K6994" s="69"/>
      <c r="L6994" s="69"/>
      <c r="M6994" s="69"/>
      <c r="O6994" s="63"/>
      <c r="P6994" s="63"/>
      <c r="Q6994" s="63"/>
    </row>
    <row r="6995" spans="1:17" outlineLevel="1">
      <c r="A6995" s="6"/>
      <c r="B6995" s="20">
        <v>42728</v>
      </c>
      <c r="C6995" s="21">
        <v>0.97916666666666663</v>
      </c>
      <c r="D6995" s="13">
        <v>0</v>
      </c>
      <c r="E6995" s="13">
        <v>37.619999999999997</v>
      </c>
      <c r="F6995" s="11">
        <f t="shared" si="328"/>
        <v>0</v>
      </c>
      <c r="G6995" s="11">
        <f t="shared" si="329"/>
        <v>37.97739</v>
      </c>
      <c r="H6995" s="8">
        <f t="shared" si="327"/>
        <v>0</v>
      </c>
      <c r="I6995" s="61"/>
      <c r="K6995" s="69"/>
      <c r="L6995" s="69"/>
      <c r="M6995" s="69"/>
      <c r="O6995" s="63"/>
      <c r="P6995" s="63"/>
      <c r="Q6995" s="63"/>
    </row>
    <row r="6996" spans="1:17" outlineLevel="1">
      <c r="A6996" s="6"/>
      <c r="B6996" s="20">
        <v>42729</v>
      </c>
      <c r="C6996" s="21">
        <v>2.0833333333333332E-2</v>
      </c>
      <c r="D6996" s="13">
        <v>0</v>
      </c>
      <c r="E6996" s="13">
        <v>38.03</v>
      </c>
      <c r="F6996" s="11">
        <f t="shared" si="328"/>
        <v>0</v>
      </c>
      <c r="G6996" s="11">
        <f t="shared" si="329"/>
        <v>38.391285000000003</v>
      </c>
      <c r="H6996" s="8">
        <f t="shared" si="327"/>
        <v>0</v>
      </c>
      <c r="I6996" s="61"/>
      <c r="K6996" s="69"/>
      <c r="L6996" s="69"/>
      <c r="M6996" s="69"/>
      <c r="O6996" s="63"/>
      <c r="P6996" s="63"/>
      <c r="Q6996" s="63"/>
    </row>
    <row r="6997" spans="1:17" outlineLevel="1">
      <c r="A6997" s="6"/>
      <c r="B6997" s="20">
        <v>42729</v>
      </c>
      <c r="C6997" s="21">
        <v>4.1666666666666664E-2</v>
      </c>
      <c r="D6997" s="13">
        <v>0</v>
      </c>
      <c r="E6997" s="13">
        <v>41.36</v>
      </c>
      <c r="F6997" s="11">
        <f t="shared" si="328"/>
        <v>0</v>
      </c>
      <c r="G6997" s="11">
        <f t="shared" si="329"/>
        <v>41.752920000000003</v>
      </c>
      <c r="H6997" s="8">
        <f t="shared" si="327"/>
        <v>0</v>
      </c>
      <c r="I6997" s="61"/>
      <c r="K6997" s="69"/>
      <c r="L6997" s="69"/>
      <c r="M6997" s="69"/>
      <c r="O6997" s="63"/>
      <c r="P6997" s="63"/>
      <c r="Q6997" s="63"/>
    </row>
    <row r="6998" spans="1:17" outlineLevel="1">
      <c r="A6998" s="6"/>
      <c r="B6998" s="20">
        <v>42729</v>
      </c>
      <c r="C6998" s="21">
        <v>6.25E-2</v>
      </c>
      <c r="D6998" s="13">
        <v>0</v>
      </c>
      <c r="E6998" s="13">
        <v>35.06</v>
      </c>
      <c r="F6998" s="11">
        <f t="shared" si="328"/>
        <v>0</v>
      </c>
      <c r="G6998" s="11">
        <f t="shared" si="329"/>
        <v>35.393070000000002</v>
      </c>
      <c r="H6998" s="8">
        <f t="shared" si="327"/>
        <v>0</v>
      </c>
      <c r="I6998" s="61"/>
      <c r="K6998" s="69"/>
      <c r="L6998" s="69"/>
      <c r="M6998" s="69"/>
      <c r="O6998" s="63"/>
      <c r="P6998" s="63"/>
      <c r="Q6998" s="63"/>
    </row>
    <row r="6999" spans="1:17" outlineLevel="1">
      <c r="A6999" s="6"/>
      <c r="B6999" s="20">
        <v>42729</v>
      </c>
      <c r="C6999" s="21">
        <v>8.3333333333333329E-2</v>
      </c>
      <c r="D6999" s="13">
        <v>0</v>
      </c>
      <c r="E6999" s="13">
        <v>23.23</v>
      </c>
      <c r="F6999" s="11">
        <f t="shared" si="328"/>
        <v>0</v>
      </c>
      <c r="G6999" s="11">
        <f t="shared" si="329"/>
        <v>23.450685000000004</v>
      </c>
      <c r="H6999" s="8">
        <f t="shared" si="327"/>
        <v>0</v>
      </c>
      <c r="I6999" s="61"/>
      <c r="K6999" s="69"/>
      <c r="L6999" s="69"/>
      <c r="M6999" s="69"/>
      <c r="O6999" s="63"/>
      <c r="P6999" s="63"/>
      <c r="Q6999" s="63"/>
    </row>
    <row r="7000" spans="1:17" outlineLevel="1">
      <c r="A7000" s="6"/>
      <c r="B7000" s="20">
        <v>42729</v>
      </c>
      <c r="C7000" s="21">
        <v>0.10416666666666667</v>
      </c>
      <c r="D7000" s="13">
        <v>0</v>
      </c>
      <c r="E7000" s="13">
        <v>17.54</v>
      </c>
      <c r="F7000" s="11">
        <f t="shared" si="328"/>
        <v>0</v>
      </c>
      <c r="G7000" s="11">
        <f t="shared" si="329"/>
        <v>17.706630000000001</v>
      </c>
      <c r="H7000" s="8">
        <f t="shared" si="327"/>
        <v>0</v>
      </c>
      <c r="I7000" s="61"/>
      <c r="K7000" s="69"/>
      <c r="L7000" s="69"/>
      <c r="M7000" s="69"/>
      <c r="O7000" s="63"/>
      <c r="P7000" s="63"/>
      <c r="Q7000" s="63"/>
    </row>
    <row r="7001" spans="1:17" outlineLevel="1">
      <c r="A7001" s="6"/>
      <c r="B7001" s="20">
        <v>42729</v>
      </c>
      <c r="C7001" s="21">
        <v>0.125</v>
      </c>
      <c r="D7001" s="13">
        <v>0</v>
      </c>
      <c r="E7001" s="13">
        <v>18.829999999999998</v>
      </c>
      <c r="F7001" s="11">
        <f t="shared" si="328"/>
        <v>0</v>
      </c>
      <c r="G7001" s="11">
        <f t="shared" si="329"/>
        <v>19.008884999999999</v>
      </c>
      <c r="H7001" s="8">
        <f t="shared" si="327"/>
        <v>0</v>
      </c>
      <c r="I7001" s="61"/>
      <c r="K7001" s="69"/>
      <c r="L7001" s="69"/>
      <c r="M7001" s="69"/>
      <c r="O7001" s="63"/>
      <c r="P7001" s="63"/>
      <c r="Q7001" s="63"/>
    </row>
    <row r="7002" spans="1:17" outlineLevel="1">
      <c r="A7002" s="6"/>
      <c r="B7002" s="20">
        <v>42729</v>
      </c>
      <c r="C7002" s="21">
        <v>0.14583333333333334</v>
      </c>
      <c r="D7002" s="13">
        <v>0</v>
      </c>
      <c r="E7002" s="13">
        <v>16.63</v>
      </c>
      <c r="F7002" s="11">
        <f t="shared" si="328"/>
        <v>0</v>
      </c>
      <c r="G7002" s="11">
        <f t="shared" si="329"/>
        <v>16.787984999999999</v>
      </c>
      <c r="H7002" s="8">
        <f t="shared" si="327"/>
        <v>0</v>
      </c>
      <c r="I7002" s="61"/>
      <c r="K7002" s="69"/>
      <c r="L7002" s="69"/>
      <c r="M7002" s="69"/>
      <c r="O7002" s="63"/>
      <c r="P7002" s="63"/>
      <c r="Q7002" s="63"/>
    </row>
    <row r="7003" spans="1:17" outlineLevel="1">
      <c r="A7003" s="6"/>
      <c r="B7003" s="20">
        <v>42729</v>
      </c>
      <c r="C7003" s="21">
        <v>0.16666666666666666</v>
      </c>
      <c r="D7003" s="13">
        <v>0</v>
      </c>
      <c r="E7003" s="13">
        <v>14.08</v>
      </c>
      <c r="F7003" s="11">
        <f t="shared" si="328"/>
        <v>0</v>
      </c>
      <c r="G7003" s="11">
        <f t="shared" si="329"/>
        <v>14.213760000000001</v>
      </c>
      <c r="H7003" s="8">
        <f t="shared" si="327"/>
        <v>0</v>
      </c>
      <c r="I7003" s="61"/>
      <c r="K7003" s="69"/>
      <c r="L7003" s="69"/>
      <c r="M7003" s="69"/>
      <c r="O7003" s="63"/>
      <c r="P7003" s="63"/>
      <c r="Q7003" s="63"/>
    </row>
    <row r="7004" spans="1:17" outlineLevel="1">
      <c r="A7004" s="6"/>
      <c r="B7004" s="20">
        <v>42729</v>
      </c>
      <c r="C7004" s="21">
        <v>0.1875</v>
      </c>
      <c r="D7004" s="13">
        <v>0</v>
      </c>
      <c r="E7004" s="13">
        <v>14.83</v>
      </c>
      <c r="F7004" s="11">
        <f t="shared" si="328"/>
        <v>0</v>
      </c>
      <c r="G7004" s="11">
        <f t="shared" si="329"/>
        <v>14.970885000000001</v>
      </c>
      <c r="H7004" s="8">
        <f t="shared" si="327"/>
        <v>0</v>
      </c>
      <c r="I7004" s="61"/>
      <c r="K7004" s="69"/>
      <c r="L7004" s="69"/>
      <c r="M7004" s="69"/>
      <c r="O7004" s="63"/>
      <c r="P7004" s="63"/>
      <c r="Q7004" s="63"/>
    </row>
    <row r="7005" spans="1:17" outlineLevel="1">
      <c r="A7005" s="6"/>
      <c r="B7005" s="20">
        <v>42729</v>
      </c>
      <c r="C7005" s="21">
        <v>0.20833333333333334</v>
      </c>
      <c r="D7005" s="13">
        <v>0</v>
      </c>
      <c r="E7005" s="13">
        <v>14.41</v>
      </c>
      <c r="F7005" s="11">
        <f t="shared" si="328"/>
        <v>0</v>
      </c>
      <c r="G7005" s="11">
        <f t="shared" si="329"/>
        <v>14.546895000000001</v>
      </c>
      <c r="H7005" s="8">
        <f t="shared" si="327"/>
        <v>0</v>
      </c>
      <c r="I7005" s="61"/>
      <c r="K7005" s="69"/>
      <c r="L7005" s="69"/>
      <c r="M7005" s="69"/>
      <c r="O7005" s="63"/>
      <c r="P7005" s="63"/>
      <c r="Q7005" s="63"/>
    </row>
    <row r="7006" spans="1:17" outlineLevel="1">
      <c r="A7006" s="6"/>
      <c r="B7006" s="20">
        <v>42729</v>
      </c>
      <c r="C7006" s="21">
        <v>0.22916666666666666</v>
      </c>
      <c r="D7006" s="13">
        <v>0</v>
      </c>
      <c r="E7006" s="13">
        <v>18.88</v>
      </c>
      <c r="F7006" s="11">
        <f t="shared" si="328"/>
        <v>0</v>
      </c>
      <c r="G7006" s="11">
        <f t="shared" si="329"/>
        <v>19.059360000000002</v>
      </c>
      <c r="H7006" s="8">
        <f t="shared" si="327"/>
        <v>0</v>
      </c>
      <c r="I7006" s="61"/>
      <c r="K7006" s="69"/>
      <c r="L7006" s="69"/>
      <c r="M7006" s="69"/>
      <c r="O7006" s="63"/>
      <c r="P7006" s="63"/>
      <c r="Q7006" s="63"/>
    </row>
    <row r="7007" spans="1:17" outlineLevel="1">
      <c r="A7007" s="6"/>
      <c r="B7007" s="20">
        <v>42729</v>
      </c>
      <c r="C7007" s="21">
        <v>0.25</v>
      </c>
      <c r="D7007" s="13">
        <v>0</v>
      </c>
      <c r="E7007" s="13">
        <v>23.53</v>
      </c>
      <c r="F7007" s="11">
        <f t="shared" si="328"/>
        <v>0</v>
      </c>
      <c r="G7007" s="11">
        <f t="shared" si="329"/>
        <v>23.753535000000003</v>
      </c>
      <c r="H7007" s="8">
        <f t="shared" si="327"/>
        <v>0</v>
      </c>
      <c r="I7007" s="61"/>
      <c r="K7007" s="69"/>
      <c r="L7007" s="69"/>
      <c r="M7007" s="69"/>
      <c r="O7007" s="63"/>
      <c r="P7007" s="63"/>
      <c r="Q7007" s="63"/>
    </row>
    <row r="7008" spans="1:17" outlineLevel="1">
      <c r="A7008" s="6"/>
      <c r="B7008" s="20">
        <v>42729</v>
      </c>
      <c r="C7008" s="21">
        <v>0.27083333333333331</v>
      </c>
      <c r="D7008" s="13">
        <v>0</v>
      </c>
      <c r="E7008" s="13">
        <v>34.119999999999997</v>
      </c>
      <c r="F7008" s="11">
        <f t="shared" si="328"/>
        <v>0</v>
      </c>
      <c r="G7008" s="11">
        <f t="shared" si="329"/>
        <v>34.444139999999997</v>
      </c>
      <c r="H7008" s="8">
        <f t="shared" si="327"/>
        <v>0</v>
      </c>
      <c r="I7008" s="61"/>
      <c r="K7008" s="69"/>
      <c r="L7008" s="69"/>
      <c r="M7008" s="69"/>
      <c r="O7008" s="63"/>
      <c r="P7008" s="63"/>
      <c r="Q7008" s="63"/>
    </row>
    <row r="7009" spans="1:17" outlineLevel="1">
      <c r="A7009" s="6"/>
      <c r="B7009" s="20">
        <v>42729</v>
      </c>
      <c r="C7009" s="21">
        <v>0.29166666666666669</v>
      </c>
      <c r="D7009" s="13">
        <v>0</v>
      </c>
      <c r="E7009" s="13">
        <v>38.28</v>
      </c>
      <c r="F7009" s="11">
        <f t="shared" si="328"/>
        <v>0</v>
      </c>
      <c r="G7009" s="11">
        <f t="shared" si="329"/>
        <v>38.643660000000004</v>
      </c>
      <c r="H7009" s="8">
        <f t="shared" si="327"/>
        <v>0</v>
      </c>
      <c r="I7009" s="61"/>
      <c r="K7009" s="69"/>
      <c r="L7009" s="69"/>
      <c r="M7009" s="69"/>
      <c r="O7009" s="63"/>
      <c r="P7009" s="63"/>
      <c r="Q7009" s="63"/>
    </row>
    <row r="7010" spans="1:17" outlineLevel="1">
      <c r="A7010" s="6"/>
      <c r="B7010" s="20">
        <v>42729</v>
      </c>
      <c r="C7010" s="21">
        <v>0.3125</v>
      </c>
      <c r="D7010" s="13">
        <v>0</v>
      </c>
      <c r="E7010" s="13">
        <v>40.07</v>
      </c>
      <c r="F7010" s="11">
        <f t="shared" si="328"/>
        <v>0</v>
      </c>
      <c r="G7010" s="11">
        <f t="shared" si="329"/>
        <v>40.450665000000001</v>
      </c>
      <c r="H7010" s="8">
        <f t="shared" si="327"/>
        <v>0</v>
      </c>
      <c r="I7010" s="61"/>
      <c r="K7010" s="69"/>
      <c r="L7010" s="69"/>
      <c r="M7010" s="69"/>
      <c r="O7010" s="63"/>
      <c r="P7010" s="63"/>
      <c r="Q7010" s="63"/>
    </row>
    <row r="7011" spans="1:17" outlineLevel="1">
      <c r="A7011" s="6"/>
      <c r="B7011" s="20">
        <v>42729</v>
      </c>
      <c r="C7011" s="21">
        <v>0.33333333333333331</v>
      </c>
      <c r="D7011" s="13">
        <v>0</v>
      </c>
      <c r="E7011" s="13">
        <v>39.44</v>
      </c>
      <c r="F7011" s="11">
        <f t="shared" si="328"/>
        <v>0</v>
      </c>
      <c r="G7011" s="11">
        <f t="shared" si="329"/>
        <v>39.814680000000003</v>
      </c>
      <c r="H7011" s="8">
        <f t="shared" si="327"/>
        <v>0</v>
      </c>
      <c r="I7011" s="61"/>
      <c r="K7011" s="69"/>
      <c r="L7011" s="69"/>
      <c r="M7011" s="69"/>
      <c r="O7011" s="63"/>
      <c r="P7011" s="63"/>
      <c r="Q7011" s="63"/>
    </row>
    <row r="7012" spans="1:17" outlineLevel="1">
      <c r="A7012" s="6"/>
      <c r="B7012" s="20">
        <v>42729</v>
      </c>
      <c r="C7012" s="21">
        <v>0.35416666666666669</v>
      </c>
      <c r="D7012" s="13">
        <v>0</v>
      </c>
      <c r="E7012" s="13">
        <v>44.24</v>
      </c>
      <c r="F7012" s="11">
        <f t="shared" si="328"/>
        <v>0</v>
      </c>
      <c r="G7012" s="11">
        <f t="shared" si="329"/>
        <v>44.660280000000007</v>
      </c>
      <c r="H7012" s="8">
        <f t="shared" si="327"/>
        <v>0</v>
      </c>
      <c r="I7012" s="61"/>
      <c r="K7012" s="69"/>
      <c r="L7012" s="69"/>
      <c r="M7012" s="69"/>
      <c r="O7012" s="63"/>
      <c r="P7012" s="63"/>
      <c r="Q7012" s="63"/>
    </row>
    <row r="7013" spans="1:17" outlineLevel="1">
      <c r="A7013" s="6"/>
      <c r="B7013" s="20">
        <v>42729</v>
      </c>
      <c r="C7013" s="21">
        <v>0.375</v>
      </c>
      <c r="D7013" s="13">
        <v>0</v>
      </c>
      <c r="E7013" s="13">
        <v>45.86</v>
      </c>
      <c r="F7013" s="11">
        <f t="shared" si="328"/>
        <v>0</v>
      </c>
      <c r="G7013" s="11">
        <f t="shared" si="329"/>
        <v>46.295670000000001</v>
      </c>
      <c r="H7013" s="8">
        <f t="shared" si="327"/>
        <v>0</v>
      </c>
      <c r="I7013" s="61"/>
      <c r="K7013" s="69"/>
      <c r="L7013" s="69"/>
      <c r="M7013" s="69"/>
      <c r="O7013" s="63"/>
      <c r="P7013" s="63"/>
      <c r="Q7013" s="63"/>
    </row>
    <row r="7014" spans="1:17" outlineLevel="1">
      <c r="A7014" s="6"/>
      <c r="B7014" s="20">
        <v>42729</v>
      </c>
      <c r="C7014" s="21">
        <v>0.39583333333333331</v>
      </c>
      <c r="D7014" s="13">
        <v>3.2565219999999999</v>
      </c>
      <c r="E7014" s="13">
        <v>45.2</v>
      </c>
      <c r="F7014" s="11">
        <f t="shared" si="328"/>
        <v>3.2555450434000002</v>
      </c>
      <c r="G7014" s="11">
        <f t="shared" si="329"/>
        <v>45.629400000000004</v>
      </c>
      <c r="H7014" s="8">
        <f t="shared" si="327"/>
        <v>456.98281106908405</v>
      </c>
      <c r="I7014" s="61"/>
      <c r="K7014" s="69"/>
      <c r="L7014" s="69"/>
      <c r="M7014" s="69"/>
      <c r="O7014" s="63"/>
      <c r="P7014" s="63"/>
      <c r="Q7014" s="63"/>
    </row>
    <row r="7015" spans="1:17" outlineLevel="1">
      <c r="A7015" s="6"/>
      <c r="B7015" s="20">
        <v>42729</v>
      </c>
      <c r="C7015" s="21">
        <v>0.41666666666666669</v>
      </c>
      <c r="D7015" s="13">
        <v>4.1725490000000001</v>
      </c>
      <c r="E7015" s="13">
        <v>45.55</v>
      </c>
      <c r="F7015" s="11">
        <f t="shared" si="328"/>
        <v>4.1712972353</v>
      </c>
      <c r="G7015" s="11">
        <f t="shared" si="329"/>
        <v>45.982725000000002</v>
      </c>
      <c r="H7015" s="8">
        <f t="shared" si="327"/>
        <v>584.05367210173972</v>
      </c>
      <c r="I7015" s="61"/>
      <c r="K7015" s="69"/>
      <c r="L7015" s="69"/>
      <c r="M7015" s="69"/>
      <c r="O7015" s="63"/>
      <c r="P7015" s="63"/>
      <c r="Q7015" s="63"/>
    </row>
    <row r="7016" spans="1:17" outlineLevel="1">
      <c r="A7016" s="6"/>
      <c r="B7016" s="20">
        <v>42729</v>
      </c>
      <c r="C7016" s="21">
        <v>0.4375</v>
      </c>
      <c r="D7016" s="13">
        <v>4.3880419999999996</v>
      </c>
      <c r="E7016" s="13">
        <v>45.9</v>
      </c>
      <c r="F7016" s="11">
        <f t="shared" si="328"/>
        <v>4.3867255874</v>
      </c>
      <c r="G7016" s="11">
        <f t="shared" si="329"/>
        <v>46.33605</v>
      </c>
      <c r="H7016" s="8">
        <f t="shared" si="327"/>
        <v>612.66742310235418</v>
      </c>
      <c r="I7016" s="61"/>
      <c r="K7016" s="69"/>
      <c r="L7016" s="69"/>
      <c r="M7016" s="69"/>
      <c r="O7016" s="63"/>
      <c r="P7016" s="63"/>
      <c r="Q7016" s="63"/>
    </row>
    <row r="7017" spans="1:17" outlineLevel="1">
      <c r="A7017" s="6"/>
      <c r="B7017" s="20">
        <v>42729</v>
      </c>
      <c r="C7017" s="21">
        <v>0.45833333333333331</v>
      </c>
      <c r="D7017" s="13">
        <v>4.5423330000000002</v>
      </c>
      <c r="E7017" s="13">
        <v>46.8</v>
      </c>
      <c r="F7017" s="11">
        <f t="shared" si="328"/>
        <v>4.5409703001000006</v>
      </c>
      <c r="G7017" s="11">
        <f t="shared" si="329"/>
        <v>47.244599999999998</v>
      </c>
      <c r="H7017" s="8">
        <f t="shared" si="327"/>
        <v>630.08415037849568</v>
      </c>
      <c r="I7017" s="61"/>
      <c r="K7017" s="69"/>
      <c r="L7017" s="69"/>
      <c r="M7017" s="69"/>
      <c r="O7017" s="63"/>
      <c r="P7017" s="63"/>
      <c r="Q7017" s="63"/>
    </row>
    <row r="7018" spans="1:17" outlineLevel="1">
      <c r="A7018" s="6"/>
      <c r="B7018" s="20">
        <v>42729</v>
      </c>
      <c r="C7018" s="21">
        <v>0.47916666666666669</v>
      </c>
      <c r="D7018" s="13">
        <v>4.6553140000000006</v>
      </c>
      <c r="E7018" s="13">
        <v>45.23</v>
      </c>
      <c r="F7018" s="11">
        <f t="shared" si="328"/>
        <v>4.6539174058000006</v>
      </c>
      <c r="G7018" s="11">
        <f t="shared" si="329"/>
        <v>45.659685000000003</v>
      </c>
      <c r="H7018" s="8">
        <f t="shared" si="327"/>
        <v>653.13223471395497</v>
      </c>
      <c r="I7018" s="61"/>
      <c r="K7018" s="69"/>
      <c r="L7018" s="69"/>
      <c r="M7018" s="69"/>
      <c r="O7018" s="63"/>
      <c r="P7018" s="63"/>
      <c r="Q7018" s="63"/>
    </row>
    <row r="7019" spans="1:17" outlineLevel="1">
      <c r="A7019" s="6"/>
      <c r="B7019" s="20">
        <v>42729</v>
      </c>
      <c r="C7019" s="21">
        <v>0.5</v>
      </c>
      <c r="D7019" s="13">
        <v>4.7202569999999993</v>
      </c>
      <c r="E7019" s="13">
        <v>45.05</v>
      </c>
      <c r="F7019" s="11">
        <f t="shared" si="328"/>
        <v>4.7188409228999992</v>
      </c>
      <c r="G7019" s="11">
        <f t="shared" si="329"/>
        <v>45.477975000000001</v>
      </c>
      <c r="H7019" s="8">
        <f t="shared" si="327"/>
        <v>663.10108213877675</v>
      </c>
      <c r="I7019" s="61"/>
      <c r="K7019" s="69"/>
      <c r="L7019" s="69"/>
      <c r="M7019" s="69"/>
      <c r="O7019" s="63"/>
      <c r="P7019" s="63"/>
      <c r="Q7019" s="63"/>
    </row>
    <row r="7020" spans="1:17" outlineLevel="1">
      <c r="A7020" s="6"/>
      <c r="B7020" s="20">
        <v>42729</v>
      </c>
      <c r="C7020" s="21">
        <v>0.52083333333333337</v>
      </c>
      <c r="D7020" s="13">
        <v>4.6835699999999996</v>
      </c>
      <c r="E7020" s="13">
        <v>44.5</v>
      </c>
      <c r="F7020" s="11">
        <f t="shared" si="328"/>
        <v>4.6821649289999998</v>
      </c>
      <c r="G7020" s="11">
        <f t="shared" si="329"/>
        <v>44.922750000000001</v>
      </c>
      <c r="H7020" s="8">
        <f t="shared" si="327"/>
        <v>660.54695222976522</v>
      </c>
      <c r="I7020" s="61"/>
      <c r="K7020" s="69"/>
      <c r="L7020" s="69"/>
      <c r="M7020" s="69"/>
      <c r="O7020" s="63"/>
      <c r="P7020" s="63"/>
      <c r="Q7020" s="63"/>
    </row>
    <row r="7021" spans="1:17" outlineLevel="1">
      <c r="A7021" s="6"/>
      <c r="B7021" s="20">
        <v>42729</v>
      </c>
      <c r="C7021" s="21">
        <v>0.54166666666666663</v>
      </c>
      <c r="D7021" s="13">
        <v>4.6124349999999996</v>
      </c>
      <c r="E7021" s="13">
        <v>40.9</v>
      </c>
      <c r="F7021" s="11">
        <f t="shared" si="328"/>
        <v>4.6110512694999999</v>
      </c>
      <c r="G7021" s="11">
        <f t="shared" si="329"/>
        <v>41.288550000000001</v>
      </c>
      <c r="H7021" s="8">
        <f t="shared" ref="H7021:H7084" si="330">F7021*($B$8-G7021)</f>
        <v>667.27191523368583</v>
      </c>
      <c r="I7021" s="61"/>
      <c r="K7021" s="69"/>
      <c r="L7021" s="69"/>
      <c r="M7021" s="69"/>
      <c r="O7021" s="63"/>
      <c r="P7021" s="63"/>
      <c r="Q7021" s="63"/>
    </row>
    <row r="7022" spans="1:17" outlineLevel="1">
      <c r="A7022" s="6"/>
      <c r="B7022" s="20">
        <v>42729</v>
      </c>
      <c r="C7022" s="21">
        <v>0.5625</v>
      </c>
      <c r="D7022" s="13">
        <v>4.6152309999999996</v>
      </c>
      <c r="E7022" s="13">
        <v>38.119999999999997</v>
      </c>
      <c r="F7022" s="11">
        <f t="shared" si="328"/>
        <v>4.6138464306999998</v>
      </c>
      <c r="G7022" s="11">
        <f t="shared" si="329"/>
        <v>38.482140000000001</v>
      </c>
      <c r="H7022" s="8">
        <f t="shared" si="330"/>
        <v>680.62475182550224</v>
      </c>
      <c r="I7022" s="61"/>
      <c r="K7022" s="69"/>
      <c r="L7022" s="69"/>
      <c r="M7022" s="69"/>
      <c r="O7022" s="63"/>
      <c r="P7022" s="63"/>
      <c r="Q7022" s="63"/>
    </row>
    <row r="7023" spans="1:17" outlineLevel="1">
      <c r="A7023" s="6"/>
      <c r="B7023" s="20">
        <v>42729</v>
      </c>
      <c r="C7023" s="21">
        <v>0.58333333333333337</v>
      </c>
      <c r="D7023" s="13">
        <v>3.9111899999999995</v>
      </c>
      <c r="E7023" s="13">
        <v>38.01</v>
      </c>
      <c r="F7023" s="11">
        <f t="shared" si="328"/>
        <v>3.9100166429999996</v>
      </c>
      <c r="G7023" s="11">
        <f t="shared" si="329"/>
        <v>38.371095000000004</v>
      </c>
      <c r="H7023" s="8">
        <f t="shared" si="330"/>
        <v>577.23147553786589</v>
      </c>
      <c r="I7023" s="61"/>
      <c r="K7023" s="69"/>
      <c r="L7023" s="69"/>
      <c r="M7023" s="69"/>
      <c r="O7023" s="63"/>
      <c r="P7023" s="63"/>
      <c r="Q7023" s="63"/>
    </row>
    <row r="7024" spans="1:17" outlineLevel="1">
      <c r="A7024" s="6"/>
      <c r="B7024" s="20">
        <v>42729</v>
      </c>
      <c r="C7024" s="21">
        <v>0.60416666666666663</v>
      </c>
      <c r="D7024" s="13">
        <v>2.8565689999999999</v>
      </c>
      <c r="E7024" s="13">
        <v>44.06</v>
      </c>
      <c r="F7024" s="11">
        <f t="shared" si="328"/>
        <v>2.8557120292999998</v>
      </c>
      <c r="G7024" s="11">
        <f t="shared" si="329"/>
        <v>44.478570000000005</v>
      </c>
      <c r="H7024" s="8">
        <f t="shared" si="330"/>
        <v>404.14445005473789</v>
      </c>
      <c r="I7024" s="61"/>
      <c r="K7024" s="69"/>
      <c r="L7024" s="69"/>
      <c r="M7024" s="69"/>
      <c r="O7024" s="63"/>
      <c r="P7024" s="63"/>
      <c r="Q7024" s="63"/>
    </row>
    <row r="7025" spans="1:17" outlineLevel="1">
      <c r="A7025" s="6"/>
      <c r="B7025" s="20">
        <v>42729</v>
      </c>
      <c r="C7025" s="21">
        <v>0.625</v>
      </c>
      <c r="D7025" s="13">
        <v>3.7743169999999999</v>
      </c>
      <c r="E7025" s="13">
        <v>44.39</v>
      </c>
      <c r="F7025" s="11">
        <f t="shared" si="328"/>
        <v>3.7731847049000002</v>
      </c>
      <c r="G7025" s="11">
        <f t="shared" si="329"/>
        <v>44.811705000000003</v>
      </c>
      <c r="H7025" s="8">
        <f t="shared" si="330"/>
        <v>532.72951520490915</v>
      </c>
      <c r="I7025" s="61"/>
      <c r="K7025" s="69"/>
      <c r="L7025" s="69"/>
      <c r="M7025" s="69"/>
      <c r="O7025" s="63"/>
      <c r="P7025" s="63"/>
      <c r="Q7025" s="63"/>
    </row>
    <row r="7026" spans="1:17" outlineLevel="1">
      <c r="A7026" s="6"/>
      <c r="B7026" s="20">
        <v>42729</v>
      </c>
      <c r="C7026" s="21">
        <v>0.64583333333333337</v>
      </c>
      <c r="D7026" s="13">
        <v>2.7893050000000001</v>
      </c>
      <c r="E7026" s="13">
        <v>44.92</v>
      </c>
      <c r="F7026" s="11">
        <f t="shared" si="328"/>
        <v>2.7884682085000003</v>
      </c>
      <c r="G7026" s="11">
        <f t="shared" si="329"/>
        <v>45.346740000000004</v>
      </c>
      <c r="H7026" s="8">
        <f t="shared" si="330"/>
        <v>392.20714393188473</v>
      </c>
      <c r="I7026" s="61"/>
      <c r="K7026" s="69"/>
      <c r="L7026" s="69"/>
      <c r="M7026" s="69"/>
      <c r="O7026" s="63"/>
      <c r="P7026" s="63"/>
      <c r="Q7026" s="63"/>
    </row>
    <row r="7027" spans="1:17" outlineLevel="1">
      <c r="A7027" s="6"/>
      <c r="B7027" s="20">
        <v>42729</v>
      </c>
      <c r="C7027" s="21">
        <v>0.66666666666666663</v>
      </c>
      <c r="D7027" s="13">
        <v>2.9245010000000002</v>
      </c>
      <c r="E7027" s="13">
        <v>44.59</v>
      </c>
      <c r="F7027" s="11">
        <f t="shared" si="328"/>
        <v>2.9236236497000005</v>
      </c>
      <c r="G7027" s="11">
        <f t="shared" si="329"/>
        <v>45.013605000000005</v>
      </c>
      <c r="H7027" s="8">
        <f t="shared" si="330"/>
        <v>412.19115870794587</v>
      </c>
      <c r="I7027" s="61"/>
      <c r="K7027" s="69"/>
      <c r="L7027" s="69"/>
      <c r="M7027" s="69"/>
      <c r="O7027" s="63"/>
      <c r="P7027" s="63"/>
      <c r="Q7027" s="63"/>
    </row>
    <row r="7028" spans="1:17" outlineLevel="1">
      <c r="A7028" s="6"/>
      <c r="B7028" s="20">
        <v>42729</v>
      </c>
      <c r="C7028" s="21">
        <v>0.6875</v>
      </c>
      <c r="D7028" s="13">
        <v>2.3362790000000002</v>
      </c>
      <c r="E7028" s="13">
        <v>43.6</v>
      </c>
      <c r="F7028" s="11">
        <f t="shared" si="328"/>
        <v>2.3355781163000002</v>
      </c>
      <c r="G7028" s="11">
        <f t="shared" si="329"/>
        <v>44.014200000000002</v>
      </c>
      <c r="H7028" s="8">
        <f t="shared" si="330"/>
        <v>331.61892730534851</v>
      </c>
      <c r="I7028" s="61"/>
      <c r="K7028" s="69"/>
      <c r="L7028" s="69"/>
      <c r="M7028" s="69"/>
      <c r="O7028" s="63"/>
      <c r="P7028" s="63"/>
      <c r="Q7028" s="63"/>
    </row>
    <row r="7029" spans="1:17" outlineLevel="1">
      <c r="A7029" s="6"/>
      <c r="B7029" s="20">
        <v>42729</v>
      </c>
      <c r="C7029" s="21">
        <v>0.70833333333333337</v>
      </c>
      <c r="D7029" s="13">
        <v>1.7636720000000001</v>
      </c>
      <c r="E7029" s="13">
        <v>45.23</v>
      </c>
      <c r="F7029" s="11">
        <f t="shared" si="328"/>
        <v>1.7631428984000002</v>
      </c>
      <c r="G7029" s="11">
        <f t="shared" si="329"/>
        <v>45.659685000000003</v>
      </c>
      <c r="H7029" s="8">
        <f t="shared" si="330"/>
        <v>247.44002975146901</v>
      </c>
      <c r="I7029" s="61"/>
      <c r="K7029" s="69"/>
      <c r="L7029" s="69"/>
      <c r="M7029" s="69"/>
      <c r="O7029" s="63"/>
      <c r="P7029" s="63"/>
      <c r="Q7029" s="63"/>
    </row>
    <row r="7030" spans="1:17" outlineLevel="1">
      <c r="A7030" s="6"/>
      <c r="B7030" s="20">
        <v>42729</v>
      </c>
      <c r="C7030" s="21">
        <v>0.72916666666666663</v>
      </c>
      <c r="D7030" s="13">
        <v>0.58516599999999996</v>
      </c>
      <c r="E7030" s="13">
        <v>45.4</v>
      </c>
      <c r="F7030" s="11">
        <f t="shared" si="328"/>
        <v>0.58499045019999996</v>
      </c>
      <c r="G7030" s="11">
        <f t="shared" si="329"/>
        <v>45.831299999999999</v>
      </c>
      <c r="H7030" s="8">
        <f t="shared" si="330"/>
        <v>81.997350916948733</v>
      </c>
      <c r="I7030" s="61"/>
      <c r="K7030" s="69"/>
      <c r="L7030" s="69"/>
      <c r="M7030" s="69"/>
      <c r="O7030" s="63"/>
      <c r="P7030" s="63"/>
      <c r="Q7030" s="63"/>
    </row>
    <row r="7031" spans="1:17" outlineLevel="1">
      <c r="A7031" s="6"/>
      <c r="B7031" s="20">
        <v>42729</v>
      </c>
      <c r="C7031" s="21">
        <v>0.75</v>
      </c>
      <c r="D7031" s="13">
        <v>0.49272000000000005</v>
      </c>
      <c r="E7031" s="13">
        <v>45.23</v>
      </c>
      <c r="F7031" s="11">
        <f t="shared" si="328"/>
        <v>0.49257218400000008</v>
      </c>
      <c r="G7031" s="11">
        <f t="shared" si="329"/>
        <v>45.659685000000003</v>
      </c>
      <c r="H7031" s="8">
        <f t="shared" si="330"/>
        <v>69.127735462797972</v>
      </c>
      <c r="I7031" s="61"/>
      <c r="K7031" s="69"/>
      <c r="L7031" s="69"/>
      <c r="M7031" s="69"/>
      <c r="O7031" s="63"/>
      <c r="P7031" s="63"/>
      <c r="Q7031" s="63"/>
    </row>
    <row r="7032" spans="1:17" outlineLevel="1">
      <c r="A7032" s="6"/>
      <c r="B7032" s="20">
        <v>42729</v>
      </c>
      <c r="C7032" s="21">
        <v>0.77083333333333337</v>
      </c>
      <c r="D7032" s="13">
        <v>0.4138</v>
      </c>
      <c r="E7032" s="13">
        <v>45.1</v>
      </c>
      <c r="F7032" s="11">
        <f t="shared" si="328"/>
        <v>0.41367586000000001</v>
      </c>
      <c r="G7032" s="11">
        <f t="shared" si="329"/>
        <v>45.528450000000007</v>
      </c>
      <c r="H7032" s="8">
        <f t="shared" si="330"/>
        <v>58.109689251782996</v>
      </c>
      <c r="I7032" s="61"/>
      <c r="K7032" s="69"/>
      <c r="L7032" s="69"/>
      <c r="M7032" s="69"/>
      <c r="O7032" s="63"/>
      <c r="P7032" s="63"/>
      <c r="Q7032" s="63"/>
    </row>
    <row r="7033" spans="1:17" outlineLevel="1">
      <c r="A7033" s="6"/>
      <c r="B7033" s="20">
        <v>42729</v>
      </c>
      <c r="C7033" s="21">
        <v>0.79166666666666663</v>
      </c>
      <c r="D7033" s="13">
        <v>0.13710899999999998</v>
      </c>
      <c r="E7033" s="13">
        <v>44.75</v>
      </c>
      <c r="F7033" s="11">
        <f t="shared" si="328"/>
        <v>0.13706786729999998</v>
      </c>
      <c r="G7033" s="11">
        <f t="shared" si="329"/>
        <v>45.175125000000001</v>
      </c>
      <c r="H7033" s="8">
        <f t="shared" si="330"/>
        <v>19.302565279039083</v>
      </c>
      <c r="I7033" s="61"/>
      <c r="K7033" s="69"/>
      <c r="L7033" s="69"/>
      <c r="M7033" s="69"/>
      <c r="O7033" s="63"/>
      <c r="P7033" s="63"/>
      <c r="Q7033" s="63"/>
    </row>
    <row r="7034" spans="1:17" outlineLevel="1">
      <c r="A7034" s="6"/>
      <c r="B7034" s="20">
        <v>42729</v>
      </c>
      <c r="C7034" s="21">
        <v>0.8125</v>
      </c>
      <c r="D7034" s="13">
        <v>1.073E-2</v>
      </c>
      <c r="E7034" s="13">
        <v>45.4</v>
      </c>
      <c r="F7034" s="11">
        <f t="shared" si="328"/>
        <v>1.0726780999999999E-2</v>
      </c>
      <c r="G7034" s="11">
        <f t="shared" si="329"/>
        <v>45.831299999999999</v>
      </c>
      <c r="H7034" s="8">
        <f t="shared" si="330"/>
        <v>1.5035589479547</v>
      </c>
      <c r="I7034" s="61"/>
      <c r="K7034" s="69"/>
      <c r="L7034" s="69"/>
      <c r="M7034" s="69"/>
      <c r="O7034" s="63"/>
      <c r="P7034" s="63"/>
      <c r="Q7034" s="63"/>
    </row>
    <row r="7035" spans="1:17" outlineLevel="1">
      <c r="A7035" s="6"/>
      <c r="B7035" s="20">
        <v>42729</v>
      </c>
      <c r="C7035" s="21">
        <v>0.83333333333333337</v>
      </c>
      <c r="D7035" s="13">
        <v>0</v>
      </c>
      <c r="E7035" s="13">
        <v>45.13</v>
      </c>
      <c r="F7035" s="11">
        <f t="shared" si="328"/>
        <v>0</v>
      </c>
      <c r="G7035" s="11">
        <f t="shared" si="329"/>
        <v>45.558735000000006</v>
      </c>
      <c r="H7035" s="8">
        <f t="shared" si="330"/>
        <v>0</v>
      </c>
      <c r="I7035" s="61"/>
      <c r="K7035" s="69"/>
      <c r="L7035" s="69"/>
      <c r="M7035" s="69"/>
      <c r="O7035" s="63"/>
      <c r="P7035" s="63"/>
      <c r="Q7035" s="63"/>
    </row>
    <row r="7036" spans="1:17" outlineLevel="1">
      <c r="A7036" s="6"/>
      <c r="B7036" s="20">
        <v>42729</v>
      </c>
      <c r="C7036" s="21">
        <v>0.85416666666666663</v>
      </c>
      <c r="D7036" s="13">
        <v>0</v>
      </c>
      <c r="E7036" s="13">
        <v>44.55</v>
      </c>
      <c r="F7036" s="11">
        <f t="shared" si="328"/>
        <v>0</v>
      </c>
      <c r="G7036" s="11">
        <f t="shared" si="329"/>
        <v>44.973224999999999</v>
      </c>
      <c r="H7036" s="8">
        <f t="shared" si="330"/>
        <v>0</v>
      </c>
      <c r="I7036" s="61"/>
      <c r="K7036" s="69"/>
      <c r="L7036" s="69"/>
      <c r="M7036" s="69"/>
      <c r="O7036" s="63"/>
      <c r="P7036" s="63"/>
      <c r="Q7036" s="63"/>
    </row>
    <row r="7037" spans="1:17" outlineLevel="1">
      <c r="A7037" s="6"/>
      <c r="B7037" s="20">
        <v>42729</v>
      </c>
      <c r="C7037" s="21">
        <v>0.875</v>
      </c>
      <c r="D7037" s="13">
        <v>0</v>
      </c>
      <c r="E7037" s="13">
        <v>44.32</v>
      </c>
      <c r="F7037" s="11">
        <f t="shared" si="328"/>
        <v>0</v>
      </c>
      <c r="G7037" s="11">
        <f t="shared" si="329"/>
        <v>44.741040000000005</v>
      </c>
      <c r="H7037" s="8">
        <f t="shared" si="330"/>
        <v>0</v>
      </c>
      <c r="I7037" s="61"/>
      <c r="K7037" s="69"/>
      <c r="L7037" s="69"/>
      <c r="M7037" s="69"/>
      <c r="O7037" s="63"/>
      <c r="P7037" s="63"/>
      <c r="Q7037" s="63"/>
    </row>
    <row r="7038" spans="1:17" outlineLevel="1">
      <c r="A7038" s="6"/>
      <c r="B7038" s="20">
        <v>42729</v>
      </c>
      <c r="C7038" s="21">
        <v>0.89583333333333337</v>
      </c>
      <c r="D7038" s="13">
        <v>0</v>
      </c>
      <c r="E7038" s="13">
        <v>44.59</v>
      </c>
      <c r="F7038" s="11">
        <f t="shared" si="328"/>
        <v>0</v>
      </c>
      <c r="G7038" s="11">
        <f t="shared" si="329"/>
        <v>45.013605000000005</v>
      </c>
      <c r="H7038" s="8">
        <f t="shared" si="330"/>
        <v>0</v>
      </c>
      <c r="I7038" s="61"/>
      <c r="K7038" s="69"/>
      <c r="L7038" s="69"/>
      <c r="M7038" s="69"/>
      <c r="O7038" s="63"/>
      <c r="P7038" s="63"/>
      <c r="Q7038" s="63"/>
    </row>
    <row r="7039" spans="1:17" outlineLevel="1">
      <c r="A7039" s="6"/>
      <c r="B7039" s="20">
        <v>42729</v>
      </c>
      <c r="C7039" s="21">
        <v>0.91666666666666663</v>
      </c>
      <c r="D7039" s="13">
        <v>0</v>
      </c>
      <c r="E7039" s="13">
        <v>42.06</v>
      </c>
      <c r="F7039" s="11">
        <f t="shared" si="328"/>
        <v>0</v>
      </c>
      <c r="G7039" s="11">
        <f t="shared" si="329"/>
        <v>42.459570000000006</v>
      </c>
      <c r="H7039" s="8">
        <f t="shared" si="330"/>
        <v>0</v>
      </c>
      <c r="I7039" s="61"/>
      <c r="K7039" s="69"/>
      <c r="L7039" s="69"/>
      <c r="M7039" s="69"/>
      <c r="O7039" s="63"/>
      <c r="P7039" s="63"/>
      <c r="Q7039" s="63"/>
    </row>
    <row r="7040" spans="1:17" outlineLevel="1">
      <c r="A7040" s="6"/>
      <c r="B7040" s="20">
        <v>42729</v>
      </c>
      <c r="C7040" s="21">
        <v>0.9375</v>
      </c>
      <c r="D7040" s="13">
        <v>0</v>
      </c>
      <c r="E7040" s="13">
        <v>52.9</v>
      </c>
      <c r="F7040" s="11">
        <f t="shared" si="328"/>
        <v>0</v>
      </c>
      <c r="G7040" s="11">
        <f t="shared" si="329"/>
        <v>53.402550000000005</v>
      </c>
      <c r="H7040" s="8">
        <f t="shared" si="330"/>
        <v>0</v>
      </c>
      <c r="I7040" s="61"/>
      <c r="K7040" s="69"/>
      <c r="L7040" s="69"/>
      <c r="M7040" s="69"/>
      <c r="O7040" s="63"/>
      <c r="P7040" s="63"/>
      <c r="Q7040" s="63"/>
    </row>
    <row r="7041" spans="1:17" outlineLevel="1">
      <c r="A7041" s="6"/>
      <c r="B7041" s="20">
        <v>42729</v>
      </c>
      <c r="C7041" s="21">
        <v>0.95833333333333337</v>
      </c>
      <c r="D7041" s="13">
        <v>0</v>
      </c>
      <c r="E7041" s="13">
        <v>41.72</v>
      </c>
      <c r="F7041" s="11">
        <f t="shared" si="328"/>
        <v>0</v>
      </c>
      <c r="G7041" s="11">
        <f t="shared" si="329"/>
        <v>42.116340000000001</v>
      </c>
      <c r="H7041" s="8">
        <f t="shared" si="330"/>
        <v>0</v>
      </c>
      <c r="I7041" s="61"/>
      <c r="K7041" s="69"/>
      <c r="L7041" s="69"/>
      <c r="M7041" s="69"/>
      <c r="O7041" s="63"/>
      <c r="P7041" s="63"/>
      <c r="Q7041" s="63"/>
    </row>
    <row r="7042" spans="1:17" outlineLevel="1">
      <c r="A7042" s="6"/>
      <c r="B7042" s="20">
        <v>42729</v>
      </c>
      <c r="C7042" s="21">
        <v>0.97916666666666663</v>
      </c>
      <c r="D7042" s="13">
        <v>0</v>
      </c>
      <c r="E7042" s="13">
        <v>41.88</v>
      </c>
      <c r="F7042" s="11">
        <f t="shared" si="328"/>
        <v>0</v>
      </c>
      <c r="G7042" s="11">
        <f t="shared" si="329"/>
        <v>42.277860000000004</v>
      </c>
      <c r="H7042" s="8">
        <f t="shared" si="330"/>
        <v>0</v>
      </c>
      <c r="I7042" s="61"/>
      <c r="K7042" s="69"/>
      <c r="L7042" s="69"/>
      <c r="M7042" s="69"/>
      <c r="O7042" s="63"/>
      <c r="P7042" s="63"/>
      <c r="Q7042" s="63"/>
    </row>
    <row r="7043" spans="1:17" outlineLevel="1">
      <c r="A7043" s="6"/>
      <c r="B7043" s="20">
        <v>42730</v>
      </c>
      <c r="C7043" s="21">
        <v>2.0833333333333332E-2</v>
      </c>
      <c r="D7043" s="13">
        <v>0</v>
      </c>
      <c r="E7043" s="13">
        <v>27.71</v>
      </c>
      <c r="F7043" s="11">
        <f t="shared" si="328"/>
        <v>0</v>
      </c>
      <c r="G7043" s="11">
        <f t="shared" si="329"/>
        <v>27.973245000000002</v>
      </c>
      <c r="H7043" s="8">
        <f t="shared" si="330"/>
        <v>0</v>
      </c>
      <c r="I7043" s="61"/>
      <c r="K7043" s="69"/>
      <c r="L7043" s="69"/>
      <c r="M7043" s="69"/>
      <c r="O7043" s="63"/>
      <c r="P7043" s="63"/>
      <c r="Q7043" s="63"/>
    </row>
    <row r="7044" spans="1:17" outlineLevel="1">
      <c r="A7044" s="6"/>
      <c r="B7044" s="20">
        <v>42730</v>
      </c>
      <c r="C7044" s="21">
        <v>4.1666666666666664E-2</v>
      </c>
      <c r="D7044" s="13">
        <v>0</v>
      </c>
      <c r="E7044" s="13">
        <v>21.88</v>
      </c>
      <c r="F7044" s="11">
        <f t="shared" si="328"/>
        <v>0</v>
      </c>
      <c r="G7044" s="11">
        <f t="shared" si="329"/>
        <v>22.087859999999999</v>
      </c>
      <c r="H7044" s="8">
        <f t="shared" si="330"/>
        <v>0</v>
      </c>
      <c r="I7044" s="61"/>
      <c r="K7044" s="69"/>
      <c r="L7044" s="69"/>
      <c r="M7044" s="69"/>
      <c r="O7044" s="63"/>
      <c r="P7044" s="63"/>
      <c r="Q7044" s="63"/>
    </row>
    <row r="7045" spans="1:17" outlineLevel="1">
      <c r="A7045" s="6"/>
      <c r="B7045" s="20">
        <v>42730</v>
      </c>
      <c r="C7045" s="21">
        <v>6.25E-2</v>
      </c>
      <c r="D7045" s="13">
        <v>0</v>
      </c>
      <c r="E7045" s="13">
        <v>25.43</v>
      </c>
      <c r="F7045" s="11">
        <f t="shared" si="328"/>
        <v>0</v>
      </c>
      <c r="G7045" s="11">
        <f t="shared" si="329"/>
        <v>25.671585</v>
      </c>
      <c r="H7045" s="8">
        <f t="shared" si="330"/>
        <v>0</v>
      </c>
      <c r="I7045" s="61"/>
      <c r="K7045" s="69"/>
      <c r="L7045" s="69"/>
      <c r="M7045" s="69"/>
      <c r="O7045" s="63"/>
      <c r="P7045" s="63"/>
      <c r="Q7045" s="63"/>
    </row>
    <row r="7046" spans="1:17" outlineLevel="1">
      <c r="A7046" s="6"/>
      <c r="B7046" s="20">
        <v>42730</v>
      </c>
      <c r="C7046" s="21">
        <v>8.3333333333333329E-2</v>
      </c>
      <c r="D7046" s="13">
        <v>0</v>
      </c>
      <c r="E7046" s="13">
        <v>32.06</v>
      </c>
      <c r="F7046" s="11">
        <f t="shared" si="328"/>
        <v>0</v>
      </c>
      <c r="G7046" s="11">
        <f t="shared" si="329"/>
        <v>32.364570000000008</v>
      </c>
      <c r="H7046" s="8">
        <f t="shared" si="330"/>
        <v>0</v>
      </c>
      <c r="I7046" s="61"/>
      <c r="K7046" s="69"/>
      <c r="L7046" s="69"/>
      <c r="M7046" s="69"/>
      <c r="O7046" s="63"/>
      <c r="P7046" s="63"/>
      <c r="Q7046" s="63"/>
    </row>
    <row r="7047" spans="1:17" outlineLevel="1">
      <c r="A7047" s="6"/>
      <c r="B7047" s="20">
        <v>42730</v>
      </c>
      <c r="C7047" s="21">
        <v>0.10416666666666667</v>
      </c>
      <c r="D7047" s="13">
        <v>0</v>
      </c>
      <c r="E7047" s="13">
        <v>31.63</v>
      </c>
      <c r="F7047" s="11">
        <f t="shared" si="328"/>
        <v>0</v>
      </c>
      <c r="G7047" s="11">
        <f t="shared" si="329"/>
        <v>31.930485000000001</v>
      </c>
      <c r="H7047" s="8">
        <f t="shared" si="330"/>
        <v>0</v>
      </c>
      <c r="I7047" s="61"/>
      <c r="K7047" s="69"/>
      <c r="L7047" s="69"/>
      <c r="M7047" s="69"/>
      <c r="O7047" s="63"/>
      <c r="P7047" s="63"/>
      <c r="Q7047" s="63"/>
    </row>
    <row r="7048" spans="1:17" outlineLevel="1">
      <c r="A7048" s="6"/>
      <c r="B7048" s="20">
        <v>42730</v>
      </c>
      <c r="C7048" s="21">
        <v>0.125</v>
      </c>
      <c r="D7048" s="13">
        <v>0</v>
      </c>
      <c r="E7048" s="13">
        <v>28.79</v>
      </c>
      <c r="F7048" s="11">
        <f t="shared" si="328"/>
        <v>0</v>
      </c>
      <c r="G7048" s="11">
        <f t="shared" si="329"/>
        <v>29.063504999999999</v>
      </c>
      <c r="H7048" s="8">
        <f t="shared" si="330"/>
        <v>0</v>
      </c>
      <c r="I7048" s="61"/>
      <c r="K7048" s="69"/>
      <c r="L7048" s="69"/>
      <c r="M7048" s="69"/>
      <c r="O7048" s="63"/>
      <c r="P7048" s="63"/>
      <c r="Q7048" s="63"/>
    </row>
    <row r="7049" spans="1:17" outlineLevel="1">
      <c r="A7049" s="6"/>
      <c r="B7049" s="20">
        <v>42730</v>
      </c>
      <c r="C7049" s="21">
        <v>0.14583333333333334</v>
      </c>
      <c r="D7049" s="13">
        <v>0</v>
      </c>
      <c r="E7049" s="13">
        <v>28.75</v>
      </c>
      <c r="F7049" s="11">
        <f t="shared" si="328"/>
        <v>0</v>
      </c>
      <c r="G7049" s="11">
        <f t="shared" si="329"/>
        <v>29.023125</v>
      </c>
      <c r="H7049" s="8">
        <f t="shared" si="330"/>
        <v>0</v>
      </c>
      <c r="I7049" s="61"/>
      <c r="K7049" s="69"/>
      <c r="L7049" s="69"/>
      <c r="M7049" s="69"/>
      <c r="O7049" s="63"/>
      <c r="P7049" s="63"/>
      <c r="Q7049" s="63"/>
    </row>
    <row r="7050" spans="1:17" outlineLevel="1">
      <c r="A7050" s="6"/>
      <c r="B7050" s="20">
        <v>42730</v>
      </c>
      <c r="C7050" s="21">
        <v>0.16666666666666666</v>
      </c>
      <c r="D7050" s="13">
        <v>0</v>
      </c>
      <c r="E7050" s="13">
        <v>26.92</v>
      </c>
      <c r="F7050" s="11">
        <f t="shared" si="328"/>
        <v>0</v>
      </c>
      <c r="G7050" s="11">
        <f t="shared" si="329"/>
        <v>27.175740000000005</v>
      </c>
      <c r="H7050" s="8">
        <f t="shared" si="330"/>
        <v>0</v>
      </c>
      <c r="I7050" s="61"/>
      <c r="K7050" s="69"/>
      <c r="L7050" s="69"/>
      <c r="M7050" s="69"/>
      <c r="O7050" s="63"/>
      <c r="P7050" s="63"/>
      <c r="Q7050" s="63"/>
    </row>
    <row r="7051" spans="1:17" outlineLevel="1">
      <c r="A7051" s="6"/>
      <c r="B7051" s="20">
        <v>42730</v>
      </c>
      <c r="C7051" s="21">
        <v>0.1875</v>
      </c>
      <c r="D7051" s="13">
        <v>0</v>
      </c>
      <c r="E7051" s="13">
        <v>20.64</v>
      </c>
      <c r="F7051" s="11">
        <f t="shared" si="328"/>
        <v>0</v>
      </c>
      <c r="G7051" s="11">
        <f t="shared" si="329"/>
        <v>20.836080000000003</v>
      </c>
      <c r="H7051" s="8">
        <f t="shared" si="330"/>
        <v>0</v>
      </c>
      <c r="I7051" s="61"/>
      <c r="K7051" s="69"/>
      <c r="L7051" s="69"/>
      <c r="M7051" s="69"/>
      <c r="O7051" s="63"/>
      <c r="P7051" s="63"/>
      <c r="Q7051" s="63"/>
    </row>
    <row r="7052" spans="1:17" outlineLevel="1">
      <c r="A7052" s="6"/>
      <c r="B7052" s="20">
        <v>42730</v>
      </c>
      <c r="C7052" s="21">
        <v>0.20833333333333334</v>
      </c>
      <c r="D7052" s="13">
        <v>0</v>
      </c>
      <c r="E7052" s="13">
        <v>26.32</v>
      </c>
      <c r="F7052" s="11">
        <f t="shared" si="328"/>
        <v>0</v>
      </c>
      <c r="G7052" s="11">
        <f t="shared" si="329"/>
        <v>26.570040000000002</v>
      </c>
      <c r="H7052" s="8">
        <f t="shared" si="330"/>
        <v>0</v>
      </c>
      <c r="I7052" s="61"/>
      <c r="K7052" s="69"/>
      <c r="L7052" s="69"/>
      <c r="M7052" s="69"/>
      <c r="O7052" s="63"/>
      <c r="P7052" s="63"/>
      <c r="Q7052" s="63"/>
    </row>
    <row r="7053" spans="1:17" outlineLevel="1">
      <c r="A7053" s="6"/>
      <c r="B7053" s="20">
        <v>42730</v>
      </c>
      <c r="C7053" s="21">
        <v>0.22916666666666666</v>
      </c>
      <c r="D7053" s="13">
        <v>6.8532999999999997E-2</v>
      </c>
      <c r="E7053" s="13">
        <v>29.53</v>
      </c>
      <c r="F7053" s="11">
        <f t="shared" si="328"/>
        <v>6.8512440100000002E-2</v>
      </c>
      <c r="G7053" s="11">
        <f t="shared" si="329"/>
        <v>29.810535000000002</v>
      </c>
      <c r="H7053" s="8">
        <f t="shared" si="330"/>
        <v>10.700921365063547</v>
      </c>
      <c r="I7053" s="61"/>
      <c r="K7053" s="69"/>
      <c r="L7053" s="69"/>
      <c r="M7053" s="69"/>
      <c r="O7053" s="63"/>
      <c r="P7053" s="63"/>
      <c r="Q7053" s="63"/>
    </row>
    <row r="7054" spans="1:17" outlineLevel="1">
      <c r="A7054" s="6"/>
      <c r="B7054" s="20">
        <v>42730</v>
      </c>
      <c r="C7054" s="21">
        <v>0.25</v>
      </c>
      <c r="D7054" s="13">
        <v>0.17048199999999999</v>
      </c>
      <c r="E7054" s="13">
        <v>31.07</v>
      </c>
      <c r="F7054" s="11">
        <f t="shared" si="328"/>
        <v>0.1704308554</v>
      </c>
      <c r="G7054" s="11">
        <f t="shared" si="329"/>
        <v>31.365165000000001</v>
      </c>
      <c r="H7054" s="8">
        <f t="shared" si="330"/>
        <v>26.354547203687861</v>
      </c>
      <c r="I7054" s="61"/>
      <c r="K7054" s="69"/>
      <c r="L7054" s="69"/>
      <c r="M7054" s="69"/>
      <c r="O7054" s="63"/>
      <c r="P7054" s="63"/>
      <c r="Q7054" s="63"/>
    </row>
    <row r="7055" spans="1:17" outlineLevel="1">
      <c r="A7055" s="6"/>
      <c r="B7055" s="20">
        <v>42730</v>
      </c>
      <c r="C7055" s="21">
        <v>0.27083333333333331</v>
      </c>
      <c r="D7055" s="13">
        <v>0.44883100000000004</v>
      </c>
      <c r="E7055" s="13">
        <v>37.24</v>
      </c>
      <c r="F7055" s="11">
        <f t="shared" si="328"/>
        <v>0.44869635070000002</v>
      </c>
      <c r="G7055" s="11">
        <f t="shared" si="329"/>
        <v>37.593780000000002</v>
      </c>
      <c r="H7055" s="8">
        <f t="shared" si="330"/>
        <v>66.589329335181347</v>
      </c>
      <c r="I7055" s="61"/>
      <c r="K7055" s="69"/>
      <c r="L7055" s="69"/>
      <c r="M7055" s="69"/>
      <c r="O7055" s="63"/>
      <c r="P7055" s="63"/>
      <c r="Q7055" s="63"/>
    </row>
    <row r="7056" spans="1:17" outlineLevel="1">
      <c r="A7056" s="6"/>
      <c r="B7056" s="20">
        <v>42730</v>
      </c>
      <c r="C7056" s="21">
        <v>0.29166666666666669</v>
      </c>
      <c r="D7056" s="13">
        <v>1.0335889999999999</v>
      </c>
      <c r="E7056" s="13">
        <v>44.49</v>
      </c>
      <c r="F7056" s="11">
        <f t="shared" si="328"/>
        <v>1.0332789232999999</v>
      </c>
      <c r="G7056" s="11">
        <f t="shared" si="329"/>
        <v>44.912655000000008</v>
      </c>
      <c r="H7056" s="8">
        <f t="shared" si="330"/>
        <v>145.78257993285564</v>
      </c>
      <c r="I7056" s="61"/>
      <c r="K7056" s="69"/>
      <c r="L7056" s="69"/>
      <c r="M7056" s="69"/>
      <c r="O7056" s="63"/>
      <c r="P7056" s="63"/>
      <c r="Q7056" s="63"/>
    </row>
    <row r="7057" spans="1:17" outlineLevel="1">
      <c r="A7057" s="6"/>
      <c r="B7057" s="20">
        <v>42730</v>
      </c>
      <c r="C7057" s="21">
        <v>0.3125</v>
      </c>
      <c r="D7057" s="13">
        <v>1.739608</v>
      </c>
      <c r="E7057" s="13">
        <v>44.77</v>
      </c>
      <c r="F7057" s="11">
        <f t="shared" ref="F7057:F7120" si="331">IF($B$13="Electricity",$D7057*$B$9,$D7057*$B$10)</f>
        <v>1.7390861176000001</v>
      </c>
      <c r="G7057" s="11">
        <f t="shared" ref="G7057:G7120" si="332">+E7057*$B$10</f>
        <v>45.195315000000008</v>
      </c>
      <c r="H7057" s="8">
        <f t="shared" si="330"/>
        <v>244.87147297654099</v>
      </c>
      <c r="I7057" s="61"/>
      <c r="K7057" s="69"/>
      <c r="L7057" s="69"/>
      <c r="M7057" s="69"/>
      <c r="O7057" s="63"/>
      <c r="P7057" s="63"/>
      <c r="Q7057" s="63"/>
    </row>
    <row r="7058" spans="1:17" outlineLevel="1">
      <c r="A7058" s="6"/>
      <c r="B7058" s="20">
        <v>42730</v>
      </c>
      <c r="C7058" s="21">
        <v>0.33333333333333331</v>
      </c>
      <c r="D7058" s="13">
        <v>2.3879750000000004</v>
      </c>
      <c r="E7058" s="13">
        <v>44.54</v>
      </c>
      <c r="F7058" s="11">
        <f t="shared" si="331"/>
        <v>2.3872586075000006</v>
      </c>
      <c r="G7058" s="11">
        <f t="shared" si="332"/>
        <v>44.96313</v>
      </c>
      <c r="H7058" s="8">
        <f t="shared" si="330"/>
        <v>336.69148188235857</v>
      </c>
      <c r="I7058" s="61"/>
      <c r="K7058" s="69"/>
      <c r="L7058" s="69"/>
      <c r="M7058" s="69"/>
      <c r="O7058" s="63"/>
      <c r="P7058" s="63"/>
      <c r="Q7058" s="63"/>
    </row>
    <row r="7059" spans="1:17" outlineLevel="1">
      <c r="A7059" s="6"/>
      <c r="B7059" s="20">
        <v>42730</v>
      </c>
      <c r="C7059" s="21">
        <v>0.35416666666666669</v>
      </c>
      <c r="D7059" s="13">
        <v>2.972712</v>
      </c>
      <c r="E7059" s="13">
        <v>45.4</v>
      </c>
      <c r="F7059" s="11">
        <f t="shared" si="331"/>
        <v>2.9718201864</v>
      </c>
      <c r="G7059" s="11">
        <f t="shared" si="332"/>
        <v>45.831299999999999</v>
      </c>
      <c r="H7059" s="8">
        <f t="shared" si="330"/>
        <v>416.55617216144566</v>
      </c>
      <c r="I7059" s="61"/>
      <c r="K7059" s="69"/>
      <c r="L7059" s="69"/>
      <c r="M7059" s="69"/>
      <c r="O7059" s="63"/>
      <c r="P7059" s="63"/>
      <c r="Q7059" s="63"/>
    </row>
    <row r="7060" spans="1:17" outlineLevel="1">
      <c r="A7060" s="6"/>
      <c r="B7060" s="20">
        <v>42730</v>
      </c>
      <c r="C7060" s="21">
        <v>0.375</v>
      </c>
      <c r="D7060" s="13">
        <v>3.4907010000000001</v>
      </c>
      <c r="E7060" s="13">
        <v>45.13</v>
      </c>
      <c r="F7060" s="11">
        <f t="shared" si="331"/>
        <v>3.4896537897000002</v>
      </c>
      <c r="G7060" s="11">
        <f t="shared" si="332"/>
        <v>45.558735000000006</v>
      </c>
      <c r="H7060" s="8">
        <f t="shared" si="330"/>
        <v>490.09139263751194</v>
      </c>
      <c r="I7060" s="61"/>
      <c r="K7060" s="69"/>
      <c r="L7060" s="69"/>
      <c r="M7060" s="69"/>
      <c r="O7060" s="63"/>
      <c r="P7060" s="63"/>
      <c r="Q7060" s="63"/>
    </row>
    <row r="7061" spans="1:17" outlineLevel="1">
      <c r="A7061" s="6"/>
      <c r="B7061" s="20">
        <v>42730</v>
      </c>
      <c r="C7061" s="21">
        <v>0.39583333333333331</v>
      </c>
      <c r="D7061" s="13">
        <v>3.320862</v>
      </c>
      <c r="E7061" s="13">
        <v>45.05</v>
      </c>
      <c r="F7061" s="11">
        <f t="shared" si="331"/>
        <v>3.3198657414000001</v>
      </c>
      <c r="G7061" s="11">
        <f t="shared" si="332"/>
        <v>45.477975000000001</v>
      </c>
      <c r="H7061" s="8">
        <f t="shared" si="330"/>
        <v>466.51425670965432</v>
      </c>
      <c r="I7061" s="61"/>
      <c r="K7061" s="69"/>
      <c r="L7061" s="69"/>
      <c r="M7061" s="69"/>
      <c r="O7061" s="63"/>
      <c r="P7061" s="63"/>
      <c r="Q7061" s="63"/>
    </row>
    <row r="7062" spans="1:17" outlineLevel="1">
      <c r="A7062" s="6"/>
      <c r="B7062" s="20">
        <v>42730</v>
      </c>
      <c r="C7062" s="21">
        <v>0.41666666666666669</v>
      </c>
      <c r="D7062" s="13">
        <v>3.4548319999999997</v>
      </c>
      <c r="E7062" s="13">
        <v>45.25</v>
      </c>
      <c r="F7062" s="11">
        <f t="shared" si="331"/>
        <v>3.4537955503999997</v>
      </c>
      <c r="G7062" s="11">
        <f t="shared" si="332"/>
        <v>45.679875000000003</v>
      </c>
      <c r="H7062" s="8">
        <f t="shared" si="330"/>
        <v>484.63702335657172</v>
      </c>
      <c r="I7062" s="61"/>
      <c r="K7062" s="69"/>
      <c r="L7062" s="69"/>
      <c r="M7062" s="69"/>
      <c r="O7062" s="63"/>
      <c r="P7062" s="63"/>
      <c r="Q7062" s="63"/>
    </row>
    <row r="7063" spans="1:17" outlineLevel="1">
      <c r="A7063" s="6"/>
      <c r="B7063" s="20">
        <v>42730</v>
      </c>
      <c r="C7063" s="21">
        <v>0.4375</v>
      </c>
      <c r="D7063" s="13">
        <v>4.4948310000000005</v>
      </c>
      <c r="E7063" s="13">
        <v>40.840000000000003</v>
      </c>
      <c r="F7063" s="11">
        <f t="shared" si="331"/>
        <v>4.4934825507000005</v>
      </c>
      <c r="G7063" s="11">
        <f t="shared" si="332"/>
        <v>41.227980000000009</v>
      </c>
      <c r="H7063" s="8">
        <f t="shared" si="330"/>
        <v>650.53054569959147</v>
      </c>
      <c r="I7063" s="61"/>
      <c r="K7063" s="69"/>
      <c r="L7063" s="69"/>
      <c r="M7063" s="69"/>
      <c r="O7063" s="63"/>
      <c r="P7063" s="63"/>
      <c r="Q7063" s="63"/>
    </row>
    <row r="7064" spans="1:17" outlineLevel="1">
      <c r="A7064" s="6"/>
      <c r="B7064" s="20">
        <v>42730</v>
      </c>
      <c r="C7064" s="21">
        <v>0.45833333333333331</v>
      </c>
      <c r="D7064" s="13">
        <v>2.9849700000000001</v>
      </c>
      <c r="E7064" s="13">
        <v>45.1</v>
      </c>
      <c r="F7064" s="11">
        <f t="shared" si="331"/>
        <v>2.984074509</v>
      </c>
      <c r="G7064" s="11">
        <f t="shared" si="332"/>
        <v>45.528450000000007</v>
      </c>
      <c r="H7064" s="8">
        <f t="shared" si="330"/>
        <v>419.17757159471887</v>
      </c>
      <c r="I7064" s="61"/>
      <c r="K7064" s="69"/>
      <c r="L7064" s="69"/>
      <c r="M7064" s="69"/>
      <c r="O7064" s="63"/>
      <c r="P7064" s="63"/>
      <c r="Q7064" s="63"/>
    </row>
    <row r="7065" spans="1:17" outlineLevel="1">
      <c r="A7065" s="6"/>
      <c r="B7065" s="20">
        <v>42730</v>
      </c>
      <c r="C7065" s="21">
        <v>0.47916666666666669</v>
      </c>
      <c r="D7065" s="13">
        <v>3.9873569999999998</v>
      </c>
      <c r="E7065" s="13">
        <v>45.25</v>
      </c>
      <c r="F7065" s="11">
        <f t="shared" si="331"/>
        <v>3.9861607928999998</v>
      </c>
      <c r="G7065" s="11">
        <f t="shared" si="332"/>
        <v>45.679875000000003</v>
      </c>
      <c r="H7065" s="8">
        <f t="shared" si="330"/>
        <v>559.33858072982707</v>
      </c>
      <c r="I7065" s="61"/>
      <c r="K7065" s="69"/>
      <c r="L7065" s="69"/>
      <c r="M7065" s="69"/>
      <c r="O7065" s="63"/>
      <c r="P7065" s="63"/>
      <c r="Q7065" s="63"/>
    </row>
    <row r="7066" spans="1:17" outlineLevel="1">
      <c r="A7066" s="6"/>
      <c r="B7066" s="20">
        <v>42730</v>
      </c>
      <c r="C7066" s="21">
        <v>0.5</v>
      </c>
      <c r="D7066" s="13">
        <v>3.8107009999999999</v>
      </c>
      <c r="E7066" s="13">
        <v>46.02</v>
      </c>
      <c r="F7066" s="11">
        <f t="shared" si="331"/>
        <v>3.8095577896999999</v>
      </c>
      <c r="G7066" s="11">
        <f t="shared" si="332"/>
        <v>46.457190000000004</v>
      </c>
      <c r="H7066" s="8">
        <f t="shared" si="330"/>
        <v>531.59639883212708</v>
      </c>
      <c r="I7066" s="61"/>
      <c r="K7066" s="69"/>
      <c r="L7066" s="69"/>
      <c r="M7066" s="69"/>
      <c r="O7066" s="63"/>
      <c r="P7066" s="63"/>
      <c r="Q7066" s="63"/>
    </row>
    <row r="7067" spans="1:17" outlineLevel="1">
      <c r="A7067" s="6"/>
      <c r="B7067" s="20">
        <v>42730</v>
      </c>
      <c r="C7067" s="21">
        <v>0.52083333333333337</v>
      </c>
      <c r="D7067" s="13">
        <v>3.2086969999999999</v>
      </c>
      <c r="E7067" s="13">
        <v>49.34</v>
      </c>
      <c r="F7067" s="11">
        <f t="shared" si="331"/>
        <v>3.2077343909000002</v>
      </c>
      <c r="G7067" s="11">
        <f t="shared" si="332"/>
        <v>49.808730000000004</v>
      </c>
      <c r="H7067" s="8">
        <f t="shared" si="330"/>
        <v>436.86542051934748</v>
      </c>
      <c r="I7067" s="61"/>
      <c r="K7067" s="69"/>
      <c r="L7067" s="69"/>
      <c r="M7067" s="69"/>
      <c r="O7067" s="63"/>
      <c r="P7067" s="63"/>
      <c r="Q7067" s="63"/>
    </row>
    <row r="7068" spans="1:17" outlineLevel="1">
      <c r="A7068" s="6"/>
      <c r="B7068" s="20">
        <v>42730</v>
      </c>
      <c r="C7068" s="21">
        <v>0.54166666666666663</v>
      </c>
      <c r="D7068" s="13">
        <v>1.767757</v>
      </c>
      <c r="E7068" s="13">
        <v>47.16</v>
      </c>
      <c r="F7068" s="11">
        <f t="shared" si="331"/>
        <v>1.7672266729000001</v>
      </c>
      <c r="G7068" s="11">
        <f t="shared" si="332"/>
        <v>47.608019999999996</v>
      </c>
      <c r="H7068" s="8">
        <f t="shared" si="330"/>
        <v>244.56999837144335</v>
      </c>
      <c r="I7068" s="61"/>
      <c r="K7068" s="69"/>
      <c r="L7068" s="69"/>
      <c r="M7068" s="69"/>
      <c r="O7068" s="63"/>
      <c r="P7068" s="63"/>
      <c r="Q7068" s="63"/>
    </row>
    <row r="7069" spans="1:17" outlineLevel="1">
      <c r="A7069" s="6"/>
      <c r="B7069" s="20">
        <v>42730</v>
      </c>
      <c r="C7069" s="21">
        <v>0.5625</v>
      </c>
      <c r="D7069" s="13">
        <v>3.1671940000000003</v>
      </c>
      <c r="E7069" s="13">
        <v>47.66</v>
      </c>
      <c r="F7069" s="11">
        <f t="shared" si="331"/>
        <v>3.1662438418000005</v>
      </c>
      <c r="G7069" s="11">
        <f t="shared" si="332"/>
        <v>48.112769999999998</v>
      </c>
      <c r="H7069" s="8">
        <f t="shared" si="330"/>
        <v>436.58459285036025</v>
      </c>
      <c r="I7069" s="61"/>
      <c r="K7069" s="69"/>
      <c r="L7069" s="69"/>
      <c r="M7069" s="69"/>
      <c r="O7069" s="63"/>
      <c r="P7069" s="63"/>
      <c r="Q7069" s="63"/>
    </row>
    <row r="7070" spans="1:17" outlineLevel="1">
      <c r="A7070" s="6"/>
      <c r="B7070" s="20">
        <v>42730</v>
      </c>
      <c r="C7070" s="21">
        <v>0.58333333333333337</v>
      </c>
      <c r="D7070" s="13">
        <v>3.9541979999999999</v>
      </c>
      <c r="E7070" s="13">
        <v>51.33</v>
      </c>
      <c r="F7070" s="11">
        <f t="shared" si="331"/>
        <v>3.9530117406</v>
      </c>
      <c r="G7070" s="11">
        <f t="shared" si="332"/>
        <v>51.817635000000003</v>
      </c>
      <c r="H7070" s="8">
        <f t="shared" si="330"/>
        <v>530.42446422647458</v>
      </c>
      <c r="I7070" s="61"/>
      <c r="K7070" s="69"/>
      <c r="L7070" s="69"/>
      <c r="M7070" s="69"/>
      <c r="O7070" s="63"/>
      <c r="P7070" s="63"/>
      <c r="Q7070" s="63"/>
    </row>
    <row r="7071" spans="1:17" outlineLevel="1">
      <c r="A7071" s="6"/>
      <c r="B7071" s="20">
        <v>42730</v>
      </c>
      <c r="C7071" s="21">
        <v>0.60416666666666663</v>
      </c>
      <c r="D7071" s="13">
        <v>2.3455909999999998</v>
      </c>
      <c r="E7071" s="13">
        <v>49.67</v>
      </c>
      <c r="F7071" s="11">
        <f t="shared" si="331"/>
        <v>2.3448873227</v>
      </c>
      <c r="G7071" s="11">
        <f t="shared" si="332"/>
        <v>50.141865000000003</v>
      </c>
      <c r="H7071" s="8">
        <f t="shared" si="330"/>
        <v>318.57201844716519</v>
      </c>
      <c r="I7071" s="61"/>
      <c r="K7071" s="69"/>
      <c r="L7071" s="69"/>
      <c r="M7071" s="69"/>
      <c r="O7071" s="63"/>
      <c r="P7071" s="63"/>
      <c r="Q7071" s="63"/>
    </row>
    <row r="7072" spans="1:17" outlineLevel="1">
      <c r="A7072" s="6"/>
      <c r="B7072" s="20">
        <v>42730</v>
      </c>
      <c r="C7072" s="21">
        <v>0.625</v>
      </c>
      <c r="D7072" s="13">
        <v>3.3440210000000001</v>
      </c>
      <c r="E7072" s="13">
        <v>49.67</v>
      </c>
      <c r="F7072" s="11">
        <f t="shared" si="331"/>
        <v>3.3430177937000001</v>
      </c>
      <c r="G7072" s="11">
        <f t="shared" si="332"/>
        <v>50.141865000000003</v>
      </c>
      <c r="H7072" s="8">
        <f t="shared" si="330"/>
        <v>454.17616272389677</v>
      </c>
      <c r="I7072" s="61"/>
      <c r="K7072" s="69"/>
      <c r="L7072" s="69"/>
      <c r="M7072" s="69"/>
      <c r="O7072" s="63"/>
      <c r="P7072" s="63"/>
      <c r="Q7072" s="63"/>
    </row>
    <row r="7073" spans="1:17" outlineLevel="1">
      <c r="A7073" s="6"/>
      <c r="B7073" s="20">
        <v>42730</v>
      </c>
      <c r="C7073" s="21">
        <v>0.64583333333333337</v>
      </c>
      <c r="D7073" s="13">
        <v>3.0791140000000001</v>
      </c>
      <c r="E7073" s="13">
        <v>48.67</v>
      </c>
      <c r="F7073" s="11">
        <f t="shared" si="331"/>
        <v>3.0781902658000004</v>
      </c>
      <c r="G7073" s="11">
        <f t="shared" si="332"/>
        <v>49.132365000000007</v>
      </c>
      <c r="H7073" s="8">
        <f t="shared" si="330"/>
        <v>421.30462176006745</v>
      </c>
      <c r="I7073" s="61"/>
      <c r="K7073" s="69"/>
      <c r="L7073" s="69"/>
      <c r="M7073" s="69"/>
      <c r="O7073" s="63"/>
      <c r="P7073" s="63"/>
      <c r="Q7073" s="63"/>
    </row>
    <row r="7074" spans="1:17" outlineLevel="1">
      <c r="A7074" s="6"/>
      <c r="B7074" s="20">
        <v>42730</v>
      </c>
      <c r="C7074" s="21">
        <v>0.66666666666666663</v>
      </c>
      <c r="D7074" s="13">
        <v>1.8721159999999999</v>
      </c>
      <c r="E7074" s="13">
        <v>48.52</v>
      </c>
      <c r="F7074" s="11">
        <f t="shared" si="331"/>
        <v>1.8715543652</v>
      </c>
      <c r="G7074" s="11">
        <f t="shared" si="332"/>
        <v>48.980940000000004</v>
      </c>
      <c r="H7074" s="8">
        <f t="shared" si="330"/>
        <v>256.4386198586007</v>
      </c>
      <c r="I7074" s="61"/>
      <c r="K7074" s="69"/>
      <c r="L7074" s="69"/>
      <c r="M7074" s="69"/>
      <c r="O7074" s="63"/>
      <c r="P7074" s="63"/>
      <c r="Q7074" s="63"/>
    </row>
    <row r="7075" spans="1:17" outlineLevel="1">
      <c r="A7075" s="6"/>
      <c r="B7075" s="20">
        <v>42730</v>
      </c>
      <c r="C7075" s="21">
        <v>0.6875</v>
      </c>
      <c r="D7075" s="13">
        <v>1.86646</v>
      </c>
      <c r="E7075" s="13">
        <v>47.39</v>
      </c>
      <c r="F7075" s="11">
        <f t="shared" si="331"/>
        <v>1.8659000620000001</v>
      </c>
      <c r="G7075" s="11">
        <f t="shared" si="332"/>
        <v>47.840205000000005</v>
      </c>
      <c r="H7075" s="8">
        <f t="shared" si="330"/>
        <v>257.79237005640732</v>
      </c>
      <c r="I7075" s="61"/>
      <c r="K7075" s="69"/>
      <c r="L7075" s="69"/>
      <c r="M7075" s="69"/>
      <c r="O7075" s="63"/>
      <c r="P7075" s="63"/>
      <c r="Q7075" s="63"/>
    </row>
    <row r="7076" spans="1:17" outlineLevel="1">
      <c r="A7076" s="6"/>
      <c r="B7076" s="20">
        <v>42730</v>
      </c>
      <c r="C7076" s="21">
        <v>0.70833333333333337</v>
      </c>
      <c r="D7076" s="13">
        <v>1.1722469999999998</v>
      </c>
      <c r="E7076" s="13">
        <v>51.33</v>
      </c>
      <c r="F7076" s="11">
        <f t="shared" si="331"/>
        <v>1.1718953258999998</v>
      </c>
      <c r="G7076" s="11">
        <f t="shared" si="332"/>
        <v>51.817635000000003</v>
      </c>
      <c r="H7076" s="8">
        <f t="shared" si="330"/>
        <v>157.24768636170774</v>
      </c>
      <c r="I7076" s="61"/>
      <c r="K7076" s="69"/>
      <c r="L7076" s="69"/>
      <c r="M7076" s="69"/>
      <c r="O7076" s="63"/>
      <c r="P7076" s="63"/>
      <c r="Q7076" s="63"/>
    </row>
    <row r="7077" spans="1:17" outlineLevel="1">
      <c r="A7077" s="6"/>
      <c r="B7077" s="20">
        <v>42730</v>
      </c>
      <c r="C7077" s="21">
        <v>0.72916666666666663</v>
      </c>
      <c r="D7077" s="13">
        <v>1.1013269999999999</v>
      </c>
      <c r="E7077" s="13">
        <v>46.51</v>
      </c>
      <c r="F7077" s="11">
        <f t="shared" si="331"/>
        <v>1.1009966018999999</v>
      </c>
      <c r="G7077" s="11">
        <f t="shared" si="332"/>
        <v>46.951844999999999</v>
      </c>
      <c r="H7077" s="8">
        <f t="shared" si="330"/>
        <v>153.0915461554645</v>
      </c>
      <c r="I7077" s="61"/>
      <c r="K7077" s="69"/>
      <c r="L7077" s="69"/>
      <c r="M7077" s="69"/>
      <c r="O7077" s="63"/>
      <c r="P7077" s="63"/>
      <c r="Q7077" s="63"/>
    </row>
    <row r="7078" spans="1:17" outlineLevel="1">
      <c r="A7078" s="6"/>
      <c r="B7078" s="20">
        <v>42730</v>
      </c>
      <c r="C7078" s="21">
        <v>0.75</v>
      </c>
      <c r="D7078" s="13">
        <v>0.556867</v>
      </c>
      <c r="E7078" s="13">
        <v>45.87</v>
      </c>
      <c r="F7078" s="11">
        <f t="shared" si="331"/>
        <v>0.5566999399</v>
      </c>
      <c r="G7078" s="11">
        <f t="shared" si="332"/>
        <v>46.305765000000001</v>
      </c>
      <c r="H7078" s="8">
        <f t="shared" si="330"/>
        <v>77.767772228876467</v>
      </c>
      <c r="I7078" s="61"/>
      <c r="K7078" s="69"/>
      <c r="L7078" s="69"/>
      <c r="M7078" s="69"/>
      <c r="O7078" s="63"/>
      <c r="P7078" s="63"/>
      <c r="Q7078" s="63"/>
    </row>
    <row r="7079" spans="1:17" outlineLevel="1">
      <c r="A7079" s="6"/>
      <c r="B7079" s="20">
        <v>42730</v>
      </c>
      <c r="C7079" s="21">
        <v>0.77083333333333337</v>
      </c>
      <c r="D7079" s="13">
        <v>0.28748599999999996</v>
      </c>
      <c r="E7079" s="13">
        <v>46.02</v>
      </c>
      <c r="F7079" s="11">
        <f t="shared" si="331"/>
        <v>0.28739975419999997</v>
      </c>
      <c r="G7079" s="11">
        <f t="shared" si="332"/>
        <v>46.457190000000004</v>
      </c>
      <c r="H7079" s="8">
        <f t="shared" si="330"/>
        <v>40.104569294377299</v>
      </c>
      <c r="I7079" s="61"/>
      <c r="K7079" s="69"/>
      <c r="L7079" s="69"/>
      <c r="M7079" s="69"/>
      <c r="O7079" s="63"/>
      <c r="P7079" s="63"/>
      <c r="Q7079" s="63"/>
    </row>
    <row r="7080" spans="1:17" outlineLevel="1">
      <c r="A7080" s="6"/>
      <c r="B7080" s="20">
        <v>42730</v>
      </c>
      <c r="C7080" s="21">
        <v>0.79166666666666663</v>
      </c>
      <c r="D7080" s="13">
        <v>0.10526099999999999</v>
      </c>
      <c r="E7080" s="13">
        <v>45.87</v>
      </c>
      <c r="F7080" s="11">
        <f t="shared" si="331"/>
        <v>0.10522942169999999</v>
      </c>
      <c r="G7080" s="11">
        <f t="shared" si="332"/>
        <v>46.305765000000001</v>
      </c>
      <c r="H7080" s="8">
        <f t="shared" si="330"/>
        <v>14.699943563873898</v>
      </c>
      <c r="I7080" s="61"/>
      <c r="K7080" s="69"/>
      <c r="L7080" s="69"/>
      <c r="M7080" s="69"/>
      <c r="O7080" s="63"/>
      <c r="P7080" s="63"/>
      <c r="Q7080" s="63"/>
    </row>
    <row r="7081" spans="1:17" outlineLevel="1">
      <c r="A7081" s="6"/>
      <c r="B7081" s="20">
        <v>42730</v>
      </c>
      <c r="C7081" s="21">
        <v>0.8125</v>
      </c>
      <c r="D7081" s="13">
        <v>8.6229999999999987E-3</v>
      </c>
      <c r="E7081" s="13">
        <v>45.72</v>
      </c>
      <c r="F7081" s="11">
        <f t="shared" si="331"/>
        <v>8.6204130999999982E-3</v>
      </c>
      <c r="G7081" s="11">
        <f t="shared" si="332"/>
        <v>46.154340000000005</v>
      </c>
      <c r="H7081" s="8">
        <f t="shared" si="330"/>
        <v>1.2055273594421458</v>
      </c>
      <c r="I7081" s="61"/>
      <c r="K7081" s="69"/>
      <c r="L7081" s="69"/>
      <c r="M7081" s="69"/>
      <c r="O7081" s="63"/>
      <c r="P7081" s="63"/>
      <c r="Q7081" s="63"/>
    </row>
    <row r="7082" spans="1:17" outlineLevel="1">
      <c r="A7082" s="6"/>
      <c r="B7082" s="20">
        <v>42730</v>
      </c>
      <c r="C7082" s="21">
        <v>0.83333333333333337</v>
      </c>
      <c r="D7082" s="13">
        <v>0</v>
      </c>
      <c r="E7082" s="13">
        <v>45.87</v>
      </c>
      <c r="F7082" s="11">
        <f t="shared" si="331"/>
        <v>0</v>
      </c>
      <c r="G7082" s="11">
        <f t="shared" si="332"/>
        <v>46.305765000000001</v>
      </c>
      <c r="H7082" s="8">
        <f t="shared" si="330"/>
        <v>0</v>
      </c>
      <c r="I7082" s="61"/>
      <c r="K7082" s="69"/>
      <c r="L7082" s="69"/>
      <c r="M7082" s="69"/>
      <c r="O7082" s="63"/>
      <c r="P7082" s="63"/>
      <c r="Q7082" s="63"/>
    </row>
    <row r="7083" spans="1:17" outlineLevel="1">
      <c r="A7083" s="6"/>
      <c r="B7083" s="20">
        <v>42730</v>
      </c>
      <c r="C7083" s="21">
        <v>0.85416666666666663</v>
      </c>
      <c r="D7083" s="13">
        <v>0</v>
      </c>
      <c r="E7083" s="13">
        <v>45.87</v>
      </c>
      <c r="F7083" s="11">
        <f t="shared" si="331"/>
        <v>0</v>
      </c>
      <c r="G7083" s="11">
        <f t="shared" si="332"/>
        <v>46.305765000000001</v>
      </c>
      <c r="H7083" s="8">
        <f t="shared" si="330"/>
        <v>0</v>
      </c>
      <c r="I7083" s="61"/>
      <c r="K7083" s="69"/>
      <c r="L7083" s="69"/>
      <c r="M7083" s="69"/>
      <c r="O7083" s="63"/>
      <c r="P7083" s="63"/>
      <c r="Q7083" s="63"/>
    </row>
    <row r="7084" spans="1:17" outlineLevel="1">
      <c r="A7084" s="6"/>
      <c r="B7084" s="20">
        <v>42730</v>
      </c>
      <c r="C7084" s="21">
        <v>0.875</v>
      </c>
      <c r="D7084" s="13">
        <v>0</v>
      </c>
      <c r="E7084" s="13">
        <v>45.58</v>
      </c>
      <c r="F7084" s="11">
        <f t="shared" si="331"/>
        <v>0</v>
      </c>
      <c r="G7084" s="11">
        <f t="shared" si="332"/>
        <v>46.013010000000001</v>
      </c>
      <c r="H7084" s="8">
        <f t="shared" si="330"/>
        <v>0</v>
      </c>
      <c r="I7084" s="61"/>
      <c r="K7084" s="69"/>
      <c r="L7084" s="69"/>
      <c r="M7084" s="69"/>
      <c r="O7084" s="63"/>
      <c r="P7084" s="63"/>
      <c r="Q7084" s="63"/>
    </row>
    <row r="7085" spans="1:17" outlineLevel="1">
      <c r="A7085" s="6"/>
      <c r="B7085" s="20">
        <v>42730</v>
      </c>
      <c r="C7085" s="21">
        <v>0.89583333333333337</v>
      </c>
      <c r="D7085" s="13">
        <v>0</v>
      </c>
      <c r="E7085" s="13">
        <v>45.47</v>
      </c>
      <c r="F7085" s="11">
        <f t="shared" si="331"/>
        <v>0</v>
      </c>
      <c r="G7085" s="11">
        <f t="shared" si="332"/>
        <v>45.901965000000004</v>
      </c>
      <c r="H7085" s="8">
        <f t="shared" ref="H7085:H7148" si="333">F7085*($B$8-G7085)</f>
        <v>0</v>
      </c>
      <c r="I7085" s="61"/>
      <c r="K7085" s="69"/>
      <c r="L7085" s="69"/>
      <c r="M7085" s="69"/>
      <c r="O7085" s="63"/>
      <c r="P7085" s="63"/>
      <c r="Q7085" s="63"/>
    </row>
    <row r="7086" spans="1:17" outlineLevel="1">
      <c r="A7086" s="6"/>
      <c r="B7086" s="20">
        <v>42730</v>
      </c>
      <c r="C7086" s="21">
        <v>0.91666666666666663</v>
      </c>
      <c r="D7086" s="13">
        <v>0</v>
      </c>
      <c r="E7086" s="13">
        <v>42.25</v>
      </c>
      <c r="F7086" s="11">
        <f t="shared" si="331"/>
        <v>0</v>
      </c>
      <c r="G7086" s="11">
        <f t="shared" si="332"/>
        <v>42.651375000000002</v>
      </c>
      <c r="H7086" s="8">
        <f t="shared" si="333"/>
        <v>0</v>
      </c>
      <c r="I7086" s="61"/>
      <c r="K7086" s="69"/>
      <c r="L7086" s="69"/>
      <c r="M7086" s="69"/>
      <c r="O7086" s="63"/>
      <c r="P7086" s="63"/>
      <c r="Q7086" s="63"/>
    </row>
    <row r="7087" spans="1:17" outlineLevel="1">
      <c r="A7087" s="6"/>
      <c r="B7087" s="20">
        <v>42730</v>
      </c>
      <c r="C7087" s="21">
        <v>0.9375</v>
      </c>
      <c r="D7087" s="13">
        <v>0</v>
      </c>
      <c r="E7087" s="13">
        <v>91.95</v>
      </c>
      <c r="F7087" s="11">
        <f t="shared" si="331"/>
        <v>0</v>
      </c>
      <c r="G7087" s="11">
        <f t="shared" si="332"/>
        <v>92.823525000000004</v>
      </c>
      <c r="H7087" s="8">
        <f t="shared" si="333"/>
        <v>0</v>
      </c>
      <c r="I7087" s="61"/>
      <c r="K7087" s="69"/>
      <c r="L7087" s="69"/>
      <c r="M7087" s="69"/>
      <c r="O7087" s="63"/>
      <c r="P7087" s="63"/>
      <c r="Q7087" s="63"/>
    </row>
    <row r="7088" spans="1:17" outlineLevel="1">
      <c r="A7088" s="6"/>
      <c r="B7088" s="20">
        <v>42730</v>
      </c>
      <c r="C7088" s="21">
        <v>0.95833333333333337</v>
      </c>
      <c r="D7088" s="13">
        <v>0</v>
      </c>
      <c r="E7088" s="13">
        <v>45.1</v>
      </c>
      <c r="F7088" s="11">
        <f t="shared" si="331"/>
        <v>0</v>
      </c>
      <c r="G7088" s="11">
        <f t="shared" si="332"/>
        <v>45.528450000000007</v>
      </c>
      <c r="H7088" s="8">
        <f t="shared" si="333"/>
        <v>0</v>
      </c>
      <c r="I7088" s="61"/>
      <c r="K7088" s="69"/>
      <c r="L7088" s="69"/>
      <c r="M7088" s="69"/>
      <c r="O7088" s="63"/>
      <c r="P7088" s="63"/>
      <c r="Q7088" s="63"/>
    </row>
    <row r="7089" spans="1:17" outlineLevel="1">
      <c r="A7089" s="6"/>
      <c r="B7089" s="20">
        <v>42730</v>
      </c>
      <c r="C7089" s="21">
        <v>0.97916666666666663</v>
      </c>
      <c r="D7089" s="13">
        <v>0</v>
      </c>
      <c r="E7089" s="13">
        <v>39.76</v>
      </c>
      <c r="F7089" s="11">
        <f t="shared" si="331"/>
        <v>0</v>
      </c>
      <c r="G7089" s="11">
        <f t="shared" si="332"/>
        <v>40.137720000000002</v>
      </c>
      <c r="H7089" s="8">
        <f t="shared" si="333"/>
        <v>0</v>
      </c>
      <c r="I7089" s="61"/>
      <c r="K7089" s="69"/>
      <c r="L7089" s="69"/>
      <c r="M7089" s="69"/>
      <c r="O7089" s="63"/>
      <c r="P7089" s="63"/>
      <c r="Q7089" s="63"/>
    </row>
    <row r="7090" spans="1:17" outlineLevel="1">
      <c r="A7090" s="6"/>
      <c r="B7090" s="20">
        <v>42731</v>
      </c>
      <c r="C7090" s="21">
        <v>2.0833333333333332E-2</v>
      </c>
      <c r="D7090" s="13">
        <v>0</v>
      </c>
      <c r="E7090" s="13">
        <v>40.76</v>
      </c>
      <c r="F7090" s="11">
        <f t="shared" si="331"/>
        <v>0</v>
      </c>
      <c r="G7090" s="11">
        <f t="shared" si="332"/>
        <v>41.147219999999997</v>
      </c>
      <c r="H7090" s="8">
        <f t="shared" si="333"/>
        <v>0</v>
      </c>
      <c r="I7090" s="61"/>
      <c r="K7090" s="69"/>
      <c r="L7090" s="69"/>
      <c r="M7090" s="69"/>
      <c r="O7090" s="63"/>
      <c r="P7090" s="63"/>
      <c r="Q7090" s="63"/>
    </row>
    <row r="7091" spans="1:17" outlineLevel="1">
      <c r="A7091" s="6"/>
      <c r="B7091" s="20">
        <v>42731</v>
      </c>
      <c r="C7091" s="21">
        <v>4.1666666666666664E-2</v>
      </c>
      <c r="D7091" s="13">
        <v>0</v>
      </c>
      <c r="E7091" s="13">
        <v>42.37</v>
      </c>
      <c r="F7091" s="11">
        <f t="shared" si="331"/>
        <v>0</v>
      </c>
      <c r="G7091" s="11">
        <f t="shared" si="332"/>
        <v>42.772514999999999</v>
      </c>
      <c r="H7091" s="8">
        <f t="shared" si="333"/>
        <v>0</v>
      </c>
      <c r="I7091" s="61"/>
      <c r="K7091" s="69"/>
      <c r="L7091" s="69"/>
      <c r="M7091" s="69"/>
      <c r="O7091" s="63"/>
      <c r="P7091" s="63"/>
      <c r="Q7091" s="63"/>
    </row>
    <row r="7092" spans="1:17" outlineLevel="1">
      <c r="A7092" s="6"/>
      <c r="B7092" s="20">
        <v>42731</v>
      </c>
      <c r="C7092" s="21">
        <v>6.25E-2</v>
      </c>
      <c r="D7092" s="13">
        <v>0</v>
      </c>
      <c r="E7092" s="13">
        <v>42.37</v>
      </c>
      <c r="F7092" s="11">
        <f t="shared" si="331"/>
        <v>0</v>
      </c>
      <c r="G7092" s="11">
        <f t="shared" si="332"/>
        <v>42.772514999999999</v>
      </c>
      <c r="H7092" s="8">
        <f t="shared" si="333"/>
        <v>0</v>
      </c>
      <c r="I7092" s="61"/>
      <c r="K7092" s="69"/>
      <c r="L7092" s="69"/>
      <c r="M7092" s="69"/>
      <c r="O7092" s="63"/>
      <c r="P7092" s="63"/>
      <c r="Q7092" s="63"/>
    </row>
    <row r="7093" spans="1:17" outlineLevel="1">
      <c r="A7093" s="6"/>
      <c r="B7093" s="20">
        <v>42731</v>
      </c>
      <c r="C7093" s="21">
        <v>8.3333333333333329E-2</v>
      </c>
      <c r="D7093" s="13">
        <v>0</v>
      </c>
      <c r="E7093" s="13">
        <v>37.130000000000003</v>
      </c>
      <c r="F7093" s="11">
        <f t="shared" si="331"/>
        <v>0</v>
      </c>
      <c r="G7093" s="11">
        <f t="shared" si="332"/>
        <v>37.482735000000005</v>
      </c>
      <c r="H7093" s="8">
        <f t="shared" si="333"/>
        <v>0</v>
      </c>
      <c r="I7093" s="61"/>
      <c r="K7093" s="69"/>
      <c r="L7093" s="69"/>
      <c r="M7093" s="69"/>
      <c r="O7093" s="63"/>
      <c r="P7093" s="63"/>
      <c r="Q7093" s="63"/>
    </row>
    <row r="7094" spans="1:17" outlineLevel="1">
      <c r="A7094" s="6"/>
      <c r="B7094" s="20">
        <v>42731</v>
      </c>
      <c r="C7094" s="21">
        <v>0.10416666666666667</v>
      </c>
      <c r="D7094" s="13">
        <v>0</v>
      </c>
      <c r="E7094" s="13">
        <v>31.94</v>
      </c>
      <c r="F7094" s="11">
        <f t="shared" si="331"/>
        <v>0</v>
      </c>
      <c r="G7094" s="11">
        <f t="shared" si="332"/>
        <v>32.243430000000004</v>
      </c>
      <c r="H7094" s="8">
        <f t="shared" si="333"/>
        <v>0</v>
      </c>
      <c r="I7094" s="61"/>
      <c r="K7094" s="69"/>
      <c r="L7094" s="69"/>
      <c r="M7094" s="69"/>
      <c r="O7094" s="63"/>
      <c r="P7094" s="63"/>
      <c r="Q7094" s="63"/>
    </row>
    <row r="7095" spans="1:17" outlineLevel="1">
      <c r="A7095" s="6"/>
      <c r="B7095" s="20">
        <v>42731</v>
      </c>
      <c r="C7095" s="21">
        <v>0.125</v>
      </c>
      <c r="D7095" s="13">
        <v>0</v>
      </c>
      <c r="E7095" s="13">
        <v>34.03</v>
      </c>
      <c r="F7095" s="11">
        <f t="shared" si="331"/>
        <v>0</v>
      </c>
      <c r="G7095" s="11">
        <f t="shared" si="332"/>
        <v>34.353285000000007</v>
      </c>
      <c r="H7095" s="8">
        <f t="shared" si="333"/>
        <v>0</v>
      </c>
      <c r="I7095" s="61"/>
      <c r="K7095" s="69"/>
      <c r="L7095" s="69"/>
      <c r="M7095" s="69"/>
      <c r="O7095" s="63"/>
      <c r="P7095" s="63"/>
      <c r="Q7095" s="63"/>
    </row>
    <row r="7096" spans="1:17" outlineLevel="1">
      <c r="A7096" s="6"/>
      <c r="B7096" s="20">
        <v>42731</v>
      </c>
      <c r="C7096" s="21">
        <v>0.14583333333333334</v>
      </c>
      <c r="D7096" s="13">
        <v>0</v>
      </c>
      <c r="E7096" s="13">
        <v>33.9</v>
      </c>
      <c r="F7096" s="11">
        <f t="shared" si="331"/>
        <v>0</v>
      </c>
      <c r="G7096" s="11">
        <f t="shared" si="332"/>
        <v>34.222050000000003</v>
      </c>
      <c r="H7096" s="8">
        <f t="shared" si="333"/>
        <v>0</v>
      </c>
      <c r="I7096" s="61"/>
      <c r="K7096" s="69"/>
      <c r="L7096" s="69"/>
      <c r="M7096" s="69"/>
      <c r="O7096" s="63"/>
      <c r="P7096" s="63"/>
      <c r="Q7096" s="63"/>
    </row>
    <row r="7097" spans="1:17" outlineLevel="1">
      <c r="A7097" s="6"/>
      <c r="B7097" s="20">
        <v>42731</v>
      </c>
      <c r="C7097" s="21">
        <v>0.16666666666666666</v>
      </c>
      <c r="D7097" s="13">
        <v>0</v>
      </c>
      <c r="E7097" s="13">
        <v>34.340000000000003</v>
      </c>
      <c r="F7097" s="11">
        <f t="shared" si="331"/>
        <v>0</v>
      </c>
      <c r="G7097" s="11">
        <f t="shared" si="332"/>
        <v>34.666230000000006</v>
      </c>
      <c r="H7097" s="8">
        <f t="shared" si="333"/>
        <v>0</v>
      </c>
      <c r="I7097" s="61"/>
      <c r="K7097" s="69"/>
      <c r="L7097" s="69"/>
      <c r="M7097" s="69"/>
      <c r="O7097" s="63"/>
      <c r="P7097" s="63"/>
      <c r="Q7097" s="63"/>
    </row>
    <row r="7098" spans="1:17" outlineLevel="1">
      <c r="A7098" s="6"/>
      <c r="B7098" s="20">
        <v>42731</v>
      </c>
      <c r="C7098" s="21">
        <v>0.1875</v>
      </c>
      <c r="D7098" s="13">
        <v>0</v>
      </c>
      <c r="E7098" s="13">
        <v>35.520000000000003</v>
      </c>
      <c r="F7098" s="11">
        <f t="shared" si="331"/>
        <v>0</v>
      </c>
      <c r="G7098" s="11">
        <f t="shared" si="332"/>
        <v>35.857440000000004</v>
      </c>
      <c r="H7098" s="8">
        <f t="shared" si="333"/>
        <v>0</v>
      </c>
      <c r="I7098" s="61"/>
      <c r="K7098" s="69"/>
      <c r="L7098" s="69"/>
      <c r="M7098" s="69"/>
      <c r="O7098" s="63"/>
      <c r="P7098" s="63"/>
      <c r="Q7098" s="63"/>
    </row>
    <row r="7099" spans="1:17" outlineLevel="1">
      <c r="A7099" s="6"/>
      <c r="B7099" s="20">
        <v>42731</v>
      </c>
      <c r="C7099" s="21">
        <v>0.20833333333333334</v>
      </c>
      <c r="D7099" s="13">
        <v>0</v>
      </c>
      <c r="E7099" s="13">
        <v>31.77</v>
      </c>
      <c r="F7099" s="11">
        <f t="shared" si="331"/>
        <v>0</v>
      </c>
      <c r="G7099" s="11">
        <f t="shared" si="332"/>
        <v>32.071815000000001</v>
      </c>
      <c r="H7099" s="8">
        <f t="shared" si="333"/>
        <v>0</v>
      </c>
      <c r="I7099" s="61"/>
      <c r="K7099" s="69"/>
      <c r="L7099" s="69"/>
      <c r="M7099" s="69"/>
      <c r="O7099" s="63"/>
      <c r="P7099" s="63"/>
      <c r="Q7099" s="63"/>
    </row>
    <row r="7100" spans="1:17" outlineLevel="1">
      <c r="A7100" s="6"/>
      <c r="B7100" s="20">
        <v>42731</v>
      </c>
      <c r="C7100" s="21">
        <v>0.22916666666666666</v>
      </c>
      <c r="D7100" s="13">
        <v>4.7479E-2</v>
      </c>
      <c r="E7100" s="13">
        <v>34.99</v>
      </c>
      <c r="F7100" s="11">
        <f t="shared" si="331"/>
        <v>4.7464756300000001E-2</v>
      </c>
      <c r="G7100" s="11">
        <f t="shared" si="332"/>
        <v>35.322405000000003</v>
      </c>
      <c r="H7100" s="8">
        <f t="shared" si="333"/>
        <v>7.1518753265450981</v>
      </c>
      <c r="I7100" s="61"/>
      <c r="K7100" s="69"/>
      <c r="L7100" s="69"/>
      <c r="M7100" s="69"/>
      <c r="O7100" s="63"/>
      <c r="P7100" s="63"/>
      <c r="Q7100" s="63"/>
    </row>
    <row r="7101" spans="1:17" outlineLevel="1">
      <c r="A7101" s="6"/>
      <c r="B7101" s="20">
        <v>42731</v>
      </c>
      <c r="C7101" s="21">
        <v>0.25</v>
      </c>
      <c r="D7101" s="13">
        <v>0.28034699999999996</v>
      </c>
      <c r="E7101" s="13">
        <v>40.56</v>
      </c>
      <c r="F7101" s="11">
        <f t="shared" si="331"/>
        <v>0.28026289589999998</v>
      </c>
      <c r="G7101" s="11">
        <f t="shared" si="332"/>
        <v>40.945320000000002</v>
      </c>
      <c r="H7101" s="8">
        <f t="shared" si="333"/>
        <v>40.653444680647809</v>
      </c>
      <c r="I7101" s="61"/>
      <c r="K7101" s="69"/>
      <c r="L7101" s="69"/>
      <c r="M7101" s="69"/>
      <c r="O7101" s="63"/>
      <c r="P7101" s="63"/>
      <c r="Q7101" s="63"/>
    </row>
    <row r="7102" spans="1:17" outlineLevel="1">
      <c r="A7102" s="6"/>
      <c r="B7102" s="20">
        <v>42731</v>
      </c>
      <c r="C7102" s="21">
        <v>0.27083333333333331</v>
      </c>
      <c r="D7102" s="13">
        <v>0.48293600000000003</v>
      </c>
      <c r="E7102" s="13">
        <v>36.78</v>
      </c>
      <c r="F7102" s="11">
        <f t="shared" si="331"/>
        <v>0.48279111920000006</v>
      </c>
      <c r="G7102" s="11">
        <f t="shared" si="332"/>
        <v>37.12941</v>
      </c>
      <c r="H7102" s="8">
        <f t="shared" si="333"/>
        <v>71.87339876206434</v>
      </c>
      <c r="I7102" s="61"/>
      <c r="K7102" s="69"/>
      <c r="L7102" s="69"/>
      <c r="M7102" s="69"/>
      <c r="O7102" s="63"/>
      <c r="P7102" s="63"/>
      <c r="Q7102" s="63"/>
    </row>
    <row r="7103" spans="1:17" outlineLevel="1">
      <c r="A7103" s="6"/>
      <c r="B7103" s="20">
        <v>42731</v>
      </c>
      <c r="C7103" s="21">
        <v>0.29166666666666669</v>
      </c>
      <c r="D7103" s="13">
        <v>0.738232</v>
      </c>
      <c r="E7103" s="13">
        <v>42.65</v>
      </c>
      <c r="F7103" s="11">
        <f t="shared" si="331"/>
        <v>0.73801053039999998</v>
      </c>
      <c r="G7103" s="11">
        <f t="shared" si="332"/>
        <v>43.055174999999998</v>
      </c>
      <c r="H7103" s="8">
        <f t="shared" si="333"/>
        <v>105.49478611618518</v>
      </c>
      <c r="I7103" s="61"/>
      <c r="K7103" s="69"/>
      <c r="L7103" s="69"/>
      <c r="M7103" s="69"/>
      <c r="O7103" s="63"/>
      <c r="P7103" s="63"/>
      <c r="Q7103" s="63"/>
    </row>
    <row r="7104" spans="1:17" outlineLevel="1">
      <c r="A7104" s="6"/>
      <c r="B7104" s="20">
        <v>42731</v>
      </c>
      <c r="C7104" s="21">
        <v>0.3125</v>
      </c>
      <c r="D7104" s="13">
        <v>0.88607100000000005</v>
      </c>
      <c r="E7104" s="13">
        <v>44.1</v>
      </c>
      <c r="F7104" s="11">
        <f t="shared" si="331"/>
        <v>0.88580517870000008</v>
      </c>
      <c r="G7104" s="11">
        <f t="shared" si="332"/>
        <v>44.518950000000004</v>
      </c>
      <c r="H7104" s="8">
        <f t="shared" si="333"/>
        <v>125.32464677791363</v>
      </c>
      <c r="I7104" s="61"/>
      <c r="K7104" s="69"/>
      <c r="L7104" s="69"/>
      <c r="M7104" s="69"/>
      <c r="O7104" s="63"/>
      <c r="P7104" s="63"/>
      <c r="Q7104" s="63"/>
    </row>
    <row r="7105" spans="1:17" outlineLevel="1">
      <c r="A7105" s="6"/>
      <c r="B7105" s="20">
        <v>42731</v>
      </c>
      <c r="C7105" s="21">
        <v>0.33333333333333331</v>
      </c>
      <c r="D7105" s="13">
        <v>1.524203</v>
      </c>
      <c r="E7105" s="13">
        <v>45.13</v>
      </c>
      <c r="F7105" s="11">
        <f t="shared" si="331"/>
        <v>1.5237457391</v>
      </c>
      <c r="G7105" s="11">
        <f t="shared" si="332"/>
        <v>45.558735000000006</v>
      </c>
      <c r="H7105" s="8">
        <f t="shared" si="333"/>
        <v>213.99677913756395</v>
      </c>
      <c r="I7105" s="61"/>
      <c r="K7105" s="69"/>
      <c r="L7105" s="69"/>
      <c r="M7105" s="69"/>
      <c r="O7105" s="63"/>
      <c r="P7105" s="63"/>
      <c r="Q7105" s="63"/>
    </row>
    <row r="7106" spans="1:17" outlineLevel="1">
      <c r="A7106" s="6"/>
      <c r="B7106" s="20">
        <v>42731</v>
      </c>
      <c r="C7106" s="21">
        <v>0.35416666666666669</v>
      </c>
      <c r="D7106" s="13">
        <v>1.769606</v>
      </c>
      <c r="E7106" s="13">
        <v>45.88</v>
      </c>
      <c r="F7106" s="11">
        <f t="shared" si="331"/>
        <v>1.7690751182</v>
      </c>
      <c r="G7106" s="11">
        <f t="shared" si="332"/>
        <v>46.315860000000008</v>
      </c>
      <c r="H7106" s="8">
        <f t="shared" si="333"/>
        <v>247.11173648116531</v>
      </c>
      <c r="I7106" s="61"/>
      <c r="K7106" s="69"/>
      <c r="L7106" s="69"/>
      <c r="M7106" s="69"/>
      <c r="O7106" s="63"/>
      <c r="P7106" s="63"/>
      <c r="Q7106" s="63"/>
    </row>
    <row r="7107" spans="1:17" outlineLevel="1">
      <c r="A7107" s="6"/>
      <c r="B7107" s="20">
        <v>42731</v>
      </c>
      <c r="C7107" s="21">
        <v>0.375</v>
      </c>
      <c r="D7107" s="13">
        <v>1.8965009999999998</v>
      </c>
      <c r="E7107" s="13">
        <v>45.25</v>
      </c>
      <c r="F7107" s="11">
        <f t="shared" si="331"/>
        <v>1.8959320496999998</v>
      </c>
      <c r="G7107" s="11">
        <f t="shared" si="332"/>
        <v>45.679875000000003</v>
      </c>
      <c r="H7107" s="8">
        <f t="shared" si="333"/>
        <v>266.03742220541017</v>
      </c>
      <c r="I7107" s="61"/>
      <c r="K7107" s="69"/>
      <c r="L7107" s="69"/>
      <c r="M7107" s="69"/>
      <c r="O7107" s="63"/>
      <c r="P7107" s="63"/>
      <c r="Q7107" s="63"/>
    </row>
    <row r="7108" spans="1:17" outlineLevel="1">
      <c r="A7108" s="6"/>
      <c r="B7108" s="20">
        <v>42731</v>
      </c>
      <c r="C7108" s="21">
        <v>0.39583333333333331</v>
      </c>
      <c r="D7108" s="13">
        <v>2.3061959999999999</v>
      </c>
      <c r="E7108" s="13">
        <v>45.84</v>
      </c>
      <c r="F7108" s="11">
        <f t="shared" si="331"/>
        <v>2.3055041412000001</v>
      </c>
      <c r="G7108" s="11">
        <f t="shared" si="332"/>
        <v>46.275480000000009</v>
      </c>
      <c r="H7108" s="8">
        <f t="shared" si="333"/>
        <v>322.13545948718223</v>
      </c>
      <c r="I7108" s="61"/>
      <c r="K7108" s="69"/>
      <c r="L7108" s="69"/>
      <c r="M7108" s="69"/>
      <c r="O7108" s="63"/>
      <c r="P7108" s="63"/>
      <c r="Q7108" s="63"/>
    </row>
    <row r="7109" spans="1:17" outlineLevel="1">
      <c r="A7109" s="6"/>
      <c r="B7109" s="20">
        <v>42731</v>
      </c>
      <c r="C7109" s="21">
        <v>0.41666666666666669</v>
      </c>
      <c r="D7109" s="13">
        <v>2.3662780000000003</v>
      </c>
      <c r="E7109" s="13">
        <v>46.07</v>
      </c>
      <c r="F7109" s="11">
        <f t="shared" si="331"/>
        <v>2.3655681166000004</v>
      </c>
      <c r="G7109" s="11">
        <f t="shared" si="332"/>
        <v>46.507665000000003</v>
      </c>
      <c r="H7109" s="8">
        <f t="shared" si="333"/>
        <v>329.97862018608629</v>
      </c>
      <c r="I7109" s="61"/>
      <c r="K7109" s="69"/>
      <c r="L7109" s="69"/>
      <c r="M7109" s="69"/>
      <c r="O7109" s="63"/>
      <c r="P7109" s="63"/>
      <c r="Q7109" s="63"/>
    </row>
    <row r="7110" spans="1:17" outlineLevel="1">
      <c r="A7110" s="6"/>
      <c r="B7110" s="20">
        <v>42731</v>
      </c>
      <c r="C7110" s="21">
        <v>0.4375</v>
      </c>
      <c r="D7110" s="13">
        <v>2.0378039999999999</v>
      </c>
      <c r="E7110" s="13">
        <v>46.01</v>
      </c>
      <c r="F7110" s="11">
        <f t="shared" si="331"/>
        <v>2.0371926588</v>
      </c>
      <c r="G7110" s="11">
        <f t="shared" si="332"/>
        <v>46.447095000000004</v>
      </c>
      <c r="H7110" s="8">
        <f t="shared" si="333"/>
        <v>284.29615358021385</v>
      </c>
      <c r="I7110" s="61"/>
      <c r="K7110" s="69"/>
      <c r="L7110" s="69"/>
      <c r="M7110" s="69"/>
      <c r="O7110" s="63"/>
      <c r="P7110" s="63"/>
      <c r="Q7110" s="63"/>
    </row>
    <row r="7111" spans="1:17" outlineLevel="1">
      <c r="A7111" s="6"/>
      <c r="B7111" s="20">
        <v>42731</v>
      </c>
      <c r="C7111" s="21">
        <v>0.45833333333333331</v>
      </c>
      <c r="D7111" s="13">
        <v>2.5083769999999999</v>
      </c>
      <c r="E7111" s="13">
        <v>46.29</v>
      </c>
      <c r="F7111" s="11">
        <f t="shared" si="331"/>
        <v>2.5076244868999997</v>
      </c>
      <c r="G7111" s="11">
        <f t="shared" si="332"/>
        <v>46.729755000000004</v>
      </c>
      <c r="H7111" s="8">
        <f t="shared" si="333"/>
        <v>349.23747665856223</v>
      </c>
      <c r="I7111" s="61"/>
      <c r="K7111" s="69"/>
      <c r="L7111" s="69"/>
      <c r="M7111" s="69"/>
      <c r="O7111" s="63"/>
      <c r="P7111" s="63"/>
      <c r="Q7111" s="63"/>
    </row>
    <row r="7112" spans="1:17" outlineLevel="1">
      <c r="A7112" s="6"/>
      <c r="B7112" s="20">
        <v>42731</v>
      </c>
      <c r="C7112" s="21">
        <v>0.47916666666666669</v>
      </c>
      <c r="D7112" s="13">
        <v>3.8972989999999998</v>
      </c>
      <c r="E7112" s="13">
        <v>46.64</v>
      </c>
      <c r="F7112" s="11">
        <f t="shared" si="331"/>
        <v>3.8961298103000002</v>
      </c>
      <c r="G7112" s="11">
        <f t="shared" si="332"/>
        <v>47.083080000000002</v>
      </c>
      <c r="H7112" s="8">
        <f t="shared" si="333"/>
        <v>541.23835316706027</v>
      </c>
      <c r="I7112" s="61"/>
      <c r="K7112" s="69"/>
      <c r="L7112" s="69"/>
      <c r="M7112" s="69"/>
      <c r="O7112" s="63"/>
      <c r="P7112" s="63"/>
      <c r="Q7112" s="63"/>
    </row>
    <row r="7113" spans="1:17" outlineLevel="1">
      <c r="A7113" s="6"/>
      <c r="B7113" s="20">
        <v>42731</v>
      </c>
      <c r="C7113" s="21">
        <v>0.5</v>
      </c>
      <c r="D7113" s="13">
        <v>3.5307200000000001</v>
      </c>
      <c r="E7113" s="13">
        <v>48.3</v>
      </c>
      <c r="F7113" s="11">
        <f t="shared" si="331"/>
        <v>3.5296607840000003</v>
      </c>
      <c r="G7113" s="11">
        <f t="shared" si="332"/>
        <v>48.758850000000002</v>
      </c>
      <c r="H7113" s="8">
        <f t="shared" si="333"/>
        <v>484.41470510606166</v>
      </c>
      <c r="I7113" s="61"/>
      <c r="K7113" s="69"/>
      <c r="L7113" s="69"/>
      <c r="M7113" s="69"/>
      <c r="O7113" s="63"/>
      <c r="P7113" s="63"/>
      <c r="Q7113" s="63"/>
    </row>
    <row r="7114" spans="1:17" outlineLevel="1">
      <c r="A7114" s="6"/>
      <c r="B7114" s="20">
        <v>42731</v>
      </c>
      <c r="C7114" s="21">
        <v>0.52083333333333337</v>
      </c>
      <c r="D7114" s="13">
        <v>2.8523969999999998</v>
      </c>
      <c r="E7114" s="13">
        <v>49.5</v>
      </c>
      <c r="F7114" s="11">
        <f t="shared" si="331"/>
        <v>2.8515412808999998</v>
      </c>
      <c r="G7114" s="11">
        <f t="shared" si="332"/>
        <v>49.97025</v>
      </c>
      <c r="H7114" s="8">
        <f t="shared" si="333"/>
        <v>387.89444755550676</v>
      </c>
      <c r="I7114" s="61"/>
      <c r="K7114" s="69"/>
      <c r="L7114" s="69"/>
      <c r="M7114" s="69"/>
      <c r="O7114" s="63"/>
      <c r="P7114" s="63"/>
      <c r="Q7114" s="63"/>
    </row>
    <row r="7115" spans="1:17" outlineLevel="1">
      <c r="A7115" s="6"/>
      <c r="B7115" s="20">
        <v>42731</v>
      </c>
      <c r="C7115" s="21">
        <v>0.54166666666666663</v>
      </c>
      <c r="D7115" s="13">
        <v>4.1852580000000001</v>
      </c>
      <c r="E7115" s="13">
        <v>49.66</v>
      </c>
      <c r="F7115" s="11">
        <f t="shared" si="331"/>
        <v>4.1840024225999999</v>
      </c>
      <c r="G7115" s="11">
        <f t="shared" si="332"/>
        <v>50.131770000000003</v>
      </c>
      <c r="H7115" s="8">
        <f t="shared" si="333"/>
        <v>568.47300347437385</v>
      </c>
      <c r="I7115" s="61"/>
      <c r="K7115" s="69"/>
      <c r="L7115" s="69"/>
      <c r="M7115" s="69"/>
      <c r="O7115" s="63"/>
      <c r="P7115" s="63"/>
      <c r="Q7115" s="63"/>
    </row>
    <row r="7116" spans="1:17" outlineLevel="1">
      <c r="A7116" s="6"/>
      <c r="B7116" s="20">
        <v>42731</v>
      </c>
      <c r="C7116" s="21">
        <v>0.5625</v>
      </c>
      <c r="D7116" s="13">
        <v>4.2106110000000001</v>
      </c>
      <c r="E7116" s="13">
        <v>49.83</v>
      </c>
      <c r="F7116" s="11">
        <f t="shared" si="331"/>
        <v>4.2093478167000002</v>
      </c>
      <c r="G7116" s="11">
        <f t="shared" si="332"/>
        <v>50.303384999999999</v>
      </c>
      <c r="H7116" s="8">
        <f t="shared" si="333"/>
        <v>571.19425008383052</v>
      </c>
      <c r="I7116" s="61"/>
      <c r="K7116" s="69"/>
      <c r="L7116" s="69"/>
      <c r="M7116" s="69"/>
      <c r="O7116" s="63"/>
      <c r="P7116" s="63"/>
      <c r="Q7116" s="63"/>
    </row>
    <row r="7117" spans="1:17" outlineLevel="1">
      <c r="A7117" s="6"/>
      <c r="B7117" s="20">
        <v>42731</v>
      </c>
      <c r="C7117" s="21">
        <v>0.58333333333333337</v>
      </c>
      <c r="D7117" s="13">
        <v>1.9866239999999999</v>
      </c>
      <c r="E7117" s="13">
        <v>53.19</v>
      </c>
      <c r="F7117" s="11">
        <f t="shared" si="331"/>
        <v>1.9860280128000001</v>
      </c>
      <c r="G7117" s="11">
        <f t="shared" si="332"/>
        <v>53.695304999999998</v>
      </c>
      <c r="H7117" s="8">
        <f t="shared" si="333"/>
        <v>262.76083049496015</v>
      </c>
      <c r="I7117" s="61"/>
      <c r="K7117" s="69"/>
      <c r="L7117" s="69"/>
      <c r="M7117" s="69"/>
      <c r="O7117" s="63"/>
      <c r="P7117" s="63"/>
      <c r="Q7117" s="63"/>
    </row>
    <row r="7118" spans="1:17" outlineLevel="1">
      <c r="A7118" s="6"/>
      <c r="B7118" s="20">
        <v>42731</v>
      </c>
      <c r="C7118" s="21">
        <v>0.60416666666666663</v>
      </c>
      <c r="D7118" s="13">
        <v>0.79207700000000003</v>
      </c>
      <c r="E7118" s="13">
        <v>56.53</v>
      </c>
      <c r="F7118" s="11">
        <f t="shared" si="331"/>
        <v>0.79183937690000006</v>
      </c>
      <c r="G7118" s="11">
        <f t="shared" si="332"/>
        <v>57.067035000000004</v>
      </c>
      <c r="H7118" s="8">
        <f t="shared" si="333"/>
        <v>102.09419866746951</v>
      </c>
      <c r="I7118" s="61"/>
      <c r="K7118" s="69"/>
      <c r="L7118" s="69"/>
      <c r="M7118" s="69"/>
      <c r="O7118" s="63"/>
      <c r="P7118" s="63"/>
      <c r="Q7118" s="63"/>
    </row>
    <row r="7119" spans="1:17" outlineLevel="1">
      <c r="A7119" s="6"/>
      <c r="B7119" s="20">
        <v>42731</v>
      </c>
      <c r="C7119" s="21">
        <v>0.625</v>
      </c>
      <c r="D7119" s="13">
        <v>1.215341</v>
      </c>
      <c r="E7119" s="13">
        <v>52.68</v>
      </c>
      <c r="F7119" s="11">
        <f t="shared" si="331"/>
        <v>1.2149763977000001</v>
      </c>
      <c r="G7119" s="11">
        <f t="shared" si="332"/>
        <v>53.180460000000004</v>
      </c>
      <c r="H7119" s="8">
        <f t="shared" si="333"/>
        <v>161.37260625337106</v>
      </c>
      <c r="I7119" s="61"/>
      <c r="K7119" s="69"/>
      <c r="L7119" s="69"/>
      <c r="M7119" s="69"/>
      <c r="O7119" s="63"/>
      <c r="P7119" s="63"/>
      <c r="Q7119" s="63"/>
    </row>
    <row r="7120" spans="1:17" outlineLevel="1">
      <c r="A7120" s="6"/>
      <c r="B7120" s="20">
        <v>42731</v>
      </c>
      <c r="C7120" s="21">
        <v>0.64583333333333337</v>
      </c>
      <c r="D7120" s="13">
        <v>2.311636</v>
      </c>
      <c r="E7120" s="13">
        <v>55.89</v>
      </c>
      <c r="F7120" s="11">
        <f t="shared" si="331"/>
        <v>2.3109425092000002</v>
      </c>
      <c r="G7120" s="11">
        <f t="shared" si="332"/>
        <v>56.420955000000006</v>
      </c>
      <c r="H7120" s="8">
        <f t="shared" si="333"/>
        <v>299.44972339203974</v>
      </c>
      <c r="I7120" s="61"/>
      <c r="K7120" s="69"/>
      <c r="L7120" s="69"/>
      <c r="M7120" s="69"/>
      <c r="O7120" s="63"/>
      <c r="P7120" s="63"/>
      <c r="Q7120" s="63"/>
    </row>
    <row r="7121" spans="1:17" outlineLevel="1">
      <c r="A7121" s="6"/>
      <c r="B7121" s="20">
        <v>42731</v>
      </c>
      <c r="C7121" s="21">
        <v>0.66666666666666663</v>
      </c>
      <c r="D7121" s="13">
        <v>1.952089</v>
      </c>
      <c r="E7121" s="13">
        <v>52.45</v>
      </c>
      <c r="F7121" s="11">
        <f t="shared" ref="F7121:F7184" si="334">IF($B$13="Electricity",$D7121*$B$9,$D7121*$B$10)</f>
        <v>1.9515033733</v>
      </c>
      <c r="G7121" s="11">
        <f t="shared" ref="G7121:G7184" si="335">+E7121*$B$10</f>
        <v>52.94827500000001</v>
      </c>
      <c r="H7121" s="8">
        <f t="shared" si="333"/>
        <v>259.65089016088388</v>
      </c>
      <c r="I7121" s="61"/>
      <c r="K7121" s="69"/>
      <c r="L7121" s="69"/>
      <c r="M7121" s="69"/>
      <c r="O7121" s="63"/>
      <c r="P7121" s="63"/>
      <c r="Q7121" s="63"/>
    </row>
    <row r="7122" spans="1:17" outlineLevel="1">
      <c r="A7122" s="6"/>
      <c r="B7122" s="20">
        <v>42731</v>
      </c>
      <c r="C7122" s="21">
        <v>0.6875</v>
      </c>
      <c r="D7122" s="13">
        <v>1.1829349999999998</v>
      </c>
      <c r="E7122" s="13">
        <v>56.04</v>
      </c>
      <c r="F7122" s="11">
        <f t="shared" si="334"/>
        <v>1.1825801194999999</v>
      </c>
      <c r="G7122" s="11">
        <f t="shared" si="335"/>
        <v>56.572380000000003</v>
      </c>
      <c r="H7122" s="8">
        <f t="shared" si="333"/>
        <v>153.05853032620055</v>
      </c>
      <c r="I7122" s="61"/>
      <c r="K7122" s="69"/>
      <c r="L7122" s="69"/>
      <c r="M7122" s="69"/>
      <c r="O7122" s="63"/>
      <c r="P7122" s="63"/>
      <c r="Q7122" s="63"/>
    </row>
    <row r="7123" spans="1:17" outlineLevel="1">
      <c r="A7123" s="6"/>
      <c r="B7123" s="20">
        <v>42731</v>
      </c>
      <c r="C7123" s="21">
        <v>0.70833333333333337</v>
      </c>
      <c r="D7123" s="13">
        <v>0.79048600000000002</v>
      </c>
      <c r="E7123" s="13">
        <v>53.19</v>
      </c>
      <c r="F7123" s="11">
        <f t="shared" si="334"/>
        <v>0.79024885420000002</v>
      </c>
      <c r="G7123" s="11">
        <f t="shared" si="335"/>
        <v>53.695304999999998</v>
      </c>
      <c r="H7123" s="8">
        <f t="shared" si="333"/>
        <v>104.55363362903047</v>
      </c>
      <c r="I7123" s="61"/>
      <c r="K7123" s="69"/>
      <c r="L7123" s="69"/>
      <c r="M7123" s="69"/>
      <c r="O7123" s="63"/>
      <c r="P7123" s="63"/>
      <c r="Q7123" s="63"/>
    </row>
    <row r="7124" spans="1:17" outlineLevel="1">
      <c r="A7124" s="6"/>
      <c r="B7124" s="20">
        <v>42731</v>
      </c>
      <c r="C7124" s="21">
        <v>0.72916666666666663</v>
      </c>
      <c r="D7124" s="13">
        <v>0.68393399999999993</v>
      </c>
      <c r="E7124" s="13">
        <v>49.99</v>
      </c>
      <c r="F7124" s="11">
        <f t="shared" si="334"/>
        <v>0.6837288198</v>
      </c>
      <c r="G7124" s="11">
        <f t="shared" si="335"/>
        <v>50.464905000000002</v>
      </c>
      <c r="H7124" s="8">
        <f t="shared" si="333"/>
        <v>92.669250545830891</v>
      </c>
      <c r="I7124" s="61"/>
      <c r="K7124" s="69"/>
      <c r="L7124" s="69"/>
      <c r="M7124" s="69"/>
      <c r="O7124" s="63"/>
      <c r="P7124" s="63"/>
      <c r="Q7124" s="63"/>
    </row>
    <row r="7125" spans="1:17" outlineLevel="1">
      <c r="A7125" s="6"/>
      <c r="B7125" s="20">
        <v>42731</v>
      </c>
      <c r="C7125" s="21">
        <v>0.75</v>
      </c>
      <c r="D7125" s="13">
        <v>0.23032800000000003</v>
      </c>
      <c r="E7125" s="13">
        <v>51.37</v>
      </c>
      <c r="F7125" s="11">
        <f t="shared" si="334"/>
        <v>0.23025890160000004</v>
      </c>
      <c r="G7125" s="11">
        <f t="shared" si="335"/>
        <v>51.858015000000002</v>
      </c>
      <c r="H7125" s="8">
        <f t="shared" si="333"/>
        <v>30.887386124543681</v>
      </c>
      <c r="I7125" s="61"/>
      <c r="K7125" s="69"/>
      <c r="L7125" s="69"/>
      <c r="M7125" s="69"/>
      <c r="O7125" s="63"/>
      <c r="P7125" s="63"/>
      <c r="Q7125" s="63"/>
    </row>
    <row r="7126" spans="1:17" outlineLevel="1">
      <c r="A7126" s="6"/>
      <c r="B7126" s="20">
        <v>42731</v>
      </c>
      <c r="C7126" s="21">
        <v>0.77083333333333337</v>
      </c>
      <c r="D7126" s="13">
        <v>8.2962000000000008E-2</v>
      </c>
      <c r="E7126" s="13">
        <v>49.96</v>
      </c>
      <c r="F7126" s="11">
        <f t="shared" si="334"/>
        <v>8.2937111400000013E-2</v>
      </c>
      <c r="G7126" s="11">
        <f t="shared" si="335"/>
        <v>50.434620000000002</v>
      </c>
      <c r="H7126" s="8">
        <f t="shared" si="333"/>
        <v>11.243401023043335</v>
      </c>
      <c r="I7126" s="61"/>
      <c r="K7126" s="69"/>
      <c r="L7126" s="69"/>
      <c r="M7126" s="69"/>
      <c r="O7126" s="63"/>
      <c r="P7126" s="63"/>
      <c r="Q7126" s="63"/>
    </row>
    <row r="7127" spans="1:17" outlineLevel="1">
      <c r="A7127" s="6"/>
      <c r="B7127" s="20">
        <v>42731</v>
      </c>
      <c r="C7127" s="21">
        <v>0.79166666666666663</v>
      </c>
      <c r="D7127" s="13">
        <v>1.4664999999999999E-2</v>
      </c>
      <c r="E7127" s="13">
        <v>49.17</v>
      </c>
      <c r="F7127" s="11">
        <f t="shared" si="334"/>
        <v>1.4660600499999999E-2</v>
      </c>
      <c r="G7127" s="11">
        <f t="shared" si="335"/>
        <v>49.637115000000001</v>
      </c>
      <c r="H7127" s="8">
        <f t="shared" si="333"/>
        <v>1.9991617800124424</v>
      </c>
      <c r="I7127" s="61"/>
      <c r="K7127" s="69"/>
      <c r="L7127" s="69"/>
      <c r="M7127" s="69"/>
      <c r="O7127" s="63"/>
      <c r="P7127" s="63"/>
      <c r="Q7127" s="63"/>
    </row>
    <row r="7128" spans="1:17" outlineLevel="1">
      <c r="A7128" s="6"/>
      <c r="B7128" s="20">
        <v>42731</v>
      </c>
      <c r="C7128" s="21">
        <v>0.8125</v>
      </c>
      <c r="D7128" s="13">
        <v>4.2999999999999995E-5</v>
      </c>
      <c r="E7128" s="13">
        <v>49.29</v>
      </c>
      <c r="F7128" s="11">
        <f t="shared" si="334"/>
        <v>4.2987099999999994E-5</v>
      </c>
      <c r="G7128" s="11">
        <f t="shared" si="335"/>
        <v>49.758255000000005</v>
      </c>
      <c r="H7128" s="8">
        <f t="shared" si="333"/>
        <v>5.8566375164894983E-3</v>
      </c>
      <c r="I7128" s="61"/>
      <c r="K7128" s="69"/>
      <c r="L7128" s="69"/>
      <c r="M7128" s="69"/>
      <c r="O7128" s="63"/>
      <c r="P7128" s="63"/>
      <c r="Q7128" s="63"/>
    </row>
    <row r="7129" spans="1:17" outlineLevel="1">
      <c r="A7129" s="6"/>
      <c r="B7129" s="20">
        <v>42731</v>
      </c>
      <c r="C7129" s="21">
        <v>0.83333333333333337</v>
      </c>
      <c r="D7129" s="13">
        <v>0</v>
      </c>
      <c r="E7129" s="13">
        <v>48.85</v>
      </c>
      <c r="F7129" s="11">
        <f t="shared" si="334"/>
        <v>0</v>
      </c>
      <c r="G7129" s="11">
        <f t="shared" si="335"/>
        <v>49.314075000000003</v>
      </c>
      <c r="H7129" s="8">
        <f t="shared" si="333"/>
        <v>0</v>
      </c>
      <c r="I7129" s="61"/>
      <c r="K7129" s="69"/>
      <c r="L7129" s="69"/>
      <c r="M7129" s="69"/>
      <c r="O7129" s="63"/>
      <c r="P7129" s="63"/>
      <c r="Q7129" s="63"/>
    </row>
    <row r="7130" spans="1:17" outlineLevel="1">
      <c r="A7130" s="6"/>
      <c r="B7130" s="20">
        <v>42731</v>
      </c>
      <c r="C7130" s="21">
        <v>0.85416666666666663</v>
      </c>
      <c r="D7130" s="13">
        <v>0</v>
      </c>
      <c r="E7130" s="13">
        <v>47.3</v>
      </c>
      <c r="F7130" s="11">
        <f t="shared" si="334"/>
        <v>0</v>
      </c>
      <c r="G7130" s="11">
        <f t="shared" si="335"/>
        <v>47.74935</v>
      </c>
      <c r="H7130" s="8">
        <f t="shared" si="333"/>
        <v>0</v>
      </c>
      <c r="I7130" s="61"/>
      <c r="K7130" s="69"/>
      <c r="L7130" s="69"/>
      <c r="M7130" s="69"/>
      <c r="O7130" s="63"/>
      <c r="P7130" s="63"/>
      <c r="Q7130" s="63"/>
    </row>
    <row r="7131" spans="1:17" outlineLevel="1">
      <c r="A7131" s="6"/>
      <c r="B7131" s="20">
        <v>42731</v>
      </c>
      <c r="C7131" s="21">
        <v>0.875</v>
      </c>
      <c r="D7131" s="13">
        <v>0</v>
      </c>
      <c r="E7131" s="13">
        <v>47.43</v>
      </c>
      <c r="F7131" s="11">
        <f t="shared" si="334"/>
        <v>0</v>
      </c>
      <c r="G7131" s="11">
        <f t="shared" si="335"/>
        <v>47.880585000000004</v>
      </c>
      <c r="H7131" s="8">
        <f t="shared" si="333"/>
        <v>0</v>
      </c>
      <c r="I7131" s="61"/>
      <c r="K7131" s="69"/>
      <c r="L7131" s="69"/>
      <c r="M7131" s="69"/>
      <c r="O7131" s="63"/>
      <c r="P7131" s="63"/>
      <c r="Q7131" s="63"/>
    </row>
    <row r="7132" spans="1:17" outlineLevel="1">
      <c r="A7132" s="6"/>
      <c r="B7132" s="20">
        <v>42731</v>
      </c>
      <c r="C7132" s="21">
        <v>0.89583333333333337</v>
      </c>
      <c r="D7132" s="13">
        <v>0</v>
      </c>
      <c r="E7132" s="13">
        <v>45.57</v>
      </c>
      <c r="F7132" s="11">
        <f t="shared" si="334"/>
        <v>0</v>
      </c>
      <c r="G7132" s="11">
        <f t="shared" si="335"/>
        <v>46.002915000000002</v>
      </c>
      <c r="H7132" s="8">
        <f t="shared" si="333"/>
        <v>0</v>
      </c>
      <c r="I7132" s="61"/>
      <c r="K7132" s="69"/>
      <c r="L7132" s="69"/>
      <c r="M7132" s="69"/>
      <c r="O7132" s="63"/>
      <c r="P7132" s="63"/>
      <c r="Q7132" s="63"/>
    </row>
    <row r="7133" spans="1:17" outlineLevel="1">
      <c r="A7133" s="6"/>
      <c r="B7133" s="20">
        <v>42731</v>
      </c>
      <c r="C7133" s="21">
        <v>0.91666666666666663</v>
      </c>
      <c r="D7133" s="13">
        <v>0</v>
      </c>
      <c r="E7133" s="13">
        <v>45.37</v>
      </c>
      <c r="F7133" s="11">
        <f t="shared" si="334"/>
        <v>0</v>
      </c>
      <c r="G7133" s="11">
        <f t="shared" si="335"/>
        <v>45.801015</v>
      </c>
      <c r="H7133" s="8">
        <f t="shared" si="333"/>
        <v>0</v>
      </c>
      <c r="I7133" s="61"/>
      <c r="K7133" s="69"/>
      <c r="L7133" s="69"/>
      <c r="M7133" s="69"/>
      <c r="O7133" s="63"/>
      <c r="P7133" s="63"/>
      <c r="Q7133" s="63"/>
    </row>
    <row r="7134" spans="1:17" outlineLevel="1">
      <c r="A7134" s="6"/>
      <c r="B7134" s="20">
        <v>42731</v>
      </c>
      <c r="C7134" s="21">
        <v>0.9375</v>
      </c>
      <c r="D7134" s="13">
        <v>0</v>
      </c>
      <c r="E7134" s="13">
        <v>50.84</v>
      </c>
      <c r="F7134" s="11">
        <f t="shared" si="334"/>
        <v>0</v>
      </c>
      <c r="G7134" s="11">
        <f t="shared" si="335"/>
        <v>51.322980000000008</v>
      </c>
      <c r="H7134" s="8">
        <f t="shared" si="333"/>
        <v>0</v>
      </c>
      <c r="I7134" s="61"/>
      <c r="K7134" s="69"/>
      <c r="L7134" s="69"/>
      <c r="M7134" s="69"/>
      <c r="O7134" s="63"/>
      <c r="P7134" s="63"/>
      <c r="Q7134" s="63"/>
    </row>
    <row r="7135" spans="1:17" outlineLevel="1">
      <c r="A7135" s="6"/>
      <c r="B7135" s="20">
        <v>42731</v>
      </c>
      <c r="C7135" s="21">
        <v>0.95833333333333337</v>
      </c>
      <c r="D7135" s="13">
        <v>0</v>
      </c>
      <c r="E7135" s="13">
        <v>47.36</v>
      </c>
      <c r="F7135" s="11">
        <f t="shared" si="334"/>
        <v>0</v>
      </c>
      <c r="G7135" s="11">
        <f t="shared" si="335"/>
        <v>47.809920000000005</v>
      </c>
      <c r="H7135" s="8">
        <f t="shared" si="333"/>
        <v>0</v>
      </c>
      <c r="I7135" s="61"/>
      <c r="K7135" s="69"/>
      <c r="L7135" s="69"/>
      <c r="M7135" s="69"/>
      <c r="O7135" s="63"/>
      <c r="P7135" s="63"/>
      <c r="Q7135" s="63"/>
    </row>
    <row r="7136" spans="1:17" outlineLevel="1">
      <c r="A7136" s="6"/>
      <c r="B7136" s="20">
        <v>42731</v>
      </c>
      <c r="C7136" s="21">
        <v>0.97916666666666663</v>
      </c>
      <c r="D7136" s="13">
        <v>0</v>
      </c>
      <c r="E7136" s="13">
        <v>43.5</v>
      </c>
      <c r="F7136" s="11">
        <f t="shared" si="334"/>
        <v>0</v>
      </c>
      <c r="G7136" s="11">
        <f t="shared" si="335"/>
        <v>43.913250000000005</v>
      </c>
      <c r="H7136" s="8">
        <f t="shared" si="333"/>
        <v>0</v>
      </c>
      <c r="I7136" s="61"/>
      <c r="K7136" s="69"/>
      <c r="L7136" s="69"/>
      <c r="M7136" s="69"/>
      <c r="O7136" s="63"/>
      <c r="P7136" s="63"/>
      <c r="Q7136" s="63"/>
    </row>
    <row r="7137" spans="1:17" outlineLevel="1">
      <c r="A7137" s="6"/>
      <c r="B7137" s="20">
        <v>42732</v>
      </c>
      <c r="C7137" s="21">
        <v>2.0833333333333332E-2</v>
      </c>
      <c r="D7137" s="13">
        <v>0</v>
      </c>
      <c r="E7137" s="13">
        <v>43.25</v>
      </c>
      <c r="F7137" s="11">
        <f t="shared" si="334"/>
        <v>0</v>
      </c>
      <c r="G7137" s="11">
        <f t="shared" si="335"/>
        <v>43.660875000000004</v>
      </c>
      <c r="H7137" s="8">
        <f t="shared" si="333"/>
        <v>0</v>
      </c>
      <c r="I7137" s="61"/>
      <c r="K7137" s="69"/>
      <c r="L7137" s="69"/>
      <c r="M7137" s="69"/>
      <c r="O7137" s="63"/>
      <c r="P7137" s="63"/>
      <c r="Q7137" s="63"/>
    </row>
    <row r="7138" spans="1:17" outlineLevel="1">
      <c r="A7138" s="6"/>
      <c r="B7138" s="20">
        <v>42732</v>
      </c>
      <c r="C7138" s="21">
        <v>4.1666666666666664E-2</v>
      </c>
      <c r="D7138" s="13">
        <v>0</v>
      </c>
      <c r="E7138" s="13">
        <v>42.71</v>
      </c>
      <c r="F7138" s="11">
        <f t="shared" si="334"/>
        <v>0</v>
      </c>
      <c r="G7138" s="11">
        <f t="shared" si="335"/>
        <v>43.115745000000004</v>
      </c>
      <c r="H7138" s="8">
        <f t="shared" si="333"/>
        <v>0</v>
      </c>
      <c r="I7138" s="61"/>
      <c r="K7138" s="69"/>
      <c r="L7138" s="69"/>
      <c r="M7138" s="69"/>
      <c r="O7138" s="63"/>
      <c r="P7138" s="63"/>
      <c r="Q7138" s="63"/>
    </row>
    <row r="7139" spans="1:17" outlineLevel="1">
      <c r="A7139" s="6"/>
      <c r="B7139" s="20">
        <v>42732</v>
      </c>
      <c r="C7139" s="21">
        <v>6.25E-2</v>
      </c>
      <c r="D7139" s="13">
        <v>0</v>
      </c>
      <c r="E7139" s="13">
        <v>37.92</v>
      </c>
      <c r="F7139" s="11">
        <f t="shared" si="334"/>
        <v>0</v>
      </c>
      <c r="G7139" s="11">
        <f t="shared" si="335"/>
        <v>38.280240000000006</v>
      </c>
      <c r="H7139" s="8">
        <f t="shared" si="333"/>
        <v>0</v>
      </c>
      <c r="I7139" s="61"/>
      <c r="K7139" s="69"/>
      <c r="L7139" s="69"/>
      <c r="M7139" s="69"/>
      <c r="O7139" s="63"/>
      <c r="P7139" s="63"/>
      <c r="Q7139" s="63"/>
    </row>
    <row r="7140" spans="1:17" outlineLevel="1">
      <c r="A7140" s="6"/>
      <c r="B7140" s="20">
        <v>42732</v>
      </c>
      <c r="C7140" s="21">
        <v>8.3333333333333329E-2</v>
      </c>
      <c r="D7140" s="13">
        <v>0</v>
      </c>
      <c r="E7140" s="13">
        <v>32.85</v>
      </c>
      <c r="F7140" s="11">
        <f t="shared" si="334"/>
        <v>0</v>
      </c>
      <c r="G7140" s="11">
        <f t="shared" si="335"/>
        <v>33.162075000000002</v>
      </c>
      <c r="H7140" s="8">
        <f t="shared" si="333"/>
        <v>0</v>
      </c>
      <c r="I7140" s="61"/>
      <c r="K7140" s="69"/>
      <c r="L7140" s="69"/>
      <c r="M7140" s="69"/>
      <c r="O7140" s="63"/>
      <c r="P7140" s="63"/>
      <c r="Q7140" s="63"/>
    </row>
    <row r="7141" spans="1:17" outlineLevel="1">
      <c r="A7141" s="6"/>
      <c r="B7141" s="20">
        <v>42732</v>
      </c>
      <c r="C7141" s="21">
        <v>0.10416666666666667</v>
      </c>
      <c r="D7141" s="13">
        <v>0</v>
      </c>
      <c r="E7141" s="13">
        <v>28.05</v>
      </c>
      <c r="F7141" s="11">
        <f t="shared" si="334"/>
        <v>0</v>
      </c>
      <c r="G7141" s="11">
        <f t="shared" si="335"/>
        <v>28.316475000000004</v>
      </c>
      <c r="H7141" s="8">
        <f t="shared" si="333"/>
        <v>0</v>
      </c>
      <c r="I7141" s="61"/>
      <c r="K7141" s="69"/>
      <c r="L7141" s="69"/>
      <c r="M7141" s="69"/>
      <c r="O7141" s="63"/>
      <c r="P7141" s="63"/>
      <c r="Q7141" s="63"/>
    </row>
    <row r="7142" spans="1:17" outlineLevel="1">
      <c r="A7142" s="6"/>
      <c r="B7142" s="20">
        <v>42732</v>
      </c>
      <c r="C7142" s="21">
        <v>0.125</v>
      </c>
      <c r="D7142" s="13">
        <v>0</v>
      </c>
      <c r="E7142" s="13">
        <v>22.77</v>
      </c>
      <c r="F7142" s="11">
        <f t="shared" si="334"/>
        <v>0</v>
      </c>
      <c r="G7142" s="11">
        <f t="shared" si="335"/>
        <v>22.986315000000001</v>
      </c>
      <c r="H7142" s="8">
        <f t="shared" si="333"/>
        <v>0</v>
      </c>
      <c r="I7142" s="61"/>
      <c r="K7142" s="69"/>
      <c r="L7142" s="69"/>
      <c r="M7142" s="69"/>
      <c r="O7142" s="63"/>
      <c r="P7142" s="63"/>
      <c r="Q7142" s="63"/>
    </row>
    <row r="7143" spans="1:17" outlineLevel="1">
      <c r="A7143" s="6"/>
      <c r="B7143" s="20">
        <v>42732</v>
      </c>
      <c r="C7143" s="21">
        <v>0.14583333333333334</v>
      </c>
      <c r="D7143" s="13">
        <v>0</v>
      </c>
      <c r="E7143" s="13">
        <v>30.1</v>
      </c>
      <c r="F7143" s="11">
        <f t="shared" si="334"/>
        <v>0</v>
      </c>
      <c r="G7143" s="11">
        <f t="shared" si="335"/>
        <v>30.385950000000005</v>
      </c>
      <c r="H7143" s="8">
        <f t="shared" si="333"/>
        <v>0</v>
      </c>
      <c r="I7143" s="61"/>
      <c r="K7143" s="69"/>
      <c r="L7143" s="69"/>
      <c r="M7143" s="69"/>
      <c r="O7143" s="63"/>
      <c r="P7143" s="63"/>
      <c r="Q7143" s="63"/>
    </row>
    <row r="7144" spans="1:17" outlineLevel="1">
      <c r="A7144" s="6"/>
      <c r="B7144" s="20">
        <v>42732</v>
      </c>
      <c r="C7144" s="21">
        <v>0.16666666666666666</v>
      </c>
      <c r="D7144" s="13">
        <v>0</v>
      </c>
      <c r="E7144" s="13">
        <v>15.69</v>
      </c>
      <c r="F7144" s="11">
        <f t="shared" si="334"/>
        <v>0</v>
      </c>
      <c r="G7144" s="11">
        <f t="shared" si="335"/>
        <v>15.839055</v>
      </c>
      <c r="H7144" s="8">
        <f t="shared" si="333"/>
        <v>0</v>
      </c>
      <c r="I7144" s="61"/>
      <c r="K7144" s="69"/>
      <c r="L7144" s="69"/>
      <c r="M7144" s="69"/>
      <c r="O7144" s="63"/>
      <c r="P7144" s="63"/>
      <c r="Q7144" s="63"/>
    </row>
    <row r="7145" spans="1:17" outlineLevel="1">
      <c r="A7145" s="6"/>
      <c r="B7145" s="20">
        <v>42732</v>
      </c>
      <c r="C7145" s="21">
        <v>0.1875</v>
      </c>
      <c r="D7145" s="13">
        <v>0</v>
      </c>
      <c r="E7145" s="13">
        <v>20.57</v>
      </c>
      <c r="F7145" s="11">
        <f t="shared" si="334"/>
        <v>0</v>
      </c>
      <c r="G7145" s="11">
        <f t="shared" si="335"/>
        <v>20.765415000000001</v>
      </c>
      <c r="H7145" s="8">
        <f t="shared" si="333"/>
        <v>0</v>
      </c>
      <c r="I7145" s="61"/>
      <c r="K7145" s="69"/>
      <c r="L7145" s="69"/>
      <c r="M7145" s="69"/>
      <c r="O7145" s="63"/>
      <c r="P7145" s="63"/>
      <c r="Q7145" s="63"/>
    </row>
    <row r="7146" spans="1:17" outlineLevel="1">
      <c r="A7146" s="6"/>
      <c r="B7146" s="20">
        <v>42732</v>
      </c>
      <c r="C7146" s="21">
        <v>0.20833333333333334</v>
      </c>
      <c r="D7146" s="13">
        <v>4.2999999999999995E-5</v>
      </c>
      <c r="E7146" s="13">
        <v>23.67</v>
      </c>
      <c r="F7146" s="11">
        <f t="shared" si="334"/>
        <v>4.2987099999999994E-5</v>
      </c>
      <c r="G7146" s="11">
        <f t="shared" si="335"/>
        <v>23.894865000000003</v>
      </c>
      <c r="H7146" s="8">
        <f t="shared" si="333"/>
        <v>6.9684296487584983E-3</v>
      </c>
      <c r="I7146" s="61"/>
      <c r="K7146" s="69"/>
      <c r="L7146" s="69"/>
      <c r="M7146" s="69"/>
      <c r="O7146" s="63"/>
      <c r="P7146" s="63"/>
      <c r="Q7146" s="63"/>
    </row>
    <row r="7147" spans="1:17" outlineLevel="1">
      <c r="A7147" s="6"/>
      <c r="B7147" s="20">
        <v>42732</v>
      </c>
      <c r="C7147" s="21">
        <v>0.22916666666666666</v>
      </c>
      <c r="D7147" s="13">
        <v>8.0101000000000006E-2</v>
      </c>
      <c r="E7147" s="13">
        <v>34.96</v>
      </c>
      <c r="F7147" s="11">
        <f t="shared" si="334"/>
        <v>8.0076969700000014E-2</v>
      </c>
      <c r="G7147" s="11">
        <f t="shared" si="335"/>
        <v>35.292120000000004</v>
      </c>
      <c r="H7147" s="8">
        <f t="shared" si="333"/>
        <v>12.068230340311237</v>
      </c>
      <c r="I7147" s="61"/>
      <c r="K7147" s="69"/>
      <c r="L7147" s="69"/>
      <c r="M7147" s="69"/>
      <c r="O7147" s="63"/>
      <c r="P7147" s="63"/>
      <c r="Q7147" s="63"/>
    </row>
    <row r="7148" spans="1:17" outlineLevel="1">
      <c r="A7148" s="6"/>
      <c r="B7148" s="20">
        <v>42732</v>
      </c>
      <c r="C7148" s="21">
        <v>0.25</v>
      </c>
      <c r="D7148" s="13">
        <v>0.42388500000000001</v>
      </c>
      <c r="E7148" s="13">
        <v>42.8</v>
      </c>
      <c r="F7148" s="11">
        <f t="shared" si="334"/>
        <v>0.42375783450000004</v>
      </c>
      <c r="G7148" s="11">
        <f t="shared" si="335"/>
        <v>43.206600000000002</v>
      </c>
      <c r="H7148" s="8">
        <f t="shared" si="333"/>
        <v>60.509821964892303</v>
      </c>
      <c r="I7148" s="61"/>
      <c r="K7148" s="69"/>
      <c r="L7148" s="69"/>
      <c r="M7148" s="69"/>
      <c r="O7148" s="63"/>
      <c r="P7148" s="63"/>
      <c r="Q7148" s="63"/>
    </row>
    <row r="7149" spans="1:17" outlineLevel="1">
      <c r="A7149" s="6"/>
      <c r="B7149" s="20">
        <v>42732</v>
      </c>
      <c r="C7149" s="21">
        <v>0.27083333333333331</v>
      </c>
      <c r="D7149" s="13">
        <v>0.328129</v>
      </c>
      <c r="E7149" s="13">
        <v>52.3</v>
      </c>
      <c r="F7149" s="11">
        <f t="shared" si="334"/>
        <v>0.32803056130000002</v>
      </c>
      <c r="G7149" s="11">
        <f t="shared" si="335"/>
        <v>52.796849999999999</v>
      </c>
      <c r="H7149" s="8">
        <f t="shared" ref="H7149:H7212" si="336">F7149*($B$8-G7149)</f>
        <v>43.694704061428098</v>
      </c>
      <c r="I7149" s="61"/>
      <c r="K7149" s="69"/>
      <c r="L7149" s="69"/>
      <c r="M7149" s="69"/>
      <c r="O7149" s="63"/>
      <c r="P7149" s="63"/>
      <c r="Q7149" s="63"/>
    </row>
    <row r="7150" spans="1:17" outlineLevel="1">
      <c r="A7150" s="6"/>
      <c r="B7150" s="20">
        <v>42732</v>
      </c>
      <c r="C7150" s="21">
        <v>0.29166666666666669</v>
      </c>
      <c r="D7150" s="13">
        <v>1.1277980000000001</v>
      </c>
      <c r="E7150" s="13">
        <v>45.13</v>
      </c>
      <c r="F7150" s="11">
        <f t="shared" si="334"/>
        <v>1.1274596606</v>
      </c>
      <c r="G7150" s="11">
        <f t="shared" si="335"/>
        <v>45.558735000000006</v>
      </c>
      <c r="H7150" s="8">
        <f t="shared" si="336"/>
        <v>158.34186097113465</v>
      </c>
      <c r="I7150" s="61"/>
      <c r="K7150" s="69"/>
      <c r="L7150" s="69"/>
      <c r="M7150" s="69"/>
      <c r="O7150" s="63"/>
      <c r="P7150" s="63"/>
      <c r="Q7150" s="63"/>
    </row>
    <row r="7151" spans="1:17" outlineLevel="1">
      <c r="A7151" s="6"/>
      <c r="B7151" s="20">
        <v>42732</v>
      </c>
      <c r="C7151" s="21">
        <v>0.3125</v>
      </c>
      <c r="D7151" s="13">
        <v>1.564071</v>
      </c>
      <c r="E7151" s="13">
        <v>31.15</v>
      </c>
      <c r="F7151" s="11">
        <f t="shared" si="334"/>
        <v>1.5636017787000001</v>
      </c>
      <c r="G7151" s="11">
        <f t="shared" si="335"/>
        <v>31.445924999999999</v>
      </c>
      <c r="H7151" s="8">
        <f t="shared" si="336"/>
        <v>241.66102657533324</v>
      </c>
      <c r="I7151" s="61"/>
      <c r="K7151" s="69"/>
      <c r="L7151" s="69"/>
      <c r="M7151" s="69"/>
      <c r="O7151" s="63"/>
      <c r="P7151" s="63"/>
      <c r="Q7151" s="63"/>
    </row>
    <row r="7152" spans="1:17" outlineLevel="1">
      <c r="A7152" s="6"/>
      <c r="B7152" s="20">
        <v>42732</v>
      </c>
      <c r="C7152" s="21">
        <v>0.33333333333333331</v>
      </c>
      <c r="D7152" s="13">
        <v>2.1467649999999998</v>
      </c>
      <c r="E7152" s="13">
        <v>45.21</v>
      </c>
      <c r="F7152" s="11">
        <f t="shared" si="334"/>
        <v>2.1461209704999997</v>
      </c>
      <c r="G7152" s="11">
        <f t="shared" si="335"/>
        <v>45.639495000000004</v>
      </c>
      <c r="H7152" s="8">
        <f t="shared" si="336"/>
        <v>301.23062321047001</v>
      </c>
      <c r="I7152" s="61"/>
      <c r="K7152" s="69"/>
      <c r="L7152" s="69"/>
      <c r="M7152" s="69"/>
      <c r="O7152" s="63"/>
      <c r="P7152" s="63"/>
      <c r="Q7152" s="63"/>
    </row>
    <row r="7153" spans="1:17" outlineLevel="1">
      <c r="A7153" s="6"/>
      <c r="B7153" s="20">
        <v>42732</v>
      </c>
      <c r="C7153" s="21">
        <v>0.35416666666666669</v>
      </c>
      <c r="D7153" s="13">
        <v>2.5781779999999999</v>
      </c>
      <c r="E7153" s="13">
        <v>44.86</v>
      </c>
      <c r="F7153" s="11">
        <f t="shared" si="334"/>
        <v>2.5774045466</v>
      </c>
      <c r="G7153" s="11">
        <f t="shared" si="335"/>
        <v>45.286170000000006</v>
      </c>
      <c r="H7153" s="8">
        <f t="shared" si="336"/>
        <v>362.67646521149948</v>
      </c>
      <c r="I7153" s="61"/>
      <c r="K7153" s="69"/>
      <c r="L7153" s="69"/>
      <c r="M7153" s="69"/>
      <c r="O7153" s="63"/>
      <c r="P7153" s="63"/>
      <c r="Q7153" s="63"/>
    </row>
    <row r="7154" spans="1:17" outlineLevel="1">
      <c r="A7154" s="6"/>
      <c r="B7154" s="20">
        <v>42732</v>
      </c>
      <c r="C7154" s="21">
        <v>0.375</v>
      </c>
      <c r="D7154" s="13">
        <v>2.225943</v>
      </c>
      <c r="E7154" s="13">
        <v>44.79</v>
      </c>
      <c r="F7154" s="11">
        <f t="shared" si="334"/>
        <v>2.2252752171000001</v>
      </c>
      <c r="G7154" s="11">
        <f t="shared" si="335"/>
        <v>45.215505</v>
      </c>
      <c r="H7154" s="8">
        <f t="shared" si="336"/>
        <v>313.28424767543885</v>
      </c>
      <c r="I7154" s="61"/>
      <c r="K7154" s="69"/>
      <c r="L7154" s="69"/>
      <c r="M7154" s="69"/>
      <c r="O7154" s="63"/>
      <c r="P7154" s="63"/>
      <c r="Q7154" s="63"/>
    </row>
    <row r="7155" spans="1:17" outlineLevel="1">
      <c r="A7155" s="6"/>
      <c r="B7155" s="20">
        <v>42732</v>
      </c>
      <c r="C7155" s="21">
        <v>0.39583333333333331</v>
      </c>
      <c r="D7155" s="13">
        <v>1.742683</v>
      </c>
      <c r="E7155" s="13">
        <v>44.72</v>
      </c>
      <c r="F7155" s="11">
        <f t="shared" si="334"/>
        <v>1.7421601951000001</v>
      </c>
      <c r="G7155" s="11">
        <f t="shared" si="335"/>
        <v>45.144840000000002</v>
      </c>
      <c r="H7155" s="8">
        <f t="shared" si="336"/>
        <v>245.39225302644175</v>
      </c>
      <c r="I7155" s="61"/>
      <c r="K7155" s="69"/>
      <c r="L7155" s="69"/>
      <c r="M7155" s="69"/>
      <c r="O7155" s="63"/>
      <c r="P7155" s="63"/>
      <c r="Q7155" s="63"/>
    </row>
    <row r="7156" spans="1:17" outlineLevel="1">
      <c r="A7156" s="6"/>
      <c r="B7156" s="20">
        <v>42732</v>
      </c>
      <c r="C7156" s="21">
        <v>0.41666666666666669</v>
      </c>
      <c r="D7156" s="13">
        <v>1.868374</v>
      </c>
      <c r="E7156" s="13">
        <v>45.13</v>
      </c>
      <c r="F7156" s="11">
        <f t="shared" si="334"/>
        <v>1.8678134878000001</v>
      </c>
      <c r="G7156" s="11">
        <f t="shared" si="335"/>
        <v>45.558735000000006</v>
      </c>
      <c r="H7156" s="8">
        <f t="shared" si="336"/>
        <v>262.31808901069405</v>
      </c>
      <c r="I7156" s="61"/>
      <c r="K7156" s="69"/>
      <c r="L7156" s="69"/>
      <c r="M7156" s="69"/>
      <c r="O7156" s="63"/>
      <c r="P7156" s="63"/>
      <c r="Q7156" s="63"/>
    </row>
    <row r="7157" spans="1:17" outlineLevel="1">
      <c r="A7157" s="6"/>
      <c r="B7157" s="20">
        <v>42732</v>
      </c>
      <c r="C7157" s="21">
        <v>0.4375</v>
      </c>
      <c r="D7157" s="13">
        <v>2.564136</v>
      </c>
      <c r="E7157" s="13">
        <v>45.43</v>
      </c>
      <c r="F7157" s="11">
        <f t="shared" si="334"/>
        <v>2.5633667592</v>
      </c>
      <c r="G7157" s="11">
        <f t="shared" si="335"/>
        <v>45.861585000000005</v>
      </c>
      <c r="H7157" s="8">
        <f t="shared" si="336"/>
        <v>359.22615469797472</v>
      </c>
      <c r="I7157" s="61"/>
      <c r="K7157" s="69"/>
      <c r="L7157" s="69"/>
      <c r="M7157" s="69"/>
      <c r="O7157" s="63"/>
      <c r="P7157" s="63"/>
      <c r="Q7157" s="63"/>
    </row>
    <row r="7158" spans="1:17" outlineLevel="1">
      <c r="A7158" s="6"/>
      <c r="B7158" s="20">
        <v>42732</v>
      </c>
      <c r="C7158" s="21">
        <v>0.45833333333333331</v>
      </c>
      <c r="D7158" s="13">
        <v>4.2589959999999998</v>
      </c>
      <c r="E7158" s="13">
        <v>45.53</v>
      </c>
      <c r="F7158" s="11">
        <f t="shared" si="334"/>
        <v>4.2577183011999997</v>
      </c>
      <c r="G7158" s="11">
        <f t="shared" si="335"/>
        <v>45.962535000000003</v>
      </c>
      <c r="H7158" s="8">
        <f t="shared" si="336"/>
        <v>596.24007758415439</v>
      </c>
      <c r="I7158" s="61"/>
      <c r="K7158" s="69"/>
      <c r="L7158" s="69"/>
      <c r="M7158" s="69"/>
      <c r="O7158" s="63"/>
      <c r="P7158" s="63"/>
      <c r="Q7158" s="63"/>
    </row>
    <row r="7159" spans="1:17" outlineLevel="1">
      <c r="A7159" s="6"/>
      <c r="B7159" s="20">
        <v>42732</v>
      </c>
      <c r="C7159" s="21">
        <v>0.47916666666666669</v>
      </c>
      <c r="D7159" s="13">
        <v>3.187602</v>
      </c>
      <c r="E7159" s="13">
        <v>44.69</v>
      </c>
      <c r="F7159" s="11">
        <f t="shared" si="334"/>
        <v>3.1866457194</v>
      </c>
      <c r="G7159" s="11">
        <f t="shared" si="335"/>
        <v>45.114555000000003</v>
      </c>
      <c r="H7159" s="8">
        <f t="shared" si="336"/>
        <v>448.95200023501417</v>
      </c>
      <c r="I7159" s="61"/>
      <c r="K7159" s="69"/>
      <c r="L7159" s="69"/>
      <c r="M7159" s="69"/>
      <c r="O7159" s="63"/>
      <c r="P7159" s="63"/>
      <c r="Q7159" s="63"/>
    </row>
    <row r="7160" spans="1:17" outlineLevel="1">
      <c r="A7160" s="6"/>
      <c r="B7160" s="20">
        <v>42732</v>
      </c>
      <c r="C7160" s="21">
        <v>0.5</v>
      </c>
      <c r="D7160" s="13">
        <v>2.9250160000000003</v>
      </c>
      <c r="E7160" s="13">
        <v>48.02</v>
      </c>
      <c r="F7160" s="11">
        <f t="shared" si="334"/>
        <v>2.9241384952000002</v>
      </c>
      <c r="G7160" s="11">
        <f t="shared" si="335"/>
        <v>48.47619000000001</v>
      </c>
      <c r="H7160" s="8">
        <f t="shared" si="336"/>
        <v>402.13866682757072</v>
      </c>
      <c r="I7160" s="61"/>
      <c r="K7160" s="69"/>
      <c r="L7160" s="69"/>
      <c r="M7160" s="69"/>
      <c r="O7160" s="63"/>
      <c r="P7160" s="63"/>
      <c r="Q7160" s="63"/>
    </row>
    <row r="7161" spans="1:17" outlineLevel="1">
      <c r="A7161" s="6"/>
      <c r="B7161" s="20">
        <v>42732</v>
      </c>
      <c r="C7161" s="21">
        <v>0.52083333333333337</v>
      </c>
      <c r="D7161" s="13">
        <v>1.619229</v>
      </c>
      <c r="E7161" s="13">
        <v>48.81</v>
      </c>
      <c r="F7161" s="11">
        <f t="shared" si="334"/>
        <v>1.6187432313000001</v>
      </c>
      <c r="G7161" s="11">
        <f t="shared" si="335"/>
        <v>49.273695000000004</v>
      </c>
      <c r="H7161" s="8">
        <f t="shared" si="336"/>
        <v>221.32478075940935</v>
      </c>
      <c r="I7161" s="61"/>
      <c r="K7161" s="69"/>
      <c r="L7161" s="69"/>
      <c r="M7161" s="69"/>
      <c r="O7161" s="63"/>
      <c r="P7161" s="63"/>
      <c r="Q7161" s="63"/>
    </row>
    <row r="7162" spans="1:17" outlineLevel="1">
      <c r="A7162" s="6"/>
      <c r="B7162" s="20">
        <v>42732</v>
      </c>
      <c r="C7162" s="21">
        <v>0.54166666666666663</v>
      </c>
      <c r="D7162" s="13">
        <v>2.0064299999999999</v>
      </c>
      <c r="E7162" s="13">
        <v>50.69</v>
      </c>
      <c r="F7162" s="11">
        <f t="shared" si="334"/>
        <v>2.0058280709999998</v>
      </c>
      <c r="G7162" s="11">
        <f t="shared" si="335"/>
        <v>51.171554999999998</v>
      </c>
      <c r="H7162" s="8">
        <f t="shared" si="336"/>
        <v>270.44267975027952</v>
      </c>
      <c r="I7162" s="61"/>
      <c r="K7162" s="69"/>
      <c r="L7162" s="69"/>
      <c r="M7162" s="69"/>
      <c r="O7162" s="63"/>
      <c r="P7162" s="63"/>
      <c r="Q7162" s="63"/>
    </row>
    <row r="7163" spans="1:17" outlineLevel="1">
      <c r="A7163" s="6"/>
      <c r="B7163" s="20">
        <v>42732</v>
      </c>
      <c r="C7163" s="21">
        <v>0.5625</v>
      </c>
      <c r="D7163" s="13">
        <v>2.7312219999999998</v>
      </c>
      <c r="E7163" s="13">
        <v>55.6</v>
      </c>
      <c r="F7163" s="11">
        <f t="shared" si="334"/>
        <v>2.7304026333999998</v>
      </c>
      <c r="G7163" s="11">
        <f t="shared" si="335"/>
        <v>56.128200000000007</v>
      </c>
      <c r="H7163" s="8">
        <f t="shared" si="336"/>
        <v>354.6023047243981</v>
      </c>
      <c r="I7163" s="61"/>
      <c r="K7163" s="69"/>
      <c r="L7163" s="69"/>
      <c r="M7163" s="69"/>
      <c r="O7163" s="63"/>
      <c r="P7163" s="63"/>
      <c r="Q7163" s="63"/>
    </row>
    <row r="7164" spans="1:17" outlineLevel="1">
      <c r="A7164" s="6"/>
      <c r="B7164" s="20">
        <v>42732</v>
      </c>
      <c r="C7164" s="21">
        <v>0.58333333333333337</v>
      </c>
      <c r="D7164" s="13">
        <v>2.6125630000000002</v>
      </c>
      <c r="E7164" s="13">
        <v>56.78</v>
      </c>
      <c r="F7164" s="11">
        <f t="shared" si="334"/>
        <v>2.6117792311000003</v>
      </c>
      <c r="G7164" s="11">
        <f t="shared" si="335"/>
        <v>57.319410000000005</v>
      </c>
      <c r="H7164" s="8">
        <f t="shared" si="336"/>
        <v>336.0852924076944</v>
      </c>
      <c r="I7164" s="61"/>
      <c r="K7164" s="69"/>
      <c r="L7164" s="69"/>
      <c r="M7164" s="69"/>
      <c r="O7164" s="63"/>
      <c r="P7164" s="63"/>
      <c r="Q7164" s="63"/>
    </row>
    <row r="7165" spans="1:17" outlineLevel="1">
      <c r="A7165" s="6"/>
      <c r="B7165" s="20">
        <v>42732</v>
      </c>
      <c r="C7165" s="21">
        <v>0.60416666666666663</v>
      </c>
      <c r="D7165" s="13">
        <v>2.2185670000000002</v>
      </c>
      <c r="E7165" s="13">
        <v>54.17</v>
      </c>
      <c r="F7165" s="11">
        <f t="shared" si="334"/>
        <v>2.2179014299000004</v>
      </c>
      <c r="G7165" s="11">
        <f t="shared" si="335"/>
        <v>54.684615000000008</v>
      </c>
      <c r="H7165" s="8">
        <f t="shared" si="336"/>
        <v>291.24458015936904</v>
      </c>
      <c r="I7165" s="61"/>
      <c r="K7165" s="69"/>
      <c r="L7165" s="69"/>
      <c r="M7165" s="69"/>
      <c r="O7165" s="63"/>
      <c r="P7165" s="63"/>
      <c r="Q7165" s="63"/>
    </row>
    <row r="7166" spans="1:17" outlineLevel="1">
      <c r="A7166" s="6"/>
      <c r="B7166" s="20">
        <v>42732</v>
      </c>
      <c r="C7166" s="21">
        <v>0.625</v>
      </c>
      <c r="D7166" s="13">
        <v>2.2649940000000002</v>
      </c>
      <c r="E7166" s="13">
        <v>51.84</v>
      </c>
      <c r="F7166" s="11">
        <f t="shared" si="334"/>
        <v>2.2643145018000004</v>
      </c>
      <c r="G7166" s="11">
        <f t="shared" si="335"/>
        <v>52.332480000000004</v>
      </c>
      <c r="H7166" s="8">
        <f t="shared" si="336"/>
        <v>302.6653039556416</v>
      </c>
      <c r="I7166" s="61"/>
      <c r="K7166" s="69"/>
      <c r="L7166" s="69"/>
      <c r="M7166" s="69"/>
      <c r="O7166" s="63"/>
      <c r="P7166" s="63"/>
      <c r="Q7166" s="63"/>
    </row>
    <row r="7167" spans="1:17" outlineLevel="1">
      <c r="A7167" s="6"/>
      <c r="B7167" s="20">
        <v>42732</v>
      </c>
      <c r="C7167" s="21">
        <v>0.64583333333333337</v>
      </c>
      <c r="D7167" s="13">
        <v>2.2433180000000004</v>
      </c>
      <c r="E7167" s="13">
        <v>53.12</v>
      </c>
      <c r="F7167" s="11">
        <f t="shared" si="334"/>
        <v>2.2426450046000004</v>
      </c>
      <c r="G7167" s="11">
        <f t="shared" si="335"/>
        <v>53.624639999999999</v>
      </c>
      <c r="H7167" s="8">
        <f t="shared" si="336"/>
        <v>296.87093983612669</v>
      </c>
      <c r="I7167" s="61"/>
      <c r="K7167" s="69"/>
      <c r="L7167" s="69"/>
      <c r="M7167" s="69"/>
      <c r="O7167" s="63"/>
      <c r="P7167" s="63"/>
      <c r="Q7167" s="63"/>
    </row>
    <row r="7168" spans="1:17" outlineLevel="1">
      <c r="A7168" s="6"/>
      <c r="B7168" s="20">
        <v>42732</v>
      </c>
      <c r="C7168" s="21">
        <v>0.66666666666666663</v>
      </c>
      <c r="D7168" s="13">
        <v>1.2252319999999999</v>
      </c>
      <c r="E7168" s="13">
        <v>62.62</v>
      </c>
      <c r="F7168" s="11">
        <f t="shared" si="334"/>
        <v>1.2248644303999998</v>
      </c>
      <c r="G7168" s="11">
        <f t="shared" si="335"/>
        <v>63.214890000000004</v>
      </c>
      <c r="H7168" s="8">
        <f t="shared" si="336"/>
        <v>150.39511382175132</v>
      </c>
      <c r="I7168" s="61"/>
      <c r="K7168" s="69"/>
      <c r="L7168" s="69"/>
      <c r="M7168" s="69"/>
      <c r="O7168" s="63"/>
      <c r="P7168" s="63"/>
      <c r="Q7168" s="63"/>
    </row>
    <row r="7169" spans="1:17" outlineLevel="1">
      <c r="A7169" s="6"/>
      <c r="B7169" s="20">
        <v>42732</v>
      </c>
      <c r="C7169" s="21">
        <v>0.6875</v>
      </c>
      <c r="D7169" s="13">
        <v>0.80968899999999999</v>
      </c>
      <c r="E7169" s="13">
        <v>73.31</v>
      </c>
      <c r="F7169" s="11">
        <f t="shared" si="334"/>
        <v>0.80944609330000006</v>
      </c>
      <c r="G7169" s="11">
        <f t="shared" si="335"/>
        <v>74.006445000000014</v>
      </c>
      <c r="H7169" s="8">
        <f t="shared" si="336"/>
        <v>90.652745569528676</v>
      </c>
      <c r="I7169" s="61"/>
      <c r="K7169" s="69"/>
      <c r="L7169" s="69"/>
      <c r="M7169" s="69"/>
      <c r="O7169" s="63"/>
      <c r="P7169" s="63"/>
      <c r="Q7169" s="63"/>
    </row>
    <row r="7170" spans="1:17" outlineLevel="1">
      <c r="A7170" s="6"/>
      <c r="B7170" s="20">
        <v>42732</v>
      </c>
      <c r="C7170" s="21">
        <v>0.70833333333333337</v>
      </c>
      <c r="D7170" s="13">
        <v>1.092274</v>
      </c>
      <c r="E7170" s="13">
        <v>103.86</v>
      </c>
      <c r="F7170" s="11">
        <f t="shared" si="334"/>
        <v>1.0919463178</v>
      </c>
      <c r="G7170" s="11">
        <f t="shared" si="335"/>
        <v>104.84667</v>
      </c>
      <c r="H7170" s="8">
        <f t="shared" si="336"/>
        <v>88.615079870708271</v>
      </c>
      <c r="I7170" s="61"/>
      <c r="K7170" s="69"/>
      <c r="L7170" s="69"/>
      <c r="M7170" s="69"/>
      <c r="O7170" s="63"/>
      <c r="P7170" s="63"/>
      <c r="Q7170" s="63"/>
    </row>
    <row r="7171" spans="1:17" outlineLevel="1">
      <c r="A7171" s="6"/>
      <c r="B7171" s="20">
        <v>42732</v>
      </c>
      <c r="C7171" s="21">
        <v>0.72916666666666663</v>
      </c>
      <c r="D7171" s="13">
        <v>0.71793099999999999</v>
      </c>
      <c r="E7171" s="13">
        <v>70.760000000000005</v>
      </c>
      <c r="F7171" s="11">
        <f t="shared" si="334"/>
        <v>0.71771562070000006</v>
      </c>
      <c r="G7171" s="11">
        <f t="shared" si="335"/>
        <v>71.432220000000015</v>
      </c>
      <c r="H7171" s="8">
        <f t="shared" si="336"/>
        <v>82.227085334921043</v>
      </c>
      <c r="I7171" s="61"/>
      <c r="K7171" s="69"/>
      <c r="L7171" s="69"/>
      <c r="M7171" s="69"/>
      <c r="O7171" s="63"/>
      <c r="P7171" s="63"/>
      <c r="Q7171" s="63"/>
    </row>
    <row r="7172" spans="1:17" outlineLevel="1">
      <c r="A7172" s="6"/>
      <c r="B7172" s="20">
        <v>42732</v>
      </c>
      <c r="C7172" s="21">
        <v>0.75</v>
      </c>
      <c r="D7172" s="13">
        <v>0.31731200000000004</v>
      </c>
      <c r="E7172" s="13">
        <v>61.32</v>
      </c>
      <c r="F7172" s="11">
        <f t="shared" si="334"/>
        <v>0.31721680640000005</v>
      </c>
      <c r="G7172" s="11">
        <f t="shared" si="335"/>
        <v>61.902540000000002</v>
      </c>
      <c r="H7172" s="8">
        <f t="shared" si="336"/>
        <v>39.36579994355175</v>
      </c>
      <c r="I7172" s="61"/>
      <c r="K7172" s="69"/>
      <c r="L7172" s="69"/>
      <c r="M7172" s="69"/>
      <c r="O7172" s="63"/>
      <c r="P7172" s="63"/>
      <c r="Q7172" s="63"/>
    </row>
    <row r="7173" spans="1:17" outlineLevel="1">
      <c r="A7173" s="6"/>
      <c r="B7173" s="20">
        <v>42732</v>
      </c>
      <c r="C7173" s="21">
        <v>0.77083333333333337</v>
      </c>
      <c r="D7173" s="13">
        <v>0.40371499999999999</v>
      </c>
      <c r="E7173" s="13">
        <v>57.78</v>
      </c>
      <c r="F7173" s="11">
        <f t="shared" si="334"/>
        <v>0.40359388550000003</v>
      </c>
      <c r="G7173" s="11">
        <f t="shared" si="335"/>
        <v>58.328910000000008</v>
      </c>
      <c r="H7173" s="8">
        <f t="shared" si="336"/>
        <v>51.527271279120193</v>
      </c>
      <c r="I7173" s="61"/>
      <c r="K7173" s="69"/>
      <c r="L7173" s="69"/>
      <c r="M7173" s="69"/>
      <c r="O7173" s="63"/>
      <c r="P7173" s="63"/>
      <c r="Q7173" s="63"/>
    </row>
    <row r="7174" spans="1:17" outlineLevel="1">
      <c r="A7174" s="6"/>
      <c r="B7174" s="20">
        <v>42732</v>
      </c>
      <c r="C7174" s="21">
        <v>0.79166666666666663</v>
      </c>
      <c r="D7174" s="13">
        <v>0.25426199999999999</v>
      </c>
      <c r="E7174" s="13">
        <v>58.65</v>
      </c>
      <c r="F7174" s="11">
        <f t="shared" si="334"/>
        <v>0.25418572140000001</v>
      </c>
      <c r="G7174" s="11">
        <f t="shared" si="335"/>
        <v>59.207174999999999</v>
      </c>
      <c r="H7174" s="8">
        <f t="shared" si="336"/>
        <v>32.228925690968957</v>
      </c>
      <c r="I7174" s="61"/>
      <c r="K7174" s="69"/>
      <c r="L7174" s="69"/>
      <c r="M7174" s="69"/>
      <c r="O7174" s="63"/>
      <c r="P7174" s="63"/>
      <c r="Q7174" s="63"/>
    </row>
    <row r="7175" spans="1:17" outlineLevel="1">
      <c r="A7175" s="6"/>
      <c r="B7175" s="20">
        <v>42732</v>
      </c>
      <c r="C7175" s="21">
        <v>0.8125</v>
      </c>
      <c r="D7175" s="13">
        <v>3.3803E-2</v>
      </c>
      <c r="E7175" s="13">
        <v>60.96</v>
      </c>
      <c r="F7175" s="11">
        <f t="shared" si="334"/>
        <v>3.3792859100000003E-2</v>
      </c>
      <c r="G7175" s="11">
        <f t="shared" si="335"/>
        <v>61.539120000000004</v>
      </c>
      <c r="H7175" s="8">
        <f t="shared" si="336"/>
        <v>4.2058889813020084</v>
      </c>
      <c r="I7175" s="61"/>
      <c r="K7175" s="69"/>
      <c r="L7175" s="69"/>
      <c r="M7175" s="69"/>
      <c r="O7175" s="63"/>
      <c r="P7175" s="63"/>
      <c r="Q7175" s="63"/>
    </row>
    <row r="7176" spans="1:17" outlineLevel="1">
      <c r="A7176" s="6"/>
      <c r="B7176" s="20">
        <v>42732</v>
      </c>
      <c r="C7176" s="21">
        <v>0.83333333333333337</v>
      </c>
      <c r="D7176" s="13">
        <v>0</v>
      </c>
      <c r="E7176" s="13">
        <v>71.41</v>
      </c>
      <c r="F7176" s="11">
        <f t="shared" si="334"/>
        <v>0</v>
      </c>
      <c r="G7176" s="11">
        <f t="shared" si="335"/>
        <v>72.088395000000006</v>
      </c>
      <c r="H7176" s="8">
        <f t="shared" si="336"/>
        <v>0</v>
      </c>
      <c r="I7176" s="61"/>
      <c r="K7176" s="69"/>
      <c r="L7176" s="69"/>
      <c r="M7176" s="69"/>
      <c r="O7176" s="63"/>
      <c r="P7176" s="63"/>
      <c r="Q7176" s="63"/>
    </row>
    <row r="7177" spans="1:17" outlineLevel="1">
      <c r="A7177" s="6"/>
      <c r="B7177" s="20">
        <v>42732</v>
      </c>
      <c r="C7177" s="21">
        <v>0.85416666666666663</v>
      </c>
      <c r="D7177" s="13">
        <v>0</v>
      </c>
      <c r="E7177" s="13">
        <v>73.569999999999993</v>
      </c>
      <c r="F7177" s="11">
        <f t="shared" si="334"/>
        <v>0</v>
      </c>
      <c r="G7177" s="11">
        <f t="shared" si="335"/>
        <v>74.268914999999993</v>
      </c>
      <c r="H7177" s="8">
        <f t="shared" si="336"/>
        <v>0</v>
      </c>
      <c r="I7177" s="61"/>
      <c r="K7177" s="69"/>
      <c r="L7177" s="69"/>
      <c r="M7177" s="69"/>
      <c r="O7177" s="63"/>
      <c r="P7177" s="63"/>
      <c r="Q7177" s="63"/>
    </row>
    <row r="7178" spans="1:17" outlineLevel="1">
      <c r="A7178" s="6"/>
      <c r="B7178" s="20">
        <v>42732</v>
      </c>
      <c r="C7178" s="21">
        <v>0.875</v>
      </c>
      <c r="D7178" s="13">
        <v>0</v>
      </c>
      <c r="E7178" s="13">
        <v>61.9</v>
      </c>
      <c r="F7178" s="11">
        <f t="shared" si="334"/>
        <v>0</v>
      </c>
      <c r="G7178" s="11">
        <f t="shared" si="335"/>
        <v>62.488050000000001</v>
      </c>
      <c r="H7178" s="8">
        <f t="shared" si="336"/>
        <v>0</v>
      </c>
      <c r="I7178" s="61"/>
      <c r="K7178" s="69"/>
      <c r="L7178" s="69"/>
      <c r="M7178" s="69"/>
      <c r="O7178" s="63"/>
      <c r="P7178" s="63"/>
      <c r="Q7178" s="63"/>
    </row>
    <row r="7179" spans="1:17" outlineLevel="1">
      <c r="A7179" s="6"/>
      <c r="B7179" s="20">
        <v>42732</v>
      </c>
      <c r="C7179" s="21">
        <v>0.89583333333333337</v>
      </c>
      <c r="D7179" s="13">
        <v>0</v>
      </c>
      <c r="E7179" s="13">
        <v>49.21</v>
      </c>
      <c r="F7179" s="11">
        <f t="shared" si="334"/>
        <v>0</v>
      </c>
      <c r="G7179" s="11">
        <f t="shared" si="335"/>
        <v>49.677495000000008</v>
      </c>
      <c r="H7179" s="8">
        <f t="shared" si="336"/>
        <v>0</v>
      </c>
      <c r="I7179" s="61"/>
      <c r="K7179" s="69"/>
      <c r="L7179" s="69"/>
      <c r="M7179" s="69"/>
      <c r="O7179" s="63"/>
      <c r="P7179" s="63"/>
      <c r="Q7179" s="63"/>
    </row>
    <row r="7180" spans="1:17" outlineLevel="1">
      <c r="A7180" s="6"/>
      <c r="B7180" s="20">
        <v>42732</v>
      </c>
      <c r="C7180" s="21">
        <v>0.91666666666666663</v>
      </c>
      <c r="D7180" s="13">
        <v>0</v>
      </c>
      <c r="E7180" s="13">
        <v>44.39</v>
      </c>
      <c r="F7180" s="11">
        <f t="shared" si="334"/>
        <v>0</v>
      </c>
      <c r="G7180" s="11">
        <f t="shared" si="335"/>
        <v>44.811705000000003</v>
      </c>
      <c r="H7180" s="8">
        <f t="shared" si="336"/>
        <v>0</v>
      </c>
      <c r="I7180" s="61"/>
      <c r="K7180" s="69"/>
      <c r="L7180" s="69"/>
      <c r="M7180" s="69"/>
      <c r="O7180" s="63"/>
      <c r="P7180" s="63"/>
      <c r="Q7180" s="63"/>
    </row>
    <row r="7181" spans="1:17" outlineLevel="1">
      <c r="A7181" s="6"/>
      <c r="B7181" s="20">
        <v>42732</v>
      </c>
      <c r="C7181" s="21">
        <v>0.9375</v>
      </c>
      <c r="D7181" s="13">
        <v>0</v>
      </c>
      <c r="E7181" s="13">
        <v>92.44</v>
      </c>
      <c r="F7181" s="11">
        <f t="shared" si="334"/>
        <v>0</v>
      </c>
      <c r="G7181" s="11">
        <f t="shared" si="335"/>
        <v>93.318179999999998</v>
      </c>
      <c r="H7181" s="8">
        <f t="shared" si="336"/>
        <v>0</v>
      </c>
      <c r="I7181" s="61"/>
      <c r="K7181" s="69"/>
      <c r="L7181" s="69"/>
      <c r="M7181" s="69"/>
      <c r="O7181" s="63"/>
      <c r="P7181" s="63"/>
      <c r="Q7181" s="63"/>
    </row>
    <row r="7182" spans="1:17" outlineLevel="1">
      <c r="A7182" s="6"/>
      <c r="B7182" s="20">
        <v>42732</v>
      </c>
      <c r="C7182" s="21">
        <v>0.95833333333333337</v>
      </c>
      <c r="D7182" s="13">
        <v>0</v>
      </c>
      <c r="E7182" s="13">
        <v>55.38</v>
      </c>
      <c r="F7182" s="11">
        <f t="shared" si="334"/>
        <v>0</v>
      </c>
      <c r="G7182" s="11">
        <f t="shared" si="335"/>
        <v>55.906110000000005</v>
      </c>
      <c r="H7182" s="8">
        <f t="shared" si="336"/>
        <v>0</v>
      </c>
      <c r="I7182" s="61"/>
      <c r="K7182" s="69"/>
      <c r="L7182" s="69"/>
      <c r="M7182" s="69"/>
      <c r="O7182" s="63"/>
      <c r="P7182" s="63"/>
      <c r="Q7182" s="63"/>
    </row>
    <row r="7183" spans="1:17" outlineLevel="1">
      <c r="A7183" s="6"/>
      <c r="B7183" s="20">
        <v>42732</v>
      </c>
      <c r="C7183" s="21">
        <v>0.97916666666666663</v>
      </c>
      <c r="D7183" s="13">
        <v>0</v>
      </c>
      <c r="E7183" s="13">
        <v>46.04</v>
      </c>
      <c r="F7183" s="11">
        <f t="shared" si="334"/>
        <v>0</v>
      </c>
      <c r="G7183" s="11">
        <f t="shared" si="335"/>
        <v>46.477380000000004</v>
      </c>
      <c r="H7183" s="8">
        <f t="shared" si="336"/>
        <v>0</v>
      </c>
      <c r="I7183" s="61"/>
      <c r="K7183" s="69"/>
      <c r="L7183" s="69"/>
      <c r="M7183" s="69"/>
      <c r="O7183" s="63"/>
      <c r="P7183" s="63"/>
      <c r="Q7183" s="63"/>
    </row>
    <row r="7184" spans="1:17" outlineLevel="1">
      <c r="A7184" s="6"/>
      <c r="B7184" s="20">
        <v>42733</v>
      </c>
      <c r="C7184" s="21">
        <v>2.0833333333333332E-2</v>
      </c>
      <c r="D7184" s="13">
        <v>0</v>
      </c>
      <c r="E7184" s="13">
        <v>44.13</v>
      </c>
      <c r="F7184" s="11">
        <f t="shared" si="334"/>
        <v>0</v>
      </c>
      <c r="G7184" s="11">
        <f t="shared" si="335"/>
        <v>44.549235000000003</v>
      </c>
      <c r="H7184" s="8">
        <f t="shared" si="336"/>
        <v>0</v>
      </c>
      <c r="I7184" s="61"/>
      <c r="K7184" s="69"/>
      <c r="L7184" s="69"/>
      <c r="M7184" s="69"/>
      <c r="O7184" s="63"/>
      <c r="P7184" s="63"/>
      <c r="Q7184" s="63"/>
    </row>
    <row r="7185" spans="1:17" outlineLevel="1">
      <c r="A7185" s="6"/>
      <c r="B7185" s="20">
        <v>42733</v>
      </c>
      <c r="C7185" s="21">
        <v>4.1666666666666664E-2</v>
      </c>
      <c r="D7185" s="13">
        <v>0</v>
      </c>
      <c r="E7185" s="13">
        <v>43.61</v>
      </c>
      <c r="F7185" s="11">
        <f t="shared" ref="F7185:F7248" si="337">IF($B$13="Electricity",$D7185*$B$9,$D7185*$B$10)</f>
        <v>0</v>
      </c>
      <c r="G7185" s="11">
        <f t="shared" ref="G7185:G7248" si="338">+E7185*$B$10</f>
        <v>44.024295000000002</v>
      </c>
      <c r="H7185" s="8">
        <f t="shared" si="336"/>
        <v>0</v>
      </c>
      <c r="I7185" s="61"/>
      <c r="K7185" s="69"/>
      <c r="L7185" s="69"/>
      <c r="M7185" s="69"/>
      <c r="O7185" s="63"/>
      <c r="P7185" s="63"/>
      <c r="Q7185" s="63"/>
    </row>
    <row r="7186" spans="1:17" outlineLevel="1">
      <c r="A7186" s="6"/>
      <c r="B7186" s="20">
        <v>42733</v>
      </c>
      <c r="C7186" s="21">
        <v>6.25E-2</v>
      </c>
      <c r="D7186" s="13">
        <v>0</v>
      </c>
      <c r="E7186" s="13">
        <v>42.28</v>
      </c>
      <c r="F7186" s="11">
        <f t="shared" si="337"/>
        <v>0</v>
      </c>
      <c r="G7186" s="11">
        <f t="shared" si="338"/>
        <v>42.681660000000001</v>
      </c>
      <c r="H7186" s="8">
        <f t="shared" si="336"/>
        <v>0</v>
      </c>
      <c r="I7186" s="61"/>
      <c r="K7186" s="69"/>
      <c r="L7186" s="69"/>
      <c r="M7186" s="69"/>
      <c r="O7186" s="63"/>
      <c r="P7186" s="63"/>
      <c r="Q7186" s="63"/>
    </row>
    <row r="7187" spans="1:17" outlineLevel="1">
      <c r="A7187" s="6"/>
      <c r="B7187" s="20">
        <v>42733</v>
      </c>
      <c r="C7187" s="21">
        <v>8.3333333333333329E-2</v>
      </c>
      <c r="D7187" s="13">
        <v>0</v>
      </c>
      <c r="E7187" s="13">
        <v>45.3</v>
      </c>
      <c r="F7187" s="11">
        <f t="shared" si="337"/>
        <v>0</v>
      </c>
      <c r="G7187" s="11">
        <f t="shared" si="338"/>
        <v>45.730350000000001</v>
      </c>
      <c r="H7187" s="8">
        <f t="shared" si="336"/>
        <v>0</v>
      </c>
      <c r="I7187" s="61"/>
      <c r="K7187" s="69"/>
      <c r="L7187" s="69"/>
      <c r="M7187" s="69"/>
      <c r="O7187" s="63"/>
      <c r="P7187" s="63"/>
      <c r="Q7187" s="63"/>
    </row>
    <row r="7188" spans="1:17" outlineLevel="1">
      <c r="A7188" s="6"/>
      <c r="B7188" s="20">
        <v>42733</v>
      </c>
      <c r="C7188" s="21">
        <v>0.10416666666666667</v>
      </c>
      <c r="D7188" s="13">
        <v>0</v>
      </c>
      <c r="E7188" s="13">
        <v>45.13</v>
      </c>
      <c r="F7188" s="11">
        <f t="shared" si="337"/>
        <v>0</v>
      </c>
      <c r="G7188" s="11">
        <f t="shared" si="338"/>
        <v>45.558735000000006</v>
      </c>
      <c r="H7188" s="8">
        <f t="shared" si="336"/>
        <v>0</v>
      </c>
      <c r="I7188" s="61"/>
      <c r="K7188" s="69"/>
      <c r="L7188" s="69"/>
      <c r="M7188" s="69"/>
      <c r="O7188" s="63"/>
      <c r="P7188" s="63"/>
      <c r="Q7188" s="63"/>
    </row>
    <row r="7189" spans="1:17" outlineLevel="1">
      <c r="A7189" s="6"/>
      <c r="B7189" s="20">
        <v>42733</v>
      </c>
      <c r="C7189" s="21">
        <v>0.125</v>
      </c>
      <c r="D7189" s="13">
        <v>0</v>
      </c>
      <c r="E7189" s="13">
        <v>42.66</v>
      </c>
      <c r="F7189" s="11">
        <f t="shared" si="337"/>
        <v>0</v>
      </c>
      <c r="G7189" s="11">
        <f t="shared" si="338"/>
        <v>43.065269999999998</v>
      </c>
      <c r="H7189" s="8">
        <f t="shared" si="336"/>
        <v>0</v>
      </c>
      <c r="I7189" s="61"/>
      <c r="K7189" s="69"/>
      <c r="L7189" s="69"/>
      <c r="M7189" s="69"/>
      <c r="O7189" s="63"/>
      <c r="P7189" s="63"/>
      <c r="Q7189" s="63"/>
    </row>
    <row r="7190" spans="1:17" outlineLevel="1">
      <c r="A7190" s="6"/>
      <c r="B7190" s="20">
        <v>42733</v>
      </c>
      <c r="C7190" s="21">
        <v>0.14583333333333334</v>
      </c>
      <c r="D7190" s="13">
        <v>0</v>
      </c>
      <c r="E7190" s="13">
        <v>40.200000000000003</v>
      </c>
      <c r="F7190" s="11">
        <f t="shared" si="337"/>
        <v>0</v>
      </c>
      <c r="G7190" s="11">
        <f t="shared" si="338"/>
        <v>40.581900000000005</v>
      </c>
      <c r="H7190" s="8">
        <f t="shared" si="336"/>
        <v>0</v>
      </c>
      <c r="I7190" s="61"/>
      <c r="K7190" s="69"/>
      <c r="L7190" s="69"/>
      <c r="M7190" s="69"/>
      <c r="O7190" s="63"/>
      <c r="P7190" s="63"/>
      <c r="Q7190" s="63"/>
    </row>
    <row r="7191" spans="1:17" outlineLevel="1">
      <c r="A7191" s="6"/>
      <c r="B7191" s="20">
        <v>42733</v>
      </c>
      <c r="C7191" s="21">
        <v>0.16666666666666666</v>
      </c>
      <c r="D7191" s="13">
        <v>0</v>
      </c>
      <c r="E7191" s="13">
        <v>39.979999999999997</v>
      </c>
      <c r="F7191" s="11">
        <f t="shared" si="337"/>
        <v>0</v>
      </c>
      <c r="G7191" s="11">
        <f t="shared" si="338"/>
        <v>40.359809999999996</v>
      </c>
      <c r="H7191" s="8">
        <f t="shared" si="336"/>
        <v>0</v>
      </c>
      <c r="I7191" s="61"/>
      <c r="K7191" s="69"/>
      <c r="L7191" s="69"/>
      <c r="M7191" s="69"/>
      <c r="O7191" s="63"/>
      <c r="P7191" s="63"/>
      <c r="Q7191" s="63"/>
    </row>
    <row r="7192" spans="1:17" outlineLevel="1">
      <c r="A7192" s="6"/>
      <c r="B7192" s="20">
        <v>42733</v>
      </c>
      <c r="C7192" s="21">
        <v>0.1875</v>
      </c>
      <c r="D7192" s="13">
        <v>0</v>
      </c>
      <c r="E7192" s="13">
        <v>46.1</v>
      </c>
      <c r="F7192" s="11">
        <f t="shared" si="337"/>
        <v>0</v>
      </c>
      <c r="G7192" s="11">
        <f t="shared" si="338"/>
        <v>46.537950000000002</v>
      </c>
      <c r="H7192" s="8">
        <f t="shared" si="336"/>
        <v>0</v>
      </c>
      <c r="I7192" s="61"/>
      <c r="K7192" s="69"/>
      <c r="L7192" s="69"/>
      <c r="M7192" s="69"/>
      <c r="O7192" s="63"/>
      <c r="P7192" s="63"/>
      <c r="Q7192" s="63"/>
    </row>
    <row r="7193" spans="1:17" outlineLevel="1">
      <c r="A7193" s="6"/>
      <c r="B7193" s="20">
        <v>42733</v>
      </c>
      <c r="C7193" s="21">
        <v>0.20833333333333334</v>
      </c>
      <c r="D7193" s="13">
        <v>0</v>
      </c>
      <c r="E7193" s="13">
        <v>46.43</v>
      </c>
      <c r="F7193" s="11">
        <f t="shared" si="337"/>
        <v>0</v>
      </c>
      <c r="G7193" s="11">
        <f t="shared" si="338"/>
        <v>46.871085000000001</v>
      </c>
      <c r="H7193" s="8">
        <f t="shared" si="336"/>
        <v>0</v>
      </c>
      <c r="I7193" s="61"/>
      <c r="K7193" s="69"/>
      <c r="L7193" s="69"/>
      <c r="M7193" s="69"/>
      <c r="O7193" s="63"/>
      <c r="P7193" s="63"/>
      <c r="Q7193" s="63"/>
    </row>
    <row r="7194" spans="1:17" outlineLevel="1">
      <c r="A7194" s="6"/>
      <c r="B7194" s="20">
        <v>42733</v>
      </c>
      <c r="C7194" s="21">
        <v>0.22916666666666666</v>
      </c>
      <c r="D7194" s="13">
        <v>1.9008000000000001E-2</v>
      </c>
      <c r="E7194" s="13">
        <v>39.99</v>
      </c>
      <c r="F7194" s="11">
        <f t="shared" si="337"/>
        <v>1.9002297600000002E-2</v>
      </c>
      <c r="G7194" s="11">
        <f t="shared" si="338"/>
        <v>40.369905000000003</v>
      </c>
      <c r="H7194" s="8">
        <f t="shared" si="336"/>
        <v>2.7673064047062721</v>
      </c>
      <c r="I7194" s="61"/>
      <c r="K7194" s="69"/>
      <c r="L7194" s="69"/>
      <c r="M7194" s="69"/>
      <c r="O7194" s="63"/>
      <c r="P7194" s="63"/>
      <c r="Q7194" s="63"/>
    </row>
    <row r="7195" spans="1:17" outlineLevel="1">
      <c r="A7195" s="6"/>
      <c r="B7195" s="20">
        <v>42733</v>
      </c>
      <c r="C7195" s="21">
        <v>0.25</v>
      </c>
      <c r="D7195" s="13">
        <v>0.11495900000000001</v>
      </c>
      <c r="E7195" s="13">
        <v>43.15</v>
      </c>
      <c r="F7195" s="11">
        <f t="shared" si="337"/>
        <v>0.1149245123</v>
      </c>
      <c r="G7195" s="11">
        <f t="shared" si="338"/>
        <v>43.559925</v>
      </c>
      <c r="H7195" s="8">
        <f t="shared" si="336"/>
        <v>16.369856151350422</v>
      </c>
      <c r="I7195" s="61"/>
      <c r="K7195" s="69"/>
      <c r="L7195" s="69"/>
      <c r="M7195" s="69"/>
      <c r="O7195" s="63"/>
      <c r="P7195" s="63"/>
      <c r="Q7195" s="63"/>
    </row>
    <row r="7196" spans="1:17" outlineLevel="1">
      <c r="A7196" s="6"/>
      <c r="B7196" s="20">
        <v>42733</v>
      </c>
      <c r="C7196" s="21">
        <v>0.27083333333333331</v>
      </c>
      <c r="D7196" s="13">
        <v>0.38064199999999998</v>
      </c>
      <c r="E7196" s="13">
        <v>47.23</v>
      </c>
      <c r="F7196" s="11">
        <f t="shared" si="337"/>
        <v>0.38052780739999997</v>
      </c>
      <c r="G7196" s="11">
        <f t="shared" si="338"/>
        <v>47.678685000000002</v>
      </c>
      <c r="H7196" s="8">
        <f t="shared" si="336"/>
        <v>52.635106713634727</v>
      </c>
      <c r="I7196" s="61"/>
      <c r="K7196" s="69"/>
      <c r="L7196" s="69"/>
      <c r="M7196" s="69"/>
      <c r="O7196" s="63"/>
      <c r="P7196" s="63"/>
      <c r="Q7196" s="63"/>
    </row>
    <row r="7197" spans="1:17" outlineLevel="1">
      <c r="A7197" s="6"/>
      <c r="B7197" s="20">
        <v>42733</v>
      </c>
      <c r="C7197" s="21">
        <v>0.29166666666666669</v>
      </c>
      <c r="D7197" s="13">
        <v>0.65713999999999995</v>
      </c>
      <c r="E7197" s="13">
        <v>45.72</v>
      </c>
      <c r="F7197" s="11">
        <f t="shared" si="337"/>
        <v>0.65694285799999996</v>
      </c>
      <c r="G7197" s="11">
        <f t="shared" si="338"/>
        <v>46.154340000000005</v>
      </c>
      <c r="H7197" s="8">
        <f t="shared" si="336"/>
        <v>91.870607559296275</v>
      </c>
      <c r="I7197" s="61"/>
      <c r="K7197" s="69"/>
      <c r="L7197" s="69"/>
      <c r="M7197" s="69"/>
      <c r="O7197" s="63"/>
      <c r="P7197" s="63"/>
      <c r="Q7197" s="63"/>
    </row>
    <row r="7198" spans="1:17" outlineLevel="1">
      <c r="A7198" s="6"/>
      <c r="B7198" s="20">
        <v>42733</v>
      </c>
      <c r="C7198" s="21">
        <v>0.3125</v>
      </c>
      <c r="D7198" s="13">
        <v>0.66677399999999998</v>
      </c>
      <c r="E7198" s="13">
        <v>38.44</v>
      </c>
      <c r="F7198" s="11">
        <f t="shared" si="337"/>
        <v>0.6665739678</v>
      </c>
      <c r="G7198" s="11">
        <f t="shared" si="338"/>
        <v>38.80518</v>
      </c>
      <c r="H7198" s="8">
        <f t="shared" si="336"/>
        <v>98.116235207006795</v>
      </c>
      <c r="I7198" s="61"/>
      <c r="K7198" s="69"/>
      <c r="L7198" s="69"/>
      <c r="M7198" s="69"/>
      <c r="O7198" s="63"/>
      <c r="P7198" s="63"/>
      <c r="Q7198" s="63"/>
    </row>
    <row r="7199" spans="1:17" outlineLevel="1">
      <c r="A7199" s="6"/>
      <c r="B7199" s="20">
        <v>42733</v>
      </c>
      <c r="C7199" s="21">
        <v>0.33333333333333331</v>
      </c>
      <c r="D7199" s="13">
        <v>1.079693</v>
      </c>
      <c r="E7199" s="13">
        <v>47.01</v>
      </c>
      <c r="F7199" s="11">
        <f t="shared" si="337"/>
        <v>1.0793690921000001</v>
      </c>
      <c r="G7199" s="11">
        <f t="shared" si="338"/>
        <v>47.456595</v>
      </c>
      <c r="H7199" s="8">
        <f t="shared" si="336"/>
        <v>149.53946927129263</v>
      </c>
      <c r="I7199" s="61"/>
      <c r="K7199" s="69"/>
      <c r="L7199" s="69"/>
      <c r="M7199" s="69"/>
      <c r="O7199" s="63"/>
      <c r="P7199" s="63"/>
      <c r="Q7199" s="63"/>
    </row>
    <row r="7200" spans="1:17" outlineLevel="1">
      <c r="A7200" s="6"/>
      <c r="B7200" s="20">
        <v>42733</v>
      </c>
      <c r="C7200" s="21">
        <v>0.35416666666666669</v>
      </c>
      <c r="D7200" s="13">
        <v>0.85932099999999989</v>
      </c>
      <c r="E7200" s="13">
        <v>52.56</v>
      </c>
      <c r="F7200" s="11">
        <f t="shared" si="337"/>
        <v>0.85906320369999989</v>
      </c>
      <c r="G7200" s="11">
        <f t="shared" si="338"/>
        <v>53.059320000000007</v>
      </c>
      <c r="H7200" s="8">
        <f t="shared" si="336"/>
        <v>114.2044464628565</v>
      </c>
      <c r="I7200" s="61"/>
      <c r="K7200" s="69"/>
      <c r="L7200" s="69"/>
      <c r="M7200" s="69"/>
      <c r="O7200" s="63"/>
      <c r="P7200" s="63"/>
      <c r="Q7200" s="63"/>
    </row>
    <row r="7201" spans="1:17" outlineLevel="1">
      <c r="A7201" s="6"/>
      <c r="B7201" s="20">
        <v>42733</v>
      </c>
      <c r="C7201" s="21">
        <v>0.375</v>
      </c>
      <c r="D7201" s="13">
        <v>0.77379900000000001</v>
      </c>
      <c r="E7201" s="13">
        <v>52.41</v>
      </c>
      <c r="F7201" s="11">
        <f t="shared" si="337"/>
        <v>0.77356686029999999</v>
      </c>
      <c r="G7201" s="11">
        <f t="shared" si="338"/>
        <v>52.907895000000003</v>
      </c>
      <c r="H7201" s="8">
        <f t="shared" si="336"/>
        <v>102.95564179556793</v>
      </c>
      <c r="I7201" s="61"/>
      <c r="K7201" s="69"/>
      <c r="L7201" s="69"/>
      <c r="M7201" s="69"/>
      <c r="O7201" s="63"/>
      <c r="P7201" s="63"/>
      <c r="Q7201" s="63"/>
    </row>
    <row r="7202" spans="1:17" outlineLevel="1">
      <c r="A7202" s="6"/>
      <c r="B7202" s="20">
        <v>42733</v>
      </c>
      <c r="C7202" s="21">
        <v>0.39583333333333331</v>
      </c>
      <c r="D7202" s="13">
        <v>1.135195</v>
      </c>
      <c r="E7202" s="13">
        <v>56.23</v>
      </c>
      <c r="F7202" s="11">
        <f t="shared" si="337"/>
        <v>1.1348544414999999</v>
      </c>
      <c r="G7202" s="11">
        <f t="shared" si="338"/>
        <v>56.764184999999998</v>
      </c>
      <c r="H7202" s="8">
        <f t="shared" si="336"/>
        <v>146.66383865362232</v>
      </c>
      <c r="I7202" s="61"/>
      <c r="K7202" s="69"/>
      <c r="L7202" s="69"/>
      <c r="M7202" s="69"/>
      <c r="O7202" s="63"/>
      <c r="P7202" s="63"/>
      <c r="Q7202" s="63"/>
    </row>
    <row r="7203" spans="1:17" outlineLevel="1">
      <c r="A7203" s="6"/>
      <c r="B7203" s="20">
        <v>42733</v>
      </c>
      <c r="C7203" s="21">
        <v>0.41666666666666669</v>
      </c>
      <c r="D7203" s="13">
        <v>1.7601660000000001</v>
      </c>
      <c r="E7203" s="13">
        <v>61.06</v>
      </c>
      <c r="F7203" s="11">
        <f t="shared" si="337"/>
        <v>1.7596379502000001</v>
      </c>
      <c r="G7203" s="11">
        <f t="shared" si="338"/>
        <v>61.640070000000009</v>
      </c>
      <c r="H7203" s="8">
        <f t="shared" si="336"/>
        <v>218.82845231221549</v>
      </c>
      <c r="I7203" s="61"/>
      <c r="K7203" s="69"/>
      <c r="L7203" s="69"/>
      <c r="M7203" s="69"/>
      <c r="O7203" s="63"/>
      <c r="P7203" s="63"/>
      <c r="Q7203" s="63"/>
    </row>
    <row r="7204" spans="1:17" outlineLevel="1">
      <c r="A7204" s="6"/>
      <c r="B7204" s="20">
        <v>42733</v>
      </c>
      <c r="C7204" s="21">
        <v>0.4375</v>
      </c>
      <c r="D7204" s="13">
        <v>1.7995610000000002</v>
      </c>
      <c r="E7204" s="13">
        <v>50.4</v>
      </c>
      <c r="F7204" s="11">
        <f t="shared" si="337"/>
        <v>1.7990211317000002</v>
      </c>
      <c r="G7204" s="11">
        <f t="shared" si="338"/>
        <v>50.878799999999998</v>
      </c>
      <c r="H7204" s="8">
        <f t="shared" si="336"/>
        <v>243.08589414066205</v>
      </c>
      <c r="I7204" s="61"/>
      <c r="K7204" s="69"/>
      <c r="L7204" s="69"/>
      <c r="M7204" s="69"/>
      <c r="O7204" s="63"/>
      <c r="P7204" s="63"/>
      <c r="Q7204" s="63"/>
    </row>
    <row r="7205" spans="1:17" outlineLevel="1">
      <c r="A7205" s="6"/>
      <c r="B7205" s="20">
        <v>42733</v>
      </c>
      <c r="C7205" s="21">
        <v>0.45833333333333331</v>
      </c>
      <c r="D7205" s="13">
        <v>1.9284349999999999</v>
      </c>
      <c r="E7205" s="13">
        <v>54.71</v>
      </c>
      <c r="F7205" s="11">
        <f t="shared" si="337"/>
        <v>1.9278564695</v>
      </c>
      <c r="G7205" s="11">
        <f t="shared" si="338"/>
        <v>55.229745000000001</v>
      </c>
      <c r="H7205" s="8">
        <f t="shared" si="336"/>
        <v>252.10628211991471</v>
      </c>
      <c r="I7205" s="61"/>
      <c r="K7205" s="69"/>
      <c r="L7205" s="69"/>
      <c r="M7205" s="69"/>
      <c r="O7205" s="63"/>
      <c r="P7205" s="63"/>
      <c r="Q7205" s="63"/>
    </row>
    <row r="7206" spans="1:17" outlineLevel="1">
      <c r="A7206" s="6"/>
      <c r="B7206" s="20">
        <v>42733</v>
      </c>
      <c r="C7206" s="21">
        <v>0.47916666666666669</v>
      </c>
      <c r="D7206" s="13">
        <v>2.1660969999999997</v>
      </c>
      <c r="E7206" s="13">
        <v>54.92</v>
      </c>
      <c r="F7206" s="11">
        <f t="shared" si="337"/>
        <v>2.1654471708999998</v>
      </c>
      <c r="G7206" s="11">
        <f t="shared" si="338"/>
        <v>55.441740000000003</v>
      </c>
      <c r="H7206" s="8">
        <f t="shared" si="336"/>
        <v>282.71701475462658</v>
      </c>
      <c r="I7206" s="61"/>
      <c r="K7206" s="69"/>
      <c r="L7206" s="69"/>
      <c r="M7206" s="69"/>
      <c r="O7206" s="63"/>
      <c r="P7206" s="63"/>
      <c r="Q7206" s="63"/>
    </row>
    <row r="7207" spans="1:17" outlineLevel="1">
      <c r="A7207" s="6"/>
      <c r="B7207" s="20">
        <v>42733</v>
      </c>
      <c r="C7207" s="21">
        <v>0.5</v>
      </c>
      <c r="D7207" s="13">
        <v>2.1709790000000004</v>
      </c>
      <c r="E7207" s="13">
        <v>55.95</v>
      </c>
      <c r="F7207" s="11">
        <f t="shared" si="337"/>
        <v>2.1703277063000006</v>
      </c>
      <c r="G7207" s="11">
        <f t="shared" si="338"/>
        <v>56.481525000000005</v>
      </c>
      <c r="H7207" s="8">
        <f t="shared" si="336"/>
        <v>281.09753477022394</v>
      </c>
      <c r="I7207" s="61"/>
      <c r="K7207" s="69"/>
      <c r="L7207" s="69"/>
      <c r="M7207" s="69"/>
      <c r="O7207" s="63"/>
      <c r="P7207" s="63"/>
      <c r="Q7207" s="63"/>
    </row>
    <row r="7208" spans="1:17" outlineLevel="1">
      <c r="A7208" s="6"/>
      <c r="B7208" s="20">
        <v>42733</v>
      </c>
      <c r="C7208" s="21">
        <v>0.52083333333333337</v>
      </c>
      <c r="D7208" s="13">
        <v>2.0431149999999998</v>
      </c>
      <c r="E7208" s="13">
        <v>65.510000000000005</v>
      </c>
      <c r="F7208" s="11">
        <f t="shared" si="337"/>
        <v>2.0425020654999999</v>
      </c>
      <c r="G7208" s="11">
        <f t="shared" si="338"/>
        <v>66.132345000000015</v>
      </c>
      <c r="H7208" s="8">
        <f t="shared" si="336"/>
        <v>244.82993292414136</v>
      </c>
      <c r="I7208" s="61"/>
      <c r="K7208" s="69"/>
      <c r="L7208" s="69"/>
      <c r="M7208" s="69"/>
      <c r="O7208" s="63"/>
      <c r="P7208" s="63"/>
      <c r="Q7208" s="63"/>
    </row>
    <row r="7209" spans="1:17" outlineLevel="1">
      <c r="A7209" s="6"/>
      <c r="B7209" s="20">
        <v>42733</v>
      </c>
      <c r="C7209" s="21">
        <v>0.54166666666666663</v>
      </c>
      <c r="D7209" s="13">
        <v>1.5142240000000002</v>
      </c>
      <c r="E7209" s="13">
        <v>54.85</v>
      </c>
      <c r="F7209" s="11">
        <f t="shared" si="337"/>
        <v>1.5137697328000004</v>
      </c>
      <c r="G7209" s="11">
        <f t="shared" si="338"/>
        <v>55.371075000000005</v>
      </c>
      <c r="H7209" s="8">
        <f t="shared" si="336"/>
        <v>197.74211289320127</v>
      </c>
      <c r="I7209" s="61"/>
      <c r="K7209" s="69"/>
      <c r="L7209" s="69"/>
      <c r="M7209" s="69"/>
      <c r="O7209" s="63"/>
      <c r="P7209" s="63"/>
      <c r="Q7209" s="63"/>
    </row>
    <row r="7210" spans="1:17" outlineLevel="1">
      <c r="A7210" s="6"/>
      <c r="B7210" s="20">
        <v>42733</v>
      </c>
      <c r="C7210" s="21">
        <v>0.5625</v>
      </c>
      <c r="D7210" s="13">
        <v>1.660323</v>
      </c>
      <c r="E7210" s="13">
        <v>55.12</v>
      </c>
      <c r="F7210" s="11">
        <f t="shared" si="337"/>
        <v>1.6598249031000001</v>
      </c>
      <c r="G7210" s="11">
        <f t="shared" si="338"/>
        <v>55.643639999999998</v>
      </c>
      <c r="H7210" s="8">
        <f t="shared" si="336"/>
        <v>216.36873260546872</v>
      </c>
      <c r="I7210" s="61"/>
      <c r="K7210" s="69"/>
      <c r="L7210" s="69"/>
      <c r="M7210" s="69"/>
      <c r="O7210" s="63"/>
      <c r="P7210" s="63"/>
      <c r="Q7210" s="63"/>
    </row>
    <row r="7211" spans="1:17" outlineLevel="1">
      <c r="A7211" s="6"/>
      <c r="B7211" s="20">
        <v>42733</v>
      </c>
      <c r="C7211" s="21">
        <v>0.58333333333333337</v>
      </c>
      <c r="D7211" s="13">
        <v>1.446917</v>
      </c>
      <c r="E7211" s="13">
        <v>65.88</v>
      </c>
      <c r="F7211" s="11">
        <f t="shared" si="337"/>
        <v>1.4464829249</v>
      </c>
      <c r="G7211" s="11">
        <f t="shared" si="338"/>
        <v>66.505859999999998</v>
      </c>
      <c r="H7211" s="8">
        <f t="shared" si="336"/>
        <v>172.84623313561008</v>
      </c>
      <c r="I7211" s="61"/>
      <c r="K7211" s="69"/>
      <c r="L7211" s="69"/>
      <c r="M7211" s="69"/>
      <c r="O7211" s="63"/>
      <c r="P7211" s="63"/>
      <c r="Q7211" s="63"/>
    </row>
    <row r="7212" spans="1:17" outlineLevel="1">
      <c r="A7212" s="6"/>
      <c r="B7212" s="20">
        <v>42733</v>
      </c>
      <c r="C7212" s="21">
        <v>0.60416666666666663</v>
      </c>
      <c r="D7212" s="13">
        <v>1.1149380000000002</v>
      </c>
      <c r="E7212" s="13">
        <v>60.64</v>
      </c>
      <c r="F7212" s="11">
        <f t="shared" si="337"/>
        <v>1.1146035186000003</v>
      </c>
      <c r="G7212" s="11">
        <f t="shared" si="338"/>
        <v>61.216080000000005</v>
      </c>
      <c r="H7212" s="8">
        <f t="shared" si="336"/>
        <v>139.08459629670094</v>
      </c>
      <c r="I7212" s="61"/>
      <c r="K7212" s="69"/>
      <c r="L7212" s="69"/>
      <c r="M7212" s="69"/>
      <c r="O7212" s="63"/>
      <c r="P7212" s="63"/>
      <c r="Q7212" s="63"/>
    </row>
    <row r="7213" spans="1:17" outlineLevel="1">
      <c r="A7213" s="6"/>
      <c r="B7213" s="20">
        <v>42733</v>
      </c>
      <c r="C7213" s="21">
        <v>0.625</v>
      </c>
      <c r="D7213" s="13">
        <v>0.94544399999999995</v>
      </c>
      <c r="E7213" s="13">
        <v>54.38</v>
      </c>
      <c r="F7213" s="11">
        <f t="shared" si="337"/>
        <v>0.94516036679999993</v>
      </c>
      <c r="G7213" s="11">
        <f t="shared" si="338"/>
        <v>54.896610000000003</v>
      </c>
      <c r="H7213" s="8">
        <f t="shared" ref="H7213:H7276" si="339">F7213*($B$8-G7213)</f>
        <v>123.91372818112343</v>
      </c>
      <c r="I7213" s="61"/>
      <c r="K7213" s="69"/>
      <c r="L7213" s="69"/>
      <c r="M7213" s="69"/>
      <c r="O7213" s="63"/>
      <c r="P7213" s="63"/>
      <c r="Q7213" s="63"/>
    </row>
    <row r="7214" spans="1:17" outlineLevel="1">
      <c r="A7214" s="6"/>
      <c r="B7214" s="20">
        <v>42733</v>
      </c>
      <c r="C7214" s="21">
        <v>0.64583333333333337</v>
      </c>
      <c r="D7214" s="13">
        <v>0.86349199999999993</v>
      </c>
      <c r="E7214" s="13">
        <v>53.94</v>
      </c>
      <c r="F7214" s="11">
        <f t="shared" si="337"/>
        <v>0.86323295239999998</v>
      </c>
      <c r="G7214" s="11">
        <f t="shared" si="338"/>
        <v>54.45243</v>
      </c>
      <c r="H7214" s="8">
        <f t="shared" si="339"/>
        <v>113.55619723214568</v>
      </c>
      <c r="I7214" s="61"/>
      <c r="K7214" s="69"/>
      <c r="L7214" s="69"/>
      <c r="M7214" s="69"/>
      <c r="O7214" s="63"/>
      <c r="P7214" s="63"/>
      <c r="Q7214" s="63"/>
    </row>
    <row r="7215" spans="1:17" outlineLevel="1">
      <c r="A7215" s="6"/>
      <c r="B7215" s="20">
        <v>42733</v>
      </c>
      <c r="C7215" s="21">
        <v>0.66666666666666663</v>
      </c>
      <c r="D7215" s="13">
        <v>0.98305399999999998</v>
      </c>
      <c r="E7215" s="13">
        <v>51.41</v>
      </c>
      <c r="F7215" s="11">
        <f t="shared" si="337"/>
        <v>0.98275908379999999</v>
      </c>
      <c r="G7215" s="11">
        <f t="shared" si="338"/>
        <v>51.898395000000001</v>
      </c>
      <c r="H7215" s="8">
        <f t="shared" si="339"/>
        <v>131.78957046590949</v>
      </c>
      <c r="I7215" s="61"/>
      <c r="K7215" s="69"/>
      <c r="L7215" s="69"/>
      <c r="M7215" s="69"/>
      <c r="O7215" s="63"/>
      <c r="P7215" s="63"/>
      <c r="Q7215" s="63"/>
    </row>
    <row r="7216" spans="1:17" outlineLevel="1">
      <c r="A7216" s="6"/>
      <c r="B7216" s="20">
        <v>42733</v>
      </c>
      <c r="C7216" s="21">
        <v>0.6875</v>
      </c>
      <c r="D7216" s="13">
        <v>0.61974499999999999</v>
      </c>
      <c r="E7216" s="13">
        <v>173.64</v>
      </c>
      <c r="F7216" s="11">
        <f t="shared" si="337"/>
        <v>0.61955907649999997</v>
      </c>
      <c r="G7216" s="11">
        <f t="shared" si="338"/>
        <v>175.28958</v>
      </c>
      <c r="H7216" s="8">
        <f t="shared" si="339"/>
        <v>6.6357379241271293</v>
      </c>
      <c r="I7216" s="61"/>
      <c r="K7216" s="69"/>
      <c r="L7216" s="69"/>
      <c r="M7216" s="69"/>
      <c r="O7216" s="63"/>
      <c r="P7216" s="63"/>
      <c r="Q7216" s="63"/>
    </row>
    <row r="7217" spans="1:17" outlineLevel="1">
      <c r="A7217" s="6"/>
      <c r="B7217" s="20">
        <v>42733</v>
      </c>
      <c r="C7217" s="21">
        <v>0.70833333333333337</v>
      </c>
      <c r="D7217" s="13">
        <v>0.29275499999999999</v>
      </c>
      <c r="E7217" s="13">
        <v>55.84</v>
      </c>
      <c r="F7217" s="11">
        <f t="shared" si="337"/>
        <v>0.29266717349999999</v>
      </c>
      <c r="G7217" s="11">
        <f t="shared" si="338"/>
        <v>56.370480000000008</v>
      </c>
      <c r="H7217" s="8">
        <f t="shared" si="339"/>
        <v>37.938305220561716</v>
      </c>
      <c r="I7217" s="61"/>
      <c r="K7217" s="69"/>
      <c r="L7217" s="69"/>
      <c r="M7217" s="69"/>
      <c r="O7217" s="63"/>
      <c r="P7217" s="63"/>
      <c r="Q7217" s="63"/>
    </row>
    <row r="7218" spans="1:17" outlineLevel="1">
      <c r="A7218" s="6"/>
      <c r="B7218" s="20">
        <v>42733</v>
      </c>
      <c r="C7218" s="21">
        <v>0.72916666666666663</v>
      </c>
      <c r="D7218" s="13">
        <v>0.23791899999999999</v>
      </c>
      <c r="E7218" s="13">
        <v>46.6</v>
      </c>
      <c r="F7218" s="11">
        <f t="shared" si="337"/>
        <v>0.2378476243</v>
      </c>
      <c r="G7218" s="11">
        <f t="shared" si="338"/>
        <v>47.042700000000004</v>
      </c>
      <c r="H7218" s="8">
        <f t="shared" si="339"/>
        <v>33.050663684142393</v>
      </c>
      <c r="I7218" s="61"/>
      <c r="K7218" s="69"/>
      <c r="L7218" s="69"/>
      <c r="M7218" s="69"/>
      <c r="O7218" s="63"/>
      <c r="P7218" s="63"/>
      <c r="Q7218" s="63"/>
    </row>
    <row r="7219" spans="1:17" outlineLevel="1">
      <c r="A7219" s="6"/>
      <c r="B7219" s="20">
        <v>42733</v>
      </c>
      <c r="C7219" s="21">
        <v>0.75</v>
      </c>
      <c r="D7219" s="13">
        <v>0.17287</v>
      </c>
      <c r="E7219" s="13">
        <v>53.55</v>
      </c>
      <c r="F7219" s="11">
        <f t="shared" si="337"/>
        <v>0.17281813900000001</v>
      </c>
      <c r="G7219" s="11">
        <f t="shared" si="338"/>
        <v>54.058725000000003</v>
      </c>
      <c r="H7219" s="8">
        <f t="shared" si="339"/>
        <v>22.801845602787225</v>
      </c>
      <c r="I7219" s="61"/>
      <c r="K7219" s="69"/>
      <c r="L7219" s="69"/>
      <c r="M7219" s="69"/>
      <c r="O7219" s="63"/>
      <c r="P7219" s="63"/>
      <c r="Q7219" s="63"/>
    </row>
    <row r="7220" spans="1:17" outlineLevel="1">
      <c r="A7220" s="6"/>
      <c r="B7220" s="20">
        <v>42733</v>
      </c>
      <c r="C7220" s="21">
        <v>0.77083333333333337</v>
      </c>
      <c r="D7220" s="13">
        <v>7.937000000000001E-2</v>
      </c>
      <c r="E7220" s="13">
        <v>49.98</v>
      </c>
      <c r="F7220" s="11">
        <f t="shared" si="337"/>
        <v>7.9346189000000011E-2</v>
      </c>
      <c r="G7220" s="11">
        <f t="shared" si="338"/>
        <v>50.454810000000002</v>
      </c>
      <c r="H7220" s="8">
        <f t="shared" si="339"/>
        <v>10.75499426378091</v>
      </c>
      <c r="I7220" s="61"/>
      <c r="K7220" s="69"/>
      <c r="L7220" s="69"/>
      <c r="M7220" s="69"/>
      <c r="O7220" s="63"/>
      <c r="P7220" s="63"/>
      <c r="Q7220" s="63"/>
    </row>
    <row r="7221" spans="1:17" outlineLevel="1">
      <c r="A7221" s="6"/>
      <c r="B7221" s="20">
        <v>42733</v>
      </c>
      <c r="C7221" s="21">
        <v>0.79166666666666663</v>
      </c>
      <c r="D7221" s="13">
        <v>3.0341E-2</v>
      </c>
      <c r="E7221" s="13">
        <v>73.87</v>
      </c>
      <c r="F7221" s="11">
        <f t="shared" si="337"/>
        <v>3.0331897700000002E-2</v>
      </c>
      <c r="G7221" s="11">
        <f t="shared" si="338"/>
        <v>74.571765000000013</v>
      </c>
      <c r="H7221" s="8">
        <f t="shared" si="339"/>
        <v>3.3798298249115595</v>
      </c>
      <c r="I7221" s="61"/>
      <c r="K7221" s="69"/>
      <c r="L7221" s="69"/>
      <c r="M7221" s="69"/>
      <c r="O7221" s="63"/>
      <c r="P7221" s="63"/>
      <c r="Q7221" s="63"/>
    </row>
    <row r="7222" spans="1:17" outlineLevel="1">
      <c r="A7222" s="6"/>
      <c r="B7222" s="20">
        <v>42733</v>
      </c>
      <c r="C7222" s="21">
        <v>0.8125</v>
      </c>
      <c r="D7222" s="13">
        <v>1.6120000000000002E-3</v>
      </c>
      <c r="E7222" s="13">
        <v>68.95</v>
      </c>
      <c r="F7222" s="11">
        <f t="shared" si="337"/>
        <v>1.6115164000000003E-3</v>
      </c>
      <c r="G7222" s="11">
        <f t="shared" si="338"/>
        <v>69.605025000000012</v>
      </c>
      <c r="H7222" s="8">
        <f t="shared" si="339"/>
        <v>0.18757241109009001</v>
      </c>
      <c r="I7222" s="61"/>
      <c r="K7222" s="69"/>
      <c r="L7222" s="69"/>
      <c r="M7222" s="69"/>
      <c r="O7222" s="63"/>
      <c r="P7222" s="63"/>
      <c r="Q7222" s="63"/>
    </row>
    <row r="7223" spans="1:17" outlineLevel="1">
      <c r="A7223" s="6"/>
      <c r="B7223" s="20">
        <v>42733</v>
      </c>
      <c r="C7223" s="21">
        <v>0.83333333333333337</v>
      </c>
      <c r="D7223" s="13">
        <v>0</v>
      </c>
      <c r="E7223" s="13">
        <v>76.33</v>
      </c>
      <c r="F7223" s="11">
        <f t="shared" si="337"/>
        <v>0</v>
      </c>
      <c r="G7223" s="11">
        <f t="shared" si="338"/>
        <v>77.055135000000007</v>
      </c>
      <c r="H7223" s="8">
        <f t="shared" si="339"/>
        <v>0</v>
      </c>
      <c r="I7223" s="61"/>
      <c r="K7223" s="69"/>
      <c r="L7223" s="69"/>
      <c r="M7223" s="69"/>
      <c r="O7223" s="63"/>
      <c r="P7223" s="63"/>
      <c r="Q7223" s="63"/>
    </row>
    <row r="7224" spans="1:17" outlineLevel="1">
      <c r="A7224" s="6"/>
      <c r="B7224" s="20">
        <v>42733</v>
      </c>
      <c r="C7224" s="21">
        <v>0.85416666666666663</v>
      </c>
      <c r="D7224" s="13">
        <v>0</v>
      </c>
      <c r="E7224" s="13">
        <v>59.9</v>
      </c>
      <c r="F7224" s="11">
        <f t="shared" si="337"/>
        <v>0</v>
      </c>
      <c r="G7224" s="11">
        <f t="shared" si="338"/>
        <v>60.469050000000003</v>
      </c>
      <c r="H7224" s="8">
        <f t="shared" si="339"/>
        <v>0</v>
      </c>
      <c r="I7224" s="61"/>
      <c r="K7224" s="69"/>
      <c r="L7224" s="69"/>
      <c r="M7224" s="69"/>
      <c r="O7224" s="63"/>
      <c r="P7224" s="63"/>
      <c r="Q7224" s="63"/>
    </row>
    <row r="7225" spans="1:17" outlineLevel="1">
      <c r="A7225" s="6"/>
      <c r="B7225" s="20">
        <v>42733</v>
      </c>
      <c r="C7225" s="21">
        <v>0.875</v>
      </c>
      <c r="D7225" s="13">
        <v>0</v>
      </c>
      <c r="E7225" s="13">
        <v>51.92</v>
      </c>
      <c r="F7225" s="11">
        <f t="shared" si="337"/>
        <v>0</v>
      </c>
      <c r="G7225" s="11">
        <f t="shared" si="338"/>
        <v>52.413240000000002</v>
      </c>
      <c r="H7225" s="8">
        <f t="shared" si="339"/>
        <v>0</v>
      </c>
      <c r="I7225" s="61"/>
      <c r="K7225" s="69"/>
      <c r="L7225" s="69"/>
      <c r="M7225" s="69"/>
      <c r="O7225" s="63"/>
      <c r="P7225" s="63"/>
      <c r="Q7225" s="63"/>
    </row>
    <row r="7226" spans="1:17" outlineLevel="1">
      <c r="A7226" s="6"/>
      <c r="B7226" s="20">
        <v>42733</v>
      </c>
      <c r="C7226" s="21">
        <v>0.89583333333333337</v>
      </c>
      <c r="D7226" s="13">
        <v>0</v>
      </c>
      <c r="E7226" s="13">
        <v>49.79</v>
      </c>
      <c r="F7226" s="11">
        <f t="shared" si="337"/>
        <v>0</v>
      </c>
      <c r="G7226" s="11">
        <f t="shared" si="338"/>
        <v>50.263005</v>
      </c>
      <c r="H7226" s="8">
        <f t="shared" si="339"/>
        <v>0</v>
      </c>
      <c r="I7226" s="61"/>
      <c r="K7226" s="69"/>
      <c r="L7226" s="69"/>
      <c r="M7226" s="69"/>
      <c r="O7226" s="63"/>
      <c r="P7226" s="63"/>
      <c r="Q7226" s="63"/>
    </row>
    <row r="7227" spans="1:17" outlineLevel="1">
      <c r="A7227" s="6"/>
      <c r="B7227" s="20">
        <v>42733</v>
      </c>
      <c r="C7227" s="21">
        <v>0.91666666666666663</v>
      </c>
      <c r="D7227" s="13">
        <v>0</v>
      </c>
      <c r="E7227" s="13">
        <v>48.46</v>
      </c>
      <c r="F7227" s="11">
        <f t="shared" si="337"/>
        <v>0</v>
      </c>
      <c r="G7227" s="11">
        <f t="shared" si="338"/>
        <v>48.920370000000005</v>
      </c>
      <c r="H7227" s="8">
        <f t="shared" si="339"/>
        <v>0</v>
      </c>
      <c r="I7227" s="61"/>
      <c r="K7227" s="69"/>
      <c r="L7227" s="69"/>
      <c r="M7227" s="69"/>
      <c r="O7227" s="63"/>
      <c r="P7227" s="63"/>
      <c r="Q7227" s="63"/>
    </row>
    <row r="7228" spans="1:17" outlineLevel="1">
      <c r="A7228" s="6"/>
      <c r="B7228" s="20">
        <v>42733</v>
      </c>
      <c r="C7228" s="21">
        <v>0.9375</v>
      </c>
      <c r="D7228" s="13">
        <v>0</v>
      </c>
      <c r="E7228" s="13">
        <v>113.55</v>
      </c>
      <c r="F7228" s="11">
        <f t="shared" si="337"/>
        <v>0</v>
      </c>
      <c r="G7228" s="11">
        <f t="shared" si="338"/>
        <v>114.628725</v>
      </c>
      <c r="H7228" s="8">
        <f t="shared" si="339"/>
        <v>0</v>
      </c>
      <c r="I7228" s="61"/>
      <c r="K7228" s="69"/>
      <c r="L7228" s="69"/>
      <c r="M7228" s="69"/>
      <c r="O7228" s="63"/>
      <c r="P7228" s="63"/>
      <c r="Q7228" s="63"/>
    </row>
    <row r="7229" spans="1:17" outlineLevel="1">
      <c r="A7229" s="6"/>
      <c r="B7229" s="20">
        <v>42733</v>
      </c>
      <c r="C7229" s="21">
        <v>0.95833333333333337</v>
      </c>
      <c r="D7229" s="13">
        <v>0</v>
      </c>
      <c r="E7229" s="13">
        <v>71.13</v>
      </c>
      <c r="F7229" s="11">
        <f t="shared" si="337"/>
        <v>0</v>
      </c>
      <c r="G7229" s="11">
        <f t="shared" si="338"/>
        <v>71.805734999999999</v>
      </c>
      <c r="H7229" s="8">
        <f t="shared" si="339"/>
        <v>0</v>
      </c>
      <c r="I7229" s="61"/>
      <c r="K7229" s="69"/>
      <c r="L7229" s="69"/>
      <c r="M7229" s="69"/>
      <c r="O7229" s="63"/>
      <c r="P7229" s="63"/>
      <c r="Q7229" s="63"/>
    </row>
    <row r="7230" spans="1:17" outlineLevel="1">
      <c r="A7230" s="6"/>
      <c r="B7230" s="20">
        <v>42733</v>
      </c>
      <c r="C7230" s="21">
        <v>0.97916666666666663</v>
      </c>
      <c r="D7230" s="13">
        <v>0</v>
      </c>
      <c r="E7230" s="13">
        <v>61.08</v>
      </c>
      <c r="F7230" s="11">
        <f t="shared" si="337"/>
        <v>0</v>
      </c>
      <c r="G7230" s="11">
        <f t="shared" si="338"/>
        <v>61.660260000000001</v>
      </c>
      <c r="H7230" s="8">
        <f t="shared" si="339"/>
        <v>0</v>
      </c>
      <c r="I7230" s="61"/>
      <c r="K7230" s="69"/>
      <c r="L7230" s="69"/>
      <c r="M7230" s="69"/>
      <c r="O7230" s="63"/>
      <c r="P7230" s="63"/>
      <c r="Q7230" s="63"/>
    </row>
    <row r="7231" spans="1:17" outlineLevel="1">
      <c r="A7231" s="6"/>
      <c r="B7231" s="20">
        <v>42734</v>
      </c>
      <c r="C7231" s="21">
        <v>2.0833333333333332E-2</v>
      </c>
      <c r="D7231" s="13">
        <v>0</v>
      </c>
      <c r="E7231" s="13">
        <v>48.83</v>
      </c>
      <c r="F7231" s="11">
        <f t="shared" si="337"/>
        <v>0</v>
      </c>
      <c r="G7231" s="11">
        <f t="shared" si="338"/>
        <v>49.293885000000003</v>
      </c>
      <c r="H7231" s="8">
        <f t="shared" si="339"/>
        <v>0</v>
      </c>
      <c r="I7231" s="61"/>
      <c r="K7231" s="69"/>
      <c r="L7231" s="69"/>
      <c r="M7231" s="69"/>
      <c r="O7231" s="63"/>
      <c r="P7231" s="63"/>
      <c r="Q7231" s="63"/>
    </row>
    <row r="7232" spans="1:17" outlineLevel="1">
      <c r="A7232" s="6"/>
      <c r="B7232" s="20">
        <v>42734</v>
      </c>
      <c r="C7232" s="21">
        <v>4.1666666666666664E-2</v>
      </c>
      <c r="D7232" s="13">
        <v>0</v>
      </c>
      <c r="E7232" s="13">
        <v>43.82</v>
      </c>
      <c r="F7232" s="11">
        <f t="shared" si="337"/>
        <v>0</v>
      </c>
      <c r="G7232" s="11">
        <f t="shared" si="338"/>
        <v>44.236290000000004</v>
      </c>
      <c r="H7232" s="8">
        <f t="shared" si="339"/>
        <v>0</v>
      </c>
      <c r="I7232" s="61"/>
      <c r="K7232" s="69"/>
      <c r="L7232" s="69"/>
      <c r="M7232" s="69"/>
      <c r="O7232" s="63"/>
      <c r="P7232" s="63"/>
      <c r="Q7232" s="63"/>
    </row>
    <row r="7233" spans="1:17" outlineLevel="1">
      <c r="A7233" s="6"/>
      <c r="B7233" s="20">
        <v>42734</v>
      </c>
      <c r="C7233" s="21">
        <v>6.25E-2</v>
      </c>
      <c r="D7233" s="13">
        <v>0</v>
      </c>
      <c r="E7233" s="13">
        <v>40.17</v>
      </c>
      <c r="F7233" s="11">
        <f t="shared" si="337"/>
        <v>0</v>
      </c>
      <c r="G7233" s="11">
        <f t="shared" si="338"/>
        <v>40.551615000000005</v>
      </c>
      <c r="H7233" s="8">
        <f t="shared" si="339"/>
        <v>0</v>
      </c>
      <c r="I7233" s="61"/>
      <c r="K7233" s="69"/>
      <c r="L7233" s="69"/>
      <c r="M7233" s="69"/>
      <c r="O7233" s="63"/>
      <c r="P7233" s="63"/>
      <c r="Q7233" s="63"/>
    </row>
    <row r="7234" spans="1:17" outlineLevel="1">
      <c r="A7234" s="6"/>
      <c r="B7234" s="20">
        <v>42734</v>
      </c>
      <c r="C7234" s="21">
        <v>8.3333333333333329E-2</v>
      </c>
      <c r="D7234" s="13">
        <v>0</v>
      </c>
      <c r="E7234" s="13">
        <v>45.05</v>
      </c>
      <c r="F7234" s="11">
        <f t="shared" si="337"/>
        <v>0</v>
      </c>
      <c r="G7234" s="11">
        <f t="shared" si="338"/>
        <v>45.477975000000001</v>
      </c>
      <c r="H7234" s="8">
        <f t="shared" si="339"/>
        <v>0</v>
      </c>
      <c r="I7234" s="61"/>
      <c r="K7234" s="69"/>
      <c r="L7234" s="69"/>
      <c r="M7234" s="69"/>
      <c r="O7234" s="63"/>
      <c r="P7234" s="63"/>
      <c r="Q7234" s="63"/>
    </row>
    <row r="7235" spans="1:17" outlineLevel="1">
      <c r="A7235" s="6"/>
      <c r="B7235" s="20">
        <v>42734</v>
      </c>
      <c r="C7235" s="21">
        <v>0.10416666666666667</v>
      </c>
      <c r="D7235" s="13">
        <v>0</v>
      </c>
      <c r="E7235" s="13">
        <v>45.07</v>
      </c>
      <c r="F7235" s="11">
        <f t="shared" si="337"/>
        <v>0</v>
      </c>
      <c r="G7235" s="11">
        <f t="shared" si="338"/>
        <v>45.498165</v>
      </c>
      <c r="H7235" s="8">
        <f t="shared" si="339"/>
        <v>0</v>
      </c>
      <c r="I7235" s="61"/>
      <c r="K7235" s="69"/>
      <c r="L7235" s="69"/>
      <c r="M7235" s="69"/>
      <c r="O7235" s="63"/>
      <c r="P7235" s="63"/>
      <c r="Q7235" s="63"/>
    </row>
    <row r="7236" spans="1:17" outlineLevel="1">
      <c r="A7236" s="6"/>
      <c r="B7236" s="20">
        <v>42734</v>
      </c>
      <c r="C7236" s="21">
        <v>0.125</v>
      </c>
      <c r="D7236" s="13">
        <v>0</v>
      </c>
      <c r="E7236" s="13">
        <v>43.07</v>
      </c>
      <c r="F7236" s="11">
        <f t="shared" si="337"/>
        <v>0</v>
      </c>
      <c r="G7236" s="11">
        <f t="shared" si="338"/>
        <v>43.479165000000002</v>
      </c>
      <c r="H7236" s="8">
        <f t="shared" si="339"/>
        <v>0</v>
      </c>
      <c r="I7236" s="61"/>
      <c r="K7236" s="69"/>
      <c r="L7236" s="69"/>
      <c r="M7236" s="69"/>
      <c r="O7236" s="63"/>
      <c r="P7236" s="63"/>
      <c r="Q7236" s="63"/>
    </row>
    <row r="7237" spans="1:17" outlineLevel="1">
      <c r="A7237" s="6"/>
      <c r="B7237" s="20">
        <v>42734</v>
      </c>
      <c r="C7237" s="21">
        <v>0.14583333333333334</v>
      </c>
      <c r="D7237" s="13">
        <v>0</v>
      </c>
      <c r="E7237" s="13">
        <v>44.1</v>
      </c>
      <c r="F7237" s="11">
        <f t="shared" si="337"/>
        <v>0</v>
      </c>
      <c r="G7237" s="11">
        <f t="shared" si="338"/>
        <v>44.518950000000004</v>
      </c>
      <c r="H7237" s="8">
        <f t="shared" si="339"/>
        <v>0</v>
      </c>
      <c r="I7237" s="61"/>
      <c r="K7237" s="69"/>
      <c r="L7237" s="69"/>
      <c r="M7237" s="69"/>
      <c r="O7237" s="63"/>
      <c r="P7237" s="63"/>
      <c r="Q7237" s="63"/>
    </row>
    <row r="7238" spans="1:17" outlineLevel="1">
      <c r="A7238" s="6"/>
      <c r="B7238" s="20">
        <v>42734</v>
      </c>
      <c r="C7238" s="21">
        <v>0.16666666666666666</v>
      </c>
      <c r="D7238" s="13">
        <v>0</v>
      </c>
      <c r="E7238" s="13">
        <v>44.1</v>
      </c>
      <c r="F7238" s="11">
        <f t="shared" si="337"/>
        <v>0</v>
      </c>
      <c r="G7238" s="11">
        <f t="shared" si="338"/>
        <v>44.518950000000004</v>
      </c>
      <c r="H7238" s="8">
        <f t="shared" si="339"/>
        <v>0</v>
      </c>
      <c r="I7238" s="61"/>
      <c r="K7238" s="69"/>
      <c r="L7238" s="69"/>
      <c r="M7238" s="69"/>
      <c r="O7238" s="63"/>
      <c r="P7238" s="63"/>
      <c r="Q7238" s="63"/>
    </row>
    <row r="7239" spans="1:17" outlineLevel="1">
      <c r="A7239" s="6"/>
      <c r="B7239" s="20">
        <v>42734</v>
      </c>
      <c r="C7239" s="21">
        <v>0.1875</v>
      </c>
      <c r="D7239" s="13">
        <v>0</v>
      </c>
      <c r="E7239" s="13">
        <v>45.58</v>
      </c>
      <c r="F7239" s="11">
        <f t="shared" si="337"/>
        <v>0</v>
      </c>
      <c r="G7239" s="11">
        <f t="shared" si="338"/>
        <v>46.013010000000001</v>
      </c>
      <c r="H7239" s="8">
        <f t="shared" si="339"/>
        <v>0</v>
      </c>
      <c r="I7239" s="61"/>
      <c r="K7239" s="69"/>
      <c r="L7239" s="69"/>
      <c r="M7239" s="69"/>
      <c r="O7239" s="63"/>
      <c r="P7239" s="63"/>
      <c r="Q7239" s="63"/>
    </row>
    <row r="7240" spans="1:17" outlineLevel="1">
      <c r="A7240" s="6"/>
      <c r="B7240" s="20">
        <v>42734</v>
      </c>
      <c r="C7240" s="21">
        <v>0.20833333333333334</v>
      </c>
      <c r="D7240" s="13">
        <v>0</v>
      </c>
      <c r="E7240" s="13">
        <v>44.4</v>
      </c>
      <c r="F7240" s="11">
        <f t="shared" si="337"/>
        <v>0</v>
      </c>
      <c r="G7240" s="11">
        <f t="shared" si="338"/>
        <v>44.821800000000003</v>
      </c>
      <c r="H7240" s="8">
        <f t="shared" si="339"/>
        <v>0</v>
      </c>
      <c r="I7240" s="61"/>
      <c r="K7240" s="69"/>
      <c r="L7240" s="69"/>
      <c r="M7240" s="69"/>
      <c r="O7240" s="63"/>
      <c r="P7240" s="63"/>
      <c r="Q7240" s="63"/>
    </row>
    <row r="7241" spans="1:17" outlineLevel="1">
      <c r="A7241" s="6"/>
      <c r="B7241" s="20">
        <v>42734</v>
      </c>
      <c r="C7241" s="21">
        <v>0.22916666666666666</v>
      </c>
      <c r="D7241" s="13">
        <v>3.4620000000000002E-3</v>
      </c>
      <c r="E7241" s="13">
        <v>45.31</v>
      </c>
      <c r="F7241" s="11">
        <f t="shared" si="337"/>
        <v>3.4609614000000004E-3</v>
      </c>
      <c r="G7241" s="11">
        <f t="shared" si="338"/>
        <v>45.740445000000008</v>
      </c>
      <c r="H7241" s="8">
        <f t="shared" si="339"/>
        <v>0.48543290583617699</v>
      </c>
      <c r="I7241" s="61"/>
      <c r="K7241" s="69"/>
      <c r="L7241" s="69"/>
      <c r="M7241" s="69"/>
      <c r="O7241" s="63"/>
      <c r="P7241" s="63"/>
      <c r="Q7241" s="63"/>
    </row>
    <row r="7242" spans="1:17" outlineLevel="1">
      <c r="A7242" s="6"/>
      <c r="B7242" s="20">
        <v>42734</v>
      </c>
      <c r="C7242" s="21">
        <v>0.25</v>
      </c>
      <c r="D7242" s="13">
        <v>4.5414999999999997E-2</v>
      </c>
      <c r="E7242" s="13">
        <v>38.94</v>
      </c>
      <c r="F7242" s="11">
        <f t="shared" si="337"/>
        <v>4.54013755E-2</v>
      </c>
      <c r="G7242" s="11">
        <f t="shared" si="338"/>
        <v>39.309930000000001</v>
      </c>
      <c r="H7242" s="8">
        <f t="shared" si="339"/>
        <v>6.6599309501912849</v>
      </c>
      <c r="I7242" s="61"/>
      <c r="K7242" s="69"/>
      <c r="L7242" s="69"/>
      <c r="M7242" s="69"/>
      <c r="O7242" s="63"/>
      <c r="P7242" s="63"/>
      <c r="Q7242" s="63"/>
    </row>
    <row r="7243" spans="1:17" outlineLevel="1">
      <c r="A7243" s="6"/>
      <c r="B7243" s="20">
        <v>42734</v>
      </c>
      <c r="C7243" s="21">
        <v>0.27083333333333331</v>
      </c>
      <c r="D7243" s="13">
        <v>0.212781</v>
      </c>
      <c r="E7243" s="13">
        <v>42.81</v>
      </c>
      <c r="F7243" s="11">
        <f t="shared" si="337"/>
        <v>0.21271716570000002</v>
      </c>
      <c r="G7243" s="11">
        <f t="shared" si="338"/>
        <v>43.216695000000009</v>
      </c>
      <c r="H7243" s="8">
        <f t="shared" si="339"/>
        <v>30.372459948878639</v>
      </c>
      <c r="I7243" s="61"/>
      <c r="K7243" s="69"/>
      <c r="L7243" s="69"/>
      <c r="M7243" s="69"/>
      <c r="O7243" s="63"/>
      <c r="P7243" s="63"/>
      <c r="Q7243" s="63"/>
    </row>
    <row r="7244" spans="1:17" outlineLevel="1">
      <c r="A7244" s="6"/>
      <c r="B7244" s="20">
        <v>42734</v>
      </c>
      <c r="C7244" s="21">
        <v>0.29166666666666669</v>
      </c>
      <c r="D7244" s="13">
        <v>0.46431399999999995</v>
      </c>
      <c r="E7244" s="13">
        <v>50.96</v>
      </c>
      <c r="F7244" s="11">
        <f t="shared" si="337"/>
        <v>0.46417470579999998</v>
      </c>
      <c r="G7244" s="11">
        <f t="shared" si="338"/>
        <v>51.444120000000005</v>
      </c>
      <c r="H7244" s="8">
        <f t="shared" si="339"/>
        <v>62.457436012660104</v>
      </c>
      <c r="I7244" s="61"/>
      <c r="K7244" s="69"/>
      <c r="L7244" s="69"/>
      <c r="M7244" s="69"/>
      <c r="O7244" s="63"/>
      <c r="P7244" s="63"/>
      <c r="Q7244" s="63"/>
    </row>
    <row r="7245" spans="1:17" outlineLevel="1">
      <c r="A7245" s="6"/>
      <c r="B7245" s="20">
        <v>42734</v>
      </c>
      <c r="C7245" s="21">
        <v>0.3125</v>
      </c>
      <c r="D7245" s="13">
        <v>0.79562599999999994</v>
      </c>
      <c r="E7245" s="13">
        <v>40.4</v>
      </c>
      <c r="F7245" s="11">
        <f t="shared" si="337"/>
        <v>0.79538731219999992</v>
      </c>
      <c r="G7245" s="11">
        <f t="shared" si="338"/>
        <v>40.783799999999999</v>
      </c>
      <c r="H7245" s="8">
        <f t="shared" si="339"/>
        <v>115.50312300589763</v>
      </c>
      <c r="I7245" s="61"/>
      <c r="K7245" s="69"/>
      <c r="L7245" s="69"/>
      <c r="M7245" s="69"/>
      <c r="O7245" s="63"/>
      <c r="P7245" s="63"/>
      <c r="Q7245" s="63"/>
    </row>
    <row r="7246" spans="1:17" outlineLevel="1">
      <c r="A7246" s="6"/>
      <c r="B7246" s="20">
        <v>42734</v>
      </c>
      <c r="C7246" s="21">
        <v>0.33333333333333331</v>
      </c>
      <c r="D7246" s="13">
        <v>1.0832840000000001</v>
      </c>
      <c r="E7246" s="13">
        <v>45.9</v>
      </c>
      <c r="F7246" s="11">
        <f t="shared" si="337"/>
        <v>1.0829590148000001</v>
      </c>
      <c r="G7246" s="11">
        <f t="shared" si="338"/>
        <v>46.33605</v>
      </c>
      <c r="H7246" s="8">
        <f t="shared" si="339"/>
        <v>151.25033369507648</v>
      </c>
      <c r="I7246" s="61"/>
      <c r="K7246" s="69"/>
      <c r="L7246" s="69"/>
      <c r="M7246" s="69"/>
      <c r="O7246" s="63"/>
      <c r="P7246" s="63"/>
      <c r="Q7246" s="63"/>
    </row>
    <row r="7247" spans="1:17" outlineLevel="1">
      <c r="A7247" s="6"/>
      <c r="B7247" s="20">
        <v>42734</v>
      </c>
      <c r="C7247" s="21">
        <v>0.35416666666666669</v>
      </c>
      <c r="D7247" s="13">
        <v>1.2332530000000002</v>
      </c>
      <c r="E7247" s="13">
        <v>46.16</v>
      </c>
      <c r="F7247" s="11">
        <f t="shared" si="337"/>
        <v>1.2328830241000002</v>
      </c>
      <c r="G7247" s="11">
        <f t="shared" si="338"/>
        <v>46.598520000000001</v>
      </c>
      <c r="H7247" s="8">
        <f t="shared" si="339"/>
        <v>171.86571822641568</v>
      </c>
      <c r="I7247" s="61"/>
      <c r="K7247" s="69"/>
      <c r="L7247" s="69"/>
      <c r="M7247" s="69"/>
      <c r="O7247" s="63"/>
      <c r="P7247" s="63"/>
      <c r="Q7247" s="63"/>
    </row>
    <row r="7248" spans="1:17" outlineLevel="1">
      <c r="A7248" s="6"/>
      <c r="B7248" s="20">
        <v>42734</v>
      </c>
      <c r="C7248" s="21">
        <v>0.375</v>
      </c>
      <c r="D7248" s="13">
        <v>1.2785409999999999</v>
      </c>
      <c r="E7248" s="13">
        <v>53.36</v>
      </c>
      <c r="F7248" s="11">
        <f t="shared" si="337"/>
        <v>1.2781574377</v>
      </c>
      <c r="G7248" s="11">
        <f t="shared" si="338"/>
        <v>53.86692</v>
      </c>
      <c r="H7248" s="8">
        <f t="shared" si="339"/>
        <v>168.88687896820912</v>
      </c>
      <c r="I7248" s="61"/>
      <c r="K7248" s="69"/>
      <c r="L7248" s="69"/>
      <c r="M7248" s="69"/>
      <c r="O7248" s="63"/>
      <c r="P7248" s="63"/>
      <c r="Q7248" s="63"/>
    </row>
    <row r="7249" spans="1:17" outlineLevel="1">
      <c r="A7249" s="6"/>
      <c r="B7249" s="20">
        <v>42734</v>
      </c>
      <c r="C7249" s="21">
        <v>0.39583333333333331</v>
      </c>
      <c r="D7249" s="13">
        <v>1.6999980000000001</v>
      </c>
      <c r="E7249" s="13">
        <v>49.3</v>
      </c>
      <c r="F7249" s="11">
        <f t="shared" ref="F7249:F7312" si="340">IF($B$13="Electricity",$D7249*$B$9,$D7249*$B$10)</f>
        <v>1.6994880006000002</v>
      </c>
      <c r="G7249" s="11">
        <f t="shared" ref="G7249:G7312" si="341">+E7249*$B$10</f>
        <v>49.768349999999998</v>
      </c>
      <c r="H7249" s="8">
        <f t="shared" si="339"/>
        <v>231.52405447693903</v>
      </c>
      <c r="I7249" s="61"/>
      <c r="K7249" s="69"/>
      <c r="L7249" s="69"/>
      <c r="M7249" s="69"/>
      <c r="O7249" s="63"/>
      <c r="P7249" s="63"/>
      <c r="Q7249" s="63"/>
    </row>
    <row r="7250" spans="1:17" outlineLevel="1">
      <c r="A7250" s="6"/>
      <c r="B7250" s="20">
        <v>42734</v>
      </c>
      <c r="C7250" s="21">
        <v>0.41666666666666669</v>
      </c>
      <c r="D7250" s="13">
        <v>3.0972210000000002</v>
      </c>
      <c r="E7250" s="13">
        <v>46.03</v>
      </c>
      <c r="F7250" s="11">
        <f t="shared" si="340"/>
        <v>3.0962918337000005</v>
      </c>
      <c r="G7250" s="11">
        <f t="shared" si="341"/>
        <v>46.467285000000004</v>
      </c>
      <c r="H7250" s="8">
        <f t="shared" si="339"/>
        <v>432.03400598848953</v>
      </c>
      <c r="I7250" s="61"/>
      <c r="K7250" s="69"/>
      <c r="L7250" s="69"/>
      <c r="M7250" s="69"/>
      <c r="O7250" s="63"/>
      <c r="P7250" s="63"/>
      <c r="Q7250" s="63"/>
    </row>
    <row r="7251" spans="1:17" outlineLevel="1">
      <c r="A7251" s="6"/>
      <c r="B7251" s="20">
        <v>42734</v>
      </c>
      <c r="C7251" s="21">
        <v>0.4375</v>
      </c>
      <c r="D7251" s="13">
        <v>3.1160579999999998</v>
      </c>
      <c r="E7251" s="13">
        <v>51.27</v>
      </c>
      <c r="F7251" s="11">
        <f t="shared" si="340"/>
        <v>3.1151231826000001</v>
      </c>
      <c r="G7251" s="11">
        <f t="shared" si="341"/>
        <v>51.757065000000004</v>
      </c>
      <c r="H7251" s="8">
        <f t="shared" si="339"/>
        <v>418.18327891876493</v>
      </c>
      <c r="I7251" s="61"/>
      <c r="K7251" s="69"/>
      <c r="L7251" s="69"/>
      <c r="M7251" s="69"/>
      <c r="O7251" s="63"/>
      <c r="P7251" s="63"/>
      <c r="Q7251" s="63"/>
    </row>
    <row r="7252" spans="1:17" outlineLevel="1">
      <c r="A7252" s="6"/>
      <c r="B7252" s="20">
        <v>42734</v>
      </c>
      <c r="C7252" s="21">
        <v>0.45833333333333331</v>
      </c>
      <c r="D7252" s="13">
        <v>3.0728779999999998</v>
      </c>
      <c r="E7252" s="13">
        <v>46.49</v>
      </c>
      <c r="F7252" s="11">
        <f t="shared" si="340"/>
        <v>3.0719561365999999</v>
      </c>
      <c r="G7252" s="11">
        <f t="shared" si="341"/>
        <v>46.931655000000006</v>
      </c>
      <c r="H7252" s="8">
        <f t="shared" si="339"/>
        <v>427.21185582955587</v>
      </c>
      <c r="I7252" s="61"/>
      <c r="K7252" s="69"/>
      <c r="L7252" s="69"/>
      <c r="M7252" s="69"/>
      <c r="O7252" s="63"/>
      <c r="P7252" s="63"/>
      <c r="Q7252" s="63"/>
    </row>
    <row r="7253" spans="1:17" outlineLevel="1">
      <c r="A7253" s="6"/>
      <c r="B7253" s="20">
        <v>42734</v>
      </c>
      <c r="C7253" s="21">
        <v>0.47916666666666669</v>
      </c>
      <c r="D7253" s="13">
        <v>3.89575</v>
      </c>
      <c r="E7253" s="13">
        <v>45.9</v>
      </c>
      <c r="F7253" s="11">
        <f t="shared" si="340"/>
        <v>3.8945812750000002</v>
      </c>
      <c r="G7253" s="11">
        <f t="shared" si="341"/>
        <v>46.33605</v>
      </c>
      <c r="H7253" s="8">
        <f t="shared" si="339"/>
        <v>543.93260446253623</v>
      </c>
      <c r="I7253" s="61"/>
      <c r="K7253" s="69"/>
      <c r="L7253" s="69"/>
      <c r="M7253" s="69"/>
      <c r="O7253" s="63"/>
      <c r="P7253" s="63"/>
      <c r="Q7253" s="63"/>
    </row>
    <row r="7254" spans="1:17" outlineLevel="1">
      <c r="A7254" s="6"/>
      <c r="B7254" s="20">
        <v>42734</v>
      </c>
      <c r="C7254" s="21">
        <v>0.5</v>
      </c>
      <c r="D7254" s="13">
        <v>3.3510969999999998</v>
      </c>
      <c r="E7254" s="13">
        <v>46.11</v>
      </c>
      <c r="F7254" s="11">
        <f t="shared" si="340"/>
        <v>3.3500916708999999</v>
      </c>
      <c r="G7254" s="11">
        <f t="shared" si="341"/>
        <v>46.548045000000002</v>
      </c>
      <c r="H7254" s="8">
        <f t="shared" si="339"/>
        <v>467.17683293622162</v>
      </c>
      <c r="I7254" s="61"/>
      <c r="K7254" s="69"/>
      <c r="L7254" s="69"/>
      <c r="M7254" s="69"/>
      <c r="O7254" s="63"/>
      <c r="P7254" s="63"/>
      <c r="Q7254" s="63"/>
    </row>
    <row r="7255" spans="1:17" outlineLevel="1">
      <c r="A7255" s="6"/>
      <c r="B7255" s="20">
        <v>42734</v>
      </c>
      <c r="C7255" s="21">
        <v>0.52083333333333337</v>
      </c>
      <c r="D7255" s="13">
        <v>2.6246700000000001</v>
      </c>
      <c r="E7255" s="13">
        <v>46.05</v>
      </c>
      <c r="F7255" s="11">
        <f t="shared" si="340"/>
        <v>2.6238825990000003</v>
      </c>
      <c r="G7255" s="11">
        <f t="shared" si="341"/>
        <v>46.487475000000003</v>
      </c>
      <c r="H7255" s="8">
        <f t="shared" si="339"/>
        <v>366.06448669005249</v>
      </c>
      <c r="I7255" s="61"/>
      <c r="K7255" s="69"/>
      <c r="L7255" s="69"/>
      <c r="M7255" s="69"/>
      <c r="O7255" s="63"/>
      <c r="P7255" s="63"/>
      <c r="Q7255" s="63"/>
    </row>
    <row r="7256" spans="1:17" outlineLevel="1">
      <c r="A7256" s="6"/>
      <c r="B7256" s="20">
        <v>42734</v>
      </c>
      <c r="C7256" s="21">
        <v>0.54166666666666663</v>
      </c>
      <c r="D7256" s="13">
        <v>2.488378</v>
      </c>
      <c r="E7256" s="13">
        <v>46.02</v>
      </c>
      <c r="F7256" s="11">
        <f t="shared" si="340"/>
        <v>2.4876314866000002</v>
      </c>
      <c r="G7256" s="11">
        <f t="shared" si="341"/>
        <v>46.457190000000004</v>
      </c>
      <c r="H7256" s="8">
        <f t="shared" si="339"/>
        <v>347.13108788464137</v>
      </c>
      <c r="I7256" s="61"/>
      <c r="K7256" s="69"/>
      <c r="L7256" s="69"/>
      <c r="M7256" s="69"/>
      <c r="O7256" s="63"/>
      <c r="P7256" s="63"/>
      <c r="Q7256" s="63"/>
    </row>
    <row r="7257" spans="1:17" outlineLevel="1">
      <c r="A7257" s="6"/>
      <c r="B7257" s="20">
        <v>42734</v>
      </c>
      <c r="C7257" s="21">
        <v>0.5625</v>
      </c>
      <c r="D7257" s="13">
        <v>2.1477539999999999</v>
      </c>
      <c r="E7257" s="13">
        <v>46.02</v>
      </c>
      <c r="F7257" s="11">
        <f t="shared" si="340"/>
        <v>2.1471096738000002</v>
      </c>
      <c r="G7257" s="11">
        <f t="shared" si="341"/>
        <v>46.457190000000004</v>
      </c>
      <c r="H7257" s="8">
        <f t="shared" si="339"/>
        <v>299.61371726023543</v>
      </c>
      <c r="I7257" s="61"/>
      <c r="K7257" s="69"/>
      <c r="L7257" s="69"/>
      <c r="M7257" s="69"/>
      <c r="O7257" s="63"/>
      <c r="P7257" s="63"/>
      <c r="Q7257" s="63"/>
    </row>
    <row r="7258" spans="1:17" outlineLevel="1">
      <c r="A7258" s="6"/>
      <c r="B7258" s="20">
        <v>42734</v>
      </c>
      <c r="C7258" s="21">
        <v>0.58333333333333337</v>
      </c>
      <c r="D7258" s="13">
        <v>3.7837359999999998</v>
      </c>
      <c r="E7258" s="13">
        <v>45.78</v>
      </c>
      <c r="F7258" s="11">
        <f t="shared" si="340"/>
        <v>3.7826008791999999</v>
      </c>
      <c r="G7258" s="11">
        <f t="shared" si="341"/>
        <v>46.214910000000003</v>
      </c>
      <c r="H7258" s="8">
        <f t="shared" si="339"/>
        <v>528.75120433305108</v>
      </c>
      <c r="I7258" s="61"/>
      <c r="K7258" s="69"/>
      <c r="L7258" s="69"/>
      <c r="M7258" s="69"/>
      <c r="O7258" s="63"/>
      <c r="P7258" s="63"/>
      <c r="Q7258" s="63"/>
    </row>
    <row r="7259" spans="1:17" outlineLevel="1">
      <c r="A7259" s="6"/>
      <c r="B7259" s="20">
        <v>42734</v>
      </c>
      <c r="C7259" s="21">
        <v>0.60416666666666663</v>
      </c>
      <c r="D7259" s="13">
        <v>2.8898570000000001</v>
      </c>
      <c r="E7259" s="13">
        <v>51.05</v>
      </c>
      <c r="F7259" s="11">
        <f t="shared" si="340"/>
        <v>2.8889900429000002</v>
      </c>
      <c r="G7259" s="11">
        <f t="shared" si="341"/>
        <v>51.534975000000003</v>
      </c>
      <c r="H7259" s="8">
        <f t="shared" si="339"/>
        <v>388.46811834329958</v>
      </c>
      <c r="I7259" s="61"/>
      <c r="K7259" s="69"/>
      <c r="L7259" s="69"/>
      <c r="M7259" s="69"/>
      <c r="O7259" s="63"/>
      <c r="P7259" s="63"/>
      <c r="Q7259" s="63"/>
    </row>
    <row r="7260" spans="1:17" outlineLevel="1">
      <c r="A7260" s="6"/>
      <c r="B7260" s="20">
        <v>42734</v>
      </c>
      <c r="C7260" s="21">
        <v>0.625</v>
      </c>
      <c r="D7260" s="13">
        <v>3.0156130000000001</v>
      </c>
      <c r="E7260" s="13">
        <v>130.66999999999999</v>
      </c>
      <c r="F7260" s="11">
        <f t="shared" si="340"/>
        <v>3.0147083161000001</v>
      </c>
      <c r="G7260" s="11">
        <f t="shared" si="341"/>
        <v>131.91136499999999</v>
      </c>
      <c r="H7260" s="8">
        <f t="shared" si="339"/>
        <v>163.06145774099755</v>
      </c>
      <c r="I7260" s="61"/>
      <c r="K7260" s="69"/>
      <c r="L7260" s="69"/>
      <c r="M7260" s="69"/>
      <c r="O7260" s="63"/>
      <c r="P7260" s="63"/>
      <c r="Q7260" s="63"/>
    </row>
    <row r="7261" spans="1:17" outlineLevel="1">
      <c r="A7261" s="6"/>
      <c r="B7261" s="20">
        <v>42734</v>
      </c>
      <c r="C7261" s="21">
        <v>0.64583333333333337</v>
      </c>
      <c r="D7261" s="13">
        <v>2.6083479999999999</v>
      </c>
      <c r="E7261" s="13">
        <v>174.76</v>
      </c>
      <c r="F7261" s="11">
        <f t="shared" si="340"/>
        <v>2.6075654955999998</v>
      </c>
      <c r="G7261" s="11">
        <f t="shared" si="341"/>
        <v>176.42022</v>
      </c>
      <c r="H7261" s="8">
        <f t="shared" si="339"/>
        <v>24.979903783438964</v>
      </c>
      <c r="I7261" s="61"/>
      <c r="K7261" s="69"/>
      <c r="L7261" s="69"/>
      <c r="M7261" s="69"/>
      <c r="O7261" s="63"/>
      <c r="P7261" s="63"/>
      <c r="Q7261" s="63"/>
    </row>
    <row r="7262" spans="1:17" outlineLevel="1">
      <c r="A7262" s="6"/>
      <c r="B7262" s="20">
        <v>42734</v>
      </c>
      <c r="C7262" s="21">
        <v>0.66666666666666663</v>
      </c>
      <c r="D7262" s="13">
        <v>1.3391399999999998</v>
      </c>
      <c r="E7262" s="13">
        <v>134.88999999999999</v>
      </c>
      <c r="F7262" s="11">
        <f t="shared" si="340"/>
        <v>1.3387382579999998</v>
      </c>
      <c r="G7262" s="11">
        <f t="shared" si="341"/>
        <v>136.17145500000001</v>
      </c>
      <c r="H7262" s="8">
        <f t="shared" si="339"/>
        <v>66.707379531974581</v>
      </c>
      <c r="I7262" s="61"/>
      <c r="K7262" s="69"/>
      <c r="L7262" s="69"/>
      <c r="M7262" s="69"/>
      <c r="O7262" s="63"/>
      <c r="P7262" s="63"/>
      <c r="Q7262" s="63"/>
    </row>
    <row r="7263" spans="1:17" outlineLevel="1">
      <c r="A7263" s="6"/>
      <c r="B7263" s="20">
        <v>42734</v>
      </c>
      <c r="C7263" s="21">
        <v>0.6875</v>
      </c>
      <c r="D7263" s="13">
        <v>0.94983099999999998</v>
      </c>
      <c r="E7263" s="13">
        <v>105.96</v>
      </c>
      <c r="F7263" s="11">
        <f t="shared" si="340"/>
        <v>0.94954605069999998</v>
      </c>
      <c r="G7263" s="11">
        <f t="shared" si="341"/>
        <v>106.96662000000001</v>
      </c>
      <c r="H7263" s="8">
        <f t="shared" si="339"/>
        <v>75.045833852472356</v>
      </c>
      <c r="I7263" s="61"/>
      <c r="K7263" s="69"/>
      <c r="L7263" s="69"/>
      <c r="M7263" s="69"/>
      <c r="O7263" s="63"/>
      <c r="P7263" s="63"/>
      <c r="Q7263" s="63"/>
    </row>
    <row r="7264" spans="1:17" outlineLevel="1">
      <c r="A7264" s="6"/>
      <c r="B7264" s="20">
        <v>42734</v>
      </c>
      <c r="C7264" s="21">
        <v>0.70833333333333337</v>
      </c>
      <c r="D7264" s="13">
        <v>0.38922199999999996</v>
      </c>
      <c r="E7264" s="13">
        <v>49</v>
      </c>
      <c r="F7264" s="11">
        <f t="shared" si="340"/>
        <v>0.38910523339999997</v>
      </c>
      <c r="G7264" s="11">
        <f t="shared" si="341"/>
        <v>49.465500000000006</v>
      </c>
      <c r="H7264" s="8">
        <f t="shared" si="339"/>
        <v>53.126288489652289</v>
      </c>
      <c r="I7264" s="61"/>
      <c r="K7264" s="69"/>
      <c r="L7264" s="69"/>
      <c r="M7264" s="69"/>
      <c r="O7264" s="63"/>
      <c r="P7264" s="63"/>
      <c r="Q7264" s="63"/>
    </row>
    <row r="7265" spans="1:17" outlineLevel="1">
      <c r="A7265" s="6"/>
      <c r="B7265" s="20">
        <v>42734</v>
      </c>
      <c r="C7265" s="21">
        <v>0.72916666666666663</v>
      </c>
      <c r="D7265" s="13">
        <v>1.5138E-2</v>
      </c>
      <c r="E7265" s="13">
        <v>47.49</v>
      </c>
      <c r="F7265" s="11">
        <f t="shared" si="340"/>
        <v>1.5133458600000002E-2</v>
      </c>
      <c r="G7265" s="11">
        <f t="shared" si="341"/>
        <v>47.941155000000002</v>
      </c>
      <c r="H7265" s="8">
        <f t="shared" si="339"/>
        <v>2.0893078151713169</v>
      </c>
      <c r="I7265" s="61"/>
      <c r="K7265" s="69"/>
      <c r="L7265" s="69"/>
      <c r="M7265" s="69"/>
      <c r="O7265" s="63"/>
      <c r="P7265" s="63"/>
      <c r="Q7265" s="63"/>
    </row>
    <row r="7266" spans="1:17" outlineLevel="1">
      <c r="A7266" s="6"/>
      <c r="B7266" s="20">
        <v>42734</v>
      </c>
      <c r="C7266" s="21">
        <v>0.75</v>
      </c>
      <c r="D7266" s="13">
        <v>3.1222999999999997E-2</v>
      </c>
      <c r="E7266" s="13">
        <v>46.07</v>
      </c>
      <c r="F7266" s="11">
        <f t="shared" si="340"/>
        <v>3.1213633099999999E-2</v>
      </c>
      <c r="G7266" s="11">
        <f t="shared" si="341"/>
        <v>46.507665000000003</v>
      </c>
      <c r="H7266" s="8">
        <f t="shared" si="339"/>
        <v>4.3540625649522884</v>
      </c>
      <c r="I7266" s="61"/>
      <c r="K7266" s="69"/>
      <c r="L7266" s="69"/>
      <c r="M7266" s="69"/>
      <c r="O7266" s="63"/>
      <c r="P7266" s="63"/>
      <c r="Q7266" s="63"/>
    </row>
    <row r="7267" spans="1:17" outlineLevel="1">
      <c r="A7267" s="6"/>
      <c r="B7267" s="20">
        <v>42734</v>
      </c>
      <c r="C7267" s="21">
        <v>0.77083333333333337</v>
      </c>
      <c r="D7267" s="13">
        <v>0.28830299999999998</v>
      </c>
      <c r="E7267" s="13">
        <v>62.78</v>
      </c>
      <c r="F7267" s="11">
        <f t="shared" si="340"/>
        <v>0.28821650909999996</v>
      </c>
      <c r="G7267" s="11">
        <f t="shared" si="341"/>
        <v>63.376410000000007</v>
      </c>
      <c r="H7267" s="8">
        <f t="shared" si="339"/>
        <v>35.342143043109665</v>
      </c>
      <c r="I7267" s="61"/>
      <c r="K7267" s="69"/>
      <c r="L7267" s="69"/>
      <c r="M7267" s="69"/>
      <c r="O7267" s="63"/>
      <c r="P7267" s="63"/>
      <c r="Q7267" s="63"/>
    </row>
    <row r="7268" spans="1:17" outlineLevel="1">
      <c r="A7268" s="6"/>
      <c r="B7268" s="20">
        <v>42734</v>
      </c>
      <c r="C7268" s="21">
        <v>0.79166666666666663</v>
      </c>
      <c r="D7268" s="13">
        <v>0.139151</v>
      </c>
      <c r="E7268" s="13">
        <v>47.92</v>
      </c>
      <c r="F7268" s="11">
        <f t="shared" si="340"/>
        <v>0.13910925469999999</v>
      </c>
      <c r="G7268" s="11">
        <f t="shared" si="341"/>
        <v>48.375240000000005</v>
      </c>
      <c r="H7268" s="8">
        <f t="shared" si="339"/>
        <v>19.144877791866367</v>
      </c>
      <c r="I7268" s="61"/>
      <c r="K7268" s="69"/>
      <c r="L7268" s="69"/>
      <c r="M7268" s="69"/>
      <c r="O7268" s="63"/>
      <c r="P7268" s="63"/>
      <c r="Q7268" s="63"/>
    </row>
    <row r="7269" spans="1:17" outlineLevel="1">
      <c r="A7269" s="6"/>
      <c r="B7269" s="20">
        <v>42734</v>
      </c>
      <c r="C7269" s="21">
        <v>0.8125</v>
      </c>
      <c r="D7269" s="13">
        <v>1.2579E-2</v>
      </c>
      <c r="E7269" s="13">
        <v>48.18</v>
      </c>
      <c r="F7269" s="11">
        <f t="shared" si="340"/>
        <v>1.2575226300000001E-2</v>
      </c>
      <c r="G7269" s="11">
        <f t="shared" si="341"/>
        <v>48.637710000000006</v>
      </c>
      <c r="H7269" s="8">
        <f t="shared" si="339"/>
        <v>1.7273618818362271</v>
      </c>
      <c r="I7269" s="61"/>
      <c r="K7269" s="69"/>
      <c r="L7269" s="69"/>
      <c r="M7269" s="69"/>
      <c r="O7269" s="63"/>
      <c r="P7269" s="63"/>
      <c r="Q7269" s="63"/>
    </row>
    <row r="7270" spans="1:17" outlineLevel="1">
      <c r="A7270" s="6"/>
      <c r="B7270" s="20">
        <v>42734</v>
      </c>
      <c r="C7270" s="21">
        <v>0.83333333333333337</v>
      </c>
      <c r="D7270" s="13">
        <v>0</v>
      </c>
      <c r="E7270" s="13">
        <v>52.34</v>
      </c>
      <c r="F7270" s="11">
        <f t="shared" si="340"/>
        <v>0</v>
      </c>
      <c r="G7270" s="11">
        <f t="shared" si="341"/>
        <v>52.837230000000005</v>
      </c>
      <c r="H7270" s="8">
        <f t="shared" si="339"/>
        <v>0</v>
      </c>
      <c r="I7270" s="61"/>
      <c r="K7270" s="69"/>
      <c r="L7270" s="69"/>
      <c r="M7270" s="69"/>
      <c r="O7270" s="63"/>
      <c r="P7270" s="63"/>
      <c r="Q7270" s="63"/>
    </row>
    <row r="7271" spans="1:17" outlineLevel="1">
      <c r="A7271" s="6"/>
      <c r="B7271" s="20">
        <v>42734</v>
      </c>
      <c r="C7271" s="21">
        <v>0.85416666666666663</v>
      </c>
      <c r="D7271" s="13">
        <v>0</v>
      </c>
      <c r="E7271" s="13">
        <v>46.82</v>
      </c>
      <c r="F7271" s="11">
        <f t="shared" si="340"/>
        <v>0</v>
      </c>
      <c r="G7271" s="11">
        <f t="shared" si="341"/>
        <v>47.264790000000005</v>
      </c>
      <c r="H7271" s="8">
        <f t="shared" si="339"/>
        <v>0</v>
      </c>
      <c r="I7271" s="61"/>
      <c r="K7271" s="69"/>
      <c r="L7271" s="69"/>
      <c r="M7271" s="69"/>
      <c r="O7271" s="63"/>
      <c r="P7271" s="63"/>
      <c r="Q7271" s="63"/>
    </row>
    <row r="7272" spans="1:17" outlineLevel="1">
      <c r="A7272" s="6"/>
      <c r="B7272" s="20">
        <v>42734</v>
      </c>
      <c r="C7272" s="21">
        <v>0.875</v>
      </c>
      <c r="D7272" s="13">
        <v>0</v>
      </c>
      <c r="E7272" s="13">
        <v>45.6</v>
      </c>
      <c r="F7272" s="11">
        <f t="shared" si="340"/>
        <v>0</v>
      </c>
      <c r="G7272" s="11">
        <f t="shared" si="341"/>
        <v>46.033200000000008</v>
      </c>
      <c r="H7272" s="8">
        <f t="shared" si="339"/>
        <v>0</v>
      </c>
      <c r="I7272" s="61"/>
      <c r="K7272" s="69"/>
      <c r="L7272" s="69"/>
      <c r="M7272" s="69"/>
      <c r="O7272" s="63"/>
      <c r="P7272" s="63"/>
      <c r="Q7272" s="63"/>
    </row>
    <row r="7273" spans="1:17" outlineLevel="1">
      <c r="A7273" s="6"/>
      <c r="B7273" s="20">
        <v>42734</v>
      </c>
      <c r="C7273" s="21">
        <v>0.89583333333333337</v>
      </c>
      <c r="D7273" s="13">
        <v>0</v>
      </c>
      <c r="E7273" s="13">
        <v>46.94</v>
      </c>
      <c r="F7273" s="11">
        <f t="shared" si="340"/>
        <v>0</v>
      </c>
      <c r="G7273" s="11">
        <f t="shared" si="341"/>
        <v>47.385930000000002</v>
      </c>
      <c r="H7273" s="8">
        <f t="shared" si="339"/>
        <v>0</v>
      </c>
      <c r="I7273" s="61"/>
      <c r="K7273" s="69"/>
      <c r="L7273" s="69"/>
      <c r="M7273" s="69"/>
      <c r="O7273" s="63"/>
      <c r="P7273" s="63"/>
      <c r="Q7273" s="63"/>
    </row>
    <row r="7274" spans="1:17" outlineLevel="1">
      <c r="A7274" s="6"/>
      <c r="B7274" s="20">
        <v>42734</v>
      </c>
      <c r="C7274" s="21">
        <v>0.91666666666666663</v>
      </c>
      <c r="D7274" s="13">
        <v>0</v>
      </c>
      <c r="E7274" s="13">
        <v>43.48</v>
      </c>
      <c r="F7274" s="11">
        <f t="shared" si="340"/>
        <v>0</v>
      </c>
      <c r="G7274" s="11">
        <f t="shared" si="341"/>
        <v>43.893059999999998</v>
      </c>
      <c r="H7274" s="8">
        <f t="shared" si="339"/>
        <v>0</v>
      </c>
      <c r="I7274" s="61"/>
      <c r="K7274" s="69"/>
      <c r="L7274" s="69"/>
      <c r="M7274" s="69"/>
      <c r="O7274" s="63"/>
      <c r="P7274" s="63"/>
      <c r="Q7274" s="63"/>
    </row>
    <row r="7275" spans="1:17" outlineLevel="1">
      <c r="A7275" s="6"/>
      <c r="B7275" s="20">
        <v>42734</v>
      </c>
      <c r="C7275" s="21">
        <v>0.9375</v>
      </c>
      <c r="D7275" s="13">
        <v>0</v>
      </c>
      <c r="E7275" s="13">
        <v>99.49</v>
      </c>
      <c r="F7275" s="11">
        <f t="shared" si="340"/>
        <v>0</v>
      </c>
      <c r="G7275" s="11">
        <f t="shared" si="341"/>
        <v>100.43515499999999</v>
      </c>
      <c r="H7275" s="8">
        <f t="shared" si="339"/>
        <v>0</v>
      </c>
      <c r="I7275" s="61"/>
      <c r="K7275" s="69"/>
      <c r="L7275" s="69"/>
      <c r="M7275" s="69"/>
      <c r="O7275" s="63"/>
      <c r="P7275" s="63"/>
      <c r="Q7275" s="63"/>
    </row>
    <row r="7276" spans="1:17" outlineLevel="1">
      <c r="A7276" s="6"/>
      <c r="B7276" s="20">
        <v>42734</v>
      </c>
      <c r="C7276" s="21">
        <v>0.95833333333333337</v>
      </c>
      <c r="D7276" s="13">
        <v>0</v>
      </c>
      <c r="E7276" s="13">
        <v>47.72</v>
      </c>
      <c r="F7276" s="11">
        <f t="shared" si="340"/>
        <v>0</v>
      </c>
      <c r="G7276" s="11">
        <f t="shared" si="341"/>
        <v>48.173340000000003</v>
      </c>
      <c r="H7276" s="8">
        <f t="shared" si="339"/>
        <v>0</v>
      </c>
      <c r="I7276" s="61"/>
      <c r="K7276" s="69"/>
      <c r="L7276" s="69"/>
      <c r="M7276" s="69"/>
      <c r="O7276" s="63"/>
      <c r="P7276" s="63"/>
      <c r="Q7276" s="63"/>
    </row>
    <row r="7277" spans="1:17" outlineLevel="1">
      <c r="A7277" s="6"/>
      <c r="B7277" s="20">
        <v>42734</v>
      </c>
      <c r="C7277" s="21">
        <v>0.97916666666666663</v>
      </c>
      <c r="D7277" s="13">
        <v>0</v>
      </c>
      <c r="E7277" s="13">
        <v>45.75</v>
      </c>
      <c r="F7277" s="11">
        <f t="shared" si="340"/>
        <v>0</v>
      </c>
      <c r="G7277" s="11">
        <f t="shared" si="341"/>
        <v>46.184625000000004</v>
      </c>
      <c r="H7277" s="8">
        <f t="shared" ref="H7277:H7340" si="342">F7277*($B$8-G7277)</f>
        <v>0</v>
      </c>
      <c r="I7277" s="61"/>
      <c r="K7277" s="69"/>
      <c r="L7277" s="69"/>
      <c r="M7277" s="69"/>
      <c r="O7277" s="63"/>
      <c r="P7277" s="63"/>
      <c r="Q7277" s="63"/>
    </row>
    <row r="7278" spans="1:17" outlineLevel="1">
      <c r="A7278" s="6"/>
      <c r="B7278" s="20">
        <v>42735</v>
      </c>
      <c r="C7278" s="21">
        <v>2.0833333333333332E-2</v>
      </c>
      <c r="D7278" s="13">
        <v>0</v>
      </c>
      <c r="E7278" s="13">
        <v>45.78</v>
      </c>
      <c r="F7278" s="11">
        <f t="shared" si="340"/>
        <v>0</v>
      </c>
      <c r="G7278" s="11">
        <f t="shared" si="341"/>
        <v>46.214910000000003</v>
      </c>
      <c r="H7278" s="8">
        <f t="shared" si="342"/>
        <v>0</v>
      </c>
      <c r="I7278" s="61"/>
      <c r="K7278" s="69"/>
      <c r="L7278" s="69"/>
      <c r="M7278" s="69"/>
      <c r="O7278" s="63"/>
      <c r="P7278" s="63"/>
      <c r="Q7278" s="63"/>
    </row>
    <row r="7279" spans="1:17" outlineLevel="1">
      <c r="A7279" s="6"/>
      <c r="B7279" s="20">
        <v>42735</v>
      </c>
      <c r="C7279" s="21">
        <v>4.1666666666666664E-2</v>
      </c>
      <c r="D7279" s="13">
        <v>0</v>
      </c>
      <c r="E7279" s="13">
        <v>40.71</v>
      </c>
      <c r="F7279" s="11">
        <f t="shared" si="340"/>
        <v>0</v>
      </c>
      <c r="G7279" s="11">
        <f t="shared" si="341"/>
        <v>41.096745000000006</v>
      </c>
      <c r="H7279" s="8">
        <f t="shared" si="342"/>
        <v>0</v>
      </c>
      <c r="I7279" s="61"/>
      <c r="K7279" s="69"/>
      <c r="L7279" s="69"/>
      <c r="M7279" s="69"/>
      <c r="O7279" s="63"/>
      <c r="P7279" s="63"/>
      <c r="Q7279" s="63"/>
    </row>
    <row r="7280" spans="1:17" outlineLevel="1">
      <c r="A7280" s="6"/>
      <c r="B7280" s="20">
        <v>42735</v>
      </c>
      <c r="C7280" s="21">
        <v>6.25E-2</v>
      </c>
      <c r="D7280" s="13">
        <v>0</v>
      </c>
      <c r="E7280" s="13">
        <v>36.979999999999997</v>
      </c>
      <c r="F7280" s="11">
        <f t="shared" si="340"/>
        <v>0</v>
      </c>
      <c r="G7280" s="11">
        <f t="shared" si="341"/>
        <v>37.331310000000002</v>
      </c>
      <c r="H7280" s="8">
        <f t="shared" si="342"/>
        <v>0</v>
      </c>
      <c r="I7280" s="61"/>
      <c r="K7280" s="69"/>
      <c r="L7280" s="69"/>
      <c r="M7280" s="69"/>
      <c r="O7280" s="63"/>
      <c r="P7280" s="63"/>
      <c r="Q7280" s="63"/>
    </row>
    <row r="7281" spans="1:17" outlineLevel="1">
      <c r="A7281" s="6"/>
      <c r="B7281" s="20">
        <v>42735</v>
      </c>
      <c r="C7281" s="21">
        <v>8.3333333333333329E-2</v>
      </c>
      <c r="D7281" s="13">
        <v>0</v>
      </c>
      <c r="E7281" s="13">
        <v>41.28</v>
      </c>
      <c r="F7281" s="11">
        <f t="shared" si="340"/>
        <v>0</v>
      </c>
      <c r="G7281" s="11">
        <f t="shared" si="341"/>
        <v>41.672160000000005</v>
      </c>
      <c r="H7281" s="8">
        <f t="shared" si="342"/>
        <v>0</v>
      </c>
      <c r="I7281" s="61"/>
      <c r="K7281" s="69"/>
      <c r="L7281" s="69"/>
      <c r="M7281" s="69"/>
      <c r="O7281" s="63"/>
      <c r="P7281" s="63"/>
      <c r="Q7281" s="63"/>
    </row>
    <row r="7282" spans="1:17" outlineLevel="1">
      <c r="A7282" s="6"/>
      <c r="B7282" s="20">
        <v>42735</v>
      </c>
      <c r="C7282" s="21">
        <v>0.10416666666666667</v>
      </c>
      <c r="D7282" s="13">
        <v>0</v>
      </c>
      <c r="E7282" s="13">
        <v>38.799999999999997</v>
      </c>
      <c r="F7282" s="11">
        <f t="shared" si="340"/>
        <v>0</v>
      </c>
      <c r="G7282" s="11">
        <f t="shared" si="341"/>
        <v>39.168599999999998</v>
      </c>
      <c r="H7282" s="8">
        <f t="shared" si="342"/>
        <v>0</v>
      </c>
      <c r="I7282" s="61"/>
      <c r="K7282" s="69"/>
      <c r="L7282" s="69"/>
      <c r="M7282" s="69"/>
      <c r="O7282" s="63"/>
      <c r="P7282" s="63"/>
      <c r="Q7282" s="63"/>
    </row>
    <row r="7283" spans="1:17" outlineLevel="1">
      <c r="A7283" s="6"/>
      <c r="B7283" s="20">
        <v>42735</v>
      </c>
      <c r="C7283" s="21">
        <v>0.125</v>
      </c>
      <c r="D7283" s="13">
        <v>0</v>
      </c>
      <c r="E7283" s="13">
        <v>39.049999999999997</v>
      </c>
      <c r="F7283" s="11">
        <f t="shared" si="340"/>
        <v>0</v>
      </c>
      <c r="G7283" s="11">
        <f t="shared" si="341"/>
        <v>39.420974999999999</v>
      </c>
      <c r="H7283" s="8">
        <f t="shared" si="342"/>
        <v>0</v>
      </c>
      <c r="I7283" s="61"/>
      <c r="K7283" s="69"/>
      <c r="L7283" s="69"/>
      <c r="M7283" s="69"/>
      <c r="O7283" s="63"/>
      <c r="P7283" s="63"/>
      <c r="Q7283" s="63"/>
    </row>
    <row r="7284" spans="1:17" outlineLevel="1">
      <c r="A7284" s="6"/>
      <c r="B7284" s="20">
        <v>42735</v>
      </c>
      <c r="C7284" s="21">
        <v>0.14583333333333334</v>
      </c>
      <c r="D7284" s="13">
        <v>0</v>
      </c>
      <c r="E7284" s="13">
        <v>45.13</v>
      </c>
      <c r="F7284" s="11">
        <f t="shared" si="340"/>
        <v>0</v>
      </c>
      <c r="G7284" s="11">
        <f t="shared" si="341"/>
        <v>45.558735000000006</v>
      </c>
      <c r="H7284" s="8">
        <f t="shared" si="342"/>
        <v>0</v>
      </c>
      <c r="I7284" s="61"/>
      <c r="K7284" s="69"/>
      <c r="L7284" s="69"/>
      <c r="M7284" s="69"/>
      <c r="O7284" s="63"/>
      <c r="P7284" s="63"/>
      <c r="Q7284" s="63"/>
    </row>
    <row r="7285" spans="1:17" outlineLevel="1">
      <c r="A7285" s="6"/>
      <c r="B7285" s="20">
        <v>42735</v>
      </c>
      <c r="C7285" s="21">
        <v>0.16666666666666666</v>
      </c>
      <c r="D7285" s="13">
        <v>0</v>
      </c>
      <c r="E7285" s="13">
        <v>45.28</v>
      </c>
      <c r="F7285" s="11">
        <f t="shared" si="340"/>
        <v>0</v>
      </c>
      <c r="G7285" s="11">
        <f t="shared" si="341"/>
        <v>45.710160000000002</v>
      </c>
      <c r="H7285" s="8">
        <f t="shared" si="342"/>
        <v>0</v>
      </c>
      <c r="I7285" s="61"/>
      <c r="K7285" s="69"/>
      <c r="L7285" s="69"/>
      <c r="M7285" s="69"/>
      <c r="O7285" s="63"/>
      <c r="P7285" s="63"/>
      <c r="Q7285" s="63"/>
    </row>
    <row r="7286" spans="1:17" outlineLevel="1">
      <c r="A7286" s="6"/>
      <c r="B7286" s="20">
        <v>42735</v>
      </c>
      <c r="C7286" s="21">
        <v>0.1875</v>
      </c>
      <c r="D7286" s="13">
        <v>0</v>
      </c>
      <c r="E7286" s="13">
        <v>43.15</v>
      </c>
      <c r="F7286" s="11">
        <f t="shared" si="340"/>
        <v>0</v>
      </c>
      <c r="G7286" s="11">
        <f t="shared" si="341"/>
        <v>43.559925</v>
      </c>
      <c r="H7286" s="8">
        <f t="shared" si="342"/>
        <v>0</v>
      </c>
      <c r="I7286" s="61"/>
      <c r="K7286" s="69"/>
      <c r="L7286" s="69"/>
      <c r="M7286" s="69"/>
      <c r="O7286" s="63"/>
      <c r="P7286" s="63"/>
      <c r="Q7286" s="63"/>
    </row>
    <row r="7287" spans="1:17" outlineLevel="1">
      <c r="A7287" s="6"/>
      <c r="B7287" s="20">
        <v>42735</v>
      </c>
      <c r="C7287" s="21">
        <v>0.20833333333333334</v>
      </c>
      <c r="D7287" s="13">
        <v>0</v>
      </c>
      <c r="E7287" s="13">
        <v>43.2</v>
      </c>
      <c r="F7287" s="11">
        <f t="shared" si="340"/>
        <v>0</v>
      </c>
      <c r="G7287" s="11">
        <f t="shared" si="341"/>
        <v>43.610400000000006</v>
      </c>
      <c r="H7287" s="8">
        <f t="shared" si="342"/>
        <v>0</v>
      </c>
      <c r="I7287" s="61"/>
      <c r="K7287" s="69"/>
      <c r="L7287" s="69"/>
      <c r="M7287" s="69"/>
      <c r="O7287" s="63"/>
      <c r="P7287" s="63"/>
      <c r="Q7287" s="63"/>
    </row>
    <row r="7288" spans="1:17" outlineLevel="1">
      <c r="A7288" s="6"/>
      <c r="B7288" s="20">
        <v>42735</v>
      </c>
      <c r="C7288" s="21">
        <v>0.22916666666666666</v>
      </c>
      <c r="D7288" s="13">
        <v>4.3007000000000004E-2</v>
      </c>
      <c r="E7288" s="13">
        <v>48.74</v>
      </c>
      <c r="F7288" s="11">
        <f t="shared" si="340"/>
        <v>4.2994097900000007E-2</v>
      </c>
      <c r="G7288" s="11">
        <f t="shared" si="341"/>
        <v>49.203030000000005</v>
      </c>
      <c r="H7288" s="8">
        <f t="shared" si="342"/>
        <v>5.8814623206033634</v>
      </c>
      <c r="I7288" s="61"/>
      <c r="K7288" s="69"/>
      <c r="L7288" s="69"/>
      <c r="M7288" s="69"/>
      <c r="O7288" s="63"/>
      <c r="P7288" s="63"/>
      <c r="Q7288" s="63"/>
    </row>
    <row r="7289" spans="1:17" outlineLevel="1">
      <c r="A7289" s="6"/>
      <c r="B7289" s="20">
        <v>42735</v>
      </c>
      <c r="C7289" s="21">
        <v>0.25</v>
      </c>
      <c r="D7289" s="13">
        <v>0.13018399999999999</v>
      </c>
      <c r="E7289" s="13">
        <v>45.1</v>
      </c>
      <c r="F7289" s="11">
        <f t="shared" si="340"/>
        <v>0.1301449448</v>
      </c>
      <c r="G7289" s="11">
        <f t="shared" si="341"/>
        <v>45.528450000000007</v>
      </c>
      <c r="H7289" s="8">
        <f t="shared" si="342"/>
        <v>18.281662120720437</v>
      </c>
      <c r="I7289" s="61"/>
      <c r="K7289" s="69"/>
      <c r="L7289" s="69"/>
      <c r="M7289" s="69"/>
      <c r="O7289" s="63"/>
      <c r="P7289" s="63"/>
      <c r="Q7289" s="63"/>
    </row>
    <row r="7290" spans="1:17" outlineLevel="1">
      <c r="A7290" s="6"/>
      <c r="B7290" s="20">
        <v>42735</v>
      </c>
      <c r="C7290" s="21">
        <v>0.27083333333333331</v>
      </c>
      <c r="D7290" s="13">
        <v>0.39672600000000002</v>
      </c>
      <c r="E7290" s="13">
        <v>43.65</v>
      </c>
      <c r="F7290" s="11">
        <f t="shared" si="340"/>
        <v>0.39660698220000001</v>
      </c>
      <c r="G7290" s="11">
        <f t="shared" si="341"/>
        <v>44.064675000000001</v>
      </c>
      <c r="H7290" s="8">
        <f t="shared" si="342"/>
        <v>56.292540915826223</v>
      </c>
      <c r="I7290" s="61"/>
      <c r="K7290" s="69"/>
      <c r="L7290" s="69"/>
      <c r="M7290" s="69"/>
      <c r="O7290" s="63"/>
      <c r="P7290" s="63"/>
      <c r="Q7290" s="63"/>
    </row>
    <row r="7291" spans="1:17" outlineLevel="1">
      <c r="A7291" s="6"/>
      <c r="B7291" s="20">
        <v>42735</v>
      </c>
      <c r="C7291" s="21">
        <v>0.29166666666666669</v>
      </c>
      <c r="D7291" s="13">
        <v>0.65023699999999995</v>
      </c>
      <c r="E7291" s="13">
        <v>45.67</v>
      </c>
      <c r="F7291" s="11">
        <f t="shared" si="340"/>
        <v>0.65004192890000001</v>
      </c>
      <c r="G7291" s="11">
        <f t="shared" si="341"/>
        <v>46.103865000000006</v>
      </c>
      <c r="H7291" s="8">
        <f t="shared" si="342"/>
        <v>90.938353441054801</v>
      </c>
      <c r="I7291" s="61"/>
      <c r="K7291" s="69"/>
      <c r="L7291" s="69"/>
      <c r="M7291" s="69"/>
      <c r="O7291" s="63"/>
      <c r="P7291" s="63"/>
      <c r="Q7291" s="63"/>
    </row>
    <row r="7292" spans="1:17" outlineLevel="1">
      <c r="A7292" s="6"/>
      <c r="B7292" s="20">
        <v>42735</v>
      </c>
      <c r="C7292" s="21">
        <v>0.3125</v>
      </c>
      <c r="D7292" s="13">
        <v>1.1418620000000002</v>
      </c>
      <c r="E7292" s="13">
        <v>53.65</v>
      </c>
      <c r="F7292" s="11">
        <f t="shared" si="340"/>
        <v>1.1415194414000003</v>
      </c>
      <c r="G7292" s="11">
        <f t="shared" si="341"/>
        <v>54.159675</v>
      </c>
      <c r="H7292" s="8">
        <f t="shared" si="342"/>
        <v>150.4982941479945</v>
      </c>
      <c r="I7292" s="61"/>
      <c r="K7292" s="69"/>
      <c r="L7292" s="69"/>
      <c r="M7292" s="69"/>
      <c r="O7292" s="63"/>
      <c r="P7292" s="63"/>
      <c r="Q7292" s="63"/>
    </row>
    <row r="7293" spans="1:17" outlineLevel="1">
      <c r="A7293" s="6"/>
      <c r="B7293" s="20">
        <v>42735</v>
      </c>
      <c r="C7293" s="21">
        <v>0.33333333333333331</v>
      </c>
      <c r="D7293" s="13">
        <v>1.9117270000000002</v>
      </c>
      <c r="E7293" s="13">
        <v>49.92</v>
      </c>
      <c r="F7293" s="11">
        <f t="shared" si="340"/>
        <v>1.9111534819000002</v>
      </c>
      <c r="G7293" s="11">
        <f t="shared" si="341"/>
        <v>50.394240000000003</v>
      </c>
      <c r="H7293" s="8">
        <f t="shared" si="342"/>
        <v>259.16342038969577</v>
      </c>
      <c r="I7293" s="61"/>
      <c r="K7293" s="69"/>
      <c r="L7293" s="69"/>
      <c r="M7293" s="69"/>
      <c r="O7293" s="63"/>
      <c r="P7293" s="63"/>
      <c r="Q7293" s="63"/>
    </row>
    <row r="7294" spans="1:17" outlineLevel="1">
      <c r="A7294" s="6"/>
      <c r="B7294" s="20">
        <v>42735</v>
      </c>
      <c r="C7294" s="21">
        <v>0.35416666666666669</v>
      </c>
      <c r="D7294" s="13">
        <v>3.0012050000000001</v>
      </c>
      <c r="E7294" s="13">
        <v>56.38</v>
      </c>
      <c r="F7294" s="11">
        <f t="shared" si="340"/>
        <v>3.0003046385000003</v>
      </c>
      <c r="G7294" s="11">
        <f t="shared" si="341"/>
        <v>56.915610000000008</v>
      </c>
      <c r="H7294" s="8">
        <f t="shared" si="342"/>
        <v>387.29249407494302</v>
      </c>
      <c r="I7294" s="61"/>
      <c r="K7294" s="69"/>
      <c r="L7294" s="69"/>
      <c r="M7294" s="69"/>
      <c r="O7294" s="63"/>
      <c r="P7294" s="63"/>
      <c r="Q7294" s="63"/>
    </row>
    <row r="7295" spans="1:17" outlineLevel="1">
      <c r="A7295" s="6"/>
      <c r="B7295" s="20">
        <v>42735</v>
      </c>
      <c r="C7295" s="21">
        <v>0.375</v>
      </c>
      <c r="D7295" s="13">
        <v>3.5143980000000004</v>
      </c>
      <c r="E7295" s="13">
        <v>57.36</v>
      </c>
      <c r="F7295" s="11">
        <f t="shared" si="340"/>
        <v>3.5133436806000007</v>
      </c>
      <c r="G7295" s="11">
        <f t="shared" si="341"/>
        <v>57.904920000000004</v>
      </c>
      <c r="H7295" s="8">
        <f t="shared" si="342"/>
        <v>450.04203983395155</v>
      </c>
      <c r="I7295" s="61"/>
      <c r="K7295" s="69"/>
      <c r="L7295" s="69"/>
      <c r="M7295" s="69"/>
      <c r="O7295" s="63"/>
      <c r="P7295" s="63"/>
      <c r="Q7295" s="63"/>
    </row>
    <row r="7296" spans="1:17" outlineLevel="1">
      <c r="A7296" s="6"/>
      <c r="B7296" s="20">
        <v>42735</v>
      </c>
      <c r="C7296" s="21">
        <v>0.39583333333333331</v>
      </c>
      <c r="D7296" s="13">
        <v>3.9617889999999996</v>
      </c>
      <c r="E7296" s="13">
        <v>68.150000000000006</v>
      </c>
      <c r="F7296" s="11">
        <f t="shared" si="340"/>
        <v>3.9606004632999996</v>
      </c>
      <c r="G7296" s="11">
        <f t="shared" si="341"/>
        <v>68.797425000000004</v>
      </c>
      <c r="H7296" s="8">
        <f t="shared" si="342"/>
        <v>464.19257284495291</v>
      </c>
      <c r="I7296" s="61"/>
      <c r="K7296" s="69"/>
      <c r="L7296" s="69"/>
      <c r="M7296" s="69"/>
      <c r="O7296" s="63"/>
      <c r="P7296" s="63"/>
      <c r="Q7296" s="63"/>
    </row>
    <row r="7297" spans="1:17" outlineLevel="1">
      <c r="A7297" s="6"/>
      <c r="B7297" s="20">
        <v>42735</v>
      </c>
      <c r="C7297" s="21">
        <v>0.41666666666666669</v>
      </c>
      <c r="D7297" s="13">
        <v>4.2919179999999999</v>
      </c>
      <c r="E7297" s="13">
        <v>61.47</v>
      </c>
      <c r="F7297" s="11">
        <f t="shared" si="340"/>
        <v>4.2906304245999998</v>
      </c>
      <c r="G7297" s="11">
        <f t="shared" si="341"/>
        <v>62.053965000000005</v>
      </c>
      <c r="H7297" s="8">
        <f t="shared" si="342"/>
        <v>531.80662877953637</v>
      </c>
      <c r="I7297" s="61"/>
      <c r="K7297" s="69"/>
      <c r="L7297" s="69"/>
      <c r="M7297" s="69"/>
      <c r="O7297" s="63"/>
      <c r="P7297" s="63"/>
      <c r="Q7297" s="63"/>
    </row>
    <row r="7298" spans="1:17" outlineLevel="1">
      <c r="A7298" s="6"/>
      <c r="B7298" s="20">
        <v>42735</v>
      </c>
      <c r="C7298" s="21">
        <v>0.4375</v>
      </c>
      <c r="D7298" s="13">
        <v>4.5105279999999999</v>
      </c>
      <c r="E7298" s="13">
        <v>57.39</v>
      </c>
      <c r="F7298" s="11">
        <f t="shared" si="340"/>
        <v>4.5091748416000001</v>
      </c>
      <c r="G7298" s="11">
        <f t="shared" si="341"/>
        <v>57.935205000000003</v>
      </c>
      <c r="H7298" s="8">
        <f t="shared" si="342"/>
        <v>577.46655170866154</v>
      </c>
      <c r="I7298" s="61"/>
      <c r="K7298" s="69"/>
      <c r="L7298" s="69"/>
      <c r="M7298" s="69"/>
      <c r="O7298" s="63"/>
      <c r="P7298" s="63"/>
      <c r="Q7298" s="63"/>
    </row>
    <row r="7299" spans="1:17" outlineLevel="1">
      <c r="A7299" s="6"/>
      <c r="B7299" s="20">
        <v>42735</v>
      </c>
      <c r="C7299" s="21">
        <v>0.45833333333333331</v>
      </c>
      <c r="D7299" s="13">
        <v>4.6516159999999998</v>
      </c>
      <c r="E7299" s="13">
        <v>58.81</v>
      </c>
      <c r="F7299" s="11">
        <f t="shared" si="340"/>
        <v>4.6502205152</v>
      </c>
      <c r="G7299" s="11">
        <f t="shared" si="341"/>
        <v>59.36869500000001</v>
      </c>
      <c r="H7299" s="8">
        <f t="shared" si="342"/>
        <v>588.86349237754837</v>
      </c>
      <c r="I7299" s="61"/>
      <c r="K7299" s="69"/>
      <c r="L7299" s="69"/>
      <c r="M7299" s="69"/>
      <c r="O7299" s="63"/>
      <c r="P7299" s="63"/>
      <c r="Q7299" s="63"/>
    </row>
    <row r="7300" spans="1:17" outlineLevel="1">
      <c r="A7300" s="6"/>
      <c r="B7300" s="20">
        <v>42735</v>
      </c>
      <c r="C7300" s="21">
        <v>0.47916666666666669</v>
      </c>
      <c r="D7300" s="13">
        <v>4.7793489999999998</v>
      </c>
      <c r="E7300" s="13">
        <v>59.43</v>
      </c>
      <c r="F7300" s="11">
        <f t="shared" si="340"/>
        <v>4.7779151953000003</v>
      </c>
      <c r="G7300" s="11">
        <f t="shared" si="341"/>
        <v>59.994585000000001</v>
      </c>
      <c r="H7300" s="8">
        <f t="shared" si="342"/>
        <v>602.04318701858256</v>
      </c>
      <c r="I7300" s="61"/>
      <c r="K7300" s="69"/>
      <c r="L7300" s="69"/>
      <c r="M7300" s="69"/>
      <c r="O7300" s="63"/>
      <c r="P7300" s="63"/>
      <c r="Q7300" s="63"/>
    </row>
    <row r="7301" spans="1:17" outlineLevel="1">
      <c r="A7301" s="6"/>
      <c r="B7301" s="20">
        <v>42735</v>
      </c>
      <c r="C7301" s="21">
        <v>0.5</v>
      </c>
      <c r="D7301" s="13">
        <v>4.7878220000000002</v>
      </c>
      <c r="E7301" s="13">
        <v>60.81</v>
      </c>
      <c r="F7301" s="11">
        <f t="shared" si="340"/>
        <v>4.7863856534</v>
      </c>
      <c r="G7301" s="11">
        <f t="shared" si="341"/>
        <v>61.387695000000008</v>
      </c>
      <c r="H7301" s="8">
        <f t="shared" si="342"/>
        <v>596.44254888910507</v>
      </c>
      <c r="I7301" s="61"/>
      <c r="K7301" s="69"/>
      <c r="L7301" s="69"/>
      <c r="M7301" s="69"/>
      <c r="O7301" s="63"/>
      <c r="P7301" s="63"/>
      <c r="Q7301" s="63"/>
    </row>
    <row r="7302" spans="1:17" outlineLevel="1">
      <c r="A7302" s="6"/>
      <c r="B7302" s="20">
        <v>42735</v>
      </c>
      <c r="C7302" s="21">
        <v>0.52083333333333337</v>
      </c>
      <c r="D7302" s="13">
        <v>4.7670500000000002</v>
      </c>
      <c r="E7302" s="13">
        <v>66.459999999999994</v>
      </c>
      <c r="F7302" s="11">
        <f t="shared" si="340"/>
        <v>4.7656198850000004</v>
      </c>
      <c r="G7302" s="11">
        <f t="shared" si="341"/>
        <v>67.091369999999998</v>
      </c>
      <c r="H7302" s="8">
        <f t="shared" si="342"/>
        <v>566.6733316261076</v>
      </c>
      <c r="I7302" s="61"/>
      <c r="K7302" s="69"/>
      <c r="L7302" s="69"/>
      <c r="M7302" s="69"/>
      <c r="O7302" s="63"/>
      <c r="P7302" s="63"/>
      <c r="Q7302" s="63"/>
    </row>
    <row r="7303" spans="1:17" outlineLevel="1">
      <c r="A7303" s="6"/>
      <c r="B7303" s="20">
        <v>42735</v>
      </c>
      <c r="C7303" s="21">
        <v>0.54166666666666663</v>
      </c>
      <c r="D7303" s="13">
        <v>4.706086</v>
      </c>
      <c r="E7303" s="13">
        <v>77.23</v>
      </c>
      <c r="F7303" s="11">
        <f t="shared" si="340"/>
        <v>4.7046741742</v>
      </c>
      <c r="G7303" s="11">
        <f t="shared" si="341"/>
        <v>77.963685000000012</v>
      </c>
      <c r="H7303" s="8">
        <f t="shared" si="342"/>
        <v>508.275661056236</v>
      </c>
      <c r="I7303" s="61"/>
      <c r="K7303" s="69"/>
      <c r="L7303" s="69"/>
      <c r="M7303" s="69"/>
      <c r="O7303" s="63"/>
      <c r="P7303" s="63"/>
      <c r="Q7303" s="63"/>
    </row>
    <row r="7304" spans="1:17" outlineLevel="1">
      <c r="A7304" s="6"/>
      <c r="B7304" s="20">
        <v>42735</v>
      </c>
      <c r="C7304" s="21">
        <v>0.5625</v>
      </c>
      <c r="D7304" s="13">
        <v>4.5807819999999992</v>
      </c>
      <c r="E7304" s="13">
        <v>48.63</v>
      </c>
      <c r="F7304" s="11">
        <f t="shared" si="340"/>
        <v>4.5794077653999992</v>
      </c>
      <c r="G7304" s="11">
        <f t="shared" si="341"/>
        <v>49.091985000000008</v>
      </c>
      <c r="H7304" s="8">
        <f t="shared" si="342"/>
        <v>626.9576270364995</v>
      </c>
      <c r="I7304" s="61"/>
      <c r="K7304" s="69"/>
      <c r="L7304" s="69"/>
      <c r="M7304" s="69"/>
      <c r="O7304" s="63"/>
      <c r="P7304" s="63"/>
      <c r="Q7304" s="63"/>
    </row>
    <row r="7305" spans="1:17" outlineLevel="1">
      <c r="A7305" s="6"/>
      <c r="B7305" s="20">
        <v>42735</v>
      </c>
      <c r="C7305" s="21">
        <v>0.58333333333333337</v>
      </c>
      <c r="D7305" s="13">
        <v>4.3973950000000004</v>
      </c>
      <c r="E7305" s="13">
        <v>17.88</v>
      </c>
      <c r="F7305" s="11">
        <f t="shared" si="340"/>
        <v>4.3960757815000004</v>
      </c>
      <c r="G7305" s="11">
        <f t="shared" si="341"/>
        <v>18.049859999999999</v>
      </c>
      <c r="H7305" s="8">
        <f t="shared" si="342"/>
        <v>738.3215429535345</v>
      </c>
      <c r="I7305" s="61"/>
      <c r="K7305" s="69"/>
      <c r="L7305" s="69"/>
      <c r="M7305" s="69"/>
      <c r="O7305" s="63"/>
      <c r="P7305" s="63"/>
      <c r="Q7305" s="63"/>
    </row>
    <row r="7306" spans="1:17" outlineLevel="1">
      <c r="A7306" s="6"/>
      <c r="B7306" s="20">
        <v>42735</v>
      </c>
      <c r="C7306" s="21">
        <v>0.60416666666666663</v>
      </c>
      <c r="D7306" s="13">
        <v>4.1849999999999996</v>
      </c>
      <c r="E7306" s="13">
        <v>48.26</v>
      </c>
      <c r="F7306" s="11">
        <f t="shared" si="340"/>
        <v>4.1837444999999995</v>
      </c>
      <c r="G7306" s="11">
        <f t="shared" si="341"/>
        <v>48.718470000000003</v>
      </c>
      <c r="H7306" s="8">
        <f t="shared" si="342"/>
        <v>574.35084608908494</v>
      </c>
      <c r="I7306" s="61"/>
      <c r="K7306" s="69"/>
      <c r="L7306" s="69"/>
      <c r="M7306" s="69"/>
      <c r="O7306" s="63"/>
      <c r="P7306" s="63"/>
      <c r="Q7306" s="63"/>
    </row>
    <row r="7307" spans="1:17" outlineLevel="1">
      <c r="A7307" s="6"/>
      <c r="B7307" s="20">
        <v>42735</v>
      </c>
      <c r="C7307" s="21">
        <v>0.625</v>
      </c>
      <c r="D7307" s="13">
        <v>3.8491939999999998</v>
      </c>
      <c r="E7307" s="13">
        <v>50.87</v>
      </c>
      <c r="F7307" s="11">
        <f t="shared" si="340"/>
        <v>3.8480392418</v>
      </c>
      <c r="G7307" s="11">
        <f t="shared" si="341"/>
        <v>51.353265</v>
      </c>
      <c r="H7307" s="8">
        <f t="shared" si="342"/>
        <v>518.12592006024556</v>
      </c>
      <c r="I7307" s="61"/>
      <c r="K7307" s="69"/>
      <c r="L7307" s="69"/>
      <c r="M7307" s="69"/>
      <c r="O7307" s="63"/>
      <c r="P7307" s="63"/>
      <c r="Q7307" s="63"/>
    </row>
    <row r="7308" spans="1:17" outlineLevel="1">
      <c r="A7308" s="6"/>
      <c r="B7308" s="20">
        <v>42735</v>
      </c>
      <c r="C7308" s="21">
        <v>0.64583333333333337</v>
      </c>
      <c r="D7308" s="13">
        <v>3.4148550000000002</v>
      </c>
      <c r="E7308" s="13">
        <v>49.99</v>
      </c>
      <c r="F7308" s="11">
        <f t="shared" si="340"/>
        <v>3.4138305435000005</v>
      </c>
      <c r="G7308" s="11">
        <f t="shared" si="341"/>
        <v>50.464905000000002</v>
      </c>
      <c r="H7308" s="8">
        <f t="shared" si="342"/>
        <v>462.69384702717423</v>
      </c>
      <c r="I7308" s="61"/>
      <c r="K7308" s="69"/>
      <c r="L7308" s="69"/>
      <c r="M7308" s="69"/>
      <c r="O7308" s="63"/>
      <c r="P7308" s="63"/>
      <c r="Q7308" s="63"/>
    </row>
    <row r="7309" spans="1:17" outlineLevel="1">
      <c r="A7309" s="6"/>
      <c r="B7309" s="20">
        <v>42735</v>
      </c>
      <c r="C7309" s="21">
        <v>0.66666666666666663</v>
      </c>
      <c r="D7309" s="13">
        <v>2.9099210000000002</v>
      </c>
      <c r="E7309" s="13">
        <v>64.260000000000005</v>
      </c>
      <c r="F7309" s="11">
        <f t="shared" si="340"/>
        <v>2.9090480237000005</v>
      </c>
      <c r="G7309" s="11">
        <f t="shared" si="341"/>
        <v>64.870470000000012</v>
      </c>
      <c r="H7309" s="8">
        <f t="shared" si="342"/>
        <v>352.3716198582099</v>
      </c>
      <c r="I7309" s="61"/>
      <c r="K7309" s="69"/>
      <c r="L7309" s="69"/>
      <c r="M7309" s="69"/>
      <c r="O7309" s="63"/>
      <c r="P7309" s="63"/>
      <c r="Q7309" s="63"/>
    </row>
    <row r="7310" spans="1:17" outlineLevel="1">
      <c r="A7310" s="6"/>
      <c r="B7310" s="20">
        <v>42735</v>
      </c>
      <c r="C7310" s="21">
        <v>0.6875</v>
      </c>
      <c r="D7310" s="13">
        <v>2.3220650000000003</v>
      </c>
      <c r="E7310" s="13">
        <v>50.69</v>
      </c>
      <c r="F7310" s="11">
        <f t="shared" si="340"/>
        <v>2.3213683805000005</v>
      </c>
      <c r="G7310" s="11">
        <f t="shared" si="341"/>
        <v>51.171554999999998</v>
      </c>
      <c r="H7310" s="8">
        <f t="shared" si="342"/>
        <v>312.98648901498336</v>
      </c>
      <c r="I7310" s="61"/>
      <c r="K7310" s="69"/>
      <c r="L7310" s="69"/>
      <c r="M7310" s="69"/>
      <c r="O7310" s="63"/>
      <c r="P7310" s="63"/>
      <c r="Q7310" s="63"/>
    </row>
    <row r="7311" spans="1:17" outlineLevel="1">
      <c r="A7311" s="6"/>
      <c r="B7311" s="20">
        <v>42735</v>
      </c>
      <c r="C7311" s="21">
        <v>0.70833333333333337</v>
      </c>
      <c r="D7311" s="13">
        <v>1.6493769999999999</v>
      </c>
      <c r="E7311" s="13">
        <v>49.55</v>
      </c>
      <c r="F7311" s="11">
        <f t="shared" si="340"/>
        <v>1.6488821868999999</v>
      </c>
      <c r="G7311" s="11">
        <f t="shared" si="341"/>
        <v>50.020724999999999</v>
      </c>
      <c r="H7311" s="8">
        <f t="shared" si="342"/>
        <v>224.21380433507647</v>
      </c>
      <c r="I7311" s="61"/>
      <c r="K7311" s="69"/>
      <c r="L7311" s="69"/>
      <c r="M7311" s="69"/>
      <c r="O7311" s="63"/>
      <c r="P7311" s="63"/>
      <c r="Q7311" s="63"/>
    </row>
    <row r="7312" spans="1:17" outlineLevel="1">
      <c r="A7312" s="6"/>
      <c r="B7312" s="20">
        <v>42735</v>
      </c>
      <c r="C7312" s="21">
        <v>0.72916666666666663</v>
      </c>
      <c r="D7312" s="13">
        <v>0.94054100000000007</v>
      </c>
      <c r="E7312" s="13">
        <v>49.94</v>
      </c>
      <c r="F7312" s="11">
        <f t="shared" si="340"/>
        <v>0.94025883770000007</v>
      </c>
      <c r="G7312" s="11">
        <f t="shared" si="341"/>
        <v>50.414430000000003</v>
      </c>
      <c r="H7312" s="8">
        <f t="shared" si="342"/>
        <v>127.48553045709198</v>
      </c>
      <c r="I7312" s="61"/>
      <c r="K7312" s="69"/>
      <c r="L7312" s="69"/>
      <c r="M7312" s="69"/>
      <c r="O7312" s="63"/>
      <c r="P7312" s="63"/>
      <c r="Q7312" s="63"/>
    </row>
    <row r="7313" spans="1:17" outlineLevel="1">
      <c r="A7313" s="6"/>
      <c r="B7313" s="20">
        <v>42735</v>
      </c>
      <c r="C7313" s="21">
        <v>0.75</v>
      </c>
      <c r="D7313" s="13">
        <v>0.35305200000000003</v>
      </c>
      <c r="E7313" s="13">
        <v>47.39</v>
      </c>
      <c r="F7313" s="11">
        <f t="shared" ref="F7313:F7376" si="343">IF($B$13="Electricity",$D7313*$B$9,$D7313*$B$10)</f>
        <v>0.35294608440000003</v>
      </c>
      <c r="G7313" s="11">
        <f t="shared" ref="G7313:G7376" si="344">+E7313*$B$10</f>
        <v>47.840205000000005</v>
      </c>
      <c r="H7313" s="8">
        <f t="shared" si="342"/>
        <v>48.762958666756703</v>
      </c>
      <c r="I7313" s="61"/>
      <c r="K7313" s="69"/>
      <c r="L7313" s="69"/>
      <c r="M7313" s="69"/>
      <c r="O7313" s="63"/>
      <c r="P7313" s="63"/>
      <c r="Q7313" s="63"/>
    </row>
    <row r="7314" spans="1:17" outlineLevel="1">
      <c r="A7314" s="6"/>
      <c r="B7314" s="20">
        <v>42735</v>
      </c>
      <c r="C7314" s="21">
        <v>0.77083333333333337</v>
      </c>
      <c r="D7314" s="13">
        <v>0.119196</v>
      </c>
      <c r="E7314" s="13">
        <v>46.08</v>
      </c>
      <c r="F7314" s="11">
        <f t="shared" si="343"/>
        <v>0.1191602412</v>
      </c>
      <c r="G7314" s="11">
        <f t="shared" si="344"/>
        <v>46.517760000000003</v>
      </c>
      <c r="H7314" s="8">
        <f t="shared" si="342"/>
        <v>16.620737361516287</v>
      </c>
      <c r="I7314" s="61"/>
      <c r="K7314" s="69"/>
      <c r="L7314" s="69"/>
      <c r="M7314" s="69"/>
      <c r="O7314" s="63"/>
      <c r="P7314" s="63"/>
      <c r="Q7314" s="63"/>
    </row>
    <row r="7315" spans="1:17" outlineLevel="1">
      <c r="A7315" s="6"/>
      <c r="B7315" s="20">
        <v>42735</v>
      </c>
      <c r="C7315" s="21">
        <v>0.79166666666666663</v>
      </c>
      <c r="D7315" s="13">
        <v>5.5371999999999998E-2</v>
      </c>
      <c r="E7315" s="13">
        <v>56.04</v>
      </c>
      <c r="F7315" s="11">
        <f t="shared" si="343"/>
        <v>5.5355388399999997E-2</v>
      </c>
      <c r="G7315" s="11">
        <f t="shared" si="344"/>
        <v>56.572380000000003</v>
      </c>
      <c r="H7315" s="8">
        <f t="shared" si="342"/>
        <v>7.1645161747876074</v>
      </c>
      <c r="I7315" s="61"/>
      <c r="K7315" s="69"/>
      <c r="L7315" s="69"/>
      <c r="M7315" s="69"/>
      <c r="O7315" s="63"/>
      <c r="P7315" s="63"/>
      <c r="Q7315" s="63"/>
    </row>
    <row r="7316" spans="1:17" outlineLevel="1">
      <c r="A7316" s="6"/>
      <c r="B7316" s="20">
        <v>42735</v>
      </c>
      <c r="C7316" s="21">
        <v>0.8125</v>
      </c>
      <c r="D7316" s="13">
        <v>5.0099999999999997E-3</v>
      </c>
      <c r="E7316" s="13">
        <v>45.52</v>
      </c>
      <c r="F7316" s="11">
        <f t="shared" si="343"/>
        <v>5.0084969999999998E-3</v>
      </c>
      <c r="G7316" s="11">
        <f t="shared" si="344"/>
        <v>45.952440000000003</v>
      </c>
      <c r="H7316" s="8">
        <f t="shared" si="342"/>
        <v>0.70142778411731999</v>
      </c>
      <c r="I7316" s="61"/>
      <c r="K7316" s="69"/>
      <c r="L7316" s="69"/>
      <c r="M7316" s="69"/>
      <c r="O7316" s="63"/>
      <c r="P7316" s="63"/>
      <c r="Q7316" s="63"/>
    </row>
    <row r="7317" spans="1:17" outlineLevel="1">
      <c r="A7317" s="6"/>
      <c r="B7317" s="20">
        <v>42735</v>
      </c>
      <c r="C7317" s="21">
        <v>0.83333333333333337</v>
      </c>
      <c r="D7317" s="13">
        <v>0</v>
      </c>
      <c r="E7317" s="13">
        <v>47.16</v>
      </c>
      <c r="F7317" s="11">
        <f t="shared" si="343"/>
        <v>0</v>
      </c>
      <c r="G7317" s="11">
        <f t="shared" si="344"/>
        <v>47.608019999999996</v>
      </c>
      <c r="H7317" s="8">
        <f t="shared" si="342"/>
        <v>0</v>
      </c>
      <c r="I7317" s="61"/>
      <c r="K7317" s="69"/>
      <c r="L7317" s="69"/>
      <c r="M7317" s="69"/>
      <c r="O7317" s="63"/>
      <c r="P7317" s="63"/>
      <c r="Q7317" s="63"/>
    </row>
    <row r="7318" spans="1:17" outlineLevel="1">
      <c r="A7318" s="6"/>
      <c r="B7318" s="20">
        <v>42735</v>
      </c>
      <c r="C7318" s="21">
        <v>0.85416666666666663</v>
      </c>
      <c r="D7318" s="13">
        <v>0</v>
      </c>
      <c r="E7318" s="13">
        <v>47.34</v>
      </c>
      <c r="F7318" s="11">
        <f t="shared" si="343"/>
        <v>0</v>
      </c>
      <c r="G7318" s="11">
        <f t="shared" si="344"/>
        <v>47.789730000000006</v>
      </c>
      <c r="H7318" s="8">
        <f t="shared" si="342"/>
        <v>0</v>
      </c>
      <c r="I7318" s="61"/>
      <c r="K7318" s="69"/>
      <c r="L7318" s="69"/>
      <c r="M7318" s="69"/>
      <c r="O7318" s="63"/>
      <c r="P7318" s="63"/>
      <c r="Q7318" s="63"/>
    </row>
    <row r="7319" spans="1:17" outlineLevel="1">
      <c r="A7319" s="6"/>
      <c r="B7319" s="20">
        <v>42735</v>
      </c>
      <c r="C7319" s="21">
        <v>0.875</v>
      </c>
      <c r="D7319" s="13">
        <v>0</v>
      </c>
      <c r="E7319" s="13">
        <v>45.49</v>
      </c>
      <c r="F7319" s="11">
        <f t="shared" si="343"/>
        <v>0</v>
      </c>
      <c r="G7319" s="11">
        <f t="shared" si="344"/>
        <v>45.922155000000004</v>
      </c>
      <c r="H7319" s="8">
        <f t="shared" si="342"/>
        <v>0</v>
      </c>
      <c r="I7319" s="61"/>
      <c r="K7319" s="69"/>
      <c r="L7319" s="69"/>
      <c r="M7319" s="69"/>
      <c r="O7319" s="63"/>
      <c r="P7319" s="63"/>
      <c r="Q7319" s="63"/>
    </row>
    <row r="7320" spans="1:17" outlineLevel="1">
      <c r="A7320" s="6"/>
      <c r="B7320" s="20">
        <v>42735</v>
      </c>
      <c r="C7320" s="21">
        <v>0.89583333333333337</v>
      </c>
      <c r="D7320" s="13">
        <v>0</v>
      </c>
      <c r="E7320" s="13">
        <v>44.19</v>
      </c>
      <c r="F7320" s="11">
        <f t="shared" si="343"/>
        <v>0</v>
      </c>
      <c r="G7320" s="11">
        <f t="shared" si="344"/>
        <v>44.609805000000001</v>
      </c>
      <c r="H7320" s="8">
        <f t="shared" si="342"/>
        <v>0</v>
      </c>
      <c r="I7320" s="61"/>
      <c r="K7320" s="69"/>
      <c r="L7320" s="69"/>
      <c r="M7320" s="69"/>
      <c r="O7320" s="63"/>
      <c r="P7320" s="63"/>
      <c r="Q7320" s="63"/>
    </row>
    <row r="7321" spans="1:17" outlineLevel="1">
      <c r="A7321" s="6"/>
      <c r="B7321" s="20">
        <v>42735</v>
      </c>
      <c r="C7321" s="21">
        <v>0.91666666666666663</v>
      </c>
      <c r="D7321" s="13">
        <v>0</v>
      </c>
      <c r="E7321" s="13">
        <v>42.43</v>
      </c>
      <c r="F7321" s="11">
        <f t="shared" si="343"/>
        <v>0</v>
      </c>
      <c r="G7321" s="11">
        <f t="shared" si="344"/>
        <v>42.833085000000004</v>
      </c>
      <c r="H7321" s="8">
        <f t="shared" si="342"/>
        <v>0</v>
      </c>
      <c r="I7321" s="61"/>
      <c r="K7321" s="69"/>
      <c r="L7321" s="69"/>
      <c r="M7321" s="69"/>
      <c r="O7321" s="63"/>
      <c r="P7321" s="63"/>
      <c r="Q7321" s="63"/>
    </row>
    <row r="7322" spans="1:17" outlineLevel="1">
      <c r="A7322" s="6"/>
      <c r="B7322" s="20">
        <v>42735</v>
      </c>
      <c r="C7322" s="21">
        <v>0.9375</v>
      </c>
      <c r="D7322" s="13">
        <v>0</v>
      </c>
      <c r="E7322" s="13">
        <v>48.33</v>
      </c>
      <c r="F7322" s="11">
        <f t="shared" si="343"/>
        <v>0</v>
      </c>
      <c r="G7322" s="11">
        <f t="shared" si="344"/>
        <v>48.789135000000002</v>
      </c>
      <c r="H7322" s="8">
        <f t="shared" si="342"/>
        <v>0</v>
      </c>
      <c r="I7322" s="61"/>
      <c r="K7322" s="69"/>
      <c r="L7322" s="69"/>
      <c r="M7322" s="69"/>
      <c r="O7322" s="63"/>
      <c r="P7322" s="63"/>
      <c r="Q7322" s="63"/>
    </row>
    <row r="7323" spans="1:17" outlineLevel="1">
      <c r="A7323" s="6"/>
      <c r="B7323" s="20">
        <v>42735</v>
      </c>
      <c r="C7323" s="21">
        <v>0.95833333333333337</v>
      </c>
      <c r="D7323" s="13">
        <v>0</v>
      </c>
      <c r="E7323" s="13">
        <v>43.31</v>
      </c>
      <c r="F7323" s="11">
        <f t="shared" si="343"/>
        <v>0</v>
      </c>
      <c r="G7323" s="11">
        <f t="shared" si="344"/>
        <v>43.721445000000003</v>
      </c>
      <c r="H7323" s="8">
        <f t="shared" si="342"/>
        <v>0</v>
      </c>
      <c r="I7323" s="61"/>
      <c r="K7323" s="69"/>
      <c r="L7323" s="69"/>
      <c r="M7323" s="69"/>
      <c r="O7323" s="63"/>
      <c r="P7323" s="63"/>
      <c r="Q7323" s="63"/>
    </row>
    <row r="7324" spans="1:17" outlineLevel="1">
      <c r="A7324" s="6"/>
      <c r="B7324" s="20">
        <v>42735</v>
      </c>
      <c r="C7324" s="21">
        <v>0.97916666666666663</v>
      </c>
      <c r="D7324" s="13">
        <v>0</v>
      </c>
      <c r="E7324" s="13">
        <v>40.74</v>
      </c>
      <c r="F7324" s="11">
        <f t="shared" si="343"/>
        <v>0</v>
      </c>
      <c r="G7324" s="11">
        <f t="shared" si="344"/>
        <v>41.127030000000005</v>
      </c>
      <c r="H7324" s="8">
        <f t="shared" si="342"/>
        <v>0</v>
      </c>
      <c r="I7324" s="61"/>
      <c r="K7324" s="69"/>
      <c r="L7324" s="69"/>
      <c r="M7324" s="69"/>
      <c r="O7324" s="63"/>
      <c r="P7324" s="63"/>
      <c r="Q7324" s="63"/>
    </row>
    <row r="7325" spans="1:17" outlineLevel="1">
      <c r="A7325" s="6"/>
      <c r="B7325" s="20">
        <v>42705</v>
      </c>
      <c r="C7325" s="21">
        <v>2.0833333333333332E-2</v>
      </c>
      <c r="D7325" s="13">
        <v>0</v>
      </c>
      <c r="E7325" s="13">
        <v>52.97</v>
      </c>
      <c r="F7325" s="11">
        <f t="shared" si="343"/>
        <v>0</v>
      </c>
      <c r="G7325" s="11">
        <f t="shared" si="344"/>
        <v>53.473215000000003</v>
      </c>
      <c r="H7325" s="8">
        <f t="shared" si="342"/>
        <v>0</v>
      </c>
      <c r="I7325" s="61"/>
      <c r="K7325" s="69"/>
      <c r="L7325" s="69"/>
      <c r="M7325" s="69"/>
      <c r="O7325" s="63"/>
      <c r="P7325" s="63"/>
      <c r="Q7325" s="63"/>
    </row>
    <row r="7326" spans="1:17" outlineLevel="1">
      <c r="A7326" s="6"/>
      <c r="B7326" s="20">
        <v>42705</v>
      </c>
      <c r="C7326" s="21">
        <v>4.1666666666666664E-2</v>
      </c>
      <c r="D7326" s="13">
        <v>0</v>
      </c>
      <c r="E7326" s="13">
        <v>42.08</v>
      </c>
      <c r="F7326" s="11">
        <f t="shared" si="343"/>
        <v>0</v>
      </c>
      <c r="G7326" s="11">
        <f t="shared" si="344"/>
        <v>42.479759999999999</v>
      </c>
      <c r="H7326" s="8">
        <f t="shared" si="342"/>
        <v>0</v>
      </c>
      <c r="I7326" s="61"/>
      <c r="K7326" s="69"/>
      <c r="L7326" s="69"/>
      <c r="M7326" s="69"/>
      <c r="O7326" s="63"/>
      <c r="P7326" s="63"/>
      <c r="Q7326" s="63"/>
    </row>
    <row r="7327" spans="1:17" outlineLevel="1">
      <c r="A7327" s="6"/>
      <c r="B7327" s="20">
        <v>42705</v>
      </c>
      <c r="C7327" s="21">
        <v>6.25E-2</v>
      </c>
      <c r="D7327" s="13">
        <v>0</v>
      </c>
      <c r="E7327" s="13">
        <v>50.16</v>
      </c>
      <c r="F7327" s="11">
        <f t="shared" si="343"/>
        <v>0</v>
      </c>
      <c r="G7327" s="11">
        <f t="shared" si="344"/>
        <v>50.636519999999997</v>
      </c>
      <c r="H7327" s="8">
        <f t="shared" si="342"/>
        <v>0</v>
      </c>
      <c r="I7327" s="61"/>
      <c r="K7327" s="69"/>
      <c r="L7327" s="69"/>
      <c r="M7327" s="69"/>
      <c r="O7327" s="63"/>
      <c r="P7327" s="63"/>
      <c r="Q7327" s="63"/>
    </row>
    <row r="7328" spans="1:17" outlineLevel="1">
      <c r="A7328" s="6"/>
      <c r="B7328" s="20">
        <v>42705</v>
      </c>
      <c r="C7328" s="21">
        <v>8.3333333333333329E-2</v>
      </c>
      <c r="D7328" s="13">
        <v>0</v>
      </c>
      <c r="E7328" s="13">
        <v>47.64</v>
      </c>
      <c r="F7328" s="11">
        <f t="shared" si="343"/>
        <v>0</v>
      </c>
      <c r="G7328" s="11">
        <f t="shared" si="344"/>
        <v>48.092580000000005</v>
      </c>
      <c r="H7328" s="8">
        <f t="shared" si="342"/>
        <v>0</v>
      </c>
      <c r="I7328" s="61"/>
      <c r="K7328" s="69"/>
      <c r="L7328" s="69"/>
      <c r="M7328" s="69"/>
      <c r="O7328" s="63"/>
      <c r="P7328" s="63"/>
      <c r="Q7328" s="63"/>
    </row>
    <row r="7329" spans="1:17" outlineLevel="1">
      <c r="A7329" s="6"/>
      <c r="B7329" s="20">
        <v>42705</v>
      </c>
      <c r="C7329" s="21">
        <v>0.10416666666666667</v>
      </c>
      <c r="D7329" s="13">
        <v>0</v>
      </c>
      <c r="E7329" s="13">
        <v>45.5</v>
      </c>
      <c r="F7329" s="11">
        <f t="shared" si="343"/>
        <v>0</v>
      </c>
      <c r="G7329" s="11">
        <f t="shared" si="344"/>
        <v>45.932250000000003</v>
      </c>
      <c r="H7329" s="8">
        <f t="shared" si="342"/>
        <v>0</v>
      </c>
      <c r="I7329" s="61"/>
      <c r="K7329" s="69"/>
      <c r="L7329" s="69"/>
      <c r="M7329" s="69"/>
      <c r="O7329" s="63"/>
      <c r="P7329" s="63"/>
      <c r="Q7329" s="63"/>
    </row>
    <row r="7330" spans="1:17" outlineLevel="1">
      <c r="A7330" s="6"/>
      <c r="B7330" s="20">
        <v>42705</v>
      </c>
      <c r="C7330" s="21">
        <v>0.125</v>
      </c>
      <c r="D7330" s="13">
        <v>0</v>
      </c>
      <c r="E7330" s="13">
        <v>51.77</v>
      </c>
      <c r="F7330" s="11">
        <f t="shared" si="343"/>
        <v>0</v>
      </c>
      <c r="G7330" s="11">
        <f t="shared" si="344"/>
        <v>52.261815000000006</v>
      </c>
      <c r="H7330" s="8">
        <f t="shared" si="342"/>
        <v>0</v>
      </c>
      <c r="I7330" s="61"/>
      <c r="K7330" s="69"/>
      <c r="L7330" s="69"/>
      <c r="M7330" s="69"/>
      <c r="O7330" s="63"/>
      <c r="P7330" s="63"/>
      <c r="Q7330" s="63"/>
    </row>
    <row r="7331" spans="1:17" outlineLevel="1">
      <c r="A7331" s="6"/>
      <c r="B7331" s="20">
        <v>42705</v>
      </c>
      <c r="C7331" s="21">
        <v>0.14583333333333334</v>
      </c>
      <c r="D7331" s="13">
        <v>0</v>
      </c>
      <c r="E7331" s="13">
        <v>49.34</v>
      </c>
      <c r="F7331" s="11">
        <f t="shared" si="343"/>
        <v>0</v>
      </c>
      <c r="G7331" s="11">
        <f t="shared" si="344"/>
        <v>49.808730000000004</v>
      </c>
      <c r="H7331" s="8">
        <f t="shared" si="342"/>
        <v>0</v>
      </c>
      <c r="I7331" s="61"/>
      <c r="K7331" s="69"/>
      <c r="L7331" s="69"/>
      <c r="M7331" s="69"/>
      <c r="O7331" s="63"/>
      <c r="P7331" s="63"/>
      <c r="Q7331" s="63"/>
    </row>
    <row r="7332" spans="1:17" outlineLevel="1">
      <c r="A7332" s="6"/>
      <c r="B7332" s="20">
        <v>42705</v>
      </c>
      <c r="C7332" s="21">
        <v>0.16666666666666666</v>
      </c>
      <c r="D7332" s="13">
        <v>0</v>
      </c>
      <c r="E7332" s="13">
        <v>49.34</v>
      </c>
      <c r="F7332" s="11">
        <f t="shared" si="343"/>
        <v>0</v>
      </c>
      <c r="G7332" s="11">
        <f t="shared" si="344"/>
        <v>49.808730000000004</v>
      </c>
      <c r="H7332" s="8">
        <f t="shared" si="342"/>
        <v>0</v>
      </c>
      <c r="I7332" s="61"/>
      <c r="K7332" s="69"/>
      <c r="L7332" s="69"/>
      <c r="M7332" s="69"/>
      <c r="O7332" s="63"/>
      <c r="P7332" s="63"/>
      <c r="Q7332" s="63"/>
    </row>
    <row r="7333" spans="1:17" outlineLevel="1">
      <c r="A7333" s="6"/>
      <c r="B7333" s="20">
        <v>42705</v>
      </c>
      <c r="C7333" s="21">
        <v>0.1875</v>
      </c>
      <c r="D7333" s="13">
        <v>0</v>
      </c>
      <c r="E7333" s="13">
        <v>55.08</v>
      </c>
      <c r="F7333" s="11">
        <f t="shared" si="343"/>
        <v>0</v>
      </c>
      <c r="G7333" s="11">
        <f t="shared" si="344"/>
        <v>55.603259999999999</v>
      </c>
      <c r="H7333" s="8">
        <f t="shared" si="342"/>
        <v>0</v>
      </c>
      <c r="I7333" s="61"/>
      <c r="K7333" s="69"/>
      <c r="L7333" s="69"/>
      <c r="M7333" s="69"/>
      <c r="O7333" s="63"/>
      <c r="P7333" s="63"/>
      <c r="Q7333" s="63"/>
    </row>
    <row r="7334" spans="1:17" outlineLevel="1">
      <c r="A7334" s="6"/>
      <c r="B7334" s="20">
        <v>42705</v>
      </c>
      <c r="C7334" s="21">
        <v>0.20833333333333334</v>
      </c>
      <c r="D7334" s="13">
        <v>0</v>
      </c>
      <c r="E7334" s="13">
        <v>49.19</v>
      </c>
      <c r="F7334" s="11">
        <f t="shared" si="343"/>
        <v>0</v>
      </c>
      <c r="G7334" s="11">
        <f t="shared" si="344"/>
        <v>49.657305000000001</v>
      </c>
      <c r="H7334" s="8">
        <f t="shared" si="342"/>
        <v>0</v>
      </c>
      <c r="I7334" s="61"/>
      <c r="K7334" s="69"/>
      <c r="L7334" s="69"/>
      <c r="M7334" s="69"/>
      <c r="O7334" s="63"/>
      <c r="P7334" s="63"/>
      <c r="Q7334" s="63"/>
    </row>
    <row r="7335" spans="1:17" outlineLevel="1">
      <c r="A7335" s="6"/>
      <c r="B7335" s="20">
        <v>42705</v>
      </c>
      <c r="C7335" s="21">
        <v>0.22916666666666666</v>
      </c>
      <c r="D7335" s="13">
        <v>1.3783E-2</v>
      </c>
      <c r="E7335" s="13">
        <v>76.81</v>
      </c>
      <c r="F7335" s="11">
        <f t="shared" si="343"/>
        <v>1.3778865100000001E-2</v>
      </c>
      <c r="G7335" s="11">
        <f t="shared" si="344"/>
        <v>77.539695000000009</v>
      </c>
      <c r="H7335" s="8">
        <f t="shared" si="342"/>
        <v>1.4944599112998556</v>
      </c>
      <c r="I7335" s="61"/>
      <c r="K7335" s="69"/>
      <c r="L7335" s="69"/>
      <c r="M7335" s="69"/>
      <c r="O7335" s="63"/>
      <c r="P7335" s="63"/>
      <c r="Q7335" s="63"/>
    </row>
    <row r="7336" spans="1:17" outlineLevel="1">
      <c r="A7336" s="6"/>
      <c r="B7336" s="20">
        <v>42705</v>
      </c>
      <c r="C7336" s="21">
        <v>0.25</v>
      </c>
      <c r="D7336" s="13">
        <v>0.124357</v>
      </c>
      <c r="E7336" s="13">
        <v>69.790000000000006</v>
      </c>
      <c r="F7336" s="11">
        <f t="shared" si="343"/>
        <v>0.1243196929</v>
      </c>
      <c r="G7336" s="11">
        <f t="shared" si="344"/>
        <v>70.453005000000005</v>
      </c>
      <c r="H7336" s="8">
        <f t="shared" si="342"/>
        <v>14.364766933917835</v>
      </c>
      <c r="I7336" s="61"/>
      <c r="K7336" s="69"/>
      <c r="L7336" s="69"/>
      <c r="M7336" s="69"/>
      <c r="O7336" s="63"/>
      <c r="P7336" s="63"/>
      <c r="Q7336" s="63"/>
    </row>
    <row r="7337" spans="1:17" outlineLevel="1">
      <c r="A7337" s="6"/>
      <c r="B7337" s="20">
        <v>42705</v>
      </c>
      <c r="C7337" s="21">
        <v>0.27083333333333331</v>
      </c>
      <c r="D7337" s="13">
        <v>0.66515999999999997</v>
      </c>
      <c r="E7337" s="13">
        <v>138.09</v>
      </c>
      <c r="F7337" s="11">
        <f t="shared" si="343"/>
        <v>0.66496045199999998</v>
      </c>
      <c r="G7337" s="11">
        <f t="shared" si="344"/>
        <v>139.40185500000001</v>
      </c>
      <c r="H7337" s="8">
        <f t="shared" si="342"/>
        <v>30.985923561561531</v>
      </c>
      <c r="I7337" s="61"/>
      <c r="K7337" s="69"/>
      <c r="L7337" s="69"/>
      <c r="M7337" s="69"/>
      <c r="O7337" s="63"/>
      <c r="P7337" s="63"/>
      <c r="Q7337" s="63"/>
    </row>
    <row r="7338" spans="1:17" outlineLevel="1">
      <c r="A7338" s="6"/>
      <c r="B7338" s="20">
        <v>42705</v>
      </c>
      <c r="C7338" s="21">
        <v>0.29166666666666669</v>
      </c>
      <c r="D7338" s="13">
        <v>1.347934</v>
      </c>
      <c r="E7338" s="13">
        <v>121.49</v>
      </c>
      <c r="F7338" s="11">
        <f t="shared" si="343"/>
        <v>1.3475296198</v>
      </c>
      <c r="G7338" s="11">
        <f t="shared" si="344"/>
        <v>122.644155</v>
      </c>
      <c r="H7338" s="8">
        <f t="shared" si="342"/>
        <v>85.373877724957737</v>
      </c>
      <c r="I7338" s="61"/>
      <c r="K7338" s="69"/>
      <c r="L7338" s="69"/>
      <c r="M7338" s="69"/>
      <c r="O7338" s="63"/>
      <c r="P7338" s="63"/>
      <c r="Q7338" s="63"/>
    </row>
    <row r="7339" spans="1:17" outlineLevel="1">
      <c r="A7339" s="6"/>
      <c r="B7339" s="20">
        <v>42705</v>
      </c>
      <c r="C7339" s="21">
        <v>0.3125</v>
      </c>
      <c r="D7339" s="13">
        <v>2.0578670000000003</v>
      </c>
      <c r="E7339" s="13">
        <v>87.89</v>
      </c>
      <c r="F7339" s="11">
        <f t="shared" si="343"/>
        <v>2.0572496399000002</v>
      </c>
      <c r="G7339" s="11">
        <f t="shared" si="344"/>
        <v>88.724955000000008</v>
      </c>
      <c r="H7339" s="8">
        <f t="shared" si="342"/>
        <v>200.1190512975063</v>
      </c>
      <c r="I7339" s="61"/>
      <c r="K7339" s="69"/>
      <c r="L7339" s="69"/>
      <c r="M7339" s="69"/>
      <c r="O7339" s="63"/>
      <c r="P7339" s="63"/>
      <c r="Q7339" s="63"/>
    </row>
    <row r="7340" spans="1:17" outlineLevel="1">
      <c r="A7340" s="6"/>
      <c r="B7340" s="20">
        <v>42705</v>
      </c>
      <c r="C7340" s="21">
        <v>0.33333333333333331</v>
      </c>
      <c r="D7340" s="13">
        <v>2.7101490000000004</v>
      </c>
      <c r="E7340" s="13">
        <v>68.150000000000006</v>
      </c>
      <c r="F7340" s="11">
        <f t="shared" si="343"/>
        <v>2.7093359553000003</v>
      </c>
      <c r="G7340" s="11">
        <f t="shared" si="344"/>
        <v>68.797425000000004</v>
      </c>
      <c r="H7340" s="8">
        <f t="shared" si="342"/>
        <v>317.54115050124494</v>
      </c>
      <c r="I7340" s="61"/>
      <c r="K7340" s="69"/>
      <c r="L7340" s="69"/>
      <c r="M7340" s="69"/>
      <c r="O7340" s="63"/>
      <c r="P7340" s="63"/>
      <c r="Q7340" s="63"/>
    </row>
    <row r="7341" spans="1:17" outlineLevel="1">
      <c r="A7341" s="6"/>
      <c r="B7341" s="20">
        <v>42705</v>
      </c>
      <c r="C7341" s="21">
        <v>0.35416666666666669</v>
      </c>
      <c r="D7341" s="13">
        <v>3.3013999999999997</v>
      </c>
      <c r="E7341" s="13">
        <v>78.849999999999994</v>
      </c>
      <c r="F7341" s="11">
        <f t="shared" si="343"/>
        <v>3.3004095799999997</v>
      </c>
      <c r="G7341" s="11">
        <f t="shared" si="344"/>
        <v>79.599074999999999</v>
      </c>
      <c r="H7341" s="8">
        <f t="shared" ref="H7341:H7404" si="345">F7341*($B$8-G7341)</f>
        <v>351.16663219086149</v>
      </c>
      <c r="I7341" s="61"/>
      <c r="K7341" s="69"/>
      <c r="L7341" s="69"/>
      <c r="M7341" s="69"/>
      <c r="O7341" s="63"/>
      <c r="P7341" s="63"/>
      <c r="Q7341" s="63"/>
    </row>
    <row r="7342" spans="1:17" outlineLevel="1">
      <c r="A7342" s="6"/>
      <c r="B7342" s="20">
        <v>42705</v>
      </c>
      <c r="C7342" s="21">
        <v>0.375</v>
      </c>
      <c r="D7342" s="13">
        <v>3.7675000000000001</v>
      </c>
      <c r="E7342" s="13">
        <v>82.19</v>
      </c>
      <c r="F7342" s="11">
        <f t="shared" si="343"/>
        <v>3.7663697500000004</v>
      </c>
      <c r="G7342" s="11">
        <f t="shared" si="344"/>
        <v>82.970804999999999</v>
      </c>
      <c r="H7342" s="8">
        <f t="shared" si="345"/>
        <v>388.04604341485128</v>
      </c>
      <c r="I7342" s="61"/>
      <c r="K7342" s="69"/>
      <c r="L7342" s="69"/>
      <c r="M7342" s="69"/>
      <c r="O7342" s="63"/>
      <c r="P7342" s="63"/>
      <c r="Q7342" s="63"/>
    </row>
    <row r="7343" spans="1:17" outlineLevel="1">
      <c r="A7343" s="6"/>
      <c r="B7343" s="20">
        <v>42705</v>
      </c>
      <c r="C7343" s="21">
        <v>0.39583333333333331</v>
      </c>
      <c r="D7343" s="13">
        <v>4.1540550000000005</v>
      </c>
      <c r="E7343" s="13">
        <v>69.19</v>
      </c>
      <c r="F7343" s="11">
        <f t="shared" si="343"/>
        <v>4.1528087835000003</v>
      </c>
      <c r="G7343" s="11">
        <f t="shared" si="344"/>
        <v>69.847305000000006</v>
      </c>
      <c r="H7343" s="8">
        <f t="shared" si="345"/>
        <v>482.35993202319656</v>
      </c>
      <c r="I7343" s="61"/>
      <c r="K7343" s="69"/>
      <c r="L7343" s="69"/>
      <c r="M7343" s="69"/>
      <c r="O7343" s="63"/>
      <c r="P7343" s="63"/>
      <c r="Q7343" s="63"/>
    </row>
    <row r="7344" spans="1:17" outlineLevel="1">
      <c r="A7344" s="6"/>
      <c r="B7344" s="20">
        <v>42705</v>
      </c>
      <c r="C7344" s="21">
        <v>0.41666666666666669</v>
      </c>
      <c r="D7344" s="13">
        <v>4.3916540000000008</v>
      </c>
      <c r="E7344" s="13">
        <v>65.28</v>
      </c>
      <c r="F7344" s="11">
        <f t="shared" si="343"/>
        <v>4.3903365038000013</v>
      </c>
      <c r="G7344" s="11">
        <f t="shared" si="344"/>
        <v>65.90016</v>
      </c>
      <c r="H7344" s="8">
        <f t="shared" si="345"/>
        <v>527.27871165253953</v>
      </c>
      <c r="I7344" s="61"/>
      <c r="K7344" s="69"/>
      <c r="L7344" s="69"/>
      <c r="M7344" s="69"/>
      <c r="O7344" s="63"/>
      <c r="P7344" s="63"/>
      <c r="Q7344" s="63"/>
    </row>
    <row r="7345" spans="1:17" outlineLevel="1">
      <c r="A7345" s="6"/>
      <c r="B7345" s="20">
        <v>42705</v>
      </c>
      <c r="C7345" s="21">
        <v>0.4375</v>
      </c>
      <c r="D7345" s="13">
        <v>4.7143000000000006</v>
      </c>
      <c r="E7345" s="13">
        <v>48.78</v>
      </c>
      <c r="F7345" s="11">
        <f t="shared" si="343"/>
        <v>4.712885710000001</v>
      </c>
      <c r="G7345" s="11">
        <f t="shared" si="344"/>
        <v>49.243410000000004</v>
      </c>
      <c r="H7345" s="8">
        <f t="shared" si="345"/>
        <v>644.51817875932898</v>
      </c>
      <c r="I7345" s="61"/>
      <c r="K7345" s="69"/>
      <c r="L7345" s="69"/>
      <c r="M7345" s="69"/>
      <c r="O7345" s="63"/>
      <c r="P7345" s="63"/>
      <c r="Q7345" s="63"/>
    </row>
    <row r="7346" spans="1:17" outlineLevel="1">
      <c r="A7346" s="6"/>
      <c r="B7346" s="20">
        <v>42705</v>
      </c>
      <c r="C7346" s="21">
        <v>0.45833333333333331</v>
      </c>
      <c r="D7346" s="13">
        <v>4.8989549999999999</v>
      </c>
      <c r="E7346" s="13">
        <v>61.55</v>
      </c>
      <c r="F7346" s="11">
        <f t="shared" si="343"/>
        <v>4.8974853134999998</v>
      </c>
      <c r="G7346" s="11">
        <f t="shared" si="344"/>
        <v>62.134725000000003</v>
      </c>
      <c r="H7346" s="8">
        <f t="shared" si="345"/>
        <v>606.62836516513869</v>
      </c>
      <c r="I7346" s="61"/>
      <c r="K7346" s="69"/>
      <c r="L7346" s="69"/>
      <c r="M7346" s="69"/>
      <c r="O7346" s="63"/>
      <c r="P7346" s="63"/>
      <c r="Q7346" s="63"/>
    </row>
    <row r="7347" spans="1:17" outlineLevel="1">
      <c r="A7347" s="6"/>
      <c r="B7347" s="20">
        <v>42705</v>
      </c>
      <c r="C7347" s="21">
        <v>0.47916666666666669</v>
      </c>
      <c r="D7347" s="13">
        <v>4.9577460000000002</v>
      </c>
      <c r="E7347" s="13">
        <v>68.77</v>
      </c>
      <c r="F7347" s="11">
        <f t="shared" si="343"/>
        <v>4.9562586762</v>
      </c>
      <c r="G7347" s="11">
        <f t="shared" si="344"/>
        <v>69.423315000000002</v>
      </c>
      <c r="H7347" s="8">
        <f t="shared" si="345"/>
        <v>577.78420647388441</v>
      </c>
      <c r="I7347" s="61"/>
      <c r="K7347" s="69"/>
      <c r="L7347" s="69"/>
      <c r="M7347" s="69"/>
      <c r="O7347" s="63"/>
      <c r="P7347" s="63"/>
      <c r="Q7347" s="63"/>
    </row>
    <row r="7348" spans="1:17" outlineLevel="1">
      <c r="A7348" s="6"/>
      <c r="B7348" s="20">
        <v>42705</v>
      </c>
      <c r="C7348" s="21">
        <v>0.5</v>
      </c>
      <c r="D7348" s="13">
        <v>4.9527580000000002</v>
      </c>
      <c r="E7348" s="13">
        <v>92.91</v>
      </c>
      <c r="F7348" s="11">
        <f t="shared" si="343"/>
        <v>4.9512721726000004</v>
      </c>
      <c r="G7348" s="11">
        <f t="shared" si="344"/>
        <v>93.792645000000007</v>
      </c>
      <c r="H7348" s="8">
        <f t="shared" si="345"/>
        <v>456.54371092054947</v>
      </c>
      <c r="I7348" s="61"/>
      <c r="K7348" s="69"/>
      <c r="L7348" s="69"/>
      <c r="M7348" s="69"/>
      <c r="O7348" s="63"/>
      <c r="P7348" s="63"/>
      <c r="Q7348" s="63"/>
    </row>
    <row r="7349" spans="1:17" outlineLevel="1">
      <c r="A7349" s="6"/>
      <c r="B7349" s="20">
        <v>42705</v>
      </c>
      <c r="C7349" s="21">
        <v>0.52083333333333337</v>
      </c>
      <c r="D7349" s="13">
        <v>4.8810200000000004</v>
      </c>
      <c r="E7349" s="13">
        <v>74.099999999999994</v>
      </c>
      <c r="F7349" s="11">
        <f t="shared" si="343"/>
        <v>4.8795556940000004</v>
      </c>
      <c r="G7349" s="11">
        <f t="shared" si="344"/>
        <v>74.80395</v>
      </c>
      <c r="H7349" s="8">
        <f t="shared" si="345"/>
        <v>542.58731892780872</v>
      </c>
      <c r="I7349" s="61"/>
      <c r="K7349" s="69"/>
      <c r="L7349" s="69"/>
      <c r="M7349" s="69"/>
      <c r="O7349" s="63"/>
      <c r="P7349" s="63"/>
      <c r="Q7349" s="63"/>
    </row>
    <row r="7350" spans="1:17" outlineLevel="1">
      <c r="A7350" s="6"/>
      <c r="B7350" s="20">
        <v>42705</v>
      </c>
      <c r="C7350" s="21">
        <v>0.54166666666666663</v>
      </c>
      <c r="D7350" s="13">
        <v>4.804424</v>
      </c>
      <c r="E7350" s="13">
        <v>122.07</v>
      </c>
      <c r="F7350" s="11">
        <f t="shared" si="343"/>
        <v>4.8029826727999998</v>
      </c>
      <c r="G7350" s="11">
        <f t="shared" si="344"/>
        <v>123.229665</v>
      </c>
      <c r="H7350" s="8">
        <f t="shared" si="345"/>
        <v>301.4848313708514</v>
      </c>
      <c r="I7350" s="61"/>
      <c r="K7350" s="69"/>
      <c r="L7350" s="69"/>
      <c r="M7350" s="69"/>
      <c r="O7350" s="63"/>
      <c r="P7350" s="63"/>
      <c r="Q7350" s="63"/>
    </row>
    <row r="7351" spans="1:17" outlineLevel="1">
      <c r="A7351" s="6"/>
      <c r="B7351" s="20">
        <v>42705</v>
      </c>
      <c r="C7351" s="21">
        <v>0.5625</v>
      </c>
      <c r="D7351" s="13">
        <v>4.6673780000000002</v>
      </c>
      <c r="E7351" s="13">
        <v>147.29</v>
      </c>
      <c r="F7351" s="11">
        <f t="shared" si="343"/>
        <v>4.6659777866000001</v>
      </c>
      <c r="G7351" s="11">
        <f t="shared" si="344"/>
        <v>148.689255</v>
      </c>
      <c r="H7351" s="8">
        <f t="shared" si="345"/>
        <v>174.091107371497</v>
      </c>
      <c r="I7351" s="61"/>
      <c r="K7351" s="69"/>
      <c r="L7351" s="69"/>
      <c r="M7351" s="69"/>
      <c r="O7351" s="63"/>
      <c r="P7351" s="63"/>
      <c r="Q7351" s="63"/>
    </row>
    <row r="7352" spans="1:17" outlineLevel="1">
      <c r="A7352" s="6"/>
      <c r="B7352" s="20">
        <v>42705</v>
      </c>
      <c r="C7352" s="21">
        <v>0.58333333333333337</v>
      </c>
      <c r="D7352" s="13">
        <v>4.4315220000000002</v>
      </c>
      <c r="E7352" s="13">
        <v>88.83</v>
      </c>
      <c r="F7352" s="11">
        <f t="shared" si="343"/>
        <v>4.4301925434000005</v>
      </c>
      <c r="G7352" s="11">
        <f t="shared" si="344"/>
        <v>89.673884999999999</v>
      </c>
      <c r="H7352" s="8">
        <f t="shared" si="345"/>
        <v>426.74323640769092</v>
      </c>
      <c r="I7352" s="61"/>
      <c r="K7352" s="69"/>
      <c r="L7352" s="69"/>
      <c r="M7352" s="69"/>
      <c r="O7352" s="63"/>
      <c r="P7352" s="63"/>
      <c r="Q7352" s="63"/>
    </row>
    <row r="7353" spans="1:17" outlineLevel="1">
      <c r="A7353" s="6"/>
      <c r="B7353" s="20">
        <v>42705</v>
      </c>
      <c r="C7353" s="21">
        <v>0.60416666666666663</v>
      </c>
      <c r="D7353" s="13">
        <v>4.0944469999999997</v>
      </c>
      <c r="E7353" s="13">
        <v>84.86</v>
      </c>
      <c r="F7353" s="11">
        <f t="shared" si="343"/>
        <v>4.0932186659000003</v>
      </c>
      <c r="G7353" s="11">
        <f t="shared" si="344"/>
        <v>85.666170000000008</v>
      </c>
      <c r="H7353" s="8">
        <f t="shared" si="345"/>
        <v>410.68830577723742</v>
      </c>
      <c r="I7353" s="61"/>
      <c r="K7353" s="69"/>
      <c r="L7353" s="69"/>
      <c r="M7353" s="69"/>
      <c r="O7353" s="63"/>
      <c r="P7353" s="63"/>
      <c r="Q7353" s="63"/>
    </row>
    <row r="7354" spans="1:17" outlineLevel="1">
      <c r="A7354" s="6"/>
      <c r="B7354" s="20">
        <v>42705</v>
      </c>
      <c r="C7354" s="21">
        <v>0.625</v>
      </c>
      <c r="D7354" s="13">
        <v>3.6773770000000003</v>
      </c>
      <c r="E7354" s="13">
        <v>104.45</v>
      </c>
      <c r="F7354" s="11">
        <f t="shared" si="343"/>
        <v>3.6762737869000004</v>
      </c>
      <c r="G7354" s="11">
        <f t="shared" si="344"/>
        <v>105.44227500000001</v>
      </c>
      <c r="H7354" s="8">
        <f t="shared" si="345"/>
        <v>296.15225274979878</v>
      </c>
      <c r="I7354" s="61"/>
      <c r="K7354" s="69"/>
      <c r="L7354" s="69"/>
      <c r="M7354" s="69"/>
      <c r="O7354" s="63"/>
      <c r="P7354" s="63"/>
      <c r="Q7354" s="63"/>
    </row>
    <row r="7355" spans="1:17" outlineLevel="1">
      <c r="A7355" s="6"/>
      <c r="B7355" s="20">
        <v>42705</v>
      </c>
      <c r="C7355" s="21">
        <v>0.64583333333333337</v>
      </c>
      <c r="D7355" s="13">
        <v>2.8853199999999997</v>
      </c>
      <c r="E7355" s="13">
        <v>56.66</v>
      </c>
      <c r="F7355" s="11">
        <f t="shared" si="343"/>
        <v>2.884454404</v>
      </c>
      <c r="G7355" s="11">
        <f t="shared" si="344"/>
        <v>57.198270000000001</v>
      </c>
      <c r="H7355" s="8">
        <f t="shared" si="345"/>
        <v>371.52271734131887</v>
      </c>
      <c r="I7355" s="61"/>
      <c r="K7355" s="69"/>
      <c r="L7355" s="69"/>
      <c r="M7355" s="69"/>
      <c r="O7355" s="63"/>
      <c r="P7355" s="63"/>
      <c r="Q7355" s="63"/>
    </row>
    <row r="7356" spans="1:17" outlineLevel="1">
      <c r="A7356" s="6"/>
      <c r="B7356" s="20">
        <v>42705</v>
      </c>
      <c r="C7356" s="21">
        <v>0.66666666666666663</v>
      </c>
      <c r="D7356" s="13">
        <v>1.8289789999999999</v>
      </c>
      <c r="E7356" s="13">
        <v>69.959999999999994</v>
      </c>
      <c r="F7356" s="11">
        <f t="shared" si="343"/>
        <v>1.8284303063</v>
      </c>
      <c r="G7356" s="11">
        <f t="shared" si="344"/>
        <v>70.624619999999993</v>
      </c>
      <c r="H7356" s="8">
        <f t="shared" si="345"/>
        <v>210.95584139287891</v>
      </c>
      <c r="I7356" s="61"/>
      <c r="K7356" s="69"/>
      <c r="L7356" s="69"/>
      <c r="M7356" s="69"/>
      <c r="O7356" s="63"/>
      <c r="P7356" s="63"/>
      <c r="Q7356" s="63"/>
    </row>
    <row r="7357" spans="1:17" outlineLevel="1">
      <c r="A7357" s="6"/>
      <c r="B7357" s="20">
        <v>42705</v>
      </c>
      <c r="C7357" s="21">
        <v>0.6875</v>
      </c>
      <c r="D7357" s="13">
        <v>1.9552080000000001</v>
      </c>
      <c r="E7357" s="13">
        <v>73.510000000000005</v>
      </c>
      <c r="F7357" s="11">
        <f t="shared" si="343"/>
        <v>1.9546214376000002</v>
      </c>
      <c r="G7357" s="11">
        <f t="shared" si="344"/>
        <v>74.208345000000008</v>
      </c>
      <c r="H7357" s="8">
        <f t="shared" si="345"/>
        <v>218.51036540778324</v>
      </c>
      <c r="I7357" s="61"/>
      <c r="K7357" s="69"/>
      <c r="L7357" s="69"/>
      <c r="M7357" s="69"/>
      <c r="O7357" s="63"/>
      <c r="P7357" s="63"/>
      <c r="Q7357" s="63"/>
    </row>
    <row r="7358" spans="1:17" outlineLevel="1">
      <c r="A7358" s="6"/>
      <c r="B7358" s="20">
        <v>42705</v>
      </c>
      <c r="C7358" s="21">
        <v>0.70833333333333337</v>
      </c>
      <c r="D7358" s="13">
        <v>1.3854369999999998</v>
      </c>
      <c r="E7358" s="13">
        <v>81.86</v>
      </c>
      <c r="F7358" s="11">
        <f t="shared" si="343"/>
        <v>1.3850213688999999</v>
      </c>
      <c r="G7358" s="11">
        <f t="shared" si="344"/>
        <v>82.63767</v>
      </c>
      <c r="H7358" s="8">
        <f t="shared" si="345"/>
        <v>143.15903578929354</v>
      </c>
      <c r="I7358" s="61"/>
      <c r="K7358" s="69"/>
      <c r="L7358" s="69"/>
      <c r="M7358" s="69"/>
      <c r="O7358" s="63"/>
      <c r="P7358" s="63"/>
      <c r="Q7358" s="63"/>
    </row>
    <row r="7359" spans="1:17" outlineLevel="1">
      <c r="A7359" s="6"/>
      <c r="B7359" s="20">
        <v>42705</v>
      </c>
      <c r="C7359" s="21">
        <v>0.72916666666666663</v>
      </c>
      <c r="D7359" s="13">
        <v>0.54119000000000006</v>
      </c>
      <c r="E7359" s="13">
        <v>82.02</v>
      </c>
      <c r="F7359" s="11">
        <f t="shared" si="343"/>
        <v>0.54102764300000006</v>
      </c>
      <c r="G7359" s="11">
        <f t="shared" si="344"/>
        <v>82.799189999999996</v>
      </c>
      <c r="H7359" s="8">
        <f t="shared" si="345"/>
        <v>55.83449098999084</v>
      </c>
      <c r="I7359" s="61"/>
      <c r="K7359" s="69"/>
      <c r="L7359" s="69"/>
      <c r="M7359" s="69"/>
      <c r="O7359" s="63"/>
      <c r="P7359" s="63"/>
      <c r="Q7359" s="63"/>
    </row>
    <row r="7360" spans="1:17" outlineLevel="1">
      <c r="A7360" s="6"/>
      <c r="B7360" s="20">
        <v>42705</v>
      </c>
      <c r="C7360" s="21">
        <v>0.75</v>
      </c>
      <c r="D7360" s="13">
        <v>0.298711</v>
      </c>
      <c r="E7360" s="13">
        <v>92.43</v>
      </c>
      <c r="F7360" s="11">
        <f t="shared" si="343"/>
        <v>0.29862138669999999</v>
      </c>
      <c r="G7360" s="11">
        <f t="shared" si="344"/>
        <v>93.30808500000002</v>
      </c>
      <c r="H7360" s="8">
        <f t="shared" si="345"/>
        <v>27.679788193178524</v>
      </c>
      <c r="I7360" s="61"/>
      <c r="K7360" s="69"/>
      <c r="L7360" s="69"/>
      <c r="M7360" s="69"/>
      <c r="O7360" s="63"/>
      <c r="P7360" s="63"/>
      <c r="Q7360" s="63"/>
    </row>
    <row r="7361" spans="1:17" outlineLevel="1">
      <c r="A7361" s="6"/>
      <c r="B7361" s="20">
        <v>42705</v>
      </c>
      <c r="C7361" s="21">
        <v>0.77083333333333337</v>
      </c>
      <c r="D7361" s="13">
        <v>0.100831</v>
      </c>
      <c r="E7361" s="13">
        <v>90.9</v>
      </c>
      <c r="F7361" s="11">
        <f t="shared" si="343"/>
        <v>0.10080075070000001</v>
      </c>
      <c r="G7361" s="11">
        <f t="shared" si="344"/>
        <v>91.763550000000009</v>
      </c>
      <c r="H7361" s="8">
        <f t="shared" si="345"/>
        <v>9.4991049033030155</v>
      </c>
      <c r="I7361" s="61"/>
      <c r="K7361" s="69"/>
      <c r="L7361" s="69"/>
      <c r="M7361" s="69"/>
      <c r="O7361" s="63"/>
      <c r="P7361" s="63"/>
      <c r="Q7361" s="63"/>
    </row>
    <row r="7362" spans="1:17" outlineLevel="1">
      <c r="A7362" s="6"/>
      <c r="B7362" s="20">
        <v>42705</v>
      </c>
      <c r="C7362" s="21">
        <v>0.79166666666666663</v>
      </c>
      <c r="D7362" s="13">
        <v>2.0492999999999997E-2</v>
      </c>
      <c r="E7362" s="13">
        <v>78.11</v>
      </c>
      <c r="F7362" s="11">
        <f t="shared" si="343"/>
        <v>2.0486852099999998E-2</v>
      </c>
      <c r="G7362" s="11">
        <f t="shared" si="344"/>
        <v>78.852045000000004</v>
      </c>
      <c r="H7362" s="8">
        <f t="shared" si="345"/>
        <v>2.1951243069024553</v>
      </c>
      <c r="I7362" s="61"/>
      <c r="K7362" s="69"/>
      <c r="L7362" s="69"/>
      <c r="M7362" s="69"/>
      <c r="O7362" s="63"/>
      <c r="P7362" s="63"/>
      <c r="Q7362" s="63"/>
    </row>
    <row r="7363" spans="1:17" outlineLevel="1">
      <c r="A7363" s="6"/>
      <c r="B7363" s="20">
        <v>42705</v>
      </c>
      <c r="C7363" s="21">
        <v>0.8125</v>
      </c>
      <c r="D7363" s="13">
        <v>0</v>
      </c>
      <c r="E7363" s="13">
        <v>80.08</v>
      </c>
      <c r="F7363" s="11">
        <f t="shared" si="343"/>
        <v>0</v>
      </c>
      <c r="G7363" s="11">
        <f t="shared" si="344"/>
        <v>80.840760000000003</v>
      </c>
      <c r="H7363" s="8">
        <f t="shared" si="345"/>
        <v>0</v>
      </c>
      <c r="I7363" s="61"/>
      <c r="K7363" s="69"/>
      <c r="L7363" s="69"/>
      <c r="M7363" s="69"/>
      <c r="O7363" s="63"/>
      <c r="P7363" s="63"/>
      <c r="Q7363" s="63"/>
    </row>
    <row r="7364" spans="1:17" outlineLevel="1">
      <c r="A7364" s="6"/>
      <c r="B7364" s="20">
        <v>42705</v>
      </c>
      <c r="C7364" s="21">
        <v>0.83333333333333337</v>
      </c>
      <c r="D7364" s="13">
        <v>0</v>
      </c>
      <c r="E7364" s="13">
        <v>82.44</v>
      </c>
      <c r="F7364" s="11">
        <f t="shared" si="343"/>
        <v>0</v>
      </c>
      <c r="G7364" s="11">
        <f t="shared" si="344"/>
        <v>83.223179999999999</v>
      </c>
      <c r="H7364" s="8">
        <f t="shared" si="345"/>
        <v>0</v>
      </c>
      <c r="I7364" s="61"/>
      <c r="K7364" s="69"/>
      <c r="L7364" s="69"/>
      <c r="M7364" s="69"/>
      <c r="O7364" s="63"/>
      <c r="P7364" s="63"/>
      <c r="Q7364" s="63"/>
    </row>
    <row r="7365" spans="1:17" outlineLevel="1">
      <c r="A7365" s="6"/>
      <c r="B7365" s="20">
        <v>42705</v>
      </c>
      <c r="C7365" s="21">
        <v>0.85416666666666663</v>
      </c>
      <c r="D7365" s="13">
        <v>0</v>
      </c>
      <c r="E7365" s="13">
        <v>70.48</v>
      </c>
      <c r="F7365" s="11">
        <f t="shared" si="343"/>
        <v>0</v>
      </c>
      <c r="G7365" s="11">
        <f t="shared" si="344"/>
        <v>71.149560000000008</v>
      </c>
      <c r="H7365" s="8">
        <f t="shared" si="345"/>
        <v>0</v>
      </c>
      <c r="I7365" s="61"/>
      <c r="K7365" s="69"/>
      <c r="L7365" s="69"/>
      <c r="M7365" s="69"/>
      <c r="O7365" s="63"/>
      <c r="P7365" s="63"/>
      <c r="Q7365" s="63"/>
    </row>
    <row r="7366" spans="1:17" outlineLevel="1">
      <c r="A7366" s="6"/>
      <c r="B7366" s="20">
        <v>42705</v>
      </c>
      <c r="C7366" s="21">
        <v>0.875</v>
      </c>
      <c r="D7366" s="13">
        <v>0</v>
      </c>
      <c r="E7366" s="13">
        <v>47.6</v>
      </c>
      <c r="F7366" s="11">
        <f t="shared" si="343"/>
        <v>0</v>
      </c>
      <c r="G7366" s="11">
        <f t="shared" si="344"/>
        <v>48.052200000000006</v>
      </c>
      <c r="H7366" s="8">
        <f t="shared" si="345"/>
        <v>0</v>
      </c>
      <c r="I7366" s="61"/>
      <c r="K7366" s="69"/>
      <c r="L7366" s="69"/>
      <c r="M7366" s="69"/>
      <c r="O7366" s="63"/>
      <c r="P7366" s="63"/>
      <c r="Q7366" s="63"/>
    </row>
    <row r="7367" spans="1:17" outlineLevel="1">
      <c r="A7367" s="6"/>
      <c r="B7367" s="20">
        <v>42705</v>
      </c>
      <c r="C7367" s="21">
        <v>0.89583333333333337</v>
      </c>
      <c r="D7367" s="13">
        <v>0</v>
      </c>
      <c r="E7367" s="13">
        <v>45.64</v>
      </c>
      <c r="F7367" s="11">
        <f t="shared" si="343"/>
        <v>0</v>
      </c>
      <c r="G7367" s="11">
        <f t="shared" si="344"/>
        <v>46.073580000000007</v>
      </c>
      <c r="H7367" s="8">
        <f t="shared" si="345"/>
        <v>0</v>
      </c>
      <c r="I7367" s="61"/>
      <c r="K7367" s="69"/>
      <c r="L7367" s="69"/>
      <c r="M7367" s="69"/>
      <c r="O7367" s="63"/>
      <c r="P7367" s="63"/>
      <c r="Q7367" s="63"/>
    </row>
    <row r="7368" spans="1:17" outlineLevel="1">
      <c r="A7368" s="6"/>
      <c r="B7368" s="20">
        <v>42705</v>
      </c>
      <c r="C7368" s="21">
        <v>0.91666666666666663</v>
      </c>
      <c r="D7368" s="13">
        <v>0</v>
      </c>
      <c r="E7368" s="13">
        <v>40.46</v>
      </c>
      <c r="F7368" s="11">
        <f t="shared" si="343"/>
        <v>0</v>
      </c>
      <c r="G7368" s="11">
        <f t="shared" si="344"/>
        <v>40.844370000000005</v>
      </c>
      <c r="H7368" s="8">
        <f t="shared" si="345"/>
        <v>0</v>
      </c>
      <c r="I7368" s="61"/>
      <c r="K7368" s="69"/>
      <c r="L7368" s="69"/>
      <c r="M7368" s="69"/>
      <c r="O7368" s="63"/>
      <c r="P7368" s="63"/>
      <c r="Q7368" s="63"/>
    </row>
    <row r="7369" spans="1:17" outlineLevel="1">
      <c r="A7369" s="6"/>
      <c r="B7369" s="20">
        <v>42705</v>
      </c>
      <c r="C7369" s="21">
        <v>0.9375</v>
      </c>
      <c r="D7369" s="13">
        <v>0</v>
      </c>
      <c r="E7369" s="13">
        <v>91.68</v>
      </c>
      <c r="F7369" s="11">
        <f t="shared" si="343"/>
        <v>0</v>
      </c>
      <c r="G7369" s="11">
        <f t="shared" si="344"/>
        <v>92.550960000000018</v>
      </c>
      <c r="H7369" s="8">
        <f t="shared" si="345"/>
        <v>0</v>
      </c>
      <c r="I7369" s="61"/>
      <c r="K7369" s="69"/>
      <c r="L7369" s="69"/>
      <c r="M7369" s="69"/>
      <c r="O7369" s="63"/>
      <c r="P7369" s="63"/>
      <c r="Q7369" s="63"/>
    </row>
    <row r="7370" spans="1:17" outlineLevel="1">
      <c r="A7370" s="6"/>
      <c r="B7370" s="20">
        <v>42705</v>
      </c>
      <c r="C7370" s="21">
        <v>0.95833333333333337</v>
      </c>
      <c r="D7370" s="13">
        <v>0</v>
      </c>
      <c r="E7370" s="13">
        <v>48.9</v>
      </c>
      <c r="F7370" s="11">
        <f t="shared" si="343"/>
        <v>0</v>
      </c>
      <c r="G7370" s="11">
        <f t="shared" si="344"/>
        <v>49.364550000000001</v>
      </c>
      <c r="H7370" s="8">
        <f t="shared" si="345"/>
        <v>0</v>
      </c>
      <c r="I7370" s="61"/>
      <c r="K7370" s="69"/>
      <c r="L7370" s="69"/>
      <c r="M7370" s="69"/>
      <c r="O7370" s="63"/>
      <c r="P7370" s="63"/>
      <c r="Q7370" s="63"/>
    </row>
    <row r="7371" spans="1:17" outlineLevel="1">
      <c r="A7371" s="6"/>
      <c r="B7371" s="20">
        <v>42705</v>
      </c>
      <c r="C7371" s="21">
        <v>0.97916666666666663</v>
      </c>
      <c r="D7371" s="13">
        <v>0</v>
      </c>
      <c r="E7371" s="13">
        <v>44.04</v>
      </c>
      <c r="F7371" s="11">
        <f t="shared" si="343"/>
        <v>0</v>
      </c>
      <c r="G7371" s="11">
        <f t="shared" si="344"/>
        <v>44.458380000000005</v>
      </c>
      <c r="H7371" s="8">
        <f t="shared" si="345"/>
        <v>0</v>
      </c>
      <c r="I7371" s="61"/>
      <c r="K7371" s="69"/>
      <c r="L7371" s="69"/>
      <c r="M7371" s="69"/>
      <c r="O7371" s="63"/>
      <c r="P7371" s="63"/>
      <c r="Q7371" s="63"/>
    </row>
    <row r="7372" spans="1:17" outlineLevel="1">
      <c r="A7372" s="6"/>
      <c r="B7372" s="20">
        <v>42706</v>
      </c>
      <c r="C7372" s="21">
        <v>2.0833333333333332E-2</v>
      </c>
      <c r="D7372" s="13">
        <v>0</v>
      </c>
      <c r="E7372" s="13">
        <v>49.16</v>
      </c>
      <c r="F7372" s="11">
        <f t="shared" si="343"/>
        <v>0</v>
      </c>
      <c r="G7372" s="11">
        <f t="shared" si="344"/>
        <v>49.627020000000002</v>
      </c>
      <c r="H7372" s="8">
        <f t="shared" si="345"/>
        <v>0</v>
      </c>
      <c r="I7372" s="61"/>
      <c r="K7372" s="69"/>
      <c r="L7372" s="69"/>
      <c r="M7372" s="69"/>
      <c r="O7372" s="63"/>
      <c r="P7372" s="63"/>
      <c r="Q7372" s="63"/>
    </row>
    <row r="7373" spans="1:17" outlineLevel="1">
      <c r="A7373" s="6"/>
      <c r="B7373" s="20">
        <v>42706</v>
      </c>
      <c r="C7373" s="21">
        <v>4.1666666666666664E-2</v>
      </c>
      <c r="D7373" s="13">
        <v>0</v>
      </c>
      <c r="E7373" s="13">
        <v>44.93</v>
      </c>
      <c r="F7373" s="11">
        <f t="shared" si="343"/>
        <v>0</v>
      </c>
      <c r="G7373" s="11">
        <f t="shared" si="344"/>
        <v>45.356835000000004</v>
      </c>
      <c r="H7373" s="8">
        <f t="shared" si="345"/>
        <v>0</v>
      </c>
      <c r="I7373" s="61"/>
      <c r="K7373" s="69"/>
      <c r="L7373" s="69"/>
      <c r="M7373" s="69"/>
      <c r="O7373" s="63"/>
      <c r="P7373" s="63"/>
      <c r="Q7373" s="63"/>
    </row>
    <row r="7374" spans="1:17" outlineLevel="1">
      <c r="A7374" s="6"/>
      <c r="B7374" s="20">
        <v>42706</v>
      </c>
      <c r="C7374" s="21">
        <v>6.25E-2</v>
      </c>
      <c r="D7374" s="13">
        <v>0</v>
      </c>
      <c r="E7374" s="13">
        <v>46.21</v>
      </c>
      <c r="F7374" s="11">
        <f t="shared" si="343"/>
        <v>0</v>
      </c>
      <c r="G7374" s="11">
        <f t="shared" si="344"/>
        <v>46.648995000000006</v>
      </c>
      <c r="H7374" s="8">
        <f t="shared" si="345"/>
        <v>0</v>
      </c>
      <c r="I7374" s="61"/>
      <c r="K7374" s="69"/>
      <c r="L7374" s="69"/>
      <c r="M7374" s="69"/>
      <c r="O7374" s="63"/>
      <c r="P7374" s="63"/>
      <c r="Q7374" s="63"/>
    </row>
    <row r="7375" spans="1:17" outlineLevel="1">
      <c r="A7375" s="6"/>
      <c r="B7375" s="20">
        <v>42706</v>
      </c>
      <c r="C7375" s="21">
        <v>8.3333333333333329E-2</v>
      </c>
      <c r="D7375" s="13">
        <v>0</v>
      </c>
      <c r="E7375" s="13">
        <v>47.91</v>
      </c>
      <c r="F7375" s="11">
        <f t="shared" si="343"/>
        <v>0</v>
      </c>
      <c r="G7375" s="11">
        <f t="shared" si="344"/>
        <v>48.365144999999998</v>
      </c>
      <c r="H7375" s="8">
        <f t="shared" si="345"/>
        <v>0</v>
      </c>
      <c r="I7375" s="61"/>
      <c r="K7375" s="69"/>
      <c r="L7375" s="69"/>
      <c r="M7375" s="69"/>
      <c r="O7375" s="63"/>
      <c r="P7375" s="63"/>
      <c r="Q7375" s="63"/>
    </row>
    <row r="7376" spans="1:17" outlineLevel="1">
      <c r="A7376" s="6"/>
      <c r="B7376" s="20">
        <v>42706</v>
      </c>
      <c r="C7376" s="21">
        <v>0.10416666666666667</v>
      </c>
      <c r="D7376" s="13">
        <v>0</v>
      </c>
      <c r="E7376" s="13">
        <v>51.67</v>
      </c>
      <c r="F7376" s="11">
        <f t="shared" si="343"/>
        <v>0</v>
      </c>
      <c r="G7376" s="11">
        <f t="shared" si="344"/>
        <v>52.160865000000008</v>
      </c>
      <c r="H7376" s="8">
        <f t="shared" si="345"/>
        <v>0</v>
      </c>
      <c r="I7376" s="61"/>
      <c r="K7376" s="69"/>
      <c r="L7376" s="69"/>
      <c r="M7376" s="69"/>
      <c r="O7376" s="63"/>
      <c r="P7376" s="63"/>
      <c r="Q7376" s="63"/>
    </row>
    <row r="7377" spans="1:17" outlineLevel="1">
      <c r="A7377" s="6"/>
      <c r="B7377" s="20">
        <v>42706</v>
      </c>
      <c r="C7377" s="21">
        <v>0.125</v>
      </c>
      <c r="D7377" s="13">
        <v>0</v>
      </c>
      <c r="E7377" s="13">
        <v>48.85</v>
      </c>
      <c r="F7377" s="11">
        <f t="shared" ref="F7377:F7440" si="346">IF($B$13="Electricity",$D7377*$B$9,$D7377*$B$10)</f>
        <v>0</v>
      </c>
      <c r="G7377" s="11">
        <f t="shared" ref="G7377:G7440" si="347">+E7377*$B$10</f>
        <v>49.314075000000003</v>
      </c>
      <c r="H7377" s="8">
        <f t="shared" si="345"/>
        <v>0</v>
      </c>
      <c r="I7377" s="61"/>
      <c r="K7377" s="69"/>
      <c r="L7377" s="69"/>
      <c r="M7377" s="69"/>
      <c r="O7377" s="63"/>
      <c r="P7377" s="63"/>
      <c r="Q7377" s="63"/>
    </row>
    <row r="7378" spans="1:17" outlineLevel="1">
      <c r="A7378" s="6"/>
      <c r="B7378" s="20">
        <v>42706</v>
      </c>
      <c r="C7378" s="21">
        <v>0.14583333333333334</v>
      </c>
      <c r="D7378" s="13">
        <v>0</v>
      </c>
      <c r="E7378" s="13">
        <v>48.9</v>
      </c>
      <c r="F7378" s="11">
        <f t="shared" si="346"/>
        <v>0</v>
      </c>
      <c r="G7378" s="11">
        <f t="shared" si="347"/>
        <v>49.364550000000001</v>
      </c>
      <c r="H7378" s="8">
        <f t="shared" si="345"/>
        <v>0</v>
      </c>
      <c r="I7378" s="61"/>
      <c r="K7378" s="69"/>
      <c r="L7378" s="69"/>
      <c r="M7378" s="69"/>
      <c r="O7378" s="63"/>
      <c r="P7378" s="63"/>
      <c r="Q7378" s="63"/>
    </row>
    <row r="7379" spans="1:17" outlineLevel="1">
      <c r="A7379" s="6"/>
      <c r="B7379" s="20">
        <v>42706</v>
      </c>
      <c r="C7379" s="21">
        <v>0.16666666666666666</v>
      </c>
      <c r="D7379" s="13">
        <v>0</v>
      </c>
      <c r="E7379" s="13">
        <v>48.66</v>
      </c>
      <c r="F7379" s="11">
        <f t="shared" si="346"/>
        <v>0</v>
      </c>
      <c r="G7379" s="11">
        <f t="shared" si="347"/>
        <v>49.12227</v>
      </c>
      <c r="H7379" s="8">
        <f t="shared" si="345"/>
        <v>0</v>
      </c>
      <c r="I7379" s="61"/>
      <c r="K7379" s="69"/>
      <c r="L7379" s="69"/>
      <c r="M7379" s="69"/>
      <c r="O7379" s="63"/>
      <c r="P7379" s="63"/>
      <c r="Q7379" s="63"/>
    </row>
    <row r="7380" spans="1:17" outlineLevel="1">
      <c r="A7380" s="6"/>
      <c r="B7380" s="20">
        <v>42706</v>
      </c>
      <c r="C7380" s="21">
        <v>0.1875</v>
      </c>
      <c r="D7380" s="13">
        <v>0</v>
      </c>
      <c r="E7380" s="13">
        <v>55.76</v>
      </c>
      <c r="F7380" s="11">
        <f t="shared" si="346"/>
        <v>0</v>
      </c>
      <c r="G7380" s="11">
        <f t="shared" si="347"/>
        <v>56.289720000000003</v>
      </c>
      <c r="H7380" s="8">
        <f t="shared" si="345"/>
        <v>0</v>
      </c>
      <c r="I7380" s="61"/>
      <c r="K7380" s="69"/>
      <c r="L7380" s="69"/>
      <c r="M7380" s="69"/>
      <c r="O7380" s="63"/>
      <c r="P7380" s="63"/>
      <c r="Q7380" s="63"/>
    </row>
    <row r="7381" spans="1:17" outlineLevel="1">
      <c r="A7381" s="6"/>
      <c r="B7381" s="20">
        <v>42706</v>
      </c>
      <c r="C7381" s="21">
        <v>0.20833333333333334</v>
      </c>
      <c r="D7381" s="13">
        <v>1.5689999999999999E-3</v>
      </c>
      <c r="E7381" s="13">
        <v>45.11</v>
      </c>
      <c r="F7381" s="11">
        <f t="shared" si="346"/>
        <v>1.5685292999999998E-3</v>
      </c>
      <c r="G7381" s="11">
        <f t="shared" si="347"/>
        <v>45.538544999999999</v>
      </c>
      <c r="H7381" s="8">
        <f t="shared" si="345"/>
        <v>0.22031790768813148</v>
      </c>
      <c r="I7381" s="61"/>
      <c r="K7381" s="69"/>
      <c r="L7381" s="69"/>
      <c r="M7381" s="69"/>
      <c r="O7381" s="63"/>
      <c r="P7381" s="63"/>
      <c r="Q7381" s="63"/>
    </row>
    <row r="7382" spans="1:17" outlineLevel="1">
      <c r="A7382" s="6"/>
      <c r="B7382" s="20">
        <v>42706</v>
      </c>
      <c r="C7382" s="21">
        <v>0.22916666666666666</v>
      </c>
      <c r="D7382" s="13">
        <v>0.12235699999999999</v>
      </c>
      <c r="E7382" s="13">
        <v>40.98</v>
      </c>
      <c r="F7382" s="11">
        <f t="shared" si="346"/>
        <v>0.1223202929</v>
      </c>
      <c r="G7382" s="11">
        <f t="shared" si="347"/>
        <v>41.369309999999999</v>
      </c>
      <c r="H7382" s="8">
        <f t="shared" si="345"/>
        <v>17.691268363129105</v>
      </c>
      <c r="I7382" s="61"/>
      <c r="K7382" s="69"/>
      <c r="L7382" s="69"/>
      <c r="M7382" s="69"/>
      <c r="O7382" s="63"/>
      <c r="P7382" s="63"/>
      <c r="Q7382" s="63"/>
    </row>
    <row r="7383" spans="1:17" outlineLevel="1">
      <c r="A7383" s="6"/>
      <c r="B7383" s="20">
        <v>42706</v>
      </c>
      <c r="C7383" s="21">
        <v>0.25</v>
      </c>
      <c r="D7383" s="13">
        <v>0.32929000000000003</v>
      </c>
      <c r="E7383" s="13">
        <v>42.46</v>
      </c>
      <c r="F7383" s="11">
        <f t="shared" si="346"/>
        <v>0.32919121300000004</v>
      </c>
      <c r="G7383" s="11">
        <f t="shared" si="347"/>
        <v>42.863370000000003</v>
      </c>
      <c r="H7383" s="8">
        <f t="shared" si="345"/>
        <v>47.119320854432196</v>
      </c>
      <c r="I7383" s="61"/>
      <c r="K7383" s="69"/>
      <c r="L7383" s="69"/>
      <c r="M7383" s="69"/>
      <c r="O7383" s="63"/>
      <c r="P7383" s="63"/>
      <c r="Q7383" s="63"/>
    </row>
    <row r="7384" spans="1:17" outlineLevel="1">
      <c r="A7384" s="6"/>
      <c r="B7384" s="20">
        <v>42706</v>
      </c>
      <c r="C7384" s="21">
        <v>0.27083333333333331</v>
      </c>
      <c r="D7384" s="13">
        <v>0.65015099999999992</v>
      </c>
      <c r="E7384" s="13">
        <v>58.94</v>
      </c>
      <c r="F7384" s="11">
        <f t="shared" si="346"/>
        <v>0.64995595469999989</v>
      </c>
      <c r="G7384" s="11">
        <f t="shared" si="347"/>
        <v>59.499929999999999</v>
      </c>
      <c r="H7384" s="8">
        <f t="shared" si="345"/>
        <v>82.219473766466805</v>
      </c>
      <c r="I7384" s="61"/>
      <c r="K7384" s="69"/>
      <c r="L7384" s="69"/>
      <c r="M7384" s="69"/>
      <c r="O7384" s="63"/>
      <c r="P7384" s="63"/>
      <c r="Q7384" s="63"/>
    </row>
    <row r="7385" spans="1:17" outlineLevel="1">
      <c r="A7385" s="6"/>
      <c r="B7385" s="20">
        <v>42706</v>
      </c>
      <c r="C7385" s="21">
        <v>0.29166666666666669</v>
      </c>
      <c r="D7385" s="13">
        <v>0.87482500000000007</v>
      </c>
      <c r="E7385" s="13">
        <v>59.1</v>
      </c>
      <c r="F7385" s="11">
        <f t="shared" si="346"/>
        <v>0.87456255250000015</v>
      </c>
      <c r="G7385" s="11">
        <f t="shared" si="347"/>
        <v>59.661450000000002</v>
      </c>
      <c r="H7385" s="8">
        <f t="shared" si="345"/>
        <v>110.4909647671489</v>
      </c>
      <c r="I7385" s="61"/>
      <c r="K7385" s="69"/>
      <c r="L7385" s="69"/>
      <c r="M7385" s="69"/>
      <c r="O7385" s="63"/>
      <c r="P7385" s="63"/>
      <c r="Q7385" s="63"/>
    </row>
    <row r="7386" spans="1:17" outlineLevel="1">
      <c r="A7386" s="6"/>
      <c r="B7386" s="20">
        <v>42706</v>
      </c>
      <c r="C7386" s="21">
        <v>0.3125</v>
      </c>
      <c r="D7386" s="13">
        <v>1.5269549999999998</v>
      </c>
      <c r="E7386" s="13">
        <v>46.29</v>
      </c>
      <c r="F7386" s="11">
        <f t="shared" si="346"/>
        <v>1.5264969134999999</v>
      </c>
      <c r="G7386" s="11">
        <f t="shared" si="347"/>
        <v>46.729755000000004</v>
      </c>
      <c r="H7386" s="8">
        <f t="shared" si="345"/>
        <v>212.59559913488877</v>
      </c>
      <c r="I7386" s="61"/>
      <c r="K7386" s="69"/>
      <c r="L7386" s="69"/>
      <c r="M7386" s="69"/>
      <c r="O7386" s="63"/>
      <c r="P7386" s="63"/>
      <c r="Q7386" s="63"/>
    </row>
    <row r="7387" spans="1:17" outlineLevel="1">
      <c r="A7387" s="6"/>
      <c r="B7387" s="20">
        <v>42706</v>
      </c>
      <c r="C7387" s="21">
        <v>0.33333333333333331</v>
      </c>
      <c r="D7387" s="13">
        <v>2.468852</v>
      </c>
      <c r="E7387" s="13">
        <v>60.83</v>
      </c>
      <c r="F7387" s="11">
        <f t="shared" si="346"/>
        <v>2.4681113444</v>
      </c>
      <c r="G7387" s="11">
        <f t="shared" si="347"/>
        <v>61.407885</v>
      </c>
      <c r="H7387" s="8">
        <f t="shared" si="345"/>
        <v>307.5072124542894</v>
      </c>
      <c r="I7387" s="61"/>
      <c r="K7387" s="69"/>
      <c r="L7387" s="69"/>
      <c r="M7387" s="69"/>
      <c r="O7387" s="63"/>
      <c r="P7387" s="63"/>
      <c r="Q7387" s="63"/>
    </row>
    <row r="7388" spans="1:17" outlineLevel="1">
      <c r="A7388" s="6"/>
      <c r="B7388" s="20">
        <v>42706</v>
      </c>
      <c r="C7388" s="21">
        <v>0.35416666666666669</v>
      </c>
      <c r="D7388" s="13">
        <v>3.0026459999999999</v>
      </c>
      <c r="E7388" s="13">
        <v>57.95</v>
      </c>
      <c r="F7388" s="11">
        <f t="shared" si="346"/>
        <v>3.0017452061999998</v>
      </c>
      <c r="G7388" s="11">
        <f t="shared" si="347"/>
        <v>58.500525000000003</v>
      </c>
      <c r="H7388" s="8">
        <f t="shared" si="345"/>
        <v>382.72093787426667</v>
      </c>
      <c r="I7388" s="61"/>
      <c r="K7388" s="69"/>
      <c r="L7388" s="69"/>
      <c r="M7388" s="69"/>
      <c r="O7388" s="63"/>
      <c r="P7388" s="63"/>
      <c r="Q7388" s="63"/>
    </row>
    <row r="7389" spans="1:17" outlineLevel="1">
      <c r="A7389" s="6"/>
      <c r="B7389" s="20">
        <v>42706</v>
      </c>
      <c r="C7389" s="21">
        <v>0.375</v>
      </c>
      <c r="D7389" s="13">
        <v>3.494399</v>
      </c>
      <c r="E7389" s="13">
        <v>57.68</v>
      </c>
      <c r="F7389" s="11">
        <f t="shared" si="346"/>
        <v>3.4933506803000003</v>
      </c>
      <c r="G7389" s="11">
        <f t="shared" si="347"/>
        <v>58.227960000000003</v>
      </c>
      <c r="H7389" s="8">
        <f t="shared" si="345"/>
        <v>446.35254285731884</v>
      </c>
      <c r="I7389" s="61"/>
      <c r="K7389" s="69"/>
      <c r="L7389" s="69"/>
      <c r="M7389" s="69"/>
      <c r="O7389" s="63"/>
      <c r="P7389" s="63"/>
      <c r="Q7389" s="63"/>
    </row>
    <row r="7390" spans="1:17" outlineLevel="1">
      <c r="A7390" s="6"/>
      <c r="B7390" s="20">
        <v>42706</v>
      </c>
      <c r="C7390" s="21">
        <v>0.39583333333333331</v>
      </c>
      <c r="D7390" s="13">
        <v>4.066255</v>
      </c>
      <c r="E7390" s="13">
        <v>63.37</v>
      </c>
      <c r="F7390" s="11">
        <f t="shared" si="346"/>
        <v>4.0650351235000004</v>
      </c>
      <c r="G7390" s="11">
        <f t="shared" si="347"/>
        <v>63.972014999999999</v>
      </c>
      <c r="H7390" s="8">
        <f t="shared" si="345"/>
        <v>496.04804507493122</v>
      </c>
      <c r="I7390" s="61"/>
      <c r="K7390" s="69"/>
      <c r="L7390" s="69"/>
      <c r="M7390" s="69"/>
      <c r="O7390" s="63"/>
      <c r="P7390" s="63"/>
      <c r="Q7390" s="63"/>
    </row>
    <row r="7391" spans="1:17" outlineLevel="1">
      <c r="A7391" s="6"/>
      <c r="B7391" s="20">
        <v>42706</v>
      </c>
      <c r="C7391" s="21">
        <v>0.41666666666666669</v>
      </c>
      <c r="D7391" s="13">
        <v>4.4042330000000005</v>
      </c>
      <c r="E7391" s="13">
        <v>69.66</v>
      </c>
      <c r="F7391" s="11">
        <f t="shared" si="346"/>
        <v>4.4029117301000005</v>
      </c>
      <c r="G7391" s="11">
        <f t="shared" si="347"/>
        <v>70.321770000000001</v>
      </c>
      <c r="H7391" s="8">
        <f t="shared" si="345"/>
        <v>509.32103578420578</v>
      </c>
      <c r="I7391" s="61"/>
      <c r="K7391" s="69"/>
      <c r="L7391" s="69"/>
      <c r="M7391" s="69"/>
      <c r="O7391" s="63"/>
      <c r="P7391" s="63"/>
      <c r="Q7391" s="63"/>
    </row>
    <row r="7392" spans="1:17" outlineLevel="1">
      <c r="A7392" s="6"/>
      <c r="B7392" s="20">
        <v>42706</v>
      </c>
      <c r="C7392" s="21">
        <v>0.4375</v>
      </c>
      <c r="D7392" s="13">
        <v>4.6314020000000005</v>
      </c>
      <c r="E7392" s="13">
        <v>74.11</v>
      </c>
      <c r="F7392" s="11">
        <f t="shared" si="346"/>
        <v>4.6300125794000007</v>
      </c>
      <c r="G7392" s="11">
        <f t="shared" si="347"/>
        <v>74.814045000000007</v>
      </c>
      <c r="H7392" s="8">
        <f t="shared" si="345"/>
        <v>514.79237030260242</v>
      </c>
      <c r="I7392" s="61"/>
      <c r="K7392" s="69"/>
      <c r="L7392" s="69"/>
      <c r="M7392" s="69"/>
      <c r="O7392" s="63"/>
      <c r="P7392" s="63"/>
      <c r="Q7392" s="63"/>
    </row>
    <row r="7393" spans="1:17" outlineLevel="1">
      <c r="A7393" s="6"/>
      <c r="B7393" s="20">
        <v>42706</v>
      </c>
      <c r="C7393" s="21">
        <v>0.45833333333333331</v>
      </c>
      <c r="D7393" s="13">
        <v>4.8277980000000005</v>
      </c>
      <c r="E7393" s="13">
        <v>75.72</v>
      </c>
      <c r="F7393" s="11">
        <f t="shared" si="346"/>
        <v>4.8263496606000009</v>
      </c>
      <c r="G7393" s="11">
        <f t="shared" si="347"/>
        <v>76.439340000000001</v>
      </c>
      <c r="H7393" s="8">
        <f t="shared" si="345"/>
        <v>528.77805420611207</v>
      </c>
      <c r="I7393" s="61"/>
      <c r="K7393" s="69"/>
      <c r="L7393" s="69"/>
      <c r="M7393" s="69"/>
      <c r="O7393" s="63"/>
      <c r="P7393" s="63"/>
      <c r="Q7393" s="63"/>
    </row>
    <row r="7394" spans="1:17" outlineLevel="1">
      <c r="A7394" s="6"/>
      <c r="B7394" s="20">
        <v>42706</v>
      </c>
      <c r="C7394" s="21">
        <v>0.47916666666666669</v>
      </c>
      <c r="D7394" s="13">
        <v>4.9059210000000002</v>
      </c>
      <c r="E7394" s="13">
        <v>81.33</v>
      </c>
      <c r="F7394" s="11">
        <f t="shared" si="346"/>
        <v>4.9044492237000004</v>
      </c>
      <c r="G7394" s="11">
        <f t="shared" si="347"/>
        <v>82.102635000000006</v>
      </c>
      <c r="H7394" s="8">
        <f t="shared" si="345"/>
        <v>509.55935111872554</v>
      </c>
      <c r="I7394" s="61"/>
      <c r="K7394" s="69"/>
      <c r="L7394" s="69"/>
      <c r="M7394" s="69"/>
      <c r="O7394" s="63"/>
      <c r="P7394" s="63"/>
      <c r="Q7394" s="63"/>
    </row>
    <row r="7395" spans="1:17" outlineLevel="1">
      <c r="A7395" s="6"/>
      <c r="B7395" s="20">
        <v>42706</v>
      </c>
      <c r="C7395" s="21">
        <v>0.5</v>
      </c>
      <c r="D7395" s="13">
        <v>4.9006319999999999</v>
      </c>
      <c r="E7395" s="13">
        <v>100.79</v>
      </c>
      <c r="F7395" s="11">
        <f t="shared" si="346"/>
        <v>4.8991618103999999</v>
      </c>
      <c r="G7395" s="11">
        <f t="shared" si="347"/>
        <v>101.74750500000002</v>
      </c>
      <c r="H7395" s="8">
        <f t="shared" si="345"/>
        <v>412.76660593491687</v>
      </c>
      <c r="I7395" s="61"/>
      <c r="K7395" s="69"/>
      <c r="L7395" s="69"/>
      <c r="M7395" s="69"/>
      <c r="O7395" s="63"/>
      <c r="P7395" s="63"/>
      <c r="Q7395" s="63"/>
    </row>
    <row r="7396" spans="1:17" outlineLevel="1">
      <c r="A7396" s="6"/>
      <c r="B7396" s="20">
        <v>42706</v>
      </c>
      <c r="C7396" s="21">
        <v>0.52083333333333337</v>
      </c>
      <c r="D7396" s="13">
        <v>4.7883809999999993</v>
      </c>
      <c r="E7396" s="13">
        <v>71.11</v>
      </c>
      <c r="F7396" s="11">
        <f t="shared" si="346"/>
        <v>4.7869444856999994</v>
      </c>
      <c r="G7396" s="11">
        <f t="shared" si="347"/>
        <v>71.785544999999999</v>
      </c>
      <c r="H7396" s="8">
        <f t="shared" si="345"/>
        <v>546.73825554948075</v>
      </c>
      <c r="I7396" s="61"/>
      <c r="K7396" s="69"/>
      <c r="L7396" s="69"/>
      <c r="M7396" s="69"/>
      <c r="O7396" s="63"/>
      <c r="P7396" s="63"/>
      <c r="Q7396" s="63"/>
    </row>
    <row r="7397" spans="1:17" outlineLevel="1">
      <c r="A7397" s="6"/>
      <c r="B7397" s="20">
        <v>42706</v>
      </c>
      <c r="C7397" s="21">
        <v>0.54166666666666663</v>
      </c>
      <c r="D7397" s="13">
        <v>4.5744809999999996</v>
      </c>
      <c r="E7397" s="13">
        <v>75.930000000000007</v>
      </c>
      <c r="F7397" s="11">
        <f t="shared" si="346"/>
        <v>4.5731086556999996</v>
      </c>
      <c r="G7397" s="11">
        <f t="shared" si="347"/>
        <v>76.651335000000017</v>
      </c>
      <c r="H7397" s="8">
        <f t="shared" si="345"/>
        <v>500.06332640073953</v>
      </c>
      <c r="I7397" s="61"/>
      <c r="K7397" s="69"/>
      <c r="L7397" s="69"/>
      <c r="M7397" s="69"/>
      <c r="O7397" s="63"/>
      <c r="P7397" s="63"/>
      <c r="Q7397" s="63"/>
    </row>
    <row r="7398" spans="1:17" outlineLevel="1">
      <c r="A7398" s="6"/>
      <c r="B7398" s="20">
        <v>42706</v>
      </c>
      <c r="C7398" s="21">
        <v>0.5625</v>
      </c>
      <c r="D7398" s="13">
        <v>4.4125990000000002</v>
      </c>
      <c r="E7398" s="13">
        <v>76.099999999999994</v>
      </c>
      <c r="F7398" s="11">
        <f t="shared" si="346"/>
        <v>4.4112752203000003</v>
      </c>
      <c r="G7398" s="11">
        <f t="shared" si="347"/>
        <v>76.822950000000006</v>
      </c>
      <c r="H7398" s="8">
        <f t="shared" si="345"/>
        <v>481.6100152904541</v>
      </c>
      <c r="I7398" s="61"/>
      <c r="K7398" s="69"/>
      <c r="L7398" s="69"/>
      <c r="M7398" s="69"/>
      <c r="O7398" s="63"/>
      <c r="P7398" s="63"/>
      <c r="Q7398" s="63"/>
    </row>
    <row r="7399" spans="1:17" outlineLevel="1">
      <c r="A7399" s="6"/>
      <c r="B7399" s="20">
        <v>42706</v>
      </c>
      <c r="C7399" s="21">
        <v>0.58333333333333337</v>
      </c>
      <c r="D7399" s="13">
        <v>4.5133230000000006</v>
      </c>
      <c r="E7399" s="13">
        <v>75.17</v>
      </c>
      <c r="F7399" s="11">
        <f t="shared" si="346"/>
        <v>4.5119690031000008</v>
      </c>
      <c r="G7399" s="11">
        <f t="shared" si="347"/>
        <v>75.884115000000008</v>
      </c>
      <c r="H7399" s="8">
        <f t="shared" si="345"/>
        <v>496.83945986892428</v>
      </c>
      <c r="I7399" s="61"/>
      <c r="K7399" s="69"/>
      <c r="L7399" s="69"/>
      <c r="M7399" s="69"/>
      <c r="O7399" s="63"/>
      <c r="P7399" s="63"/>
      <c r="Q7399" s="63"/>
    </row>
    <row r="7400" spans="1:17" outlineLevel="1">
      <c r="A7400" s="6"/>
      <c r="B7400" s="20">
        <v>42706</v>
      </c>
      <c r="C7400" s="21">
        <v>0.60416666666666663</v>
      </c>
      <c r="D7400" s="13">
        <v>4.1510030000000002</v>
      </c>
      <c r="E7400" s="13">
        <v>113.59</v>
      </c>
      <c r="F7400" s="11">
        <f t="shared" si="346"/>
        <v>4.1497576991000003</v>
      </c>
      <c r="G7400" s="11">
        <f t="shared" si="347"/>
        <v>114.66910500000002</v>
      </c>
      <c r="H7400" s="8">
        <f t="shared" si="345"/>
        <v>296.00593070994364</v>
      </c>
      <c r="I7400" s="61"/>
      <c r="K7400" s="69"/>
      <c r="L7400" s="69"/>
      <c r="M7400" s="69"/>
      <c r="O7400" s="63"/>
      <c r="P7400" s="63"/>
      <c r="Q7400" s="63"/>
    </row>
    <row r="7401" spans="1:17" outlineLevel="1">
      <c r="A7401" s="6"/>
      <c r="B7401" s="20">
        <v>42706</v>
      </c>
      <c r="C7401" s="21">
        <v>0.625</v>
      </c>
      <c r="D7401" s="13">
        <v>3.511968</v>
      </c>
      <c r="E7401" s="13">
        <v>74.44</v>
      </c>
      <c r="F7401" s="11">
        <f t="shared" si="346"/>
        <v>3.5109144096000002</v>
      </c>
      <c r="G7401" s="11">
        <f t="shared" si="347"/>
        <v>75.147180000000006</v>
      </c>
      <c r="H7401" s="8">
        <f t="shared" si="345"/>
        <v>389.19476308279508</v>
      </c>
      <c r="I7401" s="61"/>
      <c r="K7401" s="69"/>
      <c r="L7401" s="69"/>
      <c r="M7401" s="69"/>
      <c r="O7401" s="63"/>
      <c r="P7401" s="63"/>
      <c r="Q7401" s="63"/>
    </row>
    <row r="7402" spans="1:17" outlineLevel="1">
      <c r="A7402" s="6"/>
      <c r="B7402" s="20">
        <v>42706</v>
      </c>
      <c r="C7402" s="21">
        <v>0.64583333333333337</v>
      </c>
      <c r="D7402" s="13">
        <v>3.269876</v>
      </c>
      <c r="E7402" s="13">
        <v>66.81</v>
      </c>
      <c r="F7402" s="11">
        <f t="shared" si="346"/>
        <v>3.2688950372000001</v>
      </c>
      <c r="G7402" s="11">
        <f t="shared" si="347"/>
        <v>67.44469500000001</v>
      </c>
      <c r="H7402" s="8">
        <f t="shared" si="345"/>
        <v>387.54484814823235</v>
      </c>
      <c r="I7402" s="61"/>
      <c r="K7402" s="69"/>
      <c r="L7402" s="69"/>
      <c r="M7402" s="69"/>
      <c r="O7402" s="63"/>
      <c r="P7402" s="63"/>
      <c r="Q7402" s="63"/>
    </row>
    <row r="7403" spans="1:17" outlineLevel="1">
      <c r="A7403" s="6"/>
      <c r="B7403" s="20">
        <v>42706</v>
      </c>
      <c r="C7403" s="21">
        <v>0.66666666666666663</v>
      </c>
      <c r="D7403" s="13">
        <v>2.6531410000000002</v>
      </c>
      <c r="E7403" s="13">
        <v>57.09</v>
      </c>
      <c r="F7403" s="11">
        <f t="shared" si="346"/>
        <v>2.6523450577000003</v>
      </c>
      <c r="G7403" s="11">
        <f t="shared" si="347"/>
        <v>57.632355000000004</v>
      </c>
      <c r="H7403" s="8">
        <f t="shared" si="345"/>
        <v>340.47528878433809</v>
      </c>
      <c r="I7403" s="61"/>
      <c r="K7403" s="69"/>
      <c r="L7403" s="69"/>
      <c r="M7403" s="69"/>
      <c r="O7403" s="63"/>
      <c r="P7403" s="63"/>
      <c r="Q7403" s="63"/>
    </row>
    <row r="7404" spans="1:17" outlineLevel="1">
      <c r="A7404" s="6"/>
      <c r="B7404" s="20">
        <v>42706</v>
      </c>
      <c r="C7404" s="21">
        <v>0.6875</v>
      </c>
      <c r="D7404" s="13">
        <v>2.054964</v>
      </c>
      <c r="E7404" s="13">
        <v>102.22</v>
      </c>
      <c r="F7404" s="11">
        <f t="shared" si="346"/>
        <v>2.0543475108</v>
      </c>
      <c r="G7404" s="11">
        <f t="shared" si="347"/>
        <v>103.19109</v>
      </c>
      <c r="H7404" s="8">
        <f t="shared" si="345"/>
        <v>170.11827813056124</v>
      </c>
      <c r="I7404" s="61"/>
      <c r="K7404" s="69"/>
      <c r="L7404" s="69"/>
      <c r="M7404" s="69"/>
      <c r="O7404" s="63"/>
      <c r="P7404" s="63"/>
      <c r="Q7404" s="63"/>
    </row>
    <row r="7405" spans="1:17" outlineLevel="1">
      <c r="A7405" s="6"/>
      <c r="B7405" s="20">
        <v>42706</v>
      </c>
      <c r="C7405" s="21">
        <v>0.70833333333333337</v>
      </c>
      <c r="D7405" s="13">
        <v>1.380169</v>
      </c>
      <c r="E7405" s="13">
        <v>50.28</v>
      </c>
      <c r="F7405" s="11">
        <f t="shared" si="346"/>
        <v>1.3797549493000001</v>
      </c>
      <c r="G7405" s="11">
        <f t="shared" si="347"/>
        <v>50.757660000000001</v>
      </c>
      <c r="H7405" s="8">
        <f t="shared" ref="H7405:H7468" si="348">F7405*($B$8-G7405)</f>
        <v>186.60128796991339</v>
      </c>
      <c r="I7405" s="61"/>
      <c r="K7405" s="69"/>
      <c r="L7405" s="69"/>
      <c r="M7405" s="69"/>
      <c r="O7405" s="63"/>
      <c r="P7405" s="63"/>
      <c r="Q7405" s="63"/>
    </row>
    <row r="7406" spans="1:17" outlineLevel="1">
      <c r="A7406" s="6"/>
      <c r="B7406" s="20">
        <v>42706</v>
      </c>
      <c r="C7406" s="21">
        <v>0.72916666666666663</v>
      </c>
      <c r="D7406" s="13">
        <v>0.97339900000000001</v>
      </c>
      <c r="E7406" s="13">
        <v>49.84</v>
      </c>
      <c r="F7406" s="11">
        <f t="shared" si="346"/>
        <v>0.97310698030000009</v>
      </c>
      <c r="G7406" s="11">
        <f t="shared" si="347"/>
        <v>50.313480000000006</v>
      </c>
      <c r="H7406" s="8">
        <f t="shared" si="348"/>
        <v>132.03749974461556</v>
      </c>
      <c r="I7406" s="61"/>
      <c r="K7406" s="69"/>
      <c r="L7406" s="69"/>
      <c r="M7406" s="69"/>
      <c r="O7406" s="63"/>
      <c r="P7406" s="63"/>
      <c r="Q7406" s="63"/>
    </row>
    <row r="7407" spans="1:17" outlineLevel="1">
      <c r="A7407" s="6"/>
      <c r="B7407" s="20">
        <v>42706</v>
      </c>
      <c r="C7407" s="21">
        <v>0.75</v>
      </c>
      <c r="D7407" s="13">
        <v>0.49648300000000001</v>
      </c>
      <c r="E7407" s="13">
        <v>49.11</v>
      </c>
      <c r="F7407" s="11">
        <f t="shared" si="346"/>
        <v>0.4963340551</v>
      </c>
      <c r="G7407" s="11">
        <f t="shared" si="347"/>
        <v>49.576545000000003</v>
      </c>
      <c r="H7407" s="8">
        <f t="shared" si="348"/>
        <v>67.711606630902367</v>
      </c>
      <c r="I7407" s="61"/>
      <c r="K7407" s="69"/>
      <c r="L7407" s="69"/>
      <c r="M7407" s="69"/>
      <c r="O7407" s="63"/>
      <c r="P7407" s="63"/>
      <c r="Q7407" s="63"/>
    </row>
    <row r="7408" spans="1:17" outlineLevel="1">
      <c r="A7408" s="6"/>
      <c r="B7408" s="20">
        <v>42706</v>
      </c>
      <c r="C7408" s="21">
        <v>0.77083333333333337</v>
      </c>
      <c r="D7408" s="13">
        <v>0.31215100000000001</v>
      </c>
      <c r="E7408" s="13">
        <v>46.11</v>
      </c>
      <c r="F7408" s="11">
        <f t="shared" si="346"/>
        <v>0.31205735470000001</v>
      </c>
      <c r="G7408" s="11">
        <f t="shared" si="347"/>
        <v>46.548045000000002</v>
      </c>
      <c r="H7408" s="8">
        <f t="shared" si="348"/>
        <v>43.517008185043437</v>
      </c>
      <c r="I7408" s="61"/>
      <c r="K7408" s="69"/>
      <c r="L7408" s="69"/>
      <c r="M7408" s="69"/>
      <c r="O7408" s="63"/>
      <c r="P7408" s="63"/>
      <c r="Q7408" s="63"/>
    </row>
    <row r="7409" spans="1:17" outlineLevel="1">
      <c r="A7409" s="6"/>
      <c r="B7409" s="20">
        <v>42706</v>
      </c>
      <c r="C7409" s="21">
        <v>0.79166666666666663</v>
      </c>
      <c r="D7409" s="13">
        <v>6.2101999999999997E-2</v>
      </c>
      <c r="E7409" s="13">
        <v>50.82</v>
      </c>
      <c r="F7409" s="11">
        <f t="shared" si="346"/>
        <v>6.2083369399999998E-2</v>
      </c>
      <c r="G7409" s="11">
        <f t="shared" si="347"/>
        <v>51.302790000000002</v>
      </c>
      <c r="H7409" s="8">
        <f t="shared" si="348"/>
        <v>8.362456645579373</v>
      </c>
      <c r="I7409" s="61"/>
      <c r="K7409" s="69"/>
      <c r="L7409" s="69"/>
      <c r="M7409" s="69"/>
      <c r="O7409" s="63"/>
      <c r="P7409" s="63"/>
      <c r="Q7409" s="63"/>
    </row>
    <row r="7410" spans="1:17" outlineLevel="1">
      <c r="A7410" s="6"/>
      <c r="B7410" s="20">
        <v>42706</v>
      </c>
      <c r="C7410" s="21">
        <v>0.8125</v>
      </c>
      <c r="D7410" s="13">
        <v>0</v>
      </c>
      <c r="E7410" s="13">
        <v>60.57</v>
      </c>
      <c r="F7410" s="11">
        <f t="shared" si="346"/>
        <v>0</v>
      </c>
      <c r="G7410" s="11">
        <f t="shared" si="347"/>
        <v>61.145415000000007</v>
      </c>
      <c r="H7410" s="8">
        <f t="shared" si="348"/>
        <v>0</v>
      </c>
      <c r="I7410" s="61"/>
      <c r="K7410" s="69"/>
      <c r="L7410" s="69"/>
      <c r="M7410" s="69"/>
      <c r="O7410" s="63"/>
      <c r="P7410" s="63"/>
      <c r="Q7410" s="63"/>
    </row>
    <row r="7411" spans="1:17" outlineLevel="1">
      <c r="A7411" s="6"/>
      <c r="B7411" s="20">
        <v>42706</v>
      </c>
      <c r="C7411" s="21">
        <v>0.83333333333333337</v>
      </c>
      <c r="D7411" s="13">
        <v>0</v>
      </c>
      <c r="E7411" s="13">
        <v>69.25</v>
      </c>
      <c r="F7411" s="11">
        <f t="shared" si="346"/>
        <v>0</v>
      </c>
      <c r="G7411" s="11">
        <f t="shared" si="347"/>
        <v>69.907875000000004</v>
      </c>
      <c r="H7411" s="8">
        <f t="shared" si="348"/>
        <v>0</v>
      </c>
      <c r="I7411" s="61"/>
      <c r="K7411" s="69"/>
      <c r="L7411" s="69"/>
      <c r="M7411" s="69"/>
      <c r="O7411" s="63"/>
      <c r="P7411" s="63"/>
      <c r="Q7411" s="63"/>
    </row>
    <row r="7412" spans="1:17" outlineLevel="1">
      <c r="A7412" s="6"/>
      <c r="B7412" s="20">
        <v>42706</v>
      </c>
      <c r="C7412" s="21">
        <v>0.85416666666666663</v>
      </c>
      <c r="D7412" s="13">
        <v>0</v>
      </c>
      <c r="E7412" s="13">
        <v>56.42</v>
      </c>
      <c r="F7412" s="11">
        <f t="shared" si="346"/>
        <v>0</v>
      </c>
      <c r="G7412" s="11">
        <f t="shared" si="347"/>
        <v>56.955990000000007</v>
      </c>
      <c r="H7412" s="8">
        <f t="shared" si="348"/>
        <v>0</v>
      </c>
      <c r="I7412" s="61"/>
      <c r="K7412" s="69"/>
      <c r="L7412" s="69"/>
      <c r="M7412" s="69"/>
      <c r="O7412" s="63"/>
      <c r="P7412" s="63"/>
      <c r="Q7412" s="63"/>
    </row>
    <row r="7413" spans="1:17" outlineLevel="1">
      <c r="A7413" s="6"/>
      <c r="B7413" s="20">
        <v>42706</v>
      </c>
      <c r="C7413" s="21">
        <v>0.875</v>
      </c>
      <c r="D7413" s="13">
        <v>0</v>
      </c>
      <c r="E7413" s="13">
        <v>43.28</v>
      </c>
      <c r="F7413" s="11">
        <f t="shared" si="346"/>
        <v>0</v>
      </c>
      <c r="G7413" s="11">
        <f t="shared" si="347"/>
        <v>43.691160000000004</v>
      </c>
      <c r="H7413" s="8">
        <f t="shared" si="348"/>
        <v>0</v>
      </c>
      <c r="I7413" s="61"/>
      <c r="K7413" s="69"/>
      <c r="L7413" s="69"/>
      <c r="M7413" s="69"/>
      <c r="O7413" s="63"/>
      <c r="P7413" s="63"/>
      <c r="Q7413" s="63"/>
    </row>
    <row r="7414" spans="1:17" outlineLevel="1">
      <c r="A7414" s="6"/>
      <c r="B7414" s="20">
        <v>42706</v>
      </c>
      <c r="C7414" s="21">
        <v>0.89583333333333337</v>
      </c>
      <c r="D7414" s="13">
        <v>0</v>
      </c>
      <c r="E7414" s="13">
        <v>43.94</v>
      </c>
      <c r="F7414" s="11">
        <f t="shared" si="346"/>
        <v>0</v>
      </c>
      <c r="G7414" s="11">
        <f t="shared" si="347"/>
        <v>44.357430000000001</v>
      </c>
      <c r="H7414" s="8">
        <f t="shared" si="348"/>
        <v>0</v>
      </c>
      <c r="I7414" s="61"/>
      <c r="K7414" s="69"/>
      <c r="L7414" s="69"/>
      <c r="M7414" s="69"/>
      <c r="O7414" s="63"/>
      <c r="P7414" s="63"/>
      <c r="Q7414" s="63"/>
    </row>
    <row r="7415" spans="1:17" outlineLevel="1">
      <c r="A7415" s="6"/>
      <c r="B7415" s="20">
        <v>42706</v>
      </c>
      <c r="C7415" s="21">
        <v>0.91666666666666663</v>
      </c>
      <c r="D7415" s="13">
        <v>0</v>
      </c>
      <c r="E7415" s="13">
        <v>40.840000000000003</v>
      </c>
      <c r="F7415" s="11">
        <f t="shared" si="346"/>
        <v>0</v>
      </c>
      <c r="G7415" s="11">
        <f t="shared" si="347"/>
        <v>41.227980000000009</v>
      </c>
      <c r="H7415" s="8">
        <f t="shared" si="348"/>
        <v>0</v>
      </c>
      <c r="I7415" s="61"/>
      <c r="K7415" s="69"/>
      <c r="L7415" s="69"/>
      <c r="M7415" s="69"/>
      <c r="O7415" s="63"/>
      <c r="P7415" s="63"/>
      <c r="Q7415" s="63"/>
    </row>
    <row r="7416" spans="1:17" outlineLevel="1">
      <c r="A7416" s="6"/>
      <c r="B7416" s="20">
        <v>42706</v>
      </c>
      <c r="C7416" s="21">
        <v>0.9375</v>
      </c>
      <c r="D7416" s="13">
        <v>0</v>
      </c>
      <c r="E7416" s="13">
        <v>138.18</v>
      </c>
      <c r="F7416" s="11">
        <f t="shared" si="346"/>
        <v>0</v>
      </c>
      <c r="G7416" s="11">
        <f t="shared" si="347"/>
        <v>139.49271000000002</v>
      </c>
      <c r="H7416" s="8">
        <f t="shared" si="348"/>
        <v>0</v>
      </c>
      <c r="I7416" s="61"/>
      <c r="K7416" s="69"/>
      <c r="L7416" s="69"/>
      <c r="M7416" s="69"/>
      <c r="O7416" s="63"/>
      <c r="P7416" s="63"/>
      <c r="Q7416" s="63"/>
    </row>
    <row r="7417" spans="1:17" outlineLevel="1">
      <c r="A7417" s="6"/>
      <c r="B7417" s="20">
        <v>42706</v>
      </c>
      <c r="C7417" s="21">
        <v>0.95833333333333337</v>
      </c>
      <c r="D7417" s="13">
        <v>0</v>
      </c>
      <c r="E7417" s="13">
        <v>62.42</v>
      </c>
      <c r="F7417" s="11">
        <f t="shared" si="346"/>
        <v>0</v>
      </c>
      <c r="G7417" s="11">
        <f t="shared" si="347"/>
        <v>63.012990000000009</v>
      </c>
      <c r="H7417" s="8">
        <f t="shared" si="348"/>
        <v>0</v>
      </c>
      <c r="I7417" s="61"/>
      <c r="K7417" s="69"/>
      <c r="L7417" s="69"/>
      <c r="M7417" s="69"/>
      <c r="O7417" s="63"/>
      <c r="P7417" s="63"/>
      <c r="Q7417" s="63"/>
    </row>
    <row r="7418" spans="1:17" outlineLevel="1">
      <c r="A7418" s="6"/>
      <c r="B7418" s="20">
        <v>42706</v>
      </c>
      <c r="C7418" s="21">
        <v>0.97916666666666663</v>
      </c>
      <c r="D7418" s="13">
        <v>0</v>
      </c>
      <c r="E7418" s="13">
        <v>55.22</v>
      </c>
      <c r="F7418" s="11">
        <f t="shared" si="346"/>
        <v>0</v>
      </c>
      <c r="G7418" s="11">
        <f t="shared" si="347"/>
        <v>55.744590000000002</v>
      </c>
      <c r="H7418" s="8">
        <f t="shared" si="348"/>
        <v>0</v>
      </c>
      <c r="I7418" s="61"/>
      <c r="K7418" s="69"/>
      <c r="L7418" s="69"/>
      <c r="M7418" s="69"/>
      <c r="O7418" s="63"/>
      <c r="P7418" s="63"/>
      <c r="Q7418" s="63"/>
    </row>
    <row r="7419" spans="1:17" outlineLevel="1">
      <c r="A7419" s="6"/>
      <c r="B7419" s="20">
        <v>42707</v>
      </c>
      <c r="C7419" s="21">
        <v>2.0833333333333332E-2</v>
      </c>
      <c r="D7419" s="13">
        <v>0</v>
      </c>
      <c r="E7419" s="13">
        <v>44.22</v>
      </c>
      <c r="F7419" s="11">
        <f t="shared" si="346"/>
        <v>0</v>
      </c>
      <c r="G7419" s="11">
        <f t="shared" si="347"/>
        <v>44.640090000000001</v>
      </c>
      <c r="H7419" s="8">
        <f t="shared" si="348"/>
        <v>0</v>
      </c>
      <c r="I7419" s="61"/>
      <c r="K7419" s="69"/>
      <c r="L7419" s="69"/>
      <c r="M7419" s="69"/>
      <c r="O7419" s="63"/>
      <c r="P7419" s="63"/>
      <c r="Q7419" s="63"/>
    </row>
    <row r="7420" spans="1:17" outlineLevel="1">
      <c r="A7420" s="6"/>
      <c r="B7420" s="20">
        <v>42707</v>
      </c>
      <c r="C7420" s="21">
        <v>4.1666666666666664E-2</v>
      </c>
      <c r="D7420" s="13">
        <v>0</v>
      </c>
      <c r="E7420" s="13">
        <v>43.24</v>
      </c>
      <c r="F7420" s="11">
        <f t="shared" si="346"/>
        <v>0</v>
      </c>
      <c r="G7420" s="11">
        <f t="shared" si="347"/>
        <v>43.650780000000005</v>
      </c>
      <c r="H7420" s="8">
        <f t="shared" si="348"/>
        <v>0</v>
      </c>
      <c r="I7420" s="61"/>
      <c r="K7420" s="69"/>
      <c r="L7420" s="69"/>
      <c r="M7420" s="69"/>
      <c r="O7420" s="63"/>
      <c r="P7420" s="63"/>
      <c r="Q7420" s="63"/>
    </row>
    <row r="7421" spans="1:17" outlineLevel="1">
      <c r="A7421" s="6"/>
      <c r="B7421" s="20">
        <v>42707</v>
      </c>
      <c r="C7421" s="21">
        <v>6.25E-2</v>
      </c>
      <c r="D7421" s="13">
        <v>0</v>
      </c>
      <c r="E7421" s="13">
        <v>45.09</v>
      </c>
      <c r="F7421" s="11">
        <f t="shared" si="346"/>
        <v>0</v>
      </c>
      <c r="G7421" s="11">
        <f t="shared" si="347"/>
        <v>45.518355000000007</v>
      </c>
      <c r="H7421" s="8">
        <f t="shared" si="348"/>
        <v>0</v>
      </c>
      <c r="I7421" s="61"/>
      <c r="K7421" s="69"/>
      <c r="L7421" s="69"/>
      <c r="M7421" s="69"/>
      <c r="O7421" s="63"/>
      <c r="P7421" s="63"/>
      <c r="Q7421" s="63"/>
    </row>
    <row r="7422" spans="1:17" outlineLevel="1">
      <c r="A7422" s="6"/>
      <c r="B7422" s="20">
        <v>42707</v>
      </c>
      <c r="C7422" s="21">
        <v>8.3333333333333329E-2</v>
      </c>
      <c r="D7422" s="13">
        <v>0</v>
      </c>
      <c r="E7422" s="13">
        <v>48.32</v>
      </c>
      <c r="F7422" s="11">
        <f t="shared" si="346"/>
        <v>0</v>
      </c>
      <c r="G7422" s="11">
        <f t="shared" si="347"/>
        <v>48.779040000000002</v>
      </c>
      <c r="H7422" s="8">
        <f t="shared" si="348"/>
        <v>0</v>
      </c>
      <c r="I7422" s="61"/>
      <c r="K7422" s="69"/>
      <c r="L7422" s="69"/>
      <c r="M7422" s="69"/>
      <c r="O7422" s="63"/>
      <c r="P7422" s="63"/>
      <c r="Q7422" s="63"/>
    </row>
    <row r="7423" spans="1:17" outlineLevel="1">
      <c r="A7423" s="6"/>
      <c r="B7423" s="20">
        <v>42707</v>
      </c>
      <c r="C7423" s="21">
        <v>0.10416666666666667</v>
      </c>
      <c r="D7423" s="13">
        <v>0</v>
      </c>
      <c r="E7423" s="13">
        <v>47.76</v>
      </c>
      <c r="F7423" s="11">
        <f t="shared" si="346"/>
        <v>0</v>
      </c>
      <c r="G7423" s="11">
        <f t="shared" si="347"/>
        <v>48.213720000000002</v>
      </c>
      <c r="H7423" s="8">
        <f t="shared" si="348"/>
        <v>0</v>
      </c>
      <c r="I7423" s="61"/>
      <c r="K7423" s="69"/>
      <c r="L7423" s="69"/>
      <c r="M7423" s="69"/>
      <c r="O7423" s="63"/>
      <c r="P7423" s="63"/>
      <c r="Q7423" s="63"/>
    </row>
    <row r="7424" spans="1:17" outlineLevel="1">
      <c r="A7424" s="6"/>
      <c r="B7424" s="20">
        <v>42707</v>
      </c>
      <c r="C7424" s="21">
        <v>0.125</v>
      </c>
      <c r="D7424" s="13">
        <v>0</v>
      </c>
      <c r="E7424" s="13">
        <v>47.09</v>
      </c>
      <c r="F7424" s="11">
        <f t="shared" si="346"/>
        <v>0</v>
      </c>
      <c r="G7424" s="11">
        <f t="shared" si="347"/>
        <v>47.537355000000005</v>
      </c>
      <c r="H7424" s="8">
        <f t="shared" si="348"/>
        <v>0</v>
      </c>
      <c r="I7424" s="61"/>
      <c r="K7424" s="69"/>
      <c r="L7424" s="69"/>
      <c r="M7424" s="69"/>
      <c r="O7424" s="63"/>
      <c r="P7424" s="63"/>
      <c r="Q7424" s="63"/>
    </row>
    <row r="7425" spans="1:17" outlineLevel="1">
      <c r="A7425" s="6"/>
      <c r="B7425" s="20">
        <v>42707</v>
      </c>
      <c r="C7425" s="21">
        <v>0.14583333333333334</v>
      </c>
      <c r="D7425" s="13">
        <v>0</v>
      </c>
      <c r="E7425" s="13">
        <v>46.38</v>
      </c>
      <c r="F7425" s="11">
        <f t="shared" si="346"/>
        <v>0</v>
      </c>
      <c r="G7425" s="11">
        <f t="shared" si="347"/>
        <v>46.820610000000002</v>
      </c>
      <c r="H7425" s="8">
        <f t="shared" si="348"/>
        <v>0</v>
      </c>
      <c r="I7425" s="61"/>
      <c r="K7425" s="69"/>
      <c r="L7425" s="69"/>
      <c r="M7425" s="69"/>
      <c r="O7425" s="63"/>
      <c r="P7425" s="63"/>
      <c r="Q7425" s="63"/>
    </row>
    <row r="7426" spans="1:17" outlineLevel="1">
      <c r="A7426" s="6"/>
      <c r="B7426" s="20">
        <v>42707</v>
      </c>
      <c r="C7426" s="21">
        <v>0.16666666666666666</v>
      </c>
      <c r="D7426" s="13">
        <v>0</v>
      </c>
      <c r="E7426" s="13">
        <v>42.82</v>
      </c>
      <c r="F7426" s="11">
        <f t="shared" si="346"/>
        <v>0</v>
      </c>
      <c r="G7426" s="11">
        <f t="shared" si="347"/>
        <v>43.226790000000001</v>
      </c>
      <c r="H7426" s="8">
        <f t="shared" si="348"/>
        <v>0</v>
      </c>
      <c r="I7426" s="61"/>
      <c r="K7426" s="69"/>
      <c r="L7426" s="69"/>
      <c r="M7426" s="69"/>
      <c r="O7426" s="63"/>
      <c r="P7426" s="63"/>
      <c r="Q7426" s="63"/>
    </row>
    <row r="7427" spans="1:17" outlineLevel="1">
      <c r="A7427" s="6"/>
      <c r="B7427" s="20">
        <v>42707</v>
      </c>
      <c r="C7427" s="21">
        <v>0.1875</v>
      </c>
      <c r="D7427" s="13">
        <v>0</v>
      </c>
      <c r="E7427" s="13">
        <v>50.5</v>
      </c>
      <c r="F7427" s="11">
        <f t="shared" si="346"/>
        <v>0</v>
      </c>
      <c r="G7427" s="11">
        <f t="shared" si="347"/>
        <v>50.979750000000003</v>
      </c>
      <c r="H7427" s="8">
        <f t="shared" si="348"/>
        <v>0</v>
      </c>
      <c r="I7427" s="61"/>
      <c r="K7427" s="69"/>
      <c r="L7427" s="69"/>
      <c r="M7427" s="69"/>
      <c r="O7427" s="63"/>
      <c r="P7427" s="63"/>
      <c r="Q7427" s="63"/>
    </row>
    <row r="7428" spans="1:17" outlineLevel="1">
      <c r="A7428" s="6"/>
      <c r="B7428" s="20">
        <v>42707</v>
      </c>
      <c r="C7428" s="21">
        <v>0.20833333333333334</v>
      </c>
      <c r="D7428" s="13">
        <v>1.0924E-2</v>
      </c>
      <c r="E7428" s="13">
        <v>48.41</v>
      </c>
      <c r="F7428" s="11">
        <f t="shared" si="346"/>
        <v>1.0920722799999999E-2</v>
      </c>
      <c r="G7428" s="11">
        <f t="shared" si="347"/>
        <v>48.869895</v>
      </c>
      <c r="H7428" s="8">
        <f t="shared" si="348"/>
        <v>1.497559864239894</v>
      </c>
      <c r="I7428" s="61"/>
      <c r="K7428" s="69"/>
      <c r="L7428" s="69"/>
      <c r="M7428" s="69"/>
      <c r="O7428" s="63"/>
      <c r="P7428" s="63"/>
      <c r="Q7428" s="63"/>
    </row>
    <row r="7429" spans="1:17" outlineLevel="1">
      <c r="A7429" s="6"/>
      <c r="B7429" s="20">
        <v>42707</v>
      </c>
      <c r="C7429" s="21">
        <v>0.22916666666666666</v>
      </c>
      <c r="D7429" s="13">
        <v>0.10637899999999999</v>
      </c>
      <c r="E7429" s="13">
        <v>48.67</v>
      </c>
      <c r="F7429" s="11">
        <f t="shared" si="346"/>
        <v>0.10634708629999999</v>
      </c>
      <c r="G7429" s="11">
        <f t="shared" si="347"/>
        <v>49.132365000000007</v>
      </c>
      <c r="H7429" s="8">
        <f t="shared" si="348"/>
        <v>14.555474191021901</v>
      </c>
      <c r="I7429" s="61"/>
      <c r="K7429" s="69"/>
      <c r="L7429" s="69"/>
      <c r="M7429" s="69"/>
      <c r="O7429" s="63"/>
      <c r="P7429" s="63"/>
      <c r="Q7429" s="63"/>
    </row>
    <row r="7430" spans="1:17" outlineLevel="1">
      <c r="A7430" s="6"/>
      <c r="B7430" s="20">
        <v>42707</v>
      </c>
      <c r="C7430" s="21">
        <v>0.25</v>
      </c>
      <c r="D7430" s="13">
        <v>0.31256</v>
      </c>
      <c r="E7430" s="13">
        <v>49.14</v>
      </c>
      <c r="F7430" s="11">
        <f t="shared" si="346"/>
        <v>0.31246623200000001</v>
      </c>
      <c r="G7430" s="11">
        <f t="shared" si="347"/>
        <v>49.606830000000002</v>
      </c>
      <c r="H7430" s="8">
        <f t="shared" si="348"/>
        <v>42.61825990043544</v>
      </c>
      <c r="I7430" s="61"/>
      <c r="K7430" s="69"/>
      <c r="L7430" s="69"/>
      <c r="M7430" s="69"/>
      <c r="O7430" s="63"/>
      <c r="P7430" s="63"/>
      <c r="Q7430" s="63"/>
    </row>
    <row r="7431" spans="1:17" outlineLevel="1">
      <c r="A7431" s="6"/>
      <c r="B7431" s="20">
        <v>42707</v>
      </c>
      <c r="C7431" s="21">
        <v>0.27083333333333331</v>
      </c>
      <c r="D7431" s="13">
        <v>0.67442899999999995</v>
      </c>
      <c r="E7431" s="13">
        <v>49.29</v>
      </c>
      <c r="F7431" s="11">
        <f t="shared" si="346"/>
        <v>0.67422667129999991</v>
      </c>
      <c r="G7431" s="11">
        <f t="shared" si="347"/>
        <v>49.758255000000005</v>
      </c>
      <c r="H7431" s="8">
        <f t="shared" si="348"/>
        <v>91.857818223453393</v>
      </c>
      <c r="I7431" s="61"/>
      <c r="K7431" s="69"/>
      <c r="L7431" s="69"/>
      <c r="M7431" s="69"/>
      <c r="O7431" s="63"/>
      <c r="P7431" s="63"/>
      <c r="Q7431" s="63"/>
    </row>
    <row r="7432" spans="1:17" outlineLevel="1">
      <c r="A7432" s="6"/>
      <c r="B7432" s="20">
        <v>42707</v>
      </c>
      <c r="C7432" s="21">
        <v>0.29166666666666669</v>
      </c>
      <c r="D7432" s="13">
        <v>0.66451600000000011</v>
      </c>
      <c r="E7432" s="13">
        <v>51.44</v>
      </c>
      <c r="F7432" s="11">
        <f t="shared" si="346"/>
        <v>0.66431664520000011</v>
      </c>
      <c r="G7432" s="11">
        <f t="shared" si="347"/>
        <v>51.92868</v>
      </c>
      <c r="H7432" s="8">
        <f t="shared" si="348"/>
        <v>89.065809519935684</v>
      </c>
      <c r="I7432" s="61"/>
      <c r="K7432" s="69"/>
      <c r="L7432" s="69"/>
      <c r="M7432" s="69"/>
      <c r="O7432" s="63"/>
      <c r="P7432" s="63"/>
      <c r="Q7432" s="63"/>
    </row>
    <row r="7433" spans="1:17" outlineLevel="1">
      <c r="A7433" s="6"/>
      <c r="B7433" s="20">
        <v>42707</v>
      </c>
      <c r="C7433" s="21">
        <v>0.3125</v>
      </c>
      <c r="D7433" s="13">
        <v>0.71238400000000002</v>
      </c>
      <c r="E7433" s="13">
        <v>59.37</v>
      </c>
      <c r="F7433" s="11">
        <f t="shared" si="346"/>
        <v>0.7121702848</v>
      </c>
      <c r="G7433" s="11">
        <f t="shared" si="347"/>
        <v>59.934015000000002</v>
      </c>
      <c r="H7433" s="8">
        <f t="shared" si="348"/>
        <v>89.780448441042523</v>
      </c>
      <c r="I7433" s="61"/>
      <c r="K7433" s="69"/>
      <c r="L7433" s="69"/>
      <c r="M7433" s="69"/>
      <c r="O7433" s="63"/>
      <c r="P7433" s="63"/>
      <c r="Q7433" s="63"/>
    </row>
    <row r="7434" spans="1:17" outlineLevel="1">
      <c r="A7434" s="6"/>
      <c r="B7434" s="20">
        <v>42707</v>
      </c>
      <c r="C7434" s="21">
        <v>0.33333333333333331</v>
      </c>
      <c r="D7434" s="13">
        <v>0.81543100000000002</v>
      </c>
      <c r="E7434" s="13">
        <v>58.54</v>
      </c>
      <c r="F7434" s="11">
        <f t="shared" si="346"/>
        <v>0.8151863707</v>
      </c>
      <c r="G7434" s="11">
        <f t="shared" si="347"/>
        <v>59.096130000000002</v>
      </c>
      <c r="H7434" s="8">
        <f t="shared" si="348"/>
        <v>103.4503052130846</v>
      </c>
      <c r="I7434" s="61"/>
      <c r="K7434" s="69"/>
      <c r="L7434" s="69"/>
      <c r="M7434" s="69"/>
      <c r="O7434" s="63"/>
      <c r="P7434" s="63"/>
      <c r="Q7434" s="63"/>
    </row>
    <row r="7435" spans="1:17" outlineLevel="1">
      <c r="A7435" s="6"/>
      <c r="B7435" s="20">
        <v>42707</v>
      </c>
      <c r="C7435" s="21">
        <v>0.35416666666666669</v>
      </c>
      <c r="D7435" s="13">
        <v>1.5384169999999999</v>
      </c>
      <c r="E7435" s="13">
        <v>60.17</v>
      </c>
      <c r="F7435" s="11">
        <f t="shared" si="346"/>
        <v>1.5379554749</v>
      </c>
      <c r="G7435" s="11">
        <f t="shared" si="347"/>
        <v>60.741615000000003</v>
      </c>
      <c r="H7435" s="8">
        <f t="shared" si="348"/>
        <v>192.64181898788203</v>
      </c>
      <c r="I7435" s="61"/>
      <c r="K7435" s="69"/>
      <c r="L7435" s="69"/>
      <c r="M7435" s="69"/>
      <c r="O7435" s="63"/>
      <c r="P7435" s="63"/>
      <c r="Q7435" s="63"/>
    </row>
    <row r="7436" spans="1:17" outlineLevel="1">
      <c r="A7436" s="6"/>
      <c r="B7436" s="20">
        <v>42707</v>
      </c>
      <c r="C7436" s="21">
        <v>0.375</v>
      </c>
      <c r="D7436" s="13">
        <v>2.4112429999999998</v>
      </c>
      <c r="E7436" s="13">
        <v>65.36</v>
      </c>
      <c r="F7436" s="11">
        <f t="shared" si="346"/>
        <v>2.4105196270999998</v>
      </c>
      <c r="G7436" s="11">
        <f t="shared" si="347"/>
        <v>65.980919999999998</v>
      </c>
      <c r="H7436" s="8">
        <f t="shared" si="348"/>
        <v>289.30834796648503</v>
      </c>
      <c r="I7436" s="61"/>
      <c r="K7436" s="69"/>
      <c r="L7436" s="69"/>
      <c r="M7436" s="69"/>
      <c r="O7436" s="63"/>
      <c r="P7436" s="63"/>
      <c r="Q7436" s="63"/>
    </row>
    <row r="7437" spans="1:17" outlineLevel="1">
      <c r="A7437" s="6"/>
      <c r="B7437" s="20">
        <v>42707</v>
      </c>
      <c r="C7437" s="21">
        <v>0.39583333333333331</v>
      </c>
      <c r="D7437" s="13">
        <v>3.7389639999999997</v>
      </c>
      <c r="E7437" s="13">
        <v>62.29</v>
      </c>
      <c r="F7437" s="11">
        <f t="shared" si="346"/>
        <v>3.7378423108000001</v>
      </c>
      <c r="G7437" s="11">
        <f t="shared" si="347"/>
        <v>62.881755000000005</v>
      </c>
      <c r="H7437" s="8">
        <f t="shared" si="348"/>
        <v>460.19658539244057</v>
      </c>
      <c r="I7437" s="61"/>
      <c r="K7437" s="69"/>
      <c r="L7437" s="69"/>
      <c r="M7437" s="69"/>
      <c r="O7437" s="63"/>
      <c r="P7437" s="63"/>
      <c r="Q7437" s="63"/>
    </row>
    <row r="7438" spans="1:17" outlineLevel="1">
      <c r="A7438" s="6"/>
      <c r="B7438" s="20">
        <v>42707</v>
      </c>
      <c r="C7438" s="21">
        <v>0.41666666666666669</v>
      </c>
      <c r="D7438" s="13">
        <v>4.3731180000000007</v>
      </c>
      <c r="E7438" s="13">
        <v>59.79</v>
      </c>
      <c r="F7438" s="11">
        <f t="shared" si="346"/>
        <v>4.3718060646000012</v>
      </c>
      <c r="G7438" s="11">
        <f t="shared" si="347"/>
        <v>60.358005000000006</v>
      </c>
      <c r="H7438" s="8">
        <f t="shared" si="348"/>
        <v>549.28243570944301</v>
      </c>
      <c r="I7438" s="61"/>
      <c r="K7438" s="69"/>
      <c r="L7438" s="69"/>
      <c r="M7438" s="69"/>
      <c r="O7438" s="63"/>
      <c r="P7438" s="63"/>
      <c r="Q7438" s="63"/>
    </row>
    <row r="7439" spans="1:17" outlineLevel="1">
      <c r="A7439" s="6"/>
      <c r="B7439" s="20">
        <v>42707</v>
      </c>
      <c r="C7439" s="21">
        <v>0.4375</v>
      </c>
      <c r="D7439" s="13">
        <v>4.5499020000000003</v>
      </c>
      <c r="E7439" s="13">
        <v>59.22</v>
      </c>
      <c r="F7439" s="11">
        <f t="shared" si="346"/>
        <v>4.5485370294000003</v>
      </c>
      <c r="G7439" s="11">
        <f t="shared" si="347"/>
        <v>59.782590000000006</v>
      </c>
      <c r="H7439" s="8">
        <f t="shared" si="348"/>
        <v>574.1045631399619</v>
      </c>
      <c r="I7439" s="61"/>
      <c r="K7439" s="69"/>
      <c r="L7439" s="69"/>
      <c r="M7439" s="69"/>
      <c r="O7439" s="63"/>
      <c r="P7439" s="63"/>
      <c r="Q7439" s="63"/>
    </row>
    <row r="7440" spans="1:17" outlineLevel="1">
      <c r="A7440" s="6"/>
      <c r="B7440" s="20">
        <v>42707</v>
      </c>
      <c r="C7440" s="21">
        <v>0.45833333333333331</v>
      </c>
      <c r="D7440" s="13">
        <v>4.6938709999999997</v>
      </c>
      <c r="E7440" s="13">
        <v>52.6</v>
      </c>
      <c r="F7440" s="11">
        <f t="shared" si="346"/>
        <v>4.6924628387</v>
      </c>
      <c r="G7440" s="11">
        <f t="shared" si="347"/>
        <v>53.099700000000006</v>
      </c>
      <c r="H7440" s="8">
        <f t="shared" si="348"/>
        <v>623.62971900208152</v>
      </c>
      <c r="I7440" s="61"/>
      <c r="K7440" s="69"/>
      <c r="L7440" s="69"/>
      <c r="M7440" s="69"/>
      <c r="O7440" s="63"/>
      <c r="P7440" s="63"/>
      <c r="Q7440" s="63"/>
    </row>
    <row r="7441" spans="1:17" outlineLevel="1">
      <c r="A7441" s="6"/>
      <c r="B7441" s="20">
        <v>42707</v>
      </c>
      <c r="C7441" s="21">
        <v>0.47916666666666669</v>
      </c>
      <c r="D7441" s="13">
        <v>4.7736939999999999</v>
      </c>
      <c r="E7441" s="13">
        <v>56.27</v>
      </c>
      <c r="F7441" s="11">
        <f t="shared" ref="F7441:F7504" si="349">IF($B$13="Electricity",$D7441*$B$9,$D7441*$B$10)</f>
        <v>4.7722618918000004</v>
      </c>
      <c r="G7441" s="11">
        <f t="shared" ref="G7441:G7504" si="350">+E7441*$B$10</f>
        <v>56.804565000000004</v>
      </c>
      <c r="H7441" s="8">
        <f t="shared" si="348"/>
        <v>616.55445104502405</v>
      </c>
      <c r="I7441" s="61"/>
      <c r="K7441" s="69"/>
      <c r="L7441" s="69"/>
      <c r="M7441" s="69"/>
      <c r="O7441" s="63"/>
      <c r="P7441" s="63"/>
      <c r="Q7441" s="63"/>
    </row>
    <row r="7442" spans="1:17" outlineLevel="1">
      <c r="A7442" s="6"/>
      <c r="B7442" s="20">
        <v>42707</v>
      </c>
      <c r="C7442" s="21">
        <v>0.5</v>
      </c>
      <c r="D7442" s="13">
        <v>4.6886459999999994</v>
      </c>
      <c r="E7442" s="13">
        <v>65.36</v>
      </c>
      <c r="F7442" s="11">
        <f t="shared" si="349"/>
        <v>4.6872394061999998</v>
      </c>
      <c r="G7442" s="11">
        <f t="shared" si="350"/>
        <v>65.980919999999998</v>
      </c>
      <c r="H7442" s="8">
        <f t="shared" si="348"/>
        <v>562.55816127187029</v>
      </c>
      <c r="I7442" s="61"/>
      <c r="K7442" s="69"/>
      <c r="L7442" s="69"/>
      <c r="M7442" s="69"/>
      <c r="O7442" s="63"/>
      <c r="P7442" s="63"/>
      <c r="Q7442" s="63"/>
    </row>
    <row r="7443" spans="1:17" outlineLevel="1">
      <c r="A7443" s="6"/>
      <c r="B7443" s="20">
        <v>42707</v>
      </c>
      <c r="C7443" s="21">
        <v>0.52083333333333337</v>
      </c>
      <c r="D7443" s="13">
        <v>4.1543140000000003</v>
      </c>
      <c r="E7443" s="13">
        <v>69.95</v>
      </c>
      <c r="F7443" s="11">
        <f t="shared" si="349"/>
        <v>4.1530677058000007</v>
      </c>
      <c r="G7443" s="11">
        <f t="shared" si="350"/>
        <v>70.614525</v>
      </c>
      <c r="H7443" s="8">
        <f t="shared" si="348"/>
        <v>479.20368994089336</v>
      </c>
      <c r="I7443" s="61"/>
      <c r="K7443" s="69"/>
      <c r="L7443" s="69"/>
      <c r="M7443" s="69"/>
      <c r="O7443" s="63"/>
      <c r="P7443" s="63"/>
      <c r="Q7443" s="63"/>
    </row>
    <row r="7444" spans="1:17" outlineLevel="1">
      <c r="A7444" s="6"/>
      <c r="B7444" s="20">
        <v>42707</v>
      </c>
      <c r="C7444" s="21">
        <v>0.54166666666666663</v>
      </c>
      <c r="D7444" s="13">
        <v>4.1171119999999997</v>
      </c>
      <c r="E7444" s="13">
        <v>65.760000000000005</v>
      </c>
      <c r="F7444" s="11">
        <f t="shared" si="349"/>
        <v>4.1158768663999998</v>
      </c>
      <c r="G7444" s="11">
        <f t="shared" si="350"/>
        <v>66.384720000000016</v>
      </c>
      <c r="H7444" s="8">
        <f t="shared" si="348"/>
        <v>492.32176381995851</v>
      </c>
      <c r="I7444" s="61"/>
      <c r="K7444" s="69"/>
      <c r="L7444" s="69"/>
      <c r="M7444" s="69"/>
      <c r="O7444" s="63"/>
      <c r="P7444" s="63"/>
      <c r="Q7444" s="63"/>
    </row>
    <row r="7445" spans="1:17" outlineLevel="1">
      <c r="A7445" s="6"/>
      <c r="B7445" s="20">
        <v>42707</v>
      </c>
      <c r="C7445" s="21">
        <v>0.5625</v>
      </c>
      <c r="D7445" s="13">
        <v>3.4762930000000001</v>
      </c>
      <c r="E7445" s="13">
        <v>68.650000000000006</v>
      </c>
      <c r="F7445" s="11">
        <f t="shared" si="349"/>
        <v>3.4752501121000003</v>
      </c>
      <c r="G7445" s="11">
        <f t="shared" si="350"/>
        <v>69.302175000000005</v>
      </c>
      <c r="H7445" s="8">
        <f t="shared" si="348"/>
        <v>405.55412941307623</v>
      </c>
      <c r="I7445" s="61"/>
      <c r="K7445" s="69"/>
      <c r="L7445" s="69"/>
      <c r="M7445" s="69"/>
      <c r="O7445" s="63"/>
      <c r="P7445" s="63"/>
      <c r="Q7445" s="63"/>
    </row>
    <row r="7446" spans="1:17" outlineLevel="1">
      <c r="A7446" s="6"/>
      <c r="B7446" s="20">
        <v>42707</v>
      </c>
      <c r="C7446" s="21">
        <v>0.58333333333333337</v>
      </c>
      <c r="D7446" s="13">
        <v>4.0495030000000005</v>
      </c>
      <c r="E7446" s="13">
        <v>69.72</v>
      </c>
      <c r="F7446" s="11">
        <f t="shared" si="349"/>
        <v>4.0482881491000002</v>
      </c>
      <c r="G7446" s="11">
        <f t="shared" si="350"/>
        <v>70.382339999999999</v>
      </c>
      <c r="H7446" s="8">
        <f t="shared" si="348"/>
        <v>468.05360280467312</v>
      </c>
      <c r="I7446" s="61"/>
      <c r="K7446" s="69"/>
      <c r="L7446" s="69"/>
      <c r="M7446" s="69"/>
      <c r="O7446" s="63"/>
      <c r="P7446" s="63"/>
      <c r="Q7446" s="63"/>
    </row>
    <row r="7447" spans="1:17" outlineLevel="1">
      <c r="A7447" s="6"/>
      <c r="B7447" s="20">
        <v>42707</v>
      </c>
      <c r="C7447" s="21">
        <v>0.60416666666666663</v>
      </c>
      <c r="D7447" s="13">
        <v>3.9664759999999997</v>
      </c>
      <c r="E7447" s="13">
        <v>61.82</v>
      </c>
      <c r="F7447" s="11">
        <f t="shared" si="349"/>
        <v>3.9652860571999997</v>
      </c>
      <c r="G7447" s="11">
        <f t="shared" si="350"/>
        <v>62.407290000000003</v>
      </c>
      <c r="H7447" s="8">
        <f t="shared" si="348"/>
        <v>490.08044973456299</v>
      </c>
      <c r="I7447" s="61"/>
      <c r="K7447" s="69"/>
      <c r="L7447" s="69"/>
      <c r="M7447" s="69"/>
      <c r="O7447" s="63"/>
      <c r="P7447" s="63"/>
      <c r="Q7447" s="63"/>
    </row>
    <row r="7448" spans="1:17" outlineLevel="1">
      <c r="A7448" s="6"/>
      <c r="B7448" s="20">
        <v>42707</v>
      </c>
      <c r="C7448" s="21">
        <v>0.625</v>
      </c>
      <c r="D7448" s="13">
        <v>3.5037749999999996</v>
      </c>
      <c r="E7448" s="13">
        <v>68.39</v>
      </c>
      <c r="F7448" s="11">
        <f t="shared" si="349"/>
        <v>3.5027238674999999</v>
      </c>
      <c r="G7448" s="11">
        <f t="shared" si="350"/>
        <v>69.039704999999998</v>
      </c>
      <c r="H7448" s="8">
        <f t="shared" si="348"/>
        <v>409.67961684634088</v>
      </c>
      <c r="I7448" s="61"/>
      <c r="K7448" s="69"/>
      <c r="L7448" s="69"/>
      <c r="M7448" s="69"/>
      <c r="O7448" s="63"/>
      <c r="P7448" s="63"/>
      <c r="Q7448" s="63"/>
    </row>
    <row r="7449" spans="1:17" outlineLevel="1">
      <c r="A7449" s="6"/>
      <c r="B7449" s="20">
        <v>42707</v>
      </c>
      <c r="C7449" s="21">
        <v>0.64583333333333337</v>
      </c>
      <c r="D7449" s="13">
        <v>3.2700259999999997</v>
      </c>
      <c r="E7449" s="13">
        <v>76.78</v>
      </c>
      <c r="F7449" s="11">
        <f t="shared" si="349"/>
        <v>3.2690449921999996</v>
      </c>
      <c r="G7449" s="11">
        <f t="shared" si="350"/>
        <v>77.509410000000003</v>
      </c>
      <c r="H7449" s="8">
        <f t="shared" si="348"/>
        <v>354.66061994032333</v>
      </c>
      <c r="I7449" s="61"/>
      <c r="K7449" s="69"/>
      <c r="L7449" s="69"/>
      <c r="M7449" s="69"/>
      <c r="O7449" s="63"/>
      <c r="P7449" s="63"/>
      <c r="Q7449" s="63"/>
    </row>
    <row r="7450" spans="1:17" outlineLevel="1">
      <c r="A7450" s="6"/>
      <c r="B7450" s="20">
        <v>42707</v>
      </c>
      <c r="C7450" s="21">
        <v>0.66666666666666663</v>
      </c>
      <c r="D7450" s="13">
        <v>2.632841</v>
      </c>
      <c r="E7450" s="13">
        <v>69.510000000000005</v>
      </c>
      <c r="F7450" s="11">
        <f t="shared" si="349"/>
        <v>2.6320511476999999</v>
      </c>
      <c r="G7450" s="11">
        <f t="shared" si="350"/>
        <v>70.170345000000012</v>
      </c>
      <c r="H7450" s="8">
        <f t="shared" si="348"/>
        <v>304.86957638044498</v>
      </c>
      <c r="I7450" s="61"/>
      <c r="K7450" s="69"/>
      <c r="L7450" s="69"/>
      <c r="M7450" s="69"/>
      <c r="O7450" s="63"/>
      <c r="P7450" s="63"/>
      <c r="Q7450" s="63"/>
    </row>
    <row r="7451" spans="1:17" outlineLevel="1">
      <c r="A7451" s="6"/>
      <c r="B7451" s="20">
        <v>42707</v>
      </c>
      <c r="C7451" s="21">
        <v>0.6875</v>
      </c>
      <c r="D7451" s="13">
        <v>2.0651359999999999</v>
      </c>
      <c r="E7451" s="13">
        <v>71.45</v>
      </c>
      <c r="F7451" s="11">
        <f t="shared" si="349"/>
        <v>2.0645164592</v>
      </c>
      <c r="G7451" s="11">
        <f t="shared" si="350"/>
        <v>72.128775000000005</v>
      </c>
      <c r="H7451" s="8">
        <f t="shared" si="348"/>
        <v>235.08901824176652</v>
      </c>
      <c r="I7451" s="61"/>
      <c r="K7451" s="69"/>
      <c r="L7451" s="69"/>
      <c r="M7451" s="69"/>
      <c r="O7451" s="63"/>
      <c r="P7451" s="63"/>
      <c r="Q7451" s="63"/>
    </row>
    <row r="7452" spans="1:17" outlineLevel="1">
      <c r="A7452" s="6"/>
      <c r="B7452" s="20">
        <v>42707</v>
      </c>
      <c r="C7452" s="21">
        <v>0.70833333333333337</v>
      </c>
      <c r="D7452" s="13">
        <v>1.3484719999999999</v>
      </c>
      <c r="E7452" s="13">
        <v>67.38</v>
      </c>
      <c r="F7452" s="11">
        <f t="shared" si="349"/>
        <v>1.3480674583999999</v>
      </c>
      <c r="G7452" s="11">
        <f t="shared" si="350"/>
        <v>68.020110000000003</v>
      </c>
      <c r="H7452" s="8">
        <f t="shared" si="348"/>
        <v>159.04485045461155</v>
      </c>
      <c r="I7452" s="61"/>
      <c r="K7452" s="69"/>
      <c r="L7452" s="69"/>
      <c r="M7452" s="69"/>
      <c r="O7452" s="63"/>
      <c r="P7452" s="63"/>
      <c r="Q7452" s="63"/>
    </row>
    <row r="7453" spans="1:17" outlineLevel="1">
      <c r="A7453" s="6"/>
      <c r="B7453" s="20">
        <v>42707</v>
      </c>
      <c r="C7453" s="21">
        <v>0.72916666666666663</v>
      </c>
      <c r="D7453" s="13">
        <v>0.66980499999999998</v>
      </c>
      <c r="E7453" s="13">
        <v>57.55</v>
      </c>
      <c r="F7453" s="11">
        <f t="shared" si="349"/>
        <v>0.66960405850000004</v>
      </c>
      <c r="G7453" s="11">
        <f t="shared" si="350"/>
        <v>58.096724999999999</v>
      </c>
      <c r="H7453" s="8">
        <f t="shared" si="348"/>
        <v>85.644552035441592</v>
      </c>
      <c r="I7453" s="61"/>
      <c r="K7453" s="69"/>
      <c r="L7453" s="69"/>
      <c r="M7453" s="69"/>
      <c r="O7453" s="63"/>
      <c r="P7453" s="63"/>
      <c r="Q7453" s="63"/>
    </row>
    <row r="7454" spans="1:17" outlineLevel="1">
      <c r="A7454" s="6"/>
      <c r="B7454" s="20">
        <v>42707</v>
      </c>
      <c r="C7454" s="21">
        <v>0.75</v>
      </c>
      <c r="D7454" s="13">
        <v>0.20959799999999998</v>
      </c>
      <c r="E7454" s="13">
        <v>55.37</v>
      </c>
      <c r="F7454" s="11">
        <f t="shared" si="349"/>
        <v>0.20953512059999999</v>
      </c>
      <c r="G7454" s="11">
        <f t="shared" si="350"/>
        <v>55.896014999999998</v>
      </c>
      <c r="H7454" s="8">
        <f t="shared" si="348"/>
        <v>27.26135418751559</v>
      </c>
      <c r="I7454" s="61"/>
      <c r="K7454" s="69"/>
      <c r="L7454" s="69"/>
      <c r="M7454" s="69"/>
      <c r="O7454" s="63"/>
      <c r="P7454" s="63"/>
      <c r="Q7454" s="63"/>
    </row>
    <row r="7455" spans="1:17" outlineLevel="1">
      <c r="A7455" s="6"/>
      <c r="B7455" s="20">
        <v>42707</v>
      </c>
      <c r="C7455" s="21">
        <v>0.77083333333333337</v>
      </c>
      <c r="D7455" s="13">
        <v>8.2293999999999992E-2</v>
      </c>
      <c r="E7455" s="13">
        <v>58.11</v>
      </c>
      <c r="F7455" s="11">
        <f t="shared" si="349"/>
        <v>8.2269311799999995E-2</v>
      </c>
      <c r="G7455" s="11">
        <f t="shared" si="350"/>
        <v>58.662045000000006</v>
      </c>
      <c r="H7455" s="8">
        <f t="shared" si="348"/>
        <v>10.476005923869367</v>
      </c>
      <c r="I7455" s="61"/>
      <c r="K7455" s="69"/>
      <c r="L7455" s="69"/>
      <c r="M7455" s="69"/>
      <c r="O7455" s="63"/>
      <c r="P7455" s="63"/>
      <c r="Q7455" s="63"/>
    </row>
    <row r="7456" spans="1:17" outlineLevel="1">
      <c r="A7456" s="6"/>
      <c r="B7456" s="20">
        <v>42707</v>
      </c>
      <c r="C7456" s="21">
        <v>0.79166666666666663</v>
      </c>
      <c r="D7456" s="13">
        <v>3.2277E-2</v>
      </c>
      <c r="E7456" s="13">
        <v>48.94</v>
      </c>
      <c r="F7456" s="11">
        <f t="shared" si="349"/>
        <v>3.2267316900000002E-2</v>
      </c>
      <c r="G7456" s="11">
        <f t="shared" si="350"/>
        <v>49.40493</v>
      </c>
      <c r="H7456" s="8">
        <f t="shared" si="348"/>
        <v>4.4075564106676834</v>
      </c>
      <c r="I7456" s="61"/>
      <c r="K7456" s="69"/>
      <c r="L7456" s="69"/>
      <c r="M7456" s="69"/>
      <c r="O7456" s="63"/>
      <c r="P7456" s="63"/>
      <c r="Q7456" s="63"/>
    </row>
    <row r="7457" spans="1:17" outlineLevel="1">
      <c r="A7457" s="6"/>
      <c r="B7457" s="20">
        <v>42707</v>
      </c>
      <c r="C7457" s="21">
        <v>0.8125</v>
      </c>
      <c r="D7457" s="13">
        <v>0</v>
      </c>
      <c r="E7457" s="13">
        <v>44.96</v>
      </c>
      <c r="F7457" s="11">
        <f t="shared" si="349"/>
        <v>0</v>
      </c>
      <c r="G7457" s="11">
        <f t="shared" si="350"/>
        <v>45.387120000000003</v>
      </c>
      <c r="H7457" s="8">
        <f t="shared" si="348"/>
        <v>0</v>
      </c>
      <c r="I7457" s="61"/>
      <c r="K7457" s="69"/>
      <c r="L7457" s="69"/>
      <c r="M7457" s="69"/>
      <c r="O7457" s="63"/>
      <c r="P7457" s="63"/>
      <c r="Q7457" s="63"/>
    </row>
    <row r="7458" spans="1:17" outlineLevel="1">
      <c r="A7458" s="6"/>
      <c r="B7458" s="20">
        <v>42707</v>
      </c>
      <c r="C7458" s="21">
        <v>0.83333333333333337</v>
      </c>
      <c r="D7458" s="13">
        <v>0</v>
      </c>
      <c r="E7458" s="13">
        <v>44.95</v>
      </c>
      <c r="F7458" s="11">
        <f t="shared" si="349"/>
        <v>0</v>
      </c>
      <c r="G7458" s="11">
        <f t="shared" si="350"/>
        <v>45.377025000000003</v>
      </c>
      <c r="H7458" s="8">
        <f t="shared" si="348"/>
        <v>0</v>
      </c>
      <c r="I7458" s="61"/>
      <c r="K7458" s="69"/>
      <c r="L7458" s="69"/>
      <c r="M7458" s="69"/>
      <c r="O7458" s="63"/>
      <c r="P7458" s="63"/>
      <c r="Q7458" s="63"/>
    </row>
    <row r="7459" spans="1:17" outlineLevel="1">
      <c r="A7459" s="6"/>
      <c r="B7459" s="20">
        <v>42707</v>
      </c>
      <c r="C7459" s="21">
        <v>0.85416666666666663</v>
      </c>
      <c r="D7459" s="13">
        <v>0</v>
      </c>
      <c r="E7459" s="13">
        <v>44.1</v>
      </c>
      <c r="F7459" s="11">
        <f t="shared" si="349"/>
        <v>0</v>
      </c>
      <c r="G7459" s="11">
        <f t="shared" si="350"/>
        <v>44.518950000000004</v>
      </c>
      <c r="H7459" s="8">
        <f t="shared" si="348"/>
        <v>0</v>
      </c>
      <c r="I7459" s="61"/>
      <c r="K7459" s="69"/>
      <c r="L7459" s="69"/>
      <c r="M7459" s="69"/>
      <c r="O7459" s="63"/>
      <c r="P7459" s="63"/>
      <c r="Q7459" s="63"/>
    </row>
    <row r="7460" spans="1:17" outlineLevel="1">
      <c r="A7460" s="6"/>
      <c r="B7460" s="20">
        <v>42707</v>
      </c>
      <c r="C7460" s="21">
        <v>0.875</v>
      </c>
      <c r="D7460" s="13">
        <v>0</v>
      </c>
      <c r="E7460" s="13">
        <v>47.92</v>
      </c>
      <c r="F7460" s="11">
        <f t="shared" si="349"/>
        <v>0</v>
      </c>
      <c r="G7460" s="11">
        <f t="shared" si="350"/>
        <v>48.375240000000005</v>
      </c>
      <c r="H7460" s="8">
        <f t="shared" si="348"/>
        <v>0</v>
      </c>
      <c r="I7460" s="61"/>
      <c r="K7460" s="69"/>
      <c r="L7460" s="69"/>
      <c r="M7460" s="69"/>
      <c r="O7460" s="63"/>
      <c r="P7460" s="63"/>
      <c r="Q7460" s="63"/>
    </row>
    <row r="7461" spans="1:17" outlineLevel="1">
      <c r="A7461" s="6"/>
      <c r="B7461" s="20">
        <v>42707</v>
      </c>
      <c r="C7461" s="21">
        <v>0.89583333333333337</v>
      </c>
      <c r="D7461" s="13">
        <v>0</v>
      </c>
      <c r="E7461" s="13">
        <v>42.39</v>
      </c>
      <c r="F7461" s="11">
        <f t="shared" si="349"/>
        <v>0</v>
      </c>
      <c r="G7461" s="11">
        <f t="shared" si="350"/>
        <v>42.792705000000005</v>
      </c>
      <c r="H7461" s="8">
        <f t="shared" si="348"/>
        <v>0</v>
      </c>
      <c r="I7461" s="61"/>
      <c r="K7461" s="69"/>
      <c r="L7461" s="69"/>
      <c r="M7461" s="69"/>
      <c r="O7461" s="63"/>
      <c r="P7461" s="63"/>
      <c r="Q7461" s="63"/>
    </row>
    <row r="7462" spans="1:17" outlineLevel="1">
      <c r="A7462" s="6"/>
      <c r="B7462" s="20">
        <v>42707</v>
      </c>
      <c r="C7462" s="21">
        <v>0.91666666666666663</v>
      </c>
      <c r="D7462" s="13">
        <v>0</v>
      </c>
      <c r="E7462" s="13">
        <v>42.38</v>
      </c>
      <c r="F7462" s="11">
        <f t="shared" si="349"/>
        <v>0</v>
      </c>
      <c r="G7462" s="11">
        <f t="shared" si="350"/>
        <v>42.782610000000005</v>
      </c>
      <c r="H7462" s="8">
        <f t="shared" si="348"/>
        <v>0</v>
      </c>
      <c r="I7462" s="61"/>
      <c r="K7462" s="69"/>
      <c r="L7462" s="69"/>
      <c r="M7462" s="69"/>
      <c r="O7462" s="63"/>
      <c r="P7462" s="63"/>
      <c r="Q7462" s="63"/>
    </row>
    <row r="7463" spans="1:17" outlineLevel="1">
      <c r="A7463" s="6"/>
      <c r="B7463" s="20">
        <v>42707</v>
      </c>
      <c r="C7463" s="21">
        <v>0.9375</v>
      </c>
      <c r="D7463" s="13">
        <v>0</v>
      </c>
      <c r="E7463" s="13">
        <v>49.8</v>
      </c>
      <c r="F7463" s="11">
        <f t="shared" si="349"/>
        <v>0</v>
      </c>
      <c r="G7463" s="11">
        <f t="shared" si="350"/>
        <v>50.273099999999999</v>
      </c>
      <c r="H7463" s="8">
        <f t="shared" si="348"/>
        <v>0</v>
      </c>
      <c r="I7463" s="61"/>
      <c r="K7463" s="69"/>
      <c r="L7463" s="69"/>
      <c r="M7463" s="69"/>
      <c r="O7463" s="63"/>
      <c r="P7463" s="63"/>
      <c r="Q7463" s="63"/>
    </row>
    <row r="7464" spans="1:17" outlineLevel="1">
      <c r="A7464" s="6"/>
      <c r="B7464" s="20">
        <v>42707</v>
      </c>
      <c r="C7464" s="21">
        <v>0.95833333333333337</v>
      </c>
      <c r="D7464" s="13">
        <v>0</v>
      </c>
      <c r="E7464" s="13">
        <v>47.08</v>
      </c>
      <c r="F7464" s="11">
        <f t="shared" si="349"/>
        <v>0</v>
      </c>
      <c r="G7464" s="11">
        <f t="shared" si="350"/>
        <v>47.527259999999998</v>
      </c>
      <c r="H7464" s="8">
        <f t="shared" si="348"/>
        <v>0</v>
      </c>
      <c r="I7464" s="61"/>
      <c r="K7464" s="69"/>
      <c r="L7464" s="69"/>
      <c r="M7464" s="69"/>
      <c r="O7464" s="63"/>
      <c r="P7464" s="63"/>
      <c r="Q7464" s="63"/>
    </row>
    <row r="7465" spans="1:17" outlineLevel="1">
      <c r="A7465" s="6"/>
      <c r="B7465" s="20">
        <v>42707</v>
      </c>
      <c r="C7465" s="21">
        <v>0.97916666666666663</v>
      </c>
      <c r="D7465" s="13">
        <v>0</v>
      </c>
      <c r="E7465" s="13">
        <v>42.76</v>
      </c>
      <c r="F7465" s="11">
        <f t="shared" si="349"/>
        <v>0</v>
      </c>
      <c r="G7465" s="11">
        <f t="shared" si="350"/>
        <v>43.166220000000003</v>
      </c>
      <c r="H7465" s="8">
        <f t="shared" si="348"/>
        <v>0</v>
      </c>
      <c r="I7465" s="61"/>
      <c r="K7465" s="69"/>
      <c r="L7465" s="69"/>
      <c r="M7465" s="69"/>
      <c r="O7465" s="63"/>
      <c r="P7465" s="63"/>
      <c r="Q7465" s="63"/>
    </row>
    <row r="7466" spans="1:17" outlineLevel="1">
      <c r="A7466" s="6"/>
      <c r="B7466" s="20">
        <v>42708</v>
      </c>
      <c r="C7466" s="21">
        <v>2.0833333333333332E-2</v>
      </c>
      <c r="D7466" s="13">
        <v>0</v>
      </c>
      <c r="E7466" s="13">
        <v>48.84</v>
      </c>
      <c r="F7466" s="11">
        <f t="shared" si="349"/>
        <v>0</v>
      </c>
      <c r="G7466" s="11">
        <f t="shared" si="350"/>
        <v>49.30398000000001</v>
      </c>
      <c r="H7466" s="8">
        <f t="shared" si="348"/>
        <v>0</v>
      </c>
      <c r="I7466" s="61"/>
      <c r="K7466" s="69"/>
      <c r="L7466" s="69"/>
      <c r="M7466" s="69"/>
      <c r="O7466" s="63"/>
      <c r="P7466" s="63"/>
      <c r="Q7466" s="63"/>
    </row>
    <row r="7467" spans="1:17" outlineLevel="1">
      <c r="A7467" s="6"/>
      <c r="B7467" s="20">
        <v>42708</v>
      </c>
      <c r="C7467" s="21">
        <v>4.1666666666666664E-2</v>
      </c>
      <c r="D7467" s="13">
        <v>0</v>
      </c>
      <c r="E7467" s="13">
        <v>47.45</v>
      </c>
      <c r="F7467" s="11">
        <f t="shared" si="349"/>
        <v>0</v>
      </c>
      <c r="G7467" s="11">
        <f t="shared" si="350"/>
        <v>47.900775000000003</v>
      </c>
      <c r="H7467" s="8">
        <f t="shared" si="348"/>
        <v>0</v>
      </c>
      <c r="I7467" s="61"/>
      <c r="K7467" s="69"/>
      <c r="L7467" s="69"/>
      <c r="M7467" s="69"/>
      <c r="O7467" s="63"/>
      <c r="P7467" s="63"/>
      <c r="Q7467" s="63"/>
    </row>
    <row r="7468" spans="1:17" outlineLevel="1">
      <c r="A7468" s="6"/>
      <c r="B7468" s="20">
        <v>42708</v>
      </c>
      <c r="C7468" s="21">
        <v>6.25E-2</v>
      </c>
      <c r="D7468" s="13">
        <v>0</v>
      </c>
      <c r="E7468" s="13">
        <v>44.59</v>
      </c>
      <c r="F7468" s="11">
        <f t="shared" si="349"/>
        <v>0</v>
      </c>
      <c r="G7468" s="11">
        <f t="shared" si="350"/>
        <v>45.013605000000005</v>
      </c>
      <c r="H7468" s="8">
        <f t="shared" si="348"/>
        <v>0</v>
      </c>
      <c r="I7468" s="61"/>
      <c r="K7468" s="69"/>
      <c r="L7468" s="69"/>
      <c r="M7468" s="69"/>
      <c r="O7468" s="63"/>
      <c r="P7468" s="63"/>
      <c r="Q7468" s="63"/>
    </row>
    <row r="7469" spans="1:17" outlineLevel="1">
      <c r="A7469" s="6"/>
      <c r="B7469" s="20">
        <v>42708</v>
      </c>
      <c r="C7469" s="21">
        <v>8.3333333333333329E-2</v>
      </c>
      <c r="D7469" s="13">
        <v>0</v>
      </c>
      <c r="E7469" s="13">
        <v>43.05</v>
      </c>
      <c r="F7469" s="11">
        <f t="shared" si="349"/>
        <v>0</v>
      </c>
      <c r="G7469" s="11">
        <f t="shared" si="350"/>
        <v>43.458975000000002</v>
      </c>
      <c r="H7469" s="8">
        <f t="shared" ref="H7469:H7532" si="351">F7469*($B$8-G7469)</f>
        <v>0</v>
      </c>
      <c r="I7469" s="61"/>
      <c r="K7469" s="69"/>
      <c r="L7469" s="69"/>
      <c r="M7469" s="69"/>
      <c r="O7469" s="63"/>
      <c r="P7469" s="63"/>
      <c r="Q7469" s="63"/>
    </row>
    <row r="7470" spans="1:17" outlineLevel="1">
      <c r="A7470" s="6"/>
      <c r="B7470" s="20">
        <v>42708</v>
      </c>
      <c r="C7470" s="21">
        <v>0.10416666666666667</v>
      </c>
      <c r="D7470" s="13">
        <v>0</v>
      </c>
      <c r="E7470" s="13">
        <v>43.54</v>
      </c>
      <c r="F7470" s="11">
        <f t="shared" si="349"/>
        <v>0</v>
      </c>
      <c r="G7470" s="11">
        <f t="shared" si="350"/>
        <v>43.953630000000004</v>
      </c>
      <c r="H7470" s="8">
        <f t="shared" si="351"/>
        <v>0</v>
      </c>
      <c r="I7470" s="61"/>
      <c r="K7470" s="69"/>
      <c r="L7470" s="69"/>
      <c r="M7470" s="69"/>
      <c r="O7470" s="63"/>
      <c r="P7470" s="63"/>
      <c r="Q7470" s="63"/>
    </row>
    <row r="7471" spans="1:17" outlineLevel="1">
      <c r="A7471" s="6"/>
      <c r="B7471" s="20">
        <v>42708</v>
      </c>
      <c r="C7471" s="21">
        <v>0.125</v>
      </c>
      <c r="D7471" s="13">
        <v>0</v>
      </c>
      <c r="E7471" s="13">
        <v>43.54</v>
      </c>
      <c r="F7471" s="11">
        <f t="shared" si="349"/>
        <v>0</v>
      </c>
      <c r="G7471" s="11">
        <f t="shared" si="350"/>
        <v>43.953630000000004</v>
      </c>
      <c r="H7471" s="8">
        <f t="shared" si="351"/>
        <v>0</v>
      </c>
      <c r="I7471" s="61"/>
      <c r="K7471" s="69"/>
      <c r="L7471" s="69"/>
      <c r="M7471" s="69"/>
      <c r="O7471" s="63"/>
      <c r="P7471" s="63"/>
      <c r="Q7471" s="63"/>
    </row>
    <row r="7472" spans="1:17" outlineLevel="1">
      <c r="A7472" s="6"/>
      <c r="B7472" s="20">
        <v>42708</v>
      </c>
      <c r="C7472" s="21">
        <v>0.14583333333333334</v>
      </c>
      <c r="D7472" s="13">
        <v>0</v>
      </c>
      <c r="E7472" s="13">
        <v>43.54</v>
      </c>
      <c r="F7472" s="11">
        <f t="shared" si="349"/>
        <v>0</v>
      </c>
      <c r="G7472" s="11">
        <f t="shared" si="350"/>
        <v>43.953630000000004</v>
      </c>
      <c r="H7472" s="8">
        <f t="shared" si="351"/>
        <v>0</v>
      </c>
      <c r="I7472" s="61"/>
      <c r="K7472" s="69"/>
      <c r="L7472" s="69"/>
      <c r="M7472" s="69"/>
      <c r="O7472" s="63"/>
      <c r="P7472" s="63"/>
      <c r="Q7472" s="63"/>
    </row>
    <row r="7473" spans="1:17" outlineLevel="1">
      <c r="A7473" s="6"/>
      <c r="B7473" s="20">
        <v>42708</v>
      </c>
      <c r="C7473" s="21">
        <v>0.16666666666666666</v>
      </c>
      <c r="D7473" s="13">
        <v>0</v>
      </c>
      <c r="E7473" s="13">
        <v>44.06</v>
      </c>
      <c r="F7473" s="11">
        <f t="shared" si="349"/>
        <v>0</v>
      </c>
      <c r="G7473" s="11">
        <f t="shared" si="350"/>
        <v>44.478570000000005</v>
      </c>
      <c r="H7473" s="8">
        <f t="shared" si="351"/>
        <v>0</v>
      </c>
      <c r="I7473" s="61"/>
      <c r="K7473" s="69"/>
      <c r="L7473" s="69"/>
      <c r="M7473" s="69"/>
      <c r="O7473" s="63"/>
      <c r="P7473" s="63"/>
      <c r="Q7473" s="63"/>
    </row>
    <row r="7474" spans="1:17" outlineLevel="1">
      <c r="A7474" s="6"/>
      <c r="B7474" s="20">
        <v>42708</v>
      </c>
      <c r="C7474" s="21">
        <v>0.1875</v>
      </c>
      <c r="D7474" s="13">
        <v>0</v>
      </c>
      <c r="E7474" s="13">
        <v>45.27</v>
      </c>
      <c r="F7474" s="11">
        <f t="shared" si="349"/>
        <v>0</v>
      </c>
      <c r="G7474" s="11">
        <f t="shared" si="350"/>
        <v>45.700065000000009</v>
      </c>
      <c r="H7474" s="8">
        <f t="shared" si="351"/>
        <v>0</v>
      </c>
      <c r="I7474" s="61"/>
      <c r="K7474" s="69"/>
      <c r="L7474" s="69"/>
      <c r="M7474" s="69"/>
      <c r="O7474" s="63"/>
      <c r="P7474" s="63"/>
      <c r="Q7474" s="63"/>
    </row>
    <row r="7475" spans="1:17" outlineLevel="1">
      <c r="A7475" s="6"/>
      <c r="B7475" s="20">
        <v>42708</v>
      </c>
      <c r="C7475" s="21">
        <v>0.20833333333333334</v>
      </c>
      <c r="D7475" s="13">
        <v>0</v>
      </c>
      <c r="E7475" s="13">
        <v>39.229999999999997</v>
      </c>
      <c r="F7475" s="11">
        <f t="shared" si="349"/>
        <v>0</v>
      </c>
      <c r="G7475" s="11">
        <f t="shared" si="350"/>
        <v>39.602685000000001</v>
      </c>
      <c r="H7475" s="8">
        <f t="shared" si="351"/>
        <v>0</v>
      </c>
      <c r="I7475" s="61"/>
      <c r="K7475" s="69"/>
      <c r="L7475" s="69"/>
      <c r="M7475" s="69"/>
      <c r="O7475" s="63"/>
      <c r="P7475" s="63"/>
      <c r="Q7475" s="63"/>
    </row>
    <row r="7476" spans="1:17" outlineLevel="1">
      <c r="A7476" s="6"/>
      <c r="B7476" s="20">
        <v>42708</v>
      </c>
      <c r="C7476" s="21">
        <v>0.22916666666666666</v>
      </c>
      <c r="D7476" s="13">
        <v>5.8897999999999999E-2</v>
      </c>
      <c r="E7476" s="13">
        <v>31.31</v>
      </c>
      <c r="F7476" s="11">
        <f t="shared" si="349"/>
        <v>5.8880330600000003E-2</v>
      </c>
      <c r="G7476" s="11">
        <f t="shared" si="350"/>
        <v>31.607445000000002</v>
      </c>
      <c r="H7476" s="8">
        <f t="shared" si="351"/>
        <v>9.0906846805786827</v>
      </c>
      <c r="I7476" s="61"/>
      <c r="K7476" s="69"/>
      <c r="L7476" s="69"/>
      <c r="M7476" s="69"/>
      <c r="O7476" s="63"/>
      <c r="P7476" s="63"/>
      <c r="Q7476" s="63"/>
    </row>
    <row r="7477" spans="1:17" outlineLevel="1">
      <c r="A7477" s="6"/>
      <c r="B7477" s="20">
        <v>42708</v>
      </c>
      <c r="C7477" s="21">
        <v>0.25</v>
      </c>
      <c r="D7477" s="13">
        <v>0.19852400000000001</v>
      </c>
      <c r="E7477" s="13">
        <v>32.119999999999997</v>
      </c>
      <c r="F7477" s="11">
        <f t="shared" si="349"/>
        <v>0.1984644428</v>
      </c>
      <c r="G7477" s="11">
        <f t="shared" si="350"/>
        <v>32.425139999999999</v>
      </c>
      <c r="H7477" s="8">
        <f t="shared" si="351"/>
        <v>30.479149017988007</v>
      </c>
      <c r="I7477" s="61"/>
      <c r="K7477" s="69"/>
      <c r="L7477" s="69"/>
      <c r="M7477" s="69"/>
      <c r="O7477" s="63"/>
      <c r="P7477" s="63"/>
      <c r="Q7477" s="63"/>
    </row>
    <row r="7478" spans="1:17" outlineLevel="1">
      <c r="A7478" s="6"/>
      <c r="B7478" s="20">
        <v>42708</v>
      </c>
      <c r="C7478" s="21">
        <v>0.27083333333333331</v>
      </c>
      <c r="D7478" s="13">
        <v>0.35797600000000002</v>
      </c>
      <c r="E7478" s="13">
        <v>30.82</v>
      </c>
      <c r="F7478" s="11">
        <f t="shared" si="349"/>
        <v>0.35786860720000002</v>
      </c>
      <c r="G7478" s="11">
        <f t="shared" si="350"/>
        <v>31.112790000000004</v>
      </c>
      <c r="H7478" s="8">
        <f t="shared" si="351"/>
        <v>55.429270115793912</v>
      </c>
      <c r="I7478" s="61"/>
      <c r="K7478" s="69"/>
      <c r="L7478" s="69"/>
      <c r="M7478" s="69"/>
      <c r="O7478" s="63"/>
      <c r="P7478" s="63"/>
      <c r="Q7478" s="63"/>
    </row>
    <row r="7479" spans="1:17" outlineLevel="1">
      <c r="A7479" s="6"/>
      <c r="B7479" s="20">
        <v>42708</v>
      </c>
      <c r="C7479" s="21">
        <v>0.29166666666666669</v>
      </c>
      <c r="D7479" s="13">
        <v>0.62426000000000004</v>
      </c>
      <c r="E7479" s="13">
        <v>41.56</v>
      </c>
      <c r="F7479" s="11">
        <f t="shared" si="349"/>
        <v>0.62407272200000008</v>
      </c>
      <c r="G7479" s="11">
        <f t="shared" si="350"/>
        <v>41.954820000000005</v>
      </c>
      <c r="H7479" s="8">
        <f t="shared" si="351"/>
        <v>89.894667573579966</v>
      </c>
      <c r="I7479" s="61"/>
      <c r="K7479" s="69"/>
      <c r="L7479" s="69"/>
      <c r="M7479" s="69"/>
      <c r="O7479" s="63"/>
      <c r="P7479" s="63"/>
      <c r="Q7479" s="63"/>
    </row>
    <row r="7480" spans="1:17" outlineLevel="1">
      <c r="A7480" s="6"/>
      <c r="B7480" s="20">
        <v>42708</v>
      </c>
      <c r="C7480" s="21">
        <v>0.3125</v>
      </c>
      <c r="D7480" s="13">
        <v>1.576759</v>
      </c>
      <c r="E7480" s="13">
        <v>46.19</v>
      </c>
      <c r="F7480" s="11">
        <f t="shared" si="349"/>
        <v>1.5762859723</v>
      </c>
      <c r="G7480" s="11">
        <f t="shared" si="350"/>
        <v>46.628805</v>
      </c>
      <c r="H7480" s="8">
        <f t="shared" si="351"/>
        <v>219.6888596211879</v>
      </c>
      <c r="I7480" s="61"/>
      <c r="K7480" s="69"/>
      <c r="L7480" s="69"/>
      <c r="M7480" s="69"/>
      <c r="O7480" s="63"/>
      <c r="P7480" s="63"/>
      <c r="Q7480" s="63"/>
    </row>
    <row r="7481" spans="1:17" outlineLevel="1">
      <c r="A7481" s="6"/>
      <c r="B7481" s="20">
        <v>42708</v>
      </c>
      <c r="C7481" s="21">
        <v>0.33333333333333331</v>
      </c>
      <c r="D7481" s="13">
        <v>2.6419589999999999</v>
      </c>
      <c r="E7481" s="13">
        <v>43.23</v>
      </c>
      <c r="F7481" s="11">
        <f t="shared" si="349"/>
        <v>2.6411664123</v>
      </c>
      <c r="G7481" s="11">
        <f t="shared" si="350"/>
        <v>43.640684999999998</v>
      </c>
      <c r="H7481" s="8">
        <f t="shared" si="351"/>
        <v>375.99464125603561</v>
      </c>
      <c r="I7481" s="61"/>
      <c r="K7481" s="69"/>
      <c r="L7481" s="69"/>
      <c r="M7481" s="69"/>
      <c r="O7481" s="63"/>
      <c r="P7481" s="63"/>
      <c r="Q7481" s="63"/>
    </row>
    <row r="7482" spans="1:17" outlineLevel="1">
      <c r="A7482" s="6"/>
      <c r="B7482" s="20">
        <v>42708</v>
      </c>
      <c r="C7482" s="21">
        <v>0.35416666666666669</v>
      </c>
      <c r="D7482" s="13">
        <v>3.1878159999999998</v>
      </c>
      <c r="E7482" s="13">
        <v>45.71</v>
      </c>
      <c r="F7482" s="11">
        <f t="shared" si="349"/>
        <v>3.1868596551999997</v>
      </c>
      <c r="G7482" s="11">
        <f t="shared" si="350"/>
        <v>46.144245000000005</v>
      </c>
      <c r="H7482" s="8">
        <f t="shared" si="351"/>
        <v>445.70066315703559</v>
      </c>
      <c r="I7482" s="61"/>
      <c r="K7482" s="69"/>
      <c r="L7482" s="69"/>
      <c r="M7482" s="69"/>
      <c r="O7482" s="63"/>
      <c r="P7482" s="63"/>
      <c r="Q7482" s="63"/>
    </row>
    <row r="7483" spans="1:17" outlineLevel="1">
      <c r="A7483" s="6"/>
      <c r="B7483" s="20">
        <v>42708</v>
      </c>
      <c r="C7483" s="21">
        <v>0.375</v>
      </c>
      <c r="D7483" s="13">
        <v>3.6427339999999999</v>
      </c>
      <c r="E7483" s="13">
        <v>55.97</v>
      </c>
      <c r="F7483" s="11">
        <f t="shared" si="349"/>
        <v>3.6416411798000001</v>
      </c>
      <c r="G7483" s="11">
        <f t="shared" si="350"/>
        <v>56.501715000000004</v>
      </c>
      <c r="H7483" s="8">
        <f t="shared" si="351"/>
        <v>471.58628736947668</v>
      </c>
      <c r="I7483" s="61"/>
      <c r="K7483" s="69"/>
      <c r="L7483" s="69"/>
      <c r="M7483" s="69"/>
      <c r="O7483" s="63"/>
      <c r="P7483" s="63"/>
      <c r="Q7483" s="63"/>
    </row>
    <row r="7484" spans="1:17" outlineLevel="1">
      <c r="A7484" s="6"/>
      <c r="B7484" s="20">
        <v>42708</v>
      </c>
      <c r="C7484" s="21">
        <v>0.39583333333333331</v>
      </c>
      <c r="D7484" s="13">
        <v>4.0028189999999997</v>
      </c>
      <c r="E7484" s="13">
        <v>55.78</v>
      </c>
      <c r="F7484" s="11">
        <f t="shared" si="349"/>
        <v>4.0016181543</v>
      </c>
      <c r="G7484" s="11">
        <f t="shared" si="350"/>
        <v>56.309910000000002</v>
      </c>
      <c r="H7484" s="8">
        <f t="shared" si="351"/>
        <v>518.9702185768009</v>
      </c>
      <c r="I7484" s="61"/>
      <c r="K7484" s="69"/>
      <c r="L7484" s="69"/>
      <c r="M7484" s="69"/>
      <c r="O7484" s="63"/>
      <c r="P7484" s="63"/>
      <c r="Q7484" s="63"/>
    </row>
    <row r="7485" spans="1:17" outlineLevel="1">
      <c r="A7485" s="6"/>
      <c r="B7485" s="20">
        <v>42708</v>
      </c>
      <c r="C7485" s="21">
        <v>0.41666666666666669</v>
      </c>
      <c r="D7485" s="13">
        <v>4.1795599999999995</v>
      </c>
      <c r="E7485" s="13">
        <v>55.81</v>
      </c>
      <c r="F7485" s="11">
        <f t="shared" si="349"/>
        <v>4.1783061319999995</v>
      </c>
      <c r="G7485" s="11">
        <f t="shared" si="350"/>
        <v>56.340195000000008</v>
      </c>
      <c r="H7485" s="8">
        <f t="shared" si="351"/>
        <v>541.75835830542417</v>
      </c>
      <c r="I7485" s="61"/>
      <c r="K7485" s="69"/>
      <c r="L7485" s="69"/>
      <c r="M7485" s="69"/>
      <c r="O7485" s="63"/>
      <c r="P7485" s="63"/>
      <c r="Q7485" s="63"/>
    </row>
    <row r="7486" spans="1:17" outlineLevel="1">
      <c r="A7486" s="6"/>
      <c r="B7486" s="20">
        <v>42708</v>
      </c>
      <c r="C7486" s="21">
        <v>0.4375</v>
      </c>
      <c r="D7486" s="13">
        <v>4.4609830000000006</v>
      </c>
      <c r="E7486" s="13">
        <v>61.55</v>
      </c>
      <c r="F7486" s="11">
        <f t="shared" si="349"/>
        <v>4.4596447051000006</v>
      </c>
      <c r="G7486" s="11">
        <f t="shared" si="350"/>
        <v>62.134725000000003</v>
      </c>
      <c r="H7486" s="8">
        <f t="shared" si="351"/>
        <v>552.39511779950544</v>
      </c>
      <c r="I7486" s="61"/>
      <c r="K7486" s="69"/>
      <c r="L7486" s="69"/>
      <c r="M7486" s="69"/>
      <c r="O7486" s="63"/>
      <c r="P7486" s="63"/>
      <c r="Q7486" s="63"/>
    </row>
    <row r="7487" spans="1:17" outlineLevel="1">
      <c r="A7487" s="6"/>
      <c r="B7487" s="20">
        <v>42708</v>
      </c>
      <c r="C7487" s="21">
        <v>0.45833333333333331</v>
      </c>
      <c r="D7487" s="13">
        <v>4.3743420000000004</v>
      </c>
      <c r="E7487" s="13">
        <v>55.97</v>
      </c>
      <c r="F7487" s="11">
        <f t="shared" si="349"/>
        <v>4.3730296974000007</v>
      </c>
      <c r="G7487" s="11">
        <f t="shared" si="350"/>
        <v>56.501715000000004</v>
      </c>
      <c r="H7487" s="8">
        <f t="shared" si="351"/>
        <v>566.29984606736912</v>
      </c>
      <c r="I7487" s="61"/>
      <c r="K7487" s="69"/>
      <c r="L7487" s="69"/>
      <c r="M7487" s="69"/>
      <c r="O7487" s="63"/>
      <c r="P7487" s="63"/>
      <c r="Q7487" s="63"/>
    </row>
    <row r="7488" spans="1:17" outlineLevel="1">
      <c r="A7488" s="6"/>
      <c r="B7488" s="20">
        <v>42708</v>
      </c>
      <c r="C7488" s="21">
        <v>0.47916666666666669</v>
      </c>
      <c r="D7488" s="13">
        <v>3.2360720000000001</v>
      </c>
      <c r="E7488" s="13">
        <v>56.01</v>
      </c>
      <c r="F7488" s="11">
        <f t="shared" si="349"/>
        <v>3.2351011784000003</v>
      </c>
      <c r="G7488" s="11">
        <f t="shared" si="350"/>
        <v>56.542095000000003</v>
      </c>
      <c r="H7488" s="8">
        <f t="shared" si="351"/>
        <v>418.80942101869522</v>
      </c>
      <c r="I7488" s="61"/>
      <c r="K7488" s="69"/>
      <c r="L7488" s="69"/>
      <c r="M7488" s="69"/>
      <c r="O7488" s="63"/>
      <c r="P7488" s="63"/>
      <c r="Q7488" s="63"/>
    </row>
    <row r="7489" spans="1:17" outlineLevel="1">
      <c r="A7489" s="6"/>
      <c r="B7489" s="20">
        <v>42708</v>
      </c>
      <c r="C7489" s="21">
        <v>0.5</v>
      </c>
      <c r="D7489" s="13">
        <v>2.5205479999999998</v>
      </c>
      <c r="E7489" s="13">
        <v>55.97</v>
      </c>
      <c r="F7489" s="11">
        <f t="shared" si="349"/>
        <v>2.5197918356</v>
      </c>
      <c r="G7489" s="11">
        <f t="shared" si="350"/>
        <v>56.501715000000004</v>
      </c>
      <c r="H7489" s="8">
        <f t="shared" si="351"/>
        <v>326.30872126720197</v>
      </c>
      <c r="I7489" s="61"/>
      <c r="K7489" s="69"/>
      <c r="L7489" s="69"/>
      <c r="M7489" s="69"/>
      <c r="O7489" s="63"/>
      <c r="P7489" s="63"/>
      <c r="Q7489" s="63"/>
    </row>
    <row r="7490" spans="1:17" outlineLevel="1">
      <c r="A7490" s="6"/>
      <c r="B7490" s="20">
        <v>42708</v>
      </c>
      <c r="C7490" s="21">
        <v>0.52083333333333337</v>
      </c>
      <c r="D7490" s="13">
        <v>2.8715999999999999</v>
      </c>
      <c r="E7490" s="13">
        <v>56.83</v>
      </c>
      <c r="F7490" s="11">
        <f t="shared" si="349"/>
        <v>2.8707385200000002</v>
      </c>
      <c r="G7490" s="11">
        <f t="shared" si="350"/>
        <v>57.369885000000004</v>
      </c>
      <c r="H7490" s="8">
        <f t="shared" si="351"/>
        <v>369.26342596252977</v>
      </c>
      <c r="I7490" s="61"/>
      <c r="K7490" s="69"/>
      <c r="L7490" s="69"/>
      <c r="M7490" s="69"/>
      <c r="O7490" s="63"/>
      <c r="P7490" s="63"/>
      <c r="Q7490" s="63"/>
    </row>
    <row r="7491" spans="1:17" outlineLevel="1">
      <c r="A7491" s="6"/>
      <c r="B7491" s="20">
        <v>42708</v>
      </c>
      <c r="C7491" s="21">
        <v>0.54166666666666663</v>
      </c>
      <c r="D7491" s="13">
        <v>2.4969570000000001</v>
      </c>
      <c r="E7491" s="13">
        <v>55.97</v>
      </c>
      <c r="F7491" s="11">
        <f t="shared" si="349"/>
        <v>2.4962079129000001</v>
      </c>
      <c r="G7491" s="11">
        <f t="shared" si="350"/>
        <v>56.501715000000004</v>
      </c>
      <c r="H7491" s="8">
        <f t="shared" si="351"/>
        <v>323.25464372397943</v>
      </c>
      <c r="I7491" s="61"/>
      <c r="K7491" s="69"/>
      <c r="L7491" s="69"/>
      <c r="M7491" s="69"/>
      <c r="O7491" s="63"/>
      <c r="P7491" s="63"/>
      <c r="Q7491" s="63"/>
    </row>
    <row r="7492" spans="1:17" outlineLevel="1">
      <c r="A7492" s="6"/>
      <c r="B7492" s="20">
        <v>42708</v>
      </c>
      <c r="C7492" s="21">
        <v>0.5625</v>
      </c>
      <c r="D7492" s="13">
        <v>3.1099730000000001</v>
      </c>
      <c r="E7492" s="13">
        <v>68.81</v>
      </c>
      <c r="F7492" s="11">
        <f t="shared" si="349"/>
        <v>3.1090400081</v>
      </c>
      <c r="G7492" s="11">
        <f t="shared" si="350"/>
        <v>69.463695000000001</v>
      </c>
      <c r="H7492" s="8">
        <f t="shared" si="351"/>
        <v>362.31603464114409</v>
      </c>
      <c r="I7492" s="61"/>
      <c r="K7492" s="69"/>
      <c r="L7492" s="69"/>
      <c r="M7492" s="69"/>
      <c r="O7492" s="63"/>
      <c r="P7492" s="63"/>
      <c r="Q7492" s="63"/>
    </row>
    <row r="7493" spans="1:17" outlineLevel="1">
      <c r="A7493" s="6"/>
      <c r="B7493" s="20">
        <v>42708</v>
      </c>
      <c r="C7493" s="21">
        <v>0.58333333333333337</v>
      </c>
      <c r="D7493" s="13">
        <v>2.0946180000000001</v>
      </c>
      <c r="E7493" s="13">
        <v>61.14</v>
      </c>
      <c r="F7493" s="11">
        <f t="shared" si="349"/>
        <v>2.0939896146000003</v>
      </c>
      <c r="G7493" s="11">
        <f t="shared" si="350"/>
        <v>61.720830000000007</v>
      </c>
      <c r="H7493" s="8">
        <f t="shared" si="351"/>
        <v>260.23929129110792</v>
      </c>
      <c r="I7493" s="61"/>
      <c r="K7493" s="69"/>
      <c r="L7493" s="69"/>
      <c r="M7493" s="69"/>
      <c r="O7493" s="63"/>
      <c r="P7493" s="63"/>
      <c r="Q7493" s="63"/>
    </row>
    <row r="7494" spans="1:17" outlineLevel="1">
      <c r="A7494" s="6"/>
      <c r="B7494" s="20">
        <v>42708</v>
      </c>
      <c r="C7494" s="21">
        <v>0.60416666666666663</v>
      </c>
      <c r="D7494" s="13">
        <v>1.8045499999999999</v>
      </c>
      <c r="E7494" s="13">
        <v>61.16</v>
      </c>
      <c r="F7494" s="11">
        <f t="shared" si="349"/>
        <v>1.804008635</v>
      </c>
      <c r="G7494" s="11">
        <f t="shared" si="350"/>
        <v>61.741019999999999</v>
      </c>
      <c r="H7494" s="8">
        <f t="shared" si="351"/>
        <v>224.16427289629232</v>
      </c>
      <c r="I7494" s="61"/>
      <c r="K7494" s="69"/>
      <c r="L7494" s="69"/>
      <c r="M7494" s="69"/>
      <c r="O7494" s="63"/>
      <c r="P7494" s="63"/>
      <c r="Q7494" s="63"/>
    </row>
    <row r="7495" spans="1:17" outlineLevel="1">
      <c r="A7495" s="6"/>
      <c r="B7495" s="20">
        <v>42708</v>
      </c>
      <c r="C7495" s="21">
        <v>0.625</v>
      </c>
      <c r="D7495" s="13">
        <v>1.7996480000000001</v>
      </c>
      <c r="E7495" s="13">
        <v>55.54</v>
      </c>
      <c r="F7495" s="11">
        <f t="shared" si="349"/>
        <v>1.7991081056000002</v>
      </c>
      <c r="G7495" s="11">
        <f t="shared" si="350"/>
        <v>56.067630000000001</v>
      </c>
      <c r="H7495" s="8">
        <f t="shared" si="351"/>
        <v>233.76238004681829</v>
      </c>
      <c r="I7495" s="61"/>
      <c r="K7495" s="69"/>
      <c r="L7495" s="69"/>
      <c r="M7495" s="69"/>
      <c r="O7495" s="63"/>
      <c r="P7495" s="63"/>
      <c r="Q7495" s="63"/>
    </row>
    <row r="7496" spans="1:17" outlineLevel="1">
      <c r="A7496" s="6"/>
      <c r="B7496" s="20">
        <v>42708</v>
      </c>
      <c r="C7496" s="21">
        <v>0.64583333333333337</v>
      </c>
      <c r="D7496" s="13">
        <v>1.7558220000000002</v>
      </c>
      <c r="E7496" s="13">
        <v>74.28</v>
      </c>
      <c r="F7496" s="11">
        <f t="shared" si="349"/>
        <v>1.7552952534000004</v>
      </c>
      <c r="G7496" s="11">
        <f t="shared" si="350"/>
        <v>74.98566000000001</v>
      </c>
      <c r="H7496" s="8">
        <f t="shared" si="351"/>
        <v>194.86294406133379</v>
      </c>
      <c r="I7496" s="61"/>
      <c r="K7496" s="69"/>
      <c r="L7496" s="69"/>
      <c r="M7496" s="69"/>
      <c r="O7496" s="63"/>
      <c r="P7496" s="63"/>
      <c r="Q7496" s="63"/>
    </row>
    <row r="7497" spans="1:17" outlineLevel="1">
      <c r="A7497" s="6"/>
      <c r="B7497" s="20">
        <v>42708</v>
      </c>
      <c r="C7497" s="21">
        <v>0.66666666666666663</v>
      </c>
      <c r="D7497" s="13">
        <v>1.279874</v>
      </c>
      <c r="E7497" s="13">
        <v>69.319999999999993</v>
      </c>
      <c r="F7497" s="11">
        <f t="shared" si="349"/>
        <v>1.2794900378</v>
      </c>
      <c r="G7497" s="11">
        <f t="shared" si="350"/>
        <v>69.978539999999995</v>
      </c>
      <c r="H7497" s="8">
        <f t="shared" si="351"/>
        <v>148.44830224101119</v>
      </c>
      <c r="I7497" s="61"/>
      <c r="K7497" s="69"/>
      <c r="L7497" s="69"/>
      <c r="M7497" s="69"/>
      <c r="O7497" s="63"/>
      <c r="P7497" s="63"/>
      <c r="Q7497" s="63"/>
    </row>
    <row r="7498" spans="1:17" outlineLevel="1">
      <c r="A7498" s="6"/>
      <c r="B7498" s="20">
        <v>42708</v>
      </c>
      <c r="C7498" s="21">
        <v>0.6875</v>
      </c>
      <c r="D7498" s="13">
        <v>0.73438200000000009</v>
      </c>
      <c r="E7498" s="13">
        <v>81.260000000000005</v>
      </c>
      <c r="F7498" s="11">
        <f t="shared" si="349"/>
        <v>0.73416168540000015</v>
      </c>
      <c r="G7498" s="11">
        <f t="shared" si="350"/>
        <v>82.031970000000015</v>
      </c>
      <c r="H7498" s="8">
        <f t="shared" si="351"/>
        <v>76.329344132517761</v>
      </c>
      <c r="I7498" s="61"/>
      <c r="K7498" s="69"/>
      <c r="L7498" s="69"/>
      <c r="M7498" s="69"/>
      <c r="O7498" s="63"/>
      <c r="P7498" s="63"/>
      <c r="Q7498" s="63"/>
    </row>
    <row r="7499" spans="1:17" outlineLevel="1">
      <c r="A7499" s="6"/>
      <c r="B7499" s="20">
        <v>42708</v>
      </c>
      <c r="C7499" s="21">
        <v>0.70833333333333337</v>
      </c>
      <c r="D7499" s="13">
        <v>0.47994599999999998</v>
      </c>
      <c r="E7499" s="13">
        <v>100.74</v>
      </c>
      <c r="F7499" s="11">
        <f t="shared" si="349"/>
        <v>0.47980201620000001</v>
      </c>
      <c r="G7499" s="11">
        <f t="shared" si="350"/>
        <v>101.69703</v>
      </c>
      <c r="H7499" s="8">
        <f t="shared" si="351"/>
        <v>40.448734977648115</v>
      </c>
      <c r="I7499" s="61"/>
      <c r="K7499" s="69"/>
      <c r="L7499" s="69"/>
      <c r="M7499" s="69"/>
      <c r="O7499" s="63"/>
      <c r="P7499" s="63"/>
      <c r="Q7499" s="63"/>
    </row>
    <row r="7500" spans="1:17" outlineLevel="1">
      <c r="A7500" s="6"/>
      <c r="B7500" s="20">
        <v>42708</v>
      </c>
      <c r="C7500" s="21">
        <v>0.72916666666666663</v>
      </c>
      <c r="D7500" s="13">
        <v>0.25697199999999998</v>
      </c>
      <c r="E7500" s="13">
        <v>115.59</v>
      </c>
      <c r="F7500" s="11">
        <f t="shared" si="349"/>
        <v>0.25689490840000001</v>
      </c>
      <c r="G7500" s="11">
        <f t="shared" si="350"/>
        <v>116.68810500000001</v>
      </c>
      <c r="H7500" s="8">
        <f t="shared" si="351"/>
        <v>17.805872917055417</v>
      </c>
      <c r="I7500" s="61"/>
      <c r="K7500" s="69"/>
      <c r="L7500" s="69"/>
      <c r="M7500" s="69"/>
      <c r="O7500" s="63"/>
      <c r="P7500" s="63"/>
      <c r="Q7500" s="63"/>
    </row>
    <row r="7501" spans="1:17" outlineLevel="1">
      <c r="A7501" s="6"/>
      <c r="B7501" s="20">
        <v>42708</v>
      </c>
      <c r="C7501" s="21">
        <v>0.75</v>
      </c>
      <c r="D7501" s="13">
        <v>0.18424499999999999</v>
      </c>
      <c r="E7501" s="13">
        <v>96.29</v>
      </c>
      <c r="F7501" s="11">
        <f t="shared" si="349"/>
        <v>0.18418972650000001</v>
      </c>
      <c r="G7501" s="11">
        <f t="shared" si="350"/>
        <v>97.204755000000006</v>
      </c>
      <c r="H7501" s="8">
        <f t="shared" si="351"/>
        <v>16.355171891050492</v>
      </c>
      <c r="I7501" s="61"/>
      <c r="K7501" s="69"/>
      <c r="L7501" s="69"/>
      <c r="M7501" s="69"/>
      <c r="O7501" s="63"/>
      <c r="P7501" s="63"/>
      <c r="Q7501" s="63"/>
    </row>
    <row r="7502" spans="1:17" outlineLevel="1">
      <c r="A7502" s="6"/>
      <c r="B7502" s="20">
        <v>42708</v>
      </c>
      <c r="C7502" s="21">
        <v>0.77083333333333337</v>
      </c>
      <c r="D7502" s="13">
        <v>7.5584999999999999E-2</v>
      </c>
      <c r="E7502" s="13">
        <v>70.89</v>
      </c>
      <c r="F7502" s="11">
        <f t="shared" si="349"/>
        <v>7.55623245E-2</v>
      </c>
      <c r="G7502" s="11">
        <f t="shared" si="350"/>
        <v>71.563455000000005</v>
      </c>
      <c r="H7502" s="8">
        <f t="shared" si="351"/>
        <v>8.6470913479488516</v>
      </c>
      <c r="I7502" s="61"/>
      <c r="K7502" s="69"/>
      <c r="L7502" s="69"/>
      <c r="M7502" s="69"/>
      <c r="O7502" s="63"/>
      <c r="P7502" s="63"/>
      <c r="Q7502" s="63"/>
    </row>
    <row r="7503" spans="1:17" outlineLevel="1">
      <c r="A7503" s="6"/>
      <c r="B7503" s="20">
        <v>42708</v>
      </c>
      <c r="C7503" s="21">
        <v>0.79166666666666663</v>
      </c>
      <c r="D7503" s="13">
        <v>6.3999999999999997E-5</v>
      </c>
      <c r="E7503" s="13">
        <v>68.08</v>
      </c>
      <c r="F7503" s="11">
        <f t="shared" si="349"/>
        <v>6.3980799999999996E-5</v>
      </c>
      <c r="G7503" s="11">
        <f t="shared" si="350"/>
        <v>68.726759999999999</v>
      </c>
      <c r="H7503" s="8">
        <f t="shared" si="351"/>
        <v>7.5032357137919999E-3</v>
      </c>
      <c r="I7503" s="61"/>
      <c r="K7503" s="69"/>
      <c r="L7503" s="69"/>
      <c r="M7503" s="69"/>
      <c r="O7503" s="63"/>
      <c r="P7503" s="63"/>
      <c r="Q7503" s="63"/>
    </row>
    <row r="7504" spans="1:17" outlineLevel="1">
      <c r="A7504" s="6"/>
      <c r="B7504" s="20">
        <v>42708</v>
      </c>
      <c r="C7504" s="21">
        <v>0.8125</v>
      </c>
      <c r="D7504" s="13">
        <v>0</v>
      </c>
      <c r="E7504" s="13">
        <v>88.93</v>
      </c>
      <c r="F7504" s="11">
        <f t="shared" si="349"/>
        <v>0</v>
      </c>
      <c r="G7504" s="11">
        <f t="shared" si="350"/>
        <v>89.77483500000001</v>
      </c>
      <c r="H7504" s="8">
        <f t="shared" si="351"/>
        <v>0</v>
      </c>
      <c r="I7504" s="61"/>
      <c r="K7504" s="69"/>
      <c r="L7504" s="69"/>
      <c r="M7504" s="69"/>
      <c r="O7504" s="63"/>
      <c r="P7504" s="63"/>
      <c r="Q7504" s="63"/>
    </row>
    <row r="7505" spans="1:17" outlineLevel="1">
      <c r="A7505" s="6"/>
      <c r="B7505" s="20">
        <v>42708</v>
      </c>
      <c r="C7505" s="21">
        <v>0.83333333333333337</v>
      </c>
      <c r="D7505" s="13">
        <v>0</v>
      </c>
      <c r="E7505" s="13">
        <v>66.88</v>
      </c>
      <c r="F7505" s="11">
        <f t="shared" ref="F7505:F7568" si="352">IF($B$13="Electricity",$D7505*$B$9,$D7505*$B$10)</f>
        <v>0</v>
      </c>
      <c r="G7505" s="11">
        <f t="shared" ref="G7505:G7568" si="353">+E7505*$B$10</f>
        <v>67.515360000000001</v>
      </c>
      <c r="H7505" s="8">
        <f t="shared" si="351"/>
        <v>0</v>
      </c>
      <c r="I7505" s="61"/>
      <c r="K7505" s="69"/>
      <c r="L7505" s="69"/>
      <c r="M7505" s="69"/>
      <c r="O7505" s="63"/>
      <c r="P7505" s="63"/>
      <c r="Q7505" s="63"/>
    </row>
    <row r="7506" spans="1:17" outlineLevel="1">
      <c r="A7506" s="6"/>
      <c r="B7506" s="20">
        <v>42708</v>
      </c>
      <c r="C7506" s="21">
        <v>0.85416666666666663</v>
      </c>
      <c r="D7506" s="13">
        <v>0</v>
      </c>
      <c r="E7506" s="13">
        <v>66.83</v>
      </c>
      <c r="F7506" s="11">
        <f t="shared" si="352"/>
        <v>0</v>
      </c>
      <c r="G7506" s="11">
        <f t="shared" si="353"/>
        <v>67.46488500000001</v>
      </c>
      <c r="H7506" s="8">
        <f t="shared" si="351"/>
        <v>0</v>
      </c>
      <c r="I7506" s="61"/>
      <c r="K7506" s="69"/>
      <c r="L7506" s="69"/>
      <c r="M7506" s="69"/>
      <c r="O7506" s="63"/>
      <c r="P7506" s="63"/>
      <c r="Q7506" s="63"/>
    </row>
    <row r="7507" spans="1:17" outlineLevel="1">
      <c r="A7507" s="6"/>
      <c r="B7507" s="20">
        <v>42708</v>
      </c>
      <c r="C7507" s="21">
        <v>0.875</v>
      </c>
      <c r="D7507" s="13">
        <v>0</v>
      </c>
      <c r="E7507" s="13">
        <v>51.97</v>
      </c>
      <c r="F7507" s="11">
        <f t="shared" si="352"/>
        <v>0</v>
      </c>
      <c r="G7507" s="11">
        <f t="shared" si="353"/>
        <v>52.463715000000001</v>
      </c>
      <c r="H7507" s="8">
        <f t="shared" si="351"/>
        <v>0</v>
      </c>
      <c r="I7507" s="61"/>
      <c r="K7507" s="69"/>
      <c r="L7507" s="69"/>
      <c r="M7507" s="69"/>
      <c r="O7507" s="63"/>
      <c r="P7507" s="63"/>
      <c r="Q7507" s="63"/>
    </row>
    <row r="7508" spans="1:17" outlineLevel="1">
      <c r="A7508" s="6"/>
      <c r="B7508" s="20">
        <v>42708</v>
      </c>
      <c r="C7508" s="21">
        <v>0.89583333333333337</v>
      </c>
      <c r="D7508" s="13">
        <v>0</v>
      </c>
      <c r="E7508" s="13">
        <v>44.25</v>
      </c>
      <c r="F7508" s="11">
        <f t="shared" si="352"/>
        <v>0</v>
      </c>
      <c r="G7508" s="11">
        <f t="shared" si="353"/>
        <v>44.670375</v>
      </c>
      <c r="H7508" s="8">
        <f t="shared" si="351"/>
        <v>0</v>
      </c>
      <c r="I7508" s="61"/>
      <c r="K7508" s="69"/>
      <c r="L7508" s="69"/>
      <c r="M7508" s="69"/>
      <c r="O7508" s="63"/>
      <c r="P7508" s="63"/>
      <c r="Q7508" s="63"/>
    </row>
    <row r="7509" spans="1:17" outlineLevel="1">
      <c r="A7509" s="6"/>
      <c r="B7509" s="20">
        <v>42708</v>
      </c>
      <c r="C7509" s="21">
        <v>0.91666666666666663</v>
      </c>
      <c r="D7509" s="13">
        <v>0</v>
      </c>
      <c r="E7509" s="13">
        <v>40.1</v>
      </c>
      <c r="F7509" s="11">
        <f t="shared" si="352"/>
        <v>0</v>
      </c>
      <c r="G7509" s="11">
        <f t="shared" si="353"/>
        <v>40.480950000000007</v>
      </c>
      <c r="H7509" s="8">
        <f t="shared" si="351"/>
        <v>0</v>
      </c>
      <c r="I7509" s="61"/>
      <c r="K7509" s="69"/>
      <c r="L7509" s="69"/>
      <c r="M7509" s="69"/>
      <c r="O7509" s="63"/>
      <c r="P7509" s="63"/>
      <c r="Q7509" s="63"/>
    </row>
    <row r="7510" spans="1:17" outlineLevel="1">
      <c r="A7510" s="6"/>
      <c r="B7510" s="20">
        <v>42708</v>
      </c>
      <c r="C7510" s="21">
        <v>0.9375</v>
      </c>
      <c r="D7510" s="13">
        <v>0</v>
      </c>
      <c r="E7510" s="13">
        <v>83.19</v>
      </c>
      <c r="F7510" s="11">
        <f t="shared" si="352"/>
        <v>0</v>
      </c>
      <c r="G7510" s="11">
        <f t="shared" si="353"/>
        <v>83.980305000000001</v>
      </c>
      <c r="H7510" s="8">
        <f t="shared" si="351"/>
        <v>0</v>
      </c>
      <c r="I7510" s="61"/>
      <c r="K7510" s="69"/>
      <c r="L7510" s="69"/>
      <c r="M7510" s="69"/>
      <c r="O7510" s="63"/>
      <c r="P7510" s="63"/>
      <c r="Q7510" s="63"/>
    </row>
    <row r="7511" spans="1:17" outlineLevel="1">
      <c r="A7511" s="6"/>
      <c r="B7511" s="20">
        <v>42708</v>
      </c>
      <c r="C7511" s="21">
        <v>0.95833333333333337</v>
      </c>
      <c r="D7511" s="13">
        <v>0</v>
      </c>
      <c r="E7511" s="13">
        <v>51.1</v>
      </c>
      <c r="F7511" s="11">
        <f t="shared" si="352"/>
        <v>0</v>
      </c>
      <c r="G7511" s="11">
        <f t="shared" si="353"/>
        <v>51.585450000000002</v>
      </c>
      <c r="H7511" s="8">
        <f t="shared" si="351"/>
        <v>0</v>
      </c>
      <c r="I7511" s="61"/>
      <c r="K7511" s="69"/>
      <c r="L7511" s="69"/>
      <c r="M7511" s="69"/>
      <c r="O7511" s="63"/>
      <c r="P7511" s="63"/>
      <c r="Q7511" s="63"/>
    </row>
    <row r="7512" spans="1:17" outlineLevel="1">
      <c r="A7512" s="6"/>
      <c r="B7512" s="20">
        <v>42708</v>
      </c>
      <c r="C7512" s="21">
        <v>0.97916666666666663</v>
      </c>
      <c r="D7512" s="13">
        <v>0</v>
      </c>
      <c r="E7512" s="13">
        <v>44.44</v>
      </c>
      <c r="F7512" s="11">
        <f t="shared" si="352"/>
        <v>0</v>
      </c>
      <c r="G7512" s="11">
        <f t="shared" si="353"/>
        <v>44.862180000000002</v>
      </c>
      <c r="H7512" s="8">
        <f t="shared" si="351"/>
        <v>0</v>
      </c>
      <c r="I7512" s="61"/>
      <c r="K7512" s="69"/>
      <c r="L7512" s="69"/>
      <c r="M7512" s="69"/>
      <c r="O7512" s="63"/>
      <c r="P7512" s="63"/>
      <c r="Q7512" s="63"/>
    </row>
    <row r="7513" spans="1:17" outlineLevel="1">
      <c r="A7513" s="6"/>
      <c r="B7513" s="20">
        <v>42709</v>
      </c>
      <c r="C7513" s="21">
        <v>2.0833333333333332E-2</v>
      </c>
      <c r="D7513" s="13">
        <v>0</v>
      </c>
      <c r="E7513" s="13">
        <v>44.77</v>
      </c>
      <c r="F7513" s="11">
        <f t="shared" si="352"/>
        <v>0</v>
      </c>
      <c r="G7513" s="11">
        <f t="shared" si="353"/>
        <v>45.195315000000008</v>
      </c>
      <c r="H7513" s="8">
        <f t="shared" si="351"/>
        <v>0</v>
      </c>
      <c r="I7513" s="61"/>
      <c r="K7513" s="69"/>
      <c r="L7513" s="69"/>
      <c r="M7513" s="69"/>
      <c r="O7513" s="63"/>
      <c r="P7513" s="63"/>
      <c r="Q7513" s="63"/>
    </row>
    <row r="7514" spans="1:17" outlineLevel="1">
      <c r="A7514" s="6"/>
      <c r="B7514" s="20">
        <v>42709</v>
      </c>
      <c r="C7514" s="21">
        <v>4.1666666666666664E-2</v>
      </c>
      <c r="D7514" s="13">
        <v>0</v>
      </c>
      <c r="E7514" s="13">
        <v>41.47</v>
      </c>
      <c r="F7514" s="11">
        <f t="shared" si="352"/>
        <v>0</v>
      </c>
      <c r="G7514" s="11">
        <f t="shared" si="353"/>
        <v>41.863965</v>
      </c>
      <c r="H7514" s="8">
        <f t="shared" si="351"/>
        <v>0</v>
      </c>
      <c r="I7514" s="61"/>
      <c r="K7514" s="69"/>
      <c r="L7514" s="69"/>
      <c r="M7514" s="69"/>
      <c r="O7514" s="63"/>
      <c r="P7514" s="63"/>
      <c r="Q7514" s="63"/>
    </row>
    <row r="7515" spans="1:17" outlineLevel="1">
      <c r="A7515" s="6"/>
      <c r="B7515" s="20">
        <v>42709</v>
      </c>
      <c r="C7515" s="21">
        <v>6.25E-2</v>
      </c>
      <c r="D7515" s="13">
        <v>0</v>
      </c>
      <c r="E7515" s="13">
        <v>43.79</v>
      </c>
      <c r="F7515" s="11">
        <f t="shared" si="352"/>
        <v>0</v>
      </c>
      <c r="G7515" s="11">
        <f t="shared" si="353"/>
        <v>44.206005000000005</v>
      </c>
      <c r="H7515" s="8">
        <f t="shared" si="351"/>
        <v>0</v>
      </c>
      <c r="I7515" s="61"/>
      <c r="K7515" s="69"/>
      <c r="L7515" s="69"/>
      <c r="M7515" s="69"/>
      <c r="O7515" s="63"/>
      <c r="P7515" s="63"/>
      <c r="Q7515" s="63"/>
    </row>
    <row r="7516" spans="1:17" outlineLevel="1">
      <c r="A7516" s="6"/>
      <c r="B7516" s="20">
        <v>42709</v>
      </c>
      <c r="C7516" s="21">
        <v>8.3333333333333329E-2</v>
      </c>
      <c r="D7516" s="13">
        <v>0</v>
      </c>
      <c r="E7516" s="13">
        <v>41.49</v>
      </c>
      <c r="F7516" s="11">
        <f t="shared" si="352"/>
        <v>0</v>
      </c>
      <c r="G7516" s="11">
        <f t="shared" si="353"/>
        <v>41.884155000000007</v>
      </c>
      <c r="H7516" s="8">
        <f t="shared" si="351"/>
        <v>0</v>
      </c>
      <c r="I7516" s="61"/>
      <c r="K7516" s="69"/>
      <c r="L7516" s="69"/>
      <c r="M7516" s="69"/>
      <c r="O7516" s="63"/>
      <c r="P7516" s="63"/>
      <c r="Q7516" s="63"/>
    </row>
    <row r="7517" spans="1:17" outlineLevel="1">
      <c r="A7517" s="6"/>
      <c r="B7517" s="20">
        <v>42709</v>
      </c>
      <c r="C7517" s="21">
        <v>0.10416666666666667</v>
      </c>
      <c r="D7517" s="13">
        <v>0</v>
      </c>
      <c r="E7517" s="13">
        <v>43.24</v>
      </c>
      <c r="F7517" s="11">
        <f t="shared" si="352"/>
        <v>0</v>
      </c>
      <c r="G7517" s="11">
        <f t="shared" si="353"/>
        <v>43.650780000000005</v>
      </c>
      <c r="H7517" s="8">
        <f t="shared" si="351"/>
        <v>0</v>
      </c>
      <c r="I7517" s="61"/>
      <c r="K7517" s="69"/>
      <c r="L7517" s="69"/>
      <c r="M7517" s="69"/>
      <c r="O7517" s="63"/>
      <c r="P7517" s="63"/>
      <c r="Q7517" s="63"/>
    </row>
    <row r="7518" spans="1:17" outlineLevel="1">
      <c r="A7518" s="6"/>
      <c r="B7518" s="20">
        <v>42709</v>
      </c>
      <c r="C7518" s="21">
        <v>0.125</v>
      </c>
      <c r="D7518" s="13">
        <v>0</v>
      </c>
      <c r="E7518" s="13">
        <v>42.2</v>
      </c>
      <c r="F7518" s="11">
        <f t="shared" si="352"/>
        <v>0</v>
      </c>
      <c r="G7518" s="11">
        <f t="shared" si="353"/>
        <v>42.600900000000003</v>
      </c>
      <c r="H7518" s="8">
        <f t="shared" si="351"/>
        <v>0</v>
      </c>
      <c r="I7518" s="61"/>
      <c r="K7518" s="69"/>
      <c r="L7518" s="69"/>
      <c r="M7518" s="69"/>
      <c r="O7518" s="63"/>
      <c r="P7518" s="63"/>
      <c r="Q7518" s="63"/>
    </row>
    <row r="7519" spans="1:17" outlineLevel="1">
      <c r="A7519" s="6"/>
      <c r="B7519" s="20">
        <v>42709</v>
      </c>
      <c r="C7519" s="21">
        <v>0.14583333333333334</v>
      </c>
      <c r="D7519" s="13">
        <v>0</v>
      </c>
      <c r="E7519" s="13">
        <v>39.57</v>
      </c>
      <c r="F7519" s="11">
        <f t="shared" si="352"/>
        <v>0</v>
      </c>
      <c r="G7519" s="11">
        <f t="shared" si="353"/>
        <v>39.945914999999999</v>
      </c>
      <c r="H7519" s="8">
        <f t="shared" si="351"/>
        <v>0</v>
      </c>
      <c r="I7519" s="61"/>
      <c r="K7519" s="69"/>
      <c r="L7519" s="69"/>
      <c r="M7519" s="69"/>
      <c r="O7519" s="63"/>
      <c r="P7519" s="63"/>
      <c r="Q7519" s="63"/>
    </row>
    <row r="7520" spans="1:17" outlineLevel="1">
      <c r="A7520" s="6"/>
      <c r="B7520" s="20">
        <v>42709</v>
      </c>
      <c r="C7520" s="21">
        <v>0.16666666666666666</v>
      </c>
      <c r="D7520" s="13">
        <v>0</v>
      </c>
      <c r="E7520" s="13">
        <v>40</v>
      </c>
      <c r="F7520" s="11">
        <f t="shared" si="352"/>
        <v>0</v>
      </c>
      <c r="G7520" s="11">
        <f t="shared" si="353"/>
        <v>40.380000000000003</v>
      </c>
      <c r="H7520" s="8">
        <f t="shared" si="351"/>
        <v>0</v>
      </c>
      <c r="I7520" s="61"/>
      <c r="K7520" s="69"/>
      <c r="L7520" s="69"/>
      <c r="M7520" s="69"/>
      <c r="O7520" s="63"/>
      <c r="P7520" s="63"/>
      <c r="Q7520" s="63"/>
    </row>
    <row r="7521" spans="1:17" outlineLevel="1">
      <c r="A7521" s="6"/>
      <c r="B7521" s="20">
        <v>42709</v>
      </c>
      <c r="C7521" s="21">
        <v>0.1875</v>
      </c>
      <c r="D7521" s="13">
        <v>0</v>
      </c>
      <c r="E7521" s="13">
        <v>41.3</v>
      </c>
      <c r="F7521" s="11">
        <f t="shared" si="352"/>
        <v>0</v>
      </c>
      <c r="G7521" s="11">
        <f t="shared" si="353"/>
        <v>41.692349999999998</v>
      </c>
      <c r="H7521" s="8">
        <f t="shared" si="351"/>
        <v>0</v>
      </c>
      <c r="I7521" s="61"/>
      <c r="K7521" s="69"/>
      <c r="L7521" s="69"/>
      <c r="M7521" s="69"/>
      <c r="O7521" s="63"/>
      <c r="P7521" s="63"/>
      <c r="Q7521" s="63"/>
    </row>
    <row r="7522" spans="1:17" outlineLevel="1">
      <c r="A7522" s="6"/>
      <c r="B7522" s="20">
        <v>42709</v>
      </c>
      <c r="C7522" s="21">
        <v>0.20833333333333334</v>
      </c>
      <c r="D7522" s="13">
        <v>0</v>
      </c>
      <c r="E7522" s="13">
        <v>42.24</v>
      </c>
      <c r="F7522" s="11">
        <f t="shared" si="352"/>
        <v>0</v>
      </c>
      <c r="G7522" s="11">
        <f t="shared" si="353"/>
        <v>42.641280000000002</v>
      </c>
      <c r="H7522" s="8">
        <f t="shared" si="351"/>
        <v>0</v>
      </c>
      <c r="I7522" s="61"/>
      <c r="K7522" s="69"/>
      <c r="L7522" s="69"/>
      <c r="M7522" s="69"/>
      <c r="O7522" s="63"/>
      <c r="P7522" s="63"/>
      <c r="Q7522" s="63"/>
    </row>
    <row r="7523" spans="1:17" outlineLevel="1">
      <c r="A7523" s="6"/>
      <c r="B7523" s="20">
        <v>42709</v>
      </c>
      <c r="C7523" s="21">
        <v>0.22916666666666666</v>
      </c>
      <c r="D7523" s="13">
        <v>3.7694999999999999E-2</v>
      </c>
      <c r="E7523" s="13">
        <v>53.91</v>
      </c>
      <c r="F7523" s="11">
        <f t="shared" si="352"/>
        <v>3.7683691499999998E-2</v>
      </c>
      <c r="G7523" s="11">
        <f t="shared" si="353"/>
        <v>54.422145</v>
      </c>
      <c r="H7523" s="8">
        <f t="shared" si="351"/>
        <v>4.9583392960517321</v>
      </c>
      <c r="I7523" s="61"/>
      <c r="K7523" s="69"/>
      <c r="L7523" s="69"/>
      <c r="M7523" s="69"/>
      <c r="O7523" s="63"/>
      <c r="P7523" s="63"/>
      <c r="Q7523" s="63"/>
    </row>
    <row r="7524" spans="1:17" outlineLevel="1">
      <c r="A7524" s="6"/>
      <c r="B7524" s="20">
        <v>42709</v>
      </c>
      <c r="C7524" s="21">
        <v>0.25</v>
      </c>
      <c r="D7524" s="13">
        <v>0.15056999999999998</v>
      </c>
      <c r="E7524" s="13">
        <v>45.57</v>
      </c>
      <c r="F7524" s="11">
        <f t="shared" si="352"/>
        <v>0.150524829</v>
      </c>
      <c r="G7524" s="11">
        <f t="shared" si="353"/>
        <v>46.002915000000002</v>
      </c>
      <c r="H7524" s="8">
        <f t="shared" si="351"/>
        <v>21.073037280123465</v>
      </c>
      <c r="I7524" s="61"/>
      <c r="K7524" s="69"/>
      <c r="L7524" s="69"/>
      <c r="M7524" s="69"/>
      <c r="O7524" s="63"/>
      <c r="P7524" s="63"/>
      <c r="Q7524" s="63"/>
    </row>
    <row r="7525" spans="1:17" outlineLevel="1">
      <c r="A7525" s="6"/>
      <c r="B7525" s="20">
        <v>42709</v>
      </c>
      <c r="C7525" s="21">
        <v>0.27083333333333331</v>
      </c>
      <c r="D7525" s="13">
        <v>0.35662199999999994</v>
      </c>
      <c r="E7525" s="13">
        <v>101.64</v>
      </c>
      <c r="F7525" s="11">
        <f t="shared" si="352"/>
        <v>0.35651501339999997</v>
      </c>
      <c r="G7525" s="11">
        <f t="shared" si="353"/>
        <v>102.60558</v>
      </c>
      <c r="H7525" s="8">
        <f t="shared" si="351"/>
        <v>29.731362763785224</v>
      </c>
      <c r="I7525" s="61"/>
      <c r="K7525" s="69"/>
      <c r="L7525" s="69"/>
      <c r="M7525" s="69"/>
      <c r="O7525" s="63"/>
      <c r="P7525" s="63"/>
      <c r="Q7525" s="63"/>
    </row>
    <row r="7526" spans="1:17" outlineLevel="1">
      <c r="A7526" s="6"/>
      <c r="B7526" s="20">
        <v>42709</v>
      </c>
      <c r="C7526" s="21">
        <v>0.29166666666666669</v>
      </c>
      <c r="D7526" s="13">
        <v>1.2745630000000001</v>
      </c>
      <c r="E7526" s="13">
        <v>219.37</v>
      </c>
      <c r="F7526" s="11">
        <f t="shared" si="352"/>
        <v>1.2741806311000001</v>
      </c>
      <c r="G7526" s="11">
        <f t="shared" si="353"/>
        <v>221.45401500000003</v>
      </c>
      <c r="H7526" s="8">
        <f t="shared" si="351"/>
        <v>-45.174819207728902</v>
      </c>
      <c r="I7526" s="61"/>
      <c r="K7526" s="69"/>
      <c r="L7526" s="69"/>
      <c r="M7526" s="69"/>
      <c r="O7526" s="63"/>
      <c r="P7526" s="63"/>
      <c r="Q7526" s="63"/>
    </row>
    <row r="7527" spans="1:17" outlineLevel="1">
      <c r="A7527" s="6"/>
      <c r="B7527" s="20">
        <v>42709</v>
      </c>
      <c r="C7527" s="21">
        <v>0.3125</v>
      </c>
      <c r="D7527" s="13">
        <v>1.1599889999999999</v>
      </c>
      <c r="E7527" s="13">
        <v>74.27</v>
      </c>
      <c r="F7527" s="11">
        <f t="shared" si="352"/>
        <v>1.1596410033</v>
      </c>
      <c r="G7527" s="11">
        <f t="shared" si="353"/>
        <v>74.975565000000003</v>
      </c>
      <c r="H7527" s="8">
        <f t="shared" si="351"/>
        <v>128.74848719421564</v>
      </c>
      <c r="I7527" s="61"/>
      <c r="K7527" s="69"/>
      <c r="L7527" s="69"/>
      <c r="M7527" s="69"/>
      <c r="O7527" s="63"/>
      <c r="P7527" s="63"/>
      <c r="Q7527" s="63"/>
    </row>
    <row r="7528" spans="1:17" outlineLevel="1">
      <c r="A7528" s="6"/>
      <c r="B7528" s="20">
        <v>42709</v>
      </c>
      <c r="C7528" s="21">
        <v>0.33333333333333331</v>
      </c>
      <c r="D7528" s="13">
        <v>0.93443399999999999</v>
      </c>
      <c r="E7528" s="13">
        <v>93.41</v>
      </c>
      <c r="F7528" s="11">
        <f t="shared" si="352"/>
        <v>0.93415366980000003</v>
      </c>
      <c r="G7528" s="11">
        <f t="shared" si="353"/>
        <v>94.297395000000009</v>
      </c>
      <c r="H7528" s="8">
        <f t="shared" si="351"/>
        <v>85.664324990969817</v>
      </c>
      <c r="I7528" s="61"/>
      <c r="K7528" s="69"/>
      <c r="L7528" s="69"/>
      <c r="M7528" s="69"/>
      <c r="O7528" s="63"/>
      <c r="P7528" s="63"/>
      <c r="Q7528" s="63"/>
    </row>
    <row r="7529" spans="1:17" outlineLevel="1">
      <c r="A7529" s="6"/>
      <c r="B7529" s="20">
        <v>42709</v>
      </c>
      <c r="C7529" s="21">
        <v>0.35416666666666669</v>
      </c>
      <c r="D7529" s="13">
        <v>1.847278</v>
      </c>
      <c r="E7529" s="13">
        <v>170.62</v>
      </c>
      <c r="F7529" s="11">
        <f t="shared" si="352"/>
        <v>1.8467238166</v>
      </c>
      <c r="G7529" s="11">
        <f t="shared" si="353"/>
        <v>172.24089000000001</v>
      </c>
      <c r="H7529" s="8">
        <f t="shared" si="351"/>
        <v>25.409276132219212</v>
      </c>
      <c r="I7529" s="61"/>
      <c r="K7529" s="69"/>
      <c r="L7529" s="69"/>
      <c r="M7529" s="69"/>
      <c r="O7529" s="63"/>
      <c r="P7529" s="63"/>
      <c r="Q7529" s="63"/>
    </row>
    <row r="7530" spans="1:17" outlineLevel="1">
      <c r="A7530" s="6"/>
      <c r="B7530" s="20">
        <v>42709</v>
      </c>
      <c r="C7530" s="21">
        <v>0.375</v>
      </c>
      <c r="D7530" s="13">
        <v>2.2713810000000003</v>
      </c>
      <c r="E7530" s="13">
        <v>96.16</v>
      </c>
      <c r="F7530" s="11">
        <f t="shared" si="352"/>
        <v>2.2706995857000005</v>
      </c>
      <c r="G7530" s="11">
        <f t="shared" si="353"/>
        <v>97.073520000000002</v>
      </c>
      <c r="H7530" s="8">
        <f t="shared" si="351"/>
        <v>201.92532129375937</v>
      </c>
      <c r="I7530" s="61"/>
      <c r="K7530" s="69"/>
      <c r="L7530" s="69"/>
      <c r="M7530" s="69"/>
      <c r="O7530" s="63"/>
      <c r="P7530" s="63"/>
      <c r="Q7530" s="63"/>
    </row>
    <row r="7531" spans="1:17" outlineLevel="1">
      <c r="A7531" s="6"/>
      <c r="B7531" s="20">
        <v>42709</v>
      </c>
      <c r="C7531" s="21">
        <v>0.39583333333333331</v>
      </c>
      <c r="D7531" s="13">
        <v>2.2537259999999999</v>
      </c>
      <c r="E7531" s="13">
        <v>101.35</v>
      </c>
      <c r="F7531" s="11">
        <f t="shared" si="352"/>
        <v>2.2530498822</v>
      </c>
      <c r="G7531" s="11">
        <f t="shared" si="353"/>
        <v>102.312825</v>
      </c>
      <c r="H7531" s="8">
        <f t="shared" si="351"/>
        <v>188.55137977540079</v>
      </c>
      <c r="I7531" s="61"/>
      <c r="K7531" s="69"/>
      <c r="L7531" s="69"/>
      <c r="M7531" s="69"/>
      <c r="O7531" s="63"/>
      <c r="P7531" s="63"/>
      <c r="Q7531" s="63"/>
    </row>
    <row r="7532" spans="1:17" outlineLevel="1">
      <c r="A7532" s="6"/>
      <c r="B7532" s="20">
        <v>42709</v>
      </c>
      <c r="C7532" s="21">
        <v>0.41666666666666669</v>
      </c>
      <c r="D7532" s="13">
        <v>2.0335680000000003</v>
      </c>
      <c r="E7532" s="13">
        <v>145.69</v>
      </c>
      <c r="F7532" s="11">
        <f t="shared" si="352"/>
        <v>2.0329579296000002</v>
      </c>
      <c r="G7532" s="11">
        <f t="shared" si="353"/>
        <v>147.07405500000002</v>
      </c>
      <c r="H7532" s="8">
        <f t="shared" si="351"/>
        <v>79.134808554923453</v>
      </c>
      <c r="I7532" s="61"/>
      <c r="K7532" s="69"/>
      <c r="L7532" s="69"/>
      <c r="M7532" s="69"/>
      <c r="O7532" s="63"/>
      <c r="P7532" s="63"/>
      <c r="Q7532" s="63"/>
    </row>
    <row r="7533" spans="1:17" outlineLevel="1">
      <c r="A7533" s="6"/>
      <c r="B7533" s="20">
        <v>42709</v>
      </c>
      <c r="C7533" s="21">
        <v>0.4375</v>
      </c>
      <c r="D7533" s="13">
        <v>1.4181019999999998</v>
      </c>
      <c r="E7533" s="13">
        <v>172.85</v>
      </c>
      <c r="F7533" s="11">
        <f t="shared" si="352"/>
        <v>1.4176765693999998</v>
      </c>
      <c r="G7533" s="11">
        <f t="shared" si="353"/>
        <v>174.492075</v>
      </c>
      <c r="H7533" s="8">
        <f t="shared" ref="H7533:H7596" si="354">F7533*($B$8-G7533)</f>
        <v>16.314515634912492</v>
      </c>
      <c r="I7533" s="61"/>
      <c r="K7533" s="69"/>
      <c r="L7533" s="69"/>
      <c r="M7533" s="69"/>
      <c r="O7533" s="63"/>
      <c r="P7533" s="63"/>
      <c r="Q7533" s="63"/>
    </row>
    <row r="7534" spans="1:17" outlineLevel="1">
      <c r="A7534" s="6"/>
      <c r="B7534" s="20">
        <v>42709</v>
      </c>
      <c r="C7534" s="21">
        <v>0.45833333333333331</v>
      </c>
      <c r="D7534" s="13">
        <v>1.88446</v>
      </c>
      <c r="E7534" s="13">
        <v>158.46</v>
      </c>
      <c r="F7534" s="11">
        <f t="shared" si="352"/>
        <v>1.8838946620000001</v>
      </c>
      <c r="G7534" s="11">
        <f t="shared" si="353"/>
        <v>159.96537000000001</v>
      </c>
      <c r="H7534" s="8">
        <f t="shared" si="354"/>
        <v>49.046500484145049</v>
      </c>
      <c r="I7534" s="61"/>
      <c r="K7534" s="69"/>
      <c r="L7534" s="69"/>
      <c r="M7534" s="69"/>
      <c r="O7534" s="63"/>
      <c r="P7534" s="63"/>
      <c r="Q7534" s="63"/>
    </row>
    <row r="7535" spans="1:17" outlineLevel="1">
      <c r="A7535" s="6"/>
      <c r="B7535" s="20">
        <v>42709</v>
      </c>
      <c r="C7535" s="21">
        <v>0.47916666666666669</v>
      </c>
      <c r="D7535" s="13">
        <v>1.7021480000000002</v>
      </c>
      <c r="E7535" s="13">
        <v>214.38</v>
      </c>
      <c r="F7535" s="11">
        <f t="shared" si="352"/>
        <v>1.7016373556000002</v>
      </c>
      <c r="G7535" s="11">
        <f t="shared" si="353"/>
        <v>216.41661000000002</v>
      </c>
      <c r="H7535" s="8">
        <f t="shared" si="354"/>
        <v>-51.758039806716553</v>
      </c>
      <c r="I7535" s="61"/>
      <c r="K7535" s="69"/>
      <c r="L7535" s="69"/>
      <c r="M7535" s="69"/>
      <c r="O7535" s="63"/>
      <c r="P7535" s="63"/>
      <c r="Q7535" s="63"/>
    </row>
    <row r="7536" spans="1:17" outlineLevel="1">
      <c r="A7536" s="6"/>
      <c r="B7536" s="20">
        <v>42709</v>
      </c>
      <c r="C7536" s="21">
        <v>0.5</v>
      </c>
      <c r="D7536" s="13">
        <v>1.5460940000000001</v>
      </c>
      <c r="E7536" s="13">
        <v>154.05000000000001</v>
      </c>
      <c r="F7536" s="11">
        <f t="shared" si="352"/>
        <v>1.5456301718000001</v>
      </c>
      <c r="G7536" s="11">
        <f t="shared" si="353"/>
        <v>155.51347500000003</v>
      </c>
      <c r="H7536" s="8">
        <f t="shared" si="354"/>
        <v>47.120892873334952</v>
      </c>
      <c r="I7536" s="61"/>
      <c r="K7536" s="69"/>
      <c r="L7536" s="69"/>
      <c r="M7536" s="69"/>
      <c r="O7536" s="63"/>
      <c r="P7536" s="63"/>
      <c r="Q7536" s="63"/>
    </row>
    <row r="7537" spans="1:17" outlineLevel="1">
      <c r="A7537" s="6"/>
      <c r="B7537" s="20">
        <v>42709</v>
      </c>
      <c r="C7537" s="21">
        <v>0.52083333333333337</v>
      </c>
      <c r="D7537" s="13">
        <v>1.5029569999999999</v>
      </c>
      <c r="E7537" s="13">
        <v>164.78</v>
      </c>
      <c r="F7537" s="11">
        <f t="shared" si="352"/>
        <v>1.5025061128999999</v>
      </c>
      <c r="G7537" s="11">
        <f t="shared" si="353"/>
        <v>166.34541000000002</v>
      </c>
      <c r="H7537" s="8">
        <f t="shared" si="354"/>
        <v>29.531141621543185</v>
      </c>
      <c r="I7537" s="61"/>
      <c r="K7537" s="69"/>
      <c r="L7537" s="69"/>
      <c r="M7537" s="69"/>
      <c r="O7537" s="63"/>
      <c r="P7537" s="63"/>
      <c r="Q7537" s="63"/>
    </row>
    <row r="7538" spans="1:17" outlineLevel="1">
      <c r="A7538" s="6"/>
      <c r="B7538" s="20">
        <v>42709</v>
      </c>
      <c r="C7538" s="21">
        <v>0.54166666666666663</v>
      </c>
      <c r="D7538" s="13">
        <v>1.4697330000000002</v>
      </c>
      <c r="E7538" s="13">
        <v>153.21</v>
      </c>
      <c r="F7538" s="11">
        <f t="shared" si="352"/>
        <v>1.4692920801000002</v>
      </c>
      <c r="G7538" s="11">
        <f t="shared" si="353"/>
        <v>154.66549500000002</v>
      </c>
      <c r="H7538" s="8">
        <f t="shared" si="354"/>
        <v>46.039540030353827</v>
      </c>
      <c r="I7538" s="61"/>
      <c r="K7538" s="69"/>
      <c r="L7538" s="69"/>
      <c r="M7538" s="69"/>
      <c r="O7538" s="63"/>
      <c r="P7538" s="63"/>
      <c r="Q7538" s="63"/>
    </row>
    <row r="7539" spans="1:17" outlineLevel="1">
      <c r="A7539" s="6"/>
      <c r="B7539" s="20">
        <v>42709</v>
      </c>
      <c r="C7539" s="21">
        <v>0.5625</v>
      </c>
      <c r="D7539" s="13">
        <v>2.3054009999999998</v>
      </c>
      <c r="E7539" s="13">
        <v>108.97</v>
      </c>
      <c r="F7539" s="11">
        <f t="shared" si="352"/>
        <v>2.3047093796999998</v>
      </c>
      <c r="G7539" s="11">
        <f t="shared" si="353"/>
        <v>110.00521500000001</v>
      </c>
      <c r="H7539" s="8">
        <f t="shared" si="354"/>
        <v>175.14589379778482</v>
      </c>
      <c r="I7539" s="61"/>
      <c r="K7539" s="69"/>
      <c r="L7539" s="69"/>
      <c r="M7539" s="69"/>
      <c r="O7539" s="63"/>
      <c r="P7539" s="63"/>
      <c r="Q7539" s="63"/>
    </row>
    <row r="7540" spans="1:17" outlineLevel="1">
      <c r="A7540" s="6"/>
      <c r="B7540" s="20">
        <v>42709</v>
      </c>
      <c r="C7540" s="21">
        <v>0.58333333333333337</v>
      </c>
      <c r="D7540" s="13">
        <v>1.6325830000000001</v>
      </c>
      <c r="E7540" s="13">
        <v>213.29</v>
      </c>
      <c r="F7540" s="11">
        <f t="shared" si="352"/>
        <v>1.6320932251000002</v>
      </c>
      <c r="G7540" s="11">
        <f t="shared" si="353"/>
        <v>215.31625500000001</v>
      </c>
      <c r="H7540" s="8">
        <f t="shared" si="354"/>
        <v>-47.846861170804026</v>
      </c>
      <c r="I7540" s="61"/>
      <c r="K7540" s="69"/>
      <c r="L7540" s="69"/>
      <c r="M7540" s="69"/>
      <c r="O7540" s="63"/>
      <c r="P7540" s="63"/>
      <c r="Q7540" s="63"/>
    </row>
    <row r="7541" spans="1:17" outlineLevel="1">
      <c r="A7541" s="6"/>
      <c r="B7541" s="20">
        <v>42709</v>
      </c>
      <c r="C7541" s="21">
        <v>0.60416666666666663</v>
      </c>
      <c r="D7541" s="13">
        <v>0.87200700000000009</v>
      </c>
      <c r="E7541" s="13">
        <v>131.38999999999999</v>
      </c>
      <c r="F7541" s="11">
        <f t="shared" si="352"/>
        <v>0.87174539790000016</v>
      </c>
      <c r="G7541" s="11">
        <f t="shared" si="353"/>
        <v>132.638205</v>
      </c>
      <c r="H7541" s="8">
        <f t="shared" si="354"/>
        <v>46.517899214933237</v>
      </c>
      <c r="I7541" s="61"/>
      <c r="K7541" s="69"/>
      <c r="L7541" s="69"/>
      <c r="M7541" s="69"/>
      <c r="O7541" s="63"/>
      <c r="P7541" s="63"/>
      <c r="Q7541" s="63"/>
    </row>
    <row r="7542" spans="1:17" outlineLevel="1">
      <c r="A7542" s="6"/>
      <c r="B7542" s="20">
        <v>42709</v>
      </c>
      <c r="C7542" s="21">
        <v>0.625</v>
      </c>
      <c r="D7542" s="13">
        <v>2.136206</v>
      </c>
      <c r="E7542" s="13">
        <v>399.84</v>
      </c>
      <c r="F7542" s="11">
        <f t="shared" si="352"/>
        <v>2.1355651382</v>
      </c>
      <c r="G7542" s="11">
        <f t="shared" si="353"/>
        <v>403.63848000000002</v>
      </c>
      <c r="H7542" s="8">
        <f t="shared" si="354"/>
        <v>-464.78115061883796</v>
      </c>
      <c r="I7542" s="61"/>
      <c r="K7542" s="69"/>
      <c r="L7542" s="69"/>
      <c r="M7542" s="69"/>
      <c r="O7542" s="63"/>
      <c r="P7542" s="63"/>
      <c r="Q7542" s="63"/>
    </row>
    <row r="7543" spans="1:17" outlineLevel="1">
      <c r="A7543" s="6"/>
      <c r="B7543" s="20">
        <v>42709</v>
      </c>
      <c r="C7543" s="21">
        <v>0.64583333333333337</v>
      </c>
      <c r="D7543" s="13">
        <v>3.4861200000000001</v>
      </c>
      <c r="E7543" s="13">
        <v>193.7</v>
      </c>
      <c r="F7543" s="11">
        <f t="shared" si="352"/>
        <v>3.4850741640000003</v>
      </c>
      <c r="G7543" s="11">
        <f t="shared" si="353"/>
        <v>195.54015000000001</v>
      </c>
      <c r="H7543" s="8">
        <f t="shared" si="354"/>
        <v>-33.248130285684638</v>
      </c>
      <c r="I7543" s="61"/>
      <c r="K7543" s="69"/>
      <c r="L7543" s="69"/>
      <c r="M7543" s="69"/>
      <c r="O7543" s="63"/>
      <c r="P7543" s="63"/>
      <c r="Q7543" s="63"/>
    </row>
    <row r="7544" spans="1:17" outlineLevel="1">
      <c r="A7544" s="6"/>
      <c r="B7544" s="20">
        <v>42709</v>
      </c>
      <c r="C7544" s="21">
        <v>0.66666666666666663</v>
      </c>
      <c r="D7544" s="13">
        <v>2.5550619999999999</v>
      </c>
      <c r="E7544" s="13">
        <v>156.21</v>
      </c>
      <c r="F7544" s="11">
        <f t="shared" si="352"/>
        <v>2.5542954814000001</v>
      </c>
      <c r="G7544" s="11">
        <f t="shared" si="353"/>
        <v>157.69399500000003</v>
      </c>
      <c r="H7544" s="8">
        <f t="shared" si="354"/>
        <v>72.301900667985734</v>
      </c>
      <c r="I7544" s="61"/>
      <c r="K7544" s="69"/>
      <c r="L7544" s="69"/>
      <c r="M7544" s="69"/>
      <c r="O7544" s="63"/>
      <c r="P7544" s="63"/>
      <c r="Q7544" s="63"/>
    </row>
    <row r="7545" spans="1:17" outlineLevel="1">
      <c r="A7545" s="6"/>
      <c r="B7545" s="20">
        <v>42709</v>
      </c>
      <c r="C7545" s="21">
        <v>0.6875</v>
      </c>
      <c r="D7545" s="13">
        <v>1.3662989999999999</v>
      </c>
      <c r="E7545" s="13">
        <v>165.53</v>
      </c>
      <c r="F7545" s="11">
        <f t="shared" si="352"/>
        <v>1.3658891102999999</v>
      </c>
      <c r="G7545" s="11">
        <f t="shared" si="353"/>
        <v>167.10253500000002</v>
      </c>
      <c r="H7545" s="8">
        <f t="shared" si="354"/>
        <v>25.811841655775364</v>
      </c>
      <c r="I7545" s="61"/>
      <c r="K7545" s="69"/>
      <c r="L7545" s="69"/>
      <c r="M7545" s="69"/>
      <c r="O7545" s="63"/>
      <c r="P7545" s="63"/>
      <c r="Q7545" s="63"/>
    </row>
    <row r="7546" spans="1:17" outlineLevel="1">
      <c r="A7546" s="6"/>
      <c r="B7546" s="20">
        <v>42709</v>
      </c>
      <c r="C7546" s="21">
        <v>0.70833333333333337</v>
      </c>
      <c r="D7546" s="13">
        <v>0.89946799999999993</v>
      </c>
      <c r="E7546" s="13">
        <v>121.49</v>
      </c>
      <c r="F7546" s="11">
        <f t="shared" si="352"/>
        <v>0.89919815959999994</v>
      </c>
      <c r="G7546" s="11">
        <f t="shared" si="353"/>
        <v>122.644155</v>
      </c>
      <c r="H7546" s="8">
        <f t="shared" si="354"/>
        <v>56.969459223902859</v>
      </c>
      <c r="I7546" s="61"/>
      <c r="K7546" s="69"/>
      <c r="L7546" s="69"/>
      <c r="M7546" s="69"/>
      <c r="O7546" s="63"/>
      <c r="P7546" s="63"/>
      <c r="Q7546" s="63"/>
    </row>
    <row r="7547" spans="1:17" outlineLevel="1">
      <c r="A7547" s="6"/>
      <c r="B7547" s="20">
        <v>42709</v>
      </c>
      <c r="C7547" s="21">
        <v>0.72916666666666663</v>
      </c>
      <c r="D7547" s="13">
        <v>0.66412799999999994</v>
      </c>
      <c r="E7547" s="13">
        <v>61.61</v>
      </c>
      <c r="F7547" s="11">
        <f t="shared" si="352"/>
        <v>0.66392876159999992</v>
      </c>
      <c r="G7547" s="11">
        <f t="shared" si="353"/>
        <v>62.195295000000002</v>
      </c>
      <c r="H7547" s="8">
        <f t="shared" si="354"/>
        <v>82.197504470903311</v>
      </c>
      <c r="I7547" s="61"/>
      <c r="K7547" s="69"/>
      <c r="L7547" s="69"/>
      <c r="M7547" s="69"/>
      <c r="O7547" s="63"/>
      <c r="P7547" s="63"/>
      <c r="Q7547" s="63"/>
    </row>
    <row r="7548" spans="1:17" outlineLevel="1">
      <c r="A7548" s="6"/>
      <c r="B7548" s="20">
        <v>42709</v>
      </c>
      <c r="C7548" s="21">
        <v>0.75</v>
      </c>
      <c r="D7548" s="13">
        <v>0.47637699999999994</v>
      </c>
      <c r="E7548" s="13">
        <v>76.239999999999995</v>
      </c>
      <c r="F7548" s="11">
        <f t="shared" si="352"/>
        <v>0.47623408689999996</v>
      </c>
      <c r="G7548" s="11">
        <f t="shared" si="353"/>
        <v>76.964280000000002</v>
      </c>
      <c r="H7548" s="8">
        <f t="shared" si="354"/>
        <v>51.926526553684063</v>
      </c>
      <c r="I7548" s="61"/>
      <c r="K7548" s="69"/>
      <c r="L7548" s="69"/>
      <c r="M7548" s="69"/>
      <c r="O7548" s="63"/>
      <c r="P7548" s="63"/>
      <c r="Q7548" s="63"/>
    </row>
    <row r="7549" spans="1:17" outlineLevel="1">
      <c r="A7549" s="6"/>
      <c r="B7549" s="20">
        <v>42709</v>
      </c>
      <c r="C7549" s="21">
        <v>0.77083333333333337</v>
      </c>
      <c r="D7549" s="13">
        <v>0.21495300000000001</v>
      </c>
      <c r="E7549" s="13">
        <v>62.51</v>
      </c>
      <c r="F7549" s="11">
        <f t="shared" si="352"/>
        <v>0.21488851410000001</v>
      </c>
      <c r="G7549" s="11">
        <f t="shared" si="353"/>
        <v>63.103845</v>
      </c>
      <c r="H7549" s="8">
        <f t="shared" si="354"/>
        <v>26.408972136553285</v>
      </c>
      <c r="I7549" s="61"/>
      <c r="K7549" s="69"/>
      <c r="L7549" s="69"/>
      <c r="M7549" s="69"/>
      <c r="O7549" s="63"/>
      <c r="P7549" s="63"/>
      <c r="Q7549" s="63"/>
    </row>
    <row r="7550" spans="1:17" outlineLevel="1">
      <c r="A7550" s="6"/>
      <c r="B7550" s="20">
        <v>42709</v>
      </c>
      <c r="C7550" s="21">
        <v>0.79166666666666663</v>
      </c>
      <c r="D7550" s="13">
        <v>1.5224E-2</v>
      </c>
      <c r="E7550" s="13">
        <v>75.319999999999993</v>
      </c>
      <c r="F7550" s="11">
        <f t="shared" si="352"/>
        <v>1.52194328E-2</v>
      </c>
      <c r="G7550" s="11">
        <f t="shared" si="353"/>
        <v>76.035539999999997</v>
      </c>
      <c r="H7550" s="8">
        <f t="shared" si="354"/>
        <v>1.673596709358288</v>
      </c>
      <c r="I7550" s="61"/>
      <c r="K7550" s="69"/>
      <c r="L7550" s="69"/>
      <c r="M7550" s="69"/>
      <c r="O7550" s="63"/>
      <c r="P7550" s="63"/>
      <c r="Q7550" s="63"/>
    </row>
    <row r="7551" spans="1:17" outlineLevel="1">
      <c r="A7551" s="6"/>
      <c r="B7551" s="20">
        <v>42709</v>
      </c>
      <c r="C7551" s="21">
        <v>0.8125</v>
      </c>
      <c r="D7551" s="13">
        <v>0</v>
      </c>
      <c r="E7551" s="13">
        <v>61.01</v>
      </c>
      <c r="F7551" s="11">
        <f t="shared" si="352"/>
        <v>0</v>
      </c>
      <c r="G7551" s="11">
        <f t="shared" si="353"/>
        <v>61.589595000000003</v>
      </c>
      <c r="H7551" s="8">
        <f t="shared" si="354"/>
        <v>0</v>
      </c>
      <c r="I7551" s="61"/>
      <c r="K7551" s="69"/>
      <c r="L7551" s="69"/>
      <c r="M7551" s="69"/>
      <c r="O7551" s="63"/>
      <c r="P7551" s="63"/>
      <c r="Q7551" s="63"/>
    </row>
    <row r="7552" spans="1:17" outlineLevel="1">
      <c r="A7552" s="6"/>
      <c r="B7552" s="20">
        <v>42709</v>
      </c>
      <c r="C7552" s="21">
        <v>0.83333333333333337</v>
      </c>
      <c r="D7552" s="13">
        <v>0</v>
      </c>
      <c r="E7552" s="13">
        <v>54.78</v>
      </c>
      <c r="F7552" s="11">
        <f t="shared" si="352"/>
        <v>0</v>
      </c>
      <c r="G7552" s="11">
        <f t="shared" si="353"/>
        <v>55.300410000000007</v>
      </c>
      <c r="H7552" s="8">
        <f t="shared" si="354"/>
        <v>0</v>
      </c>
      <c r="I7552" s="61"/>
      <c r="K7552" s="69"/>
      <c r="L7552" s="69"/>
      <c r="M7552" s="69"/>
      <c r="O7552" s="63"/>
      <c r="P7552" s="63"/>
      <c r="Q7552" s="63"/>
    </row>
    <row r="7553" spans="1:17" outlineLevel="1">
      <c r="A7553" s="6"/>
      <c r="B7553" s="20">
        <v>42709</v>
      </c>
      <c r="C7553" s="21">
        <v>0.85416666666666663</v>
      </c>
      <c r="D7553" s="13">
        <v>0</v>
      </c>
      <c r="E7553" s="13">
        <v>57.49</v>
      </c>
      <c r="F7553" s="11">
        <f t="shared" si="352"/>
        <v>0</v>
      </c>
      <c r="G7553" s="11">
        <f t="shared" si="353"/>
        <v>58.036155000000008</v>
      </c>
      <c r="H7553" s="8">
        <f t="shared" si="354"/>
        <v>0</v>
      </c>
      <c r="I7553" s="61"/>
      <c r="K7553" s="69"/>
      <c r="L7553" s="69"/>
      <c r="M7553" s="69"/>
      <c r="O7553" s="63"/>
      <c r="P7553" s="63"/>
      <c r="Q7553" s="63"/>
    </row>
    <row r="7554" spans="1:17" outlineLevel="1">
      <c r="A7554" s="6"/>
      <c r="B7554" s="20">
        <v>42709</v>
      </c>
      <c r="C7554" s="21">
        <v>0.875</v>
      </c>
      <c r="D7554" s="13">
        <v>0</v>
      </c>
      <c r="E7554" s="13">
        <v>55.53</v>
      </c>
      <c r="F7554" s="11">
        <f t="shared" si="352"/>
        <v>0</v>
      </c>
      <c r="G7554" s="11">
        <f t="shared" si="353"/>
        <v>56.057535000000001</v>
      </c>
      <c r="H7554" s="8">
        <f t="shared" si="354"/>
        <v>0</v>
      </c>
      <c r="I7554" s="61"/>
      <c r="K7554" s="69"/>
      <c r="L7554" s="69"/>
      <c r="M7554" s="69"/>
      <c r="O7554" s="63"/>
      <c r="P7554" s="63"/>
      <c r="Q7554" s="63"/>
    </row>
    <row r="7555" spans="1:17" outlineLevel="1">
      <c r="A7555" s="6"/>
      <c r="B7555" s="20">
        <v>42709</v>
      </c>
      <c r="C7555" s="21">
        <v>0.89583333333333337</v>
      </c>
      <c r="D7555" s="13">
        <v>0</v>
      </c>
      <c r="E7555" s="13">
        <v>54.88</v>
      </c>
      <c r="F7555" s="11">
        <f t="shared" si="352"/>
        <v>0</v>
      </c>
      <c r="G7555" s="11">
        <f t="shared" si="353"/>
        <v>55.401360000000004</v>
      </c>
      <c r="H7555" s="8">
        <f t="shared" si="354"/>
        <v>0</v>
      </c>
      <c r="I7555" s="61"/>
      <c r="K7555" s="69"/>
      <c r="L7555" s="69"/>
      <c r="M7555" s="69"/>
      <c r="O7555" s="63"/>
      <c r="P7555" s="63"/>
      <c r="Q7555" s="63"/>
    </row>
    <row r="7556" spans="1:17" outlineLevel="1">
      <c r="A7556" s="6"/>
      <c r="B7556" s="20">
        <v>42709</v>
      </c>
      <c r="C7556" s="21">
        <v>0.91666666666666663</v>
      </c>
      <c r="D7556" s="13">
        <v>0</v>
      </c>
      <c r="E7556" s="13">
        <v>50.04</v>
      </c>
      <c r="F7556" s="11">
        <f t="shared" si="352"/>
        <v>0</v>
      </c>
      <c r="G7556" s="11">
        <f t="shared" si="353"/>
        <v>50.51538</v>
      </c>
      <c r="H7556" s="8">
        <f t="shared" si="354"/>
        <v>0</v>
      </c>
      <c r="I7556" s="61"/>
      <c r="K7556" s="69"/>
      <c r="L7556" s="69"/>
      <c r="M7556" s="69"/>
      <c r="O7556" s="63"/>
      <c r="P7556" s="63"/>
      <c r="Q7556" s="63"/>
    </row>
    <row r="7557" spans="1:17" outlineLevel="1">
      <c r="A7557" s="6"/>
      <c r="B7557" s="20">
        <v>42709</v>
      </c>
      <c r="C7557" s="21">
        <v>0.9375</v>
      </c>
      <c r="D7557" s="13">
        <v>0</v>
      </c>
      <c r="E7557" s="13">
        <v>94.45</v>
      </c>
      <c r="F7557" s="11">
        <f t="shared" si="352"/>
        <v>0</v>
      </c>
      <c r="G7557" s="11">
        <f t="shared" si="353"/>
        <v>95.34727500000001</v>
      </c>
      <c r="H7557" s="8">
        <f t="shared" si="354"/>
        <v>0</v>
      </c>
      <c r="I7557" s="61"/>
      <c r="K7557" s="69"/>
      <c r="L7557" s="69"/>
      <c r="M7557" s="69"/>
      <c r="O7557" s="63"/>
      <c r="P7557" s="63"/>
      <c r="Q7557" s="63"/>
    </row>
    <row r="7558" spans="1:17" outlineLevel="1">
      <c r="A7558" s="6"/>
      <c r="B7558" s="20">
        <v>42709</v>
      </c>
      <c r="C7558" s="21">
        <v>0.95833333333333337</v>
      </c>
      <c r="D7558" s="13">
        <v>0</v>
      </c>
      <c r="E7558" s="13">
        <v>58.52</v>
      </c>
      <c r="F7558" s="11">
        <f t="shared" si="352"/>
        <v>0</v>
      </c>
      <c r="G7558" s="11">
        <f t="shared" si="353"/>
        <v>59.07594000000001</v>
      </c>
      <c r="H7558" s="8">
        <f t="shared" si="354"/>
        <v>0</v>
      </c>
      <c r="I7558" s="61"/>
      <c r="K7558" s="69"/>
      <c r="L7558" s="69"/>
      <c r="M7558" s="69"/>
      <c r="O7558" s="63"/>
      <c r="P7558" s="63"/>
      <c r="Q7558" s="63"/>
    </row>
    <row r="7559" spans="1:17" outlineLevel="1">
      <c r="A7559" s="6"/>
      <c r="B7559" s="20">
        <v>42709</v>
      </c>
      <c r="C7559" s="21">
        <v>0.97916666666666663</v>
      </c>
      <c r="D7559" s="13">
        <v>0</v>
      </c>
      <c r="E7559" s="13">
        <v>53.74</v>
      </c>
      <c r="F7559" s="11">
        <f t="shared" si="352"/>
        <v>0</v>
      </c>
      <c r="G7559" s="11">
        <f t="shared" si="353"/>
        <v>54.250530000000005</v>
      </c>
      <c r="H7559" s="8">
        <f t="shared" si="354"/>
        <v>0</v>
      </c>
      <c r="I7559" s="61"/>
      <c r="K7559" s="69"/>
      <c r="L7559" s="69"/>
      <c r="M7559" s="69"/>
      <c r="O7559" s="63"/>
      <c r="P7559" s="63"/>
      <c r="Q7559" s="63"/>
    </row>
    <row r="7560" spans="1:17" outlineLevel="1">
      <c r="A7560" s="6"/>
      <c r="B7560" s="20">
        <v>42710</v>
      </c>
      <c r="C7560" s="21">
        <v>2.0833333333333332E-2</v>
      </c>
      <c r="D7560" s="13">
        <v>0</v>
      </c>
      <c r="E7560" s="13">
        <v>55.52</v>
      </c>
      <c r="F7560" s="11">
        <f t="shared" si="352"/>
        <v>0</v>
      </c>
      <c r="G7560" s="11">
        <f t="shared" si="353"/>
        <v>56.047440000000009</v>
      </c>
      <c r="H7560" s="8">
        <f t="shared" si="354"/>
        <v>0</v>
      </c>
      <c r="I7560" s="61"/>
      <c r="K7560" s="69"/>
      <c r="L7560" s="69"/>
      <c r="M7560" s="69"/>
      <c r="O7560" s="63"/>
      <c r="P7560" s="63"/>
      <c r="Q7560" s="63"/>
    </row>
    <row r="7561" spans="1:17" outlineLevel="1">
      <c r="A7561" s="6"/>
      <c r="B7561" s="20">
        <v>42710</v>
      </c>
      <c r="C7561" s="21">
        <v>4.1666666666666664E-2</v>
      </c>
      <c r="D7561" s="13">
        <v>0</v>
      </c>
      <c r="E7561" s="13">
        <v>52.97</v>
      </c>
      <c r="F7561" s="11">
        <f t="shared" si="352"/>
        <v>0</v>
      </c>
      <c r="G7561" s="11">
        <f t="shared" si="353"/>
        <v>53.473215000000003</v>
      </c>
      <c r="H7561" s="8">
        <f t="shared" si="354"/>
        <v>0</v>
      </c>
      <c r="I7561" s="61"/>
      <c r="K7561" s="69"/>
      <c r="L7561" s="69"/>
      <c r="M7561" s="69"/>
      <c r="O7561" s="63"/>
      <c r="P7561" s="63"/>
      <c r="Q7561" s="63"/>
    </row>
    <row r="7562" spans="1:17" outlineLevel="1">
      <c r="A7562" s="6"/>
      <c r="B7562" s="20">
        <v>42710</v>
      </c>
      <c r="C7562" s="21">
        <v>6.25E-2</v>
      </c>
      <c r="D7562" s="13">
        <v>0</v>
      </c>
      <c r="E7562" s="13">
        <v>52.49</v>
      </c>
      <c r="F7562" s="11">
        <f t="shared" si="352"/>
        <v>0</v>
      </c>
      <c r="G7562" s="11">
        <f t="shared" si="353"/>
        <v>52.988655000000008</v>
      </c>
      <c r="H7562" s="8">
        <f t="shared" si="354"/>
        <v>0</v>
      </c>
      <c r="I7562" s="61"/>
      <c r="K7562" s="69"/>
      <c r="L7562" s="69"/>
      <c r="M7562" s="69"/>
      <c r="O7562" s="63"/>
      <c r="P7562" s="63"/>
      <c r="Q7562" s="63"/>
    </row>
    <row r="7563" spans="1:17" outlineLevel="1">
      <c r="A7563" s="6"/>
      <c r="B7563" s="20">
        <v>42710</v>
      </c>
      <c r="C7563" s="21">
        <v>8.3333333333333329E-2</v>
      </c>
      <c r="D7563" s="13">
        <v>0</v>
      </c>
      <c r="E7563" s="13">
        <v>54</v>
      </c>
      <c r="F7563" s="11">
        <f t="shared" si="352"/>
        <v>0</v>
      </c>
      <c r="G7563" s="11">
        <f t="shared" si="353"/>
        <v>54.513000000000005</v>
      </c>
      <c r="H7563" s="8">
        <f t="shared" si="354"/>
        <v>0</v>
      </c>
      <c r="I7563" s="61"/>
      <c r="K7563" s="69"/>
      <c r="L7563" s="69"/>
      <c r="M7563" s="69"/>
      <c r="O7563" s="63"/>
      <c r="P7563" s="63"/>
      <c r="Q7563" s="63"/>
    </row>
    <row r="7564" spans="1:17" outlineLevel="1">
      <c r="A7564" s="6"/>
      <c r="B7564" s="20">
        <v>42710</v>
      </c>
      <c r="C7564" s="21">
        <v>0.10416666666666667</v>
      </c>
      <c r="D7564" s="13">
        <v>0</v>
      </c>
      <c r="E7564" s="13">
        <v>49.97</v>
      </c>
      <c r="F7564" s="11">
        <f t="shared" si="352"/>
        <v>0</v>
      </c>
      <c r="G7564" s="11">
        <f t="shared" si="353"/>
        <v>50.444715000000002</v>
      </c>
      <c r="H7564" s="8">
        <f t="shared" si="354"/>
        <v>0</v>
      </c>
      <c r="I7564" s="61"/>
      <c r="K7564" s="69"/>
      <c r="L7564" s="69"/>
      <c r="M7564" s="69"/>
      <c r="O7564" s="63"/>
      <c r="P7564" s="63"/>
      <c r="Q7564" s="63"/>
    </row>
    <row r="7565" spans="1:17" outlineLevel="1">
      <c r="A7565" s="6"/>
      <c r="B7565" s="20">
        <v>42710</v>
      </c>
      <c r="C7565" s="21">
        <v>0.125</v>
      </c>
      <c r="D7565" s="13">
        <v>0</v>
      </c>
      <c r="E7565" s="13">
        <v>54.85</v>
      </c>
      <c r="F7565" s="11">
        <f t="shared" si="352"/>
        <v>0</v>
      </c>
      <c r="G7565" s="11">
        <f t="shared" si="353"/>
        <v>55.371075000000005</v>
      </c>
      <c r="H7565" s="8">
        <f t="shared" si="354"/>
        <v>0</v>
      </c>
      <c r="I7565" s="61"/>
      <c r="K7565" s="69"/>
      <c r="L7565" s="69"/>
      <c r="M7565" s="69"/>
      <c r="O7565" s="63"/>
      <c r="P7565" s="63"/>
      <c r="Q7565" s="63"/>
    </row>
    <row r="7566" spans="1:17" outlineLevel="1">
      <c r="A7566" s="6"/>
      <c r="B7566" s="20">
        <v>42710</v>
      </c>
      <c r="C7566" s="21">
        <v>0.14583333333333334</v>
      </c>
      <c r="D7566" s="13">
        <v>0</v>
      </c>
      <c r="E7566" s="13">
        <v>53.67</v>
      </c>
      <c r="F7566" s="11">
        <f t="shared" si="352"/>
        <v>0</v>
      </c>
      <c r="G7566" s="11">
        <f t="shared" si="353"/>
        <v>54.179865000000007</v>
      </c>
      <c r="H7566" s="8">
        <f t="shared" si="354"/>
        <v>0</v>
      </c>
      <c r="I7566" s="61"/>
      <c r="K7566" s="69"/>
      <c r="L7566" s="69"/>
      <c r="M7566" s="69"/>
      <c r="O7566" s="63"/>
      <c r="P7566" s="63"/>
      <c r="Q7566" s="63"/>
    </row>
    <row r="7567" spans="1:17" outlineLevel="1">
      <c r="A7567" s="6"/>
      <c r="B7567" s="20">
        <v>42710</v>
      </c>
      <c r="C7567" s="21">
        <v>0.16666666666666666</v>
      </c>
      <c r="D7567" s="13">
        <v>0</v>
      </c>
      <c r="E7567" s="13">
        <v>53.62</v>
      </c>
      <c r="F7567" s="11">
        <f t="shared" si="352"/>
        <v>0</v>
      </c>
      <c r="G7567" s="11">
        <f t="shared" si="353"/>
        <v>54.129390000000001</v>
      </c>
      <c r="H7567" s="8">
        <f t="shared" si="354"/>
        <v>0</v>
      </c>
      <c r="I7567" s="61"/>
      <c r="K7567" s="69"/>
      <c r="L7567" s="69"/>
      <c r="M7567" s="69"/>
      <c r="O7567" s="63"/>
      <c r="P7567" s="63"/>
      <c r="Q7567" s="63"/>
    </row>
    <row r="7568" spans="1:17" outlineLevel="1">
      <c r="A7568" s="6"/>
      <c r="B7568" s="20">
        <v>42710</v>
      </c>
      <c r="C7568" s="21">
        <v>0.1875</v>
      </c>
      <c r="D7568" s="13">
        <v>0</v>
      </c>
      <c r="E7568" s="13">
        <v>50.79</v>
      </c>
      <c r="F7568" s="11">
        <f t="shared" si="352"/>
        <v>0</v>
      </c>
      <c r="G7568" s="11">
        <f t="shared" si="353"/>
        <v>51.272505000000002</v>
      </c>
      <c r="H7568" s="8">
        <f t="shared" si="354"/>
        <v>0</v>
      </c>
      <c r="I7568" s="61"/>
      <c r="K7568" s="69"/>
      <c r="L7568" s="69"/>
      <c r="M7568" s="69"/>
      <c r="O7568" s="63"/>
      <c r="P7568" s="63"/>
      <c r="Q7568" s="63"/>
    </row>
    <row r="7569" spans="1:17" outlineLevel="1">
      <c r="A7569" s="6"/>
      <c r="B7569" s="20">
        <v>42710</v>
      </c>
      <c r="C7569" s="21">
        <v>0.20833333333333334</v>
      </c>
      <c r="D7569" s="13">
        <v>0</v>
      </c>
      <c r="E7569" s="13">
        <v>45.89</v>
      </c>
      <c r="F7569" s="11">
        <f t="shared" ref="F7569:F7632" si="355">IF($B$13="Electricity",$D7569*$B$9,$D7569*$B$10)</f>
        <v>0</v>
      </c>
      <c r="G7569" s="11">
        <f t="shared" ref="G7569:G7632" si="356">+E7569*$B$10</f>
        <v>46.325955</v>
      </c>
      <c r="H7569" s="8">
        <f t="shared" si="354"/>
        <v>0</v>
      </c>
      <c r="I7569" s="61"/>
      <c r="K7569" s="69"/>
      <c r="L7569" s="69"/>
      <c r="M7569" s="69"/>
      <c r="O7569" s="63"/>
      <c r="P7569" s="63"/>
      <c r="Q7569" s="63"/>
    </row>
    <row r="7570" spans="1:17" outlineLevel="1">
      <c r="A7570" s="6"/>
      <c r="B7570" s="20">
        <v>42710</v>
      </c>
      <c r="C7570" s="21">
        <v>0.22916666666666666</v>
      </c>
      <c r="D7570" s="13">
        <v>1.2428E-2</v>
      </c>
      <c r="E7570" s="13">
        <v>57.78</v>
      </c>
      <c r="F7570" s="11">
        <f t="shared" si="355"/>
        <v>1.24242716E-2</v>
      </c>
      <c r="G7570" s="11">
        <f t="shared" si="356"/>
        <v>58.328910000000008</v>
      </c>
      <c r="H7570" s="8">
        <f t="shared" si="354"/>
        <v>1.586220297628044</v>
      </c>
      <c r="I7570" s="61"/>
      <c r="K7570" s="69"/>
      <c r="L7570" s="69"/>
      <c r="M7570" s="69"/>
      <c r="O7570" s="63"/>
      <c r="P7570" s="63"/>
      <c r="Q7570" s="63"/>
    </row>
    <row r="7571" spans="1:17" outlineLevel="1">
      <c r="A7571" s="6"/>
      <c r="B7571" s="20">
        <v>42710</v>
      </c>
      <c r="C7571" s="21">
        <v>0.25</v>
      </c>
      <c r="D7571" s="13">
        <v>8.4487999999999994E-2</v>
      </c>
      <c r="E7571" s="13">
        <v>57.46</v>
      </c>
      <c r="F7571" s="11">
        <f t="shared" si="355"/>
        <v>8.4462653599999993E-2</v>
      </c>
      <c r="G7571" s="11">
        <f t="shared" si="356"/>
        <v>58.005870000000002</v>
      </c>
      <c r="H7571" s="8">
        <f t="shared" si="354"/>
        <v>10.810723865023366</v>
      </c>
      <c r="I7571" s="61"/>
      <c r="K7571" s="69"/>
      <c r="L7571" s="69"/>
      <c r="M7571" s="69"/>
      <c r="O7571" s="63"/>
      <c r="P7571" s="63"/>
      <c r="Q7571" s="63"/>
    </row>
    <row r="7572" spans="1:17" outlineLevel="1">
      <c r="A7572" s="6"/>
      <c r="B7572" s="20">
        <v>42710</v>
      </c>
      <c r="C7572" s="21">
        <v>0.27083333333333331</v>
      </c>
      <c r="D7572" s="13">
        <v>0.141065</v>
      </c>
      <c r="E7572" s="13">
        <v>93.56</v>
      </c>
      <c r="F7572" s="11">
        <f t="shared" si="355"/>
        <v>0.1410226805</v>
      </c>
      <c r="G7572" s="11">
        <f t="shared" si="356"/>
        <v>94.448820000000012</v>
      </c>
      <c r="H7572" s="8">
        <f t="shared" si="354"/>
        <v>12.910792806537987</v>
      </c>
      <c r="I7572" s="61"/>
      <c r="K7572" s="69"/>
      <c r="L7572" s="69"/>
      <c r="M7572" s="69"/>
      <c r="O7572" s="63"/>
      <c r="P7572" s="63"/>
      <c r="Q7572" s="63"/>
    </row>
    <row r="7573" spans="1:17" outlineLevel="1">
      <c r="A7573" s="6"/>
      <c r="B7573" s="20">
        <v>42710</v>
      </c>
      <c r="C7573" s="21">
        <v>0.29166666666666669</v>
      </c>
      <c r="D7573" s="13">
        <v>0.11764699999999999</v>
      </c>
      <c r="E7573" s="13">
        <v>156.29</v>
      </c>
      <c r="F7573" s="11">
        <f t="shared" si="355"/>
        <v>0.11761170589999999</v>
      </c>
      <c r="G7573" s="11">
        <f t="shared" si="356"/>
        <v>157.774755</v>
      </c>
      <c r="H7573" s="8">
        <f t="shared" si="354"/>
        <v>3.3196192138954452</v>
      </c>
      <c r="I7573" s="61"/>
      <c r="K7573" s="69"/>
      <c r="L7573" s="69"/>
      <c r="M7573" s="69"/>
      <c r="O7573" s="63"/>
      <c r="P7573" s="63"/>
      <c r="Q7573" s="63"/>
    </row>
    <row r="7574" spans="1:17" outlineLevel="1">
      <c r="A7574" s="6"/>
      <c r="B7574" s="20">
        <v>42710</v>
      </c>
      <c r="C7574" s="21">
        <v>0.3125</v>
      </c>
      <c r="D7574" s="13">
        <v>0.28789399999999998</v>
      </c>
      <c r="E7574" s="13">
        <v>95.02</v>
      </c>
      <c r="F7574" s="11">
        <f t="shared" si="355"/>
        <v>0.28780763180000002</v>
      </c>
      <c r="G7574" s="11">
        <f t="shared" si="356"/>
        <v>95.922690000000003</v>
      </c>
      <c r="H7574" s="8">
        <f t="shared" si="354"/>
        <v>25.92493727001446</v>
      </c>
      <c r="I7574" s="61"/>
      <c r="K7574" s="69"/>
      <c r="L7574" s="69"/>
      <c r="M7574" s="69"/>
      <c r="O7574" s="63"/>
      <c r="P7574" s="63"/>
      <c r="Q7574" s="63"/>
    </row>
    <row r="7575" spans="1:17" outlineLevel="1">
      <c r="A7575" s="6"/>
      <c r="B7575" s="20">
        <v>42710</v>
      </c>
      <c r="C7575" s="21">
        <v>0.33333333333333331</v>
      </c>
      <c r="D7575" s="13">
        <v>0.33873000000000003</v>
      </c>
      <c r="E7575" s="13">
        <v>81.760000000000005</v>
      </c>
      <c r="F7575" s="11">
        <f t="shared" si="355"/>
        <v>0.33862838100000003</v>
      </c>
      <c r="G7575" s="11">
        <f t="shared" si="356"/>
        <v>82.536720000000017</v>
      </c>
      <c r="H7575" s="8">
        <f t="shared" si="354"/>
        <v>35.035602999349678</v>
      </c>
      <c r="I7575" s="61"/>
      <c r="K7575" s="69"/>
      <c r="L7575" s="69"/>
      <c r="M7575" s="69"/>
      <c r="O7575" s="63"/>
      <c r="P7575" s="63"/>
      <c r="Q7575" s="63"/>
    </row>
    <row r="7576" spans="1:17" outlineLevel="1">
      <c r="A7576" s="6"/>
      <c r="B7576" s="20">
        <v>42710</v>
      </c>
      <c r="C7576" s="21">
        <v>0.35416666666666669</v>
      </c>
      <c r="D7576" s="13">
        <v>0.428703</v>
      </c>
      <c r="E7576" s="13">
        <v>85.87</v>
      </c>
      <c r="F7576" s="11">
        <f t="shared" si="355"/>
        <v>0.42857438910000001</v>
      </c>
      <c r="G7576" s="11">
        <f t="shared" si="356"/>
        <v>86.685765000000004</v>
      </c>
      <c r="H7576" s="8">
        <f t="shared" si="354"/>
        <v>42.563537594058836</v>
      </c>
      <c r="I7576" s="61"/>
      <c r="K7576" s="69"/>
      <c r="L7576" s="69"/>
      <c r="M7576" s="69"/>
      <c r="O7576" s="63"/>
      <c r="P7576" s="63"/>
      <c r="Q7576" s="63"/>
    </row>
    <row r="7577" spans="1:17" outlineLevel="1">
      <c r="A7577" s="6"/>
      <c r="B7577" s="20">
        <v>42710</v>
      </c>
      <c r="C7577" s="21">
        <v>0.375</v>
      </c>
      <c r="D7577" s="13">
        <v>1.607143</v>
      </c>
      <c r="E7577" s="13">
        <v>113.55</v>
      </c>
      <c r="F7577" s="11">
        <f t="shared" si="355"/>
        <v>1.6066608571000001</v>
      </c>
      <c r="G7577" s="11">
        <f t="shared" si="356"/>
        <v>114.628725</v>
      </c>
      <c r="H7577" s="8">
        <f t="shared" si="354"/>
        <v>114.6694338638198</v>
      </c>
      <c r="I7577" s="61"/>
      <c r="K7577" s="69"/>
      <c r="L7577" s="69"/>
      <c r="M7577" s="69"/>
      <c r="O7577" s="63"/>
      <c r="P7577" s="63"/>
      <c r="Q7577" s="63"/>
    </row>
    <row r="7578" spans="1:17" outlineLevel="1">
      <c r="A7578" s="6"/>
      <c r="B7578" s="20">
        <v>42710</v>
      </c>
      <c r="C7578" s="21">
        <v>0.39583333333333331</v>
      </c>
      <c r="D7578" s="13">
        <v>1.465454</v>
      </c>
      <c r="E7578" s="13">
        <v>102.65</v>
      </c>
      <c r="F7578" s="11">
        <f t="shared" si="355"/>
        <v>1.4650143638000002</v>
      </c>
      <c r="G7578" s="11">
        <f t="shared" si="356"/>
        <v>103.62517500000001</v>
      </c>
      <c r="H7578" s="8">
        <f t="shared" si="354"/>
        <v>120.68030184051133</v>
      </c>
      <c r="I7578" s="61"/>
      <c r="K7578" s="69"/>
      <c r="L7578" s="69"/>
      <c r="M7578" s="69"/>
      <c r="O7578" s="63"/>
      <c r="P7578" s="63"/>
      <c r="Q7578" s="63"/>
    </row>
    <row r="7579" spans="1:17" outlineLevel="1">
      <c r="A7579" s="6"/>
      <c r="B7579" s="20">
        <v>42710</v>
      </c>
      <c r="C7579" s="21">
        <v>0.41666666666666669</v>
      </c>
      <c r="D7579" s="13">
        <v>1.0779299999999998</v>
      </c>
      <c r="E7579" s="13">
        <v>100.18</v>
      </c>
      <c r="F7579" s="11">
        <f t="shared" si="355"/>
        <v>1.0776066209999999</v>
      </c>
      <c r="G7579" s="11">
        <f t="shared" si="356"/>
        <v>101.13171000000001</v>
      </c>
      <c r="H7579" s="8">
        <f t="shared" si="354"/>
        <v>91.454631216948073</v>
      </c>
      <c r="I7579" s="61"/>
      <c r="K7579" s="69"/>
      <c r="L7579" s="69"/>
      <c r="M7579" s="69"/>
      <c r="O7579" s="63"/>
      <c r="P7579" s="63"/>
      <c r="Q7579" s="63"/>
    </row>
    <row r="7580" spans="1:17" outlineLevel="1">
      <c r="A7580" s="6"/>
      <c r="B7580" s="20">
        <v>42710</v>
      </c>
      <c r="C7580" s="21">
        <v>0.4375</v>
      </c>
      <c r="D7580" s="13">
        <v>1.1535590000000002</v>
      </c>
      <c r="E7580" s="13">
        <v>84.01</v>
      </c>
      <c r="F7580" s="11">
        <f t="shared" si="355"/>
        <v>1.1532129323000002</v>
      </c>
      <c r="G7580" s="11">
        <f t="shared" si="356"/>
        <v>84.808095000000009</v>
      </c>
      <c r="H7580" s="8">
        <f t="shared" si="354"/>
        <v>116.69581349007305</v>
      </c>
      <c r="I7580" s="61"/>
      <c r="K7580" s="69"/>
      <c r="L7580" s="69"/>
      <c r="M7580" s="69"/>
      <c r="O7580" s="63"/>
      <c r="P7580" s="63"/>
      <c r="Q7580" s="63"/>
    </row>
    <row r="7581" spans="1:17" outlineLevel="1">
      <c r="A7581" s="6"/>
      <c r="B7581" s="20">
        <v>42710</v>
      </c>
      <c r="C7581" s="21">
        <v>0.45833333333333331</v>
      </c>
      <c r="D7581" s="13">
        <v>1.560308</v>
      </c>
      <c r="E7581" s="13">
        <v>81.7</v>
      </c>
      <c r="F7581" s="11">
        <f t="shared" si="355"/>
        <v>1.5598399076</v>
      </c>
      <c r="G7581" s="11">
        <f t="shared" si="356"/>
        <v>82.476150000000004</v>
      </c>
      <c r="H7581" s="8">
        <f t="shared" si="354"/>
        <v>161.48063261839624</v>
      </c>
      <c r="I7581" s="61"/>
      <c r="K7581" s="69"/>
      <c r="L7581" s="69"/>
      <c r="M7581" s="69"/>
      <c r="O7581" s="63"/>
      <c r="P7581" s="63"/>
      <c r="Q7581" s="63"/>
    </row>
    <row r="7582" spans="1:17" outlineLevel="1">
      <c r="A7582" s="6"/>
      <c r="B7582" s="20">
        <v>42710</v>
      </c>
      <c r="C7582" s="21">
        <v>0.47916666666666669</v>
      </c>
      <c r="D7582" s="13">
        <v>1.524912</v>
      </c>
      <c r="E7582" s="13">
        <v>78.69</v>
      </c>
      <c r="F7582" s="11">
        <f t="shared" si="355"/>
        <v>1.5244545264</v>
      </c>
      <c r="G7582" s="11">
        <f t="shared" si="356"/>
        <v>79.437555000000003</v>
      </c>
      <c r="H7582" s="8">
        <f t="shared" si="354"/>
        <v>162.44960162450104</v>
      </c>
      <c r="I7582" s="61"/>
      <c r="K7582" s="69"/>
      <c r="L7582" s="69"/>
      <c r="M7582" s="69"/>
      <c r="O7582" s="63"/>
      <c r="P7582" s="63"/>
      <c r="Q7582" s="63"/>
    </row>
    <row r="7583" spans="1:17" outlineLevel="1">
      <c r="A7583" s="6"/>
      <c r="B7583" s="20">
        <v>42710</v>
      </c>
      <c r="C7583" s="21">
        <v>0.5</v>
      </c>
      <c r="D7583" s="13">
        <v>1.3089900000000001</v>
      </c>
      <c r="E7583" s="13">
        <v>72.67</v>
      </c>
      <c r="F7583" s="11">
        <f t="shared" si="355"/>
        <v>1.3085973030000002</v>
      </c>
      <c r="G7583" s="11">
        <f t="shared" si="356"/>
        <v>73.360365000000002</v>
      </c>
      <c r="H7583" s="8">
        <f t="shared" si="354"/>
        <v>147.39992257190443</v>
      </c>
      <c r="I7583" s="61"/>
      <c r="K7583" s="69"/>
      <c r="L7583" s="69"/>
      <c r="M7583" s="69"/>
      <c r="O7583" s="63"/>
      <c r="P7583" s="63"/>
      <c r="Q7583" s="63"/>
    </row>
    <row r="7584" spans="1:17" outlineLevel="1">
      <c r="A7584" s="6"/>
      <c r="B7584" s="20">
        <v>42710</v>
      </c>
      <c r="C7584" s="21">
        <v>0.52083333333333337</v>
      </c>
      <c r="D7584" s="13">
        <v>0.9564109999999999</v>
      </c>
      <c r="E7584" s="13">
        <v>58.41</v>
      </c>
      <c r="F7584" s="11">
        <f t="shared" si="355"/>
        <v>0.95612407669999988</v>
      </c>
      <c r="G7584" s="11">
        <f t="shared" si="356"/>
        <v>58.964894999999999</v>
      </c>
      <c r="H7584" s="8">
        <f t="shared" si="354"/>
        <v>121.46132247661254</v>
      </c>
      <c r="I7584" s="61"/>
      <c r="K7584" s="69"/>
      <c r="L7584" s="69"/>
      <c r="M7584" s="69"/>
      <c r="O7584" s="63"/>
      <c r="P7584" s="63"/>
      <c r="Q7584" s="63"/>
    </row>
    <row r="7585" spans="1:17" outlineLevel="1">
      <c r="A7585" s="6"/>
      <c r="B7585" s="20">
        <v>42710</v>
      </c>
      <c r="C7585" s="21">
        <v>0.54166666666666663</v>
      </c>
      <c r="D7585" s="13">
        <v>1.64198</v>
      </c>
      <c r="E7585" s="13">
        <v>57.8</v>
      </c>
      <c r="F7585" s="11">
        <f t="shared" si="355"/>
        <v>1.641487406</v>
      </c>
      <c r="G7585" s="11">
        <f t="shared" si="356"/>
        <v>58.3491</v>
      </c>
      <c r="H7585" s="8">
        <f t="shared" si="354"/>
        <v>209.53734471456542</v>
      </c>
      <c r="I7585" s="61"/>
      <c r="K7585" s="69"/>
      <c r="L7585" s="69"/>
      <c r="M7585" s="69"/>
      <c r="O7585" s="63"/>
      <c r="P7585" s="63"/>
      <c r="Q7585" s="63"/>
    </row>
    <row r="7586" spans="1:17" outlineLevel="1">
      <c r="A7586" s="6"/>
      <c r="B7586" s="20">
        <v>42710</v>
      </c>
      <c r="C7586" s="21">
        <v>0.5625</v>
      </c>
      <c r="D7586" s="13">
        <v>1.2642620000000002</v>
      </c>
      <c r="E7586" s="13">
        <v>89.29</v>
      </c>
      <c r="F7586" s="11">
        <f t="shared" si="355"/>
        <v>1.2638827214000004</v>
      </c>
      <c r="G7586" s="11">
        <f t="shared" si="356"/>
        <v>90.138255000000015</v>
      </c>
      <c r="H7586" s="8">
        <f t="shared" si="354"/>
        <v>121.15800314875285</v>
      </c>
      <c r="I7586" s="61"/>
      <c r="K7586" s="69"/>
      <c r="L7586" s="69"/>
      <c r="M7586" s="69"/>
      <c r="O7586" s="63"/>
      <c r="P7586" s="63"/>
      <c r="Q7586" s="63"/>
    </row>
    <row r="7587" spans="1:17" outlineLevel="1">
      <c r="A7587" s="6"/>
      <c r="B7587" s="20">
        <v>42710</v>
      </c>
      <c r="C7587" s="21">
        <v>0.58333333333333337</v>
      </c>
      <c r="D7587" s="13">
        <v>2.6287560000000001</v>
      </c>
      <c r="E7587" s="13">
        <v>70.34</v>
      </c>
      <c r="F7587" s="11">
        <f t="shared" si="355"/>
        <v>2.6279673732000002</v>
      </c>
      <c r="G7587" s="11">
        <f t="shared" si="356"/>
        <v>71.008230000000012</v>
      </c>
      <c r="H7587" s="8">
        <f t="shared" si="354"/>
        <v>302.19461974651853</v>
      </c>
      <c r="I7587" s="61"/>
      <c r="K7587" s="69"/>
      <c r="L7587" s="69"/>
      <c r="M7587" s="69"/>
      <c r="O7587" s="63"/>
      <c r="P7587" s="63"/>
      <c r="Q7587" s="63"/>
    </row>
    <row r="7588" spans="1:17" outlineLevel="1">
      <c r="A7588" s="6"/>
      <c r="B7588" s="20">
        <v>42710</v>
      </c>
      <c r="C7588" s="21">
        <v>0.60416666666666663</v>
      </c>
      <c r="D7588" s="13">
        <v>1.995441</v>
      </c>
      <c r="E7588" s="13">
        <v>56.52</v>
      </c>
      <c r="F7588" s="11">
        <f t="shared" si="355"/>
        <v>1.9948423677</v>
      </c>
      <c r="G7588" s="11">
        <f t="shared" si="356"/>
        <v>57.056940000000004</v>
      </c>
      <c r="H7588" s="8">
        <f t="shared" si="354"/>
        <v>257.22107910888315</v>
      </c>
      <c r="I7588" s="61"/>
      <c r="K7588" s="69"/>
      <c r="L7588" s="69"/>
      <c r="M7588" s="69"/>
      <c r="O7588" s="63"/>
      <c r="P7588" s="63"/>
      <c r="Q7588" s="63"/>
    </row>
    <row r="7589" spans="1:17" outlineLevel="1">
      <c r="A7589" s="6"/>
      <c r="B7589" s="20">
        <v>42710</v>
      </c>
      <c r="C7589" s="21">
        <v>0.625</v>
      </c>
      <c r="D7589" s="13">
        <v>1.624584</v>
      </c>
      <c r="E7589" s="13">
        <v>61.31</v>
      </c>
      <c r="F7589" s="11">
        <f t="shared" si="355"/>
        <v>1.6240966248000002</v>
      </c>
      <c r="G7589" s="11">
        <f t="shared" si="356"/>
        <v>61.892445000000009</v>
      </c>
      <c r="H7589" s="8">
        <f t="shared" si="354"/>
        <v>201.56266118768036</v>
      </c>
      <c r="I7589" s="61"/>
      <c r="K7589" s="69"/>
      <c r="L7589" s="69"/>
      <c r="M7589" s="69"/>
      <c r="O7589" s="63"/>
      <c r="P7589" s="63"/>
      <c r="Q7589" s="63"/>
    </row>
    <row r="7590" spans="1:17" outlineLevel="1">
      <c r="A7590" s="6"/>
      <c r="B7590" s="20">
        <v>42710</v>
      </c>
      <c r="C7590" s="21">
        <v>0.64583333333333337</v>
      </c>
      <c r="D7590" s="13">
        <v>1.1731720000000001</v>
      </c>
      <c r="E7590" s="13">
        <v>100.45</v>
      </c>
      <c r="F7590" s="11">
        <f t="shared" si="355"/>
        <v>1.1728200484000002</v>
      </c>
      <c r="G7590" s="11">
        <f t="shared" si="356"/>
        <v>101.40427500000001</v>
      </c>
      <c r="H7590" s="8">
        <f t="shared" si="354"/>
        <v>99.215562288933086</v>
      </c>
      <c r="I7590" s="61"/>
      <c r="K7590" s="69"/>
      <c r="L7590" s="69"/>
      <c r="M7590" s="69"/>
      <c r="O7590" s="63"/>
      <c r="P7590" s="63"/>
      <c r="Q7590" s="63"/>
    </row>
    <row r="7591" spans="1:17" outlineLevel="1">
      <c r="A7591" s="6"/>
      <c r="B7591" s="20">
        <v>42710</v>
      </c>
      <c r="C7591" s="21">
        <v>0.66666666666666663</v>
      </c>
      <c r="D7591" s="13">
        <v>0.97931299999999999</v>
      </c>
      <c r="E7591" s="13">
        <v>76.400000000000006</v>
      </c>
      <c r="F7591" s="11">
        <f t="shared" si="355"/>
        <v>0.97901920610000004</v>
      </c>
      <c r="G7591" s="11">
        <f t="shared" si="356"/>
        <v>77.125800000000012</v>
      </c>
      <c r="H7591" s="8">
        <f t="shared" si="354"/>
        <v>106.58993284877261</v>
      </c>
      <c r="I7591" s="61"/>
      <c r="K7591" s="69"/>
      <c r="L7591" s="69"/>
      <c r="M7591" s="69"/>
      <c r="O7591" s="63"/>
      <c r="P7591" s="63"/>
      <c r="Q7591" s="63"/>
    </row>
    <row r="7592" spans="1:17" outlineLevel="1">
      <c r="A7592" s="6"/>
      <c r="B7592" s="20">
        <v>42710</v>
      </c>
      <c r="C7592" s="21">
        <v>0.6875</v>
      </c>
      <c r="D7592" s="13">
        <v>0.66744000000000003</v>
      </c>
      <c r="E7592" s="13">
        <v>56.94</v>
      </c>
      <c r="F7592" s="11">
        <f t="shared" si="355"/>
        <v>0.66723976800000007</v>
      </c>
      <c r="G7592" s="11">
        <f t="shared" si="356"/>
        <v>57.480930000000001</v>
      </c>
      <c r="H7592" s="8">
        <f t="shared" si="354"/>
        <v>85.753034450375765</v>
      </c>
      <c r="I7592" s="61"/>
      <c r="K7592" s="69"/>
      <c r="L7592" s="69"/>
      <c r="M7592" s="69"/>
      <c r="O7592" s="63"/>
      <c r="P7592" s="63"/>
      <c r="Q7592" s="63"/>
    </row>
    <row r="7593" spans="1:17" outlineLevel="1">
      <c r="A7593" s="6"/>
      <c r="B7593" s="20">
        <v>42710</v>
      </c>
      <c r="C7593" s="21">
        <v>0.70833333333333337</v>
      </c>
      <c r="D7593" s="13">
        <v>0.31113999999999997</v>
      </c>
      <c r="E7593" s="13">
        <v>48.83</v>
      </c>
      <c r="F7593" s="11">
        <f t="shared" si="355"/>
        <v>0.31104665799999998</v>
      </c>
      <c r="G7593" s="11">
        <f t="shared" si="356"/>
        <v>49.293885000000003</v>
      </c>
      <c r="H7593" s="8">
        <f t="shared" si="354"/>
        <v>42.521980198913667</v>
      </c>
      <c r="I7593" s="61"/>
      <c r="K7593" s="69"/>
      <c r="L7593" s="69"/>
      <c r="M7593" s="69"/>
      <c r="O7593" s="63"/>
      <c r="P7593" s="63"/>
      <c r="Q7593" s="63"/>
    </row>
    <row r="7594" spans="1:17" outlineLevel="1">
      <c r="A7594" s="6"/>
      <c r="B7594" s="20">
        <v>42710</v>
      </c>
      <c r="C7594" s="21">
        <v>0.72916666666666663</v>
      </c>
      <c r="D7594" s="13">
        <v>0.41195199999999998</v>
      </c>
      <c r="E7594" s="13">
        <v>54.16</v>
      </c>
      <c r="F7594" s="11">
        <f t="shared" si="355"/>
        <v>0.41182841440000001</v>
      </c>
      <c r="G7594" s="11">
        <f t="shared" si="356"/>
        <v>54.674520000000001</v>
      </c>
      <c r="H7594" s="8">
        <f t="shared" si="354"/>
        <v>54.083564198718911</v>
      </c>
      <c r="I7594" s="61"/>
      <c r="K7594" s="69"/>
      <c r="L7594" s="69"/>
      <c r="M7594" s="69"/>
      <c r="O7594" s="63"/>
      <c r="P7594" s="63"/>
      <c r="Q7594" s="63"/>
    </row>
    <row r="7595" spans="1:17" outlineLevel="1">
      <c r="A7595" s="6"/>
      <c r="B7595" s="20">
        <v>42710</v>
      </c>
      <c r="C7595" s="21">
        <v>0.75</v>
      </c>
      <c r="D7595" s="13">
        <v>0.38485599999999998</v>
      </c>
      <c r="E7595" s="13">
        <v>67.86</v>
      </c>
      <c r="F7595" s="11">
        <f t="shared" si="355"/>
        <v>0.38474054320000001</v>
      </c>
      <c r="G7595" s="11">
        <f t="shared" si="356"/>
        <v>68.504670000000004</v>
      </c>
      <c r="H7595" s="8">
        <f t="shared" si="354"/>
        <v>45.205217087663257</v>
      </c>
      <c r="I7595" s="61"/>
      <c r="K7595" s="69"/>
      <c r="L7595" s="69"/>
      <c r="M7595" s="69"/>
      <c r="O7595" s="63"/>
      <c r="P7595" s="63"/>
      <c r="Q7595" s="63"/>
    </row>
    <row r="7596" spans="1:17" outlineLevel="1">
      <c r="A7596" s="6"/>
      <c r="B7596" s="20">
        <v>42710</v>
      </c>
      <c r="C7596" s="21">
        <v>0.77083333333333337</v>
      </c>
      <c r="D7596" s="13">
        <v>0.188891</v>
      </c>
      <c r="E7596" s="13">
        <v>53.97</v>
      </c>
      <c r="F7596" s="11">
        <f t="shared" si="355"/>
        <v>0.1888343327</v>
      </c>
      <c r="G7596" s="11">
        <f t="shared" si="356"/>
        <v>54.482714999999999</v>
      </c>
      <c r="H7596" s="8">
        <f t="shared" si="354"/>
        <v>24.834978751490723</v>
      </c>
      <c r="I7596" s="61"/>
      <c r="K7596" s="69"/>
      <c r="L7596" s="69"/>
      <c r="M7596" s="69"/>
      <c r="O7596" s="63"/>
      <c r="P7596" s="63"/>
      <c r="Q7596" s="63"/>
    </row>
    <row r="7597" spans="1:17" outlineLevel="1">
      <c r="A7597" s="6"/>
      <c r="B7597" s="20">
        <v>42710</v>
      </c>
      <c r="C7597" s="21">
        <v>0.79166666666666663</v>
      </c>
      <c r="D7597" s="13">
        <v>1.5375E-2</v>
      </c>
      <c r="E7597" s="13">
        <v>47.93</v>
      </c>
      <c r="F7597" s="11">
        <f t="shared" si="355"/>
        <v>1.5370387500000001E-2</v>
      </c>
      <c r="G7597" s="11">
        <f t="shared" si="356"/>
        <v>48.385335000000005</v>
      </c>
      <c r="H7597" s="8">
        <f t="shared" ref="H7597:H7660" si="357">F7597*($B$8-G7597)</f>
        <v>2.1151907267326875</v>
      </c>
      <c r="I7597" s="61"/>
      <c r="K7597" s="69"/>
      <c r="L7597" s="69"/>
      <c r="M7597" s="69"/>
      <c r="O7597" s="63"/>
      <c r="P7597" s="63"/>
      <c r="Q7597" s="63"/>
    </row>
    <row r="7598" spans="1:17" outlineLevel="1">
      <c r="A7598" s="6"/>
      <c r="B7598" s="20">
        <v>42710</v>
      </c>
      <c r="C7598" s="21">
        <v>0.8125</v>
      </c>
      <c r="D7598" s="13">
        <v>3.01E-4</v>
      </c>
      <c r="E7598" s="13">
        <v>45.76</v>
      </c>
      <c r="F7598" s="11">
        <f t="shared" si="355"/>
        <v>3.009097E-4</v>
      </c>
      <c r="G7598" s="11">
        <f t="shared" si="356"/>
        <v>46.194720000000004</v>
      </c>
      <c r="H7598" s="8">
        <f t="shared" si="357"/>
        <v>4.2068764863215993E-2</v>
      </c>
      <c r="I7598" s="61"/>
      <c r="K7598" s="69"/>
      <c r="L7598" s="69"/>
      <c r="M7598" s="69"/>
      <c r="O7598" s="63"/>
      <c r="P7598" s="63"/>
      <c r="Q7598" s="63"/>
    </row>
    <row r="7599" spans="1:17" outlineLevel="1">
      <c r="A7599" s="6"/>
      <c r="B7599" s="20">
        <v>42710</v>
      </c>
      <c r="C7599" s="21">
        <v>0.83333333333333337</v>
      </c>
      <c r="D7599" s="13">
        <v>0</v>
      </c>
      <c r="E7599" s="13">
        <v>44.95</v>
      </c>
      <c r="F7599" s="11">
        <f t="shared" si="355"/>
        <v>0</v>
      </c>
      <c r="G7599" s="11">
        <f t="shared" si="356"/>
        <v>45.377025000000003</v>
      </c>
      <c r="H7599" s="8">
        <f t="shared" si="357"/>
        <v>0</v>
      </c>
      <c r="I7599" s="61"/>
      <c r="K7599" s="69"/>
      <c r="L7599" s="69"/>
      <c r="M7599" s="69"/>
      <c r="O7599" s="63"/>
      <c r="P7599" s="63"/>
      <c r="Q7599" s="63"/>
    </row>
    <row r="7600" spans="1:17" outlineLevel="1">
      <c r="A7600" s="6"/>
      <c r="B7600" s="20">
        <v>42710</v>
      </c>
      <c r="C7600" s="21">
        <v>0.85416666666666663</v>
      </c>
      <c r="D7600" s="13">
        <v>0</v>
      </c>
      <c r="E7600" s="13">
        <v>46.13</v>
      </c>
      <c r="F7600" s="11">
        <f t="shared" si="355"/>
        <v>0</v>
      </c>
      <c r="G7600" s="11">
        <f t="shared" si="356"/>
        <v>46.568235000000008</v>
      </c>
      <c r="H7600" s="8">
        <f t="shared" si="357"/>
        <v>0</v>
      </c>
      <c r="I7600" s="61"/>
      <c r="K7600" s="69"/>
      <c r="L7600" s="69"/>
      <c r="M7600" s="69"/>
      <c r="O7600" s="63"/>
      <c r="P7600" s="63"/>
      <c r="Q7600" s="63"/>
    </row>
    <row r="7601" spans="1:17" outlineLevel="1">
      <c r="A7601" s="6"/>
      <c r="B7601" s="20">
        <v>42710</v>
      </c>
      <c r="C7601" s="21">
        <v>0.875</v>
      </c>
      <c r="D7601" s="13">
        <v>0</v>
      </c>
      <c r="E7601" s="13">
        <v>44.83</v>
      </c>
      <c r="F7601" s="11">
        <f t="shared" si="355"/>
        <v>0</v>
      </c>
      <c r="G7601" s="11">
        <f t="shared" si="356"/>
        <v>45.255884999999999</v>
      </c>
      <c r="H7601" s="8">
        <f t="shared" si="357"/>
        <v>0</v>
      </c>
      <c r="I7601" s="61"/>
      <c r="K7601" s="69"/>
      <c r="L7601" s="69"/>
      <c r="M7601" s="69"/>
      <c r="O7601" s="63"/>
      <c r="P7601" s="63"/>
      <c r="Q7601" s="63"/>
    </row>
    <row r="7602" spans="1:17" outlineLevel="1">
      <c r="A7602" s="6"/>
      <c r="B7602" s="20">
        <v>42710</v>
      </c>
      <c r="C7602" s="21">
        <v>0.89583333333333337</v>
      </c>
      <c r="D7602" s="13">
        <v>0</v>
      </c>
      <c r="E7602" s="13">
        <v>46.17</v>
      </c>
      <c r="F7602" s="11">
        <f t="shared" si="355"/>
        <v>0</v>
      </c>
      <c r="G7602" s="11">
        <f t="shared" si="356"/>
        <v>46.608615000000007</v>
      </c>
      <c r="H7602" s="8">
        <f t="shared" si="357"/>
        <v>0</v>
      </c>
      <c r="I7602" s="61"/>
      <c r="K7602" s="69"/>
      <c r="L7602" s="69"/>
      <c r="M7602" s="69"/>
      <c r="O7602" s="63"/>
      <c r="P7602" s="63"/>
      <c r="Q7602" s="63"/>
    </row>
    <row r="7603" spans="1:17" outlineLevel="1">
      <c r="A7603" s="6"/>
      <c r="B7603" s="20">
        <v>42710</v>
      </c>
      <c r="C7603" s="21">
        <v>0.91666666666666663</v>
      </c>
      <c r="D7603" s="13">
        <v>0</v>
      </c>
      <c r="E7603" s="13">
        <v>45.2</v>
      </c>
      <c r="F7603" s="11">
        <f t="shared" si="355"/>
        <v>0</v>
      </c>
      <c r="G7603" s="11">
        <f t="shared" si="356"/>
        <v>45.629400000000004</v>
      </c>
      <c r="H7603" s="8">
        <f t="shared" si="357"/>
        <v>0</v>
      </c>
      <c r="I7603" s="61"/>
      <c r="K7603" s="69"/>
      <c r="L7603" s="69"/>
      <c r="M7603" s="69"/>
      <c r="O7603" s="63"/>
      <c r="P7603" s="63"/>
      <c r="Q7603" s="63"/>
    </row>
    <row r="7604" spans="1:17" outlineLevel="1">
      <c r="A7604" s="6"/>
      <c r="B7604" s="20">
        <v>42710</v>
      </c>
      <c r="C7604" s="21">
        <v>0.9375</v>
      </c>
      <c r="D7604" s="13">
        <v>0</v>
      </c>
      <c r="E7604" s="13">
        <v>47.03</v>
      </c>
      <c r="F7604" s="11">
        <f t="shared" si="355"/>
        <v>0</v>
      </c>
      <c r="G7604" s="11">
        <f t="shared" si="356"/>
        <v>47.476785000000007</v>
      </c>
      <c r="H7604" s="8">
        <f t="shared" si="357"/>
        <v>0</v>
      </c>
      <c r="I7604" s="61"/>
      <c r="K7604" s="69"/>
      <c r="L7604" s="69"/>
      <c r="M7604" s="69"/>
      <c r="O7604" s="63"/>
      <c r="P7604" s="63"/>
      <c r="Q7604" s="63"/>
    </row>
    <row r="7605" spans="1:17" outlineLevel="1">
      <c r="A7605" s="6"/>
      <c r="B7605" s="20">
        <v>42710</v>
      </c>
      <c r="C7605" s="21">
        <v>0.95833333333333337</v>
      </c>
      <c r="D7605" s="13">
        <v>0</v>
      </c>
      <c r="E7605" s="13">
        <v>45.15</v>
      </c>
      <c r="F7605" s="11">
        <f t="shared" si="355"/>
        <v>0</v>
      </c>
      <c r="G7605" s="11">
        <f t="shared" si="356"/>
        <v>45.578924999999998</v>
      </c>
      <c r="H7605" s="8">
        <f t="shared" si="357"/>
        <v>0</v>
      </c>
      <c r="I7605" s="61"/>
      <c r="K7605" s="69"/>
      <c r="L7605" s="69"/>
      <c r="M7605" s="69"/>
      <c r="O7605" s="63"/>
      <c r="P7605" s="63"/>
      <c r="Q7605" s="63"/>
    </row>
    <row r="7606" spans="1:17" outlineLevel="1">
      <c r="A7606" s="6"/>
      <c r="B7606" s="20">
        <v>42710</v>
      </c>
      <c r="C7606" s="21">
        <v>0.97916666666666663</v>
      </c>
      <c r="D7606" s="13">
        <v>0</v>
      </c>
      <c r="E7606" s="13">
        <v>44.96</v>
      </c>
      <c r="F7606" s="11">
        <f t="shared" si="355"/>
        <v>0</v>
      </c>
      <c r="G7606" s="11">
        <f t="shared" si="356"/>
        <v>45.387120000000003</v>
      </c>
      <c r="H7606" s="8">
        <f t="shared" si="357"/>
        <v>0</v>
      </c>
      <c r="I7606" s="61"/>
      <c r="K7606" s="69"/>
      <c r="L7606" s="69"/>
      <c r="M7606" s="69"/>
      <c r="O7606" s="63"/>
      <c r="P7606" s="63"/>
      <c r="Q7606" s="63"/>
    </row>
    <row r="7607" spans="1:17" outlineLevel="1">
      <c r="A7607" s="6"/>
      <c r="B7607" s="20">
        <v>42711</v>
      </c>
      <c r="C7607" s="21">
        <v>2.0833333333333332E-2</v>
      </c>
      <c r="D7607" s="13">
        <v>0</v>
      </c>
      <c r="E7607" s="13">
        <v>44.98</v>
      </c>
      <c r="F7607" s="11">
        <f t="shared" si="355"/>
        <v>0</v>
      </c>
      <c r="G7607" s="11">
        <f t="shared" si="356"/>
        <v>45.407310000000003</v>
      </c>
      <c r="H7607" s="8">
        <f t="shared" si="357"/>
        <v>0</v>
      </c>
      <c r="I7607" s="61"/>
      <c r="K7607" s="69"/>
      <c r="L7607" s="69"/>
      <c r="M7607" s="69"/>
      <c r="O7607" s="63"/>
      <c r="P7607" s="63"/>
      <c r="Q7607" s="63"/>
    </row>
    <row r="7608" spans="1:17" outlineLevel="1">
      <c r="A7608" s="6"/>
      <c r="B7608" s="20">
        <v>42711</v>
      </c>
      <c r="C7608" s="21">
        <v>4.1666666666666664E-2</v>
      </c>
      <c r="D7608" s="13">
        <v>0</v>
      </c>
      <c r="E7608" s="13">
        <v>44.99</v>
      </c>
      <c r="F7608" s="11">
        <f t="shared" si="355"/>
        <v>0</v>
      </c>
      <c r="G7608" s="11">
        <f t="shared" si="356"/>
        <v>45.417405000000002</v>
      </c>
      <c r="H7608" s="8">
        <f t="shared" si="357"/>
        <v>0</v>
      </c>
      <c r="I7608" s="61"/>
      <c r="K7608" s="69"/>
      <c r="L7608" s="69"/>
      <c r="M7608" s="69"/>
      <c r="O7608" s="63"/>
      <c r="P7608" s="63"/>
      <c r="Q7608" s="63"/>
    </row>
    <row r="7609" spans="1:17" outlineLevel="1">
      <c r="A7609" s="6"/>
      <c r="B7609" s="20">
        <v>42711</v>
      </c>
      <c r="C7609" s="21">
        <v>6.25E-2</v>
      </c>
      <c r="D7609" s="13">
        <v>0</v>
      </c>
      <c r="E7609" s="13">
        <v>44.1</v>
      </c>
      <c r="F7609" s="11">
        <f t="shared" si="355"/>
        <v>0</v>
      </c>
      <c r="G7609" s="11">
        <f t="shared" si="356"/>
        <v>44.518950000000004</v>
      </c>
      <c r="H7609" s="8">
        <f t="shared" si="357"/>
        <v>0</v>
      </c>
      <c r="I7609" s="61"/>
      <c r="K7609" s="69"/>
      <c r="L7609" s="69"/>
      <c r="M7609" s="69"/>
      <c r="O7609" s="63"/>
      <c r="P7609" s="63"/>
      <c r="Q7609" s="63"/>
    </row>
    <row r="7610" spans="1:17" outlineLevel="1">
      <c r="A7610" s="6"/>
      <c r="B7610" s="20">
        <v>42711</v>
      </c>
      <c r="C7610" s="21">
        <v>8.3333333333333329E-2</v>
      </c>
      <c r="D7610" s="13">
        <v>0</v>
      </c>
      <c r="E7610" s="13">
        <v>44.96</v>
      </c>
      <c r="F7610" s="11">
        <f t="shared" si="355"/>
        <v>0</v>
      </c>
      <c r="G7610" s="11">
        <f t="shared" si="356"/>
        <v>45.387120000000003</v>
      </c>
      <c r="H7610" s="8">
        <f t="shared" si="357"/>
        <v>0</v>
      </c>
      <c r="I7610" s="61"/>
      <c r="K7610" s="69"/>
      <c r="L7610" s="69"/>
      <c r="M7610" s="69"/>
      <c r="O7610" s="63"/>
      <c r="P7610" s="63"/>
      <c r="Q7610" s="63"/>
    </row>
    <row r="7611" spans="1:17" outlineLevel="1">
      <c r="A7611" s="6"/>
      <c r="B7611" s="20">
        <v>42711</v>
      </c>
      <c r="C7611" s="21">
        <v>0.10416666666666667</v>
      </c>
      <c r="D7611" s="13">
        <v>0</v>
      </c>
      <c r="E7611" s="13">
        <v>44.95</v>
      </c>
      <c r="F7611" s="11">
        <f t="shared" si="355"/>
        <v>0</v>
      </c>
      <c r="G7611" s="11">
        <f t="shared" si="356"/>
        <v>45.377025000000003</v>
      </c>
      <c r="H7611" s="8">
        <f t="shared" si="357"/>
        <v>0</v>
      </c>
      <c r="I7611" s="61"/>
      <c r="K7611" s="69"/>
      <c r="L7611" s="69"/>
      <c r="M7611" s="69"/>
      <c r="O7611" s="63"/>
      <c r="P7611" s="63"/>
      <c r="Q7611" s="63"/>
    </row>
    <row r="7612" spans="1:17" outlineLevel="1">
      <c r="A7612" s="6"/>
      <c r="B7612" s="20">
        <v>42711</v>
      </c>
      <c r="C7612" s="21">
        <v>0.125</v>
      </c>
      <c r="D7612" s="13">
        <v>0</v>
      </c>
      <c r="E7612" s="13">
        <v>44.95</v>
      </c>
      <c r="F7612" s="11">
        <f t="shared" si="355"/>
        <v>0</v>
      </c>
      <c r="G7612" s="11">
        <f t="shared" si="356"/>
        <v>45.377025000000003</v>
      </c>
      <c r="H7612" s="8">
        <f t="shared" si="357"/>
        <v>0</v>
      </c>
      <c r="I7612" s="61"/>
      <c r="K7612" s="69"/>
      <c r="L7612" s="69"/>
      <c r="M7612" s="69"/>
      <c r="O7612" s="63"/>
      <c r="P7612" s="63"/>
      <c r="Q7612" s="63"/>
    </row>
    <row r="7613" spans="1:17" outlineLevel="1">
      <c r="A7613" s="6"/>
      <c r="B7613" s="20">
        <v>42711</v>
      </c>
      <c r="C7613" s="21">
        <v>0.14583333333333334</v>
      </c>
      <c r="D7613" s="13">
        <v>0</v>
      </c>
      <c r="E7613" s="13">
        <v>44.8</v>
      </c>
      <c r="F7613" s="11">
        <f t="shared" si="355"/>
        <v>0</v>
      </c>
      <c r="G7613" s="11">
        <f t="shared" si="356"/>
        <v>45.2256</v>
      </c>
      <c r="H7613" s="8">
        <f t="shared" si="357"/>
        <v>0</v>
      </c>
      <c r="I7613" s="61"/>
      <c r="K7613" s="69"/>
      <c r="L7613" s="69"/>
      <c r="M7613" s="69"/>
      <c r="O7613" s="63"/>
      <c r="P7613" s="63"/>
      <c r="Q7613" s="63"/>
    </row>
    <row r="7614" spans="1:17" outlineLevel="1">
      <c r="A7614" s="6"/>
      <c r="B7614" s="20">
        <v>42711</v>
      </c>
      <c r="C7614" s="21">
        <v>0.16666666666666666</v>
      </c>
      <c r="D7614" s="13">
        <v>0</v>
      </c>
      <c r="E7614" s="13">
        <v>43.69</v>
      </c>
      <c r="F7614" s="11">
        <f t="shared" si="355"/>
        <v>0</v>
      </c>
      <c r="G7614" s="11">
        <f t="shared" si="356"/>
        <v>44.105055</v>
      </c>
      <c r="H7614" s="8">
        <f t="shared" si="357"/>
        <v>0</v>
      </c>
      <c r="I7614" s="61"/>
      <c r="K7614" s="69"/>
      <c r="L7614" s="69"/>
      <c r="M7614" s="69"/>
      <c r="O7614" s="63"/>
      <c r="P7614" s="63"/>
      <c r="Q7614" s="63"/>
    </row>
    <row r="7615" spans="1:17" outlineLevel="1">
      <c r="A7615" s="6"/>
      <c r="B7615" s="20">
        <v>42711</v>
      </c>
      <c r="C7615" s="21">
        <v>0.1875</v>
      </c>
      <c r="D7615" s="13">
        <v>0</v>
      </c>
      <c r="E7615" s="13">
        <v>54.99</v>
      </c>
      <c r="F7615" s="11">
        <f t="shared" si="355"/>
        <v>0</v>
      </c>
      <c r="G7615" s="11">
        <f t="shared" si="356"/>
        <v>55.512405000000008</v>
      </c>
      <c r="H7615" s="8">
        <f t="shared" si="357"/>
        <v>0</v>
      </c>
      <c r="I7615" s="61"/>
      <c r="K7615" s="69"/>
      <c r="L7615" s="69"/>
      <c r="M7615" s="69"/>
      <c r="O7615" s="63"/>
      <c r="P7615" s="63"/>
      <c r="Q7615" s="63"/>
    </row>
    <row r="7616" spans="1:17" outlineLevel="1">
      <c r="A7616" s="6"/>
      <c r="B7616" s="20">
        <v>42711</v>
      </c>
      <c r="C7616" s="21">
        <v>0.20833333333333334</v>
      </c>
      <c r="D7616" s="13">
        <v>6.5579999999999996E-3</v>
      </c>
      <c r="E7616" s="13">
        <v>42.39</v>
      </c>
      <c r="F7616" s="11">
        <f t="shared" si="355"/>
        <v>6.5560326E-3</v>
      </c>
      <c r="G7616" s="11">
        <f t="shared" si="356"/>
        <v>42.792705000000005</v>
      </c>
      <c r="H7616" s="8">
        <f t="shared" si="357"/>
        <v>0.93887169457781694</v>
      </c>
      <c r="I7616" s="61"/>
      <c r="K7616" s="69"/>
      <c r="L7616" s="69"/>
      <c r="M7616" s="69"/>
      <c r="O7616" s="63"/>
      <c r="P7616" s="63"/>
      <c r="Q7616" s="63"/>
    </row>
    <row r="7617" spans="1:17" outlineLevel="1">
      <c r="A7617" s="6"/>
      <c r="B7617" s="20">
        <v>42711</v>
      </c>
      <c r="C7617" s="21">
        <v>0.22916666666666666</v>
      </c>
      <c r="D7617" s="13">
        <v>9.6551999999999999E-2</v>
      </c>
      <c r="E7617" s="13">
        <v>50.36</v>
      </c>
      <c r="F7617" s="11">
        <f t="shared" si="355"/>
        <v>9.6523034399999999E-2</v>
      </c>
      <c r="G7617" s="11">
        <f t="shared" si="356"/>
        <v>50.838419999999999</v>
      </c>
      <c r="H7617" s="8">
        <f t="shared" si="357"/>
        <v>13.046205835898354</v>
      </c>
      <c r="I7617" s="61"/>
      <c r="K7617" s="69"/>
      <c r="L7617" s="69"/>
      <c r="M7617" s="69"/>
      <c r="O7617" s="63"/>
      <c r="P7617" s="63"/>
      <c r="Q7617" s="63"/>
    </row>
    <row r="7618" spans="1:17" outlineLevel="1">
      <c r="A7618" s="6"/>
      <c r="B7618" s="20">
        <v>42711</v>
      </c>
      <c r="C7618" s="21">
        <v>0.25</v>
      </c>
      <c r="D7618" s="13">
        <v>0.22327499999999997</v>
      </c>
      <c r="E7618" s="13">
        <v>52.09</v>
      </c>
      <c r="F7618" s="11">
        <f t="shared" si="355"/>
        <v>0.22320801749999999</v>
      </c>
      <c r="G7618" s="11">
        <f t="shared" si="356"/>
        <v>52.584855000000005</v>
      </c>
      <c r="H7618" s="8">
        <f t="shared" si="357"/>
        <v>29.779330019925037</v>
      </c>
      <c r="I7618" s="61"/>
      <c r="K7618" s="69"/>
      <c r="L7618" s="69"/>
      <c r="M7618" s="69"/>
      <c r="O7618" s="63"/>
      <c r="P7618" s="63"/>
      <c r="Q7618" s="63"/>
    </row>
    <row r="7619" spans="1:17" outlineLevel="1">
      <c r="A7619" s="6"/>
      <c r="B7619" s="20">
        <v>42711</v>
      </c>
      <c r="C7619" s="21">
        <v>0.27083333333333331</v>
      </c>
      <c r="D7619" s="13">
        <v>0.64318399999999998</v>
      </c>
      <c r="E7619" s="13">
        <v>51.08</v>
      </c>
      <c r="F7619" s="11">
        <f t="shared" si="355"/>
        <v>0.64299104480000002</v>
      </c>
      <c r="G7619" s="11">
        <f t="shared" si="356"/>
        <v>51.565260000000002</v>
      </c>
      <c r="H7619" s="8">
        <f t="shared" si="357"/>
        <v>86.440333930016365</v>
      </c>
      <c r="I7619" s="61"/>
      <c r="K7619" s="69"/>
      <c r="L7619" s="69"/>
      <c r="M7619" s="69"/>
      <c r="O7619" s="63"/>
      <c r="P7619" s="63"/>
      <c r="Q7619" s="63"/>
    </row>
    <row r="7620" spans="1:17" outlineLevel="1">
      <c r="A7620" s="6"/>
      <c r="B7620" s="20">
        <v>42711</v>
      </c>
      <c r="C7620" s="21">
        <v>0.29166666666666669</v>
      </c>
      <c r="D7620" s="13">
        <v>1.309334</v>
      </c>
      <c r="E7620" s="13">
        <v>55.25</v>
      </c>
      <c r="F7620" s="11">
        <f t="shared" si="355"/>
        <v>1.3089411998</v>
      </c>
      <c r="G7620" s="11">
        <f t="shared" si="356"/>
        <v>55.774875000000002</v>
      </c>
      <c r="H7620" s="8">
        <f t="shared" si="357"/>
        <v>170.45703136160498</v>
      </c>
      <c r="I7620" s="61"/>
      <c r="K7620" s="69"/>
      <c r="L7620" s="69"/>
      <c r="M7620" s="69"/>
      <c r="O7620" s="63"/>
      <c r="P7620" s="63"/>
      <c r="Q7620" s="63"/>
    </row>
    <row r="7621" spans="1:17" outlineLevel="1">
      <c r="A7621" s="6"/>
      <c r="B7621" s="20">
        <v>42711</v>
      </c>
      <c r="C7621" s="21">
        <v>0.3125</v>
      </c>
      <c r="D7621" s="13">
        <v>1.937811</v>
      </c>
      <c r="E7621" s="13">
        <v>46.28</v>
      </c>
      <c r="F7621" s="11">
        <f t="shared" si="355"/>
        <v>1.9372296567</v>
      </c>
      <c r="G7621" s="11">
        <f t="shared" si="356"/>
        <v>46.719660000000005</v>
      </c>
      <c r="H7621" s="8">
        <f t="shared" si="357"/>
        <v>269.81800524325928</v>
      </c>
      <c r="I7621" s="61"/>
      <c r="K7621" s="69"/>
      <c r="L7621" s="69"/>
      <c r="M7621" s="69"/>
      <c r="O7621" s="63"/>
      <c r="P7621" s="63"/>
      <c r="Q7621" s="63"/>
    </row>
    <row r="7622" spans="1:17" outlineLevel="1">
      <c r="A7622" s="6"/>
      <c r="B7622" s="20">
        <v>42711</v>
      </c>
      <c r="C7622" s="21">
        <v>0.33333333333333331</v>
      </c>
      <c r="D7622" s="13">
        <v>2.5926930000000001</v>
      </c>
      <c r="E7622" s="13">
        <v>47.03</v>
      </c>
      <c r="F7622" s="11">
        <f t="shared" si="355"/>
        <v>2.5919151921000001</v>
      </c>
      <c r="G7622" s="11">
        <f t="shared" si="356"/>
        <v>47.476785000000007</v>
      </c>
      <c r="H7622" s="8">
        <f t="shared" si="357"/>
        <v>359.04042541703461</v>
      </c>
      <c r="I7622" s="61"/>
      <c r="K7622" s="69"/>
      <c r="L7622" s="69"/>
      <c r="M7622" s="69"/>
      <c r="O7622" s="63"/>
      <c r="P7622" s="63"/>
      <c r="Q7622" s="63"/>
    </row>
    <row r="7623" spans="1:17" outlineLevel="1">
      <c r="A7623" s="6"/>
      <c r="B7623" s="20">
        <v>42711</v>
      </c>
      <c r="C7623" s="21">
        <v>0.35416666666666669</v>
      </c>
      <c r="D7623" s="13">
        <v>3.2302439999999999</v>
      </c>
      <c r="E7623" s="13">
        <v>58.4</v>
      </c>
      <c r="F7623" s="11">
        <f t="shared" si="355"/>
        <v>3.2292749268000001</v>
      </c>
      <c r="G7623" s="11">
        <f t="shared" si="356"/>
        <v>58.954799999999999</v>
      </c>
      <c r="H7623" s="8">
        <f t="shared" si="357"/>
        <v>410.26387893029136</v>
      </c>
      <c r="I7623" s="61"/>
      <c r="K7623" s="69"/>
      <c r="L7623" s="69"/>
      <c r="M7623" s="69"/>
      <c r="O7623" s="63"/>
      <c r="P7623" s="63"/>
      <c r="Q7623" s="63"/>
    </row>
    <row r="7624" spans="1:17" outlineLevel="1">
      <c r="A7624" s="6"/>
      <c r="B7624" s="20">
        <v>42711</v>
      </c>
      <c r="C7624" s="21">
        <v>0.375</v>
      </c>
      <c r="D7624" s="13">
        <v>3.6326059999999996</v>
      </c>
      <c r="E7624" s="13">
        <v>59.19</v>
      </c>
      <c r="F7624" s="11">
        <f t="shared" si="355"/>
        <v>3.6315162181999998</v>
      </c>
      <c r="G7624" s="11">
        <f t="shared" si="356"/>
        <v>59.752305</v>
      </c>
      <c r="H7624" s="8">
        <f t="shared" si="357"/>
        <v>458.47055190286699</v>
      </c>
      <c r="I7624" s="61"/>
      <c r="K7624" s="69"/>
      <c r="L7624" s="69"/>
      <c r="M7624" s="69"/>
      <c r="O7624" s="63"/>
      <c r="P7624" s="63"/>
      <c r="Q7624" s="63"/>
    </row>
    <row r="7625" spans="1:17" outlineLevel="1">
      <c r="A7625" s="6"/>
      <c r="B7625" s="20">
        <v>42711</v>
      </c>
      <c r="C7625" s="21">
        <v>0.39583333333333331</v>
      </c>
      <c r="D7625" s="13">
        <v>3.940134</v>
      </c>
      <c r="E7625" s="13">
        <v>49.24</v>
      </c>
      <c r="F7625" s="11">
        <f t="shared" si="355"/>
        <v>3.9389519598000002</v>
      </c>
      <c r="G7625" s="11">
        <f t="shared" si="356"/>
        <v>49.707780000000007</v>
      </c>
      <c r="H7625" s="8">
        <f t="shared" si="357"/>
        <v>536.84850707449277</v>
      </c>
      <c r="I7625" s="61"/>
      <c r="K7625" s="69"/>
      <c r="L7625" s="69"/>
      <c r="M7625" s="69"/>
      <c r="O7625" s="63"/>
      <c r="P7625" s="63"/>
      <c r="Q7625" s="63"/>
    </row>
    <row r="7626" spans="1:17" outlineLevel="1">
      <c r="A7626" s="6"/>
      <c r="B7626" s="20">
        <v>42711</v>
      </c>
      <c r="C7626" s="21">
        <v>0.41666666666666669</v>
      </c>
      <c r="D7626" s="13">
        <v>4.2815320000000003</v>
      </c>
      <c r="E7626" s="13">
        <v>44.17</v>
      </c>
      <c r="F7626" s="11">
        <f t="shared" si="355"/>
        <v>4.2802475404000004</v>
      </c>
      <c r="G7626" s="11">
        <f t="shared" si="356"/>
        <v>44.589615000000002</v>
      </c>
      <c r="H7626" s="8">
        <f t="shared" si="357"/>
        <v>605.27145258326709</v>
      </c>
      <c r="I7626" s="61"/>
      <c r="K7626" s="69"/>
      <c r="L7626" s="69"/>
      <c r="M7626" s="69"/>
      <c r="O7626" s="63"/>
      <c r="P7626" s="63"/>
      <c r="Q7626" s="63"/>
    </row>
    <row r="7627" spans="1:17" outlineLevel="1">
      <c r="A7627" s="6"/>
      <c r="B7627" s="20">
        <v>42711</v>
      </c>
      <c r="C7627" s="21">
        <v>0.4375</v>
      </c>
      <c r="D7627" s="13">
        <v>4.6458310000000003</v>
      </c>
      <c r="E7627" s="13">
        <v>48.06</v>
      </c>
      <c r="F7627" s="11">
        <f t="shared" si="355"/>
        <v>4.6444372507000002</v>
      </c>
      <c r="G7627" s="11">
        <f t="shared" si="356"/>
        <v>48.516570000000009</v>
      </c>
      <c r="H7627" s="8">
        <f t="shared" si="357"/>
        <v>638.53316364600596</v>
      </c>
      <c r="I7627" s="61"/>
      <c r="K7627" s="69"/>
      <c r="L7627" s="69"/>
      <c r="M7627" s="69"/>
      <c r="O7627" s="63"/>
      <c r="P7627" s="63"/>
      <c r="Q7627" s="63"/>
    </row>
    <row r="7628" spans="1:17" outlineLevel="1">
      <c r="A7628" s="6"/>
      <c r="B7628" s="20">
        <v>42711</v>
      </c>
      <c r="C7628" s="21">
        <v>0.45833333333333331</v>
      </c>
      <c r="D7628" s="13">
        <v>4.797606</v>
      </c>
      <c r="E7628" s="13">
        <v>44.44</v>
      </c>
      <c r="F7628" s="11">
        <f t="shared" si="355"/>
        <v>4.7961667182000003</v>
      </c>
      <c r="G7628" s="11">
        <f t="shared" si="356"/>
        <v>44.862180000000002</v>
      </c>
      <c r="H7628" s="8">
        <f t="shared" si="357"/>
        <v>676.92051496330237</v>
      </c>
      <c r="I7628" s="61"/>
      <c r="K7628" s="69"/>
      <c r="L7628" s="69"/>
      <c r="M7628" s="69"/>
      <c r="O7628" s="63"/>
      <c r="P7628" s="63"/>
      <c r="Q7628" s="63"/>
    </row>
    <row r="7629" spans="1:17" outlineLevel="1">
      <c r="A7629" s="6"/>
      <c r="B7629" s="20">
        <v>42711</v>
      </c>
      <c r="C7629" s="21">
        <v>0.47916666666666669</v>
      </c>
      <c r="D7629" s="13">
        <v>4.8712569999999999</v>
      </c>
      <c r="E7629" s="13">
        <v>53.09</v>
      </c>
      <c r="F7629" s="11">
        <f t="shared" si="355"/>
        <v>4.8697956228999999</v>
      </c>
      <c r="G7629" s="11">
        <f t="shared" si="356"/>
        <v>53.594355000000007</v>
      </c>
      <c r="H7629" s="8">
        <f t="shared" si="357"/>
        <v>644.78843046825125</v>
      </c>
      <c r="I7629" s="61"/>
      <c r="K7629" s="69"/>
      <c r="L7629" s="69"/>
      <c r="M7629" s="69"/>
      <c r="O7629" s="63"/>
      <c r="P7629" s="63"/>
      <c r="Q7629" s="63"/>
    </row>
    <row r="7630" spans="1:17" outlineLevel="1">
      <c r="A7630" s="6"/>
      <c r="B7630" s="20">
        <v>42711</v>
      </c>
      <c r="C7630" s="21">
        <v>0.5</v>
      </c>
      <c r="D7630" s="13">
        <v>4.9400920000000008</v>
      </c>
      <c r="E7630" s="13">
        <v>60.58</v>
      </c>
      <c r="F7630" s="11">
        <f t="shared" si="355"/>
        <v>4.938609972400001</v>
      </c>
      <c r="G7630" s="11">
        <f t="shared" si="356"/>
        <v>61.15551</v>
      </c>
      <c r="H7630" s="8">
        <f t="shared" si="357"/>
        <v>616.55824331319229</v>
      </c>
      <c r="I7630" s="61"/>
      <c r="K7630" s="69"/>
      <c r="L7630" s="69"/>
      <c r="M7630" s="69"/>
      <c r="O7630" s="63"/>
      <c r="P7630" s="63"/>
      <c r="Q7630" s="63"/>
    </row>
    <row r="7631" spans="1:17" outlineLevel="1">
      <c r="A7631" s="6"/>
      <c r="B7631" s="20">
        <v>42711</v>
      </c>
      <c r="C7631" s="21">
        <v>0.52083333333333337</v>
      </c>
      <c r="D7631" s="13">
        <v>4.9008689999999993</v>
      </c>
      <c r="E7631" s="13">
        <v>56.31</v>
      </c>
      <c r="F7631" s="11">
        <f t="shared" si="355"/>
        <v>4.8993987392999996</v>
      </c>
      <c r="G7631" s="11">
        <f t="shared" si="356"/>
        <v>56.844945000000003</v>
      </c>
      <c r="H7631" s="8">
        <f t="shared" si="357"/>
        <v>632.78211364122217</v>
      </c>
      <c r="I7631" s="61"/>
      <c r="K7631" s="69"/>
      <c r="L7631" s="69"/>
      <c r="M7631" s="69"/>
      <c r="O7631" s="63"/>
      <c r="P7631" s="63"/>
      <c r="Q7631" s="63"/>
    </row>
    <row r="7632" spans="1:17" outlineLevel="1">
      <c r="A7632" s="6"/>
      <c r="B7632" s="20">
        <v>42711</v>
      </c>
      <c r="C7632" s="21">
        <v>0.54166666666666663</v>
      </c>
      <c r="D7632" s="13">
        <v>4.805993</v>
      </c>
      <c r="E7632" s="13">
        <v>58.2</v>
      </c>
      <c r="F7632" s="11">
        <f t="shared" si="355"/>
        <v>4.8045512020999999</v>
      </c>
      <c r="G7632" s="11">
        <f t="shared" si="356"/>
        <v>58.752900000000004</v>
      </c>
      <c r="H7632" s="8">
        <f t="shared" si="357"/>
        <v>611.3652072687388</v>
      </c>
      <c r="I7632" s="61"/>
      <c r="K7632" s="69"/>
      <c r="L7632" s="69"/>
      <c r="M7632" s="69"/>
      <c r="O7632" s="63"/>
      <c r="P7632" s="63"/>
      <c r="Q7632" s="63"/>
    </row>
    <row r="7633" spans="1:17" outlineLevel="1">
      <c r="A7633" s="6"/>
      <c r="B7633" s="20">
        <v>42711</v>
      </c>
      <c r="C7633" s="21">
        <v>0.5625</v>
      </c>
      <c r="D7633" s="13">
        <v>4.6295739999999999</v>
      </c>
      <c r="E7633" s="13">
        <v>56.65</v>
      </c>
      <c r="F7633" s="11">
        <f t="shared" ref="F7633:F7696" si="358">IF($B$13="Electricity",$D7633*$B$9,$D7633*$B$10)</f>
        <v>4.6281851278000001</v>
      </c>
      <c r="G7633" s="11">
        <f t="shared" ref="G7633:G7696" si="359">+E7633*$B$10</f>
        <v>57.188175000000001</v>
      </c>
      <c r="H7633" s="8">
        <f t="shared" si="357"/>
        <v>596.16497274977621</v>
      </c>
      <c r="I7633" s="61"/>
      <c r="K7633" s="69"/>
      <c r="L7633" s="69"/>
      <c r="M7633" s="69"/>
      <c r="O7633" s="63"/>
      <c r="P7633" s="63"/>
      <c r="Q7633" s="63"/>
    </row>
    <row r="7634" spans="1:17" outlineLevel="1">
      <c r="A7634" s="6"/>
      <c r="B7634" s="20">
        <v>42711</v>
      </c>
      <c r="C7634" s="21">
        <v>0.58333333333333337</v>
      </c>
      <c r="D7634" s="13">
        <v>4.4159969999999991</v>
      </c>
      <c r="E7634" s="13">
        <v>68.19</v>
      </c>
      <c r="F7634" s="11">
        <f t="shared" si="358"/>
        <v>4.4146722008999992</v>
      </c>
      <c r="G7634" s="11">
        <f t="shared" si="359"/>
        <v>68.837805000000003</v>
      </c>
      <c r="H7634" s="8">
        <f t="shared" si="357"/>
        <v>517.23268526292486</v>
      </c>
      <c r="I7634" s="61"/>
      <c r="K7634" s="69"/>
      <c r="L7634" s="69"/>
      <c r="M7634" s="69"/>
      <c r="O7634" s="63"/>
      <c r="P7634" s="63"/>
      <c r="Q7634" s="63"/>
    </row>
    <row r="7635" spans="1:17" outlineLevel="1">
      <c r="A7635" s="6"/>
      <c r="B7635" s="20">
        <v>42711</v>
      </c>
      <c r="C7635" s="21">
        <v>0.60416666666666663</v>
      </c>
      <c r="D7635" s="13">
        <v>4.1330679999999997</v>
      </c>
      <c r="E7635" s="13">
        <v>65.489999999999995</v>
      </c>
      <c r="F7635" s="11">
        <f t="shared" si="358"/>
        <v>4.1318280796</v>
      </c>
      <c r="G7635" s="11">
        <f t="shared" si="359"/>
        <v>66.112155000000001</v>
      </c>
      <c r="H7635" s="8">
        <f t="shared" si="357"/>
        <v>495.35596437373243</v>
      </c>
      <c r="I7635" s="61"/>
      <c r="K7635" s="69"/>
      <c r="L7635" s="69"/>
      <c r="M7635" s="69"/>
      <c r="O7635" s="63"/>
      <c r="P7635" s="63"/>
      <c r="Q7635" s="63"/>
    </row>
    <row r="7636" spans="1:17" outlineLevel="1">
      <c r="A7636" s="6"/>
      <c r="B7636" s="20">
        <v>42711</v>
      </c>
      <c r="C7636" s="21">
        <v>0.625</v>
      </c>
      <c r="D7636" s="13">
        <v>3.7744459999999997</v>
      </c>
      <c r="E7636" s="13">
        <v>71.75</v>
      </c>
      <c r="F7636" s="11">
        <f t="shared" si="358"/>
        <v>3.7733136662</v>
      </c>
      <c r="G7636" s="11">
        <f t="shared" si="359"/>
        <v>72.431625000000011</v>
      </c>
      <c r="H7636" s="8">
        <f t="shared" si="357"/>
        <v>428.52910143562639</v>
      </c>
      <c r="I7636" s="61"/>
      <c r="K7636" s="69"/>
      <c r="L7636" s="69"/>
      <c r="M7636" s="69"/>
      <c r="O7636" s="63"/>
      <c r="P7636" s="63"/>
      <c r="Q7636" s="63"/>
    </row>
    <row r="7637" spans="1:17" outlineLevel="1">
      <c r="A7637" s="6"/>
      <c r="B7637" s="20">
        <v>42711</v>
      </c>
      <c r="C7637" s="21">
        <v>0.64583333333333337</v>
      </c>
      <c r="D7637" s="13">
        <v>3.3120449999999999</v>
      </c>
      <c r="E7637" s="13">
        <v>69.959999999999994</v>
      </c>
      <c r="F7637" s="11">
        <f t="shared" si="358"/>
        <v>3.3110513865</v>
      </c>
      <c r="G7637" s="11">
        <f t="shared" si="359"/>
        <v>70.624619999999993</v>
      </c>
      <c r="H7637" s="8">
        <f t="shared" si="357"/>
        <v>382.01381191696441</v>
      </c>
      <c r="I7637" s="61"/>
      <c r="K7637" s="69"/>
      <c r="L7637" s="69"/>
      <c r="M7637" s="69"/>
      <c r="O7637" s="63"/>
      <c r="P7637" s="63"/>
      <c r="Q7637" s="63"/>
    </row>
    <row r="7638" spans="1:17" outlineLevel="1">
      <c r="A7638" s="6"/>
      <c r="B7638" s="20">
        <v>42711</v>
      </c>
      <c r="C7638" s="21">
        <v>0.66666666666666663</v>
      </c>
      <c r="D7638" s="13">
        <v>2.753285</v>
      </c>
      <c r="E7638" s="13">
        <v>69.900000000000006</v>
      </c>
      <c r="F7638" s="11">
        <f t="shared" si="358"/>
        <v>2.7524590144999999</v>
      </c>
      <c r="G7638" s="11">
        <f t="shared" si="359"/>
        <v>70.564050000000009</v>
      </c>
      <c r="H7638" s="8">
        <f t="shared" si="357"/>
        <v>317.73272117487124</v>
      </c>
      <c r="I7638" s="61"/>
      <c r="K7638" s="69"/>
      <c r="L7638" s="69"/>
      <c r="M7638" s="69"/>
      <c r="O7638" s="63"/>
      <c r="P7638" s="63"/>
      <c r="Q7638" s="63"/>
    </row>
    <row r="7639" spans="1:17" outlineLevel="1">
      <c r="A7639" s="6"/>
      <c r="B7639" s="20">
        <v>42711</v>
      </c>
      <c r="C7639" s="21">
        <v>0.6875</v>
      </c>
      <c r="D7639" s="13">
        <v>2.1294539999999995</v>
      </c>
      <c r="E7639" s="13">
        <v>65.95</v>
      </c>
      <c r="F7639" s="11">
        <f t="shared" si="358"/>
        <v>2.1288151637999997</v>
      </c>
      <c r="G7639" s="11">
        <f t="shared" si="359"/>
        <v>66.576525000000004</v>
      </c>
      <c r="H7639" s="8">
        <f t="shared" si="357"/>
        <v>254.23050449369015</v>
      </c>
      <c r="I7639" s="61"/>
      <c r="K7639" s="69"/>
      <c r="L7639" s="69"/>
      <c r="M7639" s="69"/>
      <c r="O7639" s="63"/>
      <c r="P7639" s="63"/>
      <c r="Q7639" s="63"/>
    </row>
    <row r="7640" spans="1:17" outlineLevel="1">
      <c r="A7640" s="6"/>
      <c r="B7640" s="20">
        <v>42711</v>
      </c>
      <c r="C7640" s="21">
        <v>0.70833333333333337</v>
      </c>
      <c r="D7640" s="13">
        <v>1.4301649999999999</v>
      </c>
      <c r="E7640" s="13">
        <v>52.31</v>
      </c>
      <c r="F7640" s="11">
        <f t="shared" si="358"/>
        <v>1.4297359505</v>
      </c>
      <c r="G7640" s="11">
        <f t="shared" si="359"/>
        <v>52.806945000000006</v>
      </c>
      <c r="H7640" s="8">
        <f t="shared" si="357"/>
        <v>190.43089909042376</v>
      </c>
      <c r="I7640" s="61"/>
      <c r="K7640" s="69"/>
      <c r="L7640" s="69"/>
      <c r="M7640" s="69"/>
      <c r="O7640" s="63"/>
      <c r="P7640" s="63"/>
      <c r="Q7640" s="63"/>
    </row>
    <row r="7641" spans="1:17" outlineLevel="1">
      <c r="A7641" s="6"/>
      <c r="B7641" s="20">
        <v>42711</v>
      </c>
      <c r="C7641" s="21">
        <v>0.72916666666666663</v>
      </c>
      <c r="D7641" s="13">
        <v>0.72287799999999991</v>
      </c>
      <c r="E7641" s="13">
        <v>46.46</v>
      </c>
      <c r="F7641" s="11">
        <f t="shared" si="358"/>
        <v>0.72266113659999998</v>
      </c>
      <c r="G7641" s="11">
        <f t="shared" si="359"/>
        <v>46.901370000000007</v>
      </c>
      <c r="H7641" s="8">
        <f t="shared" si="357"/>
        <v>100.52117405530285</v>
      </c>
      <c r="I7641" s="61"/>
      <c r="K7641" s="69"/>
      <c r="L7641" s="69"/>
      <c r="M7641" s="69"/>
      <c r="O7641" s="63"/>
      <c r="P7641" s="63"/>
      <c r="Q7641" s="63"/>
    </row>
    <row r="7642" spans="1:17" outlineLevel="1">
      <c r="A7642" s="6"/>
      <c r="B7642" s="20">
        <v>42711</v>
      </c>
      <c r="C7642" s="21">
        <v>0.75</v>
      </c>
      <c r="D7642" s="13">
        <v>0.23635</v>
      </c>
      <c r="E7642" s="13">
        <v>47.94</v>
      </c>
      <c r="F7642" s="11">
        <f t="shared" si="358"/>
        <v>0.23627909500000002</v>
      </c>
      <c r="G7642" s="11">
        <f t="shared" si="359"/>
        <v>48.395429999999998</v>
      </c>
      <c r="H7642" s="8">
        <f t="shared" si="357"/>
        <v>32.513083267464154</v>
      </c>
      <c r="I7642" s="61"/>
      <c r="K7642" s="69"/>
      <c r="L7642" s="69"/>
      <c r="M7642" s="69"/>
      <c r="O7642" s="63"/>
      <c r="P7642" s="63"/>
      <c r="Q7642" s="63"/>
    </row>
    <row r="7643" spans="1:17" outlineLevel="1">
      <c r="A7643" s="6"/>
      <c r="B7643" s="20">
        <v>42711</v>
      </c>
      <c r="C7643" s="21">
        <v>0.77083333333333337</v>
      </c>
      <c r="D7643" s="13">
        <v>9.4874E-2</v>
      </c>
      <c r="E7643" s="13">
        <v>45.14</v>
      </c>
      <c r="F7643" s="11">
        <f t="shared" si="358"/>
        <v>9.4845537800000004E-2</v>
      </c>
      <c r="G7643" s="11">
        <f t="shared" si="359"/>
        <v>45.568830000000005</v>
      </c>
      <c r="H7643" s="8">
        <f t="shared" si="357"/>
        <v>13.319269842533227</v>
      </c>
      <c r="I7643" s="61"/>
      <c r="K7643" s="69"/>
      <c r="L7643" s="69"/>
      <c r="M7643" s="69"/>
      <c r="O7643" s="63"/>
      <c r="P7643" s="63"/>
      <c r="Q7643" s="63"/>
    </row>
    <row r="7644" spans="1:17" outlineLevel="1">
      <c r="A7644" s="6"/>
      <c r="B7644" s="20">
        <v>42711</v>
      </c>
      <c r="C7644" s="21">
        <v>0.79166666666666663</v>
      </c>
      <c r="D7644" s="13">
        <v>3.8986000000000007E-2</v>
      </c>
      <c r="E7644" s="13">
        <v>44.96</v>
      </c>
      <c r="F7644" s="11">
        <f t="shared" si="358"/>
        <v>3.8974304200000011E-2</v>
      </c>
      <c r="G7644" s="11">
        <f t="shared" si="359"/>
        <v>45.387120000000003</v>
      </c>
      <c r="H7644" s="8">
        <f t="shared" si="357"/>
        <v>5.4802891595580974</v>
      </c>
      <c r="I7644" s="61"/>
      <c r="K7644" s="69"/>
      <c r="L7644" s="69"/>
      <c r="M7644" s="69"/>
      <c r="O7644" s="63"/>
      <c r="P7644" s="63"/>
      <c r="Q7644" s="63"/>
    </row>
    <row r="7645" spans="1:17" outlineLevel="1">
      <c r="A7645" s="6"/>
      <c r="B7645" s="20">
        <v>42711</v>
      </c>
      <c r="C7645" s="21">
        <v>0.8125</v>
      </c>
      <c r="D7645" s="13">
        <v>0</v>
      </c>
      <c r="E7645" s="13">
        <v>44.96</v>
      </c>
      <c r="F7645" s="11">
        <f t="shared" si="358"/>
        <v>0</v>
      </c>
      <c r="G7645" s="11">
        <f t="shared" si="359"/>
        <v>45.387120000000003</v>
      </c>
      <c r="H7645" s="8">
        <f t="shared" si="357"/>
        <v>0</v>
      </c>
      <c r="I7645" s="61"/>
      <c r="K7645" s="69"/>
      <c r="L7645" s="69"/>
      <c r="M7645" s="69"/>
      <c r="O7645" s="63"/>
      <c r="P7645" s="63"/>
      <c r="Q7645" s="63"/>
    </row>
    <row r="7646" spans="1:17" outlineLevel="1">
      <c r="A7646" s="6"/>
      <c r="B7646" s="20">
        <v>42711</v>
      </c>
      <c r="C7646" s="21">
        <v>0.83333333333333337</v>
      </c>
      <c r="D7646" s="13">
        <v>0</v>
      </c>
      <c r="E7646" s="13">
        <v>48.15</v>
      </c>
      <c r="F7646" s="11">
        <f t="shared" si="358"/>
        <v>0</v>
      </c>
      <c r="G7646" s="11">
        <f t="shared" si="359"/>
        <v>48.607424999999999</v>
      </c>
      <c r="H7646" s="8">
        <f t="shared" si="357"/>
        <v>0</v>
      </c>
      <c r="I7646" s="61"/>
      <c r="K7646" s="69"/>
      <c r="L7646" s="69"/>
      <c r="M7646" s="69"/>
      <c r="O7646" s="63"/>
      <c r="P7646" s="63"/>
      <c r="Q7646" s="63"/>
    </row>
    <row r="7647" spans="1:17" outlineLevel="1">
      <c r="A7647" s="6"/>
      <c r="B7647" s="20">
        <v>42711</v>
      </c>
      <c r="C7647" s="21">
        <v>0.85416666666666663</v>
      </c>
      <c r="D7647" s="13">
        <v>0</v>
      </c>
      <c r="E7647" s="13">
        <v>44.29</v>
      </c>
      <c r="F7647" s="11">
        <f t="shared" si="358"/>
        <v>0</v>
      </c>
      <c r="G7647" s="11">
        <f t="shared" si="359"/>
        <v>44.710754999999999</v>
      </c>
      <c r="H7647" s="8">
        <f t="shared" si="357"/>
        <v>0</v>
      </c>
      <c r="I7647" s="61"/>
      <c r="K7647" s="69"/>
      <c r="L7647" s="69"/>
      <c r="M7647" s="69"/>
      <c r="O7647" s="63"/>
      <c r="P7647" s="63"/>
      <c r="Q7647" s="63"/>
    </row>
    <row r="7648" spans="1:17" outlineLevel="1">
      <c r="A7648" s="6"/>
      <c r="B7648" s="20">
        <v>42711</v>
      </c>
      <c r="C7648" s="21">
        <v>0.875</v>
      </c>
      <c r="D7648" s="13">
        <v>0</v>
      </c>
      <c r="E7648" s="13">
        <v>42.73</v>
      </c>
      <c r="F7648" s="11">
        <f t="shared" si="358"/>
        <v>0</v>
      </c>
      <c r="G7648" s="11">
        <f t="shared" si="359"/>
        <v>43.135934999999996</v>
      </c>
      <c r="H7648" s="8">
        <f t="shared" si="357"/>
        <v>0</v>
      </c>
      <c r="I7648" s="61"/>
      <c r="K7648" s="69"/>
      <c r="L7648" s="69"/>
      <c r="M7648" s="69"/>
      <c r="O7648" s="63"/>
      <c r="P7648" s="63"/>
      <c r="Q7648" s="63"/>
    </row>
    <row r="7649" spans="1:17" outlineLevel="1">
      <c r="A7649" s="6"/>
      <c r="B7649" s="20">
        <v>42711</v>
      </c>
      <c r="C7649" s="21">
        <v>0.89583333333333337</v>
      </c>
      <c r="D7649" s="13">
        <v>0</v>
      </c>
      <c r="E7649" s="13">
        <v>41.19</v>
      </c>
      <c r="F7649" s="11">
        <f t="shared" si="358"/>
        <v>0</v>
      </c>
      <c r="G7649" s="11">
        <f t="shared" si="359"/>
        <v>41.581305</v>
      </c>
      <c r="H7649" s="8">
        <f t="shared" si="357"/>
        <v>0</v>
      </c>
      <c r="I7649" s="61"/>
      <c r="K7649" s="69"/>
      <c r="L7649" s="69"/>
      <c r="M7649" s="69"/>
      <c r="O7649" s="63"/>
      <c r="P7649" s="63"/>
      <c r="Q7649" s="63"/>
    </row>
    <row r="7650" spans="1:17" outlineLevel="1">
      <c r="A7650" s="6"/>
      <c r="B7650" s="20">
        <v>42711</v>
      </c>
      <c r="C7650" s="21">
        <v>0.91666666666666663</v>
      </c>
      <c r="D7650" s="13">
        <v>0</v>
      </c>
      <c r="E7650" s="13">
        <v>38.19</v>
      </c>
      <c r="F7650" s="11">
        <f t="shared" si="358"/>
        <v>0</v>
      </c>
      <c r="G7650" s="11">
        <f t="shared" si="359"/>
        <v>38.552804999999999</v>
      </c>
      <c r="H7650" s="8">
        <f t="shared" si="357"/>
        <v>0</v>
      </c>
      <c r="I7650" s="61"/>
      <c r="K7650" s="69"/>
      <c r="L7650" s="69"/>
      <c r="M7650" s="69"/>
      <c r="O7650" s="63"/>
      <c r="P7650" s="63"/>
      <c r="Q7650" s="63"/>
    </row>
    <row r="7651" spans="1:17" outlineLevel="1">
      <c r="A7651" s="6"/>
      <c r="B7651" s="20">
        <v>42711</v>
      </c>
      <c r="C7651" s="21">
        <v>0.9375</v>
      </c>
      <c r="D7651" s="13">
        <v>0</v>
      </c>
      <c r="E7651" s="13">
        <v>53.4</v>
      </c>
      <c r="F7651" s="11">
        <f t="shared" si="358"/>
        <v>0</v>
      </c>
      <c r="G7651" s="11">
        <f t="shared" si="359"/>
        <v>53.907299999999999</v>
      </c>
      <c r="H7651" s="8">
        <f t="shared" si="357"/>
        <v>0</v>
      </c>
      <c r="I7651" s="61"/>
      <c r="K7651" s="69"/>
      <c r="L7651" s="69"/>
      <c r="M7651" s="69"/>
      <c r="O7651" s="63"/>
      <c r="P7651" s="63"/>
      <c r="Q7651" s="63"/>
    </row>
    <row r="7652" spans="1:17" outlineLevel="1">
      <c r="A7652" s="6"/>
      <c r="B7652" s="20">
        <v>42711</v>
      </c>
      <c r="C7652" s="21">
        <v>0.95833333333333337</v>
      </c>
      <c r="D7652" s="13">
        <v>0</v>
      </c>
      <c r="E7652" s="13">
        <v>50.81</v>
      </c>
      <c r="F7652" s="11">
        <f t="shared" si="358"/>
        <v>0</v>
      </c>
      <c r="G7652" s="11">
        <f t="shared" si="359"/>
        <v>51.292695000000009</v>
      </c>
      <c r="H7652" s="8">
        <f t="shared" si="357"/>
        <v>0</v>
      </c>
      <c r="I7652" s="61"/>
      <c r="K7652" s="69"/>
      <c r="L7652" s="69"/>
      <c r="M7652" s="69"/>
      <c r="O7652" s="63"/>
      <c r="P7652" s="63"/>
      <c r="Q7652" s="63"/>
    </row>
    <row r="7653" spans="1:17" outlineLevel="1">
      <c r="A7653" s="6"/>
      <c r="B7653" s="20">
        <v>42711</v>
      </c>
      <c r="C7653" s="21">
        <v>0.97916666666666663</v>
      </c>
      <c r="D7653" s="13">
        <v>0</v>
      </c>
      <c r="E7653" s="13">
        <v>43.1</v>
      </c>
      <c r="F7653" s="11">
        <f t="shared" si="358"/>
        <v>0</v>
      </c>
      <c r="G7653" s="11">
        <f t="shared" si="359"/>
        <v>43.509450000000001</v>
      </c>
      <c r="H7653" s="8">
        <f t="shared" si="357"/>
        <v>0</v>
      </c>
      <c r="I7653" s="61"/>
      <c r="K7653" s="69"/>
      <c r="L7653" s="69"/>
      <c r="M7653" s="69"/>
      <c r="O7653" s="63"/>
      <c r="P7653" s="63"/>
      <c r="Q7653" s="63"/>
    </row>
    <row r="7654" spans="1:17" outlineLevel="1">
      <c r="A7654" s="6"/>
      <c r="B7654" s="20">
        <v>42712</v>
      </c>
      <c r="C7654" s="21">
        <v>2.0833333333333332E-2</v>
      </c>
      <c r="D7654" s="13">
        <v>0</v>
      </c>
      <c r="E7654" s="13">
        <v>42.37</v>
      </c>
      <c r="F7654" s="11">
        <f t="shared" si="358"/>
        <v>0</v>
      </c>
      <c r="G7654" s="11">
        <f t="shared" si="359"/>
        <v>42.772514999999999</v>
      </c>
      <c r="H7654" s="8">
        <f t="shared" si="357"/>
        <v>0</v>
      </c>
      <c r="I7654" s="61"/>
      <c r="K7654" s="69"/>
      <c r="L7654" s="69"/>
      <c r="M7654" s="69"/>
      <c r="O7654" s="63"/>
      <c r="P7654" s="63"/>
      <c r="Q7654" s="63"/>
    </row>
    <row r="7655" spans="1:17" outlineLevel="1">
      <c r="A7655" s="6"/>
      <c r="B7655" s="20">
        <v>42712</v>
      </c>
      <c r="C7655" s="21">
        <v>4.1666666666666664E-2</v>
      </c>
      <c r="D7655" s="13">
        <v>0</v>
      </c>
      <c r="E7655" s="13">
        <v>34.21</v>
      </c>
      <c r="F7655" s="11">
        <f t="shared" si="358"/>
        <v>0</v>
      </c>
      <c r="G7655" s="11">
        <f t="shared" si="359"/>
        <v>34.534995000000002</v>
      </c>
      <c r="H7655" s="8">
        <f t="shared" si="357"/>
        <v>0</v>
      </c>
      <c r="I7655" s="61"/>
      <c r="K7655" s="69"/>
      <c r="L7655" s="69"/>
      <c r="M7655" s="69"/>
      <c r="O7655" s="63"/>
      <c r="P7655" s="63"/>
      <c r="Q7655" s="63"/>
    </row>
    <row r="7656" spans="1:17" outlineLevel="1">
      <c r="A7656" s="6"/>
      <c r="B7656" s="20">
        <v>42712</v>
      </c>
      <c r="C7656" s="21">
        <v>6.25E-2</v>
      </c>
      <c r="D7656" s="13">
        <v>0</v>
      </c>
      <c r="E7656" s="13">
        <v>29.32</v>
      </c>
      <c r="F7656" s="11">
        <f t="shared" si="358"/>
        <v>0</v>
      </c>
      <c r="G7656" s="11">
        <f t="shared" si="359"/>
        <v>29.598540000000003</v>
      </c>
      <c r="H7656" s="8">
        <f t="shared" si="357"/>
        <v>0</v>
      </c>
      <c r="I7656" s="61"/>
      <c r="K7656" s="69"/>
      <c r="L7656" s="69"/>
      <c r="M7656" s="69"/>
      <c r="O7656" s="63"/>
      <c r="P7656" s="63"/>
      <c r="Q7656" s="63"/>
    </row>
    <row r="7657" spans="1:17" outlineLevel="1">
      <c r="A7657" s="6"/>
      <c r="B7657" s="20">
        <v>42712</v>
      </c>
      <c r="C7657" s="21">
        <v>8.3333333333333329E-2</v>
      </c>
      <c r="D7657" s="13">
        <v>0</v>
      </c>
      <c r="E7657" s="13">
        <v>25.85</v>
      </c>
      <c r="F7657" s="11">
        <f t="shared" si="358"/>
        <v>0</v>
      </c>
      <c r="G7657" s="11">
        <f t="shared" si="359"/>
        <v>26.095575000000004</v>
      </c>
      <c r="H7657" s="8">
        <f t="shared" si="357"/>
        <v>0</v>
      </c>
      <c r="I7657" s="61"/>
      <c r="K7657" s="69"/>
      <c r="L7657" s="69"/>
      <c r="M7657" s="69"/>
      <c r="O7657" s="63"/>
      <c r="P7657" s="63"/>
      <c r="Q7657" s="63"/>
    </row>
    <row r="7658" spans="1:17" outlineLevel="1">
      <c r="A7658" s="6"/>
      <c r="B7658" s="20">
        <v>42712</v>
      </c>
      <c r="C7658" s="21">
        <v>0.10416666666666667</v>
      </c>
      <c r="D7658" s="13">
        <v>0</v>
      </c>
      <c r="E7658" s="13">
        <v>17.37</v>
      </c>
      <c r="F7658" s="11">
        <f t="shared" si="358"/>
        <v>0</v>
      </c>
      <c r="G7658" s="11">
        <f t="shared" si="359"/>
        <v>17.535015000000001</v>
      </c>
      <c r="H7658" s="8">
        <f t="shared" si="357"/>
        <v>0</v>
      </c>
      <c r="I7658" s="61"/>
      <c r="K7658" s="69"/>
      <c r="L7658" s="69"/>
      <c r="M7658" s="69"/>
      <c r="O7658" s="63"/>
      <c r="P7658" s="63"/>
      <c r="Q7658" s="63"/>
    </row>
    <row r="7659" spans="1:17" outlineLevel="1">
      <c r="A7659" s="6"/>
      <c r="B7659" s="20">
        <v>42712</v>
      </c>
      <c r="C7659" s="21">
        <v>0.125</v>
      </c>
      <c r="D7659" s="13">
        <v>0</v>
      </c>
      <c r="E7659" s="13">
        <v>13.22</v>
      </c>
      <c r="F7659" s="11">
        <f t="shared" si="358"/>
        <v>0</v>
      </c>
      <c r="G7659" s="11">
        <f t="shared" si="359"/>
        <v>13.345590000000001</v>
      </c>
      <c r="H7659" s="8">
        <f t="shared" si="357"/>
        <v>0</v>
      </c>
      <c r="I7659" s="61"/>
      <c r="K7659" s="69"/>
      <c r="L7659" s="69"/>
      <c r="M7659" s="69"/>
      <c r="O7659" s="63"/>
      <c r="P7659" s="63"/>
      <c r="Q7659" s="63"/>
    </row>
    <row r="7660" spans="1:17" outlineLevel="1">
      <c r="A7660" s="6"/>
      <c r="B7660" s="20">
        <v>42712</v>
      </c>
      <c r="C7660" s="21">
        <v>0.14583333333333334</v>
      </c>
      <c r="D7660" s="13">
        <v>0</v>
      </c>
      <c r="E7660" s="13">
        <v>19.850000000000001</v>
      </c>
      <c r="F7660" s="11">
        <f t="shared" si="358"/>
        <v>0</v>
      </c>
      <c r="G7660" s="11">
        <f t="shared" si="359"/>
        <v>20.038575000000002</v>
      </c>
      <c r="H7660" s="8">
        <f t="shared" si="357"/>
        <v>0</v>
      </c>
      <c r="I7660" s="61"/>
      <c r="K7660" s="69"/>
      <c r="L7660" s="69"/>
      <c r="M7660" s="69"/>
      <c r="O7660" s="63"/>
      <c r="P7660" s="63"/>
      <c r="Q7660" s="63"/>
    </row>
    <row r="7661" spans="1:17" outlineLevel="1">
      <c r="A7661" s="6"/>
      <c r="B7661" s="20">
        <v>42712</v>
      </c>
      <c r="C7661" s="21">
        <v>0.16666666666666666</v>
      </c>
      <c r="D7661" s="13">
        <v>0</v>
      </c>
      <c r="E7661" s="13">
        <v>25.32</v>
      </c>
      <c r="F7661" s="11">
        <f t="shared" si="358"/>
        <v>0</v>
      </c>
      <c r="G7661" s="11">
        <f t="shared" si="359"/>
        <v>25.560540000000003</v>
      </c>
      <c r="H7661" s="8">
        <f t="shared" ref="H7661:H7724" si="360">F7661*($B$8-G7661)</f>
        <v>0</v>
      </c>
      <c r="I7661" s="61"/>
      <c r="K7661" s="69"/>
      <c r="L7661" s="69"/>
      <c r="M7661" s="69"/>
      <c r="O7661" s="63"/>
      <c r="P7661" s="63"/>
      <c r="Q7661" s="63"/>
    </row>
    <row r="7662" spans="1:17" outlineLevel="1">
      <c r="A7662" s="6"/>
      <c r="B7662" s="20">
        <v>42712</v>
      </c>
      <c r="C7662" s="21">
        <v>0.1875</v>
      </c>
      <c r="D7662" s="13">
        <v>0</v>
      </c>
      <c r="E7662" s="13">
        <v>27.51</v>
      </c>
      <c r="F7662" s="11">
        <f t="shared" si="358"/>
        <v>0</v>
      </c>
      <c r="G7662" s="11">
        <f t="shared" si="359"/>
        <v>27.771345000000004</v>
      </c>
      <c r="H7662" s="8">
        <f t="shared" si="360"/>
        <v>0</v>
      </c>
      <c r="I7662" s="61"/>
      <c r="K7662" s="69"/>
      <c r="L7662" s="69"/>
      <c r="M7662" s="69"/>
      <c r="O7662" s="63"/>
      <c r="P7662" s="63"/>
      <c r="Q7662" s="63"/>
    </row>
    <row r="7663" spans="1:17" outlineLevel="1">
      <c r="A7663" s="6"/>
      <c r="B7663" s="20">
        <v>42712</v>
      </c>
      <c r="C7663" s="21">
        <v>0.20833333333333334</v>
      </c>
      <c r="D7663" s="13">
        <v>1.9989999999999999E-3</v>
      </c>
      <c r="E7663" s="13">
        <v>29.26</v>
      </c>
      <c r="F7663" s="11">
        <f t="shared" si="358"/>
        <v>1.9984003000000001E-3</v>
      </c>
      <c r="G7663" s="11">
        <f t="shared" si="359"/>
        <v>29.537970000000005</v>
      </c>
      <c r="H7663" s="8">
        <f t="shared" si="360"/>
        <v>0.31267376769060901</v>
      </c>
      <c r="I7663" s="61"/>
      <c r="K7663" s="69"/>
      <c r="L7663" s="69"/>
      <c r="M7663" s="69"/>
      <c r="O7663" s="63"/>
      <c r="P7663" s="63"/>
      <c r="Q7663" s="63"/>
    </row>
    <row r="7664" spans="1:17" outlineLevel="1">
      <c r="A7664" s="6"/>
      <c r="B7664" s="20">
        <v>42712</v>
      </c>
      <c r="C7664" s="21">
        <v>0.22916666666666666</v>
      </c>
      <c r="D7664" s="13">
        <v>0.101046</v>
      </c>
      <c r="E7664" s="13">
        <v>33.04</v>
      </c>
      <c r="F7664" s="11">
        <f t="shared" si="358"/>
        <v>0.1010156862</v>
      </c>
      <c r="G7664" s="11">
        <f t="shared" si="359"/>
        <v>33.353880000000004</v>
      </c>
      <c r="H7664" s="8">
        <f t="shared" si="360"/>
        <v>15.419652557567543</v>
      </c>
      <c r="I7664" s="61"/>
      <c r="K7664" s="69"/>
      <c r="L7664" s="69"/>
      <c r="M7664" s="69"/>
      <c r="O7664" s="63"/>
      <c r="P7664" s="63"/>
      <c r="Q7664" s="63"/>
    </row>
    <row r="7665" spans="1:17" outlineLevel="1">
      <c r="A7665" s="6"/>
      <c r="B7665" s="20">
        <v>42712</v>
      </c>
      <c r="C7665" s="21">
        <v>0.25</v>
      </c>
      <c r="D7665" s="13">
        <v>0.21987800000000002</v>
      </c>
      <c r="E7665" s="13">
        <v>30.77</v>
      </c>
      <c r="F7665" s="11">
        <f t="shared" si="358"/>
        <v>0.21981203660000004</v>
      </c>
      <c r="G7665" s="11">
        <f t="shared" si="359"/>
        <v>31.062315000000002</v>
      </c>
      <c r="H7665" s="8">
        <f t="shared" si="360"/>
        <v>34.057168085939274</v>
      </c>
      <c r="I7665" s="61"/>
      <c r="K7665" s="69"/>
      <c r="L7665" s="69"/>
      <c r="M7665" s="69"/>
      <c r="O7665" s="63"/>
      <c r="P7665" s="63"/>
      <c r="Q7665" s="63"/>
    </row>
    <row r="7666" spans="1:17" outlineLevel="1">
      <c r="A7666" s="6"/>
      <c r="B7666" s="20">
        <v>42712</v>
      </c>
      <c r="C7666" s="21">
        <v>0.27083333333333331</v>
      </c>
      <c r="D7666" s="13">
        <v>0.66036600000000001</v>
      </c>
      <c r="E7666" s="13">
        <v>38.11</v>
      </c>
      <c r="F7666" s="11">
        <f t="shared" si="358"/>
        <v>0.6601678902</v>
      </c>
      <c r="G7666" s="11">
        <f t="shared" si="359"/>
        <v>38.472045000000001</v>
      </c>
      <c r="H7666" s="8">
        <f t="shared" si="360"/>
        <v>97.393218797870531</v>
      </c>
      <c r="I7666" s="61"/>
      <c r="K7666" s="69"/>
      <c r="L7666" s="69"/>
      <c r="M7666" s="69"/>
      <c r="O7666" s="63"/>
      <c r="P7666" s="63"/>
      <c r="Q7666" s="63"/>
    </row>
    <row r="7667" spans="1:17" outlineLevel="1">
      <c r="A7667" s="6"/>
      <c r="B7667" s="20">
        <v>42712</v>
      </c>
      <c r="C7667" s="21">
        <v>0.29166666666666669</v>
      </c>
      <c r="D7667" s="13">
        <v>1.0340619999999998</v>
      </c>
      <c r="E7667" s="13">
        <v>47.42</v>
      </c>
      <c r="F7667" s="11">
        <f t="shared" si="358"/>
        <v>1.0337517813999999</v>
      </c>
      <c r="G7667" s="11">
        <f t="shared" si="359"/>
        <v>47.870490000000004</v>
      </c>
      <c r="H7667" s="8">
        <f t="shared" si="360"/>
        <v>142.79162702640909</v>
      </c>
      <c r="I7667" s="61"/>
      <c r="K7667" s="69"/>
      <c r="L7667" s="69"/>
      <c r="M7667" s="69"/>
      <c r="O7667" s="63"/>
      <c r="P7667" s="63"/>
      <c r="Q7667" s="63"/>
    </row>
    <row r="7668" spans="1:17" outlineLevel="1">
      <c r="A7668" s="6"/>
      <c r="B7668" s="20">
        <v>42712</v>
      </c>
      <c r="C7668" s="21">
        <v>0.3125</v>
      </c>
      <c r="D7668" s="13">
        <v>1.8983939999999999</v>
      </c>
      <c r="E7668" s="13">
        <v>43.69</v>
      </c>
      <c r="F7668" s="11">
        <f t="shared" si="358"/>
        <v>1.8978244818000001</v>
      </c>
      <c r="G7668" s="11">
        <f t="shared" si="359"/>
        <v>44.105055</v>
      </c>
      <c r="H7668" s="8">
        <f t="shared" si="360"/>
        <v>269.29170046466453</v>
      </c>
      <c r="I7668" s="61"/>
      <c r="K7668" s="69"/>
      <c r="L7668" s="69"/>
      <c r="M7668" s="69"/>
      <c r="O7668" s="63"/>
      <c r="P7668" s="63"/>
      <c r="Q7668" s="63"/>
    </row>
    <row r="7669" spans="1:17" outlineLevel="1">
      <c r="A7669" s="6"/>
      <c r="B7669" s="20">
        <v>42712</v>
      </c>
      <c r="C7669" s="21">
        <v>0.33333333333333331</v>
      </c>
      <c r="D7669" s="13">
        <v>1.980926</v>
      </c>
      <c r="E7669" s="13">
        <v>44.96</v>
      </c>
      <c r="F7669" s="11">
        <f t="shared" si="358"/>
        <v>1.9803317222000001</v>
      </c>
      <c r="G7669" s="11">
        <f t="shared" si="359"/>
        <v>45.387120000000003</v>
      </c>
      <c r="H7669" s="8">
        <f t="shared" si="360"/>
        <v>278.46014681390193</v>
      </c>
      <c r="I7669" s="61"/>
      <c r="K7669" s="69"/>
      <c r="L7669" s="69"/>
      <c r="M7669" s="69"/>
      <c r="O7669" s="63"/>
      <c r="P7669" s="63"/>
      <c r="Q7669" s="63"/>
    </row>
    <row r="7670" spans="1:17" outlineLevel="1">
      <c r="A7670" s="6"/>
      <c r="B7670" s="20">
        <v>42712</v>
      </c>
      <c r="C7670" s="21">
        <v>0.35416666666666669</v>
      </c>
      <c r="D7670" s="13">
        <v>3.1658400000000002</v>
      </c>
      <c r="E7670" s="13">
        <v>49.98</v>
      </c>
      <c r="F7670" s="11">
        <f t="shared" si="358"/>
        <v>3.1648902480000003</v>
      </c>
      <c r="G7670" s="11">
        <f t="shared" si="359"/>
        <v>50.454810000000002</v>
      </c>
      <c r="H7670" s="8">
        <f t="shared" si="360"/>
        <v>428.98564999430715</v>
      </c>
      <c r="I7670" s="61"/>
      <c r="K7670" s="69"/>
      <c r="L7670" s="69"/>
      <c r="M7670" s="69"/>
      <c r="O7670" s="63"/>
      <c r="P7670" s="63"/>
      <c r="Q7670" s="63"/>
    </row>
    <row r="7671" spans="1:17" outlineLevel="1">
      <c r="A7671" s="6"/>
      <c r="B7671" s="20">
        <v>42712</v>
      </c>
      <c r="C7671" s="21">
        <v>0.375</v>
      </c>
      <c r="D7671" s="13">
        <v>3.7756279999999998</v>
      </c>
      <c r="E7671" s="13">
        <v>51.52</v>
      </c>
      <c r="F7671" s="11">
        <f t="shared" si="358"/>
        <v>3.7744953116</v>
      </c>
      <c r="G7671" s="11">
        <f t="shared" si="359"/>
        <v>52.009440000000005</v>
      </c>
      <c r="H7671" s="8">
        <f t="shared" si="360"/>
        <v>505.74674051865844</v>
      </c>
      <c r="I7671" s="61"/>
      <c r="K7671" s="69"/>
      <c r="L7671" s="69"/>
      <c r="M7671" s="69"/>
      <c r="O7671" s="63"/>
      <c r="P7671" s="63"/>
      <c r="Q7671" s="63"/>
    </row>
    <row r="7672" spans="1:17" outlineLevel="1">
      <c r="A7672" s="6"/>
      <c r="B7672" s="20">
        <v>42712</v>
      </c>
      <c r="C7672" s="21">
        <v>0.39583333333333331</v>
      </c>
      <c r="D7672" s="13">
        <v>4.0779529999999999</v>
      </c>
      <c r="E7672" s="13">
        <v>52.62</v>
      </c>
      <c r="F7672" s="11">
        <f t="shared" si="358"/>
        <v>4.0767296141000005</v>
      </c>
      <c r="G7672" s="11">
        <f t="shared" si="359"/>
        <v>53.119889999999998</v>
      </c>
      <c r="H7672" s="8">
        <f t="shared" si="360"/>
        <v>541.71627956186558</v>
      </c>
      <c r="I7672" s="61"/>
      <c r="K7672" s="69"/>
      <c r="L7672" s="69"/>
      <c r="M7672" s="69"/>
      <c r="O7672" s="63"/>
      <c r="P7672" s="63"/>
      <c r="Q7672" s="63"/>
    </row>
    <row r="7673" spans="1:17" outlineLevel="1">
      <c r="A7673" s="6"/>
      <c r="B7673" s="20">
        <v>42712</v>
      </c>
      <c r="C7673" s="21">
        <v>0.41666666666666669</v>
      </c>
      <c r="D7673" s="13">
        <v>4.3963629999999991</v>
      </c>
      <c r="E7673" s="13">
        <v>51.13</v>
      </c>
      <c r="F7673" s="11">
        <f t="shared" si="358"/>
        <v>4.3950440910999991</v>
      </c>
      <c r="G7673" s="11">
        <f t="shared" si="359"/>
        <v>51.615735000000008</v>
      </c>
      <c r="H7673" s="8">
        <f t="shared" si="360"/>
        <v>590.62476982506644</v>
      </c>
      <c r="I7673" s="61"/>
      <c r="K7673" s="69"/>
      <c r="L7673" s="69"/>
      <c r="M7673" s="69"/>
      <c r="O7673" s="63"/>
      <c r="P7673" s="63"/>
      <c r="Q7673" s="63"/>
    </row>
    <row r="7674" spans="1:17" outlineLevel="1">
      <c r="A7674" s="6"/>
      <c r="B7674" s="20">
        <v>42712</v>
      </c>
      <c r="C7674" s="21">
        <v>0.4375</v>
      </c>
      <c r="D7674" s="13">
        <v>4.6483690000000006</v>
      </c>
      <c r="E7674" s="13">
        <v>50.46</v>
      </c>
      <c r="F7674" s="11">
        <f t="shared" si="358"/>
        <v>4.6469744893000007</v>
      </c>
      <c r="G7674" s="11">
        <f t="shared" si="359"/>
        <v>50.939370000000004</v>
      </c>
      <c r="H7674" s="8">
        <f t="shared" si="360"/>
        <v>627.62330211878634</v>
      </c>
      <c r="I7674" s="61"/>
      <c r="K7674" s="69"/>
      <c r="L7674" s="69"/>
      <c r="M7674" s="69"/>
      <c r="O7674" s="63"/>
      <c r="P7674" s="63"/>
      <c r="Q7674" s="63"/>
    </row>
    <row r="7675" spans="1:17" outlineLevel="1">
      <c r="A7675" s="6"/>
      <c r="B7675" s="20">
        <v>42712</v>
      </c>
      <c r="C7675" s="21">
        <v>0.45833333333333331</v>
      </c>
      <c r="D7675" s="13">
        <v>4.3721280000000009</v>
      </c>
      <c r="E7675" s="13">
        <v>49.05</v>
      </c>
      <c r="F7675" s="11">
        <f t="shared" si="358"/>
        <v>4.3708163616000011</v>
      </c>
      <c r="G7675" s="11">
        <f t="shared" si="359"/>
        <v>49.515974999999997</v>
      </c>
      <c r="H7675" s="8">
        <f t="shared" si="360"/>
        <v>596.54660956702355</v>
      </c>
      <c r="I7675" s="61"/>
      <c r="K7675" s="69"/>
      <c r="L7675" s="69"/>
      <c r="M7675" s="69"/>
      <c r="O7675" s="63"/>
      <c r="P7675" s="63"/>
      <c r="Q7675" s="63"/>
    </row>
    <row r="7676" spans="1:17" outlineLevel="1">
      <c r="A7676" s="6"/>
      <c r="B7676" s="20">
        <v>42712</v>
      </c>
      <c r="C7676" s="21">
        <v>0.47916666666666669</v>
      </c>
      <c r="D7676" s="13">
        <v>4.1695609999999999</v>
      </c>
      <c r="E7676" s="13">
        <v>53.14</v>
      </c>
      <c r="F7676" s="11">
        <f t="shared" si="358"/>
        <v>4.1683101317000002</v>
      </c>
      <c r="G7676" s="11">
        <f t="shared" si="359"/>
        <v>53.644830000000006</v>
      </c>
      <c r="H7676" s="8">
        <f t="shared" si="360"/>
        <v>551.69739609387591</v>
      </c>
      <c r="I7676" s="61"/>
      <c r="K7676" s="69"/>
      <c r="L7676" s="69"/>
      <c r="M7676" s="69"/>
      <c r="O7676" s="63"/>
      <c r="P7676" s="63"/>
      <c r="Q7676" s="63"/>
    </row>
    <row r="7677" spans="1:17" outlineLevel="1">
      <c r="A7677" s="6"/>
      <c r="B7677" s="20">
        <v>42712</v>
      </c>
      <c r="C7677" s="21">
        <v>0.5</v>
      </c>
      <c r="D7677" s="13">
        <v>2.7842510000000003</v>
      </c>
      <c r="E7677" s="13">
        <v>65.239999999999995</v>
      </c>
      <c r="F7677" s="11">
        <f t="shared" si="358"/>
        <v>2.7834157247000002</v>
      </c>
      <c r="G7677" s="11">
        <f t="shared" si="359"/>
        <v>65.859780000000001</v>
      </c>
      <c r="H7677" s="8">
        <f t="shared" si="360"/>
        <v>334.40017751691744</v>
      </c>
      <c r="I7677" s="61"/>
      <c r="K7677" s="69"/>
      <c r="L7677" s="69"/>
      <c r="M7677" s="69"/>
      <c r="O7677" s="63"/>
      <c r="P7677" s="63"/>
      <c r="Q7677" s="63"/>
    </row>
    <row r="7678" spans="1:17" outlineLevel="1">
      <c r="A7678" s="6"/>
      <c r="B7678" s="20">
        <v>42712</v>
      </c>
      <c r="C7678" s="21">
        <v>0.52083333333333337</v>
      </c>
      <c r="D7678" s="13">
        <v>3.5148280000000001</v>
      </c>
      <c r="E7678" s="13">
        <v>75.48</v>
      </c>
      <c r="F7678" s="11">
        <f t="shared" si="358"/>
        <v>3.5137735516000004</v>
      </c>
      <c r="G7678" s="11">
        <f t="shared" si="359"/>
        <v>76.197060000000008</v>
      </c>
      <c r="H7678" s="8">
        <f t="shared" si="360"/>
        <v>385.82266645992172</v>
      </c>
      <c r="I7678" s="61"/>
      <c r="K7678" s="69"/>
      <c r="L7678" s="69"/>
      <c r="M7678" s="69"/>
      <c r="O7678" s="63"/>
      <c r="P7678" s="63"/>
      <c r="Q7678" s="63"/>
    </row>
    <row r="7679" spans="1:17" outlineLevel="1">
      <c r="A7679" s="6"/>
      <c r="B7679" s="20">
        <v>42712</v>
      </c>
      <c r="C7679" s="21">
        <v>0.54166666666666663</v>
      </c>
      <c r="D7679" s="13">
        <v>3.6354229999999998</v>
      </c>
      <c r="E7679" s="13">
        <v>76.28</v>
      </c>
      <c r="F7679" s="11">
        <f t="shared" si="358"/>
        <v>3.6343323730999999</v>
      </c>
      <c r="G7679" s="11">
        <f t="shared" si="359"/>
        <v>77.004660000000001</v>
      </c>
      <c r="H7679" s="8">
        <f t="shared" si="360"/>
        <v>396.12529267904137</v>
      </c>
      <c r="I7679" s="61"/>
      <c r="K7679" s="69"/>
      <c r="L7679" s="69"/>
      <c r="M7679" s="69"/>
      <c r="O7679" s="63"/>
      <c r="P7679" s="63"/>
      <c r="Q7679" s="63"/>
    </row>
    <row r="7680" spans="1:17" outlineLevel="1">
      <c r="A7680" s="6"/>
      <c r="B7680" s="20">
        <v>42712</v>
      </c>
      <c r="C7680" s="21">
        <v>0.5625</v>
      </c>
      <c r="D7680" s="13">
        <v>3.150013</v>
      </c>
      <c r="E7680" s="13">
        <v>67.78</v>
      </c>
      <c r="F7680" s="11">
        <f t="shared" si="358"/>
        <v>3.1490679960999999</v>
      </c>
      <c r="G7680" s="11">
        <f t="shared" si="359"/>
        <v>68.423910000000006</v>
      </c>
      <c r="H7680" s="8">
        <f t="shared" si="360"/>
        <v>370.25510212557322</v>
      </c>
      <c r="I7680" s="61"/>
      <c r="K7680" s="69"/>
      <c r="L7680" s="69"/>
      <c r="M7680" s="69"/>
      <c r="O7680" s="63"/>
      <c r="P7680" s="63"/>
      <c r="Q7680" s="63"/>
    </row>
    <row r="7681" spans="1:17" outlineLevel="1">
      <c r="A7681" s="6"/>
      <c r="B7681" s="20">
        <v>42712</v>
      </c>
      <c r="C7681" s="21">
        <v>0.58333333333333337</v>
      </c>
      <c r="D7681" s="13">
        <v>2.8982009999999998</v>
      </c>
      <c r="E7681" s="13">
        <v>108.71</v>
      </c>
      <c r="F7681" s="11">
        <f t="shared" si="358"/>
        <v>2.8973315396999997</v>
      </c>
      <c r="G7681" s="11">
        <f t="shared" si="359"/>
        <v>109.742745</v>
      </c>
      <c r="H7681" s="8">
        <f t="shared" si="360"/>
        <v>220.9425500424455</v>
      </c>
      <c r="I7681" s="61"/>
      <c r="K7681" s="69"/>
      <c r="L7681" s="69"/>
      <c r="M7681" s="69"/>
      <c r="O7681" s="63"/>
      <c r="P7681" s="63"/>
      <c r="Q7681" s="63"/>
    </row>
    <row r="7682" spans="1:17" outlineLevel="1">
      <c r="A7682" s="6"/>
      <c r="B7682" s="20">
        <v>42712</v>
      </c>
      <c r="C7682" s="21">
        <v>0.60416666666666663</v>
      </c>
      <c r="D7682" s="13">
        <v>3.0410739999999996</v>
      </c>
      <c r="E7682" s="13">
        <v>57.79</v>
      </c>
      <c r="F7682" s="11">
        <f t="shared" si="358"/>
        <v>3.0401616777999996</v>
      </c>
      <c r="G7682" s="11">
        <f t="shared" si="359"/>
        <v>58.339005</v>
      </c>
      <c r="H7682" s="8">
        <f t="shared" si="360"/>
        <v>388.11006474881736</v>
      </c>
      <c r="I7682" s="61"/>
      <c r="K7682" s="69"/>
      <c r="L7682" s="69"/>
      <c r="M7682" s="69"/>
      <c r="O7682" s="63"/>
      <c r="P7682" s="63"/>
      <c r="Q7682" s="63"/>
    </row>
    <row r="7683" spans="1:17" outlineLevel="1">
      <c r="A7683" s="6"/>
      <c r="B7683" s="20">
        <v>42712</v>
      </c>
      <c r="C7683" s="21">
        <v>0.625</v>
      </c>
      <c r="D7683" s="13">
        <v>3.0223860000000005</v>
      </c>
      <c r="E7683" s="13">
        <v>63.45</v>
      </c>
      <c r="F7683" s="11">
        <f t="shared" si="358"/>
        <v>3.0214792842000007</v>
      </c>
      <c r="G7683" s="11">
        <f t="shared" si="359"/>
        <v>64.052775000000011</v>
      </c>
      <c r="H7683" s="8">
        <f t="shared" si="360"/>
        <v>368.46101410317641</v>
      </c>
      <c r="I7683" s="61"/>
      <c r="K7683" s="69"/>
      <c r="L7683" s="69"/>
      <c r="M7683" s="69"/>
      <c r="O7683" s="63"/>
      <c r="P7683" s="63"/>
      <c r="Q7683" s="63"/>
    </row>
    <row r="7684" spans="1:17" outlineLevel="1">
      <c r="A7684" s="6"/>
      <c r="B7684" s="20">
        <v>42712</v>
      </c>
      <c r="C7684" s="21">
        <v>0.64583333333333337</v>
      </c>
      <c r="D7684" s="13">
        <v>1.535622</v>
      </c>
      <c r="E7684" s="13">
        <v>70.19</v>
      </c>
      <c r="F7684" s="11">
        <f t="shared" si="358"/>
        <v>1.5351613134000002</v>
      </c>
      <c r="G7684" s="11">
        <f t="shared" si="359"/>
        <v>70.856805000000008</v>
      </c>
      <c r="H7684" s="8">
        <f t="shared" si="360"/>
        <v>176.76337846527233</v>
      </c>
      <c r="I7684" s="61"/>
      <c r="K7684" s="69"/>
      <c r="L7684" s="69"/>
      <c r="M7684" s="69"/>
      <c r="O7684" s="63"/>
      <c r="P7684" s="63"/>
      <c r="Q7684" s="63"/>
    </row>
    <row r="7685" spans="1:17" outlineLevel="1">
      <c r="A7685" s="6"/>
      <c r="B7685" s="20">
        <v>42712</v>
      </c>
      <c r="C7685" s="21">
        <v>0.66666666666666663</v>
      </c>
      <c r="D7685" s="13">
        <v>1.2168890000000001</v>
      </c>
      <c r="E7685" s="13">
        <v>57.13</v>
      </c>
      <c r="F7685" s="11">
        <f t="shared" si="358"/>
        <v>1.2165239333000002</v>
      </c>
      <c r="G7685" s="11">
        <f t="shared" si="359"/>
        <v>57.672735000000003</v>
      </c>
      <c r="H7685" s="8">
        <f t="shared" si="360"/>
        <v>156.11318916743147</v>
      </c>
      <c r="I7685" s="61"/>
      <c r="K7685" s="69"/>
      <c r="L7685" s="69"/>
      <c r="M7685" s="69"/>
      <c r="O7685" s="63"/>
      <c r="P7685" s="63"/>
      <c r="Q7685" s="63"/>
    </row>
    <row r="7686" spans="1:17" outlineLevel="1">
      <c r="A7686" s="6"/>
      <c r="B7686" s="20">
        <v>42712</v>
      </c>
      <c r="C7686" s="21">
        <v>0.6875</v>
      </c>
      <c r="D7686" s="13">
        <v>0.62157200000000001</v>
      </c>
      <c r="E7686" s="13">
        <v>49.96</v>
      </c>
      <c r="F7686" s="11">
        <f t="shared" si="358"/>
        <v>0.62138552840000005</v>
      </c>
      <c r="G7686" s="11">
        <f t="shared" si="359"/>
        <v>50.434620000000002</v>
      </c>
      <c r="H7686" s="8">
        <f t="shared" si="360"/>
        <v>84.238365284046807</v>
      </c>
      <c r="I7686" s="61"/>
      <c r="K7686" s="69"/>
      <c r="L7686" s="69"/>
      <c r="M7686" s="69"/>
      <c r="O7686" s="63"/>
      <c r="P7686" s="63"/>
      <c r="Q7686" s="63"/>
    </row>
    <row r="7687" spans="1:17" outlineLevel="1">
      <c r="A7687" s="6"/>
      <c r="B7687" s="20">
        <v>42712</v>
      </c>
      <c r="C7687" s="21">
        <v>0.70833333333333337</v>
      </c>
      <c r="D7687" s="13">
        <v>0.35131000000000001</v>
      </c>
      <c r="E7687" s="13">
        <v>97.09</v>
      </c>
      <c r="F7687" s="11">
        <f t="shared" si="358"/>
        <v>0.351204607</v>
      </c>
      <c r="G7687" s="11">
        <f t="shared" si="359"/>
        <v>98.012355000000014</v>
      </c>
      <c r="H7687" s="8">
        <f t="shared" si="360"/>
        <v>30.901666283080509</v>
      </c>
      <c r="I7687" s="61"/>
      <c r="K7687" s="69"/>
      <c r="L7687" s="69"/>
      <c r="M7687" s="69"/>
      <c r="O7687" s="63"/>
      <c r="P7687" s="63"/>
      <c r="Q7687" s="63"/>
    </row>
    <row r="7688" spans="1:17" outlineLevel="1">
      <c r="A7688" s="6"/>
      <c r="B7688" s="20">
        <v>42712</v>
      </c>
      <c r="C7688" s="21">
        <v>0.72916666666666663</v>
      </c>
      <c r="D7688" s="13">
        <v>0.15895600000000001</v>
      </c>
      <c r="E7688" s="13">
        <v>73.3</v>
      </c>
      <c r="F7688" s="11">
        <f t="shared" si="358"/>
        <v>0.15890831320000001</v>
      </c>
      <c r="G7688" s="11">
        <f t="shared" si="359"/>
        <v>73.996350000000007</v>
      </c>
      <c r="H7688" s="8">
        <f t="shared" si="360"/>
        <v>17.79831109374318</v>
      </c>
      <c r="I7688" s="61"/>
      <c r="K7688" s="69"/>
      <c r="L7688" s="69"/>
      <c r="M7688" s="69"/>
      <c r="O7688" s="63"/>
      <c r="P7688" s="63"/>
      <c r="Q7688" s="63"/>
    </row>
    <row r="7689" spans="1:17" outlineLevel="1">
      <c r="A7689" s="6"/>
      <c r="B7689" s="20">
        <v>42712</v>
      </c>
      <c r="C7689" s="21">
        <v>0.75</v>
      </c>
      <c r="D7689" s="13">
        <v>0.107756</v>
      </c>
      <c r="E7689" s="13">
        <v>56.1</v>
      </c>
      <c r="F7689" s="11">
        <f t="shared" si="358"/>
        <v>0.10772367320000001</v>
      </c>
      <c r="G7689" s="11">
        <f t="shared" si="359"/>
        <v>56.632950000000008</v>
      </c>
      <c r="H7689" s="8">
        <f t="shared" si="360"/>
        <v>13.935893817048061</v>
      </c>
      <c r="I7689" s="61"/>
      <c r="K7689" s="69"/>
      <c r="L7689" s="69"/>
      <c r="M7689" s="69"/>
      <c r="O7689" s="63"/>
      <c r="P7689" s="63"/>
      <c r="Q7689" s="63"/>
    </row>
    <row r="7690" spans="1:17" outlineLevel="1">
      <c r="A7690" s="6"/>
      <c r="B7690" s="20">
        <v>42712</v>
      </c>
      <c r="C7690" s="21">
        <v>0.77083333333333337</v>
      </c>
      <c r="D7690" s="13">
        <v>5.3372000000000003E-2</v>
      </c>
      <c r="E7690" s="13">
        <v>50.18</v>
      </c>
      <c r="F7690" s="11">
        <f t="shared" si="358"/>
        <v>5.3355988400000005E-2</v>
      </c>
      <c r="G7690" s="11">
        <f t="shared" si="359"/>
        <v>50.656710000000004</v>
      </c>
      <c r="H7690" s="8">
        <f t="shared" si="360"/>
        <v>7.2213750112578365</v>
      </c>
      <c r="I7690" s="61"/>
      <c r="K7690" s="69"/>
      <c r="L7690" s="69"/>
      <c r="M7690" s="69"/>
      <c r="O7690" s="63"/>
      <c r="P7690" s="63"/>
      <c r="Q7690" s="63"/>
    </row>
    <row r="7691" spans="1:17" outlineLevel="1">
      <c r="A7691" s="6"/>
      <c r="B7691" s="20">
        <v>42712</v>
      </c>
      <c r="C7691" s="21">
        <v>0.79166666666666663</v>
      </c>
      <c r="D7691" s="13">
        <v>8.588599999999999E-2</v>
      </c>
      <c r="E7691" s="13">
        <v>59.9</v>
      </c>
      <c r="F7691" s="11">
        <f t="shared" si="358"/>
        <v>8.5860234199999996E-2</v>
      </c>
      <c r="G7691" s="11">
        <f t="shared" si="359"/>
        <v>60.469050000000003</v>
      </c>
      <c r="H7691" s="8">
        <f t="shared" si="360"/>
        <v>10.778116766348489</v>
      </c>
      <c r="I7691" s="61"/>
      <c r="K7691" s="69"/>
      <c r="L7691" s="69"/>
      <c r="M7691" s="69"/>
      <c r="O7691" s="63"/>
      <c r="P7691" s="63"/>
      <c r="Q7691" s="63"/>
    </row>
    <row r="7692" spans="1:17" outlineLevel="1">
      <c r="A7692" s="6"/>
      <c r="B7692" s="20">
        <v>42712</v>
      </c>
      <c r="C7692" s="21">
        <v>0.8125</v>
      </c>
      <c r="D7692" s="13">
        <v>1.9524999999999997E-2</v>
      </c>
      <c r="E7692" s="13">
        <v>55.02</v>
      </c>
      <c r="F7692" s="11">
        <f t="shared" si="358"/>
        <v>1.9519142499999999E-2</v>
      </c>
      <c r="G7692" s="11">
        <f t="shared" si="359"/>
        <v>55.542690000000007</v>
      </c>
      <c r="H7692" s="8">
        <f t="shared" si="360"/>
        <v>2.5464148240566749</v>
      </c>
      <c r="I7692" s="61"/>
      <c r="K7692" s="69"/>
      <c r="L7692" s="69"/>
      <c r="M7692" s="69"/>
      <c r="O7692" s="63"/>
      <c r="P7692" s="63"/>
      <c r="Q7692" s="63"/>
    </row>
    <row r="7693" spans="1:17" outlineLevel="1">
      <c r="A7693" s="6"/>
      <c r="B7693" s="20">
        <v>42712</v>
      </c>
      <c r="C7693" s="21">
        <v>0.83333333333333337</v>
      </c>
      <c r="D7693" s="13">
        <v>0</v>
      </c>
      <c r="E7693" s="13">
        <v>49.34</v>
      </c>
      <c r="F7693" s="11">
        <f t="shared" si="358"/>
        <v>0</v>
      </c>
      <c r="G7693" s="11">
        <f t="shared" si="359"/>
        <v>49.808730000000004</v>
      </c>
      <c r="H7693" s="8">
        <f t="shared" si="360"/>
        <v>0</v>
      </c>
      <c r="I7693" s="61"/>
      <c r="K7693" s="69"/>
      <c r="L7693" s="69"/>
      <c r="M7693" s="69"/>
      <c r="O7693" s="63"/>
      <c r="P7693" s="63"/>
      <c r="Q7693" s="63"/>
    </row>
    <row r="7694" spans="1:17" outlineLevel="1">
      <c r="A7694" s="6"/>
      <c r="B7694" s="20">
        <v>42712</v>
      </c>
      <c r="C7694" s="21">
        <v>0.85416666666666663</v>
      </c>
      <c r="D7694" s="13">
        <v>0</v>
      </c>
      <c r="E7694" s="13">
        <v>44.1</v>
      </c>
      <c r="F7694" s="11">
        <f t="shared" si="358"/>
        <v>0</v>
      </c>
      <c r="G7694" s="11">
        <f t="shared" si="359"/>
        <v>44.518950000000004</v>
      </c>
      <c r="H7694" s="8">
        <f t="shared" si="360"/>
        <v>0</v>
      </c>
      <c r="I7694" s="61"/>
      <c r="K7694" s="69"/>
      <c r="L7694" s="69"/>
      <c r="M7694" s="69"/>
      <c r="O7694" s="63"/>
      <c r="P7694" s="63"/>
      <c r="Q7694" s="63"/>
    </row>
    <row r="7695" spans="1:17" outlineLevel="1">
      <c r="A7695" s="6"/>
      <c r="B7695" s="20">
        <v>42712</v>
      </c>
      <c r="C7695" s="21">
        <v>0.875</v>
      </c>
      <c r="D7695" s="13">
        <v>0</v>
      </c>
      <c r="E7695" s="13">
        <v>44.84</v>
      </c>
      <c r="F7695" s="11">
        <f t="shared" si="358"/>
        <v>0</v>
      </c>
      <c r="G7695" s="11">
        <f t="shared" si="359"/>
        <v>45.265980000000006</v>
      </c>
      <c r="H7695" s="8">
        <f t="shared" si="360"/>
        <v>0</v>
      </c>
      <c r="I7695" s="61"/>
      <c r="K7695" s="69"/>
      <c r="L7695" s="69"/>
      <c r="M7695" s="69"/>
      <c r="O7695" s="63"/>
      <c r="P7695" s="63"/>
      <c r="Q7695" s="63"/>
    </row>
    <row r="7696" spans="1:17" outlineLevel="1">
      <c r="A7696" s="6"/>
      <c r="B7696" s="20">
        <v>42712</v>
      </c>
      <c r="C7696" s="21">
        <v>0.89583333333333337</v>
      </c>
      <c r="D7696" s="13">
        <v>0</v>
      </c>
      <c r="E7696" s="13">
        <v>39.74</v>
      </c>
      <c r="F7696" s="11">
        <f t="shared" si="358"/>
        <v>0</v>
      </c>
      <c r="G7696" s="11">
        <f t="shared" si="359"/>
        <v>40.117530000000002</v>
      </c>
      <c r="H7696" s="8">
        <f t="shared" si="360"/>
        <v>0</v>
      </c>
      <c r="I7696" s="61"/>
      <c r="K7696" s="69"/>
      <c r="L7696" s="69"/>
      <c r="M7696" s="69"/>
      <c r="O7696" s="63"/>
      <c r="P7696" s="63"/>
      <c r="Q7696" s="63"/>
    </row>
    <row r="7697" spans="1:17" outlineLevel="1">
      <c r="A7697" s="6"/>
      <c r="B7697" s="20">
        <v>42712</v>
      </c>
      <c r="C7697" s="21">
        <v>0.91666666666666663</v>
      </c>
      <c r="D7697" s="13">
        <v>0</v>
      </c>
      <c r="E7697" s="13">
        <v>37.28</v>
      </c>
      <c r="F7697" s="11">
        <f t="shared" ref="F7697:F7760" si="361">IF($B$13="Electricity",$D7697*$B$9,$D7697*$B$10)</f>
        <v>0</v>
      </c>
      <c r="G7697" s="11">
        <f t="shared" ref="G7697:G7760" si="362">+E7697*$B$10</f>
        <v>37.634160000000001</v>
      </c>
      <c r="H7697" s="8">
        <f t="shared" si="360"/>
        <v>0</v>
      </c>
      <c r="I7697" s="61"/>
      <c r="K7697" s="69"/>
      <c r="L7697" s="69"/>
      <c r="M7697" s="69"/>
      <c r="O7697" s="63"/>
      <c r="P7697" s="63"/>
      <c r="Q7697" s="63"/>
    </row>
    <row r="7698" spans="1:17" outlineLevel="1">
      <c r="A7698" s="6"/>
      <c r="B7698" s="20">
        <v>42712</v>
      </c>
      <c r="C7698" s="21">
        <v>0.9375</v>
      </c>
      <c r="D7698" s="13">
        <v>0</v>
      </c>
      <c r="E7698" s="13">
        <v>59.06</v>
      </c>
      <c r="F7698" s="11">
        <f t="shared" si="361"/>
        <v>0</v>
      </c>
      <c r="G7698" s="11">
        <f t="shared" si="362"/>
        <v>59.621070000000003</v>
      </c>
      <c r="H7698" s="8">
        <f t="shared" si="360"/>
        <v>0</v>
      </c>
      <c r="I7698" s="61"/>
      <c r="K7698" s="69"/>
      <c r="L7698" s="69"/>
      <c r="M7698" s="69"/>
      <c r="O7698" s="63"/>
      <c r="P7698" s="63"/>
      <c r="Q7698" s="63"/>
    </row>
    <row r="7699" spans="1:17" outlineLevel="1">
      <c r="A7699" s="6"/>
      <c r="B7699" s="20">
        <v>42712</v>
      </c>
      <c r="C7699" s="21">
        <v>0.95833333333333337</v>
      </c>
      <c r="D7699" s="13">
        <v>0</v>
      </c>
      <c r="E7699" s="13">
        <v>44.95</v>
      </c>
      <c r="F7699" s="11">
        <f t="shared" si="361"/>
        <v>0</v>
      </c>
      <c r="G7699" s="11">
        <f t="shared" si="362"/>
        <v>45.377025000000003</v>
      </c>
      <c r="H7699" s="8">
        <f t="shared" si="360"/>
        <v>0</v>
      </c>
      <c r="I7699" s="61"/>
      <c r="K7699" s="69"/>
      <c r="L7699" s="69"/>
      <c r="M7699" s="69"/>
      <c r="O7699" s="63"/>
      <c r="P7699" s="63"/>
      <c r="Q7699" s="63"/>
    </row>
    <row r="7700" spans="1:17" outlineLevel="1">
      <c r="A7700" s="6"/>
      <c r="B7700" s="20">
        <v>42712</v>
      </c>
      <c r="C7700" s="21">
        <v>0.97916666666666663</v>
      </c>
      <c r="D7700" s="13">
        <v>0</v>
      </c>
      <c r="E7700" s="13">
        <v>48.62</v>
      </c>
      <c r="F7700" s="11">
        <f t="shared" si="361"/>
        <v>0</v>
      </c>
      <c r="G7700" s="11">
        <f t="shared" si="362"/>
        <v>49.081890000000001</v>
      </c>
      <c r="H7700" s="8">
        <f t="shared" si="360"/>
        <v>0</v>
      </c>
      <c r="I7700" s="61"/>
      <c r="K7700" s="69"/>
      <c r="L7700" s="69"/>
      <c r="M7700" s="69"/>
      <c r="O7700" s="63"/>
      <c r="P7700" s="63"/>
      <c r="Q7700" s="63"/>
    </row>
    <row r="7701" spans="1:17" outlineLevel="1">
      <c r="A7701" s="6"/>
      <c r="B7701" s="20">
        <v>42713</v>
      </c>
      <c r="C7701" s="21">
        <v>2.0833333333333332E-2</v>
      </c>
      <c r="D7701" s="13">
        <v>0</v>
      </c>
      <c r="E7701" s="13">
        <v>42.72</v>
      </c>
      <c r="F7701" s="11">
        <f t="shared" si="361"/>
        <v>0</v>
      </c>
      <c r="G7701" s="11">
        <f t="shared" si="362"/>
        <v>43.125840000000004</v>
      </c>
      <c r="H7701" s="8">
        <f t="shared" si="360"/>
        <v>0</v>
      </c>
      <c r="I7701" s="61"/>
      <c r="K7701" s="69"/>
      <c r="L7701" s="69"/>
      <c r="M7701" s="69"/>
      <c r="O7701" s="63"/>
      <c r="P7701" s="63"/>
      <c r="Q7701" s="63"/>
    </row>
    <row r="7702" spans="1:17" outlineLevel="1">
      <c r="A7702" s="6"/>
      <c r="B7702" s="20">
        <v>42713</v>
      </c>
      <c r="C7702" s="21">
        <v>4.1666666666666664E-2</v>
      </c>
      <c r="D7702" s="13">
        <v>0</v>
      </c>
      <c r="E7702" s="13">
        <v>32.630000000000003</v>
      </c>
      <c r="F7702" s="11">
        <f t="shared" si="361"/>
        <v>0</v>
      </c>
      <c r="G7702" s="11">
        <f t="shared" si="362"/>
        <v>32.939985000000007</v>
      </c>
      <c r="H7702" s="8">
        <f t="shared" si="360"/>
        <v>0</v>
      </c>
      <c r="I7702" s="61"/>
      <c r="K7702" s="69"/>
      <c r="L7702" s="69"/>
      <c r="M7702" s="69"/>
      <c r="O7702" s="63"/>
      <c r="P7702" s="63"/>
      <c r="Q7702" s="63"/>
    </row>
    <row r="7703" spans="1:17" outlineLevel="1">
      <c r="A7703" s="6"/>
      <c r="B7703" s="20">
        <v>42713</v>
      </c>
      <c r="C7703" s="21">
        <v>6.25E-2</v>
      </c>
      <c r="D7703" s="13">
        <v>0</v>
      </c>
      <c r="E7703" s="13">
        <v>17.98</v>
      </c>
      <c r="F7703" s="11">
        <f t="shared" si="361"/>
        <v>0</v>
      </c>
      <c r="G7703" s="11">
        <f t="shared" si="362"/>
        <v>18.15081</v>
      </c>
      <c r="H7703" s="8">
        <f t="shared" si="360"/>
        <v>0</v>
      </c>
      <c r="I7703" s="61"/>
      <c r="K7703" s="69"/>
      <c r="L7703" s="69"/>
      <c r="M7703" s="69"/>
      <c r="O7703" s="63"/>
      <c r="P7703" s="63"/>
      <c r="Q7703" s="63"/>
    </row>
    <row r="7704" spans="1:17" outlineLevel="1">
      <c r="A7704" s="6"/>
      <c r="B7704" s="20">
        <v>42713</v>
      </c>
      <c r="C7704" s="21">
        <v>8.3333333333333329E-2</v>
      </c>
      <c r="D7704" s="13">
        <v>0</v>
      </c>
      <c r="E7704" s="13">
        <v>9.94</v>
      </c>
      <c r="F7704" s="11">
        <f t="shared" si="361"/>
        <v>0</v>
      </c>
      <c r="G7704" s="11">
        <f t="shared" si="362"/>
        <v>10.03443</v>
      </c>
      <c r="H7704" s="8">
        <f t="shared" si="360"/>
        <v>0</v>
      </c>
      <c r="I7704" s="61"/>
      <c r="K7704" s="69"/>
      <c r="L7704" s="69"/>
      <c r="M7704" s="69"/>
      <c r="O7704" s="63"/>
      <c r="P7704" s="63"/>
      <c r="Q7704" s="63"/>
    </row>
    <row r="7705" spans="1:17" outlineLevel="1">
      <c r="A7705" s="6"/>
      <c r="B7705" s="20">
        <v>42713</v>
      </c>
      <c r="C7705" s="21">
        <v>0.10416666666666667</v>
      </c>
      <c r="D7705" s="13">
        <v>0</v>
      </c>
      <c r="E7705" s="13">
        <v>14.19</v>
      </c>
      <c r="F7705" s="11">
        <f t="shared" si="361"/>
        <v>0</v>
      </c>
      <c r="G7705" s="11">
        <f t="shared" si="362"/>
        <v>14.324805</v>
      </c>
      <c r="H7705" s="8">
        <f t="shared" si="360"/>
        <v>0</v>
      </c>
      <c r="I7705" s="61"/>
      <c r="K7705" s="69"/>
      <c r="L7705" s="69"/>
      <c r="M7705" s="69"/>
      <c r="O7705" s="63"/>
      <c r="P7705" s="63"/>
      <c r="Q7705" s="63"/>
    </row>
    <row r="7706" spans="1:17" outlineLevel="1">
      <c r="A7706" s="6"/>
      <c r="B7706" s="20">
        <v>42713</v>
      </c>
      <c r="C7706" s="21">
        <v>0.125</v>
      </c>
      <c r="D7706" s="13">
        <v>0</v>
      </c>
      <c r="E7706" s="13">
        <v>17.739999999999998</v>
      </c>
      <c r="F7706" s="11">
        <f t="shared" si="361"/>
        <v>0</v>
      </c>
      <c r="G7706" s="11">
        <f t="shared" si="362"/>
        <v>17.908529999999999</v>
      </c>
      <c r="H7706" s="8">
        <f t="shared" si="360"/>
        <v>0</v>
      </c>
      <c r="I7706" s="61"/>
      <c r="K7706" s="69"/>
      <c r="L7706" s="69"/>
      <c r="M7706" s="69"/>
      <c r="O7706" s="63"/>
      <c r="P7706" s="63"/>
      <c r="Q7706" s="63"/>
    </row>
    <row r="7707" spans="1:17" outlineLevel="1">
      <c r="A7707" s="6"/>
      <c r="B7707" s="20">
        <v>42713</v>
      </c>
      <c r="C7707" s="21">
        <v>0.14583333333333334</v>
      </c>
      <c r="D7707" s="13">
        <v>0</v>
      </c>
      <c r="E7707" s="13">
        <v>12.03</v>
      </c>
      <c r="F7707" s="11">
        <f t="shared" si="361"/>
        <v>0</v>
      </c>
      <c r="G7707" s="11">
        <f t="shared" si="362"/>
        <v>12.144285</v>
      </c>
      <c r="H7707" s="8">
        <f t="shared" si="360"/>
        <v>0</v>
      </c>
      <c r="I7707" s="61"/>
      <c r="K7707" s="69"/>
      <c r="L7707" s="69"/>
      <c r="M7707" s="69"/>
      <c r="O7707" s="63"/>
      <c r="P7707" s="63"/>
      <c r="Q7707" s="63"/>
    </row>
    <row r="7708" spans="1:17" outlineLevel="1">
      <c r="A7708" s="6"/>
      <c r="B7708" s="20">
        <v>42713</v>
      </c>
      <c r="C7708" s="21">
        <v>0.16666666666666666</v>
      </c>
      <c r="D7708" s="13">
        <v>0</v>
      </c>
      <c r="E7708" s="13">
        <v>15.71</v>
      </c>
      <c r="F7708" s="11">
        <f t="shared" si="361"/>
        <v>0</v>
      </c>
      <c r="G7708" s="11">
        <f t="shared" si="362"/>
        <v>15.859245000000001</v>
      </c>
      <c r="H7708" s="8">
        <f t="shared" si="360"/>
        <v>0</v>
      </c>
      <c r="I7708" s="61"/>
      <c r="K7708" s="69"/>
      <c r="L7708" s="69"/>
      <c r="M7708" s="69"/>
      <c r="O7708" s="63"/>
      <c r="P7708" s="63"/>
      <c r="Q7708" s="63"/>
    </row>
    <row r="7709" spans="1:17" outlineLevel="1">
      <c r="A7709" s="6"/>
      <c r="B7709" s="20">
        <v>42713</v>
      </c>
      <c r="C7709" s="21">
        <v>0.1875</v>
      </c>
      <c r="D7709" s="13">
        <v>0</v>
      </c>
      <c r="E7709" s="13">
        <v>22.12</v>
      </c>
      <c r="F7709" s="11">
        <f t="shared" si="361"/>
        <v>0</v>
      </c>
      <c r="G7709" s="11">
        <f t="shared" si="362"/>
        <v>22.330140000000004</v>
      </c>
      <c r="H7709" s="8">
        <f t="shared" si="360"/>
        <v>0</v>
      </c>
      <c r="I7709" s="61"/>
      <c r="K7709" s="69"/>
      <c r="L7709" s="69"/>
      <c r="M7709" s="69"/>
      <c r="O7709" s="63"/>
      <c r="P7709" s="63"/>
      <c r="Q7709" s="63"/>
    </row>
    <row r="7710" spans="1:17" outlineLevel="1">
      <c r="A7710" s="6"/>
      <c r="B7710" s="20">
        <v>42713</v>
      </c>
      <c r="C7710" s="21">
        <v>0.20833333333333334</v>
      </c>
      <c r="D7710" s="13">
        <v>0</v>
      </c>
      <c r="E7710" s="13">
        <v>26.77</v>
      </c>
      <c r="F7710" s="11">
        <f t="shared" si="361"/>
        <v>0</v>
      </c>
      <c r="G7710" s="11">
        <f t="shared" si="362"/>
        <v>27.024315000000001</v>
      </c>
      <c r="H7710" s="8">
        <f t="shared" si="360"/>
        <v>0</v>
      </c>
      <c r="I7710" s="61"/>
      <c r="K7710" s="69"/>
      <c r="L7710" s="69"/>
      <c r="M7710" s="69"/>
      <c r="O7710" s="63"/>
      <c r="P7710" s="63"/>
      <c r="Q7710" s="63"/>
    </row>
    <row r="7711" spans="1:17" outlineLevel="1">
      <c r="A7711" s="6"/>
      <c r="B7711" s="20">
        <v>42713</v>
      </c>
      <c r="C7711" s="21">
        <v>0.22916666666666666</v>
      </c>
      <c r="D7711" s="13">
        <v>5.0769999999999996E-2</v>
      </c>
      <c r="E7711" s="13">
        <v>43.21</v>
      </c>
      <c r="F7711" s="11">
        <f t="shared" si="361"/>
        <v>5.0754768999999998E-2</v>
      </c>
      <c r="G7711" s="11">
        <f t="shared" si="362"/>
        <v>43.620495000000005</v>
      </c>
      <c r="H7711" s="8">
        <f t="shared" si="360"/>
        <v>7.2264388866093441</v>
      </c>
      <c r="I7711" s="61"/>
      <c r="K7711" s="69"/>
      <c r="L7711" s="69"/>
      <c r="M7711" s="69"/>
      <c r="O7711" s="63"/>
      <c r="P7711" s="63"/>
      <c r="Q7711" s="63"/>
    </row>
    <row r="7712" spans="1:17" outlineLevel="1">
      <c r="A7712" s="6"/>
      <c r="B7712" s="20">
        <v>42713</v>
      </c>
      <c r="C7712" s="21">
        <v>0.25</v>
      </c>
      <c r="D7712" s="13">
        <v>0.24746699999999999</v>
      </c>
      <c r="E7712" s="13">
        <v>44.75</v>
      </c>
      <c r="F7712" s="11">
        <f t="shared" si="361"/>
        <v>0.24739275990000001</v>
      </c>
      <c r="G7712" s="11">
        <f t="shared" si="362"/>
        <v>45.175125000000001</v>
      </c>
      <c r="H7712" s="8">
        <f t="shared" si="360"/>
        <v>34.839054488822512</v>
      </c>
      <c r="I7712" s="61"/>
      <c r="K7712" s="69"/>
      <c r="L7712" s="69"/>
      <c r="M7712" s="69"/>
      <c r="O7712" s="63"/>
      <c r="P7712" s="63"/>
      <c r="Q7712" s="63"/>
    </row>
    <row r="7713" spans="1:17" outlineLevel="1">
      <c r="A7713" s="6"/>
      <c r="B7713" s="20">
        <v>42713</v>
      </c>
      <c r="C7713" s="21">
        <v>0.27083333333333331</v>
      </c>
      <c r="D7713" s="13">
        <v>0.62402299999999999</v>
      </c>
      <c r="E7713" s="13">
        <v>47.1</v>
      </c>
      <c r="F7713" s="11">
        <f t="shared" si="361"/>
        <v>0.62383579310000004</v>
      </c>
      <c r="G7713" s="11">
        <f t="shared" si="362"/>
        <v>47.547450000000005</v>
      </c>
      <c r="H7713" s="8">
        <f t="shared" si="360"/>
        <v>86.371656335967415</v>
      </c>
      <c r="I7713" s="61"/>
      <c r="K7713" s="69"/>
      <c r="L7713" s="69"/>
      <c r="M7713" s="69"/>
      <c r="O7713" s="63"/>
      <c r="P7713" s="63"/>
      <c r="Q7713" s="63"/>
    </row>
    <row r="7714" spans="1:17" outlineLevel="1">
      <c r="A7714" s="6"/>
      <c r="B7714" s="20">
        <v>42713</v>
      </c>
      <c r="C7714" s="21">
        <v>0.29166666666666669</v>
      </c>
      <c r="D7714" s="13">
        <v>1.3132269999999999</v>
      </c>
      <c r="E7714" s="13">
        <v>53.95</v>
      </c>
      <c r="F7714" s="11">
        <f t="shared" si="361"/>
        <v>1.3128330318999999</v>
      </c>
      <c r="G7714" s="11">
        <f t="shared" si="362"/>
        <v>54.462525000000007</v>
      </c>
      <c r="H7714" s="8">
        <f t="shared" si="360"/>
        <v>172.68674211272045</v>
      </c>
      <c r="I7714" s="61"/>
      <c r="K7714" s="69"/>
      <c r="L7714" s="69"/>
      <c r="M7714" s="69"/>
      <c r="O7714" s="63"/>
      <c r="P7714" s="63"/>
      <c r="Q7714" s="63"/>
    </row>
    <row r="7715" spans="1:17" outlineLevel="1">
      <c r="A7715" s="6"/>
      <c r="B7715" s="20">
        <v>42713</v>
      </c>
      <c r="C7715" s="21">
        <v>0.3125</v>
      </c>
      <c r="D7715" s="13">
        <v>1.9679160000000002</v>
      </c>
      <c r="E7715" s="13">
        <v>39.22</v>
      </c>
      <c r="F7715" s="11">
        <f t="shared" si="361"/>
        <v>1.9673256252000002</v>
      </c>
      <c r="G7715" s="11">
        <f t="shared" si="362"/>
        <v>39.592590000000001</v>
      </c>
      <c r="H7715" s="8">
        <f t="shared" si="360"/>
        <v>288.03104941216276</v>
      </c>
      <c r="I7715" s="61"/>
      <c r="K7715" s="69"/>
      <c r="L7715" s="69"/>
      <c r="M7715" s="69"/>
      <c r="O7715" s="63"/>
      <c r="P7715" s="63"/>
      <c r="Q7715" s="63"/>
    </row>
    <row r="7716" spans="1:17" outlineLevel="1">
      <c r="A7716" s="6"/>
      <c r="B7716" s="20">
        <v>42713</v>
      </c>
      <c r="C7716" s="21">
        <v>0.33333333333333331</v>
      </c>
      <c r="D7716" s="13">
        <v>2.2428670000000004</v>
      </c>
      <c r="E7716" s="13">
        <v>44.4</v>
      </c>
      <c r="F7716" s="11">
        <f t="shared" si="361"/>
        <v>2.2421941399000005</v>
      </c>
      <c r="G7716" s="11">
        <f t="shared" si="362"/>
        <v>44.821800000000003</v>
      </c>
      <c r="H7716" s="8">
        <f t="shared" si="360"/>
        <v>316.54893272163025</v>
      </c>
      <c r="I7716" s="61"/>
      <c r="K7716" s="69"/>
      <c r="L7716" s="69"/>
      <c r="M7716" s="69"/>
      <c r="O7716" s="63"/>
      <c r="P7716" s="63"/>
      <c r="Q7716" s="63"/>
    </row>
    <row r="7717" spans="1:17" outlineLevel="1">
      <c r="A7717" s="6"/>
      <c r="B7717" s="20">
        <v>42713</v>
      </c>
      <c r="C7717" s="21">
        <v>0.35416666666666669</v>
      </c>
      <c r="D7717" s="13">
        <v>3.2042459999999999</v>
      </c>
      <c r="E7717" s="13">
        <v>44.2</v>
      </c>
      <c r="F7717" s="11">
        <f t="shared" si="361"/>
        <v>3.2032847262000002</v>
      </c>
      <c r="G7717" s="11">
        <f t="shared" si="362"/>
        <v>44.619900000000008</v>
      </c>
      <c r="H7717" s="8">
        <f t="shared" si="360"/>
        <v>452.88071491862866</v>
      </c>
      <c r="I7717" s="61"/>
      <c r="K7717" s="69"/>
      <c r="L7717" s="69"/>
      <c r="M7717" s="69"/>
      <c r="O7717" s="63"/>
      <c r="P7717" s="63"/>
      <c r="Q7717" s="63"/>
    </row>
    <row r="7718" spans="1:17" outlineLevel="1">
      <c r="A7718" s="6"/>
      <c r="B7718" s="20">
        <v>42713</v>
      </c>
      <c r="C7718" s="21">
        <v>0.375</v>
      </c>
      <c r="D7718" s="13">
        <v>3.8847399999999999</v>
      </c>
      <c r="E7718" s="13">
        <v>44.95</v>
      </c>
      <c r="F7718" s="11">
        <f t="shared" si="361"/>
        <v>3.8835745780000002</v>
      </c>
      <c r="G7718" s="11">
        <f t="shared" si="362"/>
        <v>45.377025000000003</v>
      </c>
      <c r="H7718" s="8">
        <f t="shared" si="360"/>
        <v>546.1198107927296</v>
      </c>
      <c r="I7718" s="61"/>
      <c r="K7718" s="69"/>
      <c r="L7718" s="69"/>
      <c r="M7718" s="69"/>
      <c r="O7718" s="63"/>
      <c r="P7718" s="63"/>
      <c r="Q7718" s="63"/>
    </row>
    <row r="7719" spans="1:17" outlineLevel="1">
      <c r="A7719" s="6"/>
      <c r="B7719" s="20">
        <v>42713</v>
      </c>
      <c r="C7719" s="21">
        <v>0.39583333333333331</v>
      </c>
      <c r="D7719" s="13">
        <v>4.2818969999999998</v>
      </c>
      <c r="E7719" s="13">
        <v>44.95</v>
      </c>
      <c r="F7719" s="11">
        <f t="shared" si="361"/>
        <v>4.2806124308999998</v>
      </c>
      <c r="G7719" s="11">
        <f t="shared" si="362"/>
        <v>45.377025000000003</v>
      </c>
      <c r="H7719" s="8">
        <f t="shared" si="360"/>
        <v>601.95245485513988</v>
      </c>
      <c r="I7719" s="61"/>
      <c r="K7719" s="69"/>
      <c r="L7719" s="69"/>
      <c r="M7719" s="69"/>
      <c r="O7719" s="63"/>
      <c r="P7719" s="63"/>
      <c r="Q7719" s="63"/>
    </row>
    <row r="7720" spans="1:17" outlineLevel="1">
      <c r="A7720" s="6"/>
      <c r="B7720" s="20">
        <v>42713</v>
      </c>
      <c r="C7720" s="21">
        <v>0.41666666666666669</v>
      </c>
      <c r="D7720" s="13">
        <v>4.6258109999999997</v>
      </c>
      <c r="E7720" s="13">
        <v>44.1</v>
      </c>
      <c r="F7720" s="11">
        <f t="shared" si="361"/>
        <v>4.6244232567000001</v>
      </c>
      <c r="G7720" s="11">
        <f t="shared" si="362"/>
        <v>44.518950000000004</v>
      </c>
      <c r="H7720" s="8">
        <f t="shared" si="360"/>
        <v>654.26825800233541</v>
      </c>
      <c r="I7720" s="61"/>
      <c r="K7720" s="69"/>
      <c r="L7720" s="69"/>
      <c r="M7720" s="69"/>
      <c r="O7720" s="63"/>
      <c r="P7720" s="63"/>
      <c r="Q7720" s="63"/>
    </row>
    <row r="7721" spans="1:17" outlineLevel="1">
      <c r="A7721" s="6"/>
      <c r="B7721" s="20">
        <v>42713</v>
      </c>
      <c r="C7721" s="21">
        <v>0.4375</v>
      </c>
      <c r="D7721" s="13">
        <v>4.8842029999999994</v>
      </c>
      <c r="E7721" s="13">
        <v>44.95</v>
      </c>
      <c r="F7721" s="11">
        <f t="shared" si="361"/>
        <v>4.8827377390999995</v>
      </c>
      <c r="G7721" s="11">
        <f t="shared" si="362"/>
        <v>45.377025000000003</v>
      </c>
      <c r="H7721" s="8">
        <f t="shared" si="360"/>
        <v>686.62510701701569</v>
      </c>
      <c r="I7721" s="61"/>
      <c r="K7721" s="69"/>
      <c r="L7721" s="69"/>
      <c r="M7721" s="69"/>
      <c r="O7721" s="63"/>
      <c r="P7721" s="63"/>
      <c r="Q7721" s="63"/>
    </row>
    <row r="7722" spans="1:17" outlineLevel="1">
      <c r="A7722" s="6"/>
      <c r="B7722" s="20">
        <v>42713</v>
      </c>
      <c r="C7722" s="21">
        <v>0.45833333333333331</v>
      </c>
      <c r="D7722" s="13">
        <v>4.963317</v>
      </c>
      <c r="E7722" s="13">
        <v>44.95</v>
      </c>
      <c r="F7722" s="11">
        <f t="shared" si="361"/>
        <v>4.9618280049000001</v>
      </c>
      <c r="G7722" s="11">
        <f t="shared" si="362"/>
        <v>45.377025000000003</v>
      </c>
      <c r="H7722" s="8">
        <f t="shared" si="360"/>
        <v>697.74701548735254</v>
      </c>
      <c r="I7722" s="61"/>
      <c r="K7722" s="69"/>
      <c r="L7722" s="69"/>
      <c r="M7722" s="69"/>
      <c r="O7722" s="63"/>
      <c r="P7722" s="63"/>
      <c r="Q7722" s="63"/>
    </row>
    <row r="7723" spans="1:17" outlineLevel="1">
      <c r="A7723" s="6"/>
      <c r="B7723" s="20">
        <v>42713</v>
      </c>
      <c r="C7723" s="21">
        <v>0.47916666666666669</v>
      </c>
      <c r="D7723" s="13">
        <v>4.9652729999999989</v>
      </c>
      <c r="E7723" s="13">
        <v>44.95</v>
      </c>
      <c r="F7723" s="11">
        <f t="shared" si="361"/>
        <v>4.9637834180999993</v>
      </c>
      <c r="G7723" s="11">
        <f t="shared" si="362"/>
        <v>45.377025000000003</v>
      </c>
      <c r="H7723" s="8">
        <f t="shared" si="360"/>
        <v>698.02199150889078</v>
      </c>
      <c r="I7723" s="61"/>
      <c r="K7723" s="69"/>
      <c r="L7723" s="69"/>
      <c r="M7723" s="69"/>
      <c r="O7723" s="63"/>
      <c r="P7723" s="63"/>
      <c r="Q7723" s="63"/>
    </row>
    <row r="7724" spans="1:17" outlineLevel="1">
      <c r="A7724" s="6"/>
      <c r="B7724" s="20">
        <v>42713</v>
      </c>
      <c r="C7724" s="21">
        <v>0.5</v>
      </c>
      <c r="D7724" s="13">
        <v>4.9600689999999998</v>
      </c>
      <c r="E7724" s="13">
        <v>44.95</v>
      </c>
      <c r="F7724" s="11">
        <f t="shared" si="361"/>
        <v>4.9585809792999997</v>
      </c>
      <c r="G7724" s="11">
        <f t="shared" si="362"/>
        <v>45.377025000000003</v>
      </c>
      <c r="H7724" s="8">
        <f t="shared" si="360"/>
        <v>697.29040908757941</v>
      </c>
      <c r="I7724" s="61"/>
      <c r="K7724" s="69"/>
      <c r="L7724" s="69"/>
      <c r="M7724" s="69"/>
      <c r="O7724" s="63"/>
      <c r="P7724" s="63"/>
      <c r="Q7724" s="63"/>
    </row>
    <row r="7725" spans="1:17" outlineLevel="1">
      <c r="A7725" s="6"/>
      <c r="B7725" s="20">
        <v>42713</v>
      </c>
      <c r="C7725" s="21">
        <v>0.52083333333333337</v>
      </c>
      <c r="D7725" s="13">
        <v>4.9544779999999999</v>
      </c>
      <c r="E7725" s="13">
        <v>44.95</v>
      </c>
      <c r="F7725" s="11">
        <f t="shared" si="361"/>
        <v>4.9529916566000001</v>
      </c>
      <c r="G7725" s="11">
        <f t="shared" si="362"/>
        <v>45.377025000000003</v>
      </c>
      <c r="H7725" s="8">
        <f t="shared" ref="H7725:H7788" si="363">F7725*($B$8-G7725)</f>
        <v>696.50442190127035</v>
      </c>
      <c r="I7725" s="61"/>
      <c r="K7725" s="69"/>
      <c r="L7725" s="69"/>
      <c r="M7725" s="69"/>
      <c r="O7725" s="63"/>
      <c r="P7725" s="63"/>
      <c r="Q7725" s="63"/>
    </row>
    <row r="7726" spans="1:17" outlineLevel="1">
      <c r="A7726" s="6"/>
      <c r="B7726" s="20">
        <v>42713</v>
      </c>
      <c r="C7726" s="21">
        <v>0.54166666666666663</v>
      </c>
      <c r="D7726" s="13">
        <v>4.6359820000000003</v>
      </c>
      <c r="E7726" s="13">
        <v>44.95</v>
      </c>
      <c r="F7726" s="11">
        <f t="shared" si="361"/>
        <v>4.6345912054000005</v>
      </c>
      <c r="G7726" s="11">
        <f t="shared" si="362"/>
        <v>45.377025000000003</v>
      </c>
      <c r="H7726" s="8">
        <f t="shared" si="363"/>
        <v>651.7300032121841</v>
      </c>
      <c r="I7726" s="61"/>
      <c r="K7726" s="69"/>
      <c r="L7726" s="69"/>
      <c r="M7726" s="69"/>
      <c r="O7726" s="63"/>
      <c r="P7726" s="63"/>
      <c r="Q7726" s="63"/>
    </row>
    <row r="7727" spans="1:17" outlineLevel="1">
      <c r="A7727" s="6"/>
      <c r="B7727" s="20">
        <v>42713</v>
      </c>
      <c r="C7727" s="21">
        <v>0.5625</v>
      </c>
      <c r="D7727" s="13">
        <v>4.8053270000000001</v>
      </c>
      <c r="E7727" s="13">
        <v>44.95</v>
      </c>
      <c r="F7727" s="11">
        <f t="shared" si="361"/>
        <v>4.8038854019000006</v>
      </c>
      <c r="G7727" s="11">
        <f t="shared" si="362"/>
        <v>45.377025000000003</v>
      </c>
      <c r="H7727" s="8">
        <f t="shared" si="363"/>
        <v>675.53665677424874</v>
      </c>
      <c r="I7727" s="61"/>
      <c r="K7727" s="69"/>
      <c r="L7727" s="69"/>
      <c r="M7727" s="69"/>
      <c r="O7727" s="63"/>
      <c r="P7727" s="63"/>
      <c r="Q7727" s="63"/>
    </row>
    <row r="7728" spans="1:17" outlineLevel="1">
      <c r="A7728" s="6"/>
      <c r="B7728" s="20">
        <v>42713</v>
      </c>
      <c r="C7728" s="21">
        <v>0.58333333333333337</v>
      </c>
      <c r="D7728" s="13">
        <v>4.5648040000000005</v>
      </c>
      <c r="E7728" s="13">
        <v>44.95</v>
      </c>
      <c r="F7728" s="11">
        <f t="shared" si="361"/>
        <v>4.5634345588000009</v>
      </c>
      <c r="G7728" s="11">
        <f t="shared" si="362"/>
        <v>45.377025000000003</v>
      </c>
      <c r="H7728" s="8">
        <f t="shared" si="363"/>
        <v>641.7237438762686</v>
      </c>
      <c r="I7728" s="61"/>
      <c r="K7728" s="69"/>
      <c r="L7728" s="69"/>
      <c r="M7728" s="69"/>
      <c r="O7728" s="63"/>
      <c r="P7728" s="63"/>
      <c r="Q7728" s="63"/>
    </row>
    <row r="7729" spans="1:17" outlineLevel="1">
      <c r="A7729" s="6"/>
      <c r="B7729" s="20">
        <v>42713</v>
      </c>
      <c r="C7729" s="21">
        <v>0.60416666666666663</v>
      </c>
      <c r="D7729" s="13">
        <v>4.2634679999999996</v>
      </c>
      <c r="E7729" s="13">
        <v>44.95</v>
      </c>
      <c r="F7729" s="11">
        <f t="shared" si="361"/>
        <v>4.2621889595999995</v>
      </c>
      <c r="G7729" s="11">
        <f t="shared" si="362"/>
        <v>45.377025000000003</v>
      </c>
      <c r="H7729" s="8">
        <f t="shared" si="363"/>
        <v>599.36169151110676</v>
      </c>
      <c r="I7729" s="61"/>
      <c r="K7729" s="69"/>
      <c r="L7729" s="69"/>
      <c r="M7729" s="69"/>
      <c r="O7729" s="63"/>
      <c r="P7729" s="63"/>
      <c r="Q7729" s="63"/>
    </row>
    <row r="7730" spans="1:17" outlineLevel="1">
      <c r="A7730" s="6"/>
      <c r="B7730" s="20">
        <v>42713</v>
      </c>
      <c r="C7730" s="21">
        <v>0.625</v>
      </c>
      <c r="D7730" s="13">
        <v>3.7684899999999999</v>
      </c>
      <c r="E7730" s="13">
        <v>48.02</v>
      </c>
      <c r="F7730" s="11">
        <f t="shared" si="361"/>
        <v>3.7673594530000001</v>
      </c>
      <c r="G7730" s="11">
        <f t="shared" si="362"/>
        <v>48.47619000000001</v>
      </c>
      <c r="H7730" s="8">
        <f t="shared" si="363"/>
        <v>518.10162561607592</v>
      </c>
      <c r="I7730" s="61"/>
      <c r="K7730" s="69"/>
      <c r="L7730" s="69"/>
      <c r="M7730" s="69"/>
      <c r="O7730" s="63"/>
      <c r="P7730" s="63"/>
      <c r="Q7730" s="63"/>
    </row>
    <row r="7731" spans="1:17" outlineLevel="1">
      <c r="A7731" s="6"/>
      <c r="B7731" s="20">
        <v>42713</v>
      </c>
      <c r="C7731" s="21">
        <v>0.64583333333333337</v>
      </c>
      <c r="D7731" s="13">
        <v>2.9133829999999996</v>
      </c>
      <c r="E7731" s="13">
        <v>45.63</v>
      </c>
      <c r="F7731" s="11">
        <f t="shared" si="361"/>
        <v>2.9125089850999997</v>
      </c>
      <c r="G7731" s="11">
        <f t="shared" si="362"/>
        <v>46.063485000000007</v>
      </c>
      <c r="H7731" s="8">
        <f t="shared" si="363"/>
        <v>407.56635728108085</v>
      </c>
      <c r="I7731" s="61"/>
      <c r="K7731" s="69"/>
      <c r="L7731" s="69"/>
      <c r="M7731" s="69"/>
      <c r="O7731" s="63"/>
      <c r="P7731" s="63"/>
      <c r="Q7731" s="63"/>
    </row>
    <row r="7732" spans="1:17" outlineLevel="1">
      <c r="A7732" s="6"/>
      <c r="B7732" s="20">
        <v>42713</v>
      </c>
      <c r="C7732" s="21">
        <v>0.66666666666666663</v>
      </c>
      <c r="D7732" s="13">
        <v>2.7905090000000001</v>
      </c>
      <c r="E7732" s="13">
        <v>46.74</v>
      </c>
      <c r="F7732" s="11">
        <f t="shared" si="361"/>
        <v>2.7896718473000002</v>
      </c>
      <c r="G7732" s="11">
        <f t="shared" si="362"/>
        <v>47.184030000000007</v>
      </c>
      <c r="H7732" s="8">
        <f t="shared" si="363"/>
        <v>387.25100346464137</v>
      </c>
      <c r="I7732" s="61"/>
      <c r="K7732" s="69"/>
      <c r="L7732" s="69"/>
      <c r="M7732" s="69"/>
      <c r="O7732" s="63"/>
      <c r="P7732" s="63"/>
      <c r="Q7732" s="63"/>
    </row>
    <row r="7733" spans="1:17" outlineLevel="1">
      <c r="A7733" s="6"/>
      <c r="B7733" s="20">
        <v>42713</v>
      </c>
      <c r="C7733" s="21">
        <v>0.6875</v>
      </c>
      <c r="D7733" s="13">
        <v>2.2133630000000002</v>
      </c>
      <c r="E7733" s="13">
        <v>45.63</v>
      </c>
      <c r="F7733" s="11">
        <f t="shared" si="361"/>
        <v>2.2126989911000003</v>
      </c>
      <c r="G7733" s="11">
        <f t="shared" si="362"/>
        <v>46.063485000000007</v>
      </c>
      <c r="H7733" s="8">
        <f t="shared" si="363"/>
        <v>309.63738555855002</v>
      </c>
      <c r="I7733" s="61"/>
      <c r="K7733" s="69"/>
      <c r="L7733" s="69"/>
      <c r="M7733" s="69"/>
      <c r="O7733" s="63"/>
      <c r="P7733" s="63"/>
      <c r="Q7733" s="63"/>
    </row>
    <row r="7734" spans="1:17" outlineLevel="1">
      <c r="A7734" s="6"/>
      <c r="B7734" s="20">
        <v>42713</v>
      </c>
      <c r="C7734" s="21">
        <v>0.70833333333333337</v>
      </c>
      <c r="D7734" s="13">
        <v>1.478915</v>
      </c>
      <c r="E7734" s="13">
        <v>44.96</v>
      </c>
      <c r="F7734" s="11">
        <f t="shared" si="361"/>
        <v>1.4784713254999999</v>
      </c>
      <c r="G7734" s="11">
        <f t="shared" si="362"/>
        <v>45.387120000000003</v>
      </c>
      <c r="H7734" s="8">
        <f t="shared" si="363"/>
        <v>207.89211107597242</v>
      </c>
      <c r="I7734" s="61"/>
      <c r="K7734" s="69"/>
      <c r="L7734" s="69"/>
      <c r="M7734" s="69"/>
      <c r="O7734" s="63"/>
      <c r="P7734" s="63"/>
      <c r="Q7734" s="63"/>
    </row>
    <row r="7735" spans="1:17" outlineLevel="1">
      <c r="A7735" s="6"/>
      <c r="B7735" s="20">
        <v>42713</v>
      </c>
      <c r="C7735" s="21">
        <v>0.72916666666666663</v>
      </c>
      <c r="D7735" s="13">
        <v>0.75868199999999997</v>
      </c>
      <c r="E7735" s="13">
        <v>45.63</v>
      </c>
      <c r="F7735" s="11">
        <f t="shared" si="361"/>
        <v>0.75845439540000004</v>
      </c>
      <c r="G7735" s="11">
        <f t="shared" si="362"/>
        <v>46.063485000000007</v>
      </c>
      <c r="H7735" s="8">
        <f t="shared" si="363"/>
        <v>106.13546487870802</v>
      </c>
      <c r="I7735" s="61"/>
      <c r="K7735" s="69"/>
      <c r="L7735" s="69"/>
      <c r="M7735" s="69"/>
      <c r="O7735" s="63"/>
      <c r="P7735" s="63"/>
      <c r="Q7735" s="63"/>
    </row>
    <row r="7736" spans="1:17" outlineLevel="1">
      <c r="A7736" s="6"/>
      <c r="B7736" s="20">
        <v>42713</v>
      </c>
      <c r="C7736" s="21">
        <v>0.75</v>
      </c>
      <c r="D7736" s="13">
        <v>0.24748799999999999</v>
      </c>
      <c r="E7736" s="13">
        <v>45.51</v>
      </c>
      <c r="F7736" s="11">
        <f t="shared" si="361"/>
        <v>0.24741375359999998</v>
      </c>
      <c r="G7736" s="11">
        <f t="shared" si="362"/>
        <v>45.942345000000003</v>
      </c>
      <c r="H7736" s="8">
        <f t="shared" si="363"/>
        <v>34.652190143963807</v>
      </c>
      <c r="I7736" s="61"/>
      <c r="K7736" s="69"/>
      <c r="L7736" s="69"/>
      <c r="M7736" s="69"/>
      <c r="O7736" s="63"/>
      <c r="P7736" s="63"/>
      <c r="Q7736" s="63"/>
    </row>
    <row r="7737" spans="1:17" outlineLevel="1">
      <c r="A7737" s="6"/>
      <c r="B7737" s="20">
        <v>42713</v>
      </c>
      <c r="C7737" s="21">
        <v>0.77083333333333337</v>
      </c>
      <c r="D7737" s="13">
        <v>9.2251E-2</v>
      </c>
      <c r="E7737" s="13">
        <v>45.63</v>
      </c>
      <c r="F7737" s="11">
        <f t="shared" si="361"/>
        <v>9.2223324699999998E-2</v>
      </c>
      <c r="G7737" s="11">
        <f t="shared" si="362"/>
        <v>46.063485000000007</v>
      </c>
      <c r="H7737" s="8">
        <f t="shared" si="363"/>
        <v>12.90541066023142</v>
      </c>
      <c r="I7737" s="61"/>
      <c r="K7737" s="69"/>
      <c r="L7737" s="69"/>
      <c r="M7737" s="69"/>
      <c r="O7737" s="63"/>
      <c r="P7737" s="63"/>
      <c r="Q7737" s="63"/>
    </row>
    <row r="7738" spans="1:17" outlineLevel="1">
      <c r="A7738" s="6"/>
      <c r="B7738" s="20">
        <v>42713</v>
      </c>
      <c r="C7738" s="21">
        <v>0.79166666666666663</v>
      </c>
      <c r="D7738" s="13">
        <v>4.1350999999999999E-2</v>
      </c>
      <c r="E7738" s="13">
        <v>44.96</v>
      </c>
      <c r="F7738" s="11">
        <f t="shared" si="361"/>
        <v>4.1338594700000002E-2</v>
      </c>
      <c r="G7738" s="11">
        <f t="shared" si="362"/>
        <v>45.387120000000003</v>
      </c>
      <c r="H7738" s="8">
        <f t="shared" si="363"/>
        <v>5.8127388559197355</v>
      </c>
      <c r="I7738" s="61"/>
      <c r="K7738" s="69"/>
      <c r="L7738" s="69"/>
      <c r="M7738" s="69"/>
      <c r="O7738" s="63"/>
      <c r="P7738" s="63"/>
      <c r="Q7738" s="63"/>
    </row>
    <row r="7739" spans="1:17" outlineLevel="1">
      <c r="A7739" s="6"/>
      <c r="B7739" s="20">
        <v>42713</v>
      </c>
      <c r="C7739" s="21">
        <v>0.8125</v>
      </c>
      <c r="D7739" s="13">
        <v>0</v>
      </c>
      <c r="E7739" s="13">
        <v>44.95</v>
      </c>
      <c r="F7739" s="11">
        <f t="shared" si="361"/>
        <v>0</v>
      </c>
      <c r="G7739" s="11">
        <f t="shared" si="362"/>
        <v>45.377025000000003</v>
      </c>
      <c r="H7739" s="8">
        <f t="shared" si="363"/>
        <v>0</v>
      </c>
      <c r="I7739" s="61"/>
      <c r="K7739" s="69"/>
      <c r="L7739" s="69"/>
      <c r="M7739" s="69"/>
      <c r="O7739" s="63"/>
      <c r="P7739" s="63"/>
      <c r="Q7739" s="63"/>
    </row>
    <row r="7740" spans="1:17" outlineLevel="1">
      <c r="A7740" s="6"/>
      <c r="B7740" s="20">
        <v>42713</v>
      </c>
      <c r="C7740" s="21">
        <v>0.83333333333333337</v>
      </c>
      <c r="D7740" s="13">
        <v>0</v>
      </c>
      <c r="E7740" s="13">
        <v>44.96</v>
      </c>
      <c r="F7740" s="11">
        <f t="shared" si="361"/>
        <v>0</v>
      </c>
      <c r="G7740" s="11">
        <f t="shared" si="362"/>
        <v>45.387120000000003</v>
      </c>
      <c r="H7740" s="8">
        <f t="shared" si="363"/>
        <v>0</v>
      </c>
      <c r="I7740" s="61"/>
      <c r="K7740" s="69"/>
      <c r="L7740" s="69"/>
      <c r="M7740" s="69"/>
      <c r="O7740" s="63"/>
      <c r="P7740" s="63"/>
      <c r="Q7740" s="63"/>
    </row>
    <row r="7741" spans="1:17" outlineLevel="1">
      <c r="A7741" s="6"/>
      <c r="B7741" s="20">
        <v>42713</v>
      </c>
      <c r="C7741" s="21">
        <v>0.85416666666666663</v>
      </c>
      <c r="D7741" s="13">
        <v>0</v>
      </c>
      <c r="E7741" s="13">
        <v>44.96</v>
      </c>
      <c r="F7741" s="11">
        <f t="shared" si="361"/>
        <v>0</v>
      </c>
      <c r="G7741" s="11">
        <f t="shared" si="362"/>
        <v>45.387120000000003</v>
      </c>
      <c r="H7741" s="8">
        <f t="shared" si="363"/>
        <v>0</v>
      </c>
      <c r="I7741" s="61"/>
      <c r="K7741" s="69"/>
      <c r="L7741" s="69"/>
      <c r="M7741" s="69"/>
      <c r="O7741" s="63"/>
      <c r="P7741" s="63"/>
      <c r="Q7741" s="63"/>
    </row>
    <row r="7742" spans="1:17" outlineLevel="1">
      <c r="A7742" s="6"/>
      <c r="B7742" s="20">
        <v>42713</v>
      </c>
      <c r="C7742" s="21">
        <v>0.875</v>
      </c>
      <c r="D7742" s="13">
        <v>0</v>
      </c>
      <c r="E7742" s="13">
        <v>41.6</v>
      </c>
      <c r="F7742" s="11">
        <f t="shared" si="361"/>
        <v>0</v>
      </c>
      <c r="G7742" s="11">
        <f t="shared" si="362"/>
        <v>41.995200000000004</v>
      </c>
      <c r="H7742" s="8">
        <f t="shared" si="363"/>
        <v>0</v>
      </c>
      <c r="I7742" s="61"/>
      <c r="K7742" s="69"/>
      <c r="L7742" s="69"/>
      <c r="M7742" s="69"/>
      <c r="O7742" s="63"/>
      <c r="P7742" s="63"/>
      <c r="Q7742" s="63"/>
    </row>
    <row r="7743" spans="1:17" outlineLevel="1">
      <c r="A7743" s="6"/>
      <c r="B7743" s="20">
        <v>42713</v>
      </c>
      <c r="C7743" s="21">
        <v>0.89583333333333337</v>
      </c>
      <c r="D7743" s="13">
        <v>0</v>
      </c>
      <c r="E7743" s="13">
        <v>42.91</v>
      </c>
      <c r="F7743" s="11">
        <f t="shared" si="361"/>
        <v>0</v>
      </c>
      <c r="G7743" s="11">
        <f t="shared" si="362"/>
        <v>43.317644999999999</v>
      </c>
      <c r="H7743" s="8">
        <f t="shared" si="363"/>
        <v>0</v>
      </c>
      <c r="I7743" s="61"/>
      <c r="K7743" s="69"/>
      <c r="L7743" s="69"/>
      <c r="M7743" s="69"/>
      <c r="O7743" s="63"/>
      <c r="P7743" s="63"/>
      <c r="Q7743" s="63"/>
    </row>
    <row r="7744" spans="1:17" outlineLevel="1">
      <c r="A7744" s="6"/>
      <c r="B7744" s="20">
        <v>42713</v>
      </c>
      <c r="C7744" s="21">
        <v>0.91666666666666663</v>
      </c>
      <c r="D7744" s="13">
        <v>0</v>
      </c>
      <c r="E7744" s="13">
        <v>41.64</v>
      </c>
      <c r="F7744" s="11">
        <f t="shared" si="361"/>
        <v>0</v>
      </c>
      <c r="G7744" s="11">
        <f t="shared" si="362"/>
        <v>42.035580000000003</v>
      </c>
      <c r="H7744" s="8">
        <f t="shared" si="363"/>
        <v>0</v>
      </c>
      <c r="I7744" s="61"/>
      <c r="K7744" s="69"/>
      <c r="L7744" s="69"/>
      <c r="M7744" s="69"/>
      <c r="O7744" s="63"/>
      <c r="P7744" s="63"/>
      <c r="Q7744" s="63"/>
    </row>
    <row r="7745" spans="1:17" outlineLevel="1">
      <c r="A7745" s="6"/>
      <c r="B7745" s="20">
        <v>42713</v>
      </c>
      <c r="C7745" s="21">
        <v>0.9375</v>
      </c>
      <c r="D7745" s="13">
        <v>0</v>
      </c>
      <c r="E7745" s="13">
        <v>55.29</v>
      </c>
      <c r="F7745" s="11">
        <f t="shared" si="361"/>
        <v>0</v>
      </c>
      <c r="G7745" s="11">
        <f t="shared" si="362"/>
        <v>55.815255000000001</v>
      </c>
      <c r="H7745" s="8">
        <f t="shared" si="363"/>
        <v>0</v>
      </c>
      <c r="I7745" s="61"/>
      <c r="K7745" s="69"/>
      <c r="L7745" s="69"/>
      <c r="M7745" s="69"/>
      <c r="O7745" s="63"/>
      <c r="P7745" s="63"/>
      <c r="Q7745" s="63"/>
    </row>
    <row r="7746" spans="1:17" outlineLevel="1">
      <c r="A7746" s="6"/>
      <c r="B7746" s="20">
        <v>42713</v>
      </c>
      <c r="C7746" s="21">
        <v>0.95833333333333337</v>
      </c>
      <c r="D7746" s="13">
        <v>0</v>
      </c>
      <c r="E7746" s="13">
        <v>48.63</v>
      </c>
      <c r="F7746" s="11">
        <f t="shared" si="361"/>
        <v>0</v>
      </c>
      <c r="G7746" s="11">
        <f t="shared" si="362"/>
        <v>49.091985000000008</v>
      </c>
      <c r="H7746" s="8">
        <f t="shared" si="363"/>
        <v>0</v>
      </c>
      <c r="I7746" s="61"/>
      <c r="K7746" s="69"/>
      <c r="L7746" s="69"/>
      <c r="M7746" s="69"/>
      <c r="O7746" s="63"/>
      <c r="P7746" s="63"/>
      <c r="Q7746" s="63"/>
    </row>
    <row r="7747" spans="1:17" outlineLevel="1">
      <c r="A7747" s="6"/>
      <c r="B7747" s="20">
        <v>42713</v>
      </c>
      <c r="C7747" s="21">
        <v>0.97916666666666663</v>
      </c>
      <c r="D7747" s="13">
        <v>0</v>
      </c>
      <c r="E7747" s="13">
        <v>43.81</v>
      </c>
      <c r="F7747" s="11">
        <f t="shared" si="361"/>
        <v>0</v>
      </c>
      <c r="G7747" s="11">
        <f t="shared" si="362"/>
        <v>44.226195000000004</v>
      </c>
      <c r="H7747" s="8">
        <f t="shared" si="363"/>
        <v>0</v>
      </c>
      <c r="I7747" s="61"/>
      <c r="K7747" s="69"/>
      <c r="L7747" s="69"/>
      <c r="M7747" s="69"/>
      <c r="O7747" s="63"/>
      <c r="P7747" s="63"/>
      <c r="Q7747" s="63"/>
    </row>
    <row r="7748" spans="1:17" outlineLevel="1">
      <c r="A7748" s="6"/>
      <c r="B7748" s="20">
        <v>42714</v>
      </c>
      <c r="C7748" s="21">
        <v>2.0833333333333332E-2</v>
      </c>
      <c r="D7748" s="13">
        <v>0</v>
      </c>
      <c r="E7748" s="13">
        <v>40.65</v>
      </c>
      <c r="F7748" s="11">
        <f t="shared" si="361"/>
        <v>0</v>
      </c>
      <c r="G7748" s="11">
        <f t="shared" si="362"/>
        <v>41.036175</v>
      </c>
      <c r="H7748" s="8">
        <f t="shared" si="363"/>
        <v>0</v>
      </c>
      <c r="I7748" s="61"/>
      <c r="K7748" s="69"/>
      <c r="L7748" s="69"/>
      <c r="M7748" s="69"/>
      <c r="O7748" s="63"/>
      <c r="P7748" s="63"/>
      <c r="Q7748" s="63"/>
    </row>
    <row r="7749" spans="1:17" outlineLevel="1">
      <c r="A7749" s="6"/>
      <c r="B7749" s="20">
        <v>42714</v>
      </c>
      <c r="C7749" s="21">
        <v>4.1666666666666664E-2</v>
      </c>
      <c r="D7749" s="13">
        <v>0</v>
      </c>
      <c r="E7749" s="13">
        <v>40.33</v>
      </c>
      <c r="F7749" s="11">
        <f t="shared" si="361"/>
        <v>0</v>
      </c>
      <c r="G7749" s="11">
        <f t="shared" si="362"/>
        <v>40.713135000000001</v>
      </c>
      <c r="H7749" s="8">
        <f t="shared" si="363"/>
        <v>0</v>
      </c>
      <c r="I7749" s="61"/>
      <c r="K7749" s="69"/>
      <c r="L7749" s="69"/>
      <c r="M7749" s="69"/>
      <c r="O7749" s="63"/>
      <c r="P7749" s="63"/>
      <c r="Q7749" s="63"/>
    </row>
    <row r="7750" spans="1:17" outlineLevel="1">
      <c r="A7750" s="6"/>
      <c r="B7750" s="20">
        <v>42714</v>
      </c>
      <c r="C7750" s="21">
        <v>6.25E-2</v>
      </c>
      <c r="D7750" s="13">
        <v>0</v>
      </c>
      <c r="E7750" s="13">
        <v>34.19</v>
      </c>
      <c r="F7750" s="11">
        <f t="shared" si="361"/>
        <v>0</v>
      </c>
      <c r="G7750" s="11">
        <f t="shared" si="362"/>
        <v>34.514805000000003</v>
      </c>
      <c r="H7750" s="8">
        <f t="shared" si="363"/>
        <v>0</v>
      </c>
      <c r="I7750" s="61"/>
      <c r="K7750" s="69"/>
      <c r="L7750" s="69"/>
      <c r="M7750" s="69"/>
      <c r="O7750" s="63"/>
      <c r="P7750" s="63"/>
      <c r="Q7750" s="63"/>
    </row>
    <row r="7751" spans="1:17" outlineLevel="1">
      <c r="A7751" s="6"/>
      <c r="B7751" s="20">
        <v>42714</v>
      </c>
      <c r="C7751" s="21">
        <v>8.3333333333333329E-2</v>
      </c>
      <c r="D7751" s="13">
        <v>0</v>
      </c>
      <c r="E7751" s="13">
        <v>28.23</v>
      </c>
      <c r="F7751" s="11">
        <f t="shared" si="361"/>
        <v>0</v>
      </c>
      <c r="G7751" s="11">
        <f t="shared" si="362"/>
        <v>28.498185000000003</v>
      </c>
      <c r="H7751" s="8">
        <f t="shared" si="363"/>
        <v>0</v>
      </c>
      <c r="I7751" s="61"/>
      <c r="K7751" s="69"/>
      <c r="L7751" s="69"/>
      <c r="M7751" s="69"/>
      <c r="O7751" s="63"/>
      <c r="P7751" s="63"/>
      <c r="Q7751" s="63"/>
    </row>
    <row r="7752" spans="1:17" outlineLevel="1">
      <c r="A7752" s="6"/>
      <c r="B7752" s="20">
        <v>42714</v>
      </c>
      <c r="C7752" s="21">
        <v>0.10416666666666667</v>
      </c>
      <c r="D7752" s="13">
        <v>0</v>
      </c>
      <c r="E7752" s="13">
        <v>27.51</v>
      </c>
      <c r="F7752" s="11">
        <f t="shared" si="361"/>
        <v>0</v>
      </c>
      <c r="G7752" s="11">
        <f t="shared" si="362"/>
        <v>27.771345000000004</v>
      </c>
      <c r="H7752" s="8">
        <f t="shared" si="363"/>
        <v>0</v>
      </c>
      <c r="I7752" s="61"/>
      <c r="K7752" s="69"/>
      <c r="L7752" s="69"/>
      <c r="M7752" s="69"/>
      <c r="O7752" s="63"/>
      <c r="P7752" s="63"/>
      <c r="Q7752" s="63"/>
    </row>
    <row r="7753" spans="1:17" outlineLevel="1">
      <c r="A7753" s="6"/>
      <c r="B7753" s="20">
        <v>42714</v>
      </c>
      <c r="C7753" s="21">
        <v>0.125</v>
      </c>
      <c r="D7753" s="13">
        <v>0</v>
      </c>
      <c r="E7753" s="13">
        <v>22.91</v>
      </c>
      <c r="F7753" s="11">
        <f t="shared" si="361"/>
        <v>0</v>
      </c>
      <c r="G7753" s="11">
        <f t="shared" si="362"/>
        <v>23.127645000000001</v>
      </c>
      <c r="H7753" s="8">
        <f t="shared" si="363"/>
        <v>0</v>
      </c>
      <c r="I7753" s="61"/>
      <c r="K7753" s="69"/>
      <c r="L7753" s="69"/>
      <c r="M7753" s="69"/>
      <c r="O7753" s="63"/>
      <c r="P7753" s="63"/>
      <c r="Q7753" s="63"/>
    </row>
    <row r="7754" spans="1:17" outlineLevel="1">
      <c r="A7754" s="6"/>
      <c r="B7754" s="20">
        <v>42714</v>
      </c>
      <c r="C7754" s="21">
        <v>0.14583333333333334</v>
      </c>
      <c r="D7754" s="13">
        <v>0</v>
      </c>
      <c r="E7754" s="13">
        <v>18.2</v>
      </c>
      <c r="F7754" s="11">
        <f t="shared" si="361"/>
        <v>0</v>
      </c>
      <c r="G7754" s="11">
        <f t="shared" si="362"/>
        <v>18.372900000000001</v>
      </c>
      <c r="H7754" s="8">
        <f t="shared" si="363"/>
        <v>0</v>
      </c>
      <c r="I7754" s="61"/>
      <c r="K7754" s="69"/>
      <c r="L7754" s="69"/>
      <c r="M7754" s="69"/>
      <c r="O7754" s="63"/>
      <c r="P7754" s="63"/>
      <c r="Q7754" s="63"/>
    </row>
    <row r="7755" spans="1:17" outlineLevel="1">
      <c r="A7755" s="6"/>
      <c r="B7755" s="20">
        <v>42714</v>
      </c>
      <c r="C7755" s="21">
        <v>0.16666666666666666</v>
      </c>
      <c r="D7755" s="13">
        <v>0</v>
      </c>
      <c r="E7755" s="13">
        <v>17.510000000000002</v>
      </c>
      <c r="F7755" s="11">
        <f t="shared" si="361"/>
        <v>0</v>
      </c>
      <c r="G7755" s="11">
        <f t="shared" si="362"/>
        <v>17.676345000000001</v>
      </c>
      <c r="H7755" s="8">
        <f t="shared" si="363"/>
        <v>0</v>
      </c>
      <c r="I7755" s="61"/>
      <c r="K7755" s="69"/>
      <c r="L7755" s="69"/>
      <c r="M7755" s="69"/>
      <c r="O7755" s="63"/>
      <c r="P7755" s="63"/>
      <c r="Q7755" s="63"/>
    </row>
    <row r="7756" spans="1:17" outlineLevel="1">
      <c r="A7756" s="6"/>
      <c r="B7756" s="20">
        <v>42714</v>
      </c>
      <c r="C7756" s="21">
        <v>0.1875</v>
      </c>
      <c r="D7756" s="13">
        <v>0</v>
      </c>
      <c r="E7756" s="13">
        <v>18.27</v>
      </c>
      <c r="F7756" s="11">
        <f t="shared" si="361"/>
        <v>0</v>
      </c>
      <c r="G7756" s="11">
        <f t="shared" si="362"/>
        <v>18.443565</v>
      </c>
      <c r="H7756" s="8">
        <f t="shared" si="363"/>
        <v>0</v>
      </c>
      <c r="I7756" s="61"/>
      <c r="K7756" s="69"/>
      <c r="L7756" s="69"/>
      <c r="M7756" s="69"/>
      <c r="O7756" s="63"/>
      <c r="P7756" s="63"/>
      <c r="Q7756" s="63"/>
    </row>
    <row r="7757" spans="1:17" outlineLevel="1">
      <c r="A7757" s="6"/>
      <c r="B7757" s="20">
        <v>42714</v>
      </c>
      <c r="C7757" s="21">
        <v>0.20833333333333334</v>
      </c>
      <c r="D7757" s="13">
        <v>1.591E-3</v>
      </c>
      <c r="E7757" s="13">
        <v>17.7</v>
      </c>
      <c r="F7757" s="11">
        <f t="shared" si="361"/>
        <v>1.5905227000000001E-3</v>
      </c>
      <c r="G7757" s="11">
        <f t="shared" si="362"/>
        <v>17.86815</v>
      </c>
      <c r="H7757" s="8">
        <f t="shared" si="363"/>
        <v>0.26741752401799501</v>
      </c>
      <c r="I7757" s="61"/>
      <c r="K7757" s="69"/>
      <c r="L7757" s="69"/>
      <c r="M7757" s="69"/>
      <c r="O7757" s="63"/>
      <c r="P7757" s="63"/>
      <c r="Q7757" s="63"/>
    </row>
    <row r="7758" spans="1:17" outlineLevel="1">
      <c r="A7758" s="6"/>
      <c r="B7758" s="20">
        <v>42714</v>
      </c>
      <c r="C7758" s="21">
        <v>0.22916666666666666</v>
      </c>
      <c r="D7758" s="13">
        <v>0.118529</v>
      </c>
      <c r="E7758" s="13">
        <v>19.52</v>
      </c>
      <c r="F7758" s="11">
        <f t="shared" si="361"/>
        <v>0.1184934413</v>
      </c>
      <c r="G7758" s="11">
        <f t="shared" si="362"/>
        <v>19.705439999999999</v>
      </c>
      <c r="H7758" s="8">
        <f t="shared" si="363"/>
        <v>19.704814683869326</v>
      </c>
      <c r="I7758" s="61"/>
      <c r="K7758" s="69"/>
      <c r="L7758" s="69"/>
      <c r="M7758" s="69"/>
      <c r="O7758" s="63"/>
      <c r="P7758" s="63"/>
      <c r="Q7758" s="63"/>
    </row>
    <row r="7759" spans="1:17" outlineLevel="1">
      <c r="A7759" s="6"/>
      <c r="B7759" s="20">
        <v>42714</v>
      </c>
      <c r="C7759" s="21">
        <v>0.25</v>
      </c>
      <c r="D7759" s="13">
        <v>0.39072699999999999</v>
      </c>
      <c r="E7759" s="13">
        <v>25.01</v>
      </c>
      <c r="F7759" s="11">
        <f t="shared" si="361"/>
        <v>0.39060978190000001</v>
      </c>
      <c r="G7759" s="11">
        <f t="shared" si="362"/>
        <v>25.247595000000004</v>
      </c>
      <c r="H7759" s="8">
        <f t="shared" si="363"/>
        <v>62.791461856950477</v>
      </c>
      <c r="I7759" s="61"/>
      <c r="K7759" s="69"/>
      <c r="L7759" s="69"/>
      <c r="M7759" s="69"/>
      <c r="O7759" s="63"/>
      <c r="P7759" s="63"/>
      <c r="Q7759" s="63"/>
    </row>
    <row r="7760" spans="1:17" outlineLevel="1">
      <c r="A7760" s="6"/>
      <c r="B7760" s="20">
        <v>42714</v>
      </c>
      <c r="C7760" s="21">
        <v>0.27083333333333331</v>
      </c>
      <c r="D7760" s="13">
        <v>0.76109000000000004</v>
      </c>
      <c r="E7760" s="13">
        <v>30.92</v>
      </c>
      <c r="F7760" s="11">
        <f t="shared" si="361"/>
        <v>0.76086167300000007</v>
      </c>
      <c r="G7760" s="11">
        <f t="shared" si="362"/>
        <v>31.213740000000005</v>
      </c>
      <c r="H7760" s="8">
        <f t="shared" si="363"/>
        <v>117.77093274101298</v>
      </c>
      <c r="I7760" s="61"/>
      <c r="K7760" s="69"/>
      <c r="L7760" s="69"/>
      <c r="M7760" s="69"/>
      <c r="O7760" s="63"/>
      <c r="P7760" s="63"/>
      <c r="Q7760" s="63"/>
    </row>
    <row r="7761" spans="1:17" outlineLevel="1">
      <c r="A7761" s="6"/>
      <c r="B7761" s="20">
        <v>42714</v>
      </c>
      <c r="C7761" s="21">
        <v>0.29166666666666669</v>
      </c>
      <c r="D7761" s="13">
        <v>1.2901530000000001</v>
      </c>
      <c r="E7761" s="13">
        <v>34.81</v>
      </c>
      <c r="F7761" s="11">
        <f t="shared" ref="F7761:F7824" si="364">IF($B$13="Electricity",$D7761*$B$9,$D7761*$B$10)</f>
        <v>1.2897659541000002</v>
      </c>
      <c r="G7761" s="11">
        <f t="shared" ref="G7761:G7824" si="365">+E7761*$B$10</f>
        <v>35.140695000000008</v>
      </c>
      <c r="H7761" s="8">
        <f t="shared" si="363"/>
        <v>194.57319544818793</v>
      </c>
      <c r="I7761" s="61"/>
      <c r="K7761" s="69"/>
      <c r="L7761" s="69"/>
      <c r="M7761" s="69"/>
      <c r="O7761" s="63"/>
      <c r="P7761" s="63"/>
      <c r="Q7761" s="63"/>
    </row>
    <row r="7762" spans="1:17" outlineLevel="1">
      <c r="A7762" s="6"/>
      <c r="B7762" s="20">
        <v>42714</v>
      </c>
      <c r="C7762" s="21">
        <v>0.3125</v>
      </c>
      <c r="D7762" s="13">
        <v>1.919834</v>
      </c>
      <c r="E7762" s="13">
        <v>40.659999999999997</v>
      </c>
      <c r="F7762" s="11">
        <f t="shared" si="364"/>
        <v>1.9192580498</v>
      </c>
      <c r="G7762" s="11">
        <f t="shared" si="365"/>
        <v>41.04627</v>
      </c>
      <c r="H7762" s="8">
        <f t="shared" si="363"/>
        <v>278.20361315103577</v>
      </c>
      <c r="I7762" s="61"/>
      <c r="K7762" s="69"/>
      <c r="L7762" s="69"/>
      <c r="M7762" s="69"/>
      <c r="O7762" s="63"/>
      <c r="P7762" s="63"/>
      <c r="Q7762" s="63"/>
    </row>
    <row r="7763" spans="1:17" outlineLevel="1">
      <c r="A7763" s="6"/>
      <c r="B7763" s="20">
        <v>42714</v>
      </c>
      <c r="C7763" s="21">
        <v>0.33333333333333331</v>
      </c>
      <c r="D7763" s="13">
        <v>2.5408689999999998</v>
      </c>
      <c r="E7763" s="13">
        <v>40.950000000000003</v>
      </c>
      <c r="F7763" s="11">
        <f t="shared" si="364"/>
        <v>2.5401067393000001</v>
      </c>
      <c r="G7763" s="11">
        <f t="shared" si="365"/>
        <v>41.339025000000007</v>
      </c>
      <c r="H7763" s="8">
        <f t="shared" si="363"/>
        <v>367.45431751120884</v>
      </c>
      <c r="I7763" s="61"/>
      <c r="K7763" s="69"/>
      <c r="L7763" s="69"/>
      <c r="M7763" s="69"/>
      <c r="O7763" s="63"/>
      <c r="P7763" s="63"/>
      <c r="Q7763" s="63"/>
    </row>
    <row r="7764" spans="1:17" outlineLevel="1">
      <c r="A7764" s="6"/>
      <c r="B7764" s="20">
        <v>42714</v>
      </c>
      <c r="C7764" s="21">
        <v>0.35416666666666669</v>
      </c>
      <c r="D7764" s="13">
        <v>3.264027</v>
      </c>
      <c r="E7764" s="13">
        <v>45.02</v>
      </c>
      <c r="F7764" s="11">
        <f t="shared" si="364"/>
        <v>3.2630477919</v>
      </c>
      <c r="G7764" s="11">
        <f t="shared" si="365"/>
        <v>45.447690000000009</v>
      </c>
      <c r="H7764" s="8">
        <f t="shared" si="363"/>
        <v>458.62890479194419</v>
      </c>
      <c r="I7764" s="61"/>
      <c r="K7764" s="69"/>
      <c r="L7764" s="69"/>
      <c r="M7764" s="69"/>
      <c r="O7764" s="63"/>
      <c r="P7764" s="63"/>
      <c r="Q7764" s="63"/>
    </row>
    <row r="7765" spans="1:17" outlineLevel="1">
      <c r="A7765" s="6"/>
      <c r="B7765" s="20">
        <v>42714</v>
      </c>
      <c r="C7765" s="21">
        <v>0.375</v>
      </c>
      <c r="D7765" s="13">
        <v>3.836786</v>
      </c>
      <c r="E7765" s="13">
        <v>44.94</v>
      </c>
      <c r="F7765" s="11">
        <f t="shared" si="364"/>
        <v>3.8356349642000001</v>
      </c>
      <c r="G7765" s="11">
        <f t="shared" si="365"/>
        <v>45.366930000000004</v>
      </c>
      <c r="H7765" s="8">
        <f t="shared" si="363"/>
        <v>539.41712041478615</v>
      </c>
      <c r="I7765" s="61"/>
      <c r="K7765" s="69"/>
      <c r="L7765" s="69"/>
      <c r="M7765" s="69"/>
      <c r="O7765" s="63"/>
      <c r="P7765" s="63"/>
      <c r="Q7765" s="63"/>
    </row>
    <row r="7766" spans="1:17" outlineLevel="1">
      <c r="A7766" s="6"/>
      <c r="B7766" s="20">
        <v>42714</v>
      </c>
      <c r="C7766" s="21">
        <v>0.39583333333333331</v>
      </c>
      <c r="D7766" s="13">
        <v>4.210547</v>
      </c>
      <c r="E7766" s="13">
        <v>44.44</v>
      </c>
      <c r="F7766" s="11">
        <f t="shared" si="364"/>
        <v>4.2092838359</v>
      </c>
      <c r="G7766" s="11">
        <f t="shared" si="365"/>
        <v>44.862180000000002</v>
      </c>
      <c r="H7766" s="8">
        <f t="shared" si="363"/>
        <v>594.0891443601638</v>
      </c>
      <c r="I7766" s="61"/>
      <c r="K7766" s="69"/>
      <c r="L7766" s="69"/>
      <c r="M7766" s="69"/>
      <c r="O7766" s="63"/>
      <c r="P7766" s="63"/>
      <c r="Q7766" s="63"/>
    </row>
    <row r="7767" spans="1:17" outlineLevel="1">
      <c r="A7767" s="6"/>
      <c r="B7767" s="20">
        <v>42714</v>
      </c>
      <c r="C7767" s="21">
        <v>0.41666666666666669</v>
      </c>
      <c r="D7767" s="13">
        <v>4.5224630000000001</v>
      </c>
      <c r="E7767" s="13">
        <v>45.35</v>
      </c>
      <c r="F7767" s="11">
        <f t="shared" si="364"/>
        <v>4.5211062610999999</v>
      </c>
      <c r="G7767" s="11">
        <f t="shared" si="365"/>
        <v>45.780825000000007</v>
      </c>
      <c r="H7767" s="8">
        <f t="shared" si="363"/>
        <v>633.94579001877662</v>
      </c>
      <c r="I7767" s="61"/>
      <c r="K7767" s="69"/>
      <c r="L7767" s="69"/>
      <c r="M7767" s="69"/>
      <c r="O7767" s="63"/>
      <c r="P7767" s="63"/>
      <c r="Q7767" s="63"/>
    </row>
    <row r="7768" spans="1:17" outlineLevel="1">
      <c r="A7768" s="6"/>
      <c r="B7768" s="20">
        <v>42714</v>
      </c>
      <c r="C7768" s="21">
        <v>0.4375</v>
      </c>
      <c r="D7768" s="13">
        <v>4.7284500000000005</v>
      </c>
      <c r="E7768" s="13">
        <v>44.44</v>
      </c>
      <c r="F7768" s="11">
        <f t="shared" si="364"/>
        <v>4.7270314650000005</v>
      </c>
      <c r="G7768" s="11">
        <f t="shared" si="365"/>
        <v>44.862180000000002</v>
      </c>
      <c r="H7768" s="8">
        <f t="shared" si="363"/>
        <v>667.16291604150638</v>
      </c>
      <c r="I7768" s="61"/>
      <c r="K7768" s="69"/>
      <c r="L7768" s="69"/>
      <c r="M7768" s="69"/>
      <c r="O7768" s="63"/>
      <c r="P7768" s="63"/>
      <c r="Q7768" s="63"/>
    </row>
    <row r="7769" spans="1:17" outlineLevel="1">
      <c r="A7769" s="6"/>
      <c r="B7769" s="20">
        <v>42714</v>
      </c>
      <c r="C7769" s="21">
        <v>0.45833333333333331</v>
      </c>
      <c r="D7769" s="13">
        <v>4.8528279999999997</v>
      </c>
      <c r="E7769" s="13">
        <v>43.03</v>
      </c>
      <c r="F7769" s="11">
        <f t="shared" si="364"/>
        <v>4.8513721515999997</v>
      </c>
      <c r="G7769" s="11">
        <f t="shared" si="365"/>
        <v>43.438785000000003</v>
      </c>
      <c r="H7769" s="8">
        <f t="shared" si="363"/>
        <v>691.61750834926022</v>
      </c>
      <c r="I7769" s="61"/>
      <c r="K7769" s="69"/>
      <c r="L7769" s="69"/>
      <c r="M7769" s="69"/>
      <c r="O7769" s="63"/>
      <c r="P7769" s="63"/>
      <c r="Q7769" s="63"/>
    </row>
    <row r="7770" spans="1:17" outlineLevel="1">
      <c r="A7770" s="6"/>
      <c r="B7770" s="20">
        <v>42714</v>
      </c>
      <c r="C7770" s="21">
        <v>0.47916666666666669</v>
      </c>
      <c r="D7770" s="13">
        <v>4.9560259999999996</v>
      </c>
      <c r="E7770" s="13">
        <v>44.45</v>
      </c>
      <c r="F7770" s="11">
        <f t="shared" si="364"/>
        <v>4.9545391921999995</v>
      </c>
      <c r="G7770" s="11">
        <f t="shared" si="365"/>
        <v>44.872275000000009</v>
      </c>
      <c r="H7770" s="8">
        <f t="shared" si="363"/>
        <v>699.22284461852371</v>
      </c>
      <c r="I7770" s="61"/>
      <c r="K7770" s="69"/>
      <c r="L7770" s="69"/>
      <c r="M7770" s="69"/>
      <c r="O7770" s="63"/>
      <c r="P7770" s="63"/>
      <c r="Q7770" s="63"/>
    </row>
    <row r="7771" spans="1:17" outlineLevel="1">
      <c r="A7771" s="6"/>
      <c r="B7771" s="20">
        <v>42714</v>
      </c>
      <c r="C7771" s="21">
        <v>0.5</v>
      </c>
      <c r="D7771" s="13">
        <v>4.9592309999999999</v>
      </c>
      <c r="E7771" s="13">
        <v>44.95</v>
      </c>
      <c r="F7771" s="11">
        <f t="shared" si="364"/>
        <v>4.9577432307000002</v>
      </c>
      <c r="G7771" s="11">
        <f t="shared" si="365"/>
        <v>45.377025000000003</v>
      </c>
      <c r="H7771" s="8">
        <f t="shared" si="363"/>
        <v>697.17260238714539</v>
      </c>
      <c r="I7771" s="61"/>
      <c r="K7771" s="69"/>
      <c r="L7771" s="69"/>
      <c r="M7771" s="69"/>
      <c r="O7771" s="63"/>
      <c r="P7771" s="63"/>
      <c r="Q7771" s="63"/>
    </row>
    <row r="7772" spans="1:17" outlineLevel="1">
      <c r="A7772" s="6"/>
      <c r="B7772" s="20">
        <v>42714</v>
      </c>
      <c r="C7772" s="21">
        <v>0.52083333333333337</v>
      </c>
      <c r="D7772" s="13">
        <v>4.9465000000000003</v>
      </c>
      <c r="E7772" s="13">
        <v>43.01</v>
      </c>
      <c r="F7772" s="11">
        <f t="shared" si="364"/>
        <v>4.9450160500000004</v>
      </c>
      <c r="G7772" s="11">
        <f t="shared" si="365"/>
        <v>43.418595000000003</v>
      </c>
      <c r="H7772" s="8">
        <f t="shared" si="363"/>
        <v>705.06733615655025</v>
      </c>
      <c r="I7772" s="61"/>
      <c r="K7772" s="69"/>
      <c r="L7772" s="69"/>
      <c r="M7772" s="69"/>
      <c r="O7772" s="63"/>
      <c r="P7772" s="63"/>
      <c r="Q7772" s="63"/>
    </row>
    <row r="7773" spans="1:17" outlineLevel="1">
      <c r="A7773" s="6"/>
      <c r="B7773" s="20">
        <v>42714</v>
      </c>
      <c r="C7773" s="21">
        <v>0.54166666666666663</v>
      </c>
      <c r="D7773" s="13">
        <v>4.8769349999999996</v>
      </c>
      <c r="E7773" s="13">
        <v>44.01</v>
      </c>
      <c r="F7773" s="11">
        <f t="shared" si="364"/>
        <v>4.8754719194999998</v>
      </c>
      <c r="G7773" s="11">
        <f t="shared" si="365"/>
        <v>44.428094999999999</v>
      </c>
      <c r="H7773" s="8">
        <f t="shared" si="363"/>
        <v>690.22984741762173</v>
      </c>
      <c r="I7773" s="61"/>
      <c r="K7773" s="69"/>
      <c r="L7773" s="69"/>
      <c r="M7773" s="69"/>
      <c r="O7773" s="63"/>
      <c r="P7773" s="63"/>
      <c r="Q7773" s="63"/>
    </row>
    <row r="7774" spans="1:17" outlineLevel="1">
      <c r="A7774" s="6"/>
      <c r="B7774" s="20">
        <v>42714</v>
      </c>
      <c r="C7774" s="21">
        <v>0.5625</v>
      </c>
      <c r="D7774" s="13">
        <v>4.7172679999999998</v>
      </c>
      <c r="E7774" s="13">
        <v>44.22</v>
      </c>
      <c r="F7774" s="11">
        <f t="shared" si="364"/>
        <v>4.7158528196000002</v>
      </c>
      <c r="G7774" s="11">
        <f t="shared" si="365"/>
        <v>44.640090000000001</v>
      </c>
      <c r="H7774" s="8">
        <f t="shared" si="363"/>
        <v>666.6325301519023</v>
      </c>
      <c r="I7774" s="61"/>
      <c r="K7774" s="69"/>
      <c r="L7774" s="69"/>
      <c r="M7774" s="69"/>
      <c r="O7774" s="63"/>
      <c r="P7774" s="63"/>
      <c r="Q7774" s="63"/>
    </row>
    <row r="7775" spans="1:17" outlineLevel="1">
      <c r="A7775" s="6"/>
      <c r="B7775" s="20">
        <v>42714</v>
      </c>
      <c r="C7775" s="21">
        <v>0.58333333333333337</v>
      </c>
      <c r="D7775" s="13">
        <v>4.5050879999999998</v>
      </c>
      <c r="E7775" s="13">
        <v>39.53</v>
      </c>
      <c r="F7775" s="11">
        <f t="shared" si="364"/>
        <v>4.5037364736000001</v>
      </c>
      <c r="G7775" s="11">
        <f t="shared" si="365"/>
        <v>39.905535</v>
      </c>
      <c r="H7775" s="8">
        <f t="shared" si="363"/>
        <v>657.97097061157865</v>
      </c>
      <c r="I7775" s="61"/>
      <c r="K7775" s="69"/>
      <c r="L7775" s="69"/>
      <c r="M7775" s="69"/>
      <c r="O7775" s="63"/>
      <c r="P7775" s="63"/>
      <c r="Q7775" s="63"/>
    </row>
    <row r="7776" spans="1:17" outlineLevel="1">
      <c r="A7776" s="6"/>
      <c r="B7776" s="20">
        <v>42714</v>
      </c>
      <c r="C7776" s="21">
        <v>0.60416666666666663</v>
      </c>
      <c r="D7776" s="13">
        <v>4.1950650000000005</v>
      </c>
      <c r="E7776" s="13">
        <v>41.4</v>
      </c>
      <c r="F7776" s="11">
        <f t="shared" si="364"/>
        <v>4.193806480500001</v>
      </c>
      <c r="G7776" s="11">
        <f t="shared" si="365"/>
        <v>41.793300000000002</v>
      </c>
      <c r="H7776" s="8">
        <f t="shared" si="363"/>
        <v>604.77499299151953</v>
      </c>
      <c r="I7776" s="61"/>
      <c r="K7776" s="69"/>
      <c r="L7776" s="69"/>
      <c r="M7776" s="69"/>
      <c r="O7776" s="63"/>
      <c r="P7776" s="63"/>
      <c r="Q7776" s="63"/>
    </row>
    <row r="7777" spans="1:17" outlineLevel="1">
      <c r="A7777" s="6"/>
      <c r="B7777" s="20">
        <v>42714</v>
      </c>
      <c r="C7777" s="21">
        <v>0.625</v>
      </c>
      <c r="D7777" s="13">
        <v>3.8065509999999998</v>
      </c>
      <c r="E7777" s="13">
        <v>45.65</v>
      </c>
      <c r="F7777" s="11">
        <f t="shared" si="364"/>
        <v>3.8054090346999998</v>
      </c>
      <c r="G7777" s="11">
        <f t="shared" si="365"/>
        <v>46.083674999999999</v>
      </c>
      <c r="H7777" s="8">
        <f t="shared" si="363"/>
        <v>532.43884725702151</v>
      </c>
      <c r="I7777" s="61"/>
      <c r="K7777" s="69"/>
      <c r="L7777" s="69"/>
      <c r="M7777" s="69"/>
      <c r="O7777" s="63"/>
      <c r="P7777" s="63"/>
      <c r="Q7777" s="63"/>
    </row>
    <row r="7778" spans="1:17" outlineLevel="1">
      <c r="A7778" s="6"/>
      <c r="B7778" s="20">
        <v>42714</v>
      </c>
      <c r="C7778" s="21">
        <v>0.64583333333333337</v>
      </c>
      <c r="D7778" s="13">
        <v>3.3495050000000002</v>
      </c>
      <c r="E7778" s="13">
        <v>44.13</v>
      </c>
      <c r="F7778" s="11">
        <f t="shared" si="364"/>
        <v>3.3485001485000003</v>
      </c>
      <c r="G7778" s="11">
        <f t="shared" si="365"/>
        <v>44.549235000000003</v>
      </c>
      <c r="H7778" s="8">
        <f t="shared" si="363"/>
        <v>473.64790760793863</v>
      </c>
      <c r="I7778" s="61"/>
      <c r="K7778" s="69"/>
      <c r="L7778" s="69"/>
      <c r="M7778" s="69"/>
      <c r="O7778" s="63"/>
      <c r="P7778" s="63"/>
      <c r="Q7778" s="63"/>
    </row>
    <row r="7779" spans="1:17" outlineLevel="1">
      <c r="A7779" s="6"/>
      <c r="B7779" s="20">
        <v>42714</v>
      </c>
      <c r="C7779" s="21">
        <v>0.66666666666666663</v>
      </c>
      <c r="D7779" s="13">
        <v>2.788402</v>
      </c>
      <c r="E7779" s="13">
        <v>43.95</v>
      </c>
      <c r="F7779" s="11">
        <f t="shared" si="364"/>
        <v>2.7875654794</v>
      </c>
      <c r="G7779" s="11">
        <f t="shared" si="365"/>
        <v>44.367525000000008</v>
      </c>
      <c r="H7779" s="8">
        <f t="shared" si="363"/>
        <v>394.80979807198349</v>
      </c>
      <c r="I7779" s="61"/>
      <c r="K7779" s="69"/>
      <c r="L7779" s="69"/>
      <c r="M7779" s="69"/>
      <c r="O7779" s="63"/>
      <c r="P7779" s="63"/>
      <c r="Q7779" s="63"/>
    </row>
    <row r="7780" spans="1:17" outlineLevel="1">
      <c r="A7780" s="6"/>
      <c r="B7780" s="20">
        <v>42714</v>
      </c>
      <c r="C7780" s="21">
        <v>0.6875</v>
      </c>
      <c r="D7780" s="13">
        <v>2.1550219999999998</v>
      </c>
      <c r="E7780" s="13">
        <v>45.54</v>
      </c>
      <c r="F7780" s="11">
        <f t="shared" si="364"/>
        <v>2.1543754933999999</v>
      </c>
      <c r="G7780" s="11">
        <f t="shared" si="365"/>
        <v>45.972630000000002</v>
      </c>
      <c r="H7780" s="8">
        <f t="shared" si="363"/>
        <v>301.67153433325433</v>
      </c>
      <c r="I7780" s="61"/>
      <c r="K7780" s="69"/>
      <c r="L7780" s="69"/>
      <c r="M7780" s="69"/>
      <c r="O7780" s="63"/>
      <c r="P7780" s="63"/>
      <c r="Q7780" s="63"/>
    </row>
    <row r="7781" spans="1:17" outlineLevel="1">
      <c r="A7781" s="6"/>
      <c r="B7781" s="20">
        <v>42714</v>
      </c>
      <c r="C7781" s="21">
        <v>0.70833333333333337</v>
      </c>
      <c r="D7781" s="13">
        <v>1.456788</v>
      </c>
      <c r="E7781" s="13">
        <v>45.21</v>
      </c>
      <c r="F7781" s="11">
        <f t="shared" si="364"/>
        <v>1.4563509636</v>
      </c>
      <c r="G7781" s="11">
        <f t="shared" si="365"/>
        <v>45.639495000000004</v>
      </c>
      <c r="H7781" s="8">
        <f t="shared" si="363"/>
        <v>204.41415670813262</v>
      </c>
      <c r="I7781" s="61"/>
      <c r="K7781" s="69"/>
      <c r="L7781" s="69"/>
      <c r="M7781" s="69"/>
      <c r="O7781" s="63"/>
      <c r="P7781" s="63"/>
      <c r="Q7781" s="63"/>
    </row>
    <row r="7782" spans="1:17" outlineLevel="1">
      <c r="A7782" s="6"/>
      <c r="B7782" s="20">
        <v>42714</v>
      </c>
      <c r="C7782" s="21">
        <v>0.72916666666666663</v>
      </c>
      <c r="D7782" s="13">
        <v>0.75233799999999995</v>
      </c>
      <c r="E7782" s="13">
        <v>44.95</v>
      </c>
      <c r="F7782" s="11">
        <f t="shared" si="364"/>
        <v>0.75211229859999995</v>
      </c>
      <c r="G7782" s="11">
        <f t="shared" si="365"/>
        <v>45.377025000000003</v>
      </c>
      <c r="H7782" s="8">
        <f t="shared" si="363"/>
        <v>105.76426896322033</v>
      </c>
      <c r="I7782" s="61"/>
      <c r="K7782" s="69"/>
      <c r="L7782" s="69"/>
      <c r="M7782" s="69"/>
      <c r="O7782" s="63"/>
      <c r="P7782" s="63"/>
      <c r="Q7782" s="63"/>
    </row>
    <row r="7783" spans="1:17" outlineLevel="1">
      <c r="A7783" s="6"/>
      <c r="B7783" s="20">
        <v>42714</v>
      </c>
      <c r="C7783" s="21">
        <v>0.75</v>
      </c>
      <c r="D7783" s="13">
        <v>0.24458499999999997</v>
      </c>
      <c r="E7783" s="13">
        <v>44.96</v>
      </c>
      <c r="F7783" s="11">
        <f t="shared" si="364"/>
        <v>0.24451162449999997</v>
      </c>
      <c r="G7783" s="11">
        <f t="shared" si="365"/>
        <v>45.387120000000003</v>
      </c>
      <c r="H7783" s="8">
        <f t="shared" si="363"/>
        <v>34.381483714423553</v>
      </c>
      <c r="I7783" s="61"/>
      <c r="K7783" s="69"/>
      <c r="L7783" s="69"/>
      <c r="M7783" s="69"/>
      <c r="O7783" s="63"/>
      <c r="P7783" s="63"/>
      <c r="Q7783" s="63"/>
    </row>
    <row r="7784" spans="1:17" outlineLevel="1">
      <c r="A7784" s="6"/>
      <c r="B7784" s="20">
        <v>42714</v>
      </c>
      <c r="C7784" s="21">
        <v>0.77083333333333337</v>
      </c>
      <c r="D7784" s="13">
        <v>9.1907000000000016E-2</v>
      </c>
      <c r="E7784" s="13">
        <v>44.88</v>
      </c>
      <c r="F7784" s="11">
        <f t="shared" si="364"/>
        <v>9.1879427900000019E-2</v>
      </c>
      <c r="G7784" s="11">
        <f t="shared" si="365"/>
        <v>45.306360000000005</v>
      </c>
      <c r="H7784" s="8">
        <f t="shared" si="363"/>
        <v>12.926851152368558</v>
      </c>
      <c r="I7784" s="61"/>
      <c r="K7784" s="69"/>
      <c r="L7784" s="69"/>
      <c r="M7784" s="69"/>
      <c r="O7784" s="63"/>
      <c r="P7784" s="63"/>
      <c r="Q7784" s="63"/>
    </row>
    <row r="7785" spans="1:17" outlineLevel="1">
      <c r="A7785" s="6"/>
      <c r="B7785" s="20">
        <v>42714</v>
      </c>
      <c r="C7785" s="21">
        <v>0.79166666666666663</v>
      </c>
      <c r="D7785" s="13">
        <v>4.0684999999999999E-2</v>
      </c>
      <c r="E7785" s="13">
        <v>44.87</v>
      </c>
      <c r="F7785" s="11">
        <f t="shared" si="364"/>
        <v>4.0672794499999998E-2</v>
      </c>
      <c r="G7785" s="11">
        <f t="shared" si="365"/>
        <v>45.296264999999998</v>
      </c>
      <c r="H7785" s="8">
        <f t="shared" si="363"/>
        <v>5.722814099037457</v>
      </c>
      <c r="I7785" s="61"/>
      <c r="K7785" s="69"/>
      <c r="L7785" s="69"/>
      <c r="M7785" s="69"/>
      <c r="O7785" s="63"/>
      <c r="P7785" s="63"/>
      <c r="Q7785" s="63"/>
    </row>
    <row r="7786" spans="1:17" outlineLevel="1">
      <c r="A7786" s="6"/>
      <c r="B7786" s="20">
        <v>42714</v>
      </c>
      <c r="C7786" s="21">
        <v>0.8125</v>
      </c>
      <c r="D7786" s="13">
        <v>0</v>
      </c>
      <c r="E7786" s="13">
        <v>44.73</v>
      </c>
      <c r="F7786" s="11">
        <f t="shared" si="364"/>
        <v>0</v>
      </c>
      <c r="G7786" s="11">
        <f t="shared" si="365"/>
        <v>45.154935000000002</v>
      </c>
      <c r="H7786" s="8">
        <f t="shared" si="363"/>
        <v>0</v>
      </c>
      <c r="I7786" s="61"/>
      <c r="K7786" s="69"/>
      <c r="L7786" s="69"/>
      <c r="M7786" s="69"/>
      <c r="O7786" s="63"/>
      <c r="P7786" s="63"/>
      <c r="Q7786" s="63"/>
    </row>
    <row r="7787" spans="1:17" outlineLevel="1">
      <c r="A7787" s="6"/>
      <c r="B7787" s="20">
        <v>42714</v>
      </c>
      <c r="C7787" s="21">
        <v>0.83333333333333337</v>
      </c>
      <c r="D7787" s="13">
        <v>0</v>
      </c>
      <c r="E7787" s="13">
        <v>44.85</v>
      </c>
      <c r="F7787" s="11">
        <f t="shared" si="364"/>
        <v>0</v>
      </c>
      <c r="G7787" s="11">
        <f t="shared" si="365"/>
        <v>45.276075000000006</v>
      </c>
      <c r="H7787" s="8">
        <f t="shared" si="363"/>
        <v>0</v>
      </c>
      <c r="I7787" s="61"/>
      <c r="K7787" s="69"/>
      <c r="L7787" s="69"/>
      <c r="M7787" s="69"/>
      <c r="O7787" s="63"/>
      <c r="P7787" s="63"/>
      <c r="Q7787" s="63"/>
    </row>
    <row r="7788" spans="1:17" outlineLevel="1">
      <c r="A7788" s="6"/>
      <c r="B7788" s="20">
        <v>42714</v>
      </c>
      <c r="C7788" s="21">
        <v>0.85416666666666663</v>
      </c>
      <c r="D7788" s="13">
        <v>0</v>
      </c>
      <c r="E7788" s="13">
        <v>42.94</v>
      </c>
      <c r="F7788" s="11">
        <f t="shared" si="364"/>
        <v>0</v>
      </c>
      <c r="G7788" s="11">
        <f t="shared" si="365"/>
        <v>43.347929999999998</v>
      </c>
      <c r="H7788" s="8">
        <f t="shared" si="363"/>
        <v>0</v>
      </c>
      <c r="I7788" s="61"/>
      <c r="K7788" s="69"/>
      <c r="L7788" s="69"/>
      <c r="M7788" s="69"/>
      <c r="O7788" s="63"/>
      <c r="P7788" s="63"/>
      <c r="Q7788" s="63"/>
    </row>
    <row r="7789" spans="1:17" outlineLevel="1">
      <c r="A7789" s="6"/>
      <c r="B7789" s="20">
        <v>42714</v>
      </c>
      <c r="C7789" s="21">
        <v>0.875</v>
      </c>
      <c r="D7789" s="13">
        <v>0</v>
      </c>
      <c r="E7789" s="13">
        <v>44.05</v>
      </c>
      <c r="F7789" s="11">
        <f t="shared" si="364"/>
        <v>0</v>
      </c>
      <c r="G7789" s="11">
        <f t="shared" si="365"/>
        <v>44.468474999999998</v>
      </c>
      <c r="H7789" s="8">
        <f t="shared" ref="H7789:H7852" si="366">F7789*($B$8-G7789)</f>
        <v>0</v>
      </c>
      <c r="I7789" s="61"/>
      <c r="K7789" s="69"/>
      <c r="L7789" s="69"/>
      <c r="M7789" s="69"/>
      <c r="O7789" s="63"/>
      <c r="P7789" s="63"/>
      <c r="Q7789" s="63"/>
    </row>
    <row r="7790" spans="1:17" outlineLevel="1">
      <c r="A7790" s="6"/>
      <c r="B7790" s="20">
        <v>42714</v>
      </c>
      <c r="C7790" s="21">
        <v>0.89583333333333337</v>
      </c>
      <c r="D7790" s="13">
        <v>0</v>
      </c>
      <c r="E7790" s="13">
        <v>44.95</v>
      </c>
      <c r="F7790" s="11">
        <f t="shared" si="364"/>
        <v>0</v>
      </c>
      <c r="G7790" s="11">
        <f t="shared" si="365"/>
        <v>45.377025000000003</v>
      </c>
      <c r="H7790" s="8">
        <f t="shared" si="366"/>
        <v>0</v>
      </c>
      <c r="I7790" s="61"/>
      <c r="K7790" s="69"/>
      <c r="L7790" s="69"/>
      <c r="M7790" s="69"/>
      <c r="O7790" s="63"/>
      <c r="P7790" s="63"/>
      <c r="Q7790" s="63"/>
    </row>
    <row r="7791" spans="1:17" outlineLevel="1">
      <c r="A7791" s="6"/>
      <c r="B7791" s="20">
        <v>42714</v>
      </c>
      <c r="C7791" s="21">
        <v>0.91666666666666663</v>
      </c>
      <c r="D7791" s="13">
        <v>0</v>
      </c>
      <c r="E7791" s="13">
        <v>41.35</v>
      </c>
      <c r="F7791" s="11">
        <f t="shared" si="364"/>
        <v>0</v>
      </c>
      <c r="G7791" s="11">
        <f t="shared" si="365"/>
        <v>41.742825000000003</v>
      </c>
      <c r="H7791" s="8">
        <f t="shared" si="366"/>
        <v>0</v>
      </c>
      <c r="I7791" s="61"/>
      <c r="K7791" s="69"/>
      <c r="L7791" s="69"/>
      <c r="M7791" s="69"/>
      <c r="O7791" s="63"/>
      <c r="P7791" s="63"/>
      <c r="Q7791" s="63"/>
    </row>
    <row r="7792" spans="1:17" outlineLevel="1">
      <c r="A7792" s="6"/>
      <c r="B7792" s="20">
        <v>42714</v>
      </c>
      <c r="C7792" s="21">
        <v>0.9375</v>
      </c>
      <c r="D7792" s="13">
        <v>0</v>
      </c>
      <c r="E7792" s="13">
        <v>43.96</v>
      </c>
      <c r="F7792" s="11">
        <f t="shared" si="364"/>
        <v>0</v>
      </c>
      <c r="G7792" s="11">
        <f t="shared" si="365"/>
        <v>44.37762</v>
      </c>
      <c r="H7792" s="8">
        <f t="shared" si="366"/>
        <v>0</v>
      </c>
      <c r="I7792" s="61"/>
      <c r="K7792" s="69"/>
      <c r="L7792" s="69"/>
      <c r="M7792" s="69"/>
      <c r="O7792" s="63"/>
      <c r="P7792" s="63"/>
      <c r="Q7792" s="63"/>
    </row>
    <row r="7793" spans="1:17" outlineLevel="1">
      <c r="A7793" s="6"/>
      <c r="B7793" s="20">
        <v>42714</v>
      </c>
      <c r="C7793" s="21">
        <v>0.95833333333333337</v>
      </c>
      <c r="D7793" s="13">
        <v>0</v>
      </c>
      <c r="E7793" s="13">
        <v>42.95</v>
      </c>
      <c r="F7793" s="11">
        <f t="shared" si="364"/>
        <v>0</v>
      </c>
      <c r="G7793" s="11">
        <f t="shared" si="365"/>
        <v>43.358025000000005</v>
      </c>
      <c r="H7793" s="8">
        <f t="shared" si="366"/>
        <v>0</v>
      </c>
      <c r="I7793" s="61"/>
      <c r="K7793" s="69"/>
      <c r="L7793" s="69"/>
      <c r="M7793" s="69"/>
      <c r="O7793" s="63"/>
      <c r="P7793" s="63"/>
      <c r="Q7793" s="63"/>
    </row>
    <row r="7794" spans="1:17" outlineLevel="1">
      <c r="A7794" s="6"/>
      <c r="B7794" s="20">
        <v>42714</v>
      </c>
      <c r="C7794" s="21">
        <v>0.97916666666666663</v>
      </c>
      <c r="D7794" s="13">
        <v>0</v>
      </c>
      <c r="E7794" s="13">
        <v>37.03</v>
      </c>
      <c r="F7794" s="11">
        <f t="shared" si="364"/>
        <v>0</v>
      </c>
      <c r="G7794" s="11">
        <f t="shared" si="365"/>
        <v>37.381785000000001</v>
      </c>
      <c r="H7794" s="8">
        <f t="shared" si="366"/>
        <v>0</v>
      </c>
      <c r="I7794" s="61"/>
      <c r="K7794" s="69"/>
      <c r="L7794" s="69"/>
      <c r="M7794" s="69"/>
      <c r="O7794" s="63"/>
      <c r="P7794" s="63"/>
      <c r="Q7794" s="63"/>
    </row>
    <row r="7795" spans="1:17" outlineLevel="1">
      <c r="A7795" s="6"/>
      <c r="B7795" s="20">
        <v>42715</v>
      </c>
      <c r="C7795" s="21">
        <v>2.0833333333333332E-2</v>
      </c>
      <c r="D7795" s="13">
        <v>0</v>
      </c>
      <c r="E7795" s="13">
        <v>31.77</v>
      </c>
      <c r="F7795" s="11">
        <f t="shared" si="364"/>
        <v>0</v>
      </c>
      <c r="G7795" s="11">
        <f t="shared" si="365"/>
        <v>32.071815000000001</v>
      </c>
      <c r="H7795" s="8">
        <f t="shared" si="366"/>
        <v>0</v>
      </c>
      <c r="I7795" s="61"/>
      <c r="K7795" s="69"/>
      <c r="L7795" s="69"/>
      <c r="M7795" s="69"/>
      <c r="O7795" s="63"/>
      <c r="P7795" s="63"/>
      <c r="Q7795" s="63"/>
    </row>
    <row r="7796" spans="1:17" outlineLevel="1">
      <c r="A7796" s="6"/>
      <c r="B7796" s="20">
        <v>42715</v>
      </c>
      <c r="C7796" s="21">
        <v>4.1666666666666664E-2</v>
      </c>
      <c r="D7796" s="13">
        <v>0</v>
      </c>
      <c r="E7796" s="13">
        <v>30.66</v>
      </c>
      <c r="F7796" s="11">
        <f t="shared" si="364"/>
        <v>0</v>
      </c>
      <c r="G7796" s="11">
        <f t="shared" si="365"/>
        <v>30.951270000000001</v>
      </c>
      <c r="H7796" s="8">
        <f t="shared" si="366"/>
        <v>0</v>
      </c>
      <c r="I7796" s="61"/>
      <c r="K7796" s="69"/>
      <c r="L7796" s="69"/>
      <c r="M7796" s="69"/>
      <c r="O7796" s="63"/>
      <c r="P7796" s="63"/>
      <c r="Q7796" s="63"/>
    </row>
    <row r="7797" spans="1:17" outlineLevel="1">
      <c r="A7797" s="6"/>
      <c r="B7797" s="20">
        <v>42715</v>
      </c>
      <c r="C7797" s="21">
        <v>6.25E-2</v>
      </c>
      <c r="D7797" s="13">
        <v>0</v>
      </c>
      <c r="E7797" s="13">
        <v>20.2</v>
      </c>
      <c r="F7797" s="11">
        <f t="shared" si="364"/>
        <v>0</v>
      </c>
      <c r="G7797" s="11">
        <f t="shared" si="365"/>
        <v>20.3919</v>
      </c>
      <c r="H7797" s="8">
        <f t="shared" si="366"/>
        <v>0</v>
      </c>
      <c r="I7797" s="61"/>
      <c r="K7797" s="69"/>
      <c r="L7797" s="69"/>
      <c r="M7797" s="69"/>
      <c r="O7797" s="63"/>
      <c r="P7797" s="63"/>
      <c r="Q7797" s="63"/>
    </row>
    <row r="7798" spans="1:17" outlineLevel="1">
      <c r="A7798" s="6"/>
      <c r="B7798" s="20">
        <v>42715</v>
      </c>
      <c r="C7798" s="21">
        <v>8.3333333333333329E-2</v>
      </c>
      <c r="D7798" s="13">
        <v>0</v>
      </c>
      <c r="E7798" s="13">
        <v>13.54</v>
      </c>
      <c r="F7798" s="11">
        <f t="shared" si="364"/>
        <v>0</v>
      </c>
      <c r="G7798" s="11">
        <f t="shared" si="365"/>
        <v>13.66863</v>
      </c>
      <c r="H7798" s="8">
        <f t="shared" si="366"/>
        <v>0</v>
      </c>
      <c r="I7798" s="61"/>
      <c r="K7798" s="69"/>
      <c r="L7798" s="69"/>
      <c r="M7798" s="69"/>
      <c r="O7798" s="63"/>
      <c r="P7798" s="63"/>
      <c r="Q7798" s="63"/>
    </row>
    <row r="7799" spans="1:17" outlineLevel="1">
      <c r="A7799" s="6"/>
      <c r="B7799" s="20">
        <v>42715</v>
      </c>
      <c r="C7799" s="21">
        <v>0.10416666666666667</v>
      </c>
      <c r="D7799" s="13">
        <v>0</v>
      </c>
      <c r="E7799" s="13">
        <v>24.86</v>
      </c>
      <c r="F7799" s="11">
        <f t="shared" si="364"/>
        <v>0</v>
      </c>
      <c r="G7799" s="11">
        <f t="shared" si="365"/>
        <v>25.096170000000001</v>
      </c>
      <c r="H7799" s="8">
        <f t="shared" si="366"/>
        <v>0</v>
      </c>
      <c r="I7799" s="61"/>
      <c r="K7799" s="69"/>
      <c r="L7799" s="69"/>
      <c r="M7799" s="69"/>
      <c r="O7799" s="63"/>
      <c r="P7799" s="63"/>
      <c r="Q7799" s="63"/>
    </row>
    <row r="7800" spans="1:17" outlineLevel="1">
      <c r="A7800" s="6"/>
      <c r="B7800" s="20">
        <v>42715</v>
      </c>
      <c r="C7800" s="21">
        <v>0.125</v>
      </c>
      <c r="D7800" s="13">
        <v>0</v>
      </c>
      <c r="E7800" s="13">
        <v>23.44</v>
      </c>
      <c r="F7800" s="11">
        <f t="shared" si="364"/>
        <v>0</v>
      </c>
      <c r="G7800" s="11">
        <f t="shared" si="365"/>
        <v>23.662680000000002</v>
      </c>
      <c r="H7800" s="8">
        <f t="shared" si="366"/>
        <v>0</v>
      </c>
      <c r="I7800" s="61"/>
      <c r="K7800" s="69"/>
      <c r="L7800" s="69"/>
      <c r="M7800" s="69"/>
      <c r="O7800" s="63"/>
      <c r="P7800" s="63"/>
      <c r="Q7800" s="63"/>
    </row>
    <row r="7801" spans="1:17" outlineLevel="1">
      <c r="A7801" s="6"/>
      <c r="B7801" s="20">
        <v>42715</v>
      </c>
      <c r="C7801" s="21">
        <v>0.14583333333333334</v>
      </c>
      <c r="D7801" s="13">
        <v>0</v>
      </c>
      <c r="E7801" s="13">
        <v>14.38</v>
      </c>
      <c r="F7801" s="11">
        <f t="shared" si="364"/>
        <v>0</v>
      </c>
      <c r="G7801" s="11">
        <f t="shared" si="365"/>
        <v>14.516610000000002</v>
      </c>
      <c r="H7801" s="8">
        <f t="shared" si="366"/>
        <v>0</v>
      </c>
      <c r="I7801" s="61"/>
      <c r="K7801" s="69"/>
      <c r="L7801" s="69"/>
      <c r="M7801" s="69"/>
      <c r="O7801" s="63"/>
      <c r="P7801" s="63"/>
      <c r="Q7801" s="63"/>
    </row>
    <row r="7802" spans="1:17" outlineLevel="1">
      <c r="A7802" s="6"/>
      <c r="B7802" s="20">
        <v>42715</v>
      </c>
      <c r="C7802" s="21">
        <v>0.16666666666666666</v>
      </c>
      <c r="D7802" s="13">
        <v>0</v>
      </c>
      <c r="E7802" s="13">
        <v>11.23</v>
      </c>
      <c r="F7802" s="11">
        <f t="shared" si="364"/>
        <v>0</v>
      </c>
      <c r="G7802" s="11">
        <f t="shared" si="365"/>
        <v>11.336685000000001</v>
      </c>
      <c r="H7802" s="8">
        <f t="shared" si="366"/>
        <v>0</v>
      </c>
      <c r="I7802" s="61"/>
      <c r="K7802" s="69"/>
      <c r="L7802" s="69"/>
      <c r="M7802" s="69"/>
      <c r="O7802" s="63"/>
      <c r="P7802" s="63"/>
      <c r="Q7802" s="63"/>
    </row>
    <row r="7803" spans="1:17" outlineLevel="1">
      <c r="A7803" s="6"/>
      <c r="B7803" s="20">
        <v>42715</v>
      </c>
      <c r="C7803" s="21">
        <v>0.1875</v>
      </c>
      <c r="D7803" s="13">
        <v>0</v>
      </c>
      <c r="E7803" s="13">
        <v>15.36</v>
      </c>
      <c r="F7803" s="11">
        <f t="shared" si="364"/>
        <v>0</v>
      </c>
      <c r="G7803" s="11">
        <f t="shared" si="365"/>
        <v>15.50592</v>
      </c>
      <c r="H7803" s="8">
        <f t="shared" si="366"/>
        <v>0</v>
      </c>
      <c r="I7803" s="61"/>
      <c r="K7803" s="69"/>
      <c r="L7803" s="69"/>
      <c r="M7803" s="69"/>
      <c r="O7803" s="63"/>
      <c r="P7803" s="63"/>
      <c r="Q7803" s="63"/>
    </row>
    <row r="7804" spans="1:17" outlineLevel="1">
      <c r="A7804" s="6"/>
      <c r="B7804" s="20">
        <v>42715</v>
      </c>
      <c r="C7804" s="21">
        <v>0.20833333333333334</v>
      </c>
      <c r="D7804" s="13">
        <v>6.9240000000000005E-3</v>
      </c>
      <c r="E7804" s="13">
        <v>25.27</v>
      </c>
      <c r="F7804" s="11">
        <f t="shared" si="364"/>
        <v>6.9219228000000008E-3</v>
      </c>
      <c r="G7804" s="11">
        <f t="shared" si="365"/>
        <v>25.510065000000001</v>
      </c>
      <c r="H7804" s="8">
        <f t="shared" si="366"/>
        <v>1.1108989402470182</v>
      </c>
      <c r="I7804" s="61"/>
      <c r="K7804" s="69"/>
      <c r="L7804" s="69"/>
      <c r="M7804" s="69"/>
      <c r="O7804" s="63"/>
      <c r="P7804" s="63"/>
      <c r="Q7804" s="63"/>
    </row>
    <row r="7805" spans="1:17" outlineLevel="1">
      <c r="A7805" s="6"/>
      <c r="B7805" s="20">
        <v>42715</v>
      </c>
      <c r="C7805" s="21">
        <v>0.22916666666666666</v>
      </c>
      <c r="D7805" s="13">
        <v>0.18476200000000001</v>
      </c>
      <c r="E7805" s="13">
        <v>21.36</v>
      </c>
      <c r="F7805" s="11">
        <f t="shared" si="364"/>
        <v>0.18470657140000002</v>
      </c>
      <c r="G7805" s="11">
        <f t="shared" si="365"/>
        <v>21.562920000000002</v>
      </c>
      <c r="H7805" s="8">
        <f t="shared" si="366"/>
        <v>30.372609257827516</v>
      </c>
      <c r="I7805" s="61"/>
      <c r="K7805" s="69"/>
      <c r="L7805" s="69"/>
      <c r="M7805" s="69"/>
      <c r="O7805" s="63"/>
      <c r="P7805" s="63"/>
      <c r="Q7805" s="63"/>
    </row>
    <row r="7806" spans="1:17" outlineLevel="1">
      <c r="A7806" s="6"/>
      <c r="B7806" s="20">
        <v>42715</v>
      </c>
      <c r="C7806" s="21">
        <v>0.25</v>
      </c>
      <c r="D7806" s="13">
        <v>0.41661700000000002</v>
      </c>
      <c r="E7806" s="13">
        <v>18.36</v>
      </c>
      <c r="F7806" s="11">
        <f t="shared" si="364"/>
        <v>0.41649201490000004</v>
      </c>
      <c r="G7806" s="11">
        <f t="shared" si="365"/>
        <v>18.534420000000001</v>
      </c>
      <c r="H7806" s="8">
        <f t="shared" si="366"/>
        <v>69.74807684059715</v>
      </c>
      <c r="I7806" s="61"/>
      <c r="K7806" s="69"/>
      <c r="L7806" s="69"/>
      <c r="M7806" s="69"/>
      <c r="O7806" s="63"/>
      <c r="P7806" s="63"/>
      <c r="Q7806" s="63"/>
    </row>
    <row r="7807" spans="1:17" outlineLevel="1">
      <c r="A7807" s="6"/>
      <c r="B7807" s="20">
        <v>42715</v>
      </c>
      <c r="C7807" s="21">
        <v>0.27083333333333331</v>
      </c>
      <c r="D7807" s="13">
        <v>0.65634400000000004</v>
      </c>
      <c r="E7807" s="13">
        <v>27.52</v>
      </c>
      <c r="F7807" s="11">
        <f t="shared" si="364"/>
        <v>0.65614709680000005</v>
      </c>
      <c r="G7807" s="11">
        <f t="shared" si="365"/>
        <v>27.78144</v>
      </c>
      <c r="H7807" s="8">
        <f t="shared" si="366"/>
        <v>103.81464880387661</v>
      </c>
      <c r="I7807" s="61"/>
      <c r="K7807" s="69"/>
      <c r="L7807" s="69"/>
      <c r="M7807" s="69"/>
      <c r="O7807" s="63"/>
      <c r="P7807" s="63"/>
      <c r="Q7807" s="63"/>
    </row>
    <row r="7808" spans="1:17" outlineLevel="1">
      <c r="A7808" s="6"/>
      <c r="B7808" s="20">
        <v>42715</v>
      </c>
      <c r="C7808" s="21">
        <v>0.29166666666666669</v>
      </c>
      <c r="D7808" s="13">
        <v>0.93901400000000002</v>
      </c>
      <c r="E7808" s="13">
        <v>31.08</v>
      </c>
      <c r="F7808" s="11">
        <f t="shared" si="364"/>
        <v>0.93873229580000006</v>
      </c>
      <c r="G7808" s="11">
        <f t="shared" si="365"/>
        <v>31.375260000000001</v>
      </c>
      <c r="H7808" s="8">
        <f t="shared" si="366"/>
        <v>145.15123716767809</v>
      </c>
      <c r="I7808" s="61"/>
      <c r="K7808" s="69"/>
      <c r="L7808" s="69"/>
      <c r="M7808" s="69"/>
      <c r="O7808" s="63"/>
      <c r="P7808" s="63"/>
      <c r="Q7808" s="63"/>
    </row>
    <row r="7809" spans="1:17" outlineLevel="1">
      <c r="A7809" s="6"/>
      <c r="B7809" s="20">
        <v>42715</v>
      </c>
      <c r="C7809" s="21">
        <v>0.3125</v>
      </c>
      <c r="D7809" s="13">
        <v>1.2525210000000002</v>
      </c>
      <c r="E7809" s="13">
        <v>35.46</v>
      </c>
      <c r="F7809" s="11">
        <f t="shared" si="364"/>
        <v>1.2521452437000002</v>
      </c>
      <c r="G7809" s="11">
        <f t="shared" si="365"/>
        <v>35.796870000000006</v>
      </c>
      <c r="H7809" s="8">
        <f t="shared" si="366"/>
        <v>188.07613481835281</v>
      </c>
      <c r="I7809" s="61"/>
      <c r="K7809" s="69"/>
      <c r="L7809" s="69"/>
      <c r="M7809" s="69"/>
      <c r="O7809" s="63"/>
      <c r="P7809" s="63"/>
      <c r="Q7809" s="63"/>
    </row>
    <row r="7810" spans="1:17" outlineLevel="1">
      <c r="A7810" s="6"/>
      <c r="B7810" s="20">
        <v>42715</v>
      </c>
      <c r="C7810" s="21">
        <v>0.33333333333333331</v>
      </c>
      <c r="D7810" s="13">
        <v>1.8230650000000002</v>
      </c>
      <c r="E7810" s="13">
        <v>42.55</v>
      </c>
      <c r="F7810" s="11">
        <f t="shared" si="364"/>
        <v>1.8225180805000003</v>
      </c>
      <c r="G7810" s="11">
        <f t="shared" si="365"/>
        <v>42.954225000000001</v>
      </c>
      <c r="H7810" s="8">
        <f t="shared" si="366"/>
        <v>260.70351127663491</v>
      </c>
      <c r="I7810" s="61"/>
      <c r="K7810" s="69"/>
      <c r="L7810" s="69"/>
      <c r="M7810" s="69"/>
      <c r="O7810" s="63"/>
      <c r="P7810" s="63"/>
      <c r="Q7810" s="63"/>
    </row>
    <row r="7811" spans="1:17" outlineLevel="1">
      <c r="A7811" s="6"/>
      <c r="B7811" s="20">
        <v>42715</v>
      </c>
      <c r="C7811" s="21">
        <v>0.35416666666666669</v>
      </c>
      <c r="D7811" s="13">
        <v>2.9599610000000003</v>
      </c>
      <c r="E7811" s="13">
        <v>41.32</v>
      </c>
      <c r="F7811" s="11">
        <f t="shared" si="364"/>
        <v>2.9590730117000006</v>
      </c>
      <c r="G7811" s="11">
        <f t="shared" si="365"/>
        <v>41.712540000000004</v>
      </c>
      <c r="H7811" s="8">
        <f t="shared" si="366"/>
        <v>426.95712881274341</v>
      </c>
      <c r="I7811" s="61"/>
      <c r="K7811" s="69"/>
      <c r="L7811" s="69"/>
      <c r="M7811" s="69"/>
      <c r="O7811" s="63"/>
      <c r="P7811" s="63"/>
      <c r="Q7811" s="63"/>
    </row>
    <row r="7812" spans="1:17" outlineLevel="1">
      <c r="A7812" s="6"/>
      <c r="B7812" s="20">
        <v>42715</v>
      </c>
      <c r="C7812" s="21">
        <v>0.375</v>
      </c>
      <c r="D7812" s="13">
        <v>3.7998210000000001</v>
      </c>
      <c r="E7812" s="13">
        <v>42.09</v>
      </c>
      <c r="F7812" s="11">
        <f t="shared" si="364"/>
        <v>3.7986810537000002</v>
      </c>
      <c r="G7812" s="11">
        <f t="shared" si="365"/>
        <v>42.489855000000006</v>
      </c>
      <c r="H7812" s="8">
        <f t="shared" si="366"/>
        <v>545.1492688252398</v>
      </c>
      <c r="I7812" s="61"/>
      <c r="K7812" s="69"/>
      <c r="L7812" s="69"/>
      <c r="M7812" s="69"/>
      <c r="O7812" s="63"/>
      <c r="P7812" s="63"/>
      <c r="Q7812" s="63"/>
    </row>
    <row r="7813" spans="1:17" outlineLevel="1">
      <c r="A7813" s="6"/>
      <c r="B7813" s="20">
        <v>42715</v>
      </c>
      <c r="C7813" s="21">
        <v>0.39583333333333331</v>
      </c>
      <c r="D7813" s="13">
        <v>4.0324290000000005</v>
      </c>
      <c r="E7813" s="13">
        <v>44.96</v>
      </c>
      <c r="F7813" s="11">
        <f t="shared" si="364"/>
        <v>4.0312192713000004</v>
      </c>
      <c r="G7813" s="11">
        <f t="shared" si="365"/>
        <v>45.387120000000003</v>
      </c>
      <c r="H7813" s="8">
        <f t="shared" si="366"/>
        <v>566.8413516489943</v>
      </c>
      <c r="I7813" s="61"/>
      <c r="K7813" s="69"/>
      <c r="L7813" s="69"/>
      <c r="M7813" s="69"/>
      <c r="O7813" s="63"/>
      <c r="P7813" s="63"/>
      <c r="Q7813" s="63"/>
    </row>
    <row r="7814" spans="1:17" outlineLevel="1">
      <c r="A7814" s="6"/>
      <c r="B7814" s="20">
        <v>42715</v>
      </c>
      <c r="C7814" s="21">
        <v>0.41666666666666669</v>
      </c>
      <c r="D7814" s="13">
        <v>4.2572320000000001</v>
      </c>
      <c r="E7814" s="13">
        <v>44.49</v>
      </c>
      <c r="F7814" s="11">
        <f t="shared" si="364"/>
        <v>4.2559548304000003</v>
      </c>
      <c r="G7814" s="11">
        <f t="shared" si="365"/>
        <v>44.912655000000008</v>
      </c>
      <c r="H7814" s="8">
        <f t="shared" si="366"/>
        <v>600.46136746106129</v>
      </c>
      <c r="I7814" s="61"/>
      <c r="K7814" s="69"/>
      <c r="L7814" s="69"/>
      <c r="M7814" s="69"/>
      <c r="O7814" s="63"/>
      <c r="P7814" s="63"/>
      <c r="Q7814" s="63"/>
    </row>
    <row r="7815" spans="1:17" outlineLevel="1">
      <c r="A7815" s="6"/>
      <c r="B7815" s="20">
        <v>42715</v>
      </c>
      <c r="C7815" s="21">
        <v>0.4375</v>
      </c>
      <c r="D7815" s="13">
        <v>4.5432139999999999</v>
      </c>
      <c r="E7815" s="13">
        <v>45.49</v>
      </c>
      <c r="F7815" s="11">
        <f t="shared" si="364"/>
        <v>4.5418510357999997</v>
      </c>
      <c r="G7815" s="11">
        <f t="shared" si="365"/>
        <v>45.922155000000004</v>
      </c>
      <c r="H7815" s="8">
        <f t="shared" si="366"/>
        <v>636.21270540588182</v>
      </c>
      <c r="I7815" s="61"/>
      <c r="K7815" s="69"/>
      <c r="L7815" s="69"/>
      <c r="M7815" s="69"/>
      <c r="O7815" s="63"/>
      <c r="P7815" s="63"/>
      <c r="Q7815" s="63"/>
    </row>
    <row r="7816" spans="1:17" outlineLevel="1">
      <c r="A7816" s="6"/>
      <c r="B7816" s="20">
        <v>42715</v>
      </c>
      <c r="C7816" s="21">
        <v>0.45833333333333331</v>
      </c>
      <c r="D7816" s="13">
        <v>4.7656080000000003</v>
      </c>
      <c r="E7816" s="13">
        <v>52.81</v>
      </c>
      <c r="F7816" s="11">
        <f t="shared" si="364"/>
        <v>4.7641783176000008</v>
      </c>
      <c r="G7816" s="11">
        <f t="shared" si="365"/>
        <v>53.311695000000007</v>
      </c>
      <c r="H7816" s="8">
        <f t="shared" si="366"/>
        <v>632.15074568009572</v>
      </c>
      <c r="I7816" s="61"/>
      <c r="K7816" s="69"/>
      <c r="L7816" s="69"/>
      <c r="M7816" s="69"/>
      <c r="O7816" s="63"/>
      <c r="P7816" s="63"/>
      <c r="Q7816" s="63"/>
    </row>
    <row r="7817" spans="1:17" outlineLevel="1">
      <c r="A7817" s="6"/>
      <c r="B7817" s="20">
        <v>42715</v>
      </c>
      <c r="C7817" s="21">
        <v>0.47916666666666669</v>
      </c>
      <c r="D7817" s="13">
        <v>4.2526299999999999</v>
      </c>
      <c r="E7817" s="13">
        <v>50.65</v>
      </c>
      <c r="F7817" s="11">
        <f t="shared" si="364"/>
        <v>4.2513542109999998</v>
      </c>
      <c r="G7817" s="11">
        <f t="shared" si="365"/>
        <v>51.131174999999999</v>
      </c>
      <c r="H7817" s="8">
        <f t="shared" si="366"/>
        <v>573.37514709637207</v>
      </c>
      <c r="I7817" s="61"/>
      <c r="K7817" s="69"/>
      <c r="L7817" s="69"/>
      <c r="M7817" s="69"/>
      <c r="O7817" s="63"/>
      <c r="P7817" s="63"/>
      <c r="Q7817" s="63"/>
    </row>
    <row r="7818" spans="1:17" outlineLevel="1">
      <c r="A7818" s="6"/>
      <c r="B7818" s="20">
        <v>42715</v>
      </c>
      <c r="C7818" s="21">
        <v>0.5</v>
      </c>
      <c r="D7818" s="13">
        <v>4.8486360000000008</v>
      </c>
      <c r="E7818" s="13">
        <v>43.68</v>
      </c>
      <c r="F7818" s="11">
        <f t="shared" si="364"/>
        <v>4.847181409200001</v>
      </c>
      <c r="G7818" s="11">
        <f t="shared" si="365"/>
        <v>44.09496</v>
      </c>
      <c r="H7818" s="8">
        <f t="shared" si="366"/>
        <v>687.83947175978244</v>
      </c>
      <c r="I7818" s="61"/>
      <c r="K7818" s="69"/>
      <c r="L7818" s="69"/>
      <c r="M7818" s="69"/>
      <c r="O7818" s="63"/>
      <c r="P7818" s="63"/>
      <c r="Q7818" s="63"/>
    </row>
    <row r="7819" spans="1:17" outlineLevel="1">
      <c r="A7819" s="6"/>
      <c r="B7819" s="20">
        <v>42715</v>
      </c>
      <c r="C7819" s="21">
        <v>0.52083333333333337</v>
      </c>
      <c r="D7819" s="13">
        <v>4.7942740000000006</v>
      </c>
      <c r="E7819" s="13">
        <v>44.96</v>
      </c>
      <c r="F7819" s="11">
        <f t="shared" si="364"/>
        <v>4.7928357178000009</v>
      </c>
      <c r="G7819" s="11">
        <f t="shared" si="365"/>
        <v>45.387120000000003</v>
      </c>
      <c r="H7819" s="8">
        <f t="shared" si="366"/>
        <v>673.93443364672532</v>
      </c>
      <c r="I7819" s="61"/>
      <c r="K7819" s="69"/>
      <c r="L7819" s="69"/>
      <c r="M7819" s="69"/>
      <c r="O7819" s="63"/>
      <c r="P7819" s="63"/>
      <c r="Q7819" s="63"/>
    </row>
    <row r="7820" spans="1:17" outlineLevel="1">
      <c r="A7820" s="6"/>
      <c r="B7820" s="20">
        <v>42715</v>
      </c>
      <c r="C7820" s="21">
        <v>0.54166666666666663</v>
      </c>
      <c r="D7820" s="13">
        <v>4.6979140000000008</v>
      </c>
      <c r="E7820" s="13">
        <v>44.96</v>
      </c>
      <c r="F7820" s="11">
        <f t="shared" si="364"/>
        <v>4.6965046258000012</v>
      </c>
      <c r="G7820" s="11">
        <f t="shared" si="365"/>
        <v>45.387120000000003</v>
      </c>
      <c r="H7820" s="8">
        <f t="shared" si="366"/>
        <v>660.38904136706037</v>
      </c>
      <c r="I7820" s="61"/>
      <c r="K7820" s="69"/>
      <c r="L7820" s="69"/>
      <c r="M7820" s="69"/>
      <c r="O7820" s="63"/>
      <c r="P7820" s="63"/>
      <c r="Q7820" s="63"/>
    </row>
    <row r="7821" spans="1:17" outlineLevel="1">
      <c r="A7821" s="6"/>
      <c r="B7821" s="20">
        <v>42715</v>
      </c>
      <c r="C7821" s="21">
        <v>0.5625</v>
      </c>
      <c r="D7821" s="13">
        <v>4.5462240000000005</v>
      </c>
      <c r="E7821" s="13">
        <v>46.31</v>
      </c>
      <c r="F7821" s="11">
        <f t="shared" si="364"/>
        <v>4.5448601328000002</v>
      </c>
      <c r="G7821" s="11">
        <f t="shared" si="365"/>
        <v>46.749945000000004</v>
      </c>
      <c r="H7821" s="8">
        <f t="shared" si="366"/>
        <v>632.87202345970741</v>
      </c>
      <c r="I7821" s="61"/>
      <c r="K7821" s="69"/>
      <c r="L7821" s="69"/>
      <c r="M7821" s="69"/>
      <c r="O7821" s="63"/>
      <c r="P7821" s="63"/>
      <c r="Q7821" s="63"/>
    </row>
    <row r="7822" spans="1:17" outlineLevel="1">
      <c r="A7822" s="6"/>
      <c r="B7822" s="20">
        <v>42715</v>
      </c>
      <c r="C7822" s="21">
        <v>0.58333333333333337</v>
      </c>
      <c r="D7822" s="13">
        <v>4.3417209999999997</v>
      </c>
      <c r="E7822" s="13">
        <v>48.03</v>
      </c>
      <c r="F7822" s="11">
        <f t="shared" si="364"/>
        <v>4.3404184836999997</v>
      </c>
      <c r="G7822" s="11">
        <f t="shared" si="365"/>
        <v>48.486285000000002</v>
      </c>
      <c r="H7822" s="8">
        <f t="shared" si="366"/>
        <v>596.86707034825383</v>
      </c>
      <c r="I7822" s="61"/>
      <c r="K7822" s="69"/>
      <c r="L7822" s="69"/>
      <c r="M7822" s="69"/>
      <c r="O7822" s="63"/>
      <c r="P7822" s="63"/>
      <c r="Q7822" s="63"/>
    </row>
    <row r="7823" spans="1:17" outlineLevel="1">
      <c r="A7823" s="6"/>
      <c r="B7823" s="20">
        <v>42715</v>
      </c>
      <c r="C7823" s="21">
        <v>0.60416666666666663</v>
      </c>
      <c r="D7823" s="13">
        <v>4.0361919999999998</v>
      </c>
      <c r="E7823" s="13">
        <v>47.15</v>
      </c>
      <c r="F7823" s="11">
        <f t="shared" si="364"/>
        <v>4.0349811423999995</v>
      </c>
      <c r="G7823" s="11">
        <f t="shared" si="365"/>
        <v>47.597925000000004</v>
      </c>
      <c r="H7823" s="8">
        <f t="shared" si="366"/>
        <v>558.44976269403037</v>
      </c>
      <c r="I7823" s="61"/>
      <c r="K7823" s="69"/>
      <c r="L7823" s="69"/>
      <c r="M7823" s="69"/>
      <c r="O7823" s="63"/>
      <c r="P7823" s="63"/>
      <c r="Q7823" s="63"/>
    </row>
    <row r="7824" spans="1:17" outlineLevel="1">
      <c r="A7824" s="6"/>
      <c r="B7824" s="20">
        <v>42715</v>
      </c>
      <c r="C7824" s="21">
        <v>0.625</v>
      </c>
      <c r="D7824" s="13">
        <v>3.6951390000000002</v>
      </c>
      <c r="E7824" s="13">
        <v>51.75</v>
      </c>
      <c r="F7824" s="11">
        <f t="shared" si="364"/>
        <v>3.6940304583000003</v>
      </c>
      <c r="G7824" s="11">
        <f t="shared" si="365"/>
        <v>52.241625000000006</v>
      </c>
      <c r="H7824" s="8">
        <f t="shared" si="366"/>
        <v>494.10751130271331</v>
      </c>
      <c r="I7824" s="61"/>
      <c r="K7824" s="69"/>
      <c r="L7824" s="69"/>
      <c r="M7824" s="69"/>
      <c r="O7824" s="63"/>
      <c r="P7824" s="63"/>
      <c r="Q7824" s="63"/>
    </row>
    <row r="7825" spans="1:17" outlineLevel="1">
      <c r="A7825" s="6"/>
      <c r="B7825" s="20">
        <v>42715</v>
      </c>
      <c r="C7825" s="21">
        <v>0.64583333333333337</v>
      </c>
      <c r="D7825" s="13">
        <v>3.2157719999999999</v>
      </c>
      <c r="E7825" s="13">
        <v>55.47</v>
      </c>
      <c r="F7825" s="11">
        <f t="shared" ref="F7825:F7888" si="367">IF($B$13="Electricity",$D7825*$B$9,$D7825*$B$10)</f>
        <v>3.2148072684</v>
      </c>
      <c r="G7825" s="11">
        <f t="shared" ref="G7825:G7888" si="368">+E7825*$B$10</f>
        <v>55.996965000000003</v>
      </c>
      <c r="H7825" s="8">
        <f t="shared" si="366"/>
        <v>417.9347018320596</v>
      </c>
      <c r="I7825" s="61"/>
      <c r="K7825" s="69"/>
      <c r="L7825" s="69"/>
      <c r="M7825" s="69"/>
      <c r="O7825" s="63"/>
      <c r="P7825" s="63"/>
      <c r="Q7825" s="63"/>
    </row>
    <row r="7826" spans="1:17" outlineLevel="1">
      <c r="A7826" s="6"/>
      <c r="B7826" s="20">
        <v>42715</v>
      </c>
      <c r="C7826" s="21">
        <v>0.66666666666666663</v>
      </c>
      <c r="D7826" s="13">
        <v>2.7242110000000004</v>
      </c>
      <c r="E7826" s="13">
        <v>54.77</v>
      </c>
      <c r="F7826" s="11">
        <f t="shared" si="367"/>
        <v>2.7233937367000003</v>
      </c>
      <c r="G7826" s="11">
        <f t="shared" si="368"/>
        <v>55.290315000000007</v>
      </c>
      <c r="H7826" s="8">
        <f t="shared" si="366"/>
        <v>355.9739374550299</v>
      </c>
      <c r="I7826" s="61"/>
      <c r="K7826" s="69"/>
      <c r="L7826" s="69"/>
      <c r="M7826" s="69"/>
      <c r="O7826" s="63"/>
      <c r="P7826" s="63"/>
      <c r="Q7826" s="63"/>
    </row>
    <row r="7827" spans="1:17" outlineLevel="1">
      <c r="A7827" s="6"/>
      <c r="B7827" s="20">
        <v>42715</v>
      </c>
      <c r="C7827" s="21">
        <v>0.6875</v>
      </c>
      <c r="D7827" s="13">
        <v>2.1750219999999998</v>
      </c>
      <c r="E7827" s="13">
        <v>50.39</v>
      </c>
      <c r="F7827" s="11">
        <f t="shared" si="367"/>
        <v>2.1743694934</v>
      </c>
      <c r="G7827" s="11">
        <f t="shared" si="368"/>
        <v>50.868705000000006</v>
      </c>
      <c r="H7827" s="8">
        <f t="shared" si="366"/>
        <v>293.82536545163595</v>
      </c>
      <c r="I7827" s="61"/>
      <c r="K7827" s="69"/>
      <c r="L7827" s="69"/>
      <c r="M7827" s="69"/>
      <c r="O7827" s="63"/>
      <c r="P7827" s="63"/>
      <c r="Q7827" s="63"/>
    </row>
    <row r="7828" spans="1:17" outlineLevel="1">
      <c r="A7828" s="6"/>
      <c r="B7828" s="20">
        <v>42715</v>
      </c>
      <c r="C7828" s="21">
        <v>0.70833333333333337</v>
      </c>
      <c r="D7828" s="13">
        <v>1.4673040000000002</v>
      </c>
      <c r="E7828" s="13">
        <v>60.64</v>
      </c>
      <c r="F7828" s="11">
        <f t="shared" si="367"/>
        <v>1.4668638088000001</v>
      </c>
      <c r="G7828" s="11">
        <f t="shared" si="368"/>
        <v>61.216080000000005</v>
      </c>
      <c r="H7828" s="8">
        <f t="shared" si="366"/>
        <v>183.04101616819449</v>
      </c>
      <c r="I7828" s="61"/>
      <c r="K7828" s="69"/>
      <c r="L7828" s="69"/>
      <c r="M7828" s="69"/>
      <c r="O7828" s="63"/>
      <c r="P7828" s="63"/>
      <c r="Q7828" s="63"/>
    </row>
    <row r="7829" spans="1:17" outlineLevel="1">
      <c r="A7829" s="6"/>
      <c r="B7829" s="20">
        <v>42715</v>
      </c>
      <c r="C7829" s="21">
        <v>0.72916666666666663</v>
      </c>
      <c r="D7829" s="13">
        <v>0.70487899999999992</v>
      </c>
      <c r="E7829" s="13">
        <v>48.98</v>
      </c>
      <c r="F7829" s="11">
        <f t="shared" si="367"/>
        <v>0.7046675362999999</v>
      </c>
      <c r="G7829" s="11">
        <f t="shared" si="368"/>
        <v>49.445309999999999</v>
      </c>
      <c r="H7829" s="8">
        <f t="shared" si="366"/>
        <v>96.225656972510222</v>
      </c>
      <c r="I7829" s="61"/>
      <c r="K7829" s="69"/>
      <c r="L7829" s="69"/>
      <c r="M7829" s="69"/>
      <c r="O7829" s="63"/>
      <c r="P7829" s="63"/>
      <c r="Q7829" s="63"/>
    </row>
    <row r="7830" spans="1:17" outlineLevel="1">
      <c r="A7830" s="6"/>
      <c r="B7830" s="20">
        <v>42715</v>
      </c>
      <c r="C7830" s="21">
        <v>0.75</v>
      </c>
      <c r="D7830" s="13">
        <v>0.21149099999999998</v>
      </c>
      <c r="E7830" s="13">
        <v>46.49</v>
      </c>
      <c r="F7830" s="11">
        <f t="shared" si="367"/>
        <v>0.21142755269999999</v>
      </c>
      <c r="G7830" s="11">
        <f t="shared" si="368"/>
        <v>46.931655000000006</v>
      </c>
      <c r="H7830" s="8">
        <f t="shared" si="366"/>
        <v>29.402879841389279</v>
      </c>
      <c r="I7830" s="61"/>
      <c r="K7830" s="69"/>
      <c r="L7830" s="69"/>
      <c r="M7830" s="69"/>
      <c r="O7830" s="63"/>
      <c r="P7830" s="63"/>
      <c r="Q7830" s="63"/>
    </row>
    <row r="7831" spans="1:17" outlineLevel="1">
      <c r="A7831" s="6"/>
      <c r="B7831" s="20">
        <v>42715</v>
      </c>
      <c r="C7831" s="21">
        <v>0.77083333333333337</v>
      </c>
      <c r="D7831" s="13">
        <v>0.14371</v>
      </c>
      <c r="E7831" s="13">
        <v>45.08</v>
      </c>
      <c r="F7831" s="11">
        <f t="shared" si="367"/>
        <v>0.14366688700000002</v>
      </c>
      <c r="G7831" s="11">
        <f t="shared" si="368"/>
        <v>45.50826</v>
      </c>
      <c r="H7831" s="8">
        <f t="shared" si="366"/>
        <v>20.184010935013383</v>
      </c>
      <c r="I7831" s="61"/>
      <c r="K7831" s="69"/>
      <c r="L7831" s="69"/>
      <c r="M7831" s="69"/>
      <c r="O7831" s="63"/>
      <c r="P7831" s="63"/>
      <c r="Q7831" s="63"/>
    </row>
    <row r="7832" spans="1:17" outlineLevel="1">
      <c r="A7832" s="6"/>
      <c r="B7832" s="20">
        <v>42715</v>
      </c>
      <c r="C7832" s="21">
        <v>0.79166666666666663</v>
      </c>
      <c r="D7832" s="13">
        <v>5.1285999999999998E-2</v>
      </c>
      <c r="E7832" s="13">
        <v>45.55</v>
      </c>
      <c r="F7832" s="11">
        <f t="shared" si="367"/>
        <v>5.1270614200000002E-2</v>
      </c>
      <c r="G7832" s="11">
        <f t="shared" si="368"/>
        <v>45.982725000000002</v>
      </c>
      <c r="H7832" s="8">
        <f t="shared" si="366"/>
        <v>7.1787716878603041</v>
      </c>
      <c r="I7832" s="61"/>
      <c r="K7832" s="69"/>
      <c r="L7832" s="69"/>
      <c r="M7832" s="69"/>
      <c r="O7832" s="63"/>
      <c r="P7832" s="63"/>
      <c r="Q7832" s="63"/>
    </row>
    <row r="7833" spans="1:17" outlineLevel="1">
      <c r="A7833" s="6"/>
      <c r="B7833" s="20">
        <v>42715</v>
      </c>
      <c r="C7833" s="21">
        <v>0.8125</v>
      </c>
      <c r="D7833" s="13">
        <v>0</v>
      </c>
      <c r="E7833" s="13">
        <v>46.96</v>
      </c>
      <c r="F7833" s="11">
        <f t="shared" si="367"/>
        <v>0</v>
      </c>
      <c r="G7833" s="11">
        <f t="shared" si="368"/>
        <v>47.406120000000001</v>
      </c>
      <c r="H7833" s="8">
        <f t="shared" si="366"/>
        <v>0</v>
      </c>
      <c r="I7833" s="61"/>
      <c r="K7833" s="69"/>
      <c r="L7833" s="69"/>
      <c r="M7833" s="69"/>
      <c r="O7833" s="63"/>
      <c r="P7833" s="63"/>
      <c r="Q7833" s="63"/>
    </row>
    <row r="7834" spans="1:17" outlineLevel="1">
      <c r="A7834" s="6"/>
      <c r="B7834" s="20">
        <v>42715</v>
      </c>
      <c r="C7834" s="21">
        <v>0.83333333333333337</v>
      </c>
      <c r="D7834" s="13">
        <v>0</v>
      </c>
      <c r="E7834" s="13">
        <v>49.85</v>
      </c>
      <c r="F7834" s="11">
        <f t="shared" si="367"/>
        <v>0</v>
      </c>
      <c r="G7834" s="11">
        <f t="shared" si="368"/>
        <v>50.323575000000005</v>
      </c>
      <c r="H7834" s="8">
        <f t="shared" si="366"/>
        <v>0</v>
      </c>
      <c r="I7834" s="61"/>
      <c r="K7834" s="69"/>
      <c r="L7834" s="69"/>
      <c r="M7834" s="69"/>
      <c r="O7834" s="63"/>
      <c r="P7834" s="63"/>
      <c r="Q7834" s="63"/>
    </row>
    <row r="7835" spans="1:17" outlineLevel="1">
      <c r="A7835" s="6"/>
      <c r="B7835" s="20">
        <v>42715</v>
      </c>
      <c r="C7835" s="21">
        <v>0.85416666666666663</v>
      </c>
      <c r="D7835" s="13">
        <v>0</v>
      </c>
      <c r="E7835" s="13">
        <v>49.94</v>
      </c>
      <c r="F7835" s="11">
        <f t="shared" si="367"/>
        <v>0</v>
      </c>
      <c r="G7835" s="11">
        <f t="shared" si="368"/>
        <v>50.414430000000003</v>
      </c>
      <c r="H7835" s="8">
        <f t="shared" si="366"/>
        <v>0</v>
      </c>
      <c r="I7835" s="61"/>
      <c r="K7835" s="69"/>
      <c r="L7835" s="69"/>
      <c r="M7835" s="69"/>
      <c r="O7835" s="63"/>
      <c r="P7835" s="63"/>
      <c r="Q7835" s="63"/>
    </row>
    <row r="7836" spans="1:17" outlineLevel="1">
      <c r="A7836" s="6"/>
      <c r="B7836" s="20">
        <v>42715</v>
      </c>
      <c r="C7836" s="21">
        <v>0.875</v>
      </c>
      <c r="D7836" s="13">
        <v>0</v>
      </c>
      <c r="E7836" s="13">
        <v>44.96</v>
      </c>
      <c r="F7836" s="11">
        <f t="shared" si="367"/>
        <v>0</v>
      </c>
      <c r="G7836" s="11">
        <f t="shared" si="368"/>
        <v>45.387120000000003</v>
      </c>
      <c r="H7836" s="8">
        <f t="shared" si="366"/>
        <v>0</v>
      </c>
      <c r="I7836" s="61"/>
      <c r="K7836" s="69"/>
      <c r="L7836" s="69"/>
      <c r="M7836" s="69"/>
      <c r="O7836" s="63"/>
      <c r="P7836" s="63"/>
      <c r="Q7836" s="63"/>
    </row>
    <row r="7837" spans="1:17" outlineLevel="1">
      <c r="A7837" s="6"/>
      <c r="B7837" s="20">
        <v>42715</v>
      </c>
      <c r="C7837" s="21">
        <v>0.89583333333333337</v>
      </c>
      <c r="D7837" s="13">
        <v>0</v>
      </c>
      <c r="E7837" s="13">
        <v>44.1</v>
      </c>
      <c r="F7837" s="11">
        <f t="shared" si="367"/>
        <v>0</v>
      </c>
      <c r="G7837" s="11">
        <f t="shared" si="368"/>
        <v>44.518950000000004</v>
      </c>
      <c r="H7837" s="8">
        <f t="shared" si="366"/>
        <v>0</v>
      </c>
      <c r="I7837" s="61"/>
      <c r="K7837" s="69"/>
      <c r="L7837" s="69"/>
      <c r="M7837" s="69"/>
      <c r="O7837" s="63"/>
      <c r="P7837" s="63"/>
      <c r="Q7837" s="63"/>
    </row>
    <row r="7838" spans="1:17" outlineLevel="1">
      <c r="A7838" s="6"/>
      <c r="B7838" s="20">
        <v>42715</v>
      </c>
      <c r="C7838" s="21">
        <v>0.91666666666666663</v>
      </c>
      <c r="D7838" s="13">
        <v>0</v>
      </c>
      <c r="E7838" s="13">
        <v>44.59</v>
      </c>
      <c r="F7838" s="11">
        <f t="shared" si="367"/>
        <v>0</v>
      </c>
      <c r="G7838" s="11">
        <f t="shared" si="368"/>
        <v>45.013605000000005</v>
      </c>
      <c r="H7838" s="8">
        <f t="shared" si="366"/>
        <v>0</v>
      </c>
      <c r="I7838" s="61"/>
      <c r="K7838" s="69"/>
      <c r="L7838" s="69"/>
      <c r="M7838" s="69"/>
      <c r="O7838" s="63"/>
      <c r="P7838" s="63"/>
      <c r="Q7838" s="63"/>
    </row>
    <row r="7839" spans="1:17" outlineLevel="1">
      <c r="A7839" s="6"/>
      <c r="B7839" s="20">
        <v>42715</v>
      </c>
      <c r="C7839" s="21">
        <v>0.9375</v>
      </c>
      <c r="D7839" s="13">
        <v>0</v>
      </c>
      <c r="E7839" s="13">
        <v>43.24</v>
      </c>
      <c r="F7839" s="11">
        <f t="shared" si="367"/>
        <v>0</v>
      </c>
      <c r="G7839" s="11">
        <f t="shared" si="368"/>
        <v>43.650780000000005</v>
      </c>
      <c r="H7839" s="8">
        <f t="shared" si="366"/>
        <v>0</v>
      </c>
      <c r="I7839" s="61"/>
      <c r="K7839" s="69"/>
      <c r="L7839" s="69"/>
      <c r="M7839" s="69"/>
      <c r="O7839" s="63"/>
      <c r="P7839" s="63"/>
      <c r="Q7839" s="63"/>
    </row>
    <row r="7840" spans="1:17" outlineLevel="1">
      <c r="A7840" s="6"/>
      <c r="B7840" s="20">
        <v>42715</v>
      </c>
      <c r="C7840" s="21">
        <v>0.95833333333333337</v>
      </c>
      <c r="D7840" s="13">
        <v>0</v>
      </c>
      <c r="E7840" s="13">
        <v>44.59</v>
      </c>
      <c r="F7840" s="11">
        <f t="shared" si="367"/>
        <v>0</v>
      </c>
      <c r="G7840" s="11">
        <f t="shared" si="368"/>
        <v>45.013605000000005</v>
      </c>
      <c r="H7840" s="8">
        <f t="shared" si="366"/>
        <v>0</v>
      </c>
      <c r="I7840" s="61"/>
      <c r="K7840" s="69"/>
      <c r="L7840" s="69"/>
      <c r="M7840" s="69"/>
      <c r="O7840" s="63"/>
      <c r="P7840" s="63"/>
      <c r="Q7840" s="63"/>
    </row>
    <row r="7841" spans="1:17" outlineLevel="1">
      <c r="A7841" s="6"/>
      <c r="B7841" s="20">
        <v>42715</v>
      </c>
      <c r="C7841" s="21">
        <v>0.97916666666666663</v>
      </c>
      <c r="D7841" s="13">
        <v>0</v>
      </c>
      <c r="E7841" s="13">
        <v>40.049999999999997</v>
      </c>
      <c r="F7841" s="11">
        <f t="shared" si="367"/>
        <v>0</v>
      </c>
      <c r="G7841" s="11">
        <f t="shared" si="368"/>
        <v>40.430475000000001</v>
      </c>
      <c r="H7841" s="8">
        <f t="shared" si="366"/>
        <v>0</v>
      </c>
      <c r="I7841" s="61"/>
      <c r="K7841" s="69"/>
      <c r="L7841" s="69"/>
      <c r="M7841" s="69"/>
      <c r="O7841" s="63"/>
      <c r="P7841" s="63"/>
      <c r="Q7841" s="63"/>
    </row>
    <row r="7842" spans="1:17" outlineLevel="1">
      <c r="A7842" s="6"/>
      <c r="B7842" s="20">
        <v>42716</v>
      </c>
      <c r="C7842" s="21">
        <v>2.0833333333333332E-2</v>
      </c>
      <c r="D7842" s="13">
        <v>0</v>
      </c>
      <c r="E7842" s="13">
        <v>28.01</v>
      </c>
      <c r="F7842" s="11">
        <f t="shared" si="367"/>
        <v>0</v>
      </c>
      <c r="G7842" s="11">
        <f t="shared" si="368"/>
        <v>28.276095000000005</v>
      </c>
      <c r="H7842" s="8">
        <f t="shared" si="366"/>
        <v>0</v>
      </c>
      <c r="I7842" s="61"/>
      <c r="K7842" s="69"/>
      <c r="L7842" s="69"/>
      <c r="M7842" s="69"/>
      <c r="O7842" s="63"/>
      <c r="P7842" s="63"/>
      <c r="Q7842" s="63"/>
    </row>
    <row r="7843" spans="1:17" outlineLevel="1">
      <c r="A7843" s="6"/>
      <c r="B7843" s="20">
        <v>42716</v>
      </c>
      <c r="C7843" s="21">
        <v>4.1666666666666664E-2</v>
      </c>
      <c r="D7843" s="13">
        <v>0</v>
      </c>
      <c r="E7843" s="13">
        <v>22.1</v>
      </c>
      <c r="F7843" s="11">
        <f t="shared" si="367"/>
        <v>0</v>
      </c>
      <c r="G7843" s="11">
        <f t="shared" si="368"/>
        <v>22.309950000000004</v>
      </c>
      <c r="H7843" s="8">
        <f t="shared" si="366"/>
        <v>0</v>
      </c>
      <c r="I7843" s="61"/>
      <c r="K7843" s="69"/>
      <c r="L7843" s="69"/>
      <c r="M7843" s="69"/>
      <c r="O7843" s="63"/>
      <c r="P7843" s="63"/>
      <c r="Q7843" s="63"/>
    </row>
    <row r="7844" spans="1:17" outlineLevel="1">
      <c r="A7844" s="6"/>
      <c r="B7844" s="20">
        <v>42716</v>
      </c>
      <c r="C7844" s="21">
        <v>6.25E-2</v>
      </c>
      <c r="D7844" s="13">
        <v>0</v>
      </c>
      <c r="E7844" s="13">
        <v>21.35</v>
      </c>
      <c r="F7844" s="11">
        <f t="shared" si="367"/>
        <v>0</v>
      </c>
      <c r="G7844" s="11">
        <f t="shared" si="368"/>
        <v>21.552825000000002</v>
      </c>
      <c r="H7844" s="8">
        <f t="shared" si="366"/>
        <v>0</v>
      </c>
      <c r="I7844" s="61"/>
      <c r="K7844" s="69"/>
      <c r="L7844" s="69"/>
      <c r="M7844" s="69"/>
      <c r="O7844" s="63"/>
      <c r="P7844" s="63"/>
      <c r="Q7844" s="63"/>
    </row>
    <row r="7845" spans="1:17" outlineLevel="1">
      <c r="A7845" s="6"/>
      <c r="B7845" s="20">
        <v>42716</v>
      </c>
      <c r="C7845" s="21">
        <v>8.3333333333333329E-2</v>
      </c>
      <c r="D7845" s="13">
        <v>0</v>
      </c>
      <c r="E7845" s="13">
        <v>14.87</v>
      </c>
      <c r="F7845" s="11">
        <f t="shared" si="367"/>
        <v>0</v>
      </c>
      <c r="G7845" s="11">
        <f t="shared" si="368"/>
        <v>15.011265</v>
      </c>
      <c r="H7845" s="8">
        <f t="shared" si="366"/>
        <v>0</v>
      </c>
      <c r="I7845" s="61"/>
      <c r="K7845" s="69"/>
      <c r="L7845" s="69"/>
      <c r="M7845" s="69"/>
      <c r="O7845" s="63"/>
      <c r="P7845" s="63"/>
      <c r="Q7845" s="63"/>
    </row>
    <row r="7846" spans="1:17" outlineLevel="1">
      <c r="A7846" s="6"/>
      <c r="B7846" s="20">
        <v>42716</v>
      </c>
      <c r="C7846" s="21">
        <v>0.10416666666666667</v>
      </c>
      <c r="D7846" s="13">
        <v>0</v>
      </c>
      <c r="E7846" s="13">
        <v>18.079999999999998</v>
      </c>
      <c r="F7846" s="11">
        <f t="shared" si="367"/>
        <v>0</v>
      </c>
      <c r="G7846" s="11">
        <f t="shared" si="368"/>
        <v>18.251760000000001</v>
      </c>
      <c r="H7846" s="8">
        <f t="shared" si="366"/>
        <v>0</v>
      </c>
      <c r="I7846" s="61"/>
      <c r="K7846" s="69"/>
      <c r="L7846" s="69"/>
      <c r="M7846" s="69"/>
      <c r="O7846" s="63"/>
      <c r="P7846" s="63"/>
      <c r="Q7846" s="63"/>
    </row>
    <row r="7847" spans="1:17" outlineLevel="1">
      <c r="A7847" s="6"/>
      <c r="B7847" s="20">
        <v>42716</v>
      </c>
      <c r="C7847" s="21">
        <v>0.125</v>
      </c>
      <c r="D7847" s="13">
        <v>0</v>
      </c>
      <c r="E7847" s="13">
        <v>17.98</v>
      </c>
      <c r="F7847" s="11">
        <f t="shared" si="367"/>
        <v>0</v>
      </c>
      <c r="G7847" s="11">
        <f t="shared" si="368"/>
        <v>18.15081</v>
      </c>
      <c r="H7847" s="8">
        <f t="shared" si="366"/>
        <v>0</v>
      </c>
      <c r="I7847" s="61"/>
      <c r="K7847" s="69"/>
      <c r="L7847" s="69"/>
      <c r="M7847" s="69"/>
      <c r="O7847" s="63"/>
      <c r="P7847" s="63"/>
      <c r="Q7847" s="63"/>
    </row>
    <row r="7848" spans="1:17" outlineLevel="1">
      <c r="A7848" s="6"/>
      <c r="B7848" s="20">
        <v>42716</v>
      </c>
      <c r="C7848" s="21">
        <v>0.14583333333333334</v>
      </c>
      <c r="D7848" s="13">
        <v>0</v>
      </c>
      <c r="E7848" s="13">
        <v>17.829999999999998</v>
      </c>
      <c r="F7848" s="11">
        <f t="shared" si="367"/>
        <v>0</v>
      </c>
      <c r="G7848" s="11">
        <f t="shared" si="368"/>
        <v>17.999385</v>
      </c>
      <c r="H7848" s="8">
        <f t="shared" si="366"/>
        <v>0</v>
      </c>
      <c r="I7848" s="61"/>
      <c r="K7848" s="69"/>
      <c r="L7848" s="69"/>
      <c r="M7848" s="69"/>
      <c r="O7848" s="63"/>
      <c r="P7848" s="63"/>
      <c r="Q7848" s="63"/>
    </row>
    <row r="7849" spans="1:17" outlineLevel="1">
      <c r="A7849" s="6"/>
      <c r="B7849" s="20">
        <v>42716</v>
      </c>
      <c r="C7849" s="21">
        <v>0.16666666666666666</v>
      </c>
      <c r="D7849" s="13">
        <v>0</v>
      </c>
      <c r="E7849" s="13">
        <v>20.13</v>
      </c>
      <c r="F7849" s="11">
        <f t="shared" si="367"/>
        <v>0</v>
      </c>
      <c r="G7849" s="11">
        <f t="shared" si="368"/>
        <v>20.321235000000001</v>
      </c>
      <c r="H7849" s="8">
        <f t="shared" si="366"/>
        <v>0</v>
      </c>
      <c r="I7849" s="61"/>
      <c r="K7849" s="69"/>
      <c r="L7849" s="69"/>
      <c r="M7849" s="69"/>
      <c r="O7849" s="63"/>
      <c r="P7849" s="63"/>
      <c r="Q7849" s="63"/>
    </row>
    <row r="7850" spans="1:17" outlineLevel="1">
      <c r="A7850" s="6"/>
      <c r="B7850" s="20">
        <v>42716</v>
      </c>
      <c r="C7850" s="21">
        <v>0.1875</v>
      </c>
      <c r="D7850" s="13">
        <v>0</v>
      </c>
      <c r="E7850" s="13">
        <v>26.05</v>
      </c>
      <c r="F7850" s="11">
        <f t="shared" si="367"/>
        <v>0</v>
      </c>
      <c r="G7850" s="11">
        <f t="shared" si="368"/>
        <v>26.297475000000002</v>
      </c>
      <c r="H7850" s="8">
        <f t="shared" si="366"/>
        <v>0</v>
      </c>
      <c r="I7850" s="61"/>
      <c r="K7850" s="69"/>
      <c r="L7850" s="69"/>
      <c r="M7850" s="69"/>
      <c r="O7850" s="63"/>
      <c r="P7850" s="63"/>
      <c r="Q7850" s="63"/>
    </row>
    <row r="7851" spans="1:17" outlineLevel="1">
      <c r="A7851" s="6"/>
      <c r="B7851" s="20">
        <v>42716</v>
      </c>
      <c r="C7851" s="21">
        <v>0.20833333333333334</v>
      </c>
      <c r="D7851" s="13">
        <v>0</v>
      </c>
      <c r="E7851" s="13">
        <v>28.05</v>
      </c>
      <c r="F7851" s="11">
        <f t="shared" si="367"/>
        <v>0</v>
      </c>
      <c r="G7851" s="11">
        <f t="shared" si="368"/>
        <v>28.316475000000004</v>
      </c>
      <c r="H7851" s="8">
        <f t="shared" si="366"/>
        <v>0</v>
      </c>
      <c r="I7851" s="61"/>
      <c r="K7851" s="69"/>
      <c r="L7851" s="69"/>
      <c r="M7851" s="69"/>
      <c r="O7851" s="63"/>
      <c r="P7851" s="63"/>
      <c r="Q7851" s="63"/>
    </row>
    <row r="7852" spans="1:17" outlineLevel="1">
      <c r="A7852" s="6"/>
      <c r="B7852" s="20">
        <v>42716</v>
      </c>
      <c r="C7852" s="21">
        <v>0.22916666666666666</v>
      </c>
      <c r="D7852" s="13">
        <v>3.4298000000000002E-2</v>
      </c>
      <c r="E7852" s="13">
        <v>37.64</v>
      </c>
      <c r="F7852" s="11">
        <f t="shared" si="367"/>
        <v>3.42877106E-2</v>
      </c>
      <c r="G7852" s="11">
        <f t="shared" si="368"/>
        <v>37.997580000000006</v>
      </c>
      <c r="H7852" s="8">
        <f t="shared" si="366"/>
        <v>5.0746641450596517</v>
      </c>
      <c r="I7852" s="61"/>
      <c r="K7852" s="69"/>
      <c r="L7852" s="69"/>
      <c r="M7852" s="69"/>
      <c r="O7852" s="63"/>
      <c r="P7852" s="63"/>
      <c r="Q7852" s="63"/>
    </row>
    <row r="7853" spans="1:17" outlineLevel="1">
      <c r="A7853" s="6"/>
      <c r="B7853" s="20">
        <v>42716</v>
      </c>
      <c r="C7853" s="21">
        <v>0.25</v>
      </c>
      <c r="D7853" s="13">
        <v>0.29582900000000001</v>
      </c>
      <c r="E7853" s="13">
        <v>44.63</v>
      </c>
      <c r="F7853" s="11">
        <f t="shared" si="367"/>
        <v>0.29574025130000003</v>
      </c>
      <c r="G7853" s="11">
        <f t="shared" si="368"/>
        <v>45.053985000000004</v>
      </c>
      <c r="H7853" s="8">
        <f t="shared" ref="H7853:H7916" si="369">F7853*($B$8-G7853)</f>
        <v>41.68340989583357</v>
      </c>
      <c r="I7853" s="61"/>
      <c r="K7853" s="69"/>
      <c r="L7853" s="69"/>
      <c r="M7853" s="69"/>
      <c r="O7853" s="63"/>
      <c r="P7853" s="63"/>
      <c r="Q7853" s="63"/>
    </row>
    <row r="7854" spans="1:17" outlineLevel="1">
      <c r="A7854" s="6"/>
      <c r="B7854" s="20">
        <v>42716</v>
      </c>
      <c r="C7854" s="21">
        <v>0.27083333333333331</v>
      </c>
      <c r="D7854" s="13">
        <v>0.6660640000000001</v>
      </c>
      <c r="E7854" s="13">
        <v>45.74</v>
      </c>
      <c r="F7854" s="11">
        <f t="shared" si="367"/>
        <v>0.66586418080000009</v>
      </c>
      <c r="G7854" s="11">
        <f t="shared" si="368"/>
        <v>46.174530000000004</v>
      </c>
      <c r="H7854" s="8">
        <f t="shared" si="369"/>
        <v>93.104772036524992</v>
      </c>
      <c r="I7854" s="61"/>
      <c r="K7854" s="69"/>
      <c r="L7854" s="69"/>
      <c r="M7854" s="69"/>
      <c r="O7854" s="63"/>
      <c r="P7854" s="63"/>
      <c r="Q7854" s="63"/>
    </row>
    <row r="7855" spans="1:17" outlineLevel="1">
      <c r="A7855" s="6"/>
      <c r="B7855" s="20">
        <v>42716</v>
      </c>
      <c r="C7855" s="21">
        <v>0.29166666666666669</v>
      </c>
      <c r="D7855" s="13">
        <v>1.3887060000000002</v>
      </c>
      <c r="E7855" s="13">
        <v>50.96</v>
      </c>
      <c r="F7855" s="11">
        <f t="shared" si="367"/>
        <v>1.3882893882000003</v>
      </c>
      <c r="G7855" s="11">
        <f t="shared" si="368"/>
        <v>51.444120000000005</v>
      </c>
      <c r="H7855" s="8">
        <f t="shared" si="369"/>
        <v>186.80250032391265</v>
      </c>
      <c r="I7855" s="61"/>
      <c r="K7855" s="69"/>
      <c r="L7855" s="69"/>
      <c r="M7855" s="69"/>
      <c r="O7855" s="63"/>
      <c r="P7855" s="63"/>
      <c r="Q7855" s="63"/>
    </row>
    <row r="7856" spans="1:17" outlineLevel="1">
      <c r="A7856" s="6"/>
      <c r="B7856" s="20">
        <v>42716</v>
      </c>
      <c r="C7856" s="21">
        <v>0.3125</v>
      </c>
      <c r="D7856" s="13">
        <v>1.030621</v>
      </c>
      <c r="E7856" s="13">
        <v>50.62</v>
      </c>
      <c r="F7856" s="11">
        <f t="shared" si="367"/>
        <v>1.0303118137</v>
      </c>
      <c r="G7856" s="11">
        <f t="shared" si="368"/>
        <v>51.10089</v>
      </c>
      <c r="H7856" s="8">
        <f t="shared" si="369"/>
        <v>138.98814669061582</v>
      </c>
      <c r="I7856" s="61"/>
      <c r="K7856" s="69"/>
      <c r="L7856" s="69"/>
      <c r="M7856" s="69"/>
      <c r="O7856" s="63"/>
      <c r="P7856" s="63"/>
      <c r="Q7856" s="63"/>
    </row>
    <row r="7857" spans="1:17" outlineLevel="1">
      <c r="A7857" s="6"/>
      <c r="B7857" s="20">
        <v>42716</v>
      </c>
      <c r="C7857" s="21">
        <v>0.33333333333333331</v>
      </c>
      <c r="D7857" s="13">
        <v>1.6810959999999999</v>
      </c>
      <c r="E7857" s="13">
        <v>49.62</v>
      </c>
      <c r="F7857" s="11">
        <f t="shared" si="367"/>
        <v>1.6805916712</v>
      </c>
      <c r="G7857" s="11">
        <f t="shared" si="368"/>
        <v>50.091390000000004</v>
      </c>
      <c r="H7857" s="8">
        <f t="shared" si="369"/>
        <v>228.40687801036904</v>
      </c>
      <c r="I7857" s="61"/>
      <c r="K7857" s="69"/>
      <c r="L7857" s="69"/>
      <c r="M7857" s="69"/>
      <c r="O7857" s="63"/>
      <c r="P7857" s="63"/>
      <c r="Q7857" s="63"/>
    </row>
    <row r="7858" spans="1:17" outlineLevel="1">
      <c r="A7858" s="6"/>
      <c r="B7858" s="20">
        <v>42716</v>
      </c>
      <c r="C7858" s="21">
        <v>0.35416666666666669</v>
      </c>
      <c r="D7858" s="13">
        <v>2.7779939999999996</v>
      </c>
      <c r="E7858" s="13">
        <v>52.05</v>
      </c>
      <c r="F7858" s="11">
        <f t="shared" si="367"/>
        <v>2.7771606017999999</v>
      </c>
      <c r="G7858" s="11">
        <f t="shared" si="368"/>
        <v>52.544474999999998</v>
      </c>
      <c r="H7858" s="8">
        <f t="shared" si="369"/>
        <v>370.62742612253493</v>
      </c>
      <c r="I7858" s="61"/>
      <c r="K7858" s="69"/>
      <c r="L7858" s="69"/>
      <c r="M7858" s="69"/>
      <c r="O7858" s="63"/>
      <c r="P7858" s="63"/>
      <c r="Q7858" s="63"/>
    </row>
    <row r="7859" spans="1:17" outlineLevel="1">
      <c r="A7859" s="6"/>
      <c r="B7859" s="20">
        <v>42716</v>
      </c>
      <c r="C7859" s="21">
        <v>0.375</v>
      </c>
      <c r="D7859" s="13">
        <v>3.6306050000000001</v>
      </c>
      <c r="E7859" s="13">
        <v>47.97</v>
      </c>
      <c r="F7859" s="11">
        <f t="shared" si="367"/>
        <v>3.6295158185000003</v>
      </c>
      <c r="G7859" s="11">
        <f t="shared" si="368"/>
        <v>48.425715000000004</v>
      </c>
      <c r="H7859" s="8">
        <f t="shared" si="369"/>
        <v>499.32804362632731</v>
      </c>
      <c r="I7859" s="61"/>
      <c r="K7859" s="69"/>
      <c r="L7859" s="69"/>
      <c r="M7859" s="69"/>
      <c r="O7859" s="63"/>
      <c r="P7859" s="63"/>
      <c r="Q7859" s="63"/>
    </row>
    <row r="7860" spans="1:17" outlineLevel="1">
      <c r="A7860" s="6"/>
      <c r="B7860" s="20">
        <v>42716</v>
      </c>
      <c r="C7860" s="21">
        <v>0.39583333333333331</v>
      </c>
      <c r="D7860" s="13">
        <v>4.0334830000000004</v>
      </c>
      <c r="E7860" s="13">
        <v>47.07</v>
      </c>
      <c r="F7860" s="11">
        <f t="shared" si="367"/>
        <v>4.0322729551000007</v>
      </c>
      <c r="G7860" s="11">
        <f t="shared" si="368"/>
        <v>47.517165000000006</v>
      </c>
      <c r="H7860" s="8">
        <f t="shared" si="369"/>
        <v>558.40059031607575</v>
      </c>
      <c r="I7860" s="61"/>
      <c r="K7860" s="69"/>
      <c r="L7860" s="69"/>
      <c r="M7860" s="69"/>
      <c r="O7860" s="63"/>
      <c r="P7860" s="63"/>
      <c r="Q7860" s="63"/>
    </row>
    <row r="7861" spans="1:17" outlineLevel="1">
      <c r="A7861" s="6"/>
      <c r="B7861" s="20">
        <v>42716</v>
      </c>
      <c r="C7861" s="21">
        <v>0.41666666666666669</v>
      </c>
      <c r="D7861" s="13">
        <v>4.3534629999999996</v>
      </c>
      <c r="E7861" s="13">
        <v>53.38</v>
      </c>
      <c r="F7861" s="11">
        <f t="shared" si="367"/>
        <v>4.3521569610999995</v>
      </c>
      <c r="G7861" s="11">
        <f t="shared" si="368"/>
        <v>53.887110000000007</v>
      </c>
      <c r="H7861" s="8">
        <f t="shared" si="369"/>
        <v>574.97603386453852</v>
      </c>
      <c r="I7861" s="61"/>
      <c r="K7861" s="69"/>
      <c r="L7861" s="69"/>
      <c r="M7861" s="69"/>
      <c r="O7861" s="63"/>
      <c r="P7861" s="63"/>
      <c r="Q7861" s="63"/>
    </row>
    <row r="7862" spans="1:17" outlineLevel="1">
      <c r="A7862" s="6"/>
      <c r="B7862" s="20">
        <v>42716</v>
      </c>
      <c r="C7862" s="21">
        <v>0.4375</v>
      </c>
      <c r="D7862" s="13">
        <v>4.5605460000000004</v>
      </c>
      <c r="E7862" s="13">
        <v>53.56</v>
      </c>
      <c r="F7862" s="11">
        <f t="shared" si="367"/>
        <v>4.5591778362000008</v>
      </c>
      <c r="G7862" s="11">
        <f t="shared" si="368"/>
        <v>54.068820000000002</v>
      </c>
      <c r="H7862" s="8">
        <f t="shared" si="369"/>
        <v>601.49771175971273</v>
      </c>
      <c r="I7862" s="61"/>
      <c r="K7862" s="69"/>
      <c r="L7862" s="69"/>
      <c r="M7862" s="69"/>
      <c r="O7862" s="63"/>
      <c r="P7862" s="63"/>
      <c r="Q7862" s="63"/>
    </row>
    <row r="7863" spans="1:17" outlineLevel="1">
      <c r="A7863" s="6"/>
      <c r="B7863" s="20">
        <v>42716</v>
      </c>
      <c r="C7863" s="21">
        <v>0.45833333333333331</v>
      </c>
      <c r="D7863" s="13">
        <v>4.5746530000000005</v>
      </c>
      <c r="E7863" s="13">
        <v>50.85</v>
      </c>
      <c r="F7863" s="11">
        <f t="shared" si="367"/>
        <v>4.5732806041000007</v>
      </c>
      <c r="G7863" s="11">
        <f t="shared" si="368"/>
        <v>51.333075000000008</v>
      </c>
      <c r="H7863" s="8">
        <f t="shared" si="369"/>
        <v>615.86963611628948</v>
      </c>
      <c r="I7863" s="61"/>
      <c r="K7863" s="69"/>
      <c r="L7863" s="69"/>
      <c r="M7863" s="69"/>
      <c r="O7863" s="63"/>
      <c r="P7863" s="63"/>
      <c r="Q7863" s="63"/>
    </row>
    <row r="7864" spans="1:17" outlineLevel="1">
      <c r="A7864" s="6"/>
      <c r="B7864" s="20">
        <v>42716</v>
      </c>
      <c r="C7864" s="21">
        <v>0.47916666666666669</v>
      </c>
      <c r="D7864" s="13">
        <v>4.7492649999999994</v>
      </c>
      <c r="E7864" s="13">
        <v>55.66</v>
      </c>
      <c r="F7864" s="11">
        <f t="shared" si="367"/>
        <v>4.7478402204999997</v>
      </c>
      <c r="G7864" s="11">
        <f t="shared" si="368"/>
        <v>56.188769999999998</v>
      </c>
      <c r="H7864" s="8">
        <f t="shared" si="369"/>
        <v>616.32297886657614</v>
      </c>
      <c r="I7864" s="61"/>
      <c r="K7864" s="69"/>
      <c r="L7864" s="69"/>
      <c r="M7864" s="69"/>
      <c r="O7864" s="63"/>
      <c r="P7864" s="63"/>
      <c r="Q7864" s="63"/>
    </row>
    <row r="7865" spans="1:17" outlineLevel="1">
      <c r="A7865" s="6"/>
      <c r="B7865" s="20">
        <v>42716</v>
      </c>
      <c r="C7865" s="21">
        <v>0.5</v>
      </c>
      <c r="D7865" s="13">
        <v>4.7327279999999998</v>
      </c>
      <c r="E7865" s="13">
        <v>56.9</v>
      </c>
      <c r="F7865" s="11">
        <f t="shared" si="367"/>
        <v>4.7313081816000002</v>
      </c>
      <c r="G7865" s="11">
        <f t="shared" si="368"/>
        <v>57.440550000000002</v>
      </c>
      <c r="H7865" s="8">
        <f t="shared" si="369"/>
        <v>608.25437760699617</v>
      </c>
      <c r="I7865" s="61"/>
      <c r="K7865" s="69"/>
      <c r="L7865" s="69"/>
      <c r="M7865" s="69"/>
      <c r="O7865" s="63"/>
      <c r="P7865" s="63"/>
      <c r="Q7865" s="63"/>
    </row>
    <row r="7866" spans="1:17" outlineLevel="1">
      <c r="A7866" s="6"/>
      <c r="B7866" s="20">
        <v>42716</v>
      </c>
      <c r="C7866" s="21">
        <v>0.52083333333333337</v>
      </c>
      <c r="D7866" s="13">
        <v>4.6610130000000005</v>
      </c>
      <c r="E7866" s="13">
        <v>54.46</v>
      </c>
      <c r="F7866" s="11">
        <f t="shared" si="367"/>
        <v>4.6596146961000002</v>
      </c>
      <c r="G7866" s="11">
        <f t="shared" si="368"/>
        <v>54.977370000000008</v>
      </c>
      <c r="H7866" s="8">
        <f t="shared" si="369"/>
        <v>610.51497226967274</v>
      </c>
      <c r="I7866" s="61"/>
      <c r="K7866" s="69"/>
      <c r="L7866" s="69"/>
      <c r="M7866" s="69"/>
      <c r="O7866" s="63"/>
      <c r="P7866" s="63"/>
      <c r="Q7866" s="63"/>
    </row>
    <row r="7867" spans="1:17" outlineLevel="1">
      <c r="A7867" s="6"/>
      <c r="B7867" s="20">
        <v>42716</v>
      </c>
      <c r="C7867" s="21">
        <v>0.54166666666666663</v>
      </c>
      <c r="D7867" s="13">
        <v>4.5928459999999998</v>
      </c>
      <c r="E7867" s="13">
        <v>74.150000000000006</v>
      </c>
      <c r="F7867" s="11">
        <f t="shared" si="367"/>
        <v>4.5914681461999995</v>
      </c>
      <c r="G7867" s="11">
        <f t="shared" si="368"/>
        <v>74.854425000000006</v>
      </c>
      <c r="H7867" s="8">
        <f t="shared" si="369"/>
        <v>510.32136720358301</v>
      </c>
      <c r="I7867" s="61"/>
      <c r="K7867" s="69"/>
      <c r="L7867" s="69"/>
      <c r="M7867" s="69"/>
      <c r="O7867" s="63"/>
      <c r="P7867" s="63"/>
      <c r="Q7867" s="63"/>
    </row>
    <row r="7868" spans="1:17" outlineLevel="1">
      <c r="A7868" s="6"/>
      <c r="B7868" s="20">
        <v>42716</v>
      </c>
      <c r="C7868" s="21">
        <v>0.5625</v>
      </c>
      <c r="D7868" s="13">
        <v>4.5491490000000008</v>
      </c>
      <c r="E7868" s="13">
        <v>75.87</v>
      </c>
      <c r="F7868" s="11">
        <f t="shared" si="367"/>
        <v>4.5477842553000007</v>
      </c>
      <c r="G7868" s="11">
        <f t="shared" si="368"/>
        <v>76.590765000000005</v>
      </c>
      <c r="H7868" s="8">
        <f t="shared" si="369"/>
        <v>497.56959631741773</v>
      </c>
      <c r="I7868" s="61"/>
      <c r="K7868" s="69"/>
      <c r="L7868" s="69"/>
      <c r="M7868" s="69"/>
      <c r="O7868" s="63"/>
      <c r="P7868" s="63"/>
      <c r="Q7868" s="63"/>
    </row>
    <row r="7869" spans="1:17" outlineLevel="1">
      <c r="A7869" s="6"/>
      <c r="B7869" s="20">
        <v>42716</v>
      </c>
      <c r="C7869" s="21">
        <v>0.58333333333333337</v>
      </c>
      <c r="D7869" s="13">
        <v>4.305078</v>
      </c>
      <c r="E7869" s="13">
        <v>68.88</v>
      </c>
      <c r="F7869" s="11">
        <f t="shared" si="367"/>
        <v>4.3037864766</v>
      </c>
      <c r="G7869" s="11">
        <f t="shared" si="368"/>
        <v>69.534360000000007</v>
      </c>
      <c r="H7869" s="8">
        <f t="shared" si="369"/>
        <v>501.24324642056399</v>
      </c>
      <c r="I7869" s="61"/>
      <c r="K7869" s="69"/>
      <c r="L7869" s="69"/>
      <c r="M7869" s="69"/>
      <c r="O7869" s="63"/>
      <c r="P7869" s="63"/>
      <c r="Q7869" s="63"/>
    </row>
    <row r="7870" spans="1:17" outlineLevel="1">
      <c r="A7870" s="6"/>
      <c r="B7870" s="20">
        <v>42716</v>
      </c>
      <c r="C7870" s="21">
        <v>0.60416666666666663</v>
      </c>
      <c r="D7870" s="13">
        <v>4.0372680000000001</v>
      </c>
      <c r="E7870" s="13">
        <v>73.83</v>
      </c>
      <c r="F7870" s="11">
        <f t="shared" si="367"/>
        <v>4.0360568196000006</v>
      </c>
      <c r="G7870" s="11">
        <f t="shared" si="368"/>
        <v>74.531385</v>
      </c>
      <c r="H7870" s="8">
        <f t="shared" si="369"/>
        <v>449.89366374211693</v>
      </c>
      <c r="I7870" s="61"/>
      <c r="K7870" s="69"/>
      <c r="L7870" s="69"/>
      <c r="M7870" s="69"/>
      <c r="O7870" s="63"/>
      <c r="P7870" s="63"/>
      <c r="Q7870" s="63"/>
    </row>
    <row r="7871" spans="1:17" outlineLevel="1">
      <c r="A7871" s="6"/>
      <c r="B7871" s="20">
        <v>42716</v>
      </c>
      <c r="C7871" s="21">
        <v>0.625</v>
      </c>
      <c r="D7871" s="13">
        <v>3.6701949999999997</v>
      </c>
      <c r="E7871" s="13">
        <v>83.43</v>
      </c>
      <c r="F7871" s="11">
        <f t="shared" si="367"/>
        <v>3.6690939414999999</v>
      </c>
      <c r="G7871" s="11">
        <f t="shared" si="368"/>
        <v>84.222585000000009</v>
      </c>
      <c r="H7871" s="8">
        <f t="shared" si="369"/>
        <v>373.43089675803117</v>
      </c>
      <c r="I7871" s="61"/>
      <c r="K7871" s="69"/>
      <c r="L7871" s="69"/>
      <c r="M7871" s="69"/>
      <c r="O7871" s="63"/>
      <c r="P7871" s="63"/>
      <c r="Q7871" s="63"/>
    </row>
    <row r="7872" spans="1:17" outlineLevel="1">
      <c r="A7872" s="6"/>
      <c r="B7872" s="20">
        <v>42716</v>
      </c>
      <c r="C7872" s="21">
        <v>0.64583333333333337</v>
      </c>
      <c r="D7872" s="13">
        <v>3.2544359999999997</v>
      </c>
      <c r="E7872" s="13">
        <v>58.87</v>
      </c>
      <c r="F7872" s="11">
        <f t="shared" si="367"/>
        <v>3.2534596691999997</v>
      </c>
      <c r="G7872" s="11">
        <f t="shared" si="368"/>
        <v>59.429265000000001</v>
      </c>
      <c r="H7872" s="8">
        <f t="shared" si="369"/>
        <v>411.79278162350084</v>
      </c>
      <c r="I7872" s="61"/>
      <c r="K7872" s="69"/>
      <c r="L7872" s="69"/>
      <c r="M7872" s="69"/>
      <c r="O7872" s="63"/>
      <c r="P7872" s="63"/>
      <c r="Q7872" s="63"/>
    </row>
    <row r="7873" spans="1:17" outlineLevel="1">
      <c r="A7873" s="6"/>
      <c r="B7873" s="20">
        <v>42716</v>
      </c>
      <c r="C7873" s="21">
        <v>0.66666666666666663</v>
      </c>
      <c r="D7873" s="13">
        <v>2.7524250000000001</v>
      </c>
      <c r="E7873" s="13">
        <v>64.11</v>
      </c>
      <c r="F7873" s="11">
        <f t="shared" si="367"/>
        <v>2.7515992725</v>
      </c>
      <c r="G7873" s="11">
        <f t="shared" si="368"/>
        <v>64.719045000000008</v>
      </c>
      <c r="H7873" s="8">
        <f t="shared" si="369"/>
        <v>333.71658754610525</v>
      </c>
      <c r="I7873" s="61"/>
      <c r="K7873" s="69"/>
      <c r="L7873" s="69"/>
      <c r="M7873" s="69"/>
      <c r="O7873" s="63"/>
      <c r="P7873" s="63"/>
      <c r="Q7873" s="63"/>
    </row>
    <row r="7874" spans="1:17" outlineLevel="1">
      <c r="A7874" s="6"/>
      <c r="B7874" s="20">
        <v>42716</v>
      </c>
      <c r="C7874" s="21">
        <v>0.6875</v>
      </c>
      <c r="D7874" s="13">
        <v>2.126099</v>
      </c>
      <c r="E7874" s="13">
        <v>90.68</v>
      </c>
      <c r="F7874" s="11">
        <f t="shared" si="367"/>
        <v>2.1254611702999999</v>
      </c>
      <c r="G7874" s="11">
        <f t="shared" si="368"/>
        <v>91.541460000000015</v>
      </c>
      <c r="H7874" s="8">
        <f t="shared" si="369"/>
        <v>200.76795897322933</v>
      </c>
      <c r="I7874" s="61"/>
      <c r="K7874" s="69"/>
      <c r="L7874" s="69"/>
      <c r="M7874" s="69"/>
      <c r="O7874" s="63"/>
      <c r="P7874" s="63"/>
      <c r="Q7874" s="63"/>
    </row>
    <row r="7875" spans="1:17" outlineLevel="1">
      <c r="A7875" s="6"/>
      <c r="B7875" s="20">
        <v>42716</v>
      </c>
      <c r="C7875" s="21">
        <v>0.70833333333333337</v>
      </c>
      <c r="D7875" s="13">
        <v>1.4170689999999999</v>
      </c>
      <c r="E7875" s="13">
        <v>91.75</v>
      </c>
      <c r="F7875" s="11">
        <f t="shared" si="367"/>
        <v>1.4166438793</v>
      </c>
      <c r="G7875" s="11">
        <f t="shared" si="368"/>
        <v>92.621625000000009</v>
      </c>
      <c r="H7875" s="8">
        <f t="shared" si="369"/>
        <v>132.28390340273012</v>
      </c>
      <c r="I7875" s="61"/>
      <c r="K7875" s="69"/>
      <c r="L7875" s="69"/>
      <c r="M7875" s="69"/>
      <c r="O7875" s="63"/>
      <c r="P7875" s="63"/>
      <c r="Q7875" s="63"/>
    </row>
    <row r="7876" spans="1:17" outlineLevel="1">
      <c r="A7876" s="6"/>
      <c r="B7876" s="20">
        <v>42716</v>
      </c>
      <c r="C7876" s="21">
        <v>0.72916666666666663</v>
      </c>
      <c r="D7876" s="13">
        <v>0.73223199999999999</v>
      </c>
      <c r="E7876" s="13">
        <v>73.12</v>
      </c>
      <c r="F7876" s="11">
        <f t="shared" si="367"/>
        <v>0.73201233040000002</v>
      </c>
      <c r="G7876" s="11">
        <f t="shared" si="368"/>
        <v>73.814640000000011</v>
      </c>
      <c r="H7876" s="8">
        <f t="shared" si="369"/>
        <v>82.121066810362933</v>
      </c>
      <c r="I7876" s="61"/>
      <c r="K7876" s="69"/>
      <c r="L7876" s="69"/>
      <c r="M7876" s="69"/>
      <c r="O7876" s="63"/>
      <c r="P7876" s="63"/>
      <c r="Q7876" s="63"/>
    </row>
    <row r="7877" spans="1:17" outlineLevel="1">
      <c r="A7877" s="6"/>
      <c r="B7877" s="20">
        <v>42716</v>
      </c>
      <c r="C7877" s="21">
        <v>0.75</v>
      </c>
      <c r="D7877" s="13">
        <v>0.295464</v>
      </c>
      <c r="E7877" s="13">
        <v>71.75</v>
      </c>
      <c r="F7877" s="11">
        <f t="shared" si="367"/>
        <v>0.29537536080000004</v>
      </c>
      <c r="G7877" s="11">
        <f t="shared" si="368"/>
        <v>72.431625000000011</v>
      </c>
      <c r="H7877" s="8">
        <f t="shared" si="369"/>
        <v>33.545299741094702</v>
      </c>
      <c r="I7877" s="61"/>
      <c r="K7877" s="69"/>
      <c r="L7877" s="69"/>
      <c r="M7877" s="69"/>
      <c r="O7877" s="63"/>
      <c r="P7877" s="63"/>
      <c r="Q7877" s="63"/>
    </row>
    <row r="7878" spans="1:17" outlineLevel="1">
      <c r="A7878" s="6"/>
      <c r="B7878" s="20">
        <v>42716</v>
      </c>
      <c r="C7878" s="21">
        <v>0.77083333333333337</v>
      </c>
      <c r="D7878" s="13">
        <v>0.10949700000000001</v>
      </c>
      <c r="E7878" s="13">
        <v>69.48</v>
      </c>
      <c r="F7878" s="11">
        <f t="shared" si="367"/>
        <v>0.10946415090000002</v>
      </c>
      <c r="G7878" s="11">
        <f t="shared" si="368"/>
        <v>70.140060000000005</v>
      </c>
      <c r="H7878" s="8">
        <f t="shared" si="369"/>
        <v>12.682509955424948</v>
      </c>
      <c r="I7878" s="61"/>
      <c r="K7878" s="69"/>
      <c r="L7878" s="69"/>
      <c r="M7878" s="69"/>
      <c r="O7878" s="63"/>
      <c r="P7878" s="63"/>
      <c r="Q7878" s="63"/>
    </row>
    <row r="7879" spans="1:17" outlineLevel="1">
      <c r="A7879" s="6"/>
      <c r="B7879" s="20">
        <v>42716</v>
      </c>
      <c r="C7879" s="21">
        <v>0.79166666666666663</v>
      </c>
      <c r="D7879" s="13">
        <v>3.2341000000000002E-2</v>
      </c>
      <c r="E7879" s="13">
        <v>70.180000000000007</v>
      </c>
      <c r="F7879" s="11">
        <f t="shared" si="367"/>
        <v>3.2331297700000004E-2</v>
      </c>
      <c r="G7879" s="11">
        <f t="shared" si="368"/>
        <v>70.846710000000016</v>
      </c>
      <c r="H7879" s="8">
        <f t="shared" si="369"/>
        <v>3.7230553001244329</v>
      </c>
      <c r="I7879" s="61"/>
      <c r="K7879" s="69"/>
      <c r="L7879" s="69"/>
      <c r="M7879" s="69"/>
      <c r="O7879" s="63"/>
      <c r="P7879" s="63"/>
      <c r="Q7879" s="63"/>
    </row>
    <row r="7880" spans="1:17" outlineLevel="1">
      <c r="A7880" s="6"/>
      <c r="B7880" s="20">
        <v>42716</v>
      </c>
      <c r="C7880" s="21">
        <v>0.8125</v>
      </c>
      <c r="D7880" s="13">
        <v>0</v>
      </c>
      <c r="E7880" s="13">
        <v>65.87</v>
      </c>
      <c r="F7880" s="11">
        <f t="shared" si="367"/>
        <v>0</v>
      </c>
      <c r="G7880" s="11">
        <f t="shared" si="368"/>
        <v>66.495765000000006</v>
      </c>
      <c r="H7880" s="8">
        <f t="shared" si="369"/>
        <v>0</v>
      </c>
      <c r="I7880" s="61"/>
      <c r="K7880" s="69"/>
      <c r="L7880" s="69"/>
      <c r="M7880" s="69"/>
      <c r="O7880" s="63"/>
      <c r="P7880" s="63"/>
      <c r="Q7880" s="63"/>
    </row>
    <row r="7881" spans="1:17" outlineLevel="1">
      <c r="A7881" s="6"/>
      <c r="B7881" s="20">
        <v>42716</v>
      </c>
      <c r="C7881" s="21">
        <v>0.83333333333333337</v>
      </c>
      <c r="D7881" s="13">
        <v>0</v>
      </c>
      <c r="E7881" s="13">
        <v>65.099999999999994</v>
      </c>
      <c r="F7881" s="11">
        <f t="shared" si="367"/>
        <v>0</v>
      </c>
      <c r="G7881" s="11">
        <f t="shared" si="368"/>
        <v>65.718450000000004</v>
      </c>
      <c r="H7881" s="8">
        <f t="shared" si="369"/>
        <v>0</v>
      </c>
      <c r="I7881" s="61"/>
      <c r="K7881" s="69"/>
      <c r="L7881" s="69"/>
      <c r="M7881" s="69"/>
      <c r="O7881" s="63"/>
      <c r="P7881" s="63"/>
      <c r="Q7881" s="63"/>
    </row>
    <row r="7882" spans="1:17" outlineLevel="1">
      <c r="A7882" s="6"/>
      <c r="B7882" s="20">
        <v>42716</v>
      </c>
      <c r="C7882" s="21">
        <v>0.85416666666666663</v>
      </c>
      <c r="D7882" s="13">
        <v>0</v>
      </c>
      <c r="E7882" s="13">
        <v>62.03</v>
      </c>
      <c r="F7882" s="11">
        <f t="shared" si="367"/>
        <v>0</v>
      </c>
      <c r="G7882" s="11">
        <f t="shared" si="368"/>
        <v>62.619285000000005</v>
      </c>
      <c r="H7882" s="8">
        <f t="shared" si="369"/>
        <v>0</v>
      </c>
      <c r="I7882" s="61"/>
      <c r="K7882" s="69"/>
      <c r="L7882" s="69"/>
      <c r="M7882" s="69"/>
      <c r="O7882" s="63"/>
      <c r="P7882" s="63"/>
      <c r="Q7882" s="63"/>
    </row>
    <row r="7883" spans="1:17" outlineLevel="1">
      <c r="A7883" s="6"/>
      <c r="B7883" s="20">
        <v>42716</v>
      </c>
      <c r="C7883" s="21">
        <v>0.875</v>
      </c>
      <c r="D7883" s="13">
        <v>0</v>
      </c>
      <c r="E7883" s="13">
        <v>65.16</v>
      </c>
      <c r="F7883" s="11">
        <f t="shared" si="367"/>
        <v>0</v>
      </c>
      <c r="G7883" s="11">
        <f t="shared" si="368"/>
        <v>65.779020000000003</v>
      </c>
      <c r="H7883" s="8">
        <f t="shared" si="369"/>
        <v>0</v>
      </c>
      <c r="I7883" s="61"/>
      <c r="K7883" s="69"/>
      <c r="L7883" s="69"/>
      <c r="M7883" s="69"/>
      <c r="O7883" s="63"/>
      <c r="P7883" s="63"/>
      <c r="Q7883" s="63"/>
    </row>
    <row r="7884" spans="1:17" outlineLevel="1">
      <c r="A7884" s="6"/>
      <c r="B7884" s="20">
        <v>42716</v>
      </c>
      <c r="C7884" s="21">
        <v>0.89583333333333337</v>
      </c>
      <c r="D7884" s="13">
        <v>0</v>
      </c>
      <c r="E7884" s="13">
        <v>47.12</v>
      </c>
      <c r="F7884" s="11">
        <f t="shared" si="367"/>
        <v>0</v>
      </c>
      <c r="G7884" s="11">
        <f t="shared" si="368"/>
        <v>47.567639999999997</v>
      </c>
      <c r="H7884" s="8">
        <f t="shared" si="369"/>
        <v>0</v>
      </c>
      <c r="I7884" s="61"/>
      <c r="K7884" s="69"/>
      <c r="L7884" s="69"/>
      <c r="M7884" s="69"/>
      <c r="O7884" s="63"/>
      <c r="P7884" s="63"/>
      <c r="Q7884" s="63"/>
    </row>
    <row r="7885" spans="1:17" outlineLevel="1">
      <c r="A7885" s="6"/>
      <c r="B7885" s="20">
        <v>42716</v>
      </c>
      <c r="C7885" s="21">
        <v>0.91666666666666663</v>
      </c>
      <c r="D7885" s="13">
        <v>0</v>
      </c>
      <c r="E7885" s="13">
        <v>43.56</v>
      </c>
      <c r="F7885" s="11">
        <f t="shared" si="367"/>
        <v>0</v>
      </c>
      <c r="G7885" s="11">
        <f t="shared" si="368"/>
        <v>43.973820000000003</v>
      </c>
      <c r="H7885" s="8">
        <f t="shared" si="369"/>
        <v>0</v>
      </c>
      <c r="I7885" s="61"/>
      <c r="K7885" s="69"/>
      <c r="L7885" s="69"/>
      <c r="M7885" s="69"/>
      <c r="O7885" s="63"/>
      <c r="P7885" s="63"/>
      <c r="Q7885" s="63"/>
    </row>
    <row r="7886" spans="1:17" outlineLevel="1">
      <c r="A7886" s="6"/>
      <c r="B7886" s="20">
        <v>42716</v>
      </c>
      <c r="C7886" s="21">
        <v>0.9375</v>
      </c>
      <c r="D7886" s="13">
        <v>0</v>
      </c>
      <c r="E7886" s="13">
        <v>49.1</v>
      </c>
      <c r="F7886" s="11">
        <f t="shared" si="367"/>
        <v>0</v>
      </c>
      <c r="G7886" s="11">
        <f t="shared" si="368"/>
        <v>49.566450000000003</v>
      </c>
      <c r="H7886" s="8">
        <f t="shared" si="369"/>
        <v>0</v>
      </c>
      <c r="I7886" s="61"/>
      <c r="K7886" s="69"/>
      <c r="L7886" s="69"/>
      <c r="M7886" s="69"/>
      <c r="O7886" s="63"/>
      <c r="P7886" s="63"/>
      <c r="Q7886" s="63"/>
    </row>
    <row r="7887" spans="1:17" outlineLevel="1">
      <c r="A7887" s="6"/>
      <c r="B7887" s="20">
        <v>42716</v>
      </c>
      <c r="C7887" s="21">
        <v>0.95833333333333337</v>
      </c>
      <c r="D7887" s="13">
        <v>0</v>
      </c>
      <c r="E7887" s="13">
        <v>44.79</v>
      </c>
      <c r="F7887" s="11">
        <f t="shared" si="367"/>
        <v>0</v>
      </c>
      <c r="G7887" s="11">
        <f t="shared" si="368"/>
        <v>45.215505</v>
      </c>
      <c r="H7887" s="8">
        <f t="shared" si="369"/>
        <v>0</v>
      </c>
      <c r="I7887" s="61"/>
      <c r="K7887" s="69"/>
      <c r="L7887" s="69"/>
      <c r="M7887" s="69"/>
      <c r="O7887" s="63"/>
      <c r="P7887" s="63"/>
      <c r="Q7887" s="63"/>
    </row>
    <row r="7888" spans="1:17" outlineLevel="1">
      <c r="A7888" s="6"/>
      <c r="B7888" s="20">
        <v>42716</v>
      </c>
      <c r="C7888" s="21">
        <v>0.97916666666666663</v>
      </c>
      <c r="D7888" s="13">
        <v>0</v>
      </c>
      <c r="E7888" s="13">
        <v>43.11</v>
      </c>
      <c r="F7888" s="11">
        <f t="shared" si="367"/>
        <v>0</v>
      </c>
      <c r="G7888" s="11">
        <f t="shared" si="368"/>
        <v>43.519545000000001</v>
      </c>
      <c r="H7888" s="8">
        <f t="shared" si="369"/>
        <v>0</v>
      </c>
      <c r="I7888" s="61"/>
      <c r="K7888" s="69"/>
      <c r="L7888" s="69"/>
      <c r="M7888" s="69"/>
      <c r="O7888" s="63"/>
      <c r="P7888" s="63"/>
      <c r="Q7888" s="63"/>
    </row>
    <row r="7889" spans="1:17" outlineLevel="1">
      <c r="A7889" s="6"/>
      <c r="B7889" s="20">
        <v>42717</v>
      </c>
      <c r="C7889" s="21">
        <v>2.0833333333333332E-2</v>
      </c>
      <c r="D7889" s="13">
        <v>0</v>
      </c>
      <c r="E7889" s="13">
        <v>40.590000000000003</v>
      </c>
      <c r="F7889" s="11">
        <f t="shared" ref="F7889:F7952" si="370">IF($B$13="Electricity",$D7889*$B$9,$D7889*$B$10)</f>
        <v>0</v>
      </c>
      <c r="G7889" s="11">
        <f t="shared" ref="G7889:G7952" si="371">+E7889*$B$10</f>
        <v>40.975605000000009</v>
      </c>
      <c r="H7889" s="8">
        <f t="shared" si="369"/>
        <v>0</v>
      </c>
      <c r="I7889" s="61"/>
      <c r="K7889" s="69"/>
      <c r="L7889" s="69"/>
      <c r="M7889" s="69"/>
      <c r="O7889" s="63"/>
      <c r="P7889" s="63"/>
      <c r="Q7889" s="63"/>
    </row>
    <row r="7890" spans="1:17" outlineLevel="1">
      <c r="A7890" s="6"/>
      <c r="B7890" s="20">
        <v>42717</v>
      </c>
      <c r="C7890" s="21">
        <v>4.1666666666666664E-2</v>
      </c>
      <c r="D7890" s="13">
        <v>0</v>
      </c>
      <c r="E7890" s="13">
        <v>35.75</v>
      </c>
      <c r="F7890" s="11">
        <f t="shared" si="370"/>
        <v>0</v>
      </c>
      <c r="G7890" s="11">
        <f t="shared" si="371"/>
        <v>36.089625000000005</v>
      </c>
      <c r="H7890" s="8">
        <f t="shared" si="369"/>
        <v>0</v>
      </c>
      <c r="I7890" s="61"/>
      <c r="K7890" s="69"/>
      <c r="L7890" s="69"/>
      <c r="M7890" s="69"/>
      <c r="O7890" s="63"/>
      <c r="P7890" s="63"/>
      <c r="Q7890" s="63"/>
    </row>
    <row r="7891" spans="1:17" outlineLevel="1">
      <c r="A7891" s="6"/>
      <c r="B7891" s="20">
        <v>42717</v>
      </c>
      <c r="C7891" s="21">
        <v>6.25E-2</v>
      </c>
      <c r="D7891" s="13">
        <v>0</v>
      </c>
      <c r="E7891" s="13">
        <v>32.31</v>
      </c>
      <c r="F7891" s="11">
        <f t="shared" si="370"/>
        <v>0</v>
      </c>
      <c r="G7891" s="11">
        <f t="shared" si="371"/>
        <v>32.616945000000001</v>
      </c>
      <c r="H7891" s="8">
        <f t="shared" si="369"/>
        <v>0</v>
      </c>
      <c r="I7891" s="61"/>
      <c r="K7891" s="69"/>
      <c r="L7891" s="69"/>
      <c r="M7891" s="69"/>
      <c r="O7891" s="63"/>
      <c r="P7891" s="63"/>
      <c r="Q7891" s="63"/>
    </row>
    <row r="7892" spans="1:17" outlineLevel="1">
      <c r="A7892" s="6"/>
      <c r="B7892" s="20">
        <v>42717</v>
      </c>
      <c r="C7892" s="21">
        <v>8.3333333333333329E-2</v>
      </c>
      <c r="D7892" s="13">
        <v>0</v>
      </c>
      <c r="E7892" s="13">
        <v>23.43</v>
      </c>
      <c r="F7892" s="11">
        <f t="shared" si="370"/>
        <v>0</v>
      </c>
      <c r="G7892" s="11">
        <f t="shared" si="371"/>
        <v>23.652585000000002</v>
      </c>
      <c r="H7892" s="8">
        <f t="shared" si="369"/>
        <v>0</v>
      </c>
      <c r="I7892" s="61"/>
      <c r="K7892" s="69"/>
      <c r="L7892" s="69"/>
      <c r="M7892" s="69"/>
      <c r="O7892" s="63"/>
      <c r="P7892" s="63"/>
      <c r="Q7892" s="63"/>
    </row>
    <row r="7893" spans="1:17" outlineLevel="1">
      <c r="A7893" s="6"/>
      <c r="B7893" s="20">
        <v>42717</v>
      </c>
      <c r="C7893" s="21">
        <v>0.10416666666666667</v>
      </c>
      <c r="D7893" s="13">
        <v>0</v>
      </c>
      <c r="E7893" s="13">
        <v>20.51</v>
      </c>
      <c r="F7893" s="11">
        <f t="shared" si="370"/>
        <v>0</v>
      </c>
      <c r="G7893" s="11">
        <f t="shared" si="371"/>
        <v>20.704845000000002</v>
      </c>
      <c r="H7893" s="8">
        <f t="shared" si="369"/>
        <v>0</v>
      </c>
      <c r="I7893" s="61"/>
      <c r="K7893" s="69"/>
      <c r="L7893" s="69"/>
      <c r="M7893" s="69"/>
      <c r="O7893" s="63"/>
      <c r="P7893" s="63"/>
      <c r="Q7893" s="63"/>
    </row>
    <row r="7894" spans="1:17" outlineLevel="1">
      <c r="A7894" s="6"/>
      <c r="B7894" s="20">
        <v>42717</v>
      </c>
      <c r="C7894" s="21">
        <v>0.125</v>
      </c>
      <c r="D7894" s="13">
        <v>0</v>
      </c>
      <c r="E7894" s="13">
        <v>27.51</v>
      </c>
      <c r="F7894" s="11">
        <f t="shared" si="370"/>
        <v>0</v>
      </c>
      <c r="G7894" s="11">
        <f t="shared" si="371"/>
        <v>27.771345000000004</v>
      </c>
      <c r="H7894" s="8">
        <f t="shared" si="369"/>
        <v>0</v>
      </c>
      <c r="I7894" s="61"/>
      <c r="K7894" s="69"/>
      <c r="L7894" s="69"/>
      <c r="M7894" s="69"/>
      <c r="O7894" s="63"/>
      <c r="P7894" s="63"/>
      <c r="Q7894" s="63"/>
    </row>
    <row r="7895" spans="1:17" outlineLevel="1">
      <c r="A7895" s="6"/>
      <c r="B7895" s="20">
        <v>42717</v>
      </c>
      <c r="C7895" s="21">
        <v>0.14583333333333334</v>
      </c>
      <c r="D7895" s="13">
        <v>0</v>
      </c>
      <c r="E7895" s="13">
        <v>18.05</v>
      </c>
      <c r="F7895" s="11">
        <f t="shared" si="370"/>
        <v>0</v>
      </c>
      <c r="G7895" s="11">
        <f t="shared" si="371"/>
        <v>18.221475000000002</v>
      </c>
      <c r="H7895" s="8">
        <f t="shared" si="369"/>
        <v>0</v>
      </c>
      <c r="I7895" s="61"/>
      <c r="K7895" s="69"/>
      <c r="L7895" s="69"/>
      <c r="M7895" s="69"/>
      <c r="O7895" s="63"/>
      <c r="P7895" s="63"/>
      <c r="Q7895" s="63"/>
    </row>
    <row r="7896" spans="1:17" outlineLevel="1">
      <c r="A7896" s="6"/>
      <c r="B7896" s="20">
        <v>42717</v>
      </c>
      <c r="C7896" s="21">
        <v>0.16666666666666666</v>
      </c>
      <c r="D7896" s="13">
        <v>0</v>
      </c>
      <c r="E7896" s="13">
        <v>19.43</v>
      </c>
      <c r="F7896" s="11">
        <f t="shared" si="370"/>
        <v>0</v>
      </c>
      <c r="G7896" s="11">
        <f t="shared" si="371"/>
        <v>19.614585000000002</v>
      </c>
      <c r="H7896" s="8">
        <f t="shared" si="369"/>
        <v>0</v>
      </c>
      <c r="I7896" s="61"/>
      <c r="K7896" s="69"/>
      <c r="L7896" s="69"/>
      <c r="M7896" s="69"/>
      <c r="O7896" s="63"/>
      <c r="P7896" s="63"/>
      <c r="Q7896" s="63"/>
    </row>
    <row r="7897" spans="1:17" outlineLevel="1">
      <c r="A7897" s="6"/>
      <c r="B7897" s="20">
        <v>42717</v>
      </c>
      <c r="C7897" s="21">
        <v>0.1875</v>
      </c>
      <c r="D7897" s="13">
        <v>0</v>
      </c>
      <c r="E7897" s="13">
        <v>20.49</v>
      </c>
      <c r="F7897" s="11">
        <f t="shared" si="370"/>
        <v>0</v>
      </c>
      <c r="G7897" s="11">
        <f t="shared" si="371"/>
        <v>20.684654999999999</v>
      </c>
      <c r="H7897" s="8">
        <f t="shared" si="369"/>
        <v>0</v>
      </c>
      <c r="I7897" s="61"/>
      <c r="K7897" s="69"/>
      <c r="L7897" s="69"/>
      <c r="M7897" s="69"/>
      <c r="O7897" s="63"/>
      <c r="P7897" s="63"/>
      <c r="Q7897" s="63"/>
    </row>
    <row r="7898" spans="1:17" outlineLevel="1">
      <c r="A7898" s="6"/>
      <c r="B7898" s="20">
        <v>42717</v>
      </c>
      <c r="C7898" s="21">
        <v>0.20833333333333334</v>
      </c>
      <c r="D7898" s="13">
        <v>1.1202999999999999E-2</v>
      </c>
      <c r="E7898" s="13">
        <v>23.59</v>
      </c>
      <c r="F7898" s="11">
        <f t="shared" si="370"/>
        <v>1.11996391E-2</v>
      </c>
      <c r="G7898" s="11">
        <f t="shared" si="371"/>
        <v>23.814105000000001</v>
      </c>
      <c r="H7898" s="8">
        <f t="shared" si="369"/>
        <v>1.8164234911104944</v>
      </c>
      <c r="I7898" s="61"/>
      <c r="K7898" s="69"/>
      <c r="L7898" s="69"/>
      <c r="M7898" s="69"/>
      <c r="O7898" s="63"/>
      <c r="P7898" s="63"/>
      <c r="Q7898" s="63"/>
    </row>
    <row r="7899" spans="1:17" outlineLevel="1">
      <c r="A7899" s="6"/>
      <c r="B7899" s="20">
        <v>42717</v>
      </c>
      <c r="C7899" s="21">
        <v>0.22916666666666666</v>
      </c>
      <c r="D7899" s="13">
        <v>0.14407599999999998</v>
      </c>
      <c r="E7899" s="13">
        <v>29.7</v>
      </c>
      <c r="F7899" s="11">
        <f t="shared" si="370"/>
        <v>0.14403277719999999</v>
      </c>
      <c r="G7899" s="11">
        <f t="shared" si="371"/>
        <v>29.982150000000001</v>
      </c>
      <c r="H7899" s="8">
        <f t="shared" si="369"/>
        <v>22.47168422827302</v>
      </c>
      <c r="I7899" s="61"/>
      <c r="K7899" s="69"/>
      <c r="L7899" s="69"/>
      <c r="M7899" s="69"/>
      <c r="O7899" s="63"/>
      <c r="P7899" s="63"/>
      <c r="Q7899" s="63"/>
    </row>
    <row r="7900" spans="1:17" outlineLevel="1">
      <c r="A7900" s="6"/>
      <c r="B7900" s="20">
        <v>42717</v>
      </c>
      <c r="C7900" s="21">
        <v>0.25</v>
      </c>
      <c r="D7900" s="13">
        <v>0.32195699999999999</v>
      </c>
      <c r="E7900" s="13">
        <v>35.32</v>
      </c>
      <c r="F7900" s="11">
        <f t="shared" si="370"/>
        <v>0.3218604129</v>
      </c>
      <c r="G7900" s="11">
        <f t="shared" si="371"/>
        <v>35.655540000000002</v>
      </c>
      <c r="H7900" s="8">
        <f t="shared" si="369"/>
        <v>48.389929972827531</v>
      </c>
      <c r="I7900" s="61"/>
      <c r="K7900" s="69"/>
      <c r="L7900" s="69"/>
      <c r="M7900" s="69"/>
      <c r="O7900" s="63"/>
      <c r="P7900" s="63"/>
      <c r="Q7900" s="63"/>
    </row>
    <row r="7901" spans="1:17" outlineLevel="1">
      <c r="A7901" s="6"/>
      <c r="B7901" s="20">
        <v>42717</v>
      </c>
      <c r="C7901" s="21">
        <v>0.27083333333333331</v>
      </c>
      <c r="D7901" s="13">
        <v>0.44624999999999998</v>
      </c>
      <c r="E7901" s="13">
        <v>39.85</v>
      </c>
      <c r="F7901" s="11">
        <f t="shared" si="370"/>
        <v>0.44611612499999997</v>
      </c>
      <c r="G7901" s="11">
        <f t="shared" si="371"/>
        <v>40.228575000000006</v>
      </c>
      <c r="H7901" s="8">
        <f t="shared" si="369"/>
        <v>65.030983256728121</v>
      </c>
      <c r="I7901" s="61"/>
      <c r="K7901" s="69"/>
      <c r="L7901" s="69"/>
      <c r="M7901" s="69"/>
      <c r="O7901" s="63"/>
      <c r="P7901" s="63"/>
      <c r="Q7901" s="63"/>
    </row>
    <row r="7902" spans="1:17" outlineLevel="1">
      <c r="A7902" s="6"/>
      <c r="B7902" s="20">
        <v>42717</v>
      </c>
      <c r="C7902" s="21">
        <v>0.29166666666666669</v>
      </c>
      <c r="D7902" s="13">
        <v>1.0113749999999999</v>
      </c>
      <c r="E7902" s="13">
        <v>44.16</v>
      </c>
      <c r="F7902" s="11">
        <f t="shared" si="370"/>
        <v>1.0110715875</v>
      </c>
      <c r="G7902" s="11">
        <f t="shared" si="371"/>
        <v>44.579520000000002</v>
      </c>
      <c r="H7902" s="8">
        <f t="shared" si="369"/>
        <v>142.98622921861201</v>
      </c>
      <c r="I7902" s="61"/>
      <c r="K7902" s="69"/>
      <c r="L7902" s="69"/>
      <c r="M7902" s="69"/>
      <c r="O7902" s="63"/>
      <c r="P7902" s="63"/>
      <c r="Q7902" s="63"/>
    </row>
    <row r="7903" spans="1:17" outlineLevel="1">
      <c r="A7903" s="6"/>
      <c r="B7903" s="20">
        <v>42717</v>
      </c>
      <c r="C7903" s="21">
        <v>0.3125</v>
      </c>
      <c r="D7903" s="13">
        <v>1.5891869999999999</v>
      </c>
      <c r="E7903" s="13">
        <v>32.56</v>
      </c>
      <c r="F7903" s="11">
        <f t="shared" si="370"/>
        <v>1.5887102439</v>
      </c>
      <c r="G7903" s="11">
        <f t="shared" si="371"/>
        <v>32.869320000000002</v>
      </c>
      <c r="H7903" s="8">
        <f t="shared" si="369"/>
        <v>243.28027997137283</v>
      </c>
      <c r="I7903" s="61"/>
      <c r="K7903" s="69"/>
      <c r="L7903" s="69"/>
      <c r="M7903" s="69"/>
      <c r="O7903" s="63"/>
      <c r="P7903" s="63"/>
      <c r="Q7903" s="63"/>
    </row>
    <row r="7904" spans="1:17" outlineLevel="1">
      <c r="A7904" s="6"/>
      <c r="B7904" s="20">
        <v>42717</v>
      </c>
      <c r="C7904" s="21">
        <v>0.33333333333333331</v>
      </c>
      <c r="D7904" s="13">
        <v>2.3276140000000001</v>
      </c>
      <c r="E7904" s="13">
        <v>40.79</v>
      </c>
      <c r="F7904" s="11">
        <f t="shared" si="370"/>
        <v>2.3269157158000002</v>
      </c>
      <c r="G7904" s="11">
        <f t="shared" si="371"/>
        <v>41.177505000000004</v>
      </c>
      <c r="H7904" s="8">
        <f t="shared" si="369"/>
        <v>336.98973961686698</v>
      </c>
      <c r="I7904" s="61"/>
      <c r="K7904" s="69"/>
      <c r="L7904" s="69"/>
      <c r="M7904" s="69"/>
      <c r="O7904" s="63"/>
      <c r="P7904" s="63"/>
      <c r="Q7904" s="63"/>
    </row>
    <row r="7905" spans="1:17" outlineLevel="1">
      <c r="A7905" s="6"/>
      <c r="B7905" s="20">
        <v>42717</v>
      </c>
      <c r="C7905" s="21">
        <v>0.35416666666666669</v>
      </c>
      <c r="D7905" s="13">
        <v>2.4607449999999997</v>
      </c>
      <c r="E7905" s="13">
        <v>44.97</v>
      </c>
      <c r="F7905" s="11">
        <f t="shared" si="370"/>
        <v>2.4600067764999998</v>
      </c>
      <c r="G7905" s="11">
        <f t="shared" si="371"/>
        <v>45.397215000000003</v>
      </c>
      <c r="H7905" s="8">
        <f t="shared" si="369"/>
        <v>345.88380389477248</v>
      </c>
      <c r="I7905" s="61"/>
      <c r="K7905" s="69"/>
      <c r="L7905" s="69"/>
      <c r="M7905" s="69"/>
      <c r="O7905" s="63"/>
      <c r="P7905" s="63"/>
      <c r="Q7905" s="63"/>
    </row>
    <row r="7906" spans="1:17" outlineLevel="1">
      <c r="A7906" s="6"/>
      <c r="B7906" s="20">
        <v>42717</v>
      </c>
      <c r="C7906" s="21">
        <v>0.375</v>
      </c>
      <c r="D7906" s="13">
        <v>3.6638929999999998</v>
      </c>
      <c r="E7906" s="13">
        <v>44.51</v>
      </c>
      <c r="F7906" s="11">
        <f t="shared" si="370"/>
        <v>3.6627938320999998</v>
      </c>
      <c r="G7906" s="11">
        <f t="shared" si="371"/>
        <v>44.932845</v>
      </c>
      <c r="H7906" s="8">
        <f t="shared" si="369"/>
        <v>516.69990524589468</v>
      </c>
      <c r="I7906" s="61"/>
      <c r="K7906" s="69"/>
      <c r="L7906" s="69"/>
      <c r="M7906" s="69"/>
      <c r="O7906" s="63"/>
      <c r="P7906" s="63"/>
      <c r="Q7906" s="63"/>
    </row>
    <row r="7907" spans="1:17" outlineLevel="1">
      <c r="A7907" s="6"/>
      <c r="B7907" s="20">
        <v>42717</v>
      </c>
      <c r="C7907" s="21">
        <v>0.39583333333333331</v>
      </c>
      <c r="D7907" s="13">
        <v>3.9262420000000002</v>
      </c>
      <c r="E7907" s="13">
        <v>45.53</v>
      </c>
      <c r="F7907" s="11">
        <f t="shared" si="370"/>
        <v>3.9250641274000002</v>
      </c>
      <c r="G7907" s="11">
        <f t="shared" si="371"/>
        <v>45.962535000000003</v>
      </c>
      <c r="H7907" s="8">
        <f t="shared" si="369"/>
        <v>549.65603036353309</v>
      </c>
      <c r="I7907" s="61"/>
      <c r="K7907" s="69"/>
      <c r="L7907" s="69"/>
      <c r="M7907" s="69"/>
      <c r="O7907" s="63"/>
      <c r="P7907" s="63"/>
      <c r="Q7907" s="63"/>
    </row>
    <row r="7908" spans="1:17" outlineLevel="1">
      <c r="A7908" s="6"/>
      <c r="B7908" s="20">
        <v>42717</v>
      </c>
      <c r="C7908" s="21">
        <v>0.41666666666666669</v>
      </c>
      <c r="D7908" s="13">
        <v>4.3075089999999996</v>
      </c>
      <c r="E7908" s="13">
        <v>47.47</v>
      </c>
      <c r="F7908" s="11">
        <f t="shared" si="370"/>
        <v>4.3062167472999997</v>
      </c>
      <c r="G7908" s="11">
        <f t="shared" si="371"/>
        <v>47.920965000000002</v>
      </c>
      <c r="H7908" s="8">
        <f t="shared" si="369"/>
        <v>594.59825296802285</v>
      </c>
      <c r="I7908" s="61"/>
      <c r="K7908" s="69"/>
      <c r="L7908" s="69"/>
      <c r="M7908" s="69"/>
      <c r="O7908" s="63"/>
      <c r="P7908" s="63"/>
      <c r="Q7908" s="63"/>
    </row>
    <row r="7909" spans="1:17" outlineLevel="1">
      <c r="A7909" s="6"/>
      <c r="B7909" s="20">
        <v>42717</v>
      </c>
      <c r="C7909" s="21">
        <v>0.4375</v>
      </c>
      <c r="D7909" s="13">
        <v>4.2568670000000006</v>
      </c>
      <c r="E7909" s="13">
        <v>48.8</v>
      </c>
      <c r="F7909" s="11">
        <f t="shared" si="370"/>
        <v>4.255589939900001</v>
      </c>
      <c r="G7909" s="11">
        <f t="shared" si="371"/>
        <v>49.263599999999997</v>
      </c>
      <c r="H7909" s="8">
        <f t="shared" si="369"/>
        <v>581.89404825814256</v>
      </c>
      <c r="I7909" s="61"/>
      <c r="K7909" s="69"/>
      <c r="L7909" s="69"/>
      <c r="M7909" s="69"/>
      <c r="O7909" s="63"/>
      <c r="P7909" s="63"/>
      <c r="Q7909" s="63"/>
    </row>
    <row r="7910" spans="1:17" outlineLevel="1">
      <c r="A7910" s="6"/>
      <c r="B7910" s="20">
        <v>42717</v>
      </c>
      <c r="C7910" s="21">
        <v>0.45833333333333331</v>
      </c>
      <c r="D7910" s="13">
        <v>4.0637609999999995</v>
      </c>
      <c r="E7910" s="13">
        <v>53.43</v>
      </c>
      <c r="F7910" s="11">
        <f t="shared" si="370"/>
        <v>4.0625418716999997</v>
      </c>
      <c r="G7910" s="11">
        <f t="shared" si="371"/>
        <v>53.937585000000006</v>
      </c>
      <c r="H7910" s="8">
        <f t="shared" si="369"/>
        <v>536.50909061532207</v>
      </c>
      <c r="I7910" s="61"/>
      <c r="K7910" s="69"/>
      <c r="L7910" s="69"/>
      <c r="M7910" s="69"/>
      <c r="O7910" s="63"/>
      <c r="P7910" s="63"/>
      <c r="Q7910" s="63"/>
    </row>
    <row r="7911" spans="1:17" outlineLevel="1">
      <c r="A7911" s="6"/>
      <c r="B7911" s="20">
        <v>42717</v>
      </c>
      <c r="C7911" s="21">
        <v>0.47916666666666669</v>
      </c>
      <c r="D7911" s="13">
        <v>3.934974</v>
      </c>
      <c r="E7911" s="13">
        <v>56.58</v>
      </c>
      <c r="F7911" s="11">
        <f t="shared" si="370"/>
        <v>3.9337935077999999</v>
      </c>
      <c r="G7911" s="11">
        <f t="shared" si="371"/>
        <v>57.117510000000003</v>
      </c>
      <c r="H7911" s="8">
        <f t="shared" si="369"/>
        <v>506.99710243109837</v>
      </c>
      <c r="I7911" s="61"/>
      <c r="K7911" s="69"/>
      <c r="L7911" s="69"/>
      <c r="M7911" s="69"/>
      <c r="O7911" s="63"/>
      <c r="P7911" s="63"/>
      <c r="Q7911" s="63"/>
    </row>
    <row r="7912" spans="1:17" outlineLevel="1">
      <c r="A7912" s="6"/>
      <c r="B7912" s="20">
        <v>42717</v>
      </c>
      <c r="C7912" s="21">
        <v>0.5</v>
      </c>
      <c r="D7912" s="13">
        <v>3.6433999999999997</v>
      </c>
      <c r="E7912" s="13">
        <v>56.18</v>
      </c>
      <c r="F7912" s="11">
        <f t="shared" si="370"/>
        <v>3.6423069799999999</v>
      </c>
      <c r="G7912" s="11">
        <f t="shared" si="371"/>
        <v>56.713710000000006</v>
      </c>
      <c r="H7912" s="8">
        <f t="shared" si="369"/>
        <v>470.9003564853042</v>
      </c>
      <c r="I7912" s="61"/>
      <c r="K7912" s="69"/>
      <c r="L7912" s="69"/>
      <c r="M7912" s="69"/>
      <c r="O7912" s="63"/>
      <c r="P7912" s="63"/>
      <c r="Q7912" s="63"/>
    </row>
    <row r="7913" spans="1:17" outlineLevel="1">
      <c r="A7913" s="6"/>
      <c r="B7913" s="20">
        <v>42717</v>
      </c>
      <c r="C7913" s="21">
        <v>0.52083333333333337</v>
      </c>
      <c r="D7913" s="13">
        <v>4.3551399999999996</v>
      </c>
      <c r="E7913" s="13">
        <v>63.27</v>
      </c>
      <c r="F7913" s="11">
        <f t="shared" si="370"/>
        <v>4.3538334579999995</v>
      </c>
      <c r="G7913" s="11">
        <f t="shared" si="371"/>
        <v>63.871065000000009</v>
      </c>
      <c r="H7913" s="8">
        <f t="shared" si="369"/>
        <v>531.7290433929071</v>
      </c>
      <c r="I7913" s="61"/>
      <c r="K7913" s="69"/>
      <c r="L7913" s="69"/>
      <c r="M7913" s="69"/>
      <c r="O7913" s="63"/>
      <c r="P7913" s="63"/>
      <c r="Q7913" s="63"/>
    </row>
    <row r="7914" spans="1:17" outlineLevel="1">
      <c r="A7914" s="6"/>
      <c r="B7914" s="20">
        <v>42717</v>
      </c>
      <c r="C7914" s="21">
        <v>0.54166666666666663</v>
      </c>
      <c r="D7914" s="13">
        <v>3.2779830000000003</v>
      </c>
      <c r="E7914" s="13">
        <v>74.489999999999995</v>
      </c>
      <c r="F7914" s="11">
        <f t="shared" si="370"/>
        <v>3.2769996051000003</v>
      </c>
      <c r="G7914" s="11">
        <f t="shared" si="371"/>
        <v>75.197654999999997</v>
      </c>
      <c r="H7914" s="8">
        <f t="shared" si="369"/>
        <v>363.09924080915403</v>
      </c>
      <c r="I7914" s="61"/>
      <c r="K7914" s="69"/>
      <c r="L7914" s="69"/>
      <c r="M7914" s="69"/>
      <c r="O7914" s="63"/>
      <c r="P7914" s="63"/>
      <c r="Q7914" s="63"/>
    </row>
    <row r="7915" spans="1:17" outlineLevel="1">
      <c r="A7915" s="6"/>
      <c r="B7915" s="20">
        <v>42717</v>
      </c>
      <c r="C7915" s="21">
        <v>0.5625</v>
      </c>
      <c r="D7915" s="13">
        <v>3.6849030000000003</v>
      </c>
      <c r="E7915" s="13">
        <v>66.52</v>
      </c>
      <c r="F7915" s="11">
        <f t="shared" si="370"/>
        <v>3.6837975291000005</v>
      </c>
      <c r="G7915" s="11">
        <f t="shared" si="371"/>
        <v>67.151939999999996</v>
      </c>
      <c r="H7915" s="8">
        <f t="shared" si="369"/>
        <v>437.81218976632863</v>
      </c>
      <c r="I7915" s="61"/>
      <c r="K7915" s="69"/>
      <c r="L7915" s="69"/>
      <c r="M7915" s="69"/>
      <c r="O7915" s="63"/>
      <c r="P7915" s="63"/>
      <c r="Q7915" s="63"/>
    </row>
    <row r="7916" spans="1:17" outlineLevel="1">
      <c r="A7916" s="6"/>
      <c r="B7916" s="20">
        <v>42717</v>
      </c>
      <c r="C7916" s="21">
        <v>0.58333333333333337</v>
      </c>
      <c r="D7916" s="13">
        <v>3.8265940000000001</v>
      </c>
      <c r="E7916" s="13">
        <v>54.95</v>
      </c>
      <c r="F7916" s="11">
        <f t="shared" si="370"/>
        <v>3.8254460218000004</v>
      </c>
      <c r="G7916" s="11">
        <f t="shared" si="371"/>
        <v>55.472025000000009</v>
      </c>
      <c r="H7916" s="8">
        <f t="shared" si="369"/>
        <v>499.32772269735989</v>
      </c>
      <c r="I7916" s="61"/>
      <c r="K7916" s="69"/>
      <c r="L7916" s="69"/>
      <c r="M7916" s="69"/>
      <c r="O7916" s="63"/>
      <c r="P7916" s="63"/>
      <c r="Q7916" s="63"/>
    </row>
    <row r="7917" spans="1:17" outlineLevel="1">
      <c r="A7917" s="6"/>
      <c r="B7917" s="20">
        <v>42717</v>
      </c>
      <c r="C7917" s="21">
        <v>0.60416666666666663</v>
      </c>
      <c r="D7917" s="13">
        <v>2.8536230000000002</v>
      </c>
      <c r="E7917" s="13">
        <v>63.43</v>
      </c>
      <c r="F7917" s="11">
        <f t="shared" si="370"/>
        <v>2.8527669131000004</v>
      </c>
      <c r="G7917" s="11">
        <f t="shared" si="371"/>
        <v>64.032584999999997</v>
      </c>
      <c r="H7917" s="8">
        <f t="shared" ref="H7917:H7980" si="372">F7917*($B$8-G7917)</f>
        <v>347.94460598833672</v>
      </c>
      <c r="I7917" s="61"/>
      <c r="K7917" s="69"/>
      <c r="L7917" s="69"/>
      <c r="M7917" s="69"/>
      <c r="O7917" s="63"/>
      <c r="P7917" s="63"/>
      <c r="Q7917" s="63"/>
    </row>
    <row r="7918" spans="1:17" outlineLevel="1">
      <c r="A7918" s="6"/>
      <c r="B7918" s="20">
        <v>42717</v>
      </c>
      <c r="C7918" s="21">
        <v>0.625</v>
      </c>
      <c r="D7918" s="13">
        <v>1.9340250000000001</v>
      </c>
      <c r="E7918" s="13">
        <v>79.13</v>
      </c>
      <c r="F7918" s="11">
        <f t="shared" si="370"/>
        <v>1.9334447925000002</v>
      </c>
      <c r="G7918" s="11">
        <f t="shared" si="371"/>
        <v>79.881735000000006</v>
      </c>
      <c r="H7918" s="8">
        <f t="shared" si="372"/>
        <v>205.17380685338503</v>
      </c>
      <c r="I7918" s="61"/>
      <c r="K7918" s="69"/>
      <c r="L7918" s="69"/>
      <c r="M7918" s="69"/>
      <c r="O7918" s="63"/>
      <c r="P7918" s="63"/>
      <c r="Q7918" s="63"/>
    </row>
    <row r="7919" spans="1:17" outlineLevel="1">
      <c r="A7919" s="6"/>
      <c r="B7919" s="20">
        <v>42717</v>
      </c>
      <c r="C7919" s="21">
        <v>0.64583333333333337</v>
      </c>
      <c r="D7919" s="13">
        <v>1.6208199999999999</v>
      </c>
      <c r="E7919" s="13">
        <v>86</v>
      </c>
      <c r="F7919" s="11">
        <f t="shared" si="370"/>
        <v>1.620333754</v>
      </c>
      <c r="G7919" s="11">
        <f t="shared" si="371"/>
        <v>86.817000000000007</v>
      </c>
      <c r="H7919" s="8">
        <f t="shared" si="372"/>
        <v>160.70956272298199</v>
      </c>
      <c r="I7919" s="61"/>
      <c r="K7919" s="69"/>
      <c r="L7919" s="69"/>
      <c r="M7919" s="69"/>
      <c r="O7919" s="63"/>
      <c r="P7919" s="63"/>
      <c r="Q7919" s="63"/>
    </row>
    <row r="7920" spans="1:17" outlineLevel="1">
      <c r="A7920" s="6"/>
      <c r="B7920" s="20">
        <v>42717</v>
      </c>
      <c r="C7920" s="21">
        <v>0.66666666666666663</v>
      </c>
      <c r="D7920" s="13">
        <v>1.0353730000000001</v>
      </c>
      <c r="E7920" s="13">
        <v>98.54</v>
      </c>
      <c r="F7920" s="11">
        <f t="shared" si="370"/>
        <v>1.0350623881000001</v>
      </c>
      <c r="G7920" s="11">
        <f t="shared" si="371"/>
        <v>99.476130000000012</v>
      </c>
      <c r="H7920" s="8">
        <f t="shared" si="372"/>
        <v>89.557603509853934</v>
      </c>
      <c r="I7920" s="61"/>
      <c r="K7920" s="69"/>
      <c r="L7920" s="69"/>
      <c r="M7920" s="69"/>
      <c r="O7920" s="63"/>
      <c r="P7920" s="63"/>
      <c r="Q7920" s="63"/>
    </row>
    <row r="7921" spans="1:17" outlineLevel="1">
      <c r="A7921" s="6"/>
      <c r="B7921" s="20">
        <v>42717</v>
      </c>
      <c r="C7921" s="21">
        <v>0.6875</v>
      </c>
      <c r="D7921" s="13">
        <v>1.004902</v>
      </c>
      <c r="E7921" s="13">
        <v>87.83</v>
      </c>
      <c r="F7921" s="11">
        <f t="shared" si="370"/>
        <v>1.0046005294</v>
      </c>
      <c r="G7921" s="11">
        <f t="shared" si="371"/>
        <v>88.66438500000001</v>
      </c>
      <c r="H7921" s="8">
        <f t="shared" si="372"/>
        <v>97.783410358474569</v>
      </c>
      <c r="I7921" s="61"/>
      <c r="K7921" s="69"/>
      <c r="L7921" s="69"/>
      <c r="M7921" s="69"/>
      <c r="O7921" s="63"/>
      <c r="P7921" s="63"/>
      <c r="Q7921" s="63"/>
    </row>
    <row r="7922" spans="1:17" outlineLevel="1">
      <c r="A7922" s="6"/>
      <c r="B7922" s="20">
        <v>42717</v>
      </c>
      <c r="C7922" s="21">
        <v>0.70833333333333337</v>
      </c>
      <c r="D7922" s="13">
        <v>0.93815400000000004</v>
      </c>
      <c r="E7922" s="13">
        <v>105.53</v>
      </c>
      <c r="F7922" s="11">
        <f t="shared" si="370"/>
        <v>0.93787255380000012</v>
      </c>
      <c r="G7922" s="11">
        <f t="shared" si="371"/>
        <v>106.53253500000001</v>
      </c>
      <c r="H7922" s="8">
        <f t="shared" si="372"/>
        <v>74.530354343562124</v>
      </c>
      <c r="I7922" s="61"/>
      <c r="K7922" s="69"/>
      <c r="L7922" s="69"/>
      <c r="M7922" s="69"/>
      <c r="O7922" s="63"/>
      <c r="P7922" s="63"/>
      <c r="Q7922" s="63"/>
    </row>
    <row r="7923" spans="1:17" outlineLevel="1">
      <c r="A7923" s="6"/>
      <c r="B7923" s="20">
        <v>42717</v>
      </c>
      <c r="C7923" s="21">
        <v>0.72916666666666663</v>
      </c>
      <c r="D7923" s="13">
        <v>0.74005900000000002</v>
      </c>
      <c r="E7923" s="13">
        <v>95.17</v>
      </c>
      <c r="F7923" s="11">
        <f t="shared" si="370"/>
        <v>0.73983698230000006</v>
      </c>
      <c r="G7923" s="11">
        <f t="shared" si="371"/>
        <v>96.074115000000006</v>
      </c>
      <c r="H7923" s="8">
        <f t="shared" si="372"/>
        <v>66.530495389056838</v>
      </c>
      <c r="I7923" s="61"/>
      <c r="K7923" s="69"/>
      <c r="L7923" s="69"/>
      <c r="M7923" s="69"/>
      <c r="O7923" s="63"/>
      <c r="P7923" s="63"/>
      <c r="Q7923" s="63"/>
    </row>
    <row r="7924" spans="1:17" outlineLevel="1">
      <c r="A7924" s="6"/>
      <c r="B7924" s="20">
        <v>42717</v>
      </c>
      <c r="C7924" s="21">
        <v>0.75</v>
      </c>
      <c r="D7924" s="13">
        <v>0.40494100000000005</v>
      </c>
      <c r="E7924" s="13">
        <v>117.48</v>
      </c>
      <c r="F7924" s="11">
        <f t="shared" si="370"/>
        <v>0.40481951770000008</v>
      </c>
      <c r="G7924" s="11">
        <f t="shared" si="371"/>
        <v>118.59606000000001</v>
      </c>
      <c r="H7924" s="8">
        <f t="shared" si="372"/>
        <v>27.286430481879741</v>
      </c>
      <c r="I7924" s="61"/>
      <c r="K7924" s="69"/>
      <c r="L7924" s="69"/>
      <c r="M7924" s="69"/>
      <c r="O7924" s="63"/>
      <c r="P7924" s="63"/>
      <c r="Q7924" s="63"/>
    </row>
    <row r="7925" spans="1:17" outlineLevel="1">
      <c r="A7925" s="6"/>
      <c r="B7925" s="20">
        <v>42717</v>
      </c>
      <c r="C7925" s="21">
        <v>0.77083333333333337</v>
      </c>
      <c r="D7925" s="13">
        <v>0.30410799999999993</v>
      </c>
      <c r="E7925" s="13">
        <v>74.12</v>
      </c>
      <c r="F7925" s="11">
        <f t="shared" si="370"/>
        <v>0.30401676759999996</v>
      </c>
      <c r="G7925" s="11">
        <f t="shared" si="371"/>
        <v>74.824140000000014</v>
      </c>
      <c r="H7925" s="8">
        <f t="shared" si="372"/>
        <v>33.799325592350129</v>
      </c>
      <c r="I7925" s="61"/>
      <c r="K7925" s="69"/>
      <c r="L7925" s="69"/>
      <c r="M7925" s="69"/>
      <c r="O7925" s="63"/>
      <c r="P7925" s="63"/>
      <c r="Q7925" s="63"/>
    </row>
    <row r="7926" spans="1:17" outlineLevel="1">
      <c r="A7926" s="6"/>
      <c r="B7926" s="20">
        <v>42717</v>
      </c>
      <c r="C7926" s="21">
        <v>0.79166666666666663</v>
      </c>
      <c r="D7926" s="13">
        <v>0.14646199999999998</v>
      </c>
      <c r="E7926" s="13">
        <v>96.94</v>
      </c>
      <c r="F7926" s="11">
        <f t="shared" si="370"/>
        <v>0.14641806139999999</v>
      </c>
      <c r="G7926" s="11">
        <f t="shared" si="371"/>
        <v>97.86093000000001</v>
      </c>
      <c r="H7926" s="8">
        <f t="shared" si="372"/>
        <v>12.905151762998896</v>
      </c>
      <c r="I7926" s="61"/>
      <c r="K7926" s="69"/>
      <c r="L7926" s="69"/>
      <c r="M7926" s="69"/>
      <c r="O7926" s="63"/>
      <c r="P7926" s="63"/>
      <c r="Q7926" s="63"/>
    </row>
    <row r="7927" spans="1:17" outlineLevel="1">
      <c r="A7927" s="6"/>
      <c r="B7927" s="20">
        <v>42717</v>
      </c>
      <c r="C7927" s="21">
        <v>0.8125</v>
      </c>
      <c r="D7927" s="13">
        <v>9.459999999999999E-4</v>
      </c>
      <c r="E7927" s="13">
        <v>80.25</v>
      </c>
      <c r="F7927" s="11">
        <f t="shared" si="370"/>
        <v>9.4571619999999994E-4</v>
      </c>
      <c r="G7927" s="11">
        <f t="shared" si="371"/>
        <v>81.012375000000006</v>
      </c>
      <c r="H7927" s="8">
        <f t="shared" si="372"/>
        <v>9.9288497762024988E-2</v>
      </c>
      <c r="I7927" s="61"/>
      <c r="K7927" s="69"/>
      <c r="L7927" s="69"/>
      <c r="M7927" s="69"/>
      <c r="O7927" s="63"/>
      <c r="P7927" s="63"/>
      <c r="Q7927" s="63"/>
    </row>
    <row r="7928" spans="1:17" outlineLevel="1">
      <c r="A7928" s="6"/>
      <c r="B7928" s="20">
        <v>42717</v>
      </c>
      <c r="C7928" s="21">
        <v>0.83333333333333337</v>
      </c>
      <c r="D7928" s="13">
        <v>0</v>
      </c>
      <c r="E7928" s="13">
        <v>75.25</v>
      </c>
      <c r="F7928" s="11">
        <f t="shared" si="370"/>
        <v>0</v>
      </c>
      <c r="G7928" s="11">
        <f t="shared" si="371"/>
        <v>75.964875000000006</v>
      </c>
      <c r="H7928" s="8">
        <f t="shared" si="372"/>
        <v>0</v>
      </c>
      <c r="I7928" s="61"/>
      <c r="K7928" s="69"/>
      <c r="L7928" s="69"/>
      <c r="M7928" s="69"/>
      <c r="O7928" s="63"/>
      <c r="P7928" s="63"/>
      <c r="Q7928" s="63"/>
    </row>
    <row r="7929" spans="1:17" outlineLevel="1">
      <c r="A7929" s="6"/>
      <c r="B7929" s="20">
        <v>42717</v>
      </c>
      <c r="C7929" s="21">
        <v>0.85416666666666663</v>
      </c>
      <c r="D7929" s="13">
        <v>0</v>
      </c>
      <c r="E7929" s="13">
        <v>61.75</v>
      </c>
      <c r="F7929" s="11">
        <f t="shared" si="370"/>
        <v>0</v>
      </c>
      <c r="G7929" s="11">
        <f t="shared" si="371"/>
        <v>62.336625000000005</v>
      </c>
      <c r="H7929" s="8">
        <f t="shared" si="372"/>
        <v>0</v>
      </c>
      <c r="I7929" s="61"/>
      <c r="K7929" s="69"/>
      <c r="L7929" s="69"/>
      <c r="M7929" s="69"/>
      <c r="O7929" s="63"/>
      <c r="P7929" s="63"/>
      <c r="Q7929" s="63"/>
    </row>
    <row r="7930" spans="1:17" outlineLevel="1">
      <c r="A7930" s="6"/>
      <c r="B7930" s="20">
        <v>42717</v>
      </c>
      <c r="C7930" s="21">
        <v>0.875</v>
      </c>
      <c r="D7930" s="13">
        <v>0</v>
      </c>
      <c r="E7930" s="13">
        <v>63.94</v>
      </c>
      <c r="F7930" s="11">
        <f t="shared" si="370"/>
        <v>0</v>
      </c>
      <c r="G7930" s="11">
        <f t="shared" si="371"/>
        <v>64.547430000000006</v>
      </c>
      <c r="H7930" s="8">
        <f t="shared" si="372"/>
        <v>0</v>
      </c>
      <c r="I7930" s="61"/>
      <c r="K7930" s="69"/>
      <c r="L7930" s="69"/>
      <c r="M7930" s="69"/>
      <c r="O7930" s="63"/>
      <c r="P7930" s="63"/>
      <c r="Q7930" s="63"/>
    </row>
    <row r="7931" spans="1:17" outlineLevel="1">
      <c r="A7931" s="6"/>
      <c r="B7931" s="20">
        <v>42717</v>
      </c>
      <c r="C7931" s="21">
        <v>0.89583333333333337</v>
      </c>
      <c r="D7931" s="13">
        <v>0</v>
      </c>
      <c r="E7931" s="13">
        <v>47.32</v>
      </c>
      <c r="F7931" s="11">
        <f t="shared" si="370"/>
        <v>0</v>
      </c>
      <c r="G7931" s="11">
        <f t="shared" si="371"/>
        <v>47.769540000000006</v>
      </c>
      <c r="H7931" s="8">
        <f t="shared" si="372"/>
        <v>0</v>
      </c>
      <c r="I7931" s="61"/>
      <c r="K7931" s="69"/>
      <c r="L7931" s="69"/>
      <c r="M7931" s="69"/>
      <c r="O7931" s="63"/>
      <c r="P7931" s="63"/>
      <c r="Q7931" s="63"/>
    </row>
    <row r="7932" spans="1:17" outlineLevel="1">
      <c r="A7932" s="6"/>
      <c r="B7932" s="20">
        <v>42717</v>
      </c>
      <c r="C7932" s="21">
        <v>0.91666666666666663</v>
      </c>
      <c r="D7932" s="13">
        <v>0</v>
      </c>
      <c r="E7932" s="13">
        <v>44.53</v>
      </c>
      <c r="F7932" s="11">
        <f t="shared" si="370"/>
        <v>0</v>
      </c>
      <c r="G7932" s="11">
        <f t="shared" si="371"/>
        <v>44.953035000000007</v>
      </c>
      <c r="H7932" s="8">
        <f t="shared" si="372"/>
        <v>0</v>
      </c>
      <c r="I7932" s="61"/>
      <c r="K7932" s="69"/>
      <c r="L7932" s="69"/>
      <c r="M7932" s="69"/>
      <c r="O7932" s="63"/>
      <c r="P7932" s="63"/>
      <c r="Q7932" s="63"/>
    </row>
    <row r="7933" spans="1:17" outlineLevel="1">
      <c r="A7933" s="6"/>
      <c r="B7933" s="20">
        <v>42717</v>
      </c>
      <c r="C7933" s="21">
        <v>0.9375</v>
      </c>
      <c r="D7933" s="13">
        <v>0</v>
      </c>
      <c r="E7933" s="13">
        <v>78.81</v>
      </c>
      <c r="F7933" s="11">
        <f t="shared" si="370"/>
        <v>0</v>
      </c>
      <c r="G7933" s="11">
        <f t="shared" si="371"/>
        <v>79.558695000000014</v>
      </c>
      <c r="H7933" s="8">
        <f t="shared" si="372"/>
        <v>0</v>
      </c>
      <c r="I7933" s="61"/>
      <c r="K7933" s="69"/>
      <c r="L7933" s="69"/>
      <c r="M7933" s="69"/>
      <c r="O7933" s="63"/>
      <c r="P7933" s="63"/>
      <c r="Q7933" s="63"/>
    </row>
    <row r="7934" spans="1:17" outlineLevel="1">
      <c r="A7934" s="6"/>
      <c r="B7934" s="20">
        <v>42717</v>
      </c>
      <c r="C7934" s="21">
        <v>0.95833333333333337</v>
      </c>
      <c r="D7934" s="13">
        <v>0</v>
      </c>
      <c r="E7934" s="13">
        <v>45</v>
      </c>
      <c r="F7934" s="11">
        <f t="shared" si="370"/>
        <v>0</v>
      </c>
      <c r="G7934" s="11">
        <f t="shared" si="371"/>
        <v>45.427500000000002</v>
      </c>
      <c r="H7934" s="8">
        <f t="shared" si="372"/>
        <v>0</v>
      </c>
      <c r="I7934" s="61"/>
      <c r="K7934" s="69"/>
      <c r="L7934" s="69"/>
      <c r="M7934" s="69"/>
      <c r="O7934" s="63"/>
      <c r="P7934" s="63"/>
      <c r="Q7934" s="63"/>
    </row>
    <row r="7935" spans="1:17" outlineLevel="1">
      <c r="A7935" s="6"/>
      <c r="B7935" s="20">
        <v>42717</v>
      </c>
      <c r="C7935" s="21">
        <v>0.97916666666666663</v>
      </c>
      <c r="D7935" s="13">
        <v>0</v>
      </c>
      <c r="E7935" s="13">
        <v>42.29</v>
      </c>
      <c r="F7935" s="11">
        <f t="shared" si="370"/>
        <v>0</v>
      </c>
      <c r="G7935" s="11">
        <f t="shared" si="371"/>
        <v>42.691755000000001</v>
      </c>
      <c r="H7935" s="8">
        <f t="shared" si="372"/>
        <v>0</v>
      </c>
      <c r="I7935" s="61"/>
      <c r="K7935" s="69"/>
      <c r="L7935" s="69"/>
      <c r="M7935" s="69"/>
      <c r="O7935" s="63"/>
      <c r="P7935" s="63"/>
      <c r="Q7935" s="63"/>
    </row>
    <row r="7936" spans="1:17" outlineLevel="1">
      <c r="A7936" s="6"/>
      <c r="B7936" s="20">
        <v>42718</v>
      </c>
      <c r="C7936" s="21">
        <v>2.0833333333333332E-2</v>
      </c>
      <c r="D7936" s="13">
        <v>0</v>
      </c>
      <c r="E7936" s="13">
        <v>41.45</v>
      </c>
      <c r="F7936" s="11">
        <f t="shared" si="370"/>
        <v>0</v>
      </c>
      <c r="G7936" s="11">
        <f t="shared" si="371"/>
        <v>41.843775000000008</v>
      </c>
      <c r="H7936" s="8">
        <f t="shared" si="372"/>
        <v>0</v>
      </c>
      <c r="I7936" s="61"/>
      <c r="K7936" s="69"/>
      <c r="L7936" s="69"/>
      <c r="M7936" s="69"/>
      <c r="O7936" s="63"/>
      <c r="P7936" s="63"/>
      <c r="Q7936" s="63"/>
    </row>
    <row r="7937" spans="1:17" outlineLevel="1">
      <c r="A7937" s="6"/>
      <c r="B7937" s="20">
        <v>42718</v>
      </c>
      <c r="C7937" s="21">
        <v>4.1666666666666664E-2</v>
      </c>
      <c r="D7937" s="13">
        <v>0</v>
      </c>
      <c r="E7937" s="13">
        <v>36.97</v>
      </c>
      <c r="F7937" s="11">
        <f t="shared" si="370"/>
        <v>0</v>
      </c>
      <c r="G7937" s="11">
        <f t="shared" si="371"/>
        <v>37.321215000000002</v>
      </c>
      <c r="H7937" s="8">
        <f t="shared" si="372"/>
        <v>0</v>
      </c>
      <c r="I7937" s="61"/>
      <c r="K7937" s="69"/>
      <c r="L7937" s="69"/>
      <c r="M7937" s="69"/>
      <c r="O7937" s="63"/>
      <c r="P7937" s="63"/>
      <c r="Q7937" s="63"/>
    </row>
    <row r="7938" spans="1:17" outlineLevel="1">
      <c r="A7938" s="6"/>
      <c r="B7938" s="20">
        <v>42718</v>
      </c>
      <c r="C7938" s="21">
        <v>6.25E-2</v>
      </c>
      <c r="D7938" s="13">
        <v>0</v>
      </c>
      <c r="E7938" s="13">
        <v>31.37</v>
      </c>
      <c r="F7938" s="11">
        <f t="shared" si="370"/>
        <v>0</v>
      </c>
      <c r="G7938" s="11">
        <f t="shared" si="371"/>
        <v>31.668015000000004</v>
      </c>
      <c r="H7938" s="8">
        <f t="shared" si="372"/>
        <v>0</v>
      </c>
      <c r="I7938" s="61"/>
      <c r="K7938" s="69"/>
      <c r="L7938" s="69"/>
      <c r="M7938" s="69"/>
      <c r="O7938" s="63"/>
      <c r="P7938" s="63"/>
      <c r="Q7938" s="63"/>
    </row>
    <row r="7939" spans="1:17" outlineLevel="1">
      <c r="A7939" s="6"/>
      <c r="B7939" s="20">
        <v>42718</v>
      </c>
      <c r="C7939" s="21">
        <v>8.3333333333333329E-2</v>
      </c>
      <c r="D7939" s="13">
        <v>0</v>
      </c>
      <c r="E7939" s="13">
        <v>19.75</v>
      </c>
      <c r="F7939" s="11">
        <f t="shared" si="370"/>
        <v>0</v>
      </c>
      <c r="G7939" s="11">
        <f t="shared" si="371"/>
        <v>19.937625000000001</v>
      </c>
      <c r="H7939" s="8">
        <f t="shared" si="372"/>
        <v>0</v>
      </c>
      <c r="I7939" s="61"/>
      <c r="K7939" s="69"/>
      <c r="L7939" s="69"/>
      <c r="M7939" s="69"/>
      <c r="O7939" s="63"/>
      <c r="P7939" s="63"/>
      <c r="Q7939" s="63"/>
    </row>
    <row r="7940" spans="1:17" outlineLevel="1">
      <c r="A7940" s="6"/>
      <c r="B7940" s="20">
        <v>42718</v>
      </c>
      <c r="C7940" s="21">
        <v>0.10416666666666667</v>
      </c>
      <c r="D7940" s="13">
        <v>0</v>
      </c>
      <c r="E7940" s="13">
        <v>35.81</v>
      </c>
      <c r="F7940" s="11">
        <f t="shared" si="370"/>
        <v>0</v>
      </c>
      <c r="G7940" s="11">
        <f t="shared" si="371"/>
        <v>36.150195000000004</v>
      </c>
      <c r="H7940" s="8">
        <f t="shared" si="372"/>
        <v>0</v>
      </c>
      <c r="I7940" s="61"/>
      <c r="K7940" s="69"/>
      <c r="L7940" s="69"/>
      <c r="M7940" s="69"/>
      <c r="O7940" s="63"/>
      <c r="P7940" s="63"/>
      <c r="Q7940" s="63"/>
    </row>
    <row r="7941" spans="1:17" outlineLevel="1">
      <c r="A7941" s="6"/>
      <c r="B7941" s="20">
        <v>42718</v>
      </c>
      <c r="C7941" s="21">
        <v>0.125</v>
      </c>
      <c r="D7941" s="13">
        <v>0</v>
      </c>
      <c r="E7941" s="13">
        <v>33.03</v>
      </c>
      <c r="F7941" s="11">
        <f t="shared" si="370"/>
        <v>0</v>
      </c>
      <c r="G7941" s="11">
        <f t="shared" si="371"/>
        <v>33.343785000000004</v>
      </c>
      <c r="H7941" s="8">
        <f t="shared" si="372"/>
        <v>0</v>
      </c>
      <c r="I7941" s="61"/>
      <c r="K7941" s="69"/>
      <c r="L7941" s="69"/>
      <c r="M7941" s="69"/>
      <c r="O7941" s="63"/>
      <c r="P7941" s="63"/>
      <c r="Q7941" s="63"/>
    </row>
    <row r="7942" spans="1:17" outlineLevel="1">
      <c r="A7942" s="6"/>
      <c r="B7942" s="20">
        <v>42718</v>
      </c>
      <c r="C7942" s="21">
        <v>0.14583333333333334</v>
      </c>
      <c r="D7942" s="13">
        <v>0</v>
      </c>
      <c r="E7942" s="13">
        <v>26.78</v>
      </c>
      <c r="F7942" s="11">
        <f t="shared" si="370"/>
        <v>0</v>
      </c>
      <c r="G7942" s="11">
        <f t="shared" si="371"/>
        <v>27.034410000000001</v>
      </c>
      <c r="H7942" s="8">
        <f t="shared" si="372"/>
        <v>0</v>
      </c>
      <c r="I7942" s="61"/>
      <c r="K7942" s="69"/>
      <c r="L7942" s="69"/>
      <c r="M7942" s="69"/>
      <c r="O7942" s="63"/>
      <c r="P7942" s="63"/>
      <c r="Q7942" s="63"/>
    </row>
    <row r="7943" spans="1:17" outlineLevel="1">
      <c r="A7943" s="6"/>
      <c r="B7943" s="20">
        <v>42718</v>
      </c>
      <c r="C7943" s="21">
        <v>0.16666666666666666</v>
      </c>
      <c r="D7943" s="13">
        <v>0</v>
      </c>
      <c r="E7943" s="13">
        <v>31.78</v>
      </c>
      <c r="F7943" s="11">
        <f t="shared" si="370"/>
        <v>0</v>
      </c>
      <c r="G7943" s="11">
        <f t="shared" si="371"/>
        <v>32.081910000000001</v>
      </c>
      <c r="H7943" s="8">
        <f t="shared" si="372"/>
        <v>0</v>
      </c>
      <c r="I7943" s="61"/>
      <c r="K7943" s="69"/>
      <c r="L7943" s="69"/>
      <c r="M7943" s="69"/>
      <c r="O7943" s="63"/>
      <c r="P7943" s="63"/>
      <c r="Q7943" s="63"/>
    </row>
    <row r="7944" spans="1:17" outlineLevel="1">
      <c r="A7944" s="6"/>
      <c r="B7944" s="20">
        <v>42718</v>
      </c>
      <c r="C7944" s="21">
        <v>0.1875</v>
      </c>
      <c r="D7944" s="13">
        <v>0</v>
      </c>
      <c r="E7944" s="13">
        <v>24.14</v>
      </c>
      <c r="F7944" s="11">
        <f t="shared" si="370"/>
        <v>0</v>
      </c>
      <c r="G7944" s="11">
        <f t="shared" si="371"/>
        <v>24.369330000000001</v>
      </c>
      <c r="H7944" s="8">
        <f t="shared" si="372"/>
        <v>0</v>
      </c>
      <c r="I7944" s="61"/>
      <c r="K7944" s="69"/>
      <c r="L7944" s="69"/>
      <c r="M7944" s="69"/>
      <c r="O7944" s="63"/>
      <c r="P7944" s="63"/>
      <c r="Q7944" s="63"/>
    </row>
    <row r="7945" spans="1:17" outlineLevel="1">
      <c r="A7945" s="6"/>
      <c r="B7945" s="20">
        <v>42718</v>
      </c>
      <c r="C7945" s="21">
        <v>0.20833333333333334</v>
      </c>
      <c r="D7945" s="13">
        <v>5.4189999999999993E-3</v>
      </c>
      <c r="E7945" s="13">
        <v>37.39</v>
      </c>
      <c r="F7945" s="11">
        <f t="shared" si="370"/>
        <v>5.4173742999999996E-3</v>
      </c>
      <c r="G7945" s="11">
        <f t="shared" si="371"/>
        <v>37.745205000000006</v>
      </c>
      <c r="H7945" s="8">
        <f t="shared" si="372"/>
        <v>0.80315171628476845</v>
      </c>
      <c r="I7945" s="61"/>
      <c r="K7945" s="69"/>
      <c r="L7945" s="69"/>
      <c r="M7945" s="69"/>
      <c r="O7945" s="63"/>
      <c r="P7945" s="63"/>
      <c r="Q7945" s="63"/>
    </row>
    <row r="7946" spans="1:17" outlineLevel="1">
      <c r="A7946" s="6"/>
      <c r="B7946" s="20">
        <v>42718</v>
      </c>
      <c r="C7946" s="21">
        <v>0.22916666666666666</v>
      </c>
      <c r="D7946" s="13">
        <v>0.126443</v>
      </c>
      <c r="E7946" s="13">
        <v>46.09</v>
      </c>
      <c r="F7946" s="11">
        <f t="shared" si="370"/>
        <v>0.12640506709999999</v>
      </c>
      <c r="G7946" s="11">
        <f t="shared" si="371"/>
        <v>46.52785500000001</v>
      </c>
      <c r="H7946" s="8">
        <f t="shared" si="372"/>
        <v>17.629985847305925</v>
      </c>
      <c r="I7946" s="61"/>
      <c r="K7946" s="69"/>
      <c r="L7946" s="69"/>
      <c r="M7946" s="69"/>
      <c r="O7946" s="63"/>
      <c r="P7946" s="63"/>
      <c r="Q7946" s="63"/>
    </row>
    <row r="7947" spans="1:17" outlineLevel="1">
      <c r="A7947" s="6"/>
      <c r="B7947" s="20">
        <v>42718</v>
      </c>
      <c r="C7947" s="21">
        <v>0.25</v>
      </c>
      <c r="D7947" s="13">
        <v>0.34255799999999997</v>
      </c>
      <c r="E7947" s="13">
        <v>44.95</v>
      </c>
      <c r="F7947" s="11">
        <f t="shared" si="370"/>
        <v>0.34245523259999999</v>
      </c>
      <c r="G7947" s="11">
        <f t="shared" si="371"/>
        <v>45.377025000000003</v>
      </c>
      <c r="H7947" s="8">
        <f t="shared" si="372"/>
        <v>48.157073612528983</v>
      </c>
      <c r="I7947" s="61"/>
      <c r="K7947" s="69"/>
      <c r="L7947" s="69"/>
      <c r="M7947" s="69"/>
      <c r="O7947" s="63"/>
      <c r="P7947" s="63"/>
      <c r="Q7947" s="63"/>
    </row>
    <row r="7948" spans="1:17" outlineLevel="1">
      <c r="A7948" s="6"/>
      <c r="B7948" s="20">
        <v>42718</v>
      </c>
      <c r="C7948" s="21">
        <v>0.27083333333333331</v>
      </c>
      <c r="D7948" s="13">
        <v>0.44108900000000001</v>
      </c>
      <c r="E7948" s="13">
        <v>48.26</v>
      </c>
      <c r="F7948" s="11">
        <f t="shared" si="370"/>
        <v>0.44095667330000005</v>
      </c>
      <c r="G7948" s="11">
        <f t="shared" si="371"/>
        <v>48.718470000000003</v>
      </c>
      <c r="H7948" s="8">
        <f t="shared" si="372"/>
        <v>60.535206774334156</v>
      </c>
      <c r="I7948" s="61"/>
      <c r="K7948" s="69"/>
      <c r="L7948" s="69"/>
      <c r="M7948" s="69"/>
      <c r="O7948" s="63"/>
      <c r="P7948" s="63"/>
      <c r="Q7948" s="63"/>
    </row>
    <row r="7949" spans="1:17" outlineLevel="1">
      <c r="A7949" s="6"/>
      <c r="B7949" s="20">
        <v>42718</v>
      </c>
      <c r="C7949" s="21">
        <v>0.29166666666666669</v>
      </c>
      <c r="D7949" s="13">
        <v>0.80749599999999988</v>
      </c>
      <c r="E7949" s="13">
        <v>47</v>
      </c>
      <c r="F7949" s="11">
        <f t="shared" si="370"/>
        <v>0.80725375119999987</v>
      </c>
      <c r="G7949" s="11">
        <f t="shared" si="371"/>
        <v>47.4465</v>
      </c>
      <c r="H7949" s="8">
        <f t="shared" si="372"/>
        <v>111.84783261688916</v>
      </c>
      <c r="I7949" s="61"/>
      <c r="K7949" s="69"/>
      <c r="L7949" s="69"/>
      <c r="M7949" s="69"/>
      <c r="O7949" s="63"/>
      <c r="P7949" s="63"/>
      <c r="Q7949" s="63"/>
    </row>
    <row r="7950" spans="1:17" outlineLevel="1">
      <c r="A7950" s="6"/>
      <c r="B7950" s="20">
        <v>42718</v>
      </c>
      <c r="C7950" s="21">
        <v>0.3125</v>
      </c>
      <c r="D7950" s="13">
        <v>1.295099</v>
      </c>
      <c r="E7950" s="13">
        <v>40.770000000000003</v>
      </c>
      <c r="F7950" s="11">
        <f t="shared" si="370"/>
        <v>1.2947104703000001</v>
      </c>
      <c r="G7950" s="11">
        <f t="shared" si="371"/>
        <v>41.157315000000004</v>
      </c>
      <c r="H7950" s="8">
        <f t="shared" si="372"/>
        <v>187.52934081586474</v>
      </c>
      <c r="I7950" s="61"/>
      <c r="K7950" s="69"/>
      <c r="L7950" s="69"/>
      <c r="M7950" s="69"/>
      <c r="O7950" s="63"/>
      <c r="P7950" s="63"/>
      <c r="Q7950" s="63"/>
    </row>
    <row r="7951" spans="1:17" outlineLevel="1">
      <c r="A7951" s="6"/>
      <c r="B7951" s="20">
        <v>42718</v>
      </c>
      <c r="C7951" s="21">
        <v>0.33333333333333331</v>
      </c>
      <c r="D7951" s="13">
        <v>2.2908840000000001</v>
      </c>
      <c r="E7951" s="13">
        <v>44.97</v>
      </c>
      <c r="F7951" s="11">
        <f t="shared" si="370"/>
        <v>2.2901967348000003</v>
      </c>
      <c r="G7951" s="11">
        <f t="shared" si="371"/>
        <v>45.397215000000003</v>
      </c>
      <c r="H7951" s="8">
        <f t="shared" si="372"/>
        <v>322.0080391107864</v>
      </c>
      <c r="I7951" s="61"/>
      <c r="K7951" s="69"/>
      <c r="L7951" s="69"/>
      <c r="M7951" s="69"/>
      <c r="O7951" s="63"/>
      <c r="P7951" s="63"/>
      <c r="Q7951" s="63"/>
    </row>
    <row r="7952" spans="1:17" outlineLevel="1">
      <c r="A7952" s="6"/>
      <c r="B7952" s="20">
        <v>42718</v>
      </c>
      <c r="C7952" s="21">
        <v>0.35416666666666669</v>
      </c>
      <c r="D7952" s="13">
        <v>1.9984310000000001</v>
      </c>
      <c r="E7952" s="13">
        <v>45.42</v>
      </c>
      <c r="F7952" s="11">
        <f t="shared" si="370"/>
        <v>1.9978314707000002</v>
      </c>
      <c r="G7952" s="11">
        <f t="shared" si="371"/>
        <v>45.851490000000005</v>
      </c>
      <c r="H7952" s="8">
        <f t="shared" si="372"/>
        <v>279.99310384971369</v>
      </c>
      <c r="I7952" s="61"/>
      <c r="K7952" s="69"/>
      <c r="L7952" s="69"/>
      <c r="M7952" s="69"/>
      <c r="O7952" s="63"/>
      <c r="P7952" s="63"/>
      <c r="Q7952" s="63"/>
    </row>
    <row r="7953" spans="1:17" outlineLevel="1">
      <c r="A7953" s="6"/>
      <c r="B7953" s="20">
        <v>42718</v>
      </c>
      <c r="C7953" s="21">
        <v>0.375</v>
      </c>
      <c r="D7953" s="13">
        <v>1.342967</v>
      </c>
      <c r="E7953" s="13">
        <v>50.85</v>
      </c>
      <c r="F7953" s="11">
        <f t="shared" ref="F7953:F8016" si="373">IF($B$13="Electricity",$D7953*$B$9,$D7953*$B$10)</f>
        <v>1.3425641099000001</v>
      </c>
      <c r="G7953" s="11">
        <f t="shared" ref="G7953:G8016" si="374">+E7953*$B$10</f>
        <v>51.333075000000008</v>
      </c>
      <c r="H7953" s="8">
        <f t="shared" si="372"/>
        <v>180.79898029559504</v>
      </c>
      <c r="I7953" s="61"/>
      <c r="K7953" s="69"/>
      <c r="L7953" s="69"/>
      <c r="M7953" s="69"/>
      <c r="O7953" s="63"/>
      <c r="P7953" s="63"/>
      <c r="Q7953" s="63"/>
    </row>
    <row r="7954" spans="1:17" outlineLevel="1">
      <c r="A7954" s="6"/>
      <c r="B7954" s="20">
        <v>42718</v>
      </c>
      <c r="C7954" s="21">
        <v>0.39583333333333331</v>
      </c>
      <c r="D7954" s="13">
        <v>1.4997309999999999</v>
      </c>
      <c r="E7954" s="13">
        <v>62.68</v>
      </c>
      <c r="F7954" s="11">
        <f t="shared" si="373"/>
        <v>1.4992810806999999</v>
      </c>
      <c r="G7954" s="11">
        <f t="shared" si="374"/>
        <v>63.275460000000002</v>
      </c>
      <c r="H7954" s="8">
        <f t="shared" si="372"/>
        <v>183.99858095961034</v>
      </c>
      <c r="I7954" s="61"/>
      <c r="K7954" s="69"/>
      <c r="L7954" s="69"/>
      <c r="M7954" s="69"/>
      <c r="O7954" s="63"/>
      <c r="P7954" s="63"/>
      <c r="Q7954" s="63"/>
    </row>
    <row r="7955" spans="1:17" outlineLevel="1">
      <c r="A7955" s="6"/>
      <c r="B7955" s="20">
        <v>42718</v>
      </c>
      <c r="C7955" s="21">
        <v>0.41666666666666669</v>
      </c>
      <c r="D7955" s="13">
        <v>1.275617</v>
      </c>
      <c r="E7955" s="13">
        <v>55.75</v>
      </c>
      <c r="F7955" s="11">
        <f t="shared" si="373"/>
        <v>1.2752343149000001</v>
      </c>
      <c r="G7955" s="11">
        <f t="shared" si="374"/>
        <v>56.279625000000003</v>
      </c>
      <c r="H7955" s="8">
        <f t="shared" si="372"/>
        <v>165.42387354169608</v>
      </c>
      <c r="I7955" s="61"/>
      <c r="K7955" s="69"/>
      <c r="L7955" s="69"/>
      <c r="M7955" s="69"/>
      <c r="O7955" s="63"/>
      <c r="P7955" s="63"/>
      <c r="Q7955" s="63"/>
    </row>
    <row r="7956" spans="1:17" outlineLevel="1">
      <c r="A7956" s="6"/>
      <c r="B7956" s="20">
        <v>42718</v>
      </c>
      <c r="C7956" s="21">
        <v>0.4375</v>
      </c>
      <c r="D7956" s="13">
        <v>1.4792370000000001</v>
      </c>
      <c r="E7956" s="13">
        <v>55.75</v>
      </c>
      <c r="F7956" s="11">
        <f t="shared" si="373"/>
        <v>1.4787932289000001</v>
      </c>
      <c r="G7956" s="11">
        <f t="shared" si="374"/>
        <v>56.279625000000003</v>
      </c>
      <c r="H7956" s="8">
        <f t="shared" si="372"/>
        <v>191.82961220036884</v>
      </c>
      <c r="I7956" s="61"/>
      <c r="K7956" s="69"/>
      <c r="L7956" s="69"/>
      <c r="M7956" s="69"/>
      <c r="O7956" s="63"/>
      <c r="P7956" s="63"/>
      <c r="Q7956" s="63"/>
    </row>
    <row r="7957" spans="1:17" outlineLevel="1">
      <c r="A7957" s="6"/>
      <c r="B7957" s="20">
        <v>42718</v>
      </c>
      <c r="C7957" s="21">
        <v>0.45833333333333331</v>
      </c>
      <c r="D7957" s="13">
        <v>1.282821</v>
      </c>
      <c r="E7957" s="13">
        <v>56.08</v>
      </c>
      <c r="F7957" s="11">
        <f t="shared" si="373"/>
        <v>1.2824361537</v>
      </c>
      <c r="G7957" s="11">
        <f t="shared" si="374"/>
        <v>56.612760000000002</v>
      </c>
      <c r="H7957" s="8">
        <f t="shared" si="372"/>
        <v>165.93087440345877</v>
      </c>
      <c r="I7957" s="61"/>
      <c r="K7957" s="69"/>
      <c r="L7957" s="69"/>
      <c r="M7957" s="69"/>
      <c r="O7957" s="63"/>
      <c r="P7957" s="63"/>
      <c r="Q7957" s="63"/>
    </row>
    <row r="7958" spans="1:17" outlineLevel="1">
      <c r="A7958" s="6"/>
      <c r="B7958" s="20">
        <v>42718</v>
      </c>
      <c r="C7958" s="21">
        <v>0.47916666666666669</v>
      </c>
      <c r="D7958" s="13">
        <v>1.1431739999999999</v>
      </c>
      <c r="E7958" s="13">
        <v>59.41</v>
      </c>
      <c r="F7958" s="11">
        <f t="shared" si="373"/>
        <v>1.1428310477999999</v>
      </c>
      <c r="G7958" s="11">
        <f t="shared" si="374"/>
        <v>59.974395000000001</v>
      </c>
      <c r="H7958" s="8">
        <f t="shared" si="372"/>
        <v>144.0259742117789</v>
      </c>
      <c r="I7958" s="61"/>
      <c r="K7958" s="69"/>
      <c r="L7958" s="69"/>
      <c r="M7958" s="69"/>
      <c r="O7958" s="63"/>
      <c r="P7958" s="63"/>
      <c r="Q7958" s="63"/>
    </row>
    <row r="7959" spans="1:17" outlineLevel="1">
      <c r="A7959" s="6"/>
      <c r="B7959" s="20">
        <v>42718</v>
      </c>
      <c r="C7959" s="21">
        <v>0.5</v>
      </c>
      <c r="D7959" s="13">
        <v>1.5500290000000001</v>
      </c>
      <c r="E7959" s="13">
        <v>55.38</v>
      </c>
      <c r="F7959" s="11">
        <f t="shared" si="373"/>
        <v>1.5495639913000001</v>
      </c>
      <c r="G7959" s="11">
        <f t="shared" si="374"/>
        <v>55.906110000000005</v>
      </c>
      <c r="H7959" s="8">
        <f t="shared" si="372"/>
        <v>201.58880743214314</v>
      </c>
      <c r="I7959" s="61"/>
      <c r="K7959" s="69"/>
      <c r="L7959" s="69"/>
      <c r="M7959" s="69"/>
      <c r="O7959" s="63"/>
      <c r="P7959" s="63"/>
      <c r="Q7959" s="63"/>
    </row>
    <row r="7960" spans="1:17" outlineLevel="1">
      <c r="A7960" s="6"/>
      <c r="B7960" s="20">
        <v>42718</v>
      </c>
      <c r="C7960" s="21">
        <v>0.52083333333333337</v>
      </c>
      <c r="D7960" s="13">
        <v>1.5074079999999999</v>
      </c>
      <c r="E7960" s="13">
        <v>58.51</v>
      </c>
      <c r="F7960" s="11">
        <f t="shared" si="373"/>
        <v>1.5069557776</v>
      </c>
      <c r="G7960" s="11">
        <f t="shared" si="374"/>
        <v>59.065845000000003</v>
      </c>
      <c r="H7960" s="8">
        <f t="shared" si="372"/>
        <v>191.28415825202393</v>
      </c>
      <c r="I7960" s="61"/>
      <c r="K7960" s="69"/>
      <c r="L7960" s="69"/>
      <c r="M7960" s="69"/>
      <c r="O7960" s="63"/>
      <c r="P7960" s="63"/>
      <c r="Q7960" s="63"/>
    </row>
    <row r="7961" spans="1:17" outlineLevel="1">
      <c r="A7961" s="6"/>
      <c r="B7961" s="20">
        <v>42718</v>
      </c>
      <c r="C7961" s="21">
        <v>0.54166666666666663</v>
      </c>
      <c r="D7961" s="13">
        <v>3.1416689999999998</v>
      </c>
      <c r="E7961" s="13">
        <v>60.36</v>
      </c>
      <c r="F7961" s="11">
        <f t="shared" si="373"/>
        <v>3.1407264992999999</v>
      </c>
      <c r="G7961" s="11">
        <f t="shared" si="374"/>
        <v>60.933420000000005</v>
      </c>
      <c r="H7961" s="8">
        <f t="shared" si="372"/>
        <v>392.79992198282332</v>
      </c>
      <c r="I7961" s="61"/>
      <c r="K7961" s="69"/>
      <c r="L7961" s="69"/>
      <c r="M7961" s="69"/>
      <c r="O7961" s="63"/>
      <c r="P7961" s="63"/>
      <c r="Q7961" s="63"/>
    </row>
    <row r="7962" spans="1:17" outlineLevel="1">
      <c r="A7962" s="6"/>
      <c r="B7962" s="20">
        <v>42718</v>
      </c>
      <c r="C7962" s="21">
        <v>0.5625</v>
      </c>
      <c r="D7962" s="13">
        <v>3.253898</v>
      </c>
      <c r="E7962" s="13">
        <v>68.849999999999994</v>
      </c>
      <c r="F7962" s="11">
        <f t="shared" si="373"/>
        <v>3.2529218306000001</v>
      </c>
      <c r="G7962" s="11">
        <f t="shared" si="374"/>
        <v>69.504075</v>
      </c>
      <c r="H7962" s="8">
        <f t="shared" si="372"/>
        <v>378.9521376084403</v>
      </c>
      <c r="I7962" s="61"/>
      <c r="K7962" s="69"/>
      <c r="L7962" s="69"/>
      <c r="M7962" s="69"/>
      <c r="O7962" s="63"/>
      <c r="P7962" s="63"/>
      <c r="Q7962" s="63"/>
    </row>
    <row r="7963" spans="1:17" outlineLevel="1">
      <c r="A7963" s="6"/>
      <c r="B7963" s="20">
        <v>42718</v>
      </c>
      <c r="C7963" s="21">
        <v>0.58333333333333337</v>
      </c>
      <c r="D7963" s="13">
        <v>1.7373510000000001</v>
      </c>
      <c r="E7963" s="13">
        <v>66.599999999999994</v>
      </c>
      <c r="F7963" s="11">
        <f t="shared" si="373"/>
        <v>1.7368297947000002</v>
      </c>
      <c r="G7963" s="11">
        <f t="shared" si="374"/>
        <v>67.232699999999994</v>
      </c>
      <c r="H7963" s="8">
        <f t="shared" si="372"/>
        <v>206.27858527607336</v>
      </c>
      <c r="I7963" s="61"/>
      <c r="K7963" s="69"/>
      <c r="L7963" s="69"/>
      <c r="M7963" s="69"/>
      <c r="O7963" s="63"/>
      <c r="P7963" s="63"/>
      <c r="Q7963" s="63"/>
    </row>
    <row r="7964" spans="1:17" outlineLevel="1">
      <c r="A7964" s="6"/>
      <c r="B7964" s="20">
        <v>42718</v>
      </c>
      <c r="C7964" s="21">
        <v>0.60416666666666663</v>
      </c>
      <c r="D7964" s="13">
        <v>0.52491100000000002</v>
      </c>
      <c r="E7964" s="13">
        <v>68</v>
      </c>
      <c r="F7964" s="11">
        <f t="shared" si="373"/>
        <v>0.52475352670000008</v>
      </c>
      <c r="G7964" s="11">
        <f t="shared" si="374"/>
        <v>68.646000000000001</v>
      </c>
      <c r="H7964" s="8">
        <f t="shared" si="372"/>
        <v>61.581925372351812</v>
      </c>
      <c r="I7964" s="61"/>
      <c r="K7964" s="69"/>
      <c r="L7964" s="69"/>
      <c r="M7964" s="69"/>
      <c r="O7964" s="63"/>
      <c r="P7964" s="63"/>
      <c r="Q7964" s="63"/>
    </row>
    <row r="7965" spans="1:17" outlineLevel="1">
      <c r="A7965" s="6"/>
      <c r="B7965" s="20">
        <v>42718</v>
      </c>
      <c r="C7965" s="21">
        <v>0.625</v>
      </c>
      <c r="D7965" s="13">
        <v>0.29638900000000001</v>
      </c>
      <c r="E7965" s="13">
        <v>69.510000000000005</v>
      </c>
      <c r="F7965" s="11">
        <f t="shared" si="373"/>
        <v>0.29630008330000002</v>
      </c>
      <c r="G7965" s="11">
        <f t="shared" si="374"/>
        <v>70.170345000000012</v>
      </c>
      <c r="H7965" s="8">
        <f t="shared" si="372"/>
        <v>34.320336425110263</v>
      </c>
      <c r="I7965" s="61"/>
      <c r="K7965" s="69"/>
      <c r="L7965" s="69"/>
      <c r="M7965" s="69"/>
      <c r="O7965" s="63"/>
      <c r="P7965" s="63"/>
      <c r="Q7965" s="63"/>
    </row>
    <row r="7966" spans="1:17" outlineLevel="1">
      <c r="A7966" s="6"/>
      <c r="B7966" s="20">
        <v>42718</v>
      </c>
      <c r="C7966" s="21">
        <v>0.64583333333333337</v>
      </c>
      <c r="D7966" s="13">
        <v>9.9691000000000002E-2</v>
      </c>
      <c r="E7966" s="13">
        <v>54.57</v>
      </c>
      <c r="F7966" s="11">
        <f t="shared" si="373"/>
        <v>9.9661092700000009E-2</v>
      </c>
      <c r="G7966" s="11">
        <f t="shared" si="374"/>
        <v>55.088415000000005</v>
      </c>
      <c r="H7966" s="8">
        <f t="shared" si="372"/>
        <v>13.046791608188931</v>
      </c>
      <c r="I7966" s="61"/>
      <c r="K7966" s="69"/>
      <c r="L7966" s="69"/>
      <c r="M7966" s="69"/>
      <c r="O7966" s="63"/>
      <c r="P7966" s="63"/>
      <c r="Q7966" s="63"/>
    </row>
    <row r="7967" spans="1:17" outlineLevel="1">
      <c r="A7967" s="6"/>
      <c r="B7967" s="20">
        <v>42718</v>
      </c>
      <c r="C7967" s="21">
        <v>0.66666666666666663</v>
      </c>
      <c r="D7967" s="13">
        <v>0.26867000000000002</v>
      </c>
      <c r="E7967" s="13">
        <v>58.4</v>
      </c>
      <c r="F7967" s="11">
        <f t="shared" si="373"/>
        <v>0.26858939900000001</v>
      </c>
      <c r="G7967" s="11">
        <f t="shared" si="374"/>
        <v>58.954799999999999</v>
      </c>
      <c r="H7967" s="8">
        <f t="shared" si="372"/>
        <v>34.122993913834797</v>
      </c>
      <c r="I7967" s="61"/>
      <c r="K7967" s="69"/>
      <c r="L7967" s="69"/>
      <c r="M7967" s="69"/>
      <c r="O7967" s="63"/>
      <c r="P7967" s="63"/>
      <c r="Q7967" s="63"/>
    </row>
    <row r="7968" spans="1:17" outlineLevel="1">
      <c r="A7968" s="6"/>
      <c r="B7968" s="20">
        <v>42718</v>
      </c>
      <c r="C7968" s="21">
        <v>0.6875</v>
      </c>
      <c r="D7968" s="13">
        <v>0.332903</v>
      </c>
      <c r="E7968" s="13">
        <v>44.97</v>
      </c>
      <c r="F7968" s="11">
        <f t="shared" si="373"/>
        <v>0.33280312910000004</v>
      </c>
      <c r="G7968" s="11">
        <f t="shared" si="374"/>
        <v>45.397215000000003</v>
      </c>
      <c r="H7968" s="8">
        <f t="shared" si="372"/>
        <v>46.793046808174545</v>
      </c>
      <c r="I7968" s="61"/>
      <c r="K7968" s="69"/>
      <c r="L7968" s="69"/>
      <c r="M7968" s="69"/>
      <c r="O7968" s="63"/>
      <c r="P7968" s="63"/>
      <c r="Q7968" s="63"/>
    </row>
    <row r="7969" spans="1:17" outlineLevel="1">
      <c r="A7969" s="6"/>
      <c r="B7969" s="20">
        <v>42718</v>
      </c>
      <c r="C7969" s="21">
        <v>0.70833333333333337</v>
      </c>
      <c r="D7969" s="13">
        <v>0.39870500000000003</v>
      </c>
      <c r="E7969" s="13">
        <v>45.65</v>
      </c>
      <c r="F7969" s="11">
        <f t="shared" si="373"/>
        <v>0.39858538850000003</v>
      </c>
      <c r="G7969" s="11">
        <f t="shared" si="374"/>
        <v>46.083674999999999</v>
      </c>
      <c r="H7969" s="8">
        <f t="shared" si="372"/>
        <v>55.768602757617266</v>
      </c>
      <c r="I7969" s="61"/>
      <c r="K7969" s="69"/>
      <c r="L7969" s="69"/>
      <c r="M7969" s="69"/>
      <c r="O7969" s="63"/>
      <c r="P7969" s="63"/>
      <c r="Q7969" s="63"/>
    </row>
    <row r="7970" spans="1:17" outlineLevel="1">
      <c r="A7970" s="6"/>
      <c r="B7970" s="20">
        <v>42718</v>
      </c>
      <c r="C7970" s="21">
        <v>0.72916666666666663</v>
      </c>
      <c r="D7970" s="13">
        <v>0.28892700000000004</v>
      </c>
      <c r="E7970" s="13">
        <v>46.85</v>
      </c>
      <c r="F7970" s="11">
        <f t="shared" si="373"/>
        <v>0.28884032190000003</v>
      </c>
      <c r="G7970" s="11">
        <f t="shared" si="374"/>
        <v>47.295075000000004</v>
      </c>
      <c r="H7970" s="8">
        <f t="shared" si="372"/>
        <v>40.063575186115365</v>
      </c>
      <c r="I7970" s="61"/>
      <c r="K7970" s="69"/>
      <c r="L7970" s="69"/>
      <c r="M7970" s="69"/>
      <c r="O7970" s="63"/>
      <c r="P7970" s="63"/>
      <c r="Q7970" s="63"/>
    </row>
    <row r="7971" spans="1:17" outlineLevel="1">
      <c r="A7971" s="6"/>
      <c r="B7971" s="20">
        <v>42718</v>
      </c>
      <c r="C7971" s="21">
        <v>0.75</v>
      </c>
      <c r="D7971" s="13">
        <v>0.147173</v>
      </c>
      <c r="E7971" s="13">
        <v>46.23</v>
      </c>
      <c r="F7971" s="11">
        <f t="shared" si="373"/>
        <v>0.14712884810000001</v>
      </c>
      <c r="G7971" s="11">
        <f t="shared" si="374"/>
        <v>46.669184999999999</v>
      </c>
      <c r="H7971" s="8">
        <f t="shared" si="372"/>
        <v>20.499582315784203</v>
      </c>
      <c r="I7971" s="61"/>
      <c r="K7971" s="69"/>
      <c r="L7971" s="69"/>
      <c r="M7971" s="69"/>
      <c r="O7971" s="63"/>
      <c r="P7971" s="63"/>
      <c r="Q7971" s="63"/>
    </row>
    <row r="7972" spans="1:17" outlineLevel="1">
      <c r="A7972" s="6"/>
      <c r="B7972" s="20">
        <v>42718</v>
      </c>
      <c r="C7972" s="21">
        <v>0.77083333333333337</v>
      </c>
      <c r="D7972" s="13">
        <v>5.1694999999999998E-2</v>
      </c>
      <c r="E7972" s="13">
        <v>44.97</v>
      </c>
      <c r="F7972" s="11">
        <f t="shared" si="373"/>
        <v>5.1679491500000001E-2</v>
      </c>
      <c r="G7972" s="11">
        <f t="shared" si="374"/>
        <v>45.397215000000003</v>
      </c>
      <c r="H7972" s="8">
        <f t="shared" si="372"/>
        <v>7.2662804322838266</v>
      </c>
      <c r="I7972" s="61"/>
      <c r="K7972" s="69"/>
      <c r="L7972" s="69"/>
      <c r="M7972" s="69"/>
      <c r="O7972" s="63"/>
      <c r="P7972" s="63"/>
      <c r="Q7972" s="63"/>
    </row>
    <row r="7973" spans="1:17" outlineLevel="1">
      <c r="A7973" s="6"/>
      <c r="B7973" s="20">
        <v>42718</v>
      </c>
      <c r="C7973" s="21">
        <v>0.79166666666666663</v>
      </c>
      <c r="D7973" s="13">
        <v>1.2250000000000002E-3</v>
      </c>
      <c r="E7973" s="13">
        <v>44.54</v>
      </c>
      <c r="F7973" s="11">
        <f t="shared" si="373"/>
        <v>1.2246325000000002E-3</v>
      </c>
      <c r="G7973" s="11">
        <f t="shared" si="374"/>
        <v>44.96313</v>
      </c>
      <c r="H7973" s="8">
        <f t="shared" si="372"/>
        <v>0.17271833470027501</v>
      </c>
      <c r="I7973" s="61"/>
      <c r="K7973" s="69"/>
      <c r="L7973" s="69"/>
      <c r="M7973" s="69"/>
      <c r="O7973" s="63"/>
      <c r="P7973" s="63"/>
      <c r="Q7973" s="63"/>
    </row>
    <row r="7974" spans="1:17" outlineLevel="1">
      <c r="A7974" s="6"/>
      <c r="B7974" s="20">
        <v>42718</v>
      </c>
      <c r="C7974" s="21">
        <v>0.8125</v>
      </c>
      <c r="D7974" s="13">
        <v>0</v>
      </c>
      <c r="E7974" s="13">
        <v>44.97</v>
      </c>
      <c r="F7974" s="11">
        <f t="shared" si="373"/>
        <v>0</v>
      </c>
      <c r="G7974" s="11">
        <f t="shared" si="374"/>
        <v>45.397215000000003</v>
      </c>
      <c r="H7974" s="8">
        <f t="shared" si="372"/>
        <v>0</v>
      </c>
      <c r="I7974" s="61"/>
      <c r="K7974" s="69"/>
      <c r="L7974" s="69"/>
      <c r="M7974" s="69"/>
      <c r="O7974" s="63"/>
      <c r="P7974" s="63"/>
      <c r="Q7974" s="63"/>
    </row>
    <row r="7975" spans="1:17" outlineLevel="1">
      <c r="A7975" s="6"/>
      <c r="B7975" s="20">
        <v>42718</v>
      </c>
      <c r="C7975" s="21">
        <v>0.83333333333333337</v>
      </c>
      <c r="D7975" s="13">
        <v>0</v>
      </c>
      <c r="E7975" s="13">
        <v>44.96</v>
      </c>
      <c r="F7975" s="11">
        <f t="shared" si="373"/>
        <v>0</v>
      </c>
      <c r="G7975" s="11">
        <f t="shared" si="374"/>
        <v>45.387120000000003</v>
      </c>
      <c r="H7975" s="8">
        <f t="shared" si="372"/>
        <v>0</v>
      </c>
      <c r="I7975" s="61"/>
      <c r="K7975" s="69"/>
      <c r="L7975" s="69"/>
      <c r="M7975" s="69"/>
      <c r="O7975" s="63"/>
      <c r="P7975" s="63"/>
      <c r="Q7975" s="63"/>
    </row>
    <row r="7976" spans="1:17" outlineLevel="1">
      <c r="A7976" s="6"/>
      <c r="B7976" s="20">
        <v>42718</v>
      </c>
      <c r="C7976" s="21">
        <v>0.85416666666666663</v>
      </c>
      <c r="D7976" s="13">
        <v>0</v>
      </c>
      <c r="E7976" s="13">
        <v>44.98</v>
      </c>
      <c r="F7976" s="11">
        <f t="shared" si="373"/>
        <v>0</v>
      </c>
      <c r="G7976" s="11">
        <f t="shared" si="374"/>
        <v>45.407310000000003</v>
      </c>
      <c r="H7976" s="8">
        <f t="shared" si="372"/>
        <v>0</v>
      </c>
      <c r="I7976" s="61"/>
      <c r="K7976" s="69"/>
      <c r="L7976" s="69"/>
      <c r="M7976" s="69"/>
      <c r="O7976" s="63"/>
      <c r="P7976" s="63"/>
      <c r="Q7976" s="63"/>
    </row>
    <row r="7977" spans="1:17" outlineLevel="1">
      <c r="A7977" s="6"/>
      <c r="B7977" s="20">
        <v>42718</v>
      </c>
      <c r="C7977" s="21">
        <v>0.875</v>
      </c>
      <c r="D7977" s="13">
        <v>0</v>
      </c>
      <c r="E7977" s="13">
        <v>44.96</v>
      </c>
      <c r="F7977" s="11">
        <f t="shared" si="373"/>
        <v>0</v>
      </c>
      <c r="G7977" s="11">
        <f t="shared" si="374"/>
        <v>45.387120000000003</v>
      </c>
      <c r="H7977" s="8">
        <f t="shared" si="372"/>
        <v>0</v>
      </c>
      <c r="I7977" s="61"/>
      <c r="K7977" s="69"/>
      <c r="L7977" s="69"/>
      <c r="M7977" s="69"/>
      <c r="O7977" s="63"/>
      <c r="P7977" s="63"/>
      <c r="Q7977" s="63"/>
    </row>
    <row r="7978" spans="1:17" outlineLevel="1">
      <c r="A7978" s="6"/>
      <c r="B7978" s="20">
        <v>42718</v>
      </c>
      <c r="C7978" s="21">
        <v>0.89583333333333337</v>
      </c>
      <c r="D7978" s="13">
        <v>0</v>
      </c>
      <c r="E7978" s="13">
        <v>44.97</v>
      </c>
      <c r="F7978" s="11">
        <f t="shared" si="373"/>
        <v>0</v>
      </c>
      <c r="G7978" s="11">
        <f t="shared" si="374"/>
        <v>45.397215000000003</v>
      </c>
      <c r="H7978" s="8">
        <f t="shared" si="372"/>
        <v>0</v>
      </c>
      <c r="I7978" s="61"/>
      <c r="K7978" s="69"/>
      <c r="L7978" s="69"/>
      <c r="M7978" s="69"/>
      <c r="O7978" s="63"/>
      <c r="P7978" s="63"/>
      <c r="Q7978" s="63"/>
    </row>
    <row r="7979" spans="1:17" outlineLevel="1">
      <c r="A7979" s="6"/>
      <c r="B7979" s="20">
        <v>42718</v>
      </c>
      <c r="C7979" s="21">
        <v>0.91666666666666663</v>
      </c>
      <c r="D7979" s="13">
        <v>0</v>
      </c>
      <c r="E7979" s="13">
        <v>39.04</v>
      </c>
      <c r="F7979" s="11">
        <f t="shared" si="373"/>
        <v>0</v>
      </c>
      <c r="G7979" s="11">
        <f t="shared" si="374"/>
        <v>39.410879999999999</v>
      </c>
      <c r="H7979" s="8">
        <f t="shared" si="372"/>
        <v>0</v>
      </c>
      <c r="I7979" s="61"/>
      <c r="K7979" s="69"/>
      <c r="L7979" s="69"/>
      <c r="M7979" s="69"/>
      <c r="O7979" s="63"/>
      <c r="P7979" s="63"/>
      <c r="Q7979" s="63"/>
    </row>
    <row r="7980" spans="1:17" outlineLevel="1">
      <c r="A7980" s="6"/>
      <c r="B7980" s="20">
        <v>42718</v>
      </c>
      <c r="C7980" s="21">
        <v>0.9375</v>
      </c>
      <c r="D7980" s="13">
        <v>0</v>
      </c>
      <c r="E7980" s="13">
        <v>68.95</v>
      </c>
      <c r="F7980" s="11">
        <f t="shared" si="373"/>
        <v>0</v>
      </c>
      <c r="G7980" s="11">
        <f t="shared" si="374"/>
        <v>69.605025000000012</v>
      </c>
      <c r="H7980" s="8">
        <f t="shared" si="372"/>
        <v>0</v>
      </c>
      <c r="I7980" s="61"/>
      <c r="K7980" s="69"/>
      <c r="L7980" s="69"/>
      <c r="M7980" s="69"/>
      <c r="O7980" s="63"/>
      <c r="P7980" s="63"/>
      <c r="Q7980" s="63"/>
    </row>
    <row r="7981" spans="1:17" outlineLevel="1">
      <c r="A7981" s="6"/>
      <c r="B7981" s="20">
        <v>42718</v>
      </c>
      <c r="C7981" s="21">
        <v>0.95833333333333337</v>
      </c>
      <c r="D7981" s="13">
        <v>0</v>
      </c>
      <c r="E7981" s="13">
        <v>46.98</v>
      </c>
      <c r="F7981" s="11">
        <f t="shared" si="373"/>
        <v>0</v>
      </c>
      <c r="G7981" s="11">
        <f t="shared" si="374"/>
        <v>47.426310000000001</v>
      </c>
      <c r="H7981" s="8">
        <f t="shared" ref="H7981:H8044" si="375">F7981*($B$8-G7981)</f>
        <v>0</v>
      </c>
      <c r="I7981" s="61"/>
      <c r="K7981" s="69"/>
      <c r="L7981" s="69"/>
      <c r="M7981" s="69"/>
      <c r="O7981" s="63"/>
      <c r="P7981" s="63"/>
      <c r="Q7981" s="63"/>
    </row>
    <row r="7982" spans="1:17" outlineLevel="1">
      <c r="A7982" s="6"/>
      <c r="B7982" s="20">
        <v>42718</v>
      </c>
      <c r="C7982" s="21">
        <v>0.97916666666666663</v>
      </c>
      <c r="D7982" s="13">
        <v>0</v>
      </c>
      <c r="E7982" s="13">
        <v>44.97</v>
      </c>
      <c r="F7982" s="11">
        <f t="shared" si="373"/>
        <v>0</v>
      </c>
      <c r="G7982" s="11">
        <f t="shared" si="374"/>
        <v>45.397215000000003</v>
      </c>
      <c r="H7982" s="8">
        <f t="shared" si="375"/>
        <v>0</v>
      </c>
      <c r="I7982" s="61"/>
      <c r="K7982" s="69"/>
      <c r="L7982" s="69"/>
      <c r="M7982" s="69"/>
      <c r="O7982" s="63"/>
      <c r="P7982" s="63"/>
      <c r="Q7982" s="63"/>
    </row>
    <row r="7983" spans="1:17" outlineLevel="1">
      <c r="A7983" s="6"/>
      <c r="B7983" s="20">
        <v>42719</v>
      </c>
      <c r="C7983" s="21">
        <v>2.0833333333333332E-2</v>
      </c>
      <c r="D7983" s="13">
        <v>0</v>
      </c>
      <c r="E7983" s="13">
        <v>43.55</v>
      </c>
      <c r="F7983" s="11">
        <f t="shared" si="373"/>
        <v>0</v>
      </c>
      <c r="G7983" s="11">
        <f t="shared" si="374"/>
        <v>43.963724999999997</v>
      </c>
      <c r="H7983" s="8">
        <f t="shared" si="375"/>
        <v>0</v>
      </c>
      <c r="I7983" s="61"/>
      <c r="K7983" s="69"/>
      <c r="L7983" s="69"/>
      <c r="M7983" s="69"/>
      <c r="O7983" s="63"/>
      <c r="P7983" s="63"/>
      <c r="Q7983" s="63"/>
    </row>
    <row r="7984" spans="1:17" outlineLevel="1">
      <c r="A7984" s="6"/>
      <c r="B7984" s="20">
        <v>42719</v>
      </c>
      <c r="C7984" s="21">
        <v>4.1666666666666664E-2</v>
      </c>
      <c r="D7984" s="13">
        <v>0</v>
      </c>
      <c r="E7984" s="13">
        <v>40.729999999999997</v>
      </c>
      <c r="F7984" s="11">
        <f t="shared" si="373"/>
        <v>0</v>
      </c>
      <c r="G7984" s="11">
        <f t="shared" si="374"/>
        <v>41.116934999999998</v>
      </c>
      <c r="H7984" s="8">
        <f t="shared" si="375"/>
        <v>0</v>
      </c>
      <c r="I7984" s="61"/>
      <c r="K7984" s="69"/>
      <c r="L7984" s="69"/>
      <c r="M7984" s="69"/>
      <c r="O7984" s="63"/>
      <c r="P7984" s="63"/>
      <c r="Q7984" s="63"/>
    </row>
    <row r="7985" spans="1:17" outlineLevel="1">
      <c r="A7985" s="6"/>
      <c r="B7985" s="20">
        <v>42719</v>
      </c>
      <c r="C7985" s="21">
        <v>6.25E-2</v>
      </c>
      <c r="D7985" s="13">
        <v>0</v>
      </c>
      <c r="E7985" s="13">
        <v>36.619999999999997</v>
      </c>
      <c r="F7985" s="11">
        <f t="shared" si="373"/>
        <v>0</v>
      </c>
      <c r="G7985" s="11">
        <f t="shared" si="374"/>
        <v>36.967889999999997</v>
      </c>
      <c r="H7985" s="8">
        <f t="shared" si="375"/>
        <v>0</v>
      </c>
      <c r="I7985" s="61"/>
      <c r="K7985" s="69"/>
      <c r="L7985" s="69"/>
      <c r="M7985" s="69"/>
      <c r="O7985" s="63"/>
      <c r="P7985" s="63"/>
      <c r="Q7985" s="63"/>
    </row>
    <row r="7986" spans="1:17" outlineLevel="1">
      <c r="A7986" s="6"/>
      <c r="B7986" s="20">
        <v>42719</v>
      </c>
      <c r="C7986" s="21">
        <v>8.3333333333333329E-2</v>
      </c>
      <c r="D7986" s="13">
        <v>0</v>
      </c>
      <c r="E7986" s="13">
        <v>34.97</v>
      </c>
      <c r="F7986" s="11">
        <f t="shared" si="373"/>
        <v>0</v>
      </c>
      <c r="G7986" s="11">
        <f t="shared" si="374"/>
        <v>35.302215000000004</v>
      </c>
      <c r="H7986" s="8">
        <f t="shared" si="375"/>
        <v>0</v>
      </c>
      <c r="I7986" s="61"/>
      <c r="K7986" s="69"/>
      <c r="L7986" s="69"/>
      <c r="M7986" s="69"/>
      <c r="O7986" s="63"/>
      <c r="P7986" s="63"/>
      <c r="Q7986" s="63"/>
    </row>
    <row r="7987" spans="1:17" outlineLevel="1">
      <c r="A7987" s="6"/>
      <c r="B7987" s="20">
        <v>42719</v>
      </c>
      <c r="C7987" s="21">
        <v>0.10416666666666667</v>
      </c>
      <c r="D7987" s="13">
        <v>0</v>
      </c>
      <c r="E7987" s="13">
        <v>36.4</v>
      </c>
      <c r="F7987" s="11">
        <f t="shared" si="373"/>
        <v>0</v>
      </c>
      <c r="G7987" s="11">
        <f t="shared" si="374"/>
        <v>36.745800000000003</v>
      </c>
      <c r="H7987" s="8">
        <f t="shared" si="375"/>
        <v>0</v>
      </c>
      <c r="I7987" s="61"/>
      <c r="K7987" s="69"/>
      <c r="L7987" s="69"/>
      <c r="M7987" s="69"/>
      <c r="O7987" s="63"/>
      <c r="P7987" s="63"/>
      <c r="Q7987" s="63"/>
    </row>
    <row r="7988" spans="1:17" outlineLevel="1">
      <c r="A7988" s="6"/>
      <c r="B7988" s="20">
        <v>42719</v>
      </c>
      <c r="C7988" s="21">
        <v>0.125</v>
      </c>
      <c r="D7988" s="13">
        <v>0</v>
      </c>
      <c r="E7988" s="13">
        <v>42.48</v>
      </c>
      <c r="F7988" s="11">
        <f t="shared" si="373"/>
        <v>0</v>
      </c>
      <c r="G7988" s="11">
        <f t="shared" si="374"/>
        <v>42.883560000000003</v>
      </c>
      <c r="H7988" s="8">
        <f t="shared" si="375"/>
        <v>0</v>
      </c>
      <c r="I7988" s="61"/>
      <c r="K7988" s="69"/>
      <c r="L7988" s="69"/>
      <c r="M7988" s="69"/>
      <c r="O7988" s="63"/>
      <c r="P7988" s="63"/>
      <c r="Q7988" s="63"/>
    </row>
    <row r="7989" spans="1:17" outlineLevel="1">
      <c r="A7989" s="6"/>
      <c r="B7989" s="20">
        <v>42719</v>
      </c>
      <c r="C7989" s="21">
        <v>0.14583333333333334</v>
      </c>
      <c r="D7989" s="13">
        <v>0</v>
      </c>
      <c r="E7989" s="13">
        <v>39.049999999999997</v>
      </c>
      <c r="F7989" s="11">
        <f t="shared" si="373"/>
        <v>0</v>
      </c>
      <c r="G7989" s="11">
        <f t="shared" si="374"/>
        <v>39.420974999999999</v>
      </c>
      <c r="H7989" s="8">
        <f t="shared" si="375"/>
        <v>0</v>
      </c>
      <c r="I7989" s="61"/>
      <c r="K7989" s="69"/>
      <c r="L7989" s="69"/>
      <c r="M7989" s="69"/>
      <c r="O7989" s="63"/>
      <c r="P7989" s="63"/>
      <c r="Q7989" s="63"/>
    </row>
    <row r="7990" spans="1:17" outlineLevel="1">
      <c r="A7990" s="6"/>
      <c r="B7990" s="20">
        <v>42719</v>
      </c>
      <c r="C7990" s="21">
        <v>0.16666666666666666</v>
      </c>
      <c r="D7990" s="13">
        <v>0</v>
      </c>
      <c r="E7990" s="13">
        <v>43.73</v>
      </c>
      <c r="F7990" s="11">
        <f t="shared" si="373"/>
        <v>0</v>
      </c>
      <c r="G7990" s="11">
        <f t="shared" si="374"/>
        <v>44.145434999999999</v>
      </c>
      <c r="H7990" s="8">
        <f t="shared" si="375"/>
        <v>0</v>
      </c>
      <c r="I7990" s="61"/>
      <c r="K7990" s="69"/>
      <c r="L7990" s="69"/>
      <c r="M7990" s="69"/>
      <c r="O7990" s="63"/>
      <c r="P7990" s="63"/>
      <c r="Q7990" s="63"/>
    </row>
    <row r="7991" spans="1:17" outlineLevel="1">
      <c r="A7991" s="6"/>
      <c r="B7991" s="20">
        <v>42719</v>
      </c>
      <c r="C7991" s="21">
        <v>0.1875</v>
      </c>
      <c r="D7991" s="13">
        <v>0</v>
      </c>
      <c r="E7991" s="13">
        <v>43.55</v>
      </c>
      <c r="F7991" s="11">
        <f t="shared" si="373"/>
        <v>0</v>
      </c>
      <c r="G7991" s="11">
        <f t="shared" si="374"/>
        <v>43.963724999999997</v>
      </c>
      <c r="H7991" s="8">
        <f t="shared" si="375"/>
        <v>0</v>
      </c>
      <c r="I7991" s="61"/>
      <c r="K7991" s="69"/>
      <c r="L7991" s="69"/>
      <c r="M7991" s="69"/>
      <c r="O7991" s="63"/>
      <c r="P7991" s="63"/>
      <c r="Q7991" s="63"/>
    </row>
    <row r="7992" spans="1:17" outlineLevel="1">
      <c r="A7992" s="6"/>
      <c r="B7992" s="20">
        <v>42719</v>
      </c>
      <c r="C7992" s="21">
        <v>0.20833333333333334</v>
      </c>
      <c r="D7992" s="13">
        <v>0</v>
      </c>
      <c r="E7992" s="13">
        <v>44.96</v>
      </c>
      <c r="F7992" s="11">
        <f t="shared" si="373"/>
        <v>0</v>
      </c>
      <c r="G7992" s="11">
        <f t="shared" si="374"/>
        <v>45.387120000000003</v>
      </c>
      <c r="H7992" s="8">
        <f t="shared" si="375"/>
        <v>0</v>
      </c>
      <c r="I7992" s="61"/>
      <c r="K7992" s="69"/>
      <c r="L7992" s="69"/>
      <c r="M7992" s="69"/>
      <c r="O7992" s="63"/>
      <c r="P7992" s="63"/>
      <c r="Q7992" s="63"/>
    </row>
    <row r="7993" spans="1:17" outlineLevel="1">
      <c r="A7993" s="6"/>
      <c r="B7993" s="20">
        <v>42719</v>
      </c>
      <c r="C7993" s="21">
        <v>0.22916666666666666</v>
      </c>
      <c r="D7993" s="13">
        <v>0</v>
      </c>
      <c r="E7993" s="13">
        <v>42.42</v>
      </c>
      <c r="F7993" s="11">
        <f t="shared" si="373"/>
        <v>0</v>
      </c>
      <c r="G7993" s="11">
        <f t="shared" si="374"/>
        <v>42.822990000000004</v>
      </c>
      <c r="H7993" s="8">
        <f t="shared" si="375"/>
        <v>0</v>
      </c>
      <c r="I7993" s="61"/>
      <c r="K7993" s="69"/>
      <c r="L7993" s="69"/>
      <c r="M7993" s="69"/>
      <c r="O7993" s="63"/>
      <c r="P7993" s="63"/>
      <c r="Q7993" s="63"/>
    </row>
    <row r="7994" spans="1:17" outlineLevel="1">
      <c r="A7994" s="6"/>
      <c r="B7994" s="20">
        <v>42719</v>
      </c>
      <c r="C7994" s="21">
        <v>0.25</v>
      </c>
      <c r="D7994" s="13">
        <v>1.9779999999999997E-3</v>
      </c>
      <c r="E7994" s="13">
        <v>44.98</v>
      </c>
      <c r="F7994" s="11">
        <f t="shared" si="373"/>
        <v>1.9774065999999999E-3</v>
      </c>
      <c r="G7994" s="11">
        <f t="shared" si="374"/>
        <v>45.407310000000003</v>
      </c>
      <c r="H7994" s="8">
        <f t="shared" si="375"/>
        <v>0.278008913117754</v>
      </c>
      <c r="I7994" s="61"/>
      <c r="K7994" s="69"/>
      <c r="L7994" s="69"/>
      <c r="M7994" s="69"/>
      <c r="O7994" s="63"/>
      <c r="P7994" s="63"/>
      <c r="Q7994" s="63"/>
    </row>
    <row r="7995" spans="1:17" outlineLevel="1">
      <c r="A7995" s="6"/>
      <c r="B7995" s="20">
        <v>42719</v>
      </c>
      <c r="C7995" s="21">
        <v>0.27083333333333331</v>
      </c>
      <c r="D7995" s="13">
        <v>4.9587000000000006E-2</v>
      </c>
      <c r="E7995" s="13">
        <v>46.57</v>
      </c>
      <c r="F7995" s="11">
        <f t="shared" si="373"/>
        <v>4.9572123900000008E-2</v>
      </c>
      <c r="G7995" s="11">
        <f t="shared" si="374"/>
        <v>47.012415000000004</v>
      </c>
      <c r="H7995" s="8">
        <f t="shared" si="375"/>
        <v>6.889909784181782</v>
      </c>
      <c r="I7995" s="61"/>
      <c r="K7995" s="69"/>
      <c r="L7995" s="69"/>
      <c r="M7995" s="69"/>
      <c r="O7995" s="63"/>
      <c r="P7995" s="63"/>
      <c r="Q7995" s="63"/>
    </row>
    <row r="7996" spans="1:17" outlineLevel="1">
      <c r="A7996" s="6"/>
      <c r="B7996" s="20">
        <v>42719</v>
      </c>
      <c r="C7996" s="21">
        <v>0.29166666666666669</v>
      </c>
      <c r="D7996" s="13">
        <v>0.108788</v>
      </c>
      <c r="E7996" s="13">
        <v>50.77</v>
      </c>
      <c r="F7996" s="11">
        <f t="shared" si="373"/>
        <v>0.1087553636</v>
      </c>
      <c r="G7996" s="11">
        <f t="shared" si="374"/>
        <v>51.252315000000003</v>
      </c>
      <c r="H7996" s="8">
        <f t="shared" si="375"/>
        <v>14.654533476433265</v>
      </c>
      <c r="I7996" s="61"/>
      <c r="K7996" s="69"/>
      <c r="L7996" s="69"/>
      <c r="M7996" s="69"/>
      <c r="O7996" s="63"/>
      <c r="P7996" s="63"/>
      <c r="Q7996" s="63"/>
    </row>
    <row r="7997" spans="1:17" outlineLevel="1">
      <c r="A7997" s="6"/>
      <c r="B7997" s="20">
        <v>42719</v>
      </c>
      <c r="C7997" s="21">
        <v>0.3125</v>
      </c>
      <c r="D7997" s="13">
        <v>0.22112399999999999</v>
      </c>
      <c r="E7997" s="13">
        <v>49.96</v>
      </c>
      <c r="F7997" s="11">
        <f t="shared" si="373"/>
        <v>0.2210576628</v>
      </c>
      <c r="G7997" s="11">
        <f t="shared" si="374"/>
        <v>50.434620000000002</v>
      </c>
      <c r="H7997" s="8">
        <f t="shared" si="375"/>
        <v>29.967766059393863</v>
      </c>
      <c r="I7997" s="61"/>
      <c r="K7997" s="69"/>
      <c r="L7997" s="69"/>
      <c r="M7997" s="69"/>
      <c r="O7997" s="63"/>
      <c r="P7997" s="63"/>
      <c r="Q7997" s="63"/>
    </row>
    <row r="7998" spans="1:17" outlineLevel="1">
      <c r="A7998" s="6"/>
      <c r="B7998" s="20">
        <v>42719</v>
      </c>
      <c r="C7998" s="21">
        <v>0.33333333333333331</v>
      </c>
      <c r="D7998" s="13">
        <v>0.21002899999999999</v>
      </c>
      <c r="E7998" s="13">
        <v>50.4</v>
      </c>
      <c r="F7998" s="11">
        <f t="shared" si="373"/>
        <v>0.20996599129999999</v>
      </c>
      <c r="G7998" s="11">
        <f t="shared" si="374"/>
        <v>50.878799999999998</v>
      </c>
      <c r="H7998" s="8">
        <f t="shared" si="375"/>
        <v>28.370856703645554</v>
      </c>
      <c r="I7998" s="61"/>
      <c r="K7998" s="69"/>
      <c r="L7998" s="69"/>
      <c r="M7998" s="69"/>
      <c r="O7998" s="63"/>
      <c r="P7998" s="63"/>
      <c r="Q7998" s="63"/>
    </row>
    <row r="7999" spans="1:17" outlineLevel="1">
      <c r="A7999" s="6"/>
      <c r="B7999" s="20">
        <v>42719</v>
      </c>
      <c r="C7999" s="21">
        <v>0.35416666666666669</v>
      </c>
      <c r="D7999" s="13">
        <v>0.344858</v>
      </c>
      <c r="E7999" s="13">
        <v>65.400000000000006</v>
      </c>
      <c r="F7999" s="11">
        <f t="shared" si="373"/>
        <v>0.34475454259999999</v>
      </c>
      <c r="G7999" s="11">
        <f t="shared" si="374"/>
        <v>66.021300000000011</v>
      </c>
      <c r="H7999" s="8">
        <f t="shared" si="375"/>
        <v>41.363201840242617</v>
      </c>
      <c r="I7999" s="61"/>
      <c r="K7999" s="69"/>
      <c r="L7999" s="69"/>
      <c r="M7999" s="69"/>
      <c r="O7999" s="63"/>
      <c r="P7999" s="63"/>
      <c r="Q7999" s="63"/>
    </row>
    <row r="8000" spans="1:17" outlineLevel="1">
      <c r="A8000" s="6"/>
      <c r="B8000" s="20">
        <v>42719</v>
      </c>
      <c r="C8000" s="21">
        <v>0.375</v>
      </c>
      <c r="D8000" s="13">
        <v>0.65526899999999999</v>
      </c>
      <c r="E8000" s="13">
        <v>54.08</v>
      </c>
      <c r="F8000" s="11">
        <f t="shared" si="373"/>
        <v>0.65507241930000004</v>
      </c>
      <c r="G8000" s="11">
        <f t="shared" si="374"/>
        <v>54.593760000000003</v>
      </c>
      <c r="H8000" s="8">
        <f t="shared" si="375"/>
        <v>86.080603547916439</v>
      </c>
      <c r="I8000" s="61"/>
      <c r="K8000" s="69"/>
      <c r="L8000" s="69"/>
      <c r="M8000" s="69"/>
      <c r="O8000" s="63"/>
      <c r="P8000" s="63"/>
      <c r="Q8000" s="63"/>
    </row>
    <row r="8001" spans="1:17" outlineLevel="1">
      <c r="A8001" s="6"/>
      <c r="B8001" s="20">
        <v>42719</v>
      </c>
      <c r="C8001" s="21">
        <v>0.39583333333333331</v>
      </c>
      <c r="D8001" s="13">
        <v>0.7237809999999999</v>
      </c>
      <c r="E8001" s="13">
        <v>55.13</v>
      </c>
      <c r="F8001" s="11">
        <f t="shared" si="373"/>
        <v>0.72356386569999998</v>
      </c>
      <c r="G8001" s="11">
        <f t="shared" si="374"/>
        <v>55.653735000000005</v>
      </c>
      <c r="H8001" s="8">
        <f t="shared" si="375"/>
        <v>94.313847382956595</v>
      </c>
      <c r="I8001" s="61"/>
      <c r="K8001" s="69"/>
      <c r="L8001" s="69"/>
      <c r="M8001" s="69"/>
      <c r="O8001" s="63"/>
      <c r="P8001" s="63"/>
      <c r="Q8001" s="63"/>
    </row>
    <row r="8002" spans="1:17" outlineLevel="1">
      <c r="A8002" s="6"/>
      <c r="B8002" s="20">
        <v>42719</v>
      </c>
      <c r="C8002" s="21">
        <v>0.41666666666666669</v>
      </c>
      <c r="D8002" s="13">
        <v>0.70954500000000009</v>
      </c>
      <c r="E8002" s="13">
        <v>54.91</v>
      </c>
      <c r="F8002" s="11">
        <f t="shared" si="373"/>
        <v>0.70933213650000015</v>
      </c>
      <c r="G8002" s="11">
        <f t="shared" si="374"/>
        <v>55.431645000000003</v>
      </c>
      <c r="H8002" s="8">
        <f t="shared" si="375"/>
        <v>92.61633021144047</v>
      </c>
      <c r="I8002" s="61"/>
      <c r="K8002" s="69"/>
      <c r="L8002" s="69"/>
      <c r="M8002" s="69"/>
      <c r="O8002" s="63"/>
      <c r="P8002" s="63"/>
      <c r="Q8002" s="63"/>
    </row>
    <row r="8003" spans="1:17" outlineLevel="1">
      <c r="A8003" s="6"/>
      <c r="B8003" s="20">
        <v>42719</v>
      </c>
      <c r="C8003" s="21">
        <v>0.4375</v>
      </c>
      <c r="D8003" s="13">
        <v>0.88553400000000004</v>
      </c>
      <c r="E8003" s="13">
        <v>51.72</v>
      </c>
      <c r="F8003" s="11">
        <f t="shared" si="373"/>
        <v>0.88526833980000008</v>
      </c>
      <c r="G8003" s="11">
        <f t="shared" si="374"/>
        <v>52.21134</v>
      </c>
      <c r="H8003" s="8">
        <f t="shared" si="375"/>
        <v>118.43886492226667</v>
      </c>
      <c r="I8003" s="61"/>
      <c r="K8003" s="69"/>
      <c r="L8003" s="69"/>
      <c r="M8003" s="69"/>
      <c r="O8003" s="63"/>
      <c r="P8003" s="63"/>
      <c r="Q8003" s="63"/>
    </row>
    <row r="8004" spans="1:17" outlineLevel="1">
      <c r="A8004" s="6"/>
      <c r="B8004" s="20">
        <v>42719</v>
      </c>
      <c r="C8004" s="21">
        <v>0.45833333333333331</v>
      </c>
      <c r="D8004" s="13">
        <v>0.99206499999999997</v>
      </c>
      <c r="E8004" s="13">
        <v>47.04</v>
      </c>
      <c r="F8004" s="11">
        <f t="shared" si="373"/>
        <v>0.99176738050000002</v>
      </c>
      <c r="G8004" s="11">
        <f t="shared" si="374"/>
        <v>47.486879999999999</v>
      </c>
      <c r="H8004" s="8">
        <f t="shared" si="375"/>
        <v>137.37279418728218</v>
      </c>
      <c r="I8004" s="61"/>
      <c r="K8004" s="69"/>
      <c r="L8004" s="69"/>
      <c r="M8004" s="69"/>
      <c r="O8004" s="63"/>
      <c r="P8004" s="63"/>
      <c r="Q8004" s="63"/>
    </row>
    <row r="8005" spans="1:17" outlineLevel="1">
      <c r="A8005" s="6"/>
      <c r="B8005" s="20">
        <v>42719</v>
      </c>
      <c r="C8005" s="21">
        <v>0.47916666666666669</v>
      </c>
      <c r="D8005" s="13">
        <v>0.9101769999999999</v>
      </c>
      <c r="E8005" s="13">
        <v>44.99</v>
      </c>
      <c r="F8005" s="11">
        <f t="shared" si="373"/>
        <v>0.90990394689999998</v>
      </c>
      <c r="G8005" s="11">
        <f t="shared" si="374"/>
        <v>45.417405000000002</v>
      </c>
      <c r="H8005" s="8">
        <f t="shared" si="375"/>
        <v>127.9166580559442</v>
      </c>
      <c r="I8005" s="61"/>
      <c r="K8005" s="69"/>
      <c r="L8005" s="69"/>
      <c r="M8005" s="69"/>
      <c r="O8005" s="63"/>
      <c r="P8005" s="63"/>
      <c r="Q8005" s="63"/>
    </row>
    <row r="8006" spans="1:17" outlineLevel="1">
      <c r="A8006" s="6"/>
      <c r="B8006" s="20">
        <v>42719</v>
      </c>
      <c r="C8006" s="21">
        <v>0.5</v>
      </c>
      <c r="D8006" s="13">
        <v>1.2607790000000001</v>
      </c>
      <c r="E8006" s="13">
        <v>44.99</v>
      </c>
      <c r="F8006" s="11">
        <f t="shared" si="373"/>
        <v>1.2604007663000001</v>
      </c>
      <c r="G8006" s="11">
        <f t="shared" si="374"/>
        <v>45.417405000000002</v>
      </c>
      <c r="H8006" s="8">
        <f t="shared" si="375"/>
        <v>177.19041046644256</v>
      </c>
      <c r="I8006" s="61"/>
      <c r="K8006" s="69"/>
      <c r="L8006" s="69"/>
      <c r="M8006" s="69"/>
      <c r="O8006" s="63"/>
      <c r="P8006" s="63"/>
      <c r="Q8006" s="63"/>
    </row>
    <row r="8007" spans="1:17" outlineLevel="1">
      <c r="A8007" s="6"/>
      <c r="B8007" s="20">
        <v>42719</v>
      </c>
      <c r="C8007" s="21">
        <v>0.52083333333333337</v>
      </c>
      <c r="D8007" s="13">
        <v>1.312324</v>
      </c>
      <c r="E8007" s="13">
        <v>44.98</v>
      </c>
      <c r="F8007" s="11">
        <f t="shared" si="373"/>
        <v>1.3119303028</v>
      </c>
      <c r="G8007" s="11">
        <f t="shared" si="374"/>
        <v>45.407310000000003</v>
      </c>
      <c r="H8007" s="8">
        <f t="shared" si="375"/>
        <v>184.44781036316652</v>
      </c>
      <c r="I8007" s="61"/>
      <c r="K8007" s="69"/>
      <c r="L8007" s="69"/>
      <c r="M8007" s="69"/>
      <c r="O8007" s="63"/>
      <c r="P8007" s="63"/>
      <c r="Q8007" s="63"/>
    </row>
    <row r="8008" spans="1:17" outlineLevel="1">
      <c r="A8008" s="6"/>
      <c r="B8008" s="20">
        <v>42719</v>
      </c>
      <c r="C8008" s="21">
        <v>0.54166666666666663</v>
      </c>
      <c r="D8008" s="13">
        <v>1.6899980000000001</v>
      </c>
      <c r="E8008" s="13">
        <v>44.99</v>
      </c>
      <c r="F8008" s="11">
        <f t="shared" si="373"/>
        <v>1.6894910006000001</v>
      </c>
      <c r="G8008" s="11">
        <f t="shared" si="374"/>
        <v>45.417405000000002</v>
      </c>
      <c r="H8008" s="8">
        <f t="shared" si="375"/>
        <v>237.51302909349457</v>
      </c>
      <c r="I8008" s="61"/>
      <c r="K8008" s="69"/>
      <c r="L8008" s="69"/>
      <c r="M8008" s="69"/>
      <c r="O8008" s="63"/>
      <c r="P8008" s="63"/>
      <c r="Q8008" s="63"/>
    </row>
    <row r="8009" spans="1:17" outlineLevel="1">
      <c r="A8009" s="6"/>
      <c r="B8009" s="20">
        <v>42719</v>
      </c>
      <c r="C8009" s="21">
        <v>0.5625</v>
      </c>
      <c r="D8009" s="13">
        <v>2.0380410000000002</v>
      </c>
      <c r="E8009" s="13">
        <v>44.99</v>
      </c>
      <c r="F8009" s="11">
        <f t="shared" si="373"/>
        <v>2.0374295877000002</v>
      </c>
      <c r="G8009" s="11">
        <f t="shared" si="374"/>
        <v>45.417405000000002</v>
      </c>
      <c r="H8009" s="8">
        <f t="shared" si="375"/>
        <v>286.42713856864611</v>
      </c>
      <c r="I8009" s="61"/>
      <c r="K8009" s="69"/>
      <c r="L8009" s="69"/>
      <c r="M8009" s="69"/>
      <c r="O8009" s="63"/>
      <c r="P8009" s="63"/>
      <c r="Q8009" s="63"/>
    </row>
    <row r="8010" spans="1:17" outlineLevel="1">
      <c r="A8010" s="6"/>
      <c r="B8010" s="20">
        <v>42719</v>
      </c>
      <c r="C8010" s="21">
        <v>0.58333333333333337</v>
      </c>
      <c r="D8010" s="13">
        <v>1.1198409999999999</v>
      </c>
      <c r="E8010" s="13">
        <v>49.15</v>
      </c>
      <c r="F8010" s="11">
        <f t="shared" si="373"/>
        <v>1.1195050476999999</v>
      </c>
      <c r="G8010" s="11">
        <f t="shared" si="374"/>
        <v>49.616925000000002</v>
      </c>
      <c r="H8010" s="8">
        <f t="shared" si="375"/>
        <v>152.68154088334765</v>
      </c>
      <c r="I8010" s="61"/>
      <c r="K8010" s="69"/>
      <c r="L8010" s="69"/>
      <c r="M8010" s="69"/>
      <c r="O8010" s="63"/>
      <c r="P8010" s="63"/>
      <c r="Q8010" s="63"/>
    </row>
    <row r="8011" spans="1:17" outlineLevel="1">
      <c r="A8011" s="6"/>
      <c r="B8011" s="20">
        <v>42719</v>
      </c>
      <c r="C8011" s="21">
        <v>0.60416666666666663</v>
      </c>
      <c r="D8011" s="13">
        <v>1.0022360000000001</v>
      </c>
      <c r="E8011" s="13">
        <v>44.99</v>
      </c>
      <c r="F8011" s="11">
        <f t="shared" si="373"/>
        <v>1.0019353292000002</v>
      </c>
      <c r="G8011" s="11">
        <f t="shared" si="374"/>
        <v>45.417405000000002</v>
      </c>
      <c r="H8011" s="8">
        <f t="shared" si="375"/>
        <v>140.85466860111529</v>
      </c>
      <c r="I8011" s="61"/>
      <c r="K8011" s="69"/>
      <c r="L8011" s="69"/>
      <c r="M8011" s="69"/>
      <c r="O8011" s="63"/>
      <c r="P8011" s="63"/>
      <c r="Q8011" s="63"/>
    </row>
    <row r="8012" spans="1:17" outlineLevel="1">
      <c r="A8012" s="6"/>
      <c r="B8012" s="20">
        <v>42719</v>
      </c>
      <c r="C8012" s="21">
        <v>0.625</v>
      </c>
      <c r="D8012" s="13">
        <v>1.068103</v>
      </c>
      <c r="E8012" s="13">
        <v>45.2</v>
      </c>
      <c r="F8012" s="11">
        <f t="shared" si="373"/>
        <v>1.0677825691</v>
      </c>
      <c r="G8012" s="11">
        <f t="shared" si="374"/>
        <v>45.629400000000004</v>
      </c>
      <c r="H8012" s="8">
        <f t="shared" si="375"/>
        <v>149.88527989410846</v>
      </c>
      <c r="I8012" s="61"/>
      <c r="K8012" s="69"/>
      <c r="L8012" s="69"/>
      <c r="M8012" s="69"/>
      <c r="O8012" s="63"/>
      <c r="P8012" s="63"/>
      <c r="Q8012" s="63"/>
    </row>
    <row r="8013" spans="1:17" outlineLevel="1">
      <c r="A8013" s="6"/>
      <c r="B8013" s="20">
        <v>42719</v>
      </c>
      <c r="C8013" s="21">
        <v>0.64583333333333337</v>
      </c>
      <c r="D8013" s="13">
        <v>0.90910199999999997</v>
      </c>
      <c r="E8013" s="13">
        <v>44.98</v>
      </c>
      <c r="F8013" s="11">
        <f t="shared" si="373"/>
        <v>0.90882926939999997</v>
      </c>
      <c r="G8013" s="11">
        <f t="shared" si="374"/>
        <v>45.407310000000003</v>
      </c>
      <c r="H8013" s="8">
        <f t="shared" si="375"/>
        <v>127.77475173568068</v>
      </c>
      <c r="I8013" s="61"/>
      <c r="K8013" s="69"/>
      <c r="L8013" s="69"/>
      <c r="M8013" s="69"/>
      <c r="O8013" s="63"/>
      <c r="P8013" s="63"/>
      <c r="Q8013" s="63"/>
    </row>
    <row r="8014" spans="1:17" outlineLevel="1">
      <c r="A8014" s="6"/>
      <c r="B8014" s="20">
        <v>42719</v>
      </c>
      <c r="C8014" s="21">
        <v>0.66666666666666663</v>
      </c>
      <c r="D8014" s="13">
        <v>0.501085</v>
      </c>
      <c r="E8014" s="13">
        <v>44.99</v>
      </c>
      <c r="F8014" s="11">
        <f t="shared" si="373"/>
        <v>0.50093467450000007</v>
      </c>
      <c r="G8014" s="11">
        <f t="shared" si="374"/>
        <v>45.417405000000002</v>
      </c>
      <c r="H8014" s="8">
        <f t="shared" si="375"/>
        <v>70.42269646669034</v>
      </c>
      <c r="I8014" s="61"/>
      <c r="K8014" s="69"/>
      <c r="L8014" s="69"/>
      <c r="M8014" s="69"/>
      <c r="O8014" s="63"/>
      <c r="P8014" s="63"/>
      <c r="Q8014" s="63"/>
    </row>
    <row r="8015" spans="1:17" outlineLevel="1">
      <c r="A8015" s="6"/>
      <c r="B8015" s="20">
        <v>42719</v>
      </c>
      <c r="C8015" s="21">
        <v>0.6875</v>
      </c>
      <c r="D8015" s="13">
        <v>0.27600300000000005</v>
      </c>
      <c r="E8015" s="13">
        <v>96.2</v>
      </c>
      <c r="F8015" s="11">
        <f t="shared" si="373"/>
        <v>0.27592019910000004</v>
      </c>
      <c r="G8015" s="11">
        <f t="shared" si="374"/>
        <v>97.113900000000015</v>
      </c>
      <c r="H8015" s="8">
        <f t="shared" si="375"/>
        <v>24.52547040922251</v>
      </c>
      <c r="I8015" s="61"/>
      <c r="K8015" s="69"/>
      <c r="L8015" s="69"/>
      <c r="M8015" s="69"/>
      <c r="O8015" s="63"/>
      <c r="P8015" s="63"/>
      <c r="Q8015" s="63"/>
    </row>
    <row r="8016" spans="1:17" outlineLevel="1">
      <c r="A8016" s="6"/>
      <c r="B8016" s="20">
        <v>42719</v>
      </c>
      <c r="C8016" s="21">
        <v>0.70833333333333337</v>
      </c>
      <c r="D8016" s="13">
        <v>0.23505899999999996</v>
      </c>
      <c r="E8016" s="13">
        <v>44.99</v>
      </c>
      <c r="F8016" s="11">
        <f t="shared" si="373"/>
        <v>0.23498848229999997</v>
      </c>
      <c r="G8016" s="11">
        <f t="shared" si="374"/>
        <v>45.417405000000002</v>
      </c>
      <c r="H8016" s="8">
        <f t="shared" si="375"/>
        <v>33.035290636845566</v>
      </c>
      <c r="I8016" s="61"/>
      <c r="K8016" s="69"/>
      <c r="L8016" s="69"/>
      <c r="M8016" s="69"/>
      <c r="O8016" s="63"/>
      <c r="P8016" s="63"/>
      <c r="Q8016" s="63"/>
    </row>
    <row r="8017" spans="1:17" outlineLevel="1">
      <c r="A8017" s="6"/>
      <c r="B8017" s="20">
        <v>42719</v>
      </c>
      <c r="C8017" s="21">
        <v>0.72916666666666663</v>
      </c>
      <c r="D8017" s="13">
        <v>0.20899700000000002</v>
      </c>
      <c r="E8017" s="13">
        <v>44.96</v>
      </c>
      <c r="F8017" s="11">
        <f t="shared" ref="F8017:F8080" si="376">IF($B$13="Electricity",$D8017*$B$9,$D8017*$B$10)</f>
        <v>0.20893430090000004</v>
      </c>
      <c r="G8017" s="11">
        <f t="shared" ref="G8017:G8080" si="377">+E8017*$B$10</f>
        <v>45.387120000000003</v>
      </c>
      <c r="H8017" s="8">
        <f t="shared" si="375"/>
        <v>29.378853780335596</v>
      </c>
      <c r="I8017" s="61"/>
      <c r="K8017" s="69"/>
      <c r="L8017" s="69"/>
      <c r="M8017" s="69"/>
      <c r="O8017" s="63"/>
      <c r="P8017" s="63"/>
      <c r="Q8017" s="63"/>
    </row>
    <row r="8018" spans="1:17" outlineLevel="1">
      <c r="A8018" s="6"/>
      <c r="B8018" s="20">
        <v>42719</v>
      </c>
      <c r="C8018" s="21">
        <v>0.75</v>
      </c>
      <c r="D8018" s="13">
        <v>0.16291399999999998</v>
      </c>
      <c r="E8018" s="13">
        <v>44.98</v>
      </c>
      <c r="F8018" s="11">
        <f t="shared" si="376"/>
        <v>0.16286512579999998</v>
      </c>
      <c r="G8018" s="11">
        <f t="shared" si="377"/>
        <v>45.407310000000003</v>
      </c>
      <c r="H8018" s="8">
        <f t="shared" si="375"/>
        <v>22.897646143410402</v>
      </c>
      <c r="I8018" s="61"/>
      <c r="K8018" s="69"/>
      <c r="L8018" s="69"/>
      <c r="M8018" s="69"/>
      <c r="O8018" s="63"/>
      <c r="P8018" s="63"/>
      <c r="Q8018" s="63"/>
    </row>
    <row r="8019" spans="1:17" outlineLevel="1">
      <c r="A8019" s="6"/>
      <c r="B8019" s="20">
        <v>42719</v>
      </c>
      <c r="C8019" s="21">
        <v>0.77083333333333337</v>
      </c>
      <c r="D8019" s="13">
        <v>7.9842999999999983E-2</v>
      </c>
      <c r="E8019" s="13">
        <v>45.58</v>
      </c>
      <c r="F8019" s="11">
        <f t="shared" si="376"/>
        <v>7.9819047099999985E-2</v>
      </c>
      <c r="G8019" s="11">
        <f t="shared" si="377"/>
        <v>46.013010000000001</v>
      </c>
      <c r="H8019" s="8">
        <f t="shared" si="375"/>
        <v>11.173628148197226</v>
      </c>
      <c r="I8019" s="61"/>
      <c r="K8019" s="69"/>
      <c r="L8019" s="69"/>
      <c r="M8019" s="69"/>
      <c r="O8019" s="63"/>
      <c r="P8019" s="63"/>
      <c r="Q8019" s="63"/>
    </row>
    <row r="8020" spans="1:17" outlineLevel="1">
      <c r="A8020" s="6"/>
      <c r="B8020" s="20">
        <v>42719</v>
      </c>
      <c r="C8020" s="21">
        <v>0.79166666666666663</v>
      </c>
      <c r="D8020" s="13">
        <v>1.9610999999999996E-2</v>
      </c>
      <c r="E8020" s="13">
        <v>44.85</v>
      </c>
      <c r="F8020" s="11">
        <f t="shared" si="376"/>
        <v>1.9605116699999998E-2</v>
      </c>
      <c r="G8020" s="11">
        <f t="shared" si="377"/>
        <v>45.276075000000006</v>
      </c>
      <c r="H8020" s="8">
        <f t="shared" si="375"/>
        <v>2.7589089721070472</v>
      </c>
      <c r="I8020" s="61"/>
      <c r="K8020" s="69"/>
      <c r="L8020" s="69"/>
      <c r="M8020" s="69"/>
      <c r="O8020" s="63"/>
      <c r="P8020" s="63"/>
      <c r="Q8020" s="63"/>
    </row>
    <row r="8021" spans="1:17" outlineLevel="1">
      <c r="A8021" s="6"/>
      <c r="B8021" s="20">
        <v>42719</v>
      </c>
      <c r="C8021" s="21">
        <v>0.8125</v>
      </c>
      <c r="D8021" s="13">
        <v>0</v>
      </c>
      <c r="E8021" s="13">
        <v>44.96</v>
      </c>
      <c r="F8021" s="11">
        <f t="shared" si="376"/>
        <v>0</v>
      </c>
      <c r="G8021" s="11">
        <f t="shared" si="377"/>
        <v>45.387120000000003</v>
      </c>
      <c r="H8021" s="8">
        <f t="shared" si="375"/>
        <v>0</v>
      </c>
      <c r="I8021" s="61"/>
      <c r="K8021" s="69"/>
      <c r="L8021" s="69"/>
      <c r="M8021" s="69"/>
      <c r="O8021" s="63"/>
      <c r="P8021" s="63"/>
      <c r="Q8021" s="63"/>
    </row>
    <row r="8022" spans="1:17" outlineLevel="1">
      <c r="A8022" s="6"/>
      <c r="B8022" s="20">
        <v>42719</v>
      </c>
      <c r="C8022" s="21">
        <v>0.83333333333333337</v>
      </c>
      <c r="D8022" s="13">
        <v>0</v>
      </c>
      <c r="E8022" s="13">
        <v>44.95</v>
      </c>
      <c r="F8022" s="11">
        <f t="shared" si="376"/>
        <v>0</v>
      </c>
      <c r="G8022" s="11">
        <f t="shared" si="377"/>
        <v>45.377025000000003</v>
      </c>
      <c r="H8022" s="8">
        <f t="shared" si="375"/>
        <v>0</v>
      </c>
      <c r="I8022" s="61"/>
      <c r="K8022" s="69"/>
      <c r="L8022" s="69"/>
      <c r="M8022" s="69"/>
      <c r="O8022" s="63"/>
      <c r="P8022" s="63"/>
      <c r="Q8022" s="63"/>
    </row>
    <row r="8023" spans="1:17" outlineLevel="1">
      <c r="A8023" s="6"/>
      <c r="B8023" s="20">
        <v>42719</v>
      </c>
      <c r="C8023" s="21">
        <v>0.85416666666666663</v>
      </c>
      <c r="D8023" s="13">
        <v>0</v>
      </c>
      <c r="E8023" s="13">
        <v>44.97</v>
      </c>
      <c r="F8023" s="11">
        <f t="shared" si="376"/>
        <v>0</v>
      </c>
      <c r="G8023" s="11">
        <f t="shared" si="377"/>
        <v>45.397215000000003</v>
      </c>
      <c r="H8023" s="8">
        <f t="shared" si="375"/>
        <v>0</v>
      </c>
      <c r="I8023" s="61"/>
      <c r="K8023" s="69"/>
      <c r="L8023" s="69"/>
      <c r="M8023" s="69"/>
      <c r="O8023" s="63"/>
      <c r="P8023" s="63"/>
      <c r="Q8023" s="63"/>
    </row>
    <row r="8024" spans="1:17" outlineLevel="1">
      <c r="A8024" s="6"/>
      <c r="B8024" s="20">
        <v>42719</v>
      </c>
      <c r="C8024" s="21">
        <v>0.875</v>
      </c>
      <c r="D8024" s="13">
        <v>0</v>
      </c>
      <c r="E8024" s="13">
        <v>45.04</v>
      </c>
      <c r="F8024" s="11">
        <f t="shared" si="376"/>
        <v>0</v>
      </c>
      <c r="G8024" s="11">
        <f t="shared" si="377"/>
        <v>45.467880000000001</v>
      </c>
      <c r="H8024" s="8">
        <f t="shared" si="375"/>
        <v>0</v>
      </c>
      <c r="I8024" s="61"/>
      <c r="K8024" s="69"/>
      <c r="L8024" s="69"/>
      <c r="M8024" s="69"/>
      <c r="O8024" s="63"/>
      <c r="P8024" s="63"/>
      <c r="Q8024" s="63"/>
    </row>
    <row r="8025" spans="1:17" outlineLevel="1">
      <c r="A8025" s="6"/>
      <c r="B8025" s="20">
        <v>42719</v>
      </c>
      <c r="C8025" s="21">
        <v>0.89583333333333337</v>
      </c>
      <c r="D8025" s="13">
        <v>0</v>
      </c>
      <c r="E8025" s="13">
        <v>45.03</v>
      </c>
      <c r="F8025" s="11">
        <f t="shared" si="376"/>
        <v>0</v>
      </c>
      <c r="G8025" s="11">
        <f t="shared" si="377"/>
        <v>45.457785000000001</v>
      </c>
      <c r="H8025" s="8">
        <f t="shared" si="375"/>
        <v>0</v>
      </c>
      <c r="I8025" s="61"/>
      <c r="K8025" s="69"/>
      <c r="L8025" s="69"/>
      <c r="M8025" s="69"/>
      <c r="O8025" s="63"/>
      <c r="P8025" s="63"/>
      <c r="Q8025" s="63"/>
    </row>
    <row r="8026" spans="1:17" outlineLevel="1">
      <c r="A8026" s="6"/>
      <c r="B8026" s="20">
        <v>42719</v>
      </c>
      <c r="C8026" s="21">
        <v>0.91666666666666663</v>
      </c>
      <c r="D8026" s="13">
        <v>0</v>
      </c>
      <c r="E8026" s="13">
        <v>43.68</v>
      </c>
      <c r="F8026" s="11">
        <f t="shared" si="376"/>
        <v>0</v>
      </c>
      <c r="G8026" s="11">
        <f t="shared" si="377"/>
        <v>44.09496</v>
      </c>
      <c r="H8026" s="8">
        <f t="shared" si="375"/>
        <v>0</v>
      </c>
      <c r="I8026" s="61"/>
      <c r="K8026" s="69"/>
      <c r="L8026" s="69"/>
      <c r="M8026" s="69"/>
      <c r="O8026" s="63"/>
      <c r="P8026" s="63"/>
      <c r="Q8026" s="63"/>
    </row>
    <row r="8027" spans="1:17" outlineLevel="1">
      <c r="A8027" s="6"/>
      <c r="B8027" s="20">
        <v>42719</v>
      </c>
      <c r="C8027" s="21">
        <v>0.9375</v>
      </c>
      <c r="D8027" s="13">
        <v>0</v>
      </c>
      <c r="E8027" s="13">
        <v>71.83</v>
      </c>
      <c r="F8027" s="11">
        <f t="shared" si="376"/>
        <v>0</v>
      </c>
      <c r="G8027" s="11">
        <f t="shared" si="377"/>
        <v>72.512385000000009</v>
      </c>
      <c r="H8027" s="8">
        <f t="shared" si="375"/>
        <v>0</v>
      </c>
      <c r="I8027" s="61"/>
      <c r="K8027" s="69"/>
      <c r="L8027" s="69"/>
      <c r="M8027" s="69"/>
      <c r="O8027" s="63"/>
      <c r="P8027" s="63"/>
      <c r="Q8027" s="63"/>
    </row>
    <row r="8028" spans="1:17" outlineLevel="1">
      <c r="A8028" s="6"/>
      <c r="B8028" s="20">
        <v>42719</v>
      </c>
      <c r="C8028" s="21">
        <v>0.95833333333333337</v>
      </c>
      <c r="D8028" s="13">
        <v>0</v>
      </c>
      <c r="E8028" s="13">
        <v>50.04</v>
      </c>
      <c r="F8028" s="11">
        <f t="shared" si="376"/>
        <v>0</v>
      </c>
      <c r="G8028" s="11">
        <f t="shared" si="377"/>
        <v>50.51538</v>
      </c>
      <c r="H8028" s="8">
        <f t="shared" si="375"/>
        <v>0</v>
      </c>
      <c r="I8028" s="61"/>
      <c r="K8028" s="69"/>
      <c r="L8028" s="69"/>
      <c r="M8028" s="69"/>
      <c r="O8028" s="63"/>
      <c r="P8028" s="63"/>
      <c r="Q8028" s="63"/>
    </row>
    <row r="8029" spans="1:17" outlineLevel="1">
      <c r="A8029" s="6"/>
      <c r="B8029" s="20">
        <v>42719</v>
      </c>
      <c r="C8029" s="21">
        <v>0.97916666666666663</v>
      </c>
      <c r="D8029" s="13">
        <v>0</v>
      </c>
      <c r="E8029" s="13">
        <v>44.96</v>
      </c>
      <c r="F8029" s="11">
        <f t="shared" si="376"/>
        <v>0</v>
      </c>
      <c r="G8029" s="11">
        <f t="shared" si="377"/>
        <v>45.387120000000003</v>
      </c>
      <c r="H8029" s="8">
        <f t="shared" si="375"/>
        <v>0</v>
      </c>
      <c r="I8029" s="61"/>
      <c r="K8029" s="69"/>
      <c r="L8029" s="69"/>
      <c r="M8029" s="69"/>
      <c r="O8029" s="63"/>
      <c r="P8029" s="63"/>
      <c r="Q8029" s="63"/>
    </row>
    <row r="8030" spans="1:17" outlineLevel="1">
      <c r="A8030" s="6"/>
      <c r="B8030" s="20">
        <v>42720</v>
      </c>
      <c r="C8030" s="21">
        <v>2.0833333333333332E-2</v>
      </c>
      <c r="D8030" s="13">
        <v>0</v>
      </c>
      <c r="E8030" s="13">
        <v>48.97</v>
      </c>
      <c r="F8030" s="11">
        <f t="shared" si="376"/>
        <v>0</v>
      </c>
      <c r="G8030" s="11">
        <f t="shared" si="377"/>
        <v>49.435214999999999</v>
      </c>
      <c r="H8030" s="8">
        <f t="shared" si="375"/>
        <v>0</v>
      </c>
      <c r="I8030" s="61"/>
      <c r="K8030" s="69"/>
      <c r="L8030" s="69"/>
      <c r="M8030" s="69"/>
      <c r="O8030" s="63"/>
      <c r="P8030" s="63"/>
      <c r="Q8030" s="63"/>
    </row>
    <row r="8031" spans="1:17" outlineLevel="1">
      <c r="A8031" s="6"/>
      <c r="B8031" s="20">
        <v>42720</v>
      </c>
      <c r="C8031" s="21">
        <v>4.1666666666666664E-2</v>
      </c>
      <c r="D8031" s="13">
        <v>0</v>
      </c>
      <c r="E8031" s="13">
        <v>45.34</v>
      </c>
      <c r="F8031" s="11">
        <f t="shared" si="376"/>
        <v>0</v>
      </c>
      <c r="G8031" s="11">
        <f t="shared" si="377"/>
        <v>45.770730000000007</v>
      </c>
      <c r="H8031" s="8">
        <f t="shared" si="375"/>
        <v>0</v>
      </c>
      <c r="I8031" s="61"/>
      <c r="K8031" s="69"/>
      <c r="L8031" s="69"/>
      <c r="M8031" s="69"/>
      <c r="O8031" s="63"/>
      <c r="P8031" s="63"/>
      <c r="Q8031" s="63"/>
    </row>
    <row r="8032" spans="1:17" outlineLevel="1">
      <c r="A8032" s="6"/>
      <c r="B8032" s="20">
        <v>42720</v>
      </c>
      <c r="C8032" s="21">
        <v>6.25E-2</v>
      </c>
      <c r="D8032" s="13">
        <v>0</v>
      </c>
      <c r="E8032" s="13">
        <v>42.56</v>
      </c>
      <c r="F8032" s="11">
        <f t="shared" si="376"/>
        <v>0</v>
      </c>
      <c r="G8032" s="11">
        <f t="shared" si="377"/>
        <v>42.964320000000008</v>
      </c>
      <c r="H8032" s="8">
        <f t="shared" si="375"/>
        <v>0</v>
      </c>
      <c r="I8032" s="61"/>
      <c r="K8032" s="69"/>
      <c r="L8032" s="69"/>
      <c r="M8032" s="69"/>
      <c r="O8032" s="63"/>
      <c r="P8032" s="63"/>
      <c r="Q8032" s="63"/>
    </row>
    <row r="8033" spans="1:17" outlineLevel="1">
      <c r="A8033" s="6"/>
      <c r="B8033" s="20">
        <v>42720</v>
      </c>
      <c r="C8033" s="21">
        <v>8.3333333333333329E-2</v>
      </c>
      <c r="D8033" s="13">
        <v>0</v>
      </c>
      <c r="E8033" s="13">
        <v>46.29</v>
      </c>
      <c r="F8033" s="11">
        <f t="shared" si="376"/>
        <v>0</v>
      </c>
      <c r="G8033" s="11">
        <f t="shared" si="377"/>
        <v>46.729755000000004</v>
      </c>
      <c r="H8033" s="8">
        <f t="shared" si="375"/>
        <v>0</v>
      </c>
      <c r="I8033" s="61"/>
      <c r="K8033" s="69"/>
      <c r="L8033" s="69"/>
      <c r="M8033" s="69"/>
      <c r="O8033" s="63"/>
      <c r="P8033" s="63"/>
      <c r="Q8033" s="63"/>
    </row>
    <row r="8034" spans="1:17" outlineLevel="1">
      <c r="A8034" s="6"/>
      <c r="B8034" s="20">
        <v>42720</v>
      </c>
      <c r="C8034" s="21">
        <v>0.10416666666666667</v>
      </c>
      <c r="D8034" s="13">
        <v>0</v>
      </c>
      <c r="E8034" s="13">
        <v>51.45</v>
      </c>
      <c r="F8034" s="11">
        <f t="shared" si="376"/>
        <v>0</v>
      </c>
      <c r="G8034" s="11">
        <f t="shared" si="377"/>
        <v>51.938775000000007</v>
      </c>
      <c r="H8034" s="8">
        <f t="shared" si="375"/>
        <v>0</v>
      </c>
      <c r="I8034" s="61"/>
      <c r="K8034" s="69"/>
      <c r="L8034" s="69"/>
      <c r="M8034" s="69"/>
      <c r="O8034" s="63"/>
      <c r="P8034" s="63"/>
      <c r="Q8034" s="63"/>
    </row>
    <row r="8035" spans="1:17" outlineLevel="1">
      <c r="A8035" s="6"/>
      <c r="B8035" s="20">
        <v>42720</v>
      </c>
      <c r="C8035" s="21">
        <v>0.125</v>
      </c>
      <c r="D8035" s="13">
        <v>0</v>
      </c>
      <c r="E8035" s="13">
        <v>53.11</v>
      </c>
      <c r="F8035" s="11">
        <f t="shared" si="376"/>
        <v>0</v>
      </c>
      <c r="G8035" s="11">
        <f t="shared" si="377"/>
        <v>53.614545</v>
      </c>
      <c r="H8035" s="8">
        <f t="shared" si="375"/>
        <v>0</v>
      </c>
      <c r="I8035" s="61"/>
      <c r="K8035" s="69"/>
      <c r="L8035" s="69"/>
      <c r="M8035" s="69"/>
      <c r="O8035" s="63"/>
      <c r="P8035" s="63"/>
      <c r="Q8035" s="63"/>
    </row>
    <row r="8036" spans="1:17" outlineLevel="1">
      <c r="A8036" s="6"/>
      <c r="B8036" s="20">
        <v>42720</v>
      </c>
      <c r="C8036" s="21">
        <v>0.14583333333333334</v>
      </c>
      <c r="D8036" s="13">
        <v>0</v>
      </c>
      <c r="E8036" s="13">
        <v>53.59</v>
      </c>
      <c r="F8036" s="11">
        <f t="shared" si="376"/>
        <v>0</v>
      </c>
      <c r="G8036" s="11">
        <f t="shared" si="377"/>
        <v>54.099105000000009</v>
      </c>
      <c r="H8036" s="8">
        <f t="shared" si="375"/>
        <v>0</v>
      </c>
      <c r="I8036" s="61"/>
      <c r="K8036" s="69"/>
      <c r="L8036" s="69"/>
      <c r="M8036" s="69"/>
      <c r="O8036" s="63"/>
      <c r="P8036" s="63"/>
      <c r="Q8036" s="63"/>
    </row>
    <row r="8037" spans="1:17" outlineLevel="1">
      <c r="A8037" s="6"/>
      <c r="B8037" s="20">
        <v>42720</v>
      </c>
      <c r="C8037" s="21">
        <v>0.16666666666666666</v>
      </c>
      <c r="D8037" s="13">
        <v>0</v>
      </c>
      <c r="E8037" s="13">
        <v>55.73</v>
      </c>
      <c r="F8037" s="11">
        <f t="shared" si="376"/>
        <v>0</v>
      </c>
      <c r="G8037" s="11">
        <f t="shared" si="377"/>
        <v>56.259435000000003</v>
      </c>
      <c r="H8037" s="8">
        <f t="shared" si="375"/>
        <v>0</v>
      </c>
      <c r="I8037" s="61"/>
      <c r="K8037" s="69"/>
      <c r="L8037" s="69"/>
      <c r="M8037" s="69"/>
      <c r="O8037" s="63"/>
      <c r="P8037" s="63"/>
      <c r="Q8037" s="63"/>
    </row>
    <row r="8038" spans="1:17" outlineLevel="1">
      <c r="A8038" s="6"/>
      <c r="B8038" s="20">
        <v>42720</v>
      </c>
      <c r="C8038" s="21">
        <v>0.1875</v>
      </c>
      <c r="D8038" s="13">
        <v>0</v>
      </c>
      <c r="E8038" s="13">
        <v>58.06</v>
      </c>
      <c r="F8038" s="11">
        <f t="shared" si="376"/>
        <v>0</v>
      </c>
      <c r="G8038" s="11">
        <f t="shared" si="377"/>
        <v>58.611570000000007</v>
      </c>
      <c r="H8038" s="8">
        <f t="shared" si="375"/>
        <v>0</v>
      </c>
      <c r="I8038" s="61"/>
      <c r="K8038" s="69"/>
      <c r="L8038" s="69"/>
      <c r="M8038" s="69"/>
      <c r="O8038" s="63"/>
      <c r="P8038" s="63"/>
      <c r="Q8038" s="63"/>
    </row>
    <row r="8039" spans="1:17" outlineLevel="1">
      <c r="A8039" s="6"/>
      <c r="B8039" s="20">
        <v>42720</v>
      </c>
      <c r="C8039" s="21">
        <v>0.20833333333333334</v>
      </c>
      <c r="D8039" s="13">
        <v>0</v>
      </c>
      <c r="E8039" s="13">
        <v>66.55</v>
      </c>
      <c r="F8039" s="11">
        <f t="shared" si="376"/>
        <v>0</v>
      </c>
      <c r="G8039" s="11">
        <f t="shared" si="377"/>
        <v>67.182225000000003</v>
      </c>
      <c r="H8039" s="8">
        <f t="shared" si="375"/>
        <v>0</v>
      </c>
      <c r="I8039" s="61"/>
      <c r="K8039" s="69"/>
      <c r="L8039" s="69"/>
      <c r="M8039" s="69"/>
      <c r="O8039" s="63"/>
      <c r="P8039" s="63"/>
      <c r="Q8039" s="63"/>
    </row>
    <row r="8040" spans="1:17" outlineLevel="1">
      <c r="A8040" s="6"/>
      <c r="B8040" s="20">
        <v>42720</v>
      </c>
      <c r="C8040" s="21">
        <v>0.22916666666666666</v>
      </c>
      <c r="D8040" s="13">
        <v>4.9995999999999999E-2</v>
      </c>
      <c r="E8040" s="13">
        <v>63.36</v>
      </c>
      <c r="F8040" s="11">
        <f t="shared" si="376"/>
        <v>4.99810012E-2</v>
      </c>
      <c r="G8040" s="11">
        <f t="shared" si="377"/>
        <v>63.961920000000006</v>
      </c>
      <c r="H8040" s="8">
        <f t="shared" si="375"/>
        <v>6.0995854229256956</v>
      </c>
      <c r="I8040" s="61"/>
      <c r="K8040" s="69"/>
      <c r="L8040" s="69"/>
      <c r="M8040" s="69"/>
      <c r="O8040" s="63"/>
      <c r="P8040" s="63"/>
      <c r="Q8040" s="63"/>
    </row>
    <row r="8041" spans="1:17" outlineLevel="1">
      <c r="A8041" s="6"/>
      <c r="B8041" s="20">
        <v>42720</v>
      </c>
      <c r="C8041" s="21">
        <v>0.25</v>
      </c>
      <c r="D8041" s="13">
        <v>0.21729699999999999</v>
      </c>
      <c r="E8041" s="13">
        <v>54.29</v>
      </c>
      <c r="F8041" s="11">
        <f t="shared" si="376"/>
        <v>0.21723181089999999</v>
      </c>
      <c r="G8041" s="11">
        <f t="shared" si="377"/>
        <v>54.805755000000005</v>
      </c>
      <c r="H8041" s="8">
        <f t="shared" si="375"/>
        <v>28.499563421008268</v>
      </c>
      <c r="I8041" s="61"/>
      <c r="K8041" s="69"/>
      <c r="L8041" s="69"/>
      <c r="M8041" s="69"/>
      <c r="O8041" s="63"/>
      <c r="P8041" s="63"/>
      <c r="Q8041" s="63"/>
    </row>
    <row r="8042" spans="1:17" outlineLevel="1">
      <c r="A8042" s="6"/>
      <c r="B8042" s="20">
        <v>42720</v>
      </c>
      <c r="C8042" s="21">
        <v>0.27083333333333331</v>
      </c>
      <c r="D8042" s="13">
        <v>5.1953000000000006E-2</v>
      </c>
      <c r="E8042" s="13">
        <v>60.96</v>
      </c>
      <c r="F8042" s="11">
        <f t="shared" si="376"/>
        <v>5.1937414100000009E-2</v>
      </c>
      <c r="G8042" s="11">
        <f t="shared" si="377"/>
        <v>61.539120000000004</v>
      </c>
      <c r="H8042" s="8">
        <f t="shared" si="375"/>
        <v>6.4641762638104092</v>
      </c>
      <c r="I8042" s="61"/>
      <c r="K8042" s="69"/>
      <c r="L8042" s="69"/>
      <c r="M8042" s="69"/>
      <c r="O8042" s="63"/>
      <c r="P8042" s="63"/>
      <c r="Q8042" s="63"/>
    </row>
    <row r="8043" spans="1:17" outlineLevel="1">
      <c r="A8043" s="6"/>
      <c r="B8043" s="20">
        <v>42720</v>
      </c>
      <c r="C8043" s="21">
        <v>0.29166666666666669</v>
      </c>
      <c r="D8043" s="13">
        <v>0.33002099999999995</v>
      </c>
      <c r="E8043" s="13">
        <v>65.180000000000007</v>
      </c>
      <c r="F8043" s="11">
        <f t="shared" si="376"/>
        <v>0.32992199369999997</v>
      </c>
      <c r="G8043" s="11">
        <f t="shared" si="377"/>
        <v>65.799210000000016</v>
      </c>
      <c r="H8043" s="8">
        <f t="shared" si="375"/>
        <v>39.656884281115012</v>
      </c>
      <c r="I8043" s="61"/>
      <c r="K8043" s="69"/>
      <c r="L8043" s="69"/>
      <c r="M8043" s="69"/>
      <c r="O8043" s="63"/>
      <c r="P8043" s="63"/>
      <c r="Q8043" s="63"/>
    </row>
    <row r="8044" spans="1:17" outlineLevel="1">
      <c r="A8044" s="6"/>
      <c r="B8044" s="20">
        <v>42720</v>
      </c>
      <c r="C8044" s="21">
        <v>0.3125</v>
      </c>
      <c r="D8044" s="13">
        <v>0.30563499999999999</v>
      </c>
      <c r="E8044" s="13">
        <v>53.42</v>
      </c>
      <c r="F8044" s="11">
        <f t="shared" si="376"/>
        <v>0.30554330950000003</v>
      </c>
      <c r="G8044" s="11">
        <f t="shared" si="377"/>
        <v>53.927490000000006</v>
      </c>
      <c r="H8044" s="8">
        <f t="shared" si="375"/>
        <v>40.353871799371845</v>
      </c>
      <c r="I8044" s="61"/>
      <c r="K8044" s="69"/>
      <c r="L8044" s="69"/>
      <c r="M8044" s="69"/>
      <c r="O8044" s="63"/>
      <c r="P8044" s="63"/>
      <c r="Q8044" s="63"/>
    </row>
    <row r="8045" spans="1:17" outlineLevel="1">
      <c r="A8045" s="6"/>
      <c r="B8045" s="20">
        <v>42720</v>
      </c>
      <c r="C8045" s="21">
        <v>0.33333333333333331</v>
      </c>
      <c r="D8045" s="13">
        <v>0.41616599999999998</v>
      </c>
      <c r="E8045" s="13">
        <v>63.48</v>
      </c>
      <c r="F8045" s="11">
        <f t="shared" si="376"/>
        <v>0.41604115019999999</v>
      </c>
      <c r="G8045" s="11">
        <f t="shared" si="377"/>
        <v>64.083060000000003</v>
      </c>
      <c r="H8045" s="8">
        <f t="shared" ref="H8045:H8108" si="378">F8045*($B$8-G8045)</f>
        <v>50.722463946464387</v>
      </c>
      <c r="I8045" s="61"/>
      <c r="K8045" s="69"/>
      <c r="L8045" s="69"/>
      <c r="M8045" s="69"/>
      <c r="O8045" s="63"/>
      <c r="P8045" s="63"/>
      <c r="Q8045" s="63"/>
    </row>
    <row r="8046" spans="1:17" outlineLevel="1">
      <c r="A8046" s="6"/>
      <c r="B8046" s="20">
        <v>42720</v>
      </c>
      <c r="C8046" s="21">
        <v>0.35416666666666669</v>
      </c>
      <c r="D8046" s="13">
        <v>0.29795799999999995</v>
      </c>
      <c r="E8046" s="13">
        <v>51.27</v>
      </c>
      <c r="F8046" s="11">
        <f t="shared" si="376"/>
        <v>0.29786861259999997</v>
      </c>
      <c r="G8046" s="11">
        <f t="shared" si="377"/>
        <v>51.757065000000004</v>
      </c>
      <c r="H8046" s="8">
        <f t="shared" si="378"/>
        <v>39.986756799801974</v>
      </c>
      <c r="I8046" s="61"/>
      <c r="K8046" s="69"/>
      <c r="L8046" s="69"/>
      <c r="M8046" s="69"/>
      <c r="O8046" s="63"/>
      <c r="P8046" s="63"/>
      <c r="Q8046" s="63"/>
    </row>
    <row r="8047" spans="1:17" outlineLevel="1">
      <c r="A8047" s="6"/>
      <c r="B8047" s="20">
        <v>42720</v>
      </c>
      <c r="C8047" s="21">
        <v>0.375</v>
      </c>
      <c r="D8047" s="13">
        <v>0.45674400000000004</v>
      </c>
      <c r="E8047" s="13">
        <v>75.349999999999994</v>
      </c>
      <c r="F8047" s="11">
        <f t="shared" si="376"/>
        <v>0.45660697680000006</v>
      </c>
      <c r="G8047" s="11">
        <f t="shared" si="377"/>
        <v>76.065825000000004</v>
      </c>
      <c r="H8047" s="8">
        <f t="shared" si="378"/>
        <v>50.196711293752145</v>
      </c>
      <c r="I8047" s="61"/>
      <c r="K8047" s="69"/>
      <c r="L8047" s="69"/>
      <c r="M8047" s="69"/>
      <c r="O8047" s="63"/>
      <c r="P8047" s="63"/>
      <c r="Q8047" s="63"/>
    </row>
    <row r="8048" spans="1:17" outlineLevel="1">
      <c r="A8048" s="6"/>
      <c r="B8048" s="20">
        <v>42720</v>
      </c>
      <c r="C8048" s="21">
        <v>0.39583333333333331</v>
      </c>
      <c r="D8048" s="13">
        <v>1.0325349999999998</v>
      </c>
      <c r="E8048" s="13">
        <v>89.4</v>
      </c>
      <c r="F8048" s="11">
        <f t="shared" si="376"/>
        <v>1.0322252394999998</v>
      </c>
      <c r="G8048" s="11">
        <f t="shared" si="377"/>
        <v>90.249300000000005</v>
      </c>
      <c r="H8048" s="8">
        <f t="shared" si="378"/>
        <v>98.83628923979262</v>
      </c>
      <c r="I8048" s="61"/>
      <c r="K8048" s="69"/>
      <c r="L8048" s="69"/>
      <c r="M8048" s="69"/>
      <c r="O8048" s="63"/>
      <c r="P8048" s="63"/>
      <c r="Q8048" s="63"/>
    </row>
    <row r="8049" spans="1:17" outlineLevel="1">
      <c r="A8049" s="6"/>
      <c r="B8049" s="20">
        <v>42720</v>
      </c>
      <c r="C8049" s="21">
        <v>0.41666666666666669</v>
      </c>
      <c r="D8049" s="13">
        <v>1.1350450000000001</v>
      </c>
      <c r="E8049" s="13">
        <v>80.319999999999993</v>
      </c>
      <c r="F8049" s="11">
        <f t="shared" si="376"/>
        <v>1.1347044865000002</v>
      </c>
      <c r="G8049" s="11">
        <f t="shared" si="377"/>
        <v>81.083039999999997</v>
      </c>
      <c r="H8049" s="8">
        <f t="shared" si="378"/>
        <v>119.04974522194107</v>
      </c>
      <c r="I8049" s="61"/>
      <c r="K8049" s="69"/>
      <c r="L8049" s="69"/>
      <c r="M8049" s="69"/>
      <c r="O8049" s="63"/>
      <c r="P8049" s="63"/>
      <c r="Q8049" s="63"/>
    </row>
    <row r="8050" spans="1:17" outlineLevel="1">
      <c r="A8050" s="6"/>
      <c r="B8050" s="20">
        <v>42720</v>
      </c>
      <c r="C8050" s="21">
        <v>0.4375</v>
      </c>
      <c r="D8050" s="13">
        <v>1.246049</v>
      </c>
      <c r="E8050" s="13">
        <v>72</v>
      </c>
      <c r="F8050" s="11">
        <f t="shared" si="376"/>
        <v>1.2456751853000001</v>
      </c>
      <c r="G8050" s="11">
        <f t="shared" si="377"/>
        <v>72.683999999999997</v>
      </c>
      <c r="H8050" s="8">
        <f t="shared" si="378"/>
        <v>141.15492929745483</v>
      </c>
      <c r="I8050" s="61"/>
      <c r="K8050" s="69"/>
      <c r="L8050" s="69"/>
      <c r="M8050" s="69"/>
      <c r="O8050" s="63"/>
      <c r="P8050" s="63"/>
      <c r="Q8050" s="63"/>
    </row>
    <row r="8051" spans="1:17" outlineLevel="1">
      <c r="A8051" s="6"/>
      <c r="B8051" s="20">
        <v>42720</v>
      </c>
      <c r="C8051" s="21">
        <v>0.45833333333333331</v>
      </c>
      <c r="D8051" s="13">
        <v>1.1555390000000001</v>
      </c>
      <c r="E8051" s="13">
        <v>76.349999999999994</v>
      </c>
      <c r="F8051" s="11">
        <f t="shared" si="376"/>
        <v>1.1551923383000002</v>
      </c>
      <c r="G8051" s="11">
        <f t="shared" si="377"/>
        <v>77.075324999999992</v>
      </c>
      <c r="H8051" s="8">
        <f t="shared" si="378"/>
        <v>125.82895001181758</v>
      </c>
      <c r="I8051" s="61"/>
      <c r="K8051" s="69"/>
      <c r="L8051" s="69"/>
      <c r="M8051" s="69"/>
      <c r="O8051" s="63"/>
      <c r="P8051" s="63"/>
      <c r="Q8051" s="63"/>
    </row>
    <row r="8052" spans="1:17" outlineLevel="1">
      <c r="A8052" s="6"/>
      <c r="B8052" s="20">
        <v>42720</v>
      </c>
      <c r="C8052" s="21">
        <v>0.47916666666666669</v>
      </c>
      <c r="D8052" s="13">
        <v>1.037868</v>
      </c>
      <c r="E8052" s="13">
        <v>81.19</v>
      </c>
      <c r="F8052" s="11">
        <f t="shared" si="376"/>
        <v>1.0375566396</v>
      </c>
      <c r="G8052" s="11">
        <f t="shared" si="377"/>
        <v>81.961304999999996</v>
      </c>
      <c r="H8052" s="8">
        <f t="shared" si="378"/>
        <v>107.94603877256932</v>
      </c>
      <c r="I8052" s="61"/>
      <c r="K8052" s="69"/>
      <c r="L8052" s="69"/>
      <c r="M8052" s="69"/>
      <c r="O8052" s="63"/>
      <c r="P8052" s="63"/>
      <c r="Q8052" s="63"/>
    </row>
    <row r="8053" spans="1:17" outlineLevel="1">
      <c r="A8053" s="6"/>
      <c r="B8053" s="20">
        <v>42720</v>
      </c>
      <c r="C8053" s="21">
        <v>0.5</v>
      </c>
      <c r="D8053" s="13">
        <v>0.68445</v>
      </c>
      <c r="E8053" s="13">
        <v>81.010000000000005</v>
      </c>
      <c r="F8053" s="11">
        <f t="shared" si="376"/>
        <v>0.68424466500000003</v>
      </c>
      <c r="G8053" s="11">
        <f t="shared" si="377"/>
        <v>81.779595000000015</v>
      </c>
      <c r="H8053" s="8">
        <f t="shared" si="378"/>
        <v>71.312256105389324</v>
      </c>
      <c r="I8053" s="61"/>
      <c r="K8053" s="69"/>
      <c r="L8053" s="69"/>
      <c r="M8053" s="69"/>
      <c r="O8053" s="63"/>
      <c r="P8053" s="63"/>
      <c r="Q8053" s="63"/>
    </row>
    <row r="8054" spans="1:17" outlineLevel="1">
      <c r="A8054" s="6"/>
      <c r="B8054" s="20">
        <v>42720</v>
      </c>
      <c r="C8054" s="21">
        <v>0.52083333333333337</v>
      </c>
      <c r="D8054" s="13">
        <v>1.111175</v>
      </c>
      <c r="E8054" s="13">
        <v>58.67</v>
      </c>
      <c r="F8054" s="11">
        <f t="shared" si="376"/>
        <v>1.1108416475</v>
      </c>
      <c r="G8054" s="11">
        <f t="shared" si="377"/>
        <v>59.227365000000006</v>
      </c>
      <c r="H8054" s="8">
        <f t="shared" si="378"/>
        <v>140.82432272131615</v>
      </c>
      <c r="I8054" s="61"/>
      <c r="K8054" s="69"/>
      <c r="L8054" s="69"/>
      <c r="M8054" s="69"/>
      <c r="O8054" s="63"/>
      <c r="P8054" s="63"/>
      <c r="Q8054" s="63"/>
    </row>
    <row r="8055" spans="1:17" outlineLevel="1">
      <c r="A8055" s="6"/>
      <c r="B8055" s="20">
        <v>42720</v>
      </c>
      <c r="C8055" s="21">
        <v>0.54166666666666663</v>
      </c>
      <c r="D8055" s="13">
        <v>1.679354</v>
      </c>
      <c r="E8055" s="13">
        <v>63.74</v>
      </c>
      <c r="F8055" s="11">
        <f t="shared" si="376"/>
        <v>1.6788501938</v>
      </c>
      <c r="G8055" s="11">
        <f t="shared" si="377"/>
        <v>64.345530000000011</v>
      </c>
      <c r="H8055" s="8">
        <f t="shared" si="378"/>
        <v>204.23963053613627</v>
      </c>
      <c r="I8055" s="61"/>
      <c r="K8055" s="69"/>
      <c r="L8055" s="69"/>
      <c r="M8055" s="69"/>
      <c r="O8055" s="63"/>
      <c r="P8055" s="63"/>
      <c r="Q8055" s="63"/>
    </row>
    <row r="8056" spans="1:17" outlineLevel="1">
      <c r="A8056" s="6"/>
      <c r="B8056" s="20">
        <v>42720</v>
      </c>
      <c r="C8056" s="21">
        <v>0.5625</v>
      </c>
      <c r="D8056" s="13">
        <v>1.5035370000000001</v>
      </c>
      <c r="E8056" s="13">
        <v>48.95</v>
      </c>
      <c r="F8056" s="11">
        <f t="shared" si="376"/>
        <v>1.5030859389000002</v>
      </c>
      <c r="G8056" s="11">
        <f t="shared" si="377"/>
        <v>49.415025000000007</v>
      </c>
      <c r="H8056" s="8">
        <f t="shared" si="378"/>
        <v>205.29895538750804</v>
      </c>
      <c r="I8056" s="61"/>
      <c r="K8056" s="69"/>
      <c r="L8056" s="69"/>
      <c r="M8056" s="69"/>
      <c r="O8056" s="63"/>
      <c r="P8056" s="63"/>
      <c r="Q8056" s="63"/>
    </row>
    <row r="8057" spans="1:17" outlineLevel="1">
      <c r="A8057" s="6"/>
      <c r="B8057" s="20">
        <v>42720</v>
      </c>
      <c r="C8057" s="21">
        <v>0.58333333333333337</v>
      </c>
      <c r="D8057" s="13">
        <v>1.205578</v>
      </c>
      <c r="E8057" s="13">
        <v>46.51</v>
      </c>
      <c r="F8057" s="11">
        <f t="shared" si="376"/>
        <v>1.2052163266</v>
      </c>
      <c r="G8057" s="11">
        <f t="shared" si="377"/>
        <v>46.951844999999999</v>
      </c>
      <c r="H8057" s="8">
        <f t="shared" si="378"/>
        <v>167.58310658960744</v>
      </c>
      <c r="I8057" s="61"/>
      <c r="K8057" s="69"/>
      <c r="L8057" s="69"/>
      <c r="M8057" s="69"/>
      <c r="O8057" s="63"/>
      <c r="P8057" s="63"/>
      <c r="Q8057" s="63"/>
    </row>
    <row r="8058" spans="1:17" outlineLevel="1">
      <c r="A8058" s="6"/>
      <c r="B8058" s="20">
        <v>42720</v>
      </c>
      <c r="C8058" s="21">
        <v>0.60416666666666663</v>
      </c>
      <c r="D8058" s="13">
        <v>0.82598900000000008</v>
      </c>
      <c r="E8058" s="13">
        <v>45.39</v>
      </c>
      <c r="F8058" s="11">
        <f t="shared" si="376"/>
        <v>0.82574120330000012</v>
      </c>
      <c r="G8058" s="11">
        <f t="shared" si="377"/>
        <v>45.821205000000006</v>
      </c>
      <c r="H8058" s="8">
        <f t="shared" si="378"/>
        <v>115.75140686044402</v>
      </c>
      <c r="I8058" s="61"/>
      <c r="K8058" s="69"/>
      <c r="L8058" s="69"/>
      <c r="M8058" s="69"/>
      <c r="O8058" s="63"/>
      <c r="P8058" s="63"/>
      <c r="Q8058" s="63"/>
    </row>
    <row r="8059" spans="1:17" outlineLevel="1">
      <c r="A8059" s="6"/>
      <c r="B8059" s="20">
        <v>42720</v>
      </c>
      <c r="C8059" s="21">
        <v>0.625</v>
      </c>
      <c r="D8059" s="13">
        <v>0.85121399999999992</v>
      </c>
      <c r="E8059" s="13">
        <v>45.04</v>
      </c>
      <c r="F8059" s="11">
        <f t="shared" si="376"/>
        <v>0.85095863579999997</v>
      </c>
      <c r="G8059" s="11">
        <f t="shared" si="377"/>
        <v>45.467880000000001</v>
      </c>
      <c r="H8059" s="8">
        <f t="shared" si="378"/>
        <v>119.58702112128188</v>
      </c>
      <c r="I8059" s="61"/>
      <c r="K8059" s="69"/>
      <c r="L8059" s="69"/>
      <c r="M8059" s="69"/>
      <c r="O8059" s="63"/>
      <c r="P8059" s="63"/>
      <c r="Q8059" s="63"/>
    </row>
    <row r="8060" spans="1:17" outlineLevel="1">
      <c r="A8060" s="6"/>
      <c r="B8060" s="20">
        <v>42720</v>
      </c>
      <c r="C8060" s="21">
        <v>0.64583333333333337</v>
      </c>
      <c r="D8060" s="13">
        <v>1.6444529999999999</v>
      </c>
      <c r="E8060" s="13">
        <v>48.75</v>
      </c>
      <c r="F8060" s="11">
        <f t="shared" si="376"/>
        <v>1.6439596641000001</v>
      </c>
      <c r="G8060" s="11">
        <f t="shared" si="377"/>
        <v>49.213125000000005</v>
      </c>
      <c r="H8060" s="8">
        <f t="shared" si="378"/>
        <v>224.87210507828871</v>
      </c>
      <c r="I8060" s="61"/>
      <c r="K8060" s="69"/>
      <c r="L8060" s="69"/>
      <c r="M8060" s="69"/>
      <c r="O8060" s="63"/>
      <c r="P8060" s="63"/>
      <c r="Q8060" s="63"/>
    </row>
    <row r="8061" spans="1:17" outlineLevel="1">
      <c r="A8061" s="6"/>
      <c r="B8061" s="20">
        <v>42720</v>
      </c>
      <c r="C8061" s="21">
        <v>0.66666666666666663</v>
      </c>
      <c r="D8061" s="13">
        <v>2.046729</v>
      </c>
      <c r="E8061" s="13">
        <v>45.26</v>
      </c>
      <c r="F8061" s="11">
        <f t="shared" si="376"/>
        <v>2.0461149813000001</v>
      </c>
      <c r="G8061" s="11">
        <f t="shared" si="377"/>
        <v>45.689970000000002</v>
      </c>
      <c r="H8061" s="8">
        <f t="shared" si="378"/>
        <v>287.09045440965241</v>
      </c>
      <c r="I8061" s="61"/>
      <c r="K8061" s="69"/>
      <c r="L8061" s="69"/>
      <c r="M8061" s="69"/>
      <c r="O8061" s="63"/>
      <c r="P8061" s="63"/>
      <c r="Q8061" s="63"/>
    </row>
    <row r="8062" spans="1:17" outlineLevel="1">
      <c r="A8062" s="6"/>
      <c r="B8062" s="20">
        <v>42720</v>
      </c>
      <c r="C8062" s="21">
        <v>0.6875</v>
      </c>
      <c r="D8062" s="13">
        <v>1.6647750000000001</v>
      </c>
      <c r="E8062" s="13">
        <v>44.98</v>
      </c>
      <c r="F8062" s="11">
        <f t="shared" si="376"/>
        <v>1.6642755675000003</v>
      </c>
      <c r="G8062" s="11">
        <f t="shared" si="377"/>
        <v>45.407310000000003</v>
      </c>
      <c r="H8062" s="8">
        <f t="shared" si="378"/>
        <v>233.98497893610161</v>
      </c>
      <c r="I8062" s="61"/>
      <c r="K8062" s="69"/>
      <c r="L8062" s="69"/>
      <c r="M8062" s="69"/>
      <c r="O8062" s="63"/>
      <c r="P8062" s="63"/>
      <c r="Q8062" s="63"/>
    </row>
    <row r="8063" spans="1:17" outlineLevel="1">
      <c r="A8063" s="6"/>
      <c r="B8063" s="20">
        <v>42720</v>
      </c>
      <c r="C8063" s="21">
        <v>0.70833333333333337</v>
      </c>
      <c r="D8063" s="13">
        <v>0.87093200000000004</v>
      </c>
      <c r="E8063" s="13">
        <v>45.18</v>
      </c>
      <c r="F8063" s="11">
        <f t="shared" si="376"/>
        <v>0.87067072040000004</v>
      </c>
      <c r="G8063" s="11">
        <f t="shared" si="377"/>
        <v>45.609210000000004</v>
      </c>
      <c r="H8063" s="8">
        <f t="shared" si="378"/>
        <v>122.23415026682511</v>
      </c>
      <c r="I8063" s="61"/>
      <c r="K8063" s="69"/>
      <c r="L8063" s="69"/>
      <c r="M8063" s="69"/>
      <c r="O8063" s="63"/>
      <c r="P8063" s="63"/>
      <c r="Q8063" s="63"/>
    </row>
    <row r="8064" spans="1:17" outlineLevel="1">
      <c r="A8064" s="6"/>
      <c r="B8064" s="20">
        <v>42720</v>
      </c>
      <c r="C8064" s="21">
        <v>0.72916666666666663</v>
      </c>
      <c r="D8064" s="13">
        <v>0.64466699999999999</v>
      </c>
      <c r="E8064" s="13">
        <v>44.98</v>
      </c>
      <c r="F8064" s="11">
        <f t="shared" si="376"/>
        <v>0.64447359989999997</v>
      </c>
      <c r="G8064" s="11">
        <f t="shared" si="377"/>
        <v>45.407310000000003</v>
      </c>
      <c r="H8064" s="8">
        <f t="shared" si="378"/>
        <v>90.60827704392473</v>
      </c>
      <c r="I8064" s="61"/>
      <c r="K8064" s="69"/>
      <c r="L8064" s="69"/>
      <c r="M8064" s="69"/>
      <c r="O8064" s="63"/>
      <c r="P8064" s="63"/>
      <c r="Q8064" s="63"/>
    </row>
    <row r="8065" spans="1:17" outlineLevel="1">
      <c r="A8065" s="6"/>
      <c r="B8065" s="20">
        <v>42720</v>
      </c>
      <c r="C8065" s="21">
        <v>0.75</v>
      </c>
      <c r="D8065" s="13">
        <v>0.27798099999999998</v>
      </c>
      <c r="E8065" s="13">
        <v>44.98</v>
      </c>
      <c r="F8065" s="11">
        <f t="shared" si="376"/>
        <v>0.27789760569999999</v>
      </c>
      <c r="G8065" s="11">
        <f t="shared" si="377"/>
        <v>45.407310000000003</v>
      </c>
      <c r="H8065" s="8">
        <f t="shared" si="378"/>
        <v>39.070371929922331</v>
      </c>
      <c r="I8065" s="61"/>
      <c r="K8065" s="69"/>
      <c r="L8065" s="69"/>
      <c r="M8065" s="69"/>
      <c r="O8065" s="63"/>
      <c r="P8065" s="63"/>
      <c r="Q8065" s="63"/>
    </row>
    <row r="8066" spans="1:17" outlineLevel="1">
      <c r="A8066" s="6"/>
      <c r="B8066" s="20">
        <v>42720</v>
      </c>
      <c r="C8066" s="21">
        <v>0.77083333333333337</v>
      </c>
      <c r="D8066" s="13">
        <v>0.13889400000000002</v>
      </c>
      <c r="E8066" s="13">
        <v>48.13</v>
      </c>
      <c r="F8066" s="11">
        <f t="shared" si="376"/>
        <v>0.13885233180000003</v>
      </c>
      <c r="G8066" s="11">
        <f t="shared" si="377"/>
        <v>48.587235000000007</v>
      </c>
      <c r="H8066" s="8">
        <f t="shared" si="378"/>
        <v>19.080082839335429</v>
      </c>
      <c r="I8066" s="61"/>
      <c r="K8066" s="69"/>
      <c r="L8066" s="69"/>
      <c r="M8066" s="69"/>
      <c r="O8066" s="63"/>
      <c r="P8066" s="63"/>
      <c r="Q8066" s="63"/>
    </row>
    <row r="8067" spans="1:17" outlineLevel="1">
      <c r="A8067" s="6"/>
      <c r="B8067" s="20">
        <v>42720</v>
      </c>
      <c r="C8067" s="21">
        <v>0.79166666666666663</v>
      </c>
      <c r="D8067" s="13">
        <v>5.0275999999999994E-2</v>
      </c>
      <c r="E8067" s="13">
        <v>45</v>
      </c>
      <c r="F8067" s="11">
        <f t="shared" si="376"/>
        <v>5.0260917199999998E-2</v>
      </c>
      <c r="G8067" s="11">
        <f t="shared" si="377"/>
        <v>45.427500000000002</v>
      </c>
      <c r="H8067" s="8">
        <f t="shared" si="378"/>
        <v>7.0653027830969997</v>
      </c>
      <c r="I8067" s="61"/>
      <c r="K8067" s="69"/>
      <c r="L8067" s="69"/>
      <c r="M8067" s="69"/>
      <c r="O8067" s="63"/>
      <c r="P8067" s="63"/>
      <c r="Q8067" s="63"/>
    </row>
    <row r="8068" spans="1:17" outlineLevel="1">
      <c r="A8068" s="6"/>
      <c r="B8068" s="20">
        <v>42720</v>
      </c>
      <c r="C8068" s="21">
        <v>0.8125</v>
      </c>
      <c r="D8068" s="13">
        <v>0</v>
      </c>
      <c r="E8068" s="13">
        <v>45.84</v>
      </c>
      <c r="F8068" s="11">
        <f t="shared" si="376"/>
        <v>0</v>
      </c>
      <c r="G8068" s="11">
        <f t="shared" si="377"/>
        <v>46.275480000000009</v>
      </c>
      <c r="H8068" s="8">
        <f t="shared" si="378"/>
        <v>0</v>
      </c>
      <c r="I8068" s="61"/>
      <c r="K8068" s="69"/>
      <c r="L8068" s="69"/>
      <c r="M8068" s="69"/>
      <c r="O8068" s="63"/>
      <c r="P8068" s="63"/>
      <c r="Q8068" s="63"/>
    </row>
    <row r="8069" spans="1:17" outlineLevel="1">
      <c r="A8069" s="6"/>
      <c r="B8069" s="20">
        <v>42720</v>
      </c>
      <c r="C8069" s="21">
        <v>0.83333333333333337</v>
      </c>
      <c r="D8069" s="13">
        <v>0</v>
      </c>
      <c r="E8069" s="13">
        <v>43.72</v>
      </c>
      <c r="F8069" s="11">
        <f t="shared" si="376"/>
        <v>0</v>
      </c>
      <c r="G8069" s="11">
        <f t="shared" si="377"/>
        <v>44.135339999999999</v>
      </c>
      <c r="H8069" s="8">
        <f t="shared" si="378"/>
        <v>0</v>
      </c>
      <c r="I8069" s="61"/>
      <c r="K8069" s="69"/>
      <c r="L8069" s="69"/>
      <c r="M8069" s="69"/>
      <c r="O8069" s="63"/>
      <c r="P8069" s="63"/>
      <c r="Q8069" s="63"/>
    </row>
    <row r="8070" spans="1:17" outlineLevel="1">
      <c r="A8070" s="6"/>
      <c r="B8070" s="20">
        <v>42720</v>
      </c>
      <c r="C8070" s="21">
        <v>0.85416666666666663</v>
      </c>
      <c r="D8070" s="13">
        <v>0</v>
      </c>
      <c r="E8070" s="13">
        <v>47.61</v>
      </c>
      <c r="F8070" s="11">
        <f t="shared" si="376"/>
        <v>0</v>
      </c>
      <c r="G8070" s="11">
        <f t="shared" si="377"/>
        <v>48.062295000000006</v>
      </c>
      <c r="H8070" s="8">
        <f t="shared" si="378"/>
        <v>0</v>
      </c>
      <c r="I8070" s="61"/>
      <c r="K8070" s="69"/>
      <c r="L8070" s="69"/>
      <c r="M8070" s="69"/>
      <c r="O8070" s="63"/>
      <c r="P8070" s="63"/>
      <c r="Q8070" s="63"/>
    </row>
    <row r="8071" spans="1:17" outlineLevel="1">
      <c r="A8071" s="6"/>
      <c r="B8071" s="20">
        <v>42720</v>
      </c>
      <c r="C8071" s="21">
        <v>0.875</v>
      </c>
      <c r="D8071" s="13">
        <v>0</v>
      </c>
      <c r="E8071" s="13">
        <v>45.34</v>
      </c>
      <c r="F8071" s="11">
        <f t="shared" si="376"/>
        <v>0</v>
      </c>
      <c r="G8071" s="11">
        <f t="shared" si="377"/>
        <v>45.770730000000007</v>
      </c>
      <c r="H8071" s="8">
        <f t="shared" si="378"/>
        <v>0</v>
      </c>
      <c r="I8071" s="61"/>
      <c r="K8071" s="69"/>
      <c r="L8071" s="69"/>
      <c r="M8071" s="69"/>
      <c r="O8071" s="63"/>
      <c r="P8071" s="63"/>
      <c r="Q8071" s="63"/>
    </row>
    <row r="8072" spans="1:17" outlineLevel="1">
      <c r="A8072" s="6"/>
      <c r="B8072" s="20">
        <v>42720</v>
      </c>
      <c r="C8072" s="21">
        <v>0.89583333333333337</v>
      </c>
      <c r="D8072" s="13">
        <v>0</v>
      </c>
      <c r="E8072" s="13">
        <v>45.55</v>
      </c>
      <c r="F8072" s="11">
        <f t="shared" si="376"/>
        <v>0</v>
      </c>
      <c r="G8072" s="11">
        <f t="shared" si="377"/>
        <v>45.982725000000002</v>
      </c>
      <c r="H8072" s="8">
        <f t="shared" si="378"/>
        <v>0</v>
      </c>
      <c r="I8072" s="61"/>
      <c r="K8072" s="69"/>
      <c r="L8072" s="69"/>
      <c r="M8072" s="69"/>
      <c r="O8072" s="63"/>
      <c r="P8072" s="63"/>
      <c r="Q8072" s="63"/>
    </row>
    <row r="8073" spans="1:17" outlineLevel="1">
      <c r="A8073" s="6"/>
      <c r="B8073" s="20">
        <v>42720</v>
      </c>
      <c r="C8073" s="21">
        <v>0.91666666666666663</v>
      </c>
      <c r="D8073" s="13">
        <v>0</v>
      </c>
      <c r="E8073" s="13">
        <v>45.35</v>
      </c>
      <c r="F8073" s="11">
        <f t="shared" si="376"/>
        <v>0</v>
      </c>
      <c r="G8073" s="11">
        <f t="shared" si="377"/>
        <v>45.780825000000007</v>
      </c>
      <c r="H8073" s="8">
        <f t="shared" si="378"/>
        <v>0</v>
      </c>
      <c r="I8073" s="61"/>
      <c r="K8073" s="69"/>
      <c r="L8073" s="69"/>
      <c r="M8073" s="69"/>
      <c r="O8073" s="63"/>
      <c r="P8073" s="63"/>
      <c r="Q8073" s="63"/>
    </row>
    <row r="8074" spans="1:17" outlineLevel="1">
      <c r="A8074" s="6"/>
      <c r="B8074" s="20">
        <v>42720</v>
      </c>
      <c r="C8074" s="21">
        <v>0.9375</v>
      </c>
      <c r="D8074" s="13">
        <v>0</v>
      </c>
      <c r="E8074" s="13">
        <v>65.14</v>
      </c>
      <c r="F8074" s="11">
        <f t="shared" si="376"/>
        <v>0</v>
      </c>
      <c r="G8074" s="11">
        <f t="shared" si="377"/>
        <v>65.758830000000003</v>
      </c>
      <c r="H8074" s="8">
        <f t="shared" si="378"/>
        <v>0</v>
      </c>
      <c r="I8074" s="61"/>
      <c r="K8074" s="69"/>
      <c r="L8074" s="69"/>
      <c r="M8074" s="69"/>
      <c r="O8074" s="63"/>
      <c r="P8074" s="63"/>
      <c r="Q8074" s="63"/>
    </row>
    <row r="8075" spans="1:17" outlineLevel="1">
      <c r="A8075" s="6"/>
      <c r="B8075" s="20">
        <v>42720</v>
      </c>
      <c r="C8075" s="21">
        <v>0.95833333333333337</v>
      </c>
      <c r="D8075" s="13">
        <v>0</v>
      </c>
      <c r="E8075" s="13">
        <v>46.14</v>
      </c>
      <c r="F8075" s="11">
        <f t="shared" si="376"/>
        <v>0</v>
      </c>
      <c r="G8075" s="11">
        <f t="shared" si="377"/>
        <v>46.578330000000001</v>
      </c>
      <c r="H8075" s="8">
        <f t="shared" si="378"/>
        <v>0</v>
      </c>
      <c r="I8075" s="61"/>
      <c r="K8075" s="69"/>
      <c r="L8075" s="69"/>
      <c r="M8075" s="69"/>
      <c r="O8075" s="63"/>
      <c r="P8075" s="63"/>
      <c r="Q8075" s="63"/>
    </row>
    <row r="8076" spans="1:17" outlineLevel="1">
      <c r="A8076" s="6"/>
      <c r="B8076" s="20">
        <v>42720</v>
      </c>
      <c r="C8076" s="21">
        <v>0.97916666666666663</v>
      </c>
      <c r="D8076" s="13">
        <v>0</v>
      </c>
      <c r="E8076" s="13">
        <v>45</v>
      </c>
      <c r="F8076" s="11">
        <f t="shared" si="376"/>
        <v>0</v>
      </c>
      <c r="G8076" s="11">
        <f t="shared" si="377"/>
        <v>45.427500000000002</v>
      </c>
      <c r="H8076" s="8">
        <f t="shared" si="378"/>
        <v>0</v>
      </c>
      <c r="I8076" s="61"/>
      <c r="K8076" s="69"/>
      <c r="L8076" s="69"/>
      <c r="M8076" s="69"/>
      <c r="O8076" s="63"/>
      <c r="P8076" s="63"/>
      <c r="Q8076" s="63"/>
    </row>
    <row r="8077" spans="1:17" outlineLevel="1">
      <c r="A8077" s="6"/>
      <c r="B8077" s="20">
        <v>42721</v>
      </c>
      <c r="C8077" s="21">
        <v>2.0833333333333332E-2</v>
      </c>
      <c r="D8077" s="13">
        <v>0</v>
      </c>
      <c r="E8077" s="13">
        <v>44.97</v>
      </c>
      <c r="F8077" s="11">
        <f t="shared" si="376"/>
        <v>0</v>
      </c>
      <c r="G8077" s="11">
        <f t="shared" si="377"/>
        <v>45.397215000000003</v>
      </c>
      <c r="H8077" s="8">
        <f t="shared" si="378"/>
        <v>0</v>
      </c>
      <c r="I8077" s="61"/>
      <c r="K8077" s="69"/>
      <c r="L8077" s="69"/>
      <c r="M8077" s="69"/>
      <c r="O8077" s="63"/>
      <c r="P8077" s="63"/>
      <c r="Q8077" s="63"/>
    </row>
    <row r="8078" spans="1:17" outlineLevel="1">
      <c r="A8078" s="6"/>
      <c r="B8078" s="20">
        <v>42721</v>
      </c>
      <c r="C8078" s="21">
        <v>4.1666666666666664E-2</v>
      </c>
      <c r="D8078" s="13">
        <v>0</v>
      </c>
      <c r="E8078" s="13">
        <v>44.23</v>
      </c>
      <c r="F8078" s="11">
        <f t="shared" si="376"/>
        <v>0</v>
      </c>
      <c r="G8078" s="11">
        <f t="shared" si="377"/>
        <v>44.650185</v>
      </c>
      <c r="H8078" s="8">
        <f t="shared" si="378"/>
        <v>0</v>
      </c>
      <c r="I8078" s="61"/>
      <c r="K8078" s="69"/>
      <c r="L8078" s="69"/>
      <c r="M8078" s="69"/>
      <c r="O8078" s="63"/>
      <c r="P8078" s="63"/>
      <c r="Q8078" s="63"/>
    </row>
    <row r="8079" spans="1:17" outlineLevel="1">
      <c r="A8079" s="6"/>
      <c r="B8079" s="20">
        <v>42721</v>
      </c>
      <c r="C8079" s="21">
        <v>6.25E-2</v>
      </c>
      <c r="D8079" s="13">
        <v>0</v>
      </c>
      <c r="E8079" s="13">
        <v>44.97</v>
      </c>
      <c r="F8079" s="11">
        <f t="shared" si="376"/>
        <v>0</v>
      </c>
      <c r="G8079" s="11">
        <f t="shared" si="377"/>
        <v>45.397215000000003</v>
      </c>
      <c r="H8079" s="8">
        <f t="shared" si="378"/>
        <v>0</v>
      </c>
      <c r="I8079" s="61"/>
      <c r="K8079" s="69"/>
      <c r="L8079" s="69"/>
      <c r="M8079" s="69"/>
      <c r="O8079" s="63"/>
      <c r="P8079" s="63"/>
      <c r="Q8079" s="63"/>
    </row>
    <row r="8080" spans="1:17" outlineLevel="1">
      <c r="A8080" s="6"/>
      <c r="B8080" s="20">
        <v>42721</v>
      </c>
      <c r="C8080" s="21">
        <v>8.3333333333333329E-2</v>
      </c>
      <c r="D8080" s="13">
        <v>0</v>
      </c>
      <c r="E8080" s="13">
        <v>42.7</v>
      </c>
      <c r="F8080" s="11">
        <f t="shared" si="376"/>
        <v>0</v>
      </c>
      <c r="G8080" s="11">
        <f t="shared" si="377"/>
        <v>43.105650000000004</v>
      </c>
      <c r="H8080" s="8">
        <f t="shared" si="378"/>
        <v>0</v>
      </c>
      <c r="I8080" s="61"/>
      <c r="K8080" s="69"/>
      <c r="L8080" s="69"/>
      <c r="M8080" s="69"/>
      <c r="O8080" s="63"/>
      <c r="P8080" s="63"/>
      <c r="Q8080" s="63"/>
    </row>
    <row r="8081" spans="1:17" outlineLevel="1">
      <c r="A8081" s="6"/>
      <c r="B8081" s="20">
        <v>42721</v>
      </c>
      <c r="C8081" s="21">
        <v>0.10416666666666667</v>
      </c>
      <c r="D8081" s="13">
        <v>0</v>
      </c>
      <c r="E8081" s="13">
        <v>44.07</v>
      </c>
      <c r="F8081" s="11">
        <f t="shared" ref="F8081:F8144" si="379">IF($B$13="Electricity",$D8081*$B$9,$D8081*$B$10)</f>
        <v>0</v>
      </c>
      <c r="G8081" s="11">
        <f t="shared" ref="G8081:G8144" si="380">+E8081*$B$10</f>
        <v>44.488665000000005</v>
      </c>
      <c r="H8081" s="8">
        <f t="shared" si="378"/>
        <v>0</v>
      </c>
      <c r="I8081" s="61"/>
      <c r="K8081" s="69"/>
      <c r="L8081" s="69"/>
      <c r="M8081" s="69"/>
      <c r="O8081" s="63"/>
      <c r="P8081" s="63"/>
      <c r="Q8081" s="63"/>
    </row>
    <row r="8082" spans="1:17" outlineLevel="1">
      <c r="A8082" s="6"/>
      <c r="B8082" s="20">
        <v>42721</v>
      </c>
      <c r="C8082" s="21">
        <v>0.125</v>
      </c>
      <c r="D8082" s="13">
        <v>0</v>
      </c>
      <c r="E8082" s="13">
        <v>43.58</v>
      </c>
      <c r="F8082" s="11">
        <f t="shared" si="379"/>
        <v>0</v>
      </c>
      <c r="G8082" s="11">
        <f t="shared" si="380"/>
        <v>43.994010000000003</v>
      </c>
      <c r="H8082" s="8">
        <f t="shared" si="378"/>
        <v>0</v>
      </c>
      <c r="I8082" s="61"/>
      <c r="K8082" s="69"/>
      <c r="L8082" s="69"/>
      <c r="M8082" s="69"/>
      <c r="O8082" s="63"/>
      <c r="P8082" s="63"/>
      <c r="Q8082" s="63"/>
    </row>
    <row r="8083" spans="1:17" outlineLevel="1">
      <c r="A8083" s="6"/>
      <c r="B8083" s="20">
        <v>42721</v>
      </c>
      <c r="C8083" s="21">
        <v>0.14583333333333334</v>
      </c>
      <c r="D8083" s="13">
        <v>0</v>
      </c>
      <c r="E8083" s="13">
        <v>44.28</v>
      </c>
      <c r="F8083" s="11">
        <f t="shared" si="379"/>
        <v>0</v>
      </c>
      <c r="G8083" s="11">
        <f t="shared" si="380"/>
        <v>44.700660000000006</v>
      </c>
      <c r="H8083" s="8">
        <f t="shared" si="378"/>
        <v>0</v>
      </c>
      <c r="I8083" s="61"/>
      <c r="K8083" s="69"/>
      <c r="L8083" s="69"/>
      <c r="M8083" s="69"/>
      <c r="O8083" s="63"/>
      <c r="P8083" s="63"/>
      <c r="Q8083" s="63"/>
    </row>
    <row r="8084" spans="1:17" outlineLevel="1">
      <c r="A8084" s="6"/>
      <c r="B8084" s="20">
        <v>42721</v>
      </c>
      <c r="C8084" s="21">
        <v>0.16666666666666666</v>
      </c>
      <c r="D8084" s="13">
        <v>0</v>
      </c>
      <c r="E8084" s="13">
        <v>44.92</v>
      </c>
      <c r="F8084" s="11">
        <f t="shared" si="379"/>
        <v>0</v>
      </c>
      <c r="G8084" s="11">
        <f t="shared" si="380"/>
        <v>45.346740000000004</v>
      </c>
      <c r="H8084" s="8">
        <f t="shared" si="378"/>
        <v>0</v>
      </c>
      <c r="I8084" s="61"/>
      <c r="K8084" s="69"/>
      <c r="L8084" s="69"/>
      <c r="M8084" s="69"/>
      <c r="O8084" s="63"/>
      <c r="P8084" s="63"/>
      <c r="Q8084" s="63"/>
    </row>
    <row r="8085" spans="1:17" outlineLevel="1">
      <c r="A8085" s="6"/>
      <c r="B8085" s="20">
        <v>42721</v>
      </c>
      <c r="C8085" s="21">
        <v>0.1875</v>
      </c>
      <c r="D8085" s="13">
        <v>0</v>
      </c>
      <c r="E8085" s="13">
        <v>41</v>
      </c>
      <c r="F8085" s="11">
        <f t="shared" si="379"/>
        <v>0</v>
      </c>
      <c r="G8085" s="11">
        <f t="shared" si="380"/>
        <v>41.389500000000005</v>
      </c>
      <c r="H8085" s="8">
        <f t="shared" si="378"/>
        <v>0</v>
      </c>
      <c r="I8085" s="61"/>
      <c r="K8085" s="69"/>
      <c r="L8085" s="69"/>
      <c r="M8085" s="69"/>
      <c r="O8085" s="63"/>
      <c r="P8085" s="63"/>
      <c r="Q8085" s="63"/>
    </row>
    <row r="8086" spans="1:17" outlineLevel="1">
      <c r="A8086" s="6"/>
      <c r="B8086" s="20">
        <v>42721</v>
      </c>
      <c r="C8086" s="21">
        <v>0.20833333333333334</v>
      </c>
      <c r="D8086" s="13">
        <v>3.6120000000000002E-3</v>
      </c>
      <c r="E8086" s="13">
        <v>45.03</v>
      </c>
      <c r="F8086" s="11">
        <f t="shared" si="379"/>
        <v>3.6109164000000002E-3</v>
      </c>
      <c r="G8086" s="11">
        <f t="shared" si="380"/>
        <v>45.457785000000001</v>
      </c>
      <c r="H8086" s="8">
        <f t="shared" si="378"/>
        <v>0.50748618903582599</v>
      </c>
      <c r="I8086" s="61"/>
      <c r="K8086" s="69"/>
      <c r="L8086" s="69"/>
      <c r="M8086" s="69"/>
      <c r="O8086" s="63"/>
      <c r="P8086" s="63"/>
      <c r="Q8086" s="63"/>
    </row>
    <row r="8087" spans="1:17" outlineLevel="1">
      <c r="A8087" s="6"/>
      <c r="B8087" s="20">
        <v>42721</v>
      </c>
      <c r="C8087" s="21">
        <v>0.22916666666666666</v>
      </c>
      <c r="D8087" s="13">
        <v>0.13659199999999999</v>
      </c>
      <c r="E8087" s="13">
        <v>40.619999999999997</v>
      </c>
      <c r="F8087" s="11">
        <f t="shared" si="379"/>
        <v>0.1365510224</v>
      </c>
      <c r="G8087" s="11">
        <f t="shared" si="380"/>
        <v>41.005890000000001</v>
      </c>
      <c r="H8087" s="8">
        <f t="shared" si="378"/>
        <v>19.799093962478064</v>
      </c>
      <c r="I8087" s="61"/>
      <c r="K8087" s="69"/>
      <c r="L8087" s="69"/>
      <c r="M8087" s="69"/>
      <c r="O8087" s="63"/>
      <c r="P8087" s="63"/>
      <c r="Q8087" s="63"/>
    </row>
    <row r="8088" spans="1:17" outlineLevel="1">
      <c r="A8088" s="6"/>
      <c r="B8088" s="20">
        <v>42721</v>
      </c>
      <c r="C8088" s="21">
        <v>0.25</v>
      </c>
      <c r="D8088" s="13">
        <v>0.26353100000000002</v>
      </c>
      <c r="E8088" s="13">
        <v>38.619999999999997</v>
      </c>
      <c r="F8088" s="11">
        <f t="shared" si="379"/>
        <v>0.2634519407</v>
      </c>
      <c r="G8088" s="11">
        <f t="shared" si="380"/>
        <v>38.986890000000002</v>
      </c>
      <c r="H8088" s="8">
        <f t="shared" si="378"/>
        <v>38.730889137842574</v>
      </c>
      <c r="I8088" s="61"/>
      <c r="K8088" s="69"/>
      <c r="L8088" s="69"/>
      <c r="M8088" s="69"/>
      <c r="O8088" s="63"/>
      <c r="P8088" s="63"/>
      <c r="Q8088" s="63"/>
    </row>
    <row r="8089" spans="1:17" outlineLevel="1">
      <c r="A8089" s="6"/>
      <c r="B8089" s="20">
        <v>42721</v>
      </c>
      <c r="C8089" s="21">
        <v>0.27083333333333331</v>
      </c>
      <c r="D8089" s="13">
        <v>0.53349099999999994</v>
      </c>
      <c r="E8089" s="13">
        <v>40.75</v>
      </c>
      <c r="F8089" s="11">
        <f t="shared" si="379"/>
        <v>0.53333095269999997</v>
      </c>
      <c r="G8089" s="11">
        <f t="shared" si="380"/>
        <v>41.137125000000005</v>
      </c>
      <c r="H8089" s="8">
        <f t="shared" si="378"/>
        <v>77.259855134611016</v>
      </c>
      <c r="I8089" s="61"/>
      <c r="K8089" s="69"/>
      <c r="L8089" s="69"/>
      <c r="M8089" s="69"/>
      <c r="O8089" s="63"/>
      <c r="P8089" s="63"/>
      <c r="Q8089" s="63"/>
    </row>
    <row r="8090" spans="1:17" outlineLevel="1">
      <c r="A8090" s="6"/>
      <c r="B8090" s="20">
        <v>42721</v>
      </c>
      <c r="C8090" s="21">
        <v>0.29166666666666669</v>
      </c>
      <c r="D8090" s="13">
        <v>1.2816369999999999</v>
      </c>
      <c r="E8090" s="13">
        <v>47.92</v>
      </c>
      <c r="F8090" s="11">
        <f t="shared" si="379"/>
        <v>1.2812525089</v>
      </c>
      <c r="G8090" s="11">
        <f t="shared" si="380"/>
        <v>48.375240000000005</v>
      </c>
      <c r="H8090" s="8">
        <f t="shared" si="378"/>
        <v>176.33206903676034</v>
      </c>
      <c r="I8090" s="61"/>
      <c r="K8090" s="69"/>
      <c r="L8090" s="69"/>
      <c r="M8090" s="69"/>
      <c r="O8090" s="63"/>
      <c r="P8090" s="63"/>
      <c r="Q8090" s="63"/>
    </row>
    <row r="8091" spans="1:17" outlineLevel="1">
      <c r="A8091" s="6"/>
      <c r="B8091" s="20">
        <v>42721</v>
      </c>
      <c r="C8091" s="21">
        <v>0.3125</v>
      </c>
      <c r="D8091" s="13">
        <v>1.65456</v>
      </c>
      <c r="E8091" s="13">
        <v>47.9</v>
      </c>
      <c r="F8091" s="11">
        <f t="shared" si="379"/>
        <v>1.6540636320000002</v>
      </c>
      <c r="G8091" s="11">
        <f t="shared" si="380"/>
        <v>48.355049999999999</v>
      </c>
      <c r="H8091" s="8">
        <f t="shared" si="378"/>
        <v>227.67350592345841</v>
      </c>
      <c r="I8091" s="61"/>
      <c r="K8091" s="69"/>
      <c r="L8091" s="69"/>
      <c r="M8091" s="69"/>
      <c r="O8091" s="63"/>
      <c r="P8091" s="63"/>
      <c r="Q8091" s="63"/>
    </row>
    <row r="8092" spans="1:17" outlineLevel="1">
      <c r="A8092" s="6"/>
      <c r="B8092" s="20">
        <v>42721</v>
      </c>
      <c r="C8092" s="21">
        <v>0.33333333333333331</v>
      </c>
      <c r="D8092" s="13">
        <v>2.2700259999999997</v>
      </c>
      <c r="E8092" s="13">
        <v>53.53</v>
      </c>
      <c r="F8092" s="11">
        <f t="shared" si="379"/>
        <v>2.2693449921999997</v>
      </c>
      <c r="G8092" s="11">
        <f t="shared" si="380"/>
        <v>54.038535000000003</v>
      </c>
      <c r="H8092" s="8">
        <f t="shared" si="378"/>
        <v>299.46608976112555</v>
      </c>
      <c r="I8092" s="61"/>
      <c r="K8092" s="69"/>
      <c r="L8092" s="69"/>
      <c r="M8092" s="69"/>
      <c r="O8092" s="63"/>
      <c r="P8092" s="63"/>
      <c r="Q8092" s="63"/>
    </row>
    <row r="8093" spans="1:17" outlineLevel="1">
      <c r="A8093" s="6"/>
      <c r="B8093" s="20">
        <v>42721</v>
      </c>
      <c r="C8093" s="21">
        <v>0.35416666666666669</v>
      </c>
      <c r="D8093" s="13">
        <v>1.9657649999999998</v>
      </c>
      <c r="E8093" s="13">
        <v>50.8</v>
      </c>
      <c r="F8093" s="11">
        <f t="shared" si="379"/>
        <v>1.9651752704999998</v>
      </c>
      <c r="G8093" s="11">
        <f t="shared" si="380"/>
        <v>51.282600000000002</v>
      </c>
      <c r="H8093" s="8">
        <f t="shared" si="378"/>
        <v>264.74330298605668</v>
      </c>
      <c r="I8093" s="61"/>
      <c r="K8093" s="69"/>
      <c r="L8093" s="69"/>
      <c r="M8093" s="69"/>
      <c r="O8093" s="63"/>
      <c r="P8093" s="63"/>
      <c r="Q8093" s="63"/>
    </row>
    <row r="8094" spans="1:17" outlineLevel="1">
      <c r="A8094" s="6"/>
      <c r="B8094" s="20">
        <v>42721</v>
      </c>
      <c r="C8094" s="21">
        <v>0.375</v>
      </c>
      <c r="D8094" s="13">
        <v>3.0992839999999999</v>
      </c>
      <c r="E8094" s="13">
        <v>50.39</v>
      </c>
      <c r="F8094" s="11">
        <f t="shared" si="379"/>
        <v>3.0983542148000001</v>
      </c>
      <c r="G8094" s="11">
        <f t="shared" si="380"/>
        <v>50.868705000000006</v>
      </c>
      <c r="H8094" s="8">
        <f t="shared" si="378"/>
        <v>418.68461741463216</v>
      </c>
      <c r="I8094" s="61"/>
      <c r="K8094" s="69"/>
      <c r="L8094" s="69"/>
      <c r="M8094" s="69"/>
      <c r="O8094" s="63"/>
      <c r="P8094" s="63"/>
      <c r="Q8094" s="63"/>
    </row>
    <row r="8095" spans="1:17" outlineLevel="1">
      <c r="A8095" s="6"/>
      <c r="B8095" s="20">
        <v>42721</v>
      </c>
      <c r="C8095" s="21">
        <v>0.39583333333333331</v>
      </c>
      <c r="D8095" s="13">
        <v>4.1007470000000001</v>
      </c>
      <c r="E8095" s="13">
        <v>49.16</v>
      </c>
      <c r="F8095" s="11">
        <f t="shared" si="379"/>
        <v>4.0995167759000006</v>
      </c>
      <c r="G8095" s="11">
        <f t="shared" si="380"/>
        <v>49.627020000000002</v>
      </c>
      <c r="H8095" s="8">
        <f t="shared" si="378"/>
        <v>559.0633192894752</v>
      </c>
      <c r="I8095" s="61"/>
      <c r="K8095" s="69"/>
      <c r="L8095" s="69"/>
      <c r="M8095" s="69"/>
      <c r="O8095" s="63"/>
      <c r="P8095" s="63"/>
      <c r="Q8095" s="63"/>
    </row>
    <row r="8096" spans="1:17" outlineLevel="1">
      <c r="A8096" s="6"/>
      <c r="B8096" s="20">
        <v>42721</v>
      </c>
      <c r="C8096" s="21">
        <v>0.41666666666666669</v>
      </c>
      <c r="D8096" s="13">
        <v>3.5097100000000001</v>
      </c>
      <c r="E8096" s="13">
        <v>49.16</v>
      </c>
      <c r="F8096" s="11">
        <f t="shared" si="379"/>
        <v>3.508657087</v>
      </c>
      <c r="G8096" s="11">
        <f t="shared" si="380"/>
        <v>49.627020000000002</v>
      </c>
      <c r="H8096" s="8">
        <f t="shared" si="378"/>
        <v>478.48602275230922</v>
      </c>
      <c r="I8096" s="61"/>
      <c r="K8096" s="69"/>
      <c r="L8096" s="69"/>
      <c r="M8096" s="69"/>
      <c r="O8096" s="63"/>
      <c r="P8096" s="63"/>
      <c r="Q8096" s="63"/>
    </row>
    <row r="8097" spans="1:17" outlineLevel="1">
      <c r="A8097" s="6"/>
      <c r="B8097" s="20">
        <v>42721</v>
      </c>
      <c r="C8097" s="21">
        <v>0.4375</v>
      </c>
      <c r="D8097" s="13">
        <v>3.5569120000000001</v>
      </c>
      <c r="E8097" s="13">
        <v>51.18</v>
      </c>
      <c r="F8097" s="11">
        <f t="shared" si="379"/>
        <v>3.5558449264000003</v>
      </c>
      <c r="G8097" s="11">
        <f t="shared" si="380"/>
        <v>51.66621</v>
      </c>
      <c r="H8097" s="8">
        <f t="shared" si="378"/>
        <v>477.67012561558306</v>
      </c>
      <c r="I8097" s="61"/>
      <c r="K8097" s="69"/>
      <c r="L8097" s="69"/>
      <c r="M8097" s="69"/>
      <c r="O8097" s="63"/>
      <c r="P8097" s="63"/>
      <c r="Q8097" s="63"/>
    </row>
    <row r="8098" spans="1:17" outlineLevel="1">
      <c r="A8098" s="6"/>
      <c r="B8098" s="20">
        <v>42721</v>
      </c>
      <c r="C8098" s="21">
        <v>0.45833333333333331</v>
      </c>
      <c r="D8098" s="13">
        <v>4.0700399999999997</v>
      </c>
      <c r="E8098" s="13">
        <v>48.64</v>
      </c>
      <c r="F8098" s="11">
        <f t="shared" si="379"/>
        <v>4.0688189879999994</v>
      </c>
      <c r="G8098" s="11">
        <f t="shared" si="380"/>
        <v>49.102080000000001</v>
      </c>
      <c r="H8098" s="8">
        <f t="shared" si="378"/>
        <v>557.0128563137049</v>
      </c>
      <c r="I8098" s="61"/>
      <c r="K8098" s="69"/>
      <c r="L8098" s="69"/>
      <c r="M8098" s="69"/>
      <c r="O8098" s="63"/>
      <c r="P8098" s="63"/>
      <c r="Q8098" s="63"/>
    </row>
    <row r="8099" spans="1:17" outlineLevel="1">
      <c r="A8099" s="6"/>
      <c r="B8099" s="20">
        <v>42721</v>
      </c>
      <c r="C8099" s="21">
        <v>0.47916666666666669</v>
      </c>
      <c r="D8099" s="13">
        <v>3.6998699999999998</v>
      </c>
      <c r="E8099" s="13">
        <v>51.78</v>
      </c>
      <c r="F8099" s="11">
        <f t="shared" si="379"/>
        <v>3.6987600389999997</v>
      </c>
      <c r="G8099" s="11">
        <f t="shared" si="380"/>
        <v>52.271910000000005</v>
      </c>
      <c r="H8099" s="8">
        <f t="shared" si="378"/>
        <v>494.62811538379549</v>
      </c>
      <c r="I8099" s="61"/>
      <c r="K8099" s="69"/>
      <c r="L8099" s="69"/>
      <c r="M8099" s="69"/>
      <c r="O8099" s="63"/>
      <c r="P8099" s="63"/>
      <c r="Q8099" s="63"/>
    </row>
    <row r="8100" spans="1:17" outlineLevel="1">
      <c r="A8100" s="6"/>
      <c r="B8100" s="20">
        <v>42721</v>
      </c>
      <c r="C8100" s="21">
        <v>0.5</v>
      </c>
      <c r="D8100" s="13">
        <v>3.6200039999999998</v>
      </c>
      <c r="E8100" s="13">
        <v>49.16</v>
      </c>
      <c r="F8100" s="11">
        <f t="shared" si="379"/>
        <v>3.6189179987999998</v>
      </c>
      <c r="G8100" s="11">
        <f t="shared" si="380"/>
        <v>49.627020000000002</v>
      </c>
      <c r="H8100" s="8">
        <f t="shared" si="378"/>
        <v>493.52263187199236</v>
      </c>
      <c r="I8100" s="61"/>
      <c r="K8100" s="69"/>
      <c r="L8100" s="69"/>
      <c r="M8100" s="69"/>
      <c r="O8100" s="63"/>
      <c r="P8100" s="63"/>
      <c r="Q8100" s="63"/>
    </row>
    <row r="8101" spans="1:17" outlineLevel="1">
      <c r="A8101" s="6"/>
      <c r="B8101" s="20">
        <v>42721</v>
      </c>
      <c r="C8101" s="21">
        <v>0.52083333333333337</v>
      </c>
      <c r="D8101" s="13">
        <v>4.2245889999999999</v>
      </c>
      <c r="E8101" s="13">
        <v>51.16</v>
      </c>
      <c r="F8101" s="11">
        <f t="shared" si="379"/>
        <v>4.2233216233000004</v>
      </c>
      <c r="G8101" s="11">
        <f t="shared" si="380"/>
        <v>51.64602</v>
      </c>
      <c r="H8101" s="8">
        <f t="shared" si="378"/>
        <v>567.42006891041581</v>
      </c>
      <c r="I8101" s="61"/>
      <c r="K8101" s="69"/>
      <c r="L8101" s="69"/>
      <c r="M8101" s="69"/>
      <c r="O8101" s="63"/>
      <c r="P8101" s="63"/>
      <c r="Q8101" s="63"/>
    </row>
    <row r="8102" spans="1:17" outlineLevel="1">
      <c r="A8102" s="6"/>
      <c r="B8102" s="20">
        <v>42721</v>
      </c>
      <c r="C8102" s="21">
        <v>0.54166666666666663</v>
      </c>
      <c r="D8102" s="13">
        <v>4.1640129999999997</v>
      </c>
      <c r="E8102" s="13">
        <v>56.86</v>
      </c>
      <c r="F8102" s="11">
        <f t="shared" si="379"/>
        <v>4.1627637961000001</v>
      </c>
      <c r="G8102" s="11">
        <f t="shared" si="380"/>
        <v>57.400170000000003</v>
      </c>
      <c r="H8102" s="8">
        <f t="shared" si="378"/>
        <v>535.33071650861461</v>
      </c>
      <c r="I8102" s="61"/>
      <c r="K8102" s="69"/>
      <c r="L8102" s="69"/>
      <c r="M8102" s="69"/>
      <c r="O8102" s="63"/>
      <c r="P8102" s="63"/>
      <c r="Q8102" s="63"/>
    </row>
    <row r="8103" spans="1:17" outlineLevel="1">
      <c r="A8103" s="6"/>
      <c r="B8103" s="20">
        <v>42721</v>
      </c>
      <c r="C8103" s="21">
        <v>0.5625</v>
      </c>
      <c r="D8103" s="13">
        <v>4.5880929999999998</v>
      </c>
      <c r="E8103" s="13">
        <v>54.94</v>
      </c>
      <c r="F8103" s="11">
        <f t="shared" si="379"/>
        <v>4.5867165721000003</v>
      </c>
      <c r="G8103" s="11">
        <f t="shared" si="380"/>
        <v>55.461930000000002</v>
      </c>
      <c r="H8103" s="8">
        <f t="shared" si="378"/>
        <v>598.74112895894996</v>
      </c>
      <c r="I8103" s="61"/>
      <c r="K8103" s="69"/>
      <c r="L8103" s="69"/>
      <c r="M8103" s="69"/>
      <c r="O8103" s="63"/>
      <c r="P8103" s="63"/>
      <c r="Q8103" s="63"/>
    </row>
    <row r="8104" spans="1:17" outlineLevel="1">
      <c r="A8104" s="6"/>
      <c r="B8104" s="20">
        <v>42721</v>
      </c>
      <c r="C8104" s="21">
        <v>0.58333333333333337</v>
      </c>
      <c r="D8104" s="13">
        <v>4.056514</v>
      </c>
      <c r="E8104" s="13">
        <v>59.16</v>
      </c>
      <c r="F8104" s="11">
        <f t="shared" si="379"/>
        <v>4.0552970457999997</v>
      </c>
      <c r="G8104" s="11">
        <f t="shared" si="380"/>
        <v>59.722020000000001</v>
      </c>
      <c r="H8104" s="8">
        <f t="shared" si="378"/>
        <v>512.0947192435915</v>
      </c>
      <c r="I8104" s="61"/>
      <c r="K8104" s="69"/>
      <c r="L8104" s="69"/>
      <c r="M8104" s="69"/>
      <c r="O8104" s="63"/>
      <c r="P8104" s="63"/>
      <c r="Q8104" s="63"/>
    </row>
    <row r="8105" spans="1:17" outlineLevel="1">
      <c r="A8105" s="6"/>
      <c r="B8105" s="20">
        <v>42721</v>
      </c>
      <c r="C8105" s="21">
        <v>0.60416666666666663</v>
      </c>
      <c r="D8105" s="13">
        <v>4.2270190000000003</v>
      </c>
      <c r="E8105" s="13">
        <v>55.3</v>
      </c>
      <c r="F8105" s="11">
        <f t="shared" si="379"/>
        <v>4.2257508943000008</v>
      </c>
      <c r="G8105" s="11">
        <f t="shared" si="380"/>
        <v>55.82535</v>
      </c>
      <c r="H8105" s="8">
        <f t="shared" si="378"/>
        <v>550.08564365268955</v>
      </c>
      <c r="I8105" s="61"/>
      <c r="K8105" s="69"/>
      <c r="L8105" s="69"/>
      <c r="M8105" s="69"/>
      <c r="O8105" s="63"/>
      <c r="P8105" s="63"/>
      <c r="Q8105" s="63"/>
    </row>
    <row r="8106" spans="1:17" outlineLevel="1">
      <c r="A8106" s="6"/>
      <c r="B8106" s="20">
        <v>42721</v>
      </c>
      <c r="C8106" s="21">
        <v>0.625</v>
      </c>
      <c r="D8106" s="13">
        <v>3.8938359999999999</v>
      </c>
      <c r="E8106" s="13">
        <v>108.63</v>
      </c>
      <c r="F8106" s="11">
        <f t="shared" si="379"/>
        <v>3.8926678492</v>
      </c>
      <c r="G8106" s="11">
        <f t="shared" si="380"/>
        <v>109.661985</v>
      </c>
      <c r="H8106" s="8">
        <f t="shared" si="378"/>
        <v>297.15853666224734</v>
      </c>
      <c r="I8106" s="61"/>
      <c r="K8106" s="69"/>
      <c r="L8106" s="69"/>
      <c r="M8106" s="69"/>
      <c r="O8106" s="63"/>
      <c r="P8106" s="63"/>
      <c r="Q8106" s="63"/>
    </row>
    <row r="8107" spans="1:17" outlineLevel="1">
      <c r="A8107" s="6"/>
      <c r="B8107" s="20">
        <v>42721</v>
      </c>
      <c r="C8107" s="21">
        <v>0.64583333333333337</v>
      </c>
      <c r="D8107" s="13">
        <v>3.4209420000000001</v>
      </c>
      <c r="E8107" s="13">
        <v>125.09</v>
      </c>
      <c r="F8107" s="11">
        <f t="shared" si="379"/>
        <v>3.4199157174000003</v>
      </c>
      <c r="G8107" s="11">
        <f t="shared" si="380"/>
        <v>126.278355</v>
      </c>
      <c r="H8107" s="8">
        <f t="shared" si="378"/>
        <v>204.24299240448312</v>
      </c>
      <c r="I8107" s="61"/>
      <c r="K8107" s="69"/>
      <c r="L8107" s="69"/>
      <c r="M8107" s="69"/>
      <c r="O8107" s="63"/>
      <c r="P8107" s="63"/>
      <c r="Q8107" s="63"/>
    </row>
    <row r="8108" spans="1:17" outlineLevel="1">
      <c r="A8108" s="6"/>
      <c r="B8108" s="20">
        <v>42721</v>
      </c>
      <c r="C8108" s="21">
        <v>0.66666666666666663</v>
      </c>
      <c r="D8108" s="13">
        <v>2.8588480000000001</v>
      </c>
      <c r="E8108" s="13">
        <v>134.01</v>
      </c>
      <c r="F8108" s="11">
        <f t="shared" si="379"/>
        <v>2.8579903456000002</v>
      </c>
      <c r="G8108" s="11">
        <f t="shared" si="380"/>
        <v>135.283095</v>
      </c>
      <c r="H8108" s="8">
        <f t="shared" si="378"/>
        <v>144.94842484871236</v>
      </c>
      <c r="I8108" s="61"/>
      <c r="K8108" s="69"/>
      <c r="L8108" s="69"/>
      <c r="M8108" s="69"/>
      <c r="O8108" s="63"/>
      <c r="P8108" s="63"/>
      <c r="Q8108" s="63"/>
    </row>
    <row r="8109" spans="1:17" outlineLevel="1">
      <c r="A8109" s="6"/>
      <c r="B8109" s="20">
        <v>42721</v>
      </c>
      <c r="C8109" s="21">
        <v>0.6875</v>
      </c>
      <c r="D8109" s="13">
        <v>2.2568229999999998</v>
      </c>
      <c r="E8109" s="13">
        <v>48.64</v>
      </c>
      <c r="F8109" s="11">
        <f t="shared" si="379"/>
        <v>2.2561459530999999</v>
      </c>
      <c r="G8109" s="11">
        <f t="shared" si="380"/>
        <v>49.102080000000001</v>
      </c>
      <c r="H8109" s="8">
        <f t="shared" ref="H8109:H8172" si="381">F8109*($B$8-G8109)</f>
        <v>308.86168819580752</v>
      </c>
      <c r="I8109" s="61"/>
      <c r="K8109" s="69"/>
      <c r="L8109" s="69"/>
      <c r="M8109" s="69"/>
      <c r="O8109" s="63"/>
      <c r="P8109" s="63"/>
      <c r="Q8109" s="63"/>
    </row>
    <row r="8110" spans="1:17" outlineLevel="1">
      <c r="A8110" s="6"/>
      <c r="B8110" s="20">
        <v>42721</v>
      </c>
      <c r="C8110" s="21">
        <v>0.70833333333333337</v>
      </c>
      <c r="D8110" s="13">
        <v>1.5548890000000002</v>
      </c>
      <c r="E8110" s="13">
        <v>59.63</v>
      </c>
      <c r="F8110" s="11">
        <f t="shared" si="379"/>
        <v>1.5544225333000001</v>
      </c>
      <c r="G8110" s="11">
        <f t="shared" si="380"/>
        <v>60.19648500000001</v>
      </c>
      <c r="H8110" s="8">
        <f t="shared" si="381"/>
        <v>195.55181848434455</v>
      </c>
      <c r="I8110" s="61"/>
      <c r="K8110" s="69"/>
      <c r="L8110" s="69"/>
      <c r="M8110" s="69"/>
      <c r="O8110" s="63"/>
      <c r="P8110" s="63"/>
      <c r="Q8110" s="63"/>
    </row>
    <row r="8111" spans="1:17" outlineLevel="1">
      <c r="A8111" s="6"/>
      <c r="B8111" s="20">
        <v>42721</v>
      </c>
      <c r="C8111" s="21">
        <v>0.72916666666666663</v>
      </c>
      <c r="D8111" s="13">
        <v>0.82902100000000001</v>
      </c>
      <c r="E8111" s="13">
        <v>48.61</v>
      </c>
      <c r="F8111" s="11">
        <f t="shared" si="379"/>
        <v>0.82877229370000005</v>
      </c>
      <c r="G8111" s="11">
        <f t="shared" si="380"/>
        <v>49.071795000000002</v>
      </c>
      <c r="H8111" s="8">
        <f t="shared" si="381"/>
        <v>113.48230253007381</v>
      </c>
      <c r="I8111" s="61"/>
      <c r="K8111" s="69"/>
      <c r="L8111" s="69"/>
      <c r="M8111" s="69"/>
      <c r="O8111" s="63"/>
      <c r="P8111" s="63"/>
      <c r="Q8111" s="63"/>
    </row>
    <row r="8112" spans="1:17" outlineLevel="1">
      <c r="A8112" s="6"/>
      <c r="B8112" s="20">
        <v>42721</v>
      </c>
      <c r="C8112" s="21">
        <v>0.75</v>
      </c>
      <c r="D8112" s="13">
        <v>0.27813199999999999</v>
      </c>
      <c r="E8112" s="13">
        <v>54.26</v>
      </c>
      <c r="F8112" s="11">
        <f t="shared" si="379"/>
        <v>0.27804856039999998</v>
      </c>
      <c r="G8112" s="11">
        <f t="shared" si="380"/>
        <v>54.775469999999999</v>
      </c>
      <c r="H8112" s="8">
        <f t="shared" si="381"/>
        <v>36.486791655666615</v>
      </c>
      <c r="I8112" s="61"/>
      <c r="K8112" s="69"/>
      <c r="L8112" s="69"/>
      <c r="M8112" s="69"/>
      <c r="O8112" s="63"/>
      <c r="P8112" s="63"/>
      <c r="Q8112" s="63"/>
    </row>
    <row r="8113" spans="1:17" outlineLevel="1">
      <c r="A8113" s="6"/>
      <c r="B8113" s="20">
        <v>42721</v>
      </c>
      <c r="C8113" s="21">
        <v>0.77083333333333337</v>
      </c>
      <c r="D8113" s="13">
        <v>9.8808999999999994E-2</v>
      </c>
      <c r="E8113" s="13">
        <v>49.83</v>
      </c>
      <c r="F8113" s="11">
        <f t="shared" si="379"/>
        <v>9.8779357299999995E-2</v>
      </c>
      <c r="G8113" s="11">
        <f t="shared" si="380"/>
        <v>50.303384999999999</v>
      </c>
      <c r="H8113" s="8">
        <f t="shared" si="381"/>
        <v>13.404024417485539</v>
      </c>
      <c r="I8113" s="61"/>
      <c r="K8113" s="69"/>
      <c r="L8113" s="69"/>
      <c r="M8113" s="69"/>
      <c r="O8113" s="63"/>
      <c r="P8113" s="63"/>
      <c r="Q8113" s="63"/>
    </row>
    <row r="8114" spans="1:17" outlineLevel="1">
      <c r="A8114" s="6"/>
      <c r="B8114" s="20">
        <v>42721</v>
      </c>
      <c r="C8114" s="21">
        <v>0.79166666666666663</v>
      </c>
      <c r="D8114" s="13">
        <v>4.9995000000000005E-2</v>
      </c>
      <c r="E8114" s="13">
        <v>46.77</v>
      </c>
      <c r="F8114" s="11">
        <f t="shared" si="379"/>
        <v>4.998000150000001E-2</v>
      </c>
      <c r="G8114" s="11">
        <f t="shared" si="380"/>
        <v>47.214315000000006</v>
      </c>
      <c r="H8114" s="8">
        <f t="shared" si="381"/>
        <v>6.9365087444785285</v>
      </c>
      <c r="I8114" s="61"/>
      <c r="K8114" s="69"/>
      <c r="L8114" s="69"/>
      <c r="M8114" s="69"/>
      <c r="O8114" s="63"/>
      <c r="P8114" s="63"/>
      <c r="Q8114" s="63"/>
    </row>
    <row r="8115" spans="1:17" outlineLevel="1">
      <c r="A8115" s="6"/>
      <c r="B8115" s="20">
        <v>42721</v>
      </c>
      <c r="C8115" s="21">
        <v>0.8125</v>
      </c>
      <c r="D8115" s="13">
        <v>1.9350000000000001E-3</v>
      </c>
      <c r="E8115" s="13">
        <v>46.33</v>
      </c>
      <c r="F8115" s="11">
        <f t="shared" si="379"/>
        <v>1.9344195000000001E-3</v>
      </c>
      <c r="G8115" s="11">
        <f t="shared" si="380"/>
        <v>46.770135000000003</v>
      </c>
      <c r="H8115" s="8">
        <f t="shared" si="381"/>
        <v>0.26932896583836752</v>
      </c>
      <c r="I8115" s="61"/>
      <c r="K8115" s="69"/>
      <c r="L8115" s="69"/>
      <c r="M8115" s="69"/>
      <c r="O8115" s="63"/>
      <c r="P8115" s="63"/>
      <c r="Q8115" s="63"/>
    </row>
    <row r="8116" spans="1:17" outlineLevel="1">
      <c r="A8116" s="6"/>
      <c r="B8116" s="20">
        <v>42721</v>
      </c>
      <c r="C8116" s="21">
        <v>0.83333333333333337</v>
      </c>
      <c r="D8116" s="13">
        <v>0</v>
      </c>
      <c r="E8116" s="13">
        <v>56.11</v>
      </c>
      <c r="F8116" s="11">
        <f t="shared" si="379"/>
        <v>0</v>
      </c>
      <c r="G8116" s="11">
        <f t="shared" si="380"/>
        <v>56.643045000000001</v>
      </c>
      <c r="H8116" s="8">
        <f t="shared" si="381"/>
        <v>0</v>
      </c>
      <c r="I8116" s="61"/>
      <c r="K8116" s="69"/>
      <c r="L8116" s="69"/>
      <c r="M8116" s="69"/>
      <c r="O8116" s="63"/>
      <c r="P8116" s="63"/>
      <c r="Q8116" s="63"/>
    </row>
    <row r="8117" spans="1:17" outlineLevel="1">
      <c r="A8117" s="6"/>
      <c r="B8117" s="20">
        <v>42721</v>
      </c>
      <c r="C8117" s="21">
        <v>0.85416666666666663</v>
      </c>
      <c r="D8117" s="13">
        <v>0</v>
      </c>
      <c r="E8117" s="13">
        <v>53.27</v>
      </c>
      <c r="F8117" s="11">
        <f t="shared" si="379"/>
        <v>0</v>
      </c>
      <c r="G8117" s="11">
        <f t="shared" si="380"/>
        <v>53.77606500000001</v>
      </c>
      <c r="H8117" s="8">
        <f t="shared" si="381"/>
        <v>0</v>
      </c>
      <c r="I8117" s="61"/>
      <c r="K8117" s="69"/>
      <c r="L8117" s="69"/>
      <c r="M8117" s="69"/>
      <c r="O8117" s="63"/>
      <c r="P8117" s="63"/>
      <c r="Q8117" s="63"/>
    </row>
    <row r="8118" spans="1:17" outlineLevel="1">
      <c r="A8118" s="6"/>
      <c r="B8118" s="20">
        <v>42721</v>
      </c>
      <c r="C8118" s="21">
        <v>0.875</v>
      </c>
      <c r="D8118" s="13">
        <v>0</v>
      </c>
      <c r="E8118" s="13">
        <v>47.85</v>
      </c>
      <c r="F8118" s="11">
        <f t="shared" si="379"/>
        <v>0</v>
      </c>
      <c r="G8118" s="11">
        <f t="shared" si="380"/>
        <v>48.304575000000007</v>
      </c>
      <c r="H8118" s="8">
        <f t="shared" si="381"/>
        <v>0</v>
      </c>
      <c r="I8118" s="61"/>
      <c r="K8118" s="69"/>
      <c r="L8118" s="69"/>
      <c r="M8118" s="69"/>
      <c r="O8118" s="63"/>
      <c r="P8118" s="63"/>
      <c r="Q8118" s="63"/>
    </row>
    <row r="8119" spans="1:17" outlineLevel="1">
      <c r="A8119" s="6"/>
      <c r="B8119" s="20">
        <v>42721</v>
      </c>
      <c r="C8119" s="21">
        <v>0.89583333333333337</v>
      </c>
      <c r="D8119" s="13">
        <v>0</v>
      </c>
      <c r="E8119" s="13">
        <v>45.16</v>
      </c>
      <c r="F8119" s="11">
        <f t="shared" si="379"/>
        <v>0</v>
      </c>
      <c r="G8119" s="11">
        <f t="shared" si="380"/>
        <v>45.589019999999998</v>
      </c>
      <c r="H8119" s="8">
        <f t="shared" si="381"/>
        <v>0</v>
      </c>
      <c r="I8119" s="61"/>
      <c r="K8119" s="69"/>
      <c r="L8119" s="69"/>
      <c r="M8119" s="69"/>
      <c r="O8119" s="63"/>
      <c r="P8119" s="63"/>
      <c r="Q8119" s="63"/>
    </row>
    <row r="8120" spans="1:17" outlineLevel="1">
      <c r="A8120" s="6"/>
      <c r="B8120" s="20">
        <v>42721</v>
      </c>
      <c r="C8120" s="21">
        <v>0.91666666666666663</v>
      </c>
      <c r="D8120" s="13">
        <v>0</v>
      </c>
      <c r="E8120" s="13">
        <v>44.29</v>
      </c>
      <c r="F8120" s="11">
        <f t="shared" si="379"/>
        <v>0</v>
      </c>
      <c r="G8120" s="11">
        <f t="shared" si="380"/>
        <v>44.710754999999999</v>
      </c>
      <c r="H8120" s="8">
        <f t="shared" si="381"/>
        <v>0</v>
      </c>
      <c r="I8120" s="61"/>
      <c r="K8120" s="69"/>
      <c r="L8120" s="69"/>
      <c r="M8120" s="69"/>
      <c r="O8120" s="63"/>
      <c r="P8120" s="63"/>
      <c r="Q8120" s="63"/>
    </row>
    <row r="8121" spans="1:17" outlineLevel="1">
      <c r="A8121" s="6"/>
      <c r="B8121" s="20">
        <v>42721</v>
      </c>
      <c r="C8121" s="21">
        <v>0.9375</v>
      </c>
      <c r="D8121" s="13">
        <v>0</v>
      </c>
      <c r="E8121" s="13">
        <v>47.03</v>
      </c>
      <c r="F8121" s="11">
        <f t="shared" si="379"/>
        <v>0</v>
      </c>
      <c r="G8121" s="11">
        <f t="shared" si="380"/>
        <v>47.476785000000007</v>
      </c>
      <c r="H8121" s="8">
        <f t="shared" si="381"/>
        <v>0</v>
      </c>
      <c r="I8121" s="61"/>
      <c r="K8121" s="69"/>
      <c r="L8121" s="69"/>
      <c r="M8121" s="69"/>
      <c r="O8121" s="63"/>
      <c r="P8121" s="63"/>
      <c r="Q8121" s="63"/>
    </row>
    <row r="8122" spans="1:17" outlineLevel="1">
      <c r="A8122" s="6"/>
      <c r="B8122" s="20">
        <v>42721</v>
      </c>
      <c r="C8122" s="21">
        <v>0.95833333333333337</v>
      </c>
      <c r="D8122" s="13">
        <v>0</v>
      </c>
      <c r="E8122" s="13">
        <v>44.71</v>
      </c>
      <c r="F8122" s="11">
        <f t="shared" si="379"/>
        <v>0</v>
      </c>
      <c r="G8122" s="11">
        <f t="shared" si="380"/>
        <v>45.134745000000002</v>
      </c>
      <c r="H8122" s="8">
        <f t="shared" si="381"/>
        <v>0</v>
      </c>
      <c r="I8122" s="61"/>
      <c r="K8122" s="69"/>
      <c r="L8122" s="69"/>
      <c r="M8122" s="69"/>
      <c r="O8122" s="63"/>
      <c r="P8122" s="63"/>
      <c r="Q8122" s="63"/>
    </row>
    <row r="8123" spans="1:17" outlineLevel="1">
      <c r="A8123" s="6"/>
      <c r="B8123" s="20">
        <v>42721</v>
      </c>
      <c r="C8123" s="21">
        <v>0.97916666666666663</v>
      </c>
      <c r="D8123" s="13">
        <v>0</v>
      </c>
      <c r="E8123" s="13">
        <v>44.8</v>
      </c>
      <c r="F8123" s="11">
        <f t="shared" si="379"/>
        <v>0</v>
      </c>
      <c r="G8123" s="11">
        <f t="shared" si="380"/>
        <v>45.2256</v>
      </c>
      <c r="H8123" s="8">
        <f t="shared" si="381"/>
        <v>0</v>
      </c>
      <c r="I8123" s="61"/>
      <c r="K8123" s="69"/>
      <c r="L8123" s="69"/>
      <c r="M8123" s="69"/>
      <c r="O8123" s="63"/>
      <c r="P8123" s="63"/>
      <c r="Q8123" s="63"/>
    </row>
    <row r="8124" spans="1:17" outlineLevel="1">
      <c r="A8124" s="6"/>
      <c r="B8124" s="20">
        <v>42722</v>
      </c>
      <c r="C8124" s="21">
        <v>2.0833333333333332E-2</v>
      </c>
      <c r="D8124" s="13">
        <v>0</v>
      </c>
      <c r="E8124" s="13">
        <v>46.37</v>
      </c>
      <c r="F8124" s="11">
        <f t="shared" si="379"/>
        <v>0</v>
      </c>
      <c r="G8124" s="11">
        <f t="shared" si="380"/>
        <v>46.810515000000002</v>
      </c>
      <c r="H8124" s="8">
        <f t="shared" si="381"/>
        <v>0</v>
      </c>
      <c r="I8124" s="61"/>
      <c r="K8124" s="69"/>
      <c r="L8124" s="69"/>
      <c r="M8124" s="69"/>
      <c r="O8124" s="63"/>
      <c r="P8124" s="63"/>
      <c r="Q8124" s="63"/>
    </row>
    <row r="8125" spans="1:17" outlineLevel="1">
      <c r="A8125" s="6"/>
      <c r="B8125" s="20">
        <v>42722</v>
      </c>
      <c r="C8125" s="21">
        <v>4.1666666666666664E-2</v>
      </c>
      <c r="D8125" s="13">
        <v>0</v>
      </c>
      <c r="E8125" s="13">
        <v>44.84</v>
      </c>
      <c r="F8125" s="11">
        <f t="shared" si="379"/>
        <v>0</v>
      </c>
      <c r="G8125" s="11">
        <f t="shared" si="380"/>
        <v>45.265980000000006</v>
      </c>
      <c r="H8125" s="8">
        <f t="shared" si="381"/>
        <v>0</v>
      </c>
      <c r="I8125" s="61"/>
      <c r="K8125" s="69"/>
      <c r="L8125" s="69"/>
      <c r="M8125" s="69"/>
      <c r="O8125" s="63"/>
      <c r="P8125" s="63"/>
      <c r="Q8125" s="63"/>
    </row>
    <row r="8126" spans="1:17" outlineLevel="1">
      <c r="A8126" s="6"/>
      <c r="B8126" s="20">
        <v>42722</v>
      </c>
      <c r="C8126" s="21">
        <v>6.25E-2</v>
      </c>
      <c r="D8126" s="13">
        <v>0</v>
      </c>
      <c r="E8126" s="13">
        <v>46.33</v>
      </c>
      <c r="F8126" s="11">
        <f t="shared" si="379"/>
        <v>0</v>
      </c>
      <c r="G8126" s="11">
        <f t="shared" si="380"/>
        <v>46.770135000000003</v>
      </c>
      <c r="H8126" s="8">
        <f t="shared" si="381"/>
        <v>0</v>
      </c>
      <c r="I8126" s="61"/>
      <c r="K8126" s="69"/>
      <c r="L8126" s="69"/>
      <c r="M8126" s="69"/>
      <c r="O8126" s="63"/>
      <c r="P8126" s="63"/>
      <c r="Q8126" s="63"/>
    </row>
    <row r="8127" spans="1:17" outlineLevel="1">
      <c r="A8127" s="6"/>
      <c r="B8127" s="20">
        <v>42722</v>
      </c>
      <c r="C8127" s="21">
        <v>8.3333333333333329E-2</v>
      </c>
      <c r="D8127" s="13">
        <v>0</v>
      </c>
      <c r="E8127" s="13">
        <v>44.98</v>
      </c>
      <c r="F8127" s="11">
        <f t="shared" si="379"/>
        <v>0</v>
      </c>
      <c r="G8127" s="11">
        <f t="shared" si="380"/>
        <v>45.407310000000003</v>
      </c>
      <c r="H8127" s="8">
        <f t="shared" si="381"/>
        <v>0</v>
      </c>
      <c r="I8127" s="61"/>
      <c r="K8127" s="69"/>
      <c r="L8127" s="69"/>
      <c r="M8127" s="69"/>
      <c r="O8127" s="63"/>
      <c r="P8127" s="63"/>
      <c r="Q8127" s="63"/>
    </row>
    <row r="8128" spans="1:17" outlineLevel="1">
      <c r="A8128" s="6"/>
      <c r="B8128" s="20">
        <v>42722</v>
      </c>
      <c r="C8128" s="21">
        <v>0.10416666666666667</v>
      </c>
      <c r="D8128" s="13">
        <v>0</v>
      </c>
      <c r="E8128" s="13">
        <v>46.16</v>
      </c>
      <c r="F8128" s="11">
        <f t="shared" si="379"/>
        <v>0</v>
      </c>
      <c r="G8128" s="11">
        <f t="shared" si="380"/>
        <v>46.598520000000001</v>
      </c>
      <c r="H8128" s="8">
        <f t="shared" si="381"/>
        <v>0</v>
      </c>
      <c r="I8128" s="61"/>
      <c r="K8128" s="69"/>
      <c r="L8128" s="69"/>
      <c r="M8128" s="69"/>
      <c r="O8128" s="63"/>
      <c r="P8128" s="63"/>
      <c r="Q8128" s="63"/>
    </row>
    <row r="8129" spans="1:17" outlineLevel="1">
      <c r="A8129" s="6"/>
      <c r="B8129" s="20">
        <v>42722</v>
      </c>
      <c r="C8129" s="21">
        <v>0.125</v>
      </c>
      <c r="D8129" s="13">
        <v>0</v>
      </c>
      <c r="E8129" s="13">
        <v>48.98</v>
      </c>
      <c r="F8129" s="11">
        <f t="shared" si="379"/>
        <v>0</v>
      </c>
      <c r="G8129" s="11">
        <f t="shared" si="380"/>
        <v>49.445309999999999</v>
      </c>
      <c r="H8129" s="8">
        <f t="shared" si="381"/>
        <v>0</v>
      </c>
      <c r="I8129" s="61"/>
      <c r="K8129" s="69"/>
      <c r="L8129" s="69"/>
      <c r="M8129" s="69"/>
      <c r="O8129" s="63"/>
      <c r="P8129" s="63"/>
      <c r="Q8129" s="63"/>
    </row>
    <row r="8130" spans="1:17" outlineLevel="1">
      <c r="A8130" s="6"/>
      <c r="B8130" s="20">
        <v>42722</v>
      </c>
      <c r="C8130" s="21">
        <v>0.14583333333333334</v>
      </c>
      <c r="D8130" s="13">
        <v>0</v>
      </c>
      <c r="E8130" s="13">
        <v>50.18</v>
      </c>
      <c r="F8130" s="11">
        <f t="shared" si="379"/>
        <v>0</v>
      </c>
      <c r="G8130" s="11">
        <f t="shared" si="380"/>
        <v>50.656710000000004</v>
      </c>
      <c r="H8130" s="8">
        <f t="shared" si="381"/>
        <v>0</v>
      </c>
      <c r="I8130" s="61"/>
      <c r="K8130" s="69"/>
      <c r="L8130" s="69"/>
      <c r="M8130" s="69"/>
      <c r="O8130" s="63"/>
      <c r="P8130" s="63"/>
      <c r="Q8130" s="63"/>
    </row>
    <row r="8131" spans="1:17" outlineLevel="1">
      <c r="A8131" s="6"/>
      <c r="B8131" s="20">
        <v>42722</v>
      </c>
      <c r="C8131" s="21">
        <v>0.16666666666666666</v>
      </c>
      <c r="D8131" s="13">
        <v>0</v>
      </c>
      <c r="E8131" s="13">
        <v>48.34</v>
      </c>
      <c r="F8131" s="11">
        <f t="shared" si="379"/>
        <v>0</v>
      </c>
      <c r="G8131" s="11">
        <f t="shared" si="380"/>
        <v>48.799230000000009</v>
      </c>
      <c r="H8131" s="8">
        <f t="shared" si="381"/>
        <v>0</v>
      </c>
      <c r="I8131" s="61"/>
      <c r="K8131" s="69"/>
      <c r="L8131" s="69"/>
      <c r="M8131" s="69"/>
      <c r="O8131" s="63"/>
      <c r="P8131" s="63"/>
      <c r="Q8131" s="63"/>
    </row>
    <row r="8132" spans="1:17" outlineLevel="1">
      <c r="A8132" s="6"/>
      <c r="B8132" s="20">
        <v>42722</v>
      </c>
      <c r="C8132" s="21">
        <v>0.1875</v>
      </c>
      <c r="D8132" s="13">
        <v>0</v>
      </c>
      <c r="E8132" s="13">
        <v>48.93</v>
      </c>
      <c r="F8132" s="11">
        <f t="shared" si="379"/>
        <v>0</v>
      </c>
      <c r="G8132" s="11">
        <f t="shared" si="380"/>
        <v>49.394835</v>
      </c>
      <c r="H8132" s="8">
        <f t="shared" si="381"/>
        <v>0</v>
      </c>
      <c r="I8132" s="61"/>
      <c r="K8132" s="69"/>
      <c r="L8132" s="69"/>
      <c r="M8132" s="69"/>
      <c r="O8132" s="63"/>
      <c r="P8132" s="63"/>
      <c r="Q8132" s="63"/>
    </row>
    <row r="8133" spans="1:17" outlineLevel="1">
      <c r="A8133" s="6"/>
      <c r="B8133" s="20">
        <v>42722</v>
      </c>
      <c r="C8133" s="21">
        <v>0.20833333333333334</v>
      </c>
      <c r="D8133" s="13">
        <v>4.08E-4</v>
      </c>
      <c r="E8133" s="13">
        <v>48.24</v>
      </c>
      <c r="F8133" s="11">
        <f t="shared" si="379"/>
        <v>4.078776E-4</v>
      </c>
      <c r="G8133" s="11">
        <f t="shared" si="380"/>
        <v>48.698280000000004</v>
      </c>
      <c r="H8133" s="8">
        <f t="shared" si="381"/>
        <v>5.6002296029471994E-2</v>
      </c>
      <c r="I8133" s="61"/>
      <c r="K8133" s="69"/>
      <c r="L8133" s="69"/>
      <c r="M8133" s="69"/>
      <c r="O8133" s="63"/>
      <c r="P8133" s="63"/>
      <c r="Q8133" s="63"/>
    </row>
    <row r="8134" spans="1:17" outlineLevel="1">
      <c r="A8134" s="6"/>
      <c r="B8134" s="20">
        <v>42722</v>
      </c>
      <c r="C8134" s="21">
        <v>0.22916666666666666</v>
      </c>
      <c r="D8134" s="13">
        <v>8.7197999999999998E-2</v>
      </c>
      <c r="E8134" s="13">
        <v>48.62</v>
      </c>
      <c r="F8134" s="11">
        <f t="shared" si="379"/>
        <v>8.7171840599999995E-2</v>
      </c>
      <c r="G8134" s="11">
        <f t="shared" si="380"/>
        <v>49.081890000000001</v>
      </c>
      <c r="H8134" s="8">
        <f t="shared" si="381"/>
        <v>11.935403660173266</v>
      </c>
      <c r="I8134" s="61"/>
      <c r="K8134" s="69"/>
      <c r="L8134" s="69"/>
      <c r="M8134" s="69"/>
      <c r="O8134" s="63"/>
      <c r="P8134" s="63"/>
      <c r="Q8134" s="63"/>
    </row>
    <row r="8135" spans="1:17" outlineLevel="1">
      <c r="A8135" s="6"/>
      <c r="B8135" s="20">
        <v>42722</v>
      </c>
      <c r="C8135" s="21">
        <v>0.25</v>
      </c>
      <c r="D8135" s="13">
        <v>0.29686199999999996</v>
      </c>
      <c r="E8135" s="13">
        <v>43.5</v>
      </c>
      <c r="F8135" s="11">
        <f t="shared" si="379"/>
        <v>0.29677294139999999</v>
      </c>
      <c r="G8135" s="11">
        <f t="shared" si="380"/>
        <v>43.913250000000005</v>
      </c>
      <c r="H8135" s="8">
        <f t="shared" si="381"/>
        <v>42.167502731466449</v>
      </c>
      <c r="I8135" s="61"/>
      <c r="K8135" s="69"/>
      <c r="L8135" s="69"/>
      <c r="M8135" s="69"/>
      <c r="O8135" s="63"/>
      <c r="P8135" s="63"/>
      <c r="Q8135" s="63"/>
    </row>
    <row r="8136" spans="1:17" outlineLevel="1">
      <c r="A8136" s="6"/>
      <c r="B8136" s="20">
        <v>42722</v>
      </c>
      <c r="C8136" s="21">
        <v>0.27083333333333331</v>
      </c>
      <c r="D8136" s="13">
        <v>0.69982600000000006</v>
      </c>
      <c r="E8136" s="13">
        <v>45.04</v>
      </c>
      <c r="F8136" s="11">
        <f t="shared" si="379"/>
        <v>0.69961605220000012</v>
      </c>
      <c r="G8136" s="11">
        <f t="shared" si="380"/>
        <v>45.467880000000001</v>
      </c>
      <c r="H8136" s="8">
        <f t="shared" si="381"/>
        <v>98.31852700169668</v>
      </c>
      <c r="I8136" s="61"/>
      <c r="K8136" s="69"/>
      <c r="L8136" s="69"/>
      <c r="M8136" s="69"/>
      <c r="O8136" s="63"/>
      <c r="P8136" s="63"/>
      <c r="Q8136" s="63"/>
    </row>
    <row r="8137" spans="1:17" outlineLevel="1">
      <c r="A8137" s="6"/>
      <c r="B8137" s="20">
        <v>42722</v>
      </c>
      <c r="C8137" s="21">
        <v>0.29166666666666669</v>
      </c>
      <c r="D8137" s="13">
        <v>1.0956490000000001</v>
      </c>
      <c r="E8137" s="13">
        <v>46.77</v>
      </c>
      <c r="F8137" s="11">
        <f t="shared" si="379"/>
        <v>1.0953203053000002</v>
      </c>
      <c r="G8137" s="11">
        <f t="shared" si="380"/>
        <v>47.214315000000006</v>
      </c>
      <c r="H8137" s="8">
        <f t="shared" si="381"/>
        <v>152.01477886546965</v>
      </c>
      <c r="I8137" s="61"/>
      <c r="K8137" s="69"/>
      <c r="L8137" s="69"/>
      <c r="M8137" s="69"/>
      <c r="O8137" s="63"/>
      <c r="P8137" s="63"/>
      <c r="Q8137" s="63"/>
    </row>
    <row r="8138" spans="1:17" outlineLevel="1">
      <c r="A8138" s="6"/>
      <c r="B8138" s="20">
        <v>42722</v>
      </c>
      <c r="C8138" s="21">
        <v>0.3125</v>
      </c>
      <c r="D8138" s="13">
        <v>1.5098809999999998</v>
      </c>
      <c r="E8138" s="13">
        <v>50.55</v>
      </c>
      <c r="F8138" s="11">
        <f t="shared" si="379"/>
        <v>1.5094280356999998</v>
      </c>
      <c r="G8138" s="11">
        <f t="shared" si="380"/>
        <v>51.030225000000002</v>
      </c>
      <c r="H8138" s="8">
        <f t="shared" si="381"/>
        <v>203.72716235712093</v>
      </c>
      <c r="I8138" s="61"/>
      <c r="K8138" s="69"/>
      <c r="L8138" s="69"/>
      <c r="M8138" s="69"/>
      <c r="O8138" s="63"/>
      <c r="P8138" s="63"/>
      <c r="Q8138" s="63"/>
    </row>
    <row r="8139" spans="1:17" outlineLevel="1">
      <c r="A8139" s="6"/>
      <c r="B8139" s="20">
        <v>42722</v>
      </c>
      <c r="C8139" s="21">
        <v>0.33333333333333331</v>
      </c>
      <c r="D8139" s="13">
        <v>2.288046</v>
      </c>
      <c r="E8139" s="13">
        <v>48.56</v>
      </c>
      <c r="F8139" s="11">
        <f t="shared" si="379"/>
        <v>2.2873595862</v>
      </c>
      <c r="G8139" s="11">
        <f t="shared" si="380"/>
        <v>49.021320000000003</v>
      </c>
      <c r="H8139" s="8">
        <f t="shared" si="381"/>
        <v>313.31949680302222</v>
      </c>
      <c r="I8139" s="61"/>
      <c r="K8139" s="69"/>
      <c r="L8139" s="69"/>
      <c r="M8139" s="69"/>
      <c r="O8139" s="63"/>
      <c r="P8139" s="63"/>
      <c r="Q8139" s="63"/>
    </row>
    <row r="8140" spans="1:17" outlineLevel="1">
      <c r="A8140" s="6"/>
      <c r="B8140" s="20">
        <v>42722</v>
      </c>
      <c r="C8140" s="21">
        <v>0.35416666666666669</v>
      </c>
      <c r="D8140" s="13">
        <v>3.1247669999999999</v>
      </c>
      <c r="E8140" s="13">
        <v>45.04</v>
      </c>
      <c r="F8140" s="11">
        <f t="shared" si="379"/>
        <v>3.1238295698999998</v>
      </c>
      <c r="G8140" s="11">
        <f t="shared" si="380"/>
        <v>45.467880000000001</v>
      </c>
      <c r="H8140" s="8">
        <f t="shared" si="381"/>
        <v>438.99839197673515</v>
      </c>
      <c r="I8140" s="61"/>
      <c r="K8140" s="69"/>
      <c r="L8140" s="69"/>
      <c r="M8140" s="69"/>
      <c r="O8140" s="63"/>
      <c r="P8140" s="63"/>
      <c r="Q8140" s="63"/>
    </row>
    <row r="8141" spans="1:17" outlineLevel="1">
      <c r="A8141" s="6"/>
      <c r="B8141" s="20">
        <v>42722</v>
      </c>
      <c r="C8141" s="21">
        <v>0.375</v>
      </c>
      <c r="D8141" s="13">
        <v>3.8442259999999999</v>
      </c>
      <c r="E8141" s="13">
        <v>45.21</v>
      </c>
      <c r="F8141" s="11">
        <f t="shared" si="379"/>
        <v>3.8430727322</v>
      </c>
      <c r="G8141" s="11">
        <f t="shared" si="380"/>
        <v>45.639495000000004</v>
      </c>
      <c r="H8141" s="8">
        <f t="shared" si="381"/>
        <v>539.41562944332168</v>
      </c>
      <c r="I8141" s="61"/>
      <c r="K8141" s="69"/>
      <c r="L8141" s="69"/>
      <c r="M8141" s="69"/>
      <c r="O8141" s="63"/>
      <c r="P8141" s="63"/>
      <c r="Q8141" s="63"/>
    </row>
    <row r="8142" spans="1:17" outlineLevel="1">
      <c r="A8142" s="6"/>
      <c r="B8142" s="20">
        <v>42722</v>
      </c>
      <c r="C8142" s="21">
        <v>0.39583333333333331</v>
      </c>
      <c r="D8142" s="13">
        <v>4.2068919999999999</v>
      </c>
      <c r="E8142" s="13">
        <v>45.02</v>
      </c>
      <c r="F8142" s="11">
        <f t="shared" si="379"/>
        <v>4.2056299323999999</v>
      </c>
      <c r="G8142" s="11">
        <f t="shared" si="380"/>
        <v>45.447690000000009</v>
      </c>
      <c r="H8142" s="8">
        <f t="shared" si="381"/>
        <v>591.11100200396379</v>
      </c>
      <c r="I8142" s="61"/>
      <c r="K8142" s="69"/>
      <c r="L8142" s="69"/>
      <c r="M8142" s="69"/>
      <c r="O8142" s="63"/>
      <c r="P8142" s="63"/>
      <c r="Q8142" s="63"/>
    </row>
    <row r="8143" spans="1:17" outlineLevel="1">
      <c r="A8143" s="6"/>
      <c r="B8143" s="20">
        <v>42722</v>
      </c>
      <c r="C8143" s="21">
        <v>0.41666666666666669</v>
      </c>
      <c r="D8143" s="13">
        <v>4.4712610000000002</v>
      </c>
      <c r="E8143" s="13">
        <v>45.03</v>
      </c>
      <c r="F8143" s="11">
        <f t="shared" si="379"/>
        <v>4.4699196216999999</v>
      </c>
      <c r="G8143" s="11">
        <f t="shared" si="380"/>
        <v>45.457785000000001</v>
      </c>
      <c r="H8143" s="8">
        <f t="shared" si="381"/>
        <v>628.21240450568007</v>
      </c>
      <c r="I8143" s="61"/>
      <c r="K8143" s="69"/>
      <c r="L8143" s="69"/>
      <c r="M8143" s="69"/>
      <c r="O8143" s="63"/>
      <c r="P8143" s="63"/>
      <c r="Q8143" s="63"/>
    </row>
    <row r="8144" spans="1:17" outlineLevel="1">
      <c r="A8144" s="6"/>
      <c r="B8144" s="20">
        <v>42722</v>
      </c>
      <c r="C8144" s="21">
        <v>0.4375</v>
      </c>
      <c r="D8144" s="13">
        <v>4.3906219999999996</v>
      </c>
      <c r="E8144" s="13">
        <v>45.04</v>
      </c>
      <c r="F8144" s="11">
        <f t="shared" si="379"/>
        <v>4.3893048133999999</v>
      </c>
      <c r="G8144" s="11">
        <f t="shared" si="380"/>
        <v>45.467880000000001</v>
      </c>
      <c r="H8144" s="8">
        <f t="shared" si="381"/>
        <v>616.83831075330636</v>
      </c>
      <c r="I8144" s="61"/>
      <c r="K8144" s="69"/>
      <c r="L8144" s="69"/>
      <c r="M8144" s="69"/>
      <c r="O8144" s="63"/>
      <c r="P8144" s="63"/>
      <c r="Q8144" s="63"/>
    </row>
    <row r="8145" spans="1:17" outlineLevel="1">
      <c r="A8145" s="6"/>
      <c r="B8145" s="20">
        <v>42722</v>
      </c>
      <c r="C8145" s="21">
        <v>0.45833333333333331</v>
      </c>
      <c r="D8145" s="13">
        <v>4.8314110000000001</v>
      </c>
      <c r="E8145" s="13">
        <v>45.04</v>
      </c>
      <c r="F8145" s="11">
        <f t="shared" ref="F8145:F8208" si="382">IF($B$13="Electricity",$D8145*$B$9,$D8145*$B$10)</f>
        <v>4.8299615767000006</v>
      </c>
      <c r="G8145" s="11">
        <f t="shared" ref="G8145:G8208" si="383">+E8145*$B$10</f>
        <v>45.467880000000001</v>
      </c>
      <c r="H8145" s="8">
        <f t="shared" si="381"/>
        <v>678.76473989219369</v>
      </c>
      <c r="I8145" s="61"/>
      <c r="K8145" s="69"/>
      <c r="L8145" s="69"/>
      <c r="M8145" s="69"/>
      <c r="O8145" s="63"/>
      <c r="P8145" s="63"/>
      <c r="Q8145" s="63"/>
    </row>
    <row r="8146" spans="1:17" outlineLevel="1">
      <c r="A8146" s="6"/>
      <c r="B8146" s="20">
        <v>42722</v>
      </c>
      <c r="C8146" s="21">
        <v>0.47916666666666669</v>
      </c>
      <c r="D8146" s="13">
        <v>4.8666129999999992</v>
      </c>
      <c r="E8146" s="13">
        <v>45.04</v>
      </c>
      <c r="F8146" s="11">
        <f t="shared" si="382"/>
        <v>4.865153016099999</v>
      </c>
      <c r="G8146" s="11">
        <f t="shared" si="383"/>
        <v>45.467880000000001</v>
      </c>
      <c r="H8146" s="8">
        <f t="shared" si="381"/>
        <v>683.7102674769269</v>
      </c>
      <c r="I8146" s="61"/>
      <c r="K8146" s="69"/>
      <c r="L8146" s="69"/>
      <c r="M8146" s="69"/>
      <c r="O8146" s="63"/>
      <c r="P8146" s="63"/>
      <c r="Q8146" s="63"/>
    </row>
    <row r="8147" spans="1:17" outlineLevel="1">
      <c r="A8147" s="6"/>
      <c r="B8147" s="20">
        <v>42722</v>
      </c>
      <c r="C8147" s="21">
        <v>0.5</v>
      </c>
      <c r="D8147" s="13">
        <v>4.8904179999999995</v>
      </c>
      <c r="E8147" s="13">
        <v>45.03</v>
      </c>
      <c r="F8147" s="11">
        <f t="shared" si="382"/>
        <v>4.8889508745999999</v>
      </c>
      <c r="G8147" s="11">
        <f t="shared" si="383"/>
        <v>45.457785000000001</v>
      </c>
      <c r="H8147" s="8">
        <f t="shared" si="381"/>
        <v>687.10398494247124</v>
      </c>
      <c r="I8147" s="61"/>
      <c r="K8147" s="69"/>
      <c r="L8147" s="69"/>
      <c r="M8147" s="69"/>
      <c r="O8147" s="63"/>
      <c r="P8147" s="63"/>
      <c r="Q8147" s="63"/>
    </row>
    <row r="8148" spans="1:17" outlineLevel="1">
      <c r="A8148" s="6"/>
      <c r="B8148" s="20">
        <v>42722</v>
      </c>
      <c r="C8148" s="21">
        <v>0.52083333333333337</v>
      </c>
      <c r="D8148" s="13">
        <v>4.6927310000000002</v>
      </c>
      <c r="E8148" s="13">
        <v>39.5</v>
      </c>
      <c r="F8148" s="11">
        <f t="shared" si="382"/>
        <v>4.6913231807000004</v>
      </c>
      <c r="G8148" s="11">
        <f t="shared" si="383"/>
        <v>39.875250000000001</v>
      </c>
      <c r="H8148" s="8">
        <f t="shared" si="381"/>
        <v>685.51842694899244</v>
      </c>
      <c r="I8148" s="61"/>
      <c r="K8148" s="69"/>
      <c r="L8148" s="69"/>
      <c r="M8148" s="69"/>
      <c r="O8148" s="63"/>
      <c r="P8148" s="63"/>
      <c r="Q8148" s="63"/>
    </row>
    <row r="8149" spans="1:17" outlineLevel="1">
      <c r="A8149" s="6"/>
      <c r="B8149" s="20">
        <v>42722</v>
      </c>
      <c r="C8149" s="21">
        <v>0.54166666666666663</v>
      </c>
      <c r="D8149" s="13">
        <v>4.9178559999999996</v>
      </c>
      <c r="E8149" s="13">
        <v>40.93</v>
      </c>
      <c r="F8149" s="11">
        <f t="shared" si="382"/>
        <v>4.9163806432000001</v>
      </c>
      <c r="G8149" s="11">
        <f t="shared" si="383"/>
        <v>41.318835</v>
      </c>
      <c r="H8149" s="8">
        <f t="shared" si="381"/>
        <v>711.30767904162531</v>
      </c>
      <c r="I8149" s="61"/>
      <c r="K8149" s="69"/>
      <c r="L8149" s="69"/>
      <c r="M8149" s="69"/>
      <c r="O8149" s="63"/>
      <c r="P8149" s="63"/>
      <c r="Q8149" s="63"/>
    </row>
    <row r="8150" spans="1:17" outlineLevel="1">
      <c r="A8150" s="6"/>
      <c r="B8150" s="20">
        <v>42722</v>
      </c>
      <c r="C8150" s="21">
        <v>0.5625</v>
      </c>
      <c r="D8150" s="13">
        <v>4.3323879999999999</v>
      </c>
      <c r="E8150" s="13">
        <v>38.96</v>
      </c>
      <c r="F8150" s="11">
        <f t="shared" si="382"/>
        <v>4.3310882835999998</v>
      </c>
      <c r="G8150" s="11">
        <f t="shared" si="383"/>
        <v>39.330120000000001</v>
      </c>
      <c r="H8150" s="8">
        <f t="shared" si="381"/>
        <v>635.24019882501796</v>
      </c>
      <c r="I8150" s="61"/>
      <c r="K8150" s="69"/>
      <c r="L8150" s="69"/>
      <c r="M8150" s="69"/>
      <c r="O8150" s="63"/>
      <c r="P8150" s="63"/>
      <c r="Q8150" s="63"/>
    </row>
    <row r="8151" spans="1:17" outlineLevel="1">
      <c r="A8151" s="6"/>
      <c r="B8151" s="20">
        <v>42722</v>
      </c>
      <c r="C8151" s="21">
        <v>0.58333333333333337</v>
      </c>
      <c r="D8151" s="13">
        <v>3.3972229999999999</v>
      </c>
      <c r="E8151" s="13">
        <v>43.7</v>
      </c>
      <c r="F8151" s="11">
        <f t="shared" si="382"/>
        <v>3.3962038331</v>
      </c>
      <c r="G8151" s="11">
        <f t="shared" si="383"/>
        <v>44.115150000000007</v>
      </c>
      <c r="H8151" s="8">
        <f t="shared" si="381"/>
        <v>481.86987142881856</v>
      </c>
      <c r="I8151" s="61"/>
      <c r="K8151" s="69"/>
      <c r="L8151" s="69"/>
      <c r="M8151" s="69"/>
      <c r="O8151" s="63"/>
      <c r="P8151" s="63"/>
      <c r="Q8151" s="63"/>
    </row>
    <row r="8152" spans="1:17" outlineLevel="1">
      <c r="A8152" s="6"/>
      <c r="B8152" s="20">
        <v>42722</v>
      </c>
      <c r="C8152" s="21">
        <v>0.60416666666666663</v>
      </c>
      <c r="D8152" s="13">
        <v>4.2917890000000005</v>
      </c>
      <c r="E8152" s="13">
        <v>38.119999999999997</v>
      </c>
      <c r="F8152" s="11">
        <f t="shared" si="382"/>
        <v>4.2905014633000009</v>
      </c>
      <c r="G8152" s="11">
        <f t="shared" si="383"/>
        <v>38.482140000000001</v>
      </c>
      <c r="H8152" s="8">
        <f t="shared" si="381"/>
        <v>632.92559419288466</v>
      </c>
      <c r="I8152" s="61"/>
      <c r="K8152" s="69"/>
      <c r="L8152" s="69"/>
      <c r="M8152" s="69"/>
      <c r="O8152" s="63"/>
      <c r="P8152" s="63"/>
      <c r="Q8152" s="63"/>
    </row>
    <row r="8153" spans="1:17" outlineLevel="1">
      <c r="A8153" s="6"/>
      <c r="B8153" s="20">
        <v>42722</v>
      </c>
      <c r="C8153" s="21">
        <v>0.625</v>
      </c>
      <c r="D8153" s="13">
        <v>4.0800390000000002</v>
      </c>
      <c r="E8153" s="13">
        <v>42.93</v>
      </c>
      <c r="F8153" s="11">
        <f t="shared" si="382"/>
        <v>4.0788149883000004</v>
      </c>
      <c r="G8153" s="11">
        <f t="shared" si="383"/>
        <v>43.337835000000005</v>
      </c>
      <c r="H8153" s="8">
        <f t="shared" si="381"/>
        <v>581.89257686532767</v>
      </c>
      <c r="I8153" s="61"/>
      <c r="K8153" s="69"/>
      <c r="L8153" s="69"/>
      <c r="M8153" s="69"/>
      <c r="O8153" s="63"/>
      <c r="P8153" s="63"/>
      <c r="Q8153" s="63"/>
    </row>
    <row r="8154" spans="1:17" outlineLevel="1">
      <c r="A8154" s="6"/>
      <c r="B8154" s="20">
        <v>42722</v>
      </c>
      <c r="C8154" s="21">
        <v>0.64583333333333337</v>
      </c>
      <c r="D8154" s="13">
        <v>3.4328539999999998</v>
      </c>
      <c r="E8154" s="13">
        <v>37.909999999999997</v>
      </c>
      <c r="F8154" s="11">
        <f t="shared" si="382"/>
        <v>3.4318241438000001</v>
      </c>
      <c r="G8154" s="11">
        <f t="shared" si="383"/>
        <v>38.270144999999999</v>
      </c>
      <c r="H8154" s="8">
        <f t="shared" si="381"/>
        <v>506.98288314907313</v>
      </c>
      <c r="I8154" s="61"/>
      <c r="K8154" s="69"/>
      <c r="L8154" s="69"/>
      <c r="M8154" s="69"/>
      <c r="O8154" s="63"/>
      <c r="P8154" s="63"/>
      <c r="Q8154" s="63"/>
    </row>
    <row r="8155" spans="1:17" outlineLevel="1">
      <c r="A8155" s="6"/>
      <c r="B8155" s="20">
        <v>42722</v>
      </c>
      <c r="C8155" s="21">
        <v>0.66666666666666663</v>
      </c>
      <c r="D8155" s="13">
        <v>2.8674279999999999</v>
      </c>
      <c r="E8155" s="13">
        <v>39.840000000000003</v>
      </c>
      <c r="F8155" s="11">
        <f t="shared" si="382"/>
        <v>2.8665677715999998</v>
      </c>
      <c r="G8155" s="11">
        <f t="shared" si="383"/>
        <v>40.218480000000007</v>
      </c>
      <c r="H8155" s="8">
        <f t="shared" si="381"/>
        <v>417.89260692686082</v>
      </c>
      <c r="I8155" s="61"/>
      <c r="K8155" s="69"/>
      <c r="L8155" s="69"/>
      <c r="M8155" s="69"/>
      <c r="O8155" s="63"/>
      <c r="P8155" s="63"/>
      <c r="Q8155" s="63"/>
    </row>
    <row r="8156" spans="1:17" outlineLevel="1">
      <c r="A8156" s="6"/>
      <c r="B8156" s="20">
        <v>42722</v>
      </c>
      <c r="C8156" s="21">
        <v>0.6875</v>
      </c>
      <c r="D8156" s="13">
        <v>2.2899820000000002</v>
      </c>
      <c r="E8156" s="13">
        <v>42.05</v>
      </c>
      <c r="F8156" s="11">
        <f t="shared" si="382"/>
        <v>2.2892950054000001</v>
      </c>
      <c r="G8156" s="11">
        <f t="shared" si="383"/>
        <v>42.449475</v>
      </c>
      <c r="H8156" s="8">
        <f t="shared" si="381"/>
        <v>328.62949990504785</v>
      </c>
      <c r="I8156" s="61"/>
      <c r="K8156" s="69"/>
      <c r="L8156" s="69"/>
      <c r="M8156" s="69"/>
      <c r="O8156" s="63"/>
      <c r="P8156" s="63"/>
      <c r="Q8156" s="63"/>
    </row>
    <row r="8157" spans="1:17" outlineLevel="1">
      <c r="A8157" s="6"/>
      <c r="B8157" s="20">
        <v>42722</v>
      </c>
      <c r="C8157" s="21">
        <v>0.70833333333333337</v>
      </c>
      <c r="D8157" s="13">
        <v>1.6167989999999999</v>
      </c>
      <c r="E8157" s="13">
        <v>43.57</v>
      </c>
      <c r="F8157" s="11">
        <f t="shared" si="382"/>
        <v>1.6163139602999999</v>
      </c>
      <c r="G8157" s="11">
        <f t="shared" si="383"/>
        <v>43.983915000000003</v>
      </c>
      <c r="H8157" s="8">
        <f t="shared" si="381"/>
        <v>229.54258077265141</v>
      </c>
      <c r="I8157" s="61"/>
      <c r="K8157" s="69"/>
      <c r="L8157" s="69"/>
      <c r="M8157" s="69"/>
      <c r="O8157" s="63"/>
      <c r="P8157" s="63"/>
      <c r="Q8157" s="63"/>
    </row>
    <row r="8158" spans="1:17" outlineLevel="1">
      <c r="A8158" s="6"/>
      <c r="B8158" s="20">
        <v>42722</v>
      </c>
      <c r="C8158" s="21">
        <v>0.72916666666666663</v>
      </c>
      <c r="D8158" s="13">
        <v>0.444637</v>
      </c>
      <c r="E8158" s="13">
        <v>45.03</v>
      </c>
      <c r="F8158" s="11">
        <f t="shared" si="382"/>
        <v>0.44450360890000001</v>
      </c>
      <c r="G8158" s="11">
        <f t="shared" si="383"/>
        <v>45.457785000000001</v>
      </c>
      <c r="H8158" s="8">
        <f t="shared" si="381"/>
        <v>62.471521770299717</v>
      </c>
      <c r="I8158" s="61"/>
      <c r="K8158" s="69"/>
      <c r="L8158" s="69"/>
      <c r="M8158" s="69"/>
      <c r="O8158" s="63"/>
      <c r="P8158" s="63"/>
      <c r="Q8158" s="63"/>
    </row>
    <row r="8159" spans="1:17" outlineLevel="1">
      <c r="A8159" s="6"/>
      <c r="B8159" s="20">
        <v>42722</v>
      </c>
      <c r="C8159" s="21">
        <v>0.75</v>
      </c>
      <c r="D8159" s="13">
        <v>0.30017300000000002</v>
      </c>
      <c r="E8159" s="13">
        <v>45.03</v>
      </c>
      <c r="F8159" s="11">
        <f t="shared" si="382"/>
        <v>0.30008294810000002</v>
      </c>
      <c r="G8159" s="11">
        <f t="shared" si="383"/>
        <v>45.457785000000001</v>
      </c>
      <c r="H8159" s="8">
        <f t="shared" si="381"/>
        <v>42.174322209704044</v>
      </c>
      <c r="I8159" s="61"/>
      <c r="K8159" s="69"/>
      <c r="L8159" s="69"/>
      <c r="M8159" s="69"/>
      <c r="O8159" s="63"/>
      <c r="P8159" s="63"/>
      <c r="Q8159" s="63"/>
    </row>
    <row r="8160" spans="1:17" outlineLevel="1">
      <c r="A8160" s="6"/>
      <c r="B8160" s="20">
        <v>42722</v>
      </c>
      <c r="C8160" s="21">
        <v>0.77083333333333337</v>
      </c>
      <c r="D8160" s="13">
        <v>0.17162200000000002</v>
      </c>
      <c r="E8160" s="13">
        <v>45.02</v>
      </c>
      <c r="F8160" s="11">
        <f t="shared" si="382"/>
        <v>0.17157051340000004</v>
      </c>
      <c r="G8160" s="11">
        <f t="shared" si="383"/>
        <v>45.447690000000009</v>
      </c>
      <c r="H8160" s="8">
        <f t="shared" si="381"/>
        <v>24.114631986255954</v>
      </c>
      <c r="I8160" s="61"/>
      <c r="K8160" s="69"/>
      <c r="L8160" s="69"/>
      <c r="M8160" s="69"/>
      <c r="O8160" s="63"/>
      <c r="P8160" s="63"/>
      <c r="Q8160" s="63"/>
    </row>
    <row r="8161" spans="1:17" outlineLevel="1">
      <c r="A8161" s="6"/>
      <c r="B8161" s="20">
        <v>42722</v>
      </c>
      <c r="C8161" s="21">
        <v>0.79166666666666663</v>
      </c>
      <c r="D8161" s="13">
        <v>8.5498999999999992E-2</v>
      </c>
      <c r="E8161" s="13">
        <v>45.03</v>
      </c>
      <c r="F8161" s="11">
        <f t="shared" si="382"/>
        <v>8.5473350300000001E-2</v>
      </c>
      <c r="G8161" s="11">
        <f t="shared" si="383"/>
        <v>45.457785000000001</v>
      </c>
      <c r="H8161" s="8">
        <f t="shared" si="381"/>
        <v>12.012613974632915</v>
      </c>
      <c r="I8161" s="61"/>
      <c r="K8161" s="69"/>
      <c r="L8161" s="69"/>
      <c r="M8161" s="69"/>
      <c r="O8161" s="63"/>
      <c r="P8161" s="63"/>
      <c r="Q8161" s="63"/>
    </row>
    <row r="8162" spans="1:17" outlineLevel="1">
      <c r="A8162" s="6"/>
      <c r="B8162" s="20">
        <v>42722</v>
      </c>
      <c r="C8162" s="21">
        <v>0.8125</v>
      </c>
      <c r="D8162" s="13">
        <v>2.4940000000000001E-3</v>
      </c>
      <c r="E8162" s="13">
        <v>45.03</v>
      </c>
      <c r="F8162" s="11">
        <f t="shared" si="382"/>
        <v>2.4932518000000004E-3</v>
      </c>
      <c r="G8162" s="11">
        <f t="shared" si="383"/>
        <v>45.457785000000001</v>
      </c>
      <c r="H8162" s="8">
        <f t="shared" si="381"/>
        <v>0.35040713052473704</v>
      </c>
      <c r="I8162" s="61"/>
      <c r="K8162" s="69"/>
      <c r="L8162" s="69"/>
      <c r="M8162" s="69"/>
      <c r="O8162" s="63"/>
      <c r="P8162" s="63"/>
      <c r="Q8162" s="63"/>
    </row>
    <row r="8163" spans="1:17" outlineLevel="1">
      <c r="A8163" s="6"/>
      <c r="B8163" s="20">
        <v>42722</v>
      </c>
      <c r="C8163" s="21">
        <v>0.83333333333333337</v>
      </c>
      <c r="D8163" s="13">
        <v>0</v>
      </c>
      <c r="E8163" s="13">
        <v>45.03</v>
      </c>
      <c r="F8163" s="11">
        <f t="shared" si="382"/>
        <v>0</v>
      </c>
      <c r="G8163" s="11">
        <f t="shared" si="383"/>
        <v>45.457785000000001</v>
      </c>
      <c r="H8163" s="8">
        <f t="shared" si="381"/>
        <v>0</v>
      </c>
      <c r="I8163" s="61"/>
      <c r="K8163" s="69"/>
      <c r="L8163" s="69"/>
      <c r="M8163" s="69"/>
      <c r="O8163" s="63"/>
      <c r="P8163" s="63"/>
      <c r="Q8163" s="63"/>
    </row>
    <row r="8164" spans="1:17" outlineLevel="1">
      <c r="A8164" s="6"/>
      <c r="B8164" s="20">
        <v>42722</v>
      </c>
      <c r="C8164" s="21">
        <v>0.85416666666666663</v>
      </c>
      <c r="D8164" s="13">
        <v>0</v>
      </c>
      <c r="E8164" s="13">
        <v>41.96</v>
      </c>
      <c r="F8164" s="11">
        <f t="shared" si="382"/>
        <v>0</v>
      </c>
      <c r="G8164" s="11">
        <f t="shared" si="383"/>
        <v>42.358620000000002</v>
      </c>
      <c r="H8164" s="8">
        <f t="shared" si="381"/>
        <v>0</v>
      </c>
      <c r="I8164" s="61"/>
      <c r="K8164" s="69"/>
      <c r="L8164" s="69"/>
      <c r="M8164" s="69"/>
      <c r="O8164" s="63"/>
      <c r="P8164" s="63"/>
      <c r="Q8164" s="63"/>
    </row>
    <row r="8165" spans="1:17" outlineLevel="1">
      <c r="A8165" s="6"/>
      <c r="B8165" s="20">
        <v>42722</v>
      </c>
      <c r="C8165" s="21">
        <v>0.875</v>
      </c>
      <c r="D8165" s="13">
        <v>0</v>
      </c>
      <c r="E8165" s="13">
        <v>39.26</v>
      </c>
      <c r="F8165" s="11">
        <f t="shared" si="382"/>
        <v>0</v>
      </c>
      <c r="G8165" s="11">
        <f t="shared" si="383"/>
        <v>39.63297</v>
      </c>
      <c r="H8165" s="8">
        <f t="shared" si="381"/>
        <v>0</v>
      </c>
      <c r="I8165" s="61"/>
      <c r="K8165" s="69"/>
      <c r="L8165" s="69"/>
      <c r="M8165" s="69"/>
      <c r="O8165" s="63"/>
      <c r="P8165" s="63"/>
      <c r="Q8165" s="63"/>
    </row>
    <row r="8166" spans="1:17" outlineLevel="1">
      <c r="A8166" s="6"/>
      <c r="B8166" s="20">
        <v>42722</v>
      </c>
      <c r="C8166" s="21">
        <v>0.89583333333333337</v>
      </c>
      <c r="D8166" s="13">
        <v>0</v>
      </c>
      <c r="E8166" s="13">
        <v>37.630000000000003</v>
      </c>
      <c r="F8166" s="11">
        <f t="shared" si="382"/>
        <v>0</v>
      </c>
      <c r="G8166" s="11">
        <f t="shared" si="383"/>
        <v>37.987485000000007</v>
      </c>
      <c r="H8166" s="8">
        <f t="shared" si="381"/>
        <v>0</v>
      </c>
      <c r="I8166" s="61"/>
      <c r="K8166" s="69"/>
      <c r="L8166" s="69"/>
      <c r="M8166" s="69"/>
      <c r="O8166" s="63"/>
      <c r="P8166" s="63"/>
      <c r="Q8166" s="63"/>
    </row>
    <row r="8167" spans="1:17" outlineLevel="1">
      <c r="A8167" s="6"/>
      <c r="B8167" s="20">
        <v>42722</v>
      </c>
      <c r="C8167" s="21">
        <v>0.91666666666666663</v>
      </c>
      <c r="D8167" s="13">
        <v>0</v>
      </c>
      <c r="E8167" s="13">
        <v>39.619999999999997</v>
      </c>
      <c r="F8167" s="11">
        <f t="shared" si="382"/>
        <v>0</v>
      </c>
      <c r="G8167" s="11">
        <f t="shared" si="383"/>
        <v>39.996389999999998</v>
      </c>
      <c r="H8167" s="8">
        <f t="shared" si="381"/>
        <v>0</v>
      </c>
      <c r="I8167" s="61"/>
      <c r="K8167" s="69"/>
      <c r="L8167" s="69"/>
      <c r="M8167" s="69"/>
      <c r="O8167" s="63"/>
      <c r="P8167" s="63"/>
      <c r="Q8167" s="63"/>
    </row>
    <row r="8168" spans="1:17" outlineLevel="1">
      <c r="A8168" s="6"/>
      <c r="B8168" s="20">
        <v>42722</v>
      </c>
      <c r="C8168" s="21">
        <v>0.9375</v>
      </c>
      <c r="D8168" s="13">
        <v>0</v>
      </c>
      <c r="E8168" s="13">
        <v>38.46</v>
      </c>
      <c r="F8168" s="11">
        <f t="shared" si="382"/>
        <v>0</v>
      </c>
      <c r="G8168" s="11">
        <f t="shared" si="383"/>
        <v>38.825370000000007</v>
      </c>
      <c r="H8168" s="8">
        <f t="shared" si="381"/>
        <v>0</v>
      </c>
      <c r="I8168" s="61"/>
      <c r="K8168" s="69"/>
      <c r="L8168" s="69"/>
      <c r="M8168" s="69"/>
      <c r="O8168" s="63"/>
      <c r="P8168" s="63"/>
      <c r="Q8168" s="63"/>
    </row>
    <row r="8169" spans="1:17" outlineLevel="1">
      <c r="A8169" s="6"/>
      <c r="B8169" s="20">
        <v>42722</v>
      </c>
      <c r="C8169" s="21">
        <v>0.95833333333333337</v>
      </c>
      <c r="D8169" s="13">
        <v>0</v>
      </c>
      <c r="E8169" s="13">
        <v>37.32</v>
      </c>
      <c r="F8169" s="11">
        <f t="shared" si="382"/>
        <v>0</v>
      </c>
      <c r="G8169" s="11">
        <f t="shared" si="383"/>
        <v>37.67454</v>
      </c>
      <c r="H8169" s="8">
        <f t="shared" si="381"/>
        <v>0</v>
      </c>
      <c r="I8169" s="61"/>
      <c r="K8169" s="69"/>
      <c r="L8169" s="69"/>
      <c r="M8169" s="69"/>
      <c r="O8169" s="63"/>
      <c r="P8169" s="63"/>
      <c r="Q8169" s="63"/>
    </row>
    <row r="8170" spans="1:17" outlineLevel="1">
      <c r="A8170" s="6"/>
      <c r="B8170" s="20">
        <v>42722</v>
      </c>
      <c r="C8170" s="21">
        <v>0.97916666666666663</v>
      </c>
      <c r="D8170" s="13">
        <v>0</v>
      </c>
      <c r="E8170" s="13">
        <v>38.36</v>
      </c>
      <c r="F8170" s="11">
        <f t="shared" si="382"/>
        <v>0</v>
      </c>
      <c r="G8170" s="11">
        <f t="shared" si="383"/>
        <v>38.724420000000002</v>
      </c>
      <c r="H8170" s="8">
        <f t="shared" si="381"/>
        <v>0</v>
      </c>
      <c r="I8170" s="61"/>
      <c r="K8170" s="69"/>
      <c r="L8170" s="69"/>
      <c r="M8170" s="69"/>
      <c r="O8170" s="63"/>
      <c r="P8170" s="63"/>
      <c r="Q8170" s="63"/>
    </row>
    <row r="8171" spans="1:17" outlineLevel="1">
      <c r="A8171" s="6"/>
      <c r="B8171" s="20">
        <v>42723</v>
      </c>
      <c r="C8171" s="21">
        <v>2.0833333333333332E-2</v>
      </c>
      <c r="D8171" s="13">
        <v>0</v>
      </c>
      <c r="E8171" s="13">
        <v>36.49</v>
      </c>
      <c r="F8171" s="11">
        <f t="shared" si="382"/>
        <v>0</v>
      </c>
      <c r="G8171" s="11">
        <f t="shared" si="383"/>
        <v>36.836655000000007</v>
      </c>
      <c r="H8171" s="8">
        <f t="shared" si="381"/>
        <v>0</v>
      </c>
      <c r="I8171" s="61"/>
      <c r="K8171" s="69"/>
      <c r="L8171" s="69"/>
      <c r="M8171" s="69"/>
      <c r="O8171" s="63"/>
      <c r="P8171" s="63"/>
      <c r="Q8171" s="63"/>
    </row>
    <row r="8172" spans="1:17" outlineLevel="1">
      <c r="A8172" s="6"/>
      <c r="B8172" s="20">
        <v>42723</v>
      </c>
      <c r="C8172" s="21">
        <v>4.1666666666666664E-2</v>
      </c>
      <c r="D8172" s="13">
        <v>0</v>
      </c>
      <c r="E8172" s="13">
        <v>35.83</v>
      </c>
      <c r="F8172" s="11">
        <f t="shared" si="382"/>
        <v>0</v>
      </c>
      <c r="G8172" s="11">
        <f t="shared" si="383"/>
        <v>36.170385000000003</v>
      </c>
      <c r="H8172" s="8">
        <f t="shared" si="381"/>
        <v>0</v>
      </c>
      <c r="I8172" s="61"/>
      <c r="K8172" s="69"/>
      <c r="L8172" s="69"/>
      <c r="M8172" s="69"/>
      <c r="O8172" s="63"/>
      <c r="P8172" s="63"/>
      <c r="Q8172" s="63"/>
    </row>
    <row r="8173" spans="1:17" outlineLevel="1">
      <c r="A8173" s="6"/>
      <c r="B8173" s="20">
        <v>42723</v>
      </c>
      <c r="C8173" s="21">
        <v>6.25E-2</v>
      </c>
      <c r="D8173" s="13">
        <v>0</v>
      </c>
      <c r="E8173" s="13">
        <v>40.76</v>
      </c>
      <c r="F8173" s="11">
        <f t="shared" si="382"/>
        <v>0</v>
      </c>
      <c r="G8173" s="11">
        <f t="shared" si="383"/>
        <v>41.147219999999997</v>
      </c>
      <c r="H8173" s="8">
        <f t="shared" ref="H8173:H8236" si="384">F8173*($B$8-G8173)</f>
        <v>0</v>
      </c>
      <c r="I8173" s="61"/>
      <c r="K8173" s="69"/>
      <c r="L8173" s="69"/>
      <c r="M8173" s="69"/>
      <c r="O8173" s="63"/>
      <c r="P8173" s="63"/>
      <c r="Q8173" s="63"/>
    </row>
    <row r="8174" spans="1:17" outlineLevel="1">
      <c r="A8174" s="6"/>
      <c r="B8174" s="20">
        <v>42723</v>
      </c>
      <c r="C8174" s="21">
        <v>8.3333333333333329E-2</v>
      </c>
      <c r="D8174" s="13">
        <v>0</v>
      </c>
      <c r="E8174" s="13">
        <v>39.520000000000003</v>
      </c>
      <c r="F8174" s="11">
        <f t="shared" si="382"/>
        <v>0</v>
      </c>
      <c r="G8174" s="11">
        <f t="shared" si="383"/>
        <v>39.895440000000008</v>
      </c>
      <c r="H8174" s="8">
        <f t="shared" si="384"/>
        <v>0</v>
      </c>
      <c r="I8174" s="61"/>
      <c r="K8174" s="69"/>
      <c r="L8174" s="69"/>
      <c r="M8174" s="69"/>
      <c r="O8174" s="63"/>
      <c r="P8174" s="63"/>
      <c r="Q8174" s="63"/>
    </row>
    <row r="8175" spans="1:17" outlineLevel="1">
      <c r="A8175" s="6"/>
      <c r="B8175" s="20">
        <v>42723</v>
      </c>
      <c r="C8175" s="21">
        <v>0.10416666666666667</v>
      </c>
      <c r="D8175" s="13">
        <v>0</v>
      </c>
      <c r="E8175" s="13">
        <v>44.02</v>
      </c>
      <c r="F8175" s="11">
        <f t="shared" si="382"/>
        <v>0</v>
      </c>
      <c r="G8175" s="11">
        <f t="shared" si="383"/>
        <v>44.438190000000006</v>
      </c>
      <c r="H8175" s="8">
        <f t="shared" si="384"/>
        <v>0</v>
      </c>
      <c r="I8175" s="61"/>
      <c r="K8175" s="69"/>
      <c r="L8175" s="69"/>
      <c r="M8175" s="69"/>
      <c r="O8175" s="63"/>
      <c r="P8175" s="63"/>
      <c r="Q8175" s="63"/>
    </row>
    <row r="8176" spans="1:17" outlineLevel="1">
      <c r="A8176" s="6"/>
      <c r="B8176" s="20">
        <v>42723</v>
      </c>
      <c r="C8176" s="21">
        <v>0.125</v>
      </c>
      <c r="D8176" s="13">
        <v>0</v>
      </c>
      <c r="E8176" s="13">
        <v>42.25</v>
      </c>
      <c r="F8176" s="11">
        <f t="shared" si="382"/>
        <v>0</v>
      </c>
      <c r="G8176" s="11">
        <f t="shared" si="383"/>
        <v>42.651375000000002</v>
      </c>
      <c r="H8176" s="8">
        <f t="shared" si="384"/>
        <v>0</v>
      </c>
      <c r="I8176" s="61"/>
      <c r="K8176" s="69"/>
      <c r="L8176" s="69"/>
      <c r="M8176" s="69"/>
      <c r="O8176" s="63"/>
      <c r="P8176" s="63"/>
      <c r="Q8176" s="63"/>
    </row>
    <row r="8177" spans="1:17" outlineLevel="1">
      <c r="A8177" s="6"/>
      <c r="B8177" s="20">
        <v>42723</v>
      </c>
      <c r="C8177" s="21">
        <v>0.14583333333333334</v>
      </c>
      <c r="D8177" s="13">
        <v>0</v>
      </c>
      <c r="E8177" s="13">
        <v>40.58</v>
      </c>
      <c r="F8177" s="11">
        <f t="shared" si="382"/>
        <v>0</v>
      </c>
      <c r="G8177" s="11">
        <f t="shared" si="383"/>
        <v>40.965510000000002</v>
      </c>
      <c r="H8177" s="8">
        <f t="shared" si="384"/>
        <v>0</v>
      </c>
      <c r="I8177" s="61"/>
      <c r="K8177" s="69"/>
      <c r="L8177" s="69"/>
      <c r="M8177" s="69"/>
      <c r="O8177" s="63"/>
      <c r="P8177" s="63"/>
      <c r="Q8177" s="63"/>
    </row>
    <row r="8178" spans="1:17" outlineLevel="1">
      <c r="A8178" s="6"/>
      <c r="B8178" s="20">
        <v>42723</v>
      </c>
      <c r="C8178" s="21">
        <v>0.16666666666666666</v>
      </c>
      <c r="D8178" s="13">
        <v>0</v>
      </c>
      <c r="E8178" s="13">
        <v>40.58</v>
      </c>
      <c r="F8178" s="11">
        <f t="shared" si="382"/>
        <v>0</v>
      </c>
      <c r="G8178" s="11">
        <f t="shared" si="383"/>
        <v>40.965510000000002</v>
      </c>
      <c r="H8178" s="8">
        <f t="shared" si="384"/>
        <v>0</v>
      </c>
      <c r="I8178" s="61"/>
      <c r="K8178" s="69"/>
      <c r="L8178" s="69"/>
      <c r="M8178" s="69"/>
      <c r="O8178" s="63"/>
      <c r="P8178" s="63"/>
      <c r="Q8178" s="63"/>
    </row>
    <row r="8179" spans="1:17" outlineLevel="1">
      <c r="A8179" s="6"/>
      <c r="B8179" s="20">
        <v>42723</v>
      </c>
      <c r="C8179" s="21">
        <v>0.1875</v>
      </c>
      <c r="D8179" s="13">
        <v>0</v>
      </c>
      <c r="E8179" s="13">
        <v>40.21</v>
      </c>
      <c r="F8179" s="11">
        <f t="shared" si="382"/>
        <v>0</v>
      </c>
      <c r="G8179" s="11">
        <f t="shared" si="383"/>
        <v>40.591995000000004</v>
      </c>
      <c r="H8179" s="8">
        <f t="shared" si="384"/>
        <v>0</v>
      </c>
      <c r="I8179" s="61"/>
      <c r="K8179" s="69"/>
      <c r="L8179" s="69"/>
      <c r="M8179" s="69"/>
      <c r="O8179" s="63"/>
      <c r="P8179" s="63"/>
      <c r="Q8179" s="63"/>
    </row>
    <row r="8180" spans="1:17" outlineLevel="1">
      <c r="A8180" s="6"/>
      <c r="B8180" s="20">
        <v>42723</v>
      </c>
      <c r="C8180" s="21">
        <v>0.20833333333333334</v>
      </c>
      <c r="D8180" s="13">
        <v>0</v>
      </c>
      <c r="E8180" s="13">
        <v>39.97</v>
      </c>
      <c r="F8180" s="11">
        <f t="shared" si="382"/>
        <v>0</v>
      </c>
      <c r="G8180" s="11">
        <f t="shared" si="383"/>
        <v>40.349715000000003</v>
      </c>
      <c r="H8180" s="8">
        <f t="shared" si="384"/>
        <v>0</v>
      </c>
      <c r="I8180" s="61"/>
      <c r="K8180" s="69"/>
      <c r="L8180" s="69"/>
      <c r="M8180" s="69"/>
      <c r="O8180" s="63"/>
      <c r="P8180" s="63"/>
      <c r="Q8180" s="63"/>
    </row>
    <row r="8181" spans="1:17" outlineLevel="1">
      <c r="A8181" s="6"/>
      <c r="B8181" s="20">
        <v>42723</v>
      </c>
      <c r="C8181" s="21">
        <v>0.22916666666666666</v>
      </c>
      <c r="D8181" s="13">
        <v>1.7289000000000002E-2</v>
      </c>
      <c r="E8181" s="13">
        <v>44.99</v>
      </c>
      <c r="F8181" s="11">
        <f t="shared" si="382"/>
        <v>1.7283813300000003E-2</v>
      </c>
      <c r="G8181" s="11">
        <f t="shared" si="383"/>
        <v>45.417405000000002</v>
      </c>
      <c r="H8181" s="8">
        <f t="shared" si="384"/>
        <v>2.4298033252095137</v>
      </c>
      <c r="I8181" s="61"/>
      <c r="K8181" s="69"/>
      <c r="L8181" s="69"/>
      <c r="M8181" s="69"/>
      <c r="O8181" s="63"/>
      <c r="P8181" s="63"/>
      <c r="Q8181" s="63"/>
    </row>
    <row r="8182" spans="1:17" outlineLevel="1">
      <c r="A8182" s="6"/>
      <c r="B8182" s="20">
        <v>42723</v>
      </c>
      <c r="C8182" s="21">
        <v>0.25</v>
      </c>
      <c r="D8182" s="13">
        <v>0.12317399999999999</v>
      </c>
      <c r="E8182" s="13">
        <v>42.6</v>
      </c>
      <c r="F8182" s="11">
        <f t="shared" si="382"/>
        <v>0.1231370478</v>
      </c>
      <c r="G8182" s="11">
        <f t="shared" si="383"/>
        <v>43.004700000000007</v>
      </c>
      <c r="H8182" s="8">
        <f t="shared" si="384"/>
        <v>17.608019091275338</v>
      </c>
      <c r="I8182" s="61"/>
      <c r="K8182" s="69"/>
      <c r="L8182" s="69"/>
      <c r="M8182" s="69"/>
      <c r="O8182" s="63"/>
      <c r="P8182" s="63"/>
      <c r="Q8182" s="63"/>
    </row>
    <row r="8183" spans="1:17" outlineLevel="1">
      <c r="A8183" s="6"/>
      <c r="B8183" s="20">
        <v>42723</v>
      </c>
      <c r="C8183" s="21">
        <v>0.27083333333333331</v>
      </c>
      <c r="D8183" s="13">
        <v>0.300904</v>
      </c>
      <c r="E8183" s="13">
        <v>45.92</v>
      </c>
      <c r="F8183" s="11">
        <f t="shared" si="382"/>
        <v>0.30081372880000001</v>
      </c>
      <c r="G8183" s="11">
        <f t="shared" si="383"/>
        <v>46.356240000000007</v>
      </c>
      <c r="H8183" s="8">
        <f t="shared" si="384"/>
        <v>42.006760149252287</v>
      </c>
      <c r="I8183" s="61"/>
      <c r="K8183" s="69"/>
      <c r="L8183" s="69"/>
      <c r="M8183" s="69"/>
      <c r="O8183" s="63"/>
      <c r="P8183" s="63"/>
      <c r="Q8183" s="63"/>
    </row>
    <row r="8184" spans="1:17" outlineLevel="1">
      <c r="A8184" s="6"/>
      <c r="B8184" s="20">
        <v>42723</v>
      </c>
      <c r="C8184" s="21">
        <v>0.29166666666666669</v>
      </c>
      <c r="D8184" s="13">
        <v>0.54624399999999995</v>
      </c>
      <c r="E8184" s="13">
        <v>43.74</v>
      </c>
      <c r="F8184" s="11">
        <f t="shared" si="382"/>
        <v>0.54608012679999995</v>
      </c>
      <c r="G8184" s="11">
        <f t="shared" si="383"/>
        <v>44.155530000000006</v>
      </c>
      <c r="H8184" s="8">
        <f t="shared" si="384"/>
        <v>77.458446163478797</v>
      </c>
      <c r="I8184" s="61"/>
      <c r="K8184" s="69"/>
      <c r="L8184" s="69"/>
      <c r="M8184" s="69"/>
      <c r="O8184" s="63"/>
      <c r="P8184" s="63"/>
      <c r="Q8184" s="63"/>
    </row>
    <row r="8185" spans="1:17" outlineLevel="1">
      <c r="A8185" s="6"/>
      <c r="B8185" s="20">
        <v>42723</v>
      </c>
      <c r="C8185" s="21">
        <v>0.3125</v>
      </c>
      <c r="D8185" s="13">
        <v>0.67928900000000003</v>
      </c>
      <c r="E8185" s="13">
        <v>38.979999999999997</v>
      </c>
      <c r="F8185" s="11">
        <f t="shared" si="382"/>
        <v>0.67908521330000005</v>
      </c>
      <c r="G8185" s="11">
        <f t="shared" si="383"/>
        <v>39.35031</v>
      </c>
      <c r="H8185" s="8">
        <f t="shared" si="384"/>
        <v>99.587636014028874</v>
      </c>
      <c r="I8185" s="61"/>
      <c r="K8185" s="69"/>
      <c r="L8185" s="69"/>
      <c r="M8185" s="69"/>
      <c r="O8185" s="63"/>
      <c r="P8185" s="63"/>
      <c r="Q8185" s="63"/>
    </row>
    <row r="8186" spans="1:17" outlineLevel="1">
      <c r="A8186" s="6"/>
      <c r="B8186" s="20">
        <v>42723</v>
      </c>
      <c r="C8186" s="21">
        <v>0.33333333333333331</v>
      </c>
      <c r="D8186" s="13">
        <v>0.80665799999999999</v>
      </c>
      <c r="E8186" s="13">
        <v>40.840000000000003</v>
      </c>
      <c r="F8186" s="11">
        <f t="shared" si="382"/>
        <v>0.80641600260000001</v>
      </c>
      <c r="G8186" s="11">
        <f t="shared" si="383"/>
        <v>41.227980000000009</v>
      </c>
      <c r="H8186" s="8">
        <f t="shared" si="384"/>
        <v>116.74647365672725</v>
      </c>
      <c r="I8186" s="61"/>
      <c r="K8186" s="69"/>
      <c r="L8186" s="69"/>
      <c r="M8186" s="69"/>
      <c r="O8186" s="63"/>
      <c r="P8186" s="63"/>
      <c r="Q8186" s="63"/>
    </row>
    <row r="8187" spans="1:17" outlineLevel="1">
      <c r="A8187" s="6"/>
      <c r="B8187" s="20">
        <v>42723</v>
      </c>
      <c r="C8187" s="21">
        <v>0.35416666666666669</v>
      </c>
      <c r="D8187" s="13">
        <v>0.97544200000000003</v>
      </c>
      <c r="E8187" s="13">
        <v>39.85</v>
      </c>
      <c r="F8187" s="11">
        <f t="shared" si="382"/>
        <v>0.97514936740000002</v>
      </c>
      <c r="G8187" s="11">
        <f t="shared" si="383"/>
        <v>40.228575000000006</v>
      </c>
      <c r="H8187" s="8">
        <f t="shared" si="384"/>
        <v>142.14891287374655</v>
      </c>
      <c r="I8187" s="61"/>
      <c r="K8187" s="69"/>
      <c r="L8187" s="69"/>
      <c r="M8187" s="69"/>
      <c r="O8187" s="63"/>
      <c r="P8187" s="63"/>
      <c r="Q8187" s="63"/>
    </row>
    <row r="8188" spans="1:17" outlineLevel="1">
      <c r="A8188" s="6"/>
      <c r="B8188" s="20">
        <v>42723</v>
      </c>
      <c r="C8188" s="21">
        <v>0.375</v>
      </c>
      <c r="D8188" s="13">
        <v>1.3093130000000002</v>
      </c>
      <c r="E8188" s="13">
        <v>40.659999999999997</v>
      </c>
      <c r="F8188" s="11">
        <f t="shared" si="382"/>
        <v>1.3089202061000003</v>
      </c>
      <c r="G8188" s="11">
        <f t="shared" si="383"/>
        <v>41.04627</v>
      </c>
      <c r="H8188" s="8">
        <f t="shared" si="384"/>
        <v>189.73286614656379</v>
      </c>
      <c r="I8188" s="61"/>
      <c r="K8188" s="69"/>
      <c r="L8188" s="69"/>
      <c r="M8188" s="69"/>
      <c r="O8188" s="63"/>
      <c r="P8188" s="63"/>
      <c r="Q8188" s="63"/>
    </row>
    <row r="8189" spans="1:17" outlineLevel="1">
      <c r="A8189" s="6"/>
      <c r="B8189" s="20">
        <v>42723</v>
      </c>
      <c r="C8189" s="21">
        <v>0.39583333333333331</v>
      </c>
      <c r="D8189" s="13">
        <v>1.858741</v>
      </c>
      <c r="E8189" s="13">
        <v>39.67</v>
      </c>
      <c r="F8189" s="11">
        <f t="shared" si="382"/>
        <v>1.8581833777000001</v>
      </c>
      <c r="G8189" s="11">
        <f t="shared" si="383"/>
        <v>40.046865000000004</v>
      </c>
      <c r="H8189" s="8">
        <f t="shared" si="384"/>
        <v>271.2076893802041</v>
      </c>
      <c r="I8189" s="61"/>
      <c r="K8189" s="69"/>
      <c r="L8189" s="69"/>
      <c r="M8189" s="69"/>
      <c r="O8189" s="63"/>
      <c r="P8189" s="63"/>
      <c r="Q8189" s="63"/>
    </row>
    <row r="8190" spans="1:17" outlineLevel="1">
      <c r="A8190" s="6"/>
      <c r="B8190" s="20">
        <v>42723</v>
      </c>
      <c r="C8190" s="21">
        <v>0.41666666666666669</v>
      </c>
      <c r="D8190" s="13">
        <v>3.4045770000000002</v>
      </c>
      <c r="E8190" s="13">
        <v>39.57</v>
      </c>
      <c r="F8190" s="11">
        <f t="shared" si="382"/>
        <v>3.4035556269000002</v>
      </c>
      <c r="G8190" s="11">
        <f t="shared" si="383"/>
        <v>39.945914999999999</v>
      </c>
      <c r="H8190" s="8">
        <f t="shared" si="384"/>
        <v>497.10320283348085</v>
      </c>
      <c r="I8190" s="61"/>
      <c r="K8190" s="69"/>
      <c r="L8190" s="69"/>
      <c r="M8190" s="69"/>
      <c r="O8190" s="63"/>
      <c r="P8190" s="63"/>
      <c r="Q8190" s="63"/>
    </row>
    <row r="8191" spans="1:17" outlineLevel="1">
      <c r="A8191" s="6"/>
      <c r="B8191" s="20">
        <v>42723</v>
      </c>
      <c r="C8191" s="21">
        <v>0.4375</v>
      </c>
      <c r="D8191" s="13">
        <v>4.6633140000000006</v>
      </c>
      <c r="E8191" s="13">
        <v>39.630000000000003</v>
      </c>
      <c r="F8191" s="11">
        <f t="shared" si="382"/>
        <v>4.661915005800001</v>
      </c>
      <c r="G8191" s="11">
        <f t="shared" si="383"/>
        <v>40.006485000000005</v>
      </c>
      <c r="H8191" s="8">
        <f t="shared" si="384"/>
        <v>680.60935832798759</v>
      </c>
      <c r="I8191" s="61"/>
      <c r="K8191" s="69"/>
      <c r="L8191" s="69"/>
      <c r="M8191" s="69"/>
      <c r="O8191" s="63"/>
      <c r="P8191" s="63"/>
      <c r="Q8191" s="63"/>
    </row>
    <row r="8192" spans="1:17" outlineLevel="1">
      <c r="A8192" s="6"/>
      <c r="B8192" s="20">
        <v>42723</v>
      </c>
      <c r="C8192" s="21">
        <v>0.45833333333333331</v>
      </c>
      <c r="D8192" s="13">
        <v>4.8399910000000004</v>
      </c>
      <c r="E8192" s="13">
        <v>39.229999999999997</v>
      </c>
      <c r="F8192" s="11">
        <f t="shared" si="382"/>
        <v>4.8385390027000001</v>
      </c>
      <c r="G8192" s="11">
        <f t="shared" si="383"/>
        <v>39.602685000000001</v>
      </c>
      <c r="H8192" s="8">
        <f t="shared" si="384"/>
        <v>708.34911851805771</v>
      </c>
      <c r="I8192" s="61"/>
      <c r="K8192" s="69"/>
      <c r="L8192" s="69"/>
      <c r="M8192" s="69"/>
      <c r="O8192" s="63"/>
      <c r="P8192" s="63"/>
      <c r="Q8192" s="63"/>
    </row>
    <row r="8193" spans="1:17" outlineLevel="1">
      <c r="A8193" s="6"/>
      <c r="B8193" s="20">
        <v>42723</v>
      </c>
      <c r="C8193" s="21">
        <v>0.47916666666666669</v>
      </c>
      <c r="D8193" s="13">
        <v>4.8833419999999998</v>
      </c>
      <c r="E8193" s="13">
        <v>38.979999999999997</v>
      </c>
      <c r="F8193" s="11">
        <f t="shared" si="382"/>
        <v>4.8818769974</v>
      </c>
      <c r="G8193" s="11">
        <f t="shared" si="383"/>
        <v>39.35031</v>
      </c>
      <c r="H8193" s="8">
        <f t="shared" si="384"/>
        <v>715.92574828684076</v>
      </c>
      <c r="I8193" s="61"/>
      <c r="K8193" s="69"/>
      <c r="L8193" s="69"/>
      <c r="M8193" s="69"/>
      <c r="O8193" s="63"/>
      <c r="P8193" s="63"/>
      <c r="Q8193" s="63"/>
    </row>
    <row r="8194" spans="1:17" outlineLevel="1">
      <c r="A8194" s="6"/>
      <c r="B8194" s="20">
        <v>42723</v>
      </c>
      <c r="C8194" s="21">
        <v>0.5</v>
      </c>
      <c r="D8194" s="13">
        <v>4.9550799999999997</v>
      </c>
      <c r="E8194" s="13">
        <v>38.979999999999997</v>
      </c>
      <c r="F8194" s="11">
        <f t="shared" si="382"/>
        <v>4.953593476</v>
      </c>
      <c r="G8194" s="11">
        <f t="shared" si="383"/>
        <v>39.35031</v>
      </c>
      <c r="H8194" s="8">
        <f t="shared" si="384"/>
        <v>726.44294764142239</v>
      </c>
      <c r="I8194" s="61"/>
      <c r="K8194" s="69"/>
      <c r="L8194" s="69"/>
      <c r="M8194" s="69"/>
      <c r="O8194" s="63"/>
      <c r="P8194" s="63"/>
      <c r="Q8194" s="63"/>
    </row>
    <row r="8195" spans="1:17" outlineLevel="1">
      <c r="A8195" s="6"/>
      <c r="B8195" s="20">
        <v>42723</v>
      </c>
      <c r="C8195" s="21">
        <v>0.52083333333333337</v>
      </c>
      <c r="D8195" s="13">
        <v>4.9167819999999995</v>
      </c>
      <c r="E8195" s="13">
        <v>40.07</v>
      </c>
      <c r="F8195" s="11">
        <f t="shared" si="382"/>
        <v>4.9153069654000001</v>
      </c>
      <c r="G8195" s="11">
        <f t="shared" si="383"/>
        <v>40.450665000000001</v>
      </c>
      <c r="H8195" s="8">
        <f t="shared" si="384"/>
        <v>715.41966013483795</v>
      </c>
      <c r="I8195" s="61"/>
      <c r="K8195" s="69"/>
      <c r="L8195" s="69"/>
      <c r="M8195" s="69"/>
      <c r="O8195" s="63"/>
      <c r="P8195" s="63"/>
      <c r="Q8195" s="63"/>
    </row>
    <row r="8196" spans="1:17" outlineLevel="1">
      <c r="A8196" s="6"/>
      <c r="B8196" s="20">
        <v>42723</v>
      </c>
      <c r="C8196" s="21">
        <v>0.54166666666666663</v>
      </c>
      <c r="D8196" s="13">
        <v>4.8600529999999997</v>
      </c>
      <c r="E8196" s="13">
        <v>39.020000000000003</v>
      </c>
      <c r="F8196" s="11">
        <f t="shared" si="382"/>
        <v>4.8585949840999998</v>
      </c>
      <c r="G8196" s="11">
        <f t="shared" si="383"/>
        <v>39.390690000000006</v>
      </c>
      <c r="H8196" s="8">
        <f t="shared" si="384"/>
        <v>712.3152581883619</v>
      </c>
      <c r="I8196" s="61"/>
      <c r="K8196" s="69"/>
      <c r="L8196" s="69"/>
      <c r="M8196" s="69"/>
      <c r="O8196" s="63"/>
      <c r="P8196" s="63"/>
      <c r="Q8196" s="63"/>
    </row>
    <row r="8197" spans="1:17" outlineLevel="1">
      <c r="A8197" s="6"/>
      <c r="B8197" s="20">
        <v>42723</v>
      </c>
      <c r="C8197" s="21">
        <v>0.5625</v>
      </c>
      <c r="D8197" s="13">
        <v>4.6808620000000003</v>
      </c>
      <c r="E8197" s="13">
        <v>39.42</v>
      </c>
      <c r="F8197" s="11">
        <f t="shared" si="382"/>
        <v>4.6794577414000003</v>
      </c>
      <c r="G8197" s="11">
        <f t="shared" si="383"/>
        <v>39.794490000000003</v>
      </c>
      <c r="H8197" s="8">
        <f t="shared" si="384"/>
        <v>684.16250560483513</v>
      </c>
      <c r="I8197" s="61"/>
      <c r="K8197" s="69"/>
      <c r="L8197" s="69"/>
      <c r="M8197" s="69"/>
      <c r="O8197" s="63"/>
      <c r="P8197" s="63"/>
      <c r="Q8197" s="63"/>
    </row>
    <row r="8198" spans="1:17" outlineLevel="1">
      <c r="A8198" s="6"/>
      <c r="B8198" s="20">
        <v>42723</v>
      </c>
      <c r="C8198" s="21">
        <v>0.58333333333333337</v>
      </c>
      <c r="D8198" s="13">
        <v>4.455972</v>
      </c>
      <c r="E8198" s="13">
        <v>40.35</v>
      </c>
      <c r="F8198" s="11">
        <f t="shared" si="382"/>
        <v>4.4546352084</v>
      </c>
      <c r="G8198" s="11">
        <f t="shared" si="383"/>
        <v>40.733325000000001</v>
      </c>
      <c r="H8198" s="8">
        <f t="shared" si="384"/>
        <v>647.11004506220002</v>
      </c>
      <c r="I8198" s="61"/>
      <c r="K8198" s="69"/>
      <c r="L8198" s="69"/>
      <c r="M8198" s="69"/>
      <c r="O8198" s="63"/>
      <c r="P8198" s="63"/>
      <c r="Q8198" s="63"/>
    </row>
    <row r="8199" spans="1:17" outlineLevel="1">
      <c r="A8199" s="6"/>
      <c r="B8199" s="20">
        <v>42723</v>
      </c>
      <c r="C8199" s="21">
        <v>0.60416666666666663</v>
      </c>
      <c r="D8199" s="13">
        <v>4.1838389999999999</v>
      </c>
      <c r="E8199" s="13">
        <v>45.02</v>
      </c>
      <c r="F8199" s="11">
        <f t="shared" si="382"/>
        <v>4.1825838483000002</v>
      </c>
      <c r="G8199" s="11">
        <f t="shared" si="383"/>
        <v>45.447690000000009</v>
      </c>
      <c r="H8199" s="8">
        <f t="shared" si="384"/>
        <v>587.87182164725448</v>
      </c>
      <c r="I8199" s="61"/>
      <c r="K8199" s="69"/>
      <c r="L8199" s="69"/>
      <c r="M8199" s="69"/>
      <c r="O8199" s="63"/>
      <c r="P8199" s="63"/>
      <c r="Q8199" s="63"/>
    </row>
    <row r="8200" spans="1:17" outlineLevel="1">
      <c r="A8200" s="6"/>
      <c r="B8200" s="20">
        <v>42723</v>
      </c>
      <c r="C8200" s="21">
        <v>0.625</v>
      </c>
      <c r="D8200" s="13">
        <v>3.5974899999999996</v>
      </c>
      <c r="E8200" s="13">
        <v>45.25</v>
      </c>
      <c r="F8200" s="11">
        <f t="shared" si="382"/>
        <v>3.5964107529999998</v>
      </c>
      <c r="G8200" s="11">
        <f t="shared" si="383"/>
        <v>45.679875000000003</v>
      </c>
      <c r="H8200" s="8">
        <f t="shared" si="384"/>
        <v>504.64880641230405</v>
      </c>
      <c r="I8200" s="61"/>
      <c r="K8200" s="69"/>
      <c r="L8200" s="69"/>
      <c r="M8200" s="69"/>
      <c r="O8200" s="63"/>
      <c r="P8200" s="63"/>
      <c r="Q8200" s="63"/>
    </row>
    <row r="8201" spans="1:17" outlineLevel="1">
      <c r="A8201" s="6"/>
      <c r="B8201" s="20">
        <v>42723</v>
      </c>
      <c r="C8201" s="21">
        <v>0.64583333333333337</v>
      </c>
      <c r="D8201" s="13">
        <v>3.2034929999999999</v>
      </c>
      <c r="E8201" s="13">
        <v>44.47</v>
      </c>
      <c r="F8201" s="11">
        <f t="shared" si="382"/>
        <v>3.2025319521000002</v>
      </c>
      <c r="G8201" s="11">
        <f t="shared" si="383"/>
        <v>44.892465000000001</v>
      </c>
      <c r="H8201" s="8">
        <f t="shared" si="384"/>
        <v>451.90138951956902</v>
      </c>
      <c r="I8201" s="61"/>
      <c r="K8201" s="69"/>
      <c r="L8201" s="69"/>
      <c r="M8201" s="69"/>
      <c r="O8201" s="63"/>
      <c r="P8201" s="63"/>
      <c r="Q8201" s="63"/>
    </row>
    <row r="8202" spans="1:17" outlineLevel="1">
      <c r="A8202" s="6"/>
      <c r="B8202" s="20">
        <v>42723</v>
      </c>
      <c r="C8202" s="21">
        <v>0.66666666666666663</v>
      </c>
      <c r="D8202" s="13">
        <v>2.4218009999999999</v>
      </c>
      <c r="E8202" s="13">
        <v>45.65</v>
      </c>
      <c r="F8202" s="11">
        <f t="shared" si="382"/>
        <v>2.4210744596999998</v>
      </c>
      <c r="G8202" s="11">
        <f t="shared" si="383"/>
        <v>46.083674999999999</v>
      </c>
      <c r="H8202" s="8">
        <f t="shared" si="384"/>
        <v>338.74784095258457</v>
      </c>
      <c r="I8202" s="61"/>
      <c r="K8202" s="69"/>
      <c r="L8202" s="69"/>
      <c r="M8202" s="69"/>
      <c r="O8202" s="63"/>
      <c r="P8202" s="63"/>
      <c r="Q8202" s="63"/>
    </row>
    <row r="8203" spans="1:17" outlineLevel="1">
      <c r="A8203" s="6"/>
      <c r="B8203" s="20">
        <v>42723</v>
      </c>
      <c r="C8203" s="21">
        <v>0.6875</v>
      </c>
      <c r="D8203" s="13">
        <v>1.958067</v>
      </c>
      <c r="E8203" s="13">
        <v>49.39</v>
      </c>
      <c r="F8203" s="11">
        <f t="shared" si="382"/>
        <v>1.9574795799</v>
      </c>
      <c r="G8203" s="11">
        <f t="shared" si="383"/>
        <v>49.859205000000003</v>
      </c>
      <c r="H8203" s="8">
        <f t="shared" si="384"/>
        <v>266.49282620385202</v>
      </c>
      <c r="I8203" s="61"/>
      <c r="K8203" s="69"/>
      <c r="L8203" s="69"/>
      <c r="M8203" s="69"/>
      <c r="O8203" s="63"/>
      <c r="P8203" s="63"/>
      <c r="Q8203" s="63"/>
    </row>
    <row r="8204" spans="1:17" outlineLevel="1">
      <c r="A8204" s="6"/>
      <c r="B8204" s="20">
        <v>42723</v>
      </c>
      <c r="C8204" s="21">
        <v>0.70833333333333337</v>
      </c>
      <c r="D8204" s="13">
        <v>1.324065</v>
      </c>
      <c r="E8204" s="13">
        <v>50.83</v>
      </c>
      <c r="F8204" s="11">
        <f t="shared" si="382"/>
        <v>1.3236677805000001</v>
      </c>
      <c r="G8204" s="11">
        <f t="shared" si="383"/>
        <v>51.312885000000001</v>
      </c>
      <c r="H8204" s="8">
        <f t="shared" si="384"/>
        <v>178.28099457399827</v>
      </c>
      <c r="I8204" s="61"/>
      <c r="K8204" s="69"/>
      <c r="L8204" s="69"/>
      <c r="M8204" s="69"/>
      <c r="O8204" s="63"/>
      <c r="P8204" s="63"/>
      <c r="Q8204" s="63"/>
    </row>
    <row r="8205" spans="1:17" outlineLevel="1">
      <c r="A8205" s="6"/>
      <c r="B8205" s="20">
        <v>42723</v>
      </c>
      <c r="C8205" s="21">
        <v>0.72916666666666663</v>
      </c>
      <c r="D8205" s="13">
        <v>0.75059600000000004</v>
      </c>
      <c r="E8205" s="13">
        <v>46.65</v>
      </c>
      <c r="F8205" s="11">
        <f t="shared" si="382"/>
        <v>0.75037082120000009</v>
      </c>
      <c r="G8205" s="11">
        <f t="shared" si="383"/>
        <v>47.093175000000002</v>
      </c>
      <c r="H8205" s="8">
        <f t="shared" si="384"/>
        <v>104.2316283455347</v>
      </c>
      <c r="I8205" s="61"/>
      <c r="K8205" s="69"/>
      <c r="L8205" s="69"/>
      <c r="M8205" s="69"/>
      <c r="O8205" s="63"/>
      <c r="P8205" s="63"/>
      <c r="Q8205" s="63"/>
    </row>
    <row r="8206" spans="1:17" outlineLevel="1">
      <c r="A8206" s="6"/>
      <c r="B8206" s="20">
        <v>42723</v>
      </c>
      <c r="C8206" s="21">
        <v>0.75</v>
      </c>
      <c r="D8206" s="13">
        <v>0.71717900000000012</v>
      </c>
      <c r="E8206" s="13">
        <v>45.03</v>
      </c>
      <c r="F8206" s="11">
        <f t="shared" si="382"/>
        <v>0.7169638463000001</v>
      </c>
      <c r="G8206" s="11">
        <f t="shared" si="383"/>
        <v>45.457785000000001</v>
      </c>
      <c r="H8206" s="8">
        <f t="shared" si="384"/>
        <v>100.76368703392157</v>
      </c>
      <c r="I8206" s="61"/>
      <c r="K8206" s="69"/>
      <c r="L8206" s="69"/>
      <c r="M8206" s="69"/>
      <c r="O8206" s="63"/>
      <c r="P8206" s="63"/>
      <c r="Q8206" s="63"/>
    </row>
    <row r="8207" spans="1:17" outlineLevel="1">
      <c r="A8207" s="6"/>
      <c r="B8207" s="20">
        <v>42723</v>
      </c>
      <c r="C8207" s="21">
        <v>0.77083333333333337</v>
      </c>
      <c r="D8207" s="13">
        <v>0.13680699999999998</v>
      </c>
      <c r="E8207" s="13">
        <v>44.82</v>
      </c>
      <c r="F8207" s="11">
        <f t="shared" si="382"/>
        <v>0.13676595789999998</v>
      </c>
      <c r="G8207" s="11">
        <f t="shared" si="383"/>
        <v>45.245790000000007</v>
      </c>
      <c r="H8207" s="8">
        <f t="shared" si="384"/>
        <v>19.250384359107755</v>
      </c>
      <c r="I8207" s="61"/>
      <c r="K8207" s="69"/>
      <c r="L8207" s="69"/>
      <c r="M8207" s="69"/>
      <c r="O8207" s="63"/>
      <c r="P8207" s="63"/>
      <c r="Q8207" s="63"/>
    </row>
    <row r="8208" spans="1:17" outlineLevel="1">
      <c r="A8208" s="6"/>
      <c r="B8208" s="20">
        <v>42723</v>
      </c>
      <c r="C8208" s="21">
        <v>0.79166666666666663</v>
      </c>
      <c r="D8208" s="13">
        <v>5.4210999999999995E-2</v>
      </c>
      <c r="E8208" s="13">
        <v>45.03</v>
      </c>
      <c r="F8208" s="11">
        <f t="shared" si="382"/>
        <v>5.4194736699999996E-2</v>
      </c>
      <c r="G8208" s="11">
        <f t="shared" si="383"/>
        <v>45.457785000000001</v>
      </c>
      <c r="H8208" s="8">
        <f t="shared" si="384"/>
        <v>7.6166483371597895</v>
      </c>
      <c r="I8208" s="61"/>
      <c r="K8208" s="69"/>
      <c r="L8208" s="69"/>
      <c r="M8208" s="69"/>
      <c r="O8208" s="63"/>
      <c r="P8208" s="63"/>
      <c r="Q8208" s="63"/>
    </row>
    <row r="8209" spans="1:17" outlineLevel="1">
      <c r="A8209" s="6"/>
      <c r="B8209" s="20">
        <v>42723</v>
      </c>
      <c r="C8209" s="21">
        <v>0.8125</v>
      </c>
      <c r="D8209" s="13">
        <v>1.8060000000000001E-3</v>
      </c>
      <c r="E8209" s="13">
        <v>45.03</v>
      </c>
      <c r="F8209" s="11">
        <f t="shared" ref="F8209:F8272" si="385">IF($B$13="Electricity",$D8209*$B$9,$D8209*$B$10)</f>
        <v>1.8054582000000001E-3</v>
      </c>
      <c r="G8209" s="11">
        <f t="shared" ref="G8209:G8272" si="386">+E8209*$B$10</f>
        <v>45.457785000000001</v>
      </c>
      <c r="H8209" s="8">
        <f t="shared" si="384"/>
        <v>0.25374309451791299</v>
      </c>
      <c r="I8209" s="61"/>
      <c r="K8209" s="69"/>
      <c r="L8209" s="69"/>
      <c r="M8209" s="69"/>
      <c r="O8209" s="63"/>
      <c r="P8209" s="63"/>
      <c r="Q8209" s="63"/>
    </row>
    <row r="8210" spans="1:17" outlineLevel="1">
      <c r="A8210" s="6"/>
      <c r="B8210" s="20">
        <v>42723</v>
      </c>
      <c r="C8210" s="21">
        <v>0.83333333333333337</v>
      </c>
      <c r="D8210" s="13">
        <v>0</v>
      </c>
      <c r="E8210" s="13">
        <v>45.02</v>
      </c>
      <c r="F8210" s="11">
        <f t="shared" si="385"/>
        <v>0</v>
      </c>
      <c r="G8210" s="11">
        <f t="shared" si="386"/>
        <v>45.447690000000009</v>
      </c>
      <c r="H8210" s="8">
        <f t="shared" si="384"/>
        <v>0</v>
      </c>
      <c r="I8210" s="61"/>
      <c r="K8210" s="69"/>
      <c r="L8210" s="69"/>
      <c r="M8210" s="69"/>
      <c r="O8210" s="63"/>
      <c r="P8210" s="63"/>
      <c r="Q8210" s="63"/>
    </row>
    <row r="8211" spans="1:17" outlineLevel="1">
      <c r="A8211" s="6"/>
      <c r="B8211" s="20">
        <v>42723</v>
      </c>
      <c r="C8211" s="21">
        <v>0.85416666666666663</v>
      </c>
      <c r="D8211" s="13">
        <v>0</v>
      </c>
      <c r="E8211" s="13">
        <v>45.17</v>
      </c>
      <c r="F8211" s="11">
        <f t="shared" si="385"/>
        <v>0</v>
      </c>
      <c r="G8211" s="11">
        <f t="shared" si="386"/>
        <v>45.599115000000005</v>
      </c>
      <c r="H8211" s="8">
        <f t="shared" si="384"/>
        <v>0</v>
      </c>
      <c r="I8211" s="61"/>
      <c r="K8211" s="69"/>
      <c r="L8211" s="69"/>
      <c r="M8211" s="69"/>
      <c r="O8211" s="63"/>
      <c r="P8211" s="63"/>
      <c r="Q8211" s="63"/>
    </row>
    <row r="8212" spans="1:17" outlineLevel="1">
      <c r="A8212" s="6"/>
      <c r="B8212" s="20">
        <v>42723</v>
      </c>
      <c r="C8212" s="21">
        <v>0.875</v>
      </c>
      <c r="D8212" s="13">
        <v>0</v>
      </c>
      <c r="E8212" s="13">
        <v>45.01</v>
      </c>
      <c r="F8212" s="11">
        <f t="shared" si="385"/>
        <v>0</v>
      </c>
      <c r="G8212" s="11">
        <f t="shared" si="386"/>
        <v>45.437595000000002</v>
      </c>
      <c r="H8212" s="8">
        <f t="shared" si="384"/>
        <v>0</v>
      </c>
      <c r="I8212" s="61"/>
      <c r="K8212" s="69"/>
      <c r="L8212" s="69"/>
      <c r="M8212" s="69"/>
      <c r="O8212" s="63"/>
      <c r="P8212" s="63"/>
      <c r="Q8212" s="63"/>
    </row>
    <row r="8213" spans="1:17" outlineLevel="1">
      <c r="A8213" s="6"/>
      <c r="B8213" s="20">
        <v>42723</v>
      </c>
      <c r="C8213" s="21">
        <v>0.89583333333333337</v>
      </c>
      <c r="D8213" s="13">
        <v>0</v>
      </c>
      <c r="E8213" s="13">
        <v>45.02</v>
      </c>
      <c r="F8213" s="11">
        <f t="shared" si="385"/>
        <v>0</v>
      </c>
      <c r="G8213" s="11">
        <f t="shared" si="386"/>
        <v>45.447690000000009</v>
      </c>
      <c r="H8213" s="8">
        <f t="shared" si="384"/>
        <v>0</v>
      </c>
      <c r="I8213" s="61"/>
      <c r="K8213" s="69"/>
      <c r="L8213" s="69"/>
      <c r="M8213" s="69"/>
      <c r="O8213" s="63"/>
      <c r="P8213" s="63"/>
      <c r="Q8213" s="63"/>
    </row>
    <row r="8214" spans="1:17" outlineLevel="1">
      <c r="A8214" s="6"/>
      <c r="B8214" s="20">
        <v>42723</v>
      </c>
      <c r="C8214" s="21">
        <v>0.91666666666666663</v>
      </c>
      <c r="D8214" s="13">
        <v>0</v>
      </c>
      <c r="E8214" s="13">
        <v>41.71</v>
      </c>
      <c r="F8214" s="11">
        <f t="shared" si="385"/>
        <v>0</v>
      </c>
      <c r="G8214" s="11">
        <f t="shared" si="386"/>
        <v>42.106245000000001</v>
      </c>
      <c r="H8214" s="8">
        <f t="shared" si="384"/>
        <v>0</v>
      </c>
      <c r="I8214" s="61"/>
      <c r="K8214" s="69"/>
      <c r="L8214" s="69"/>
      <c r="M8214" s="69"/>
      <c r="O8214" s="63"/>
      <c r="P8214" s="63"/>
      <c r="Q8214" s="63"/>
    </row>
    <row r="8215" spans="1:17" outlineLevel="1">
      <c r="A8215" s="6"/>
      <c r="B8215" s="20">
        <v>42723</v>
      </c>
      <c r="C8215" s="21">
        <v>0.9375</v>
      </c>
      <c r="D8215" s="13">
        <v>0</v>
      </c>
      <c r="E8215" s="13">
        <v>46.41</v>
      </c>
      <c r="F8215" s="11">
        <f t="shared" si="385"/>
        <v>0</v>
      </c>
      <c r="G8215" s="11">
        <f t="shared" si="386"/>
        <v>46.850895000000001</v>
      </c>
      <c r="H8215" s="8">
        <f t="shared" si="384"/>
        <v>0</v>
      </c>
      <c r="I8215" s="61"/>
      <c r="K8215" s="69"/>
      <c r="L8215" s="69"/>
      <c r="M8215" s="69"/>
      <c r="O8215" s="63"/>
      <c r="P8215" s="63"/>
      <c r="Q8215" s="63"/>
    </row>
    <row r="8216" spans="1:17" outlineLevel="1">
      <c r="A8216" s="6"/>
      <c r="B8216" s="20">
        <v>42723</v>
      </c>
      <c r="C8216" s="21">
        <v>0.95833333333333337</v>
      </c>
      <c r="D8216" s="13">
        <v>0</v>
      </c>
      <c r="E8216" s="13">
        <v>44.02</v>
      </c>
      <c r="F8216" s="11">
        <f t="shared" si="385"/>
        <v>0</v>
      </c>
      <c r="G8216" s="11">
        <f t="shared" si="386"/>
        <v>44.438190000000006</v>
      </c>
      <c r="H8216" s="8">
        <f t="shared" si="384"/>
        <v>0</v>
      </c>
      <c r="I8216" s="61"/>
      <c r="K8216" s="69"/>
      <c r="L8216" s="69"/>
      <c r="M8216" s="69"/>
      <c r="O8216" s="63"/>
      <c r="P8216" s="63"/>
      <c r="Q8216" s="63"/>
    </row>
    <row r="8217" spans="1:17" outlineLevel="1">
      <c r="A8217" s="6"/>
      <c r="B8217" s="20">
        <v>42723</v>
      </c>
      <c r="C8217" s="21">
        <v>0.97916666666666663</v>
      </c>
      <c r="D8217" s="13">
        <v>0</v>
      </c>
      <c r="E8217" s="13">
        <v>45.01</v>
      </c>
      <c r="F8217" s="11">
        <f t="shared" si="385"/>
        <v>0</v>
      </c>
      <c r="G8217" s="11">
        <f t="shared" si="386"/>
        <v>45.437595000000002</v>
      </c>
      <c r="H8217" s="8">
        <f t="shared" si="384"/>
        <v>0</v>
      </c>
      <c r="I8217" s="61"/>
      <c r="K8217" s="69"/>
      <c r="L8217" s="69"/>
      <c r="M8217" s="69"/>
      <c r="O8217" s="63"/>
      <c r="P8217" s="63"/>
      <c r="Q8217" s="63"/>
    </row>
    <row r="8218" spans="1:17" outlineLevel="1">
      <c r="A8218" s="6"/>
      <c r="B8218" s="20">
        <v>42724</v>
      </c>
      <c r="C8218" s="21">
        <v>2.0833333333333332E-2</v>
      </c>
      <c r="D8218" s="13">
        <v>0</v>
      </c>
      <c r="E8218" s="13">
        <v>35.58</v>
      </c>
      <c r="F8218" s="11">
        <f t="shared" si="385"/>
        <v>0</v>
      </c>
      <c r="G8218" s="11">
        <f t="shared" si="386"/>
        <v>35.918010000000002</v>
      </c>
      <c r="H8218" s="8">
        <f t="shared" si="384"/>
        <v>0</v>
      </c>
      <c r="I8218" s="61"/>
      <c r="K8218" s="69"/>
      <c r="L8218" s="69"/>
      <c r="M8218" s="69"/>
      <c r="O8218" s="63"/>
      <c r="P8218" s="63"/>
      <c r="Q8218" s="63"/>
    </row>
    <row r="8219" spans="1:17" outlineLevel="1">
      <c r="A8219" s="6"/>
      <c r="B8219" s="20">
        <v>42724</v>
      </c>
      <c r="C8219" s="21">
        <v>4.1666666666666664E-2</v>
      </c>
      <c r="D8219" s="13">
        <v>0</v>
      </c>
      <c r="E8219" s="13">
        <v>37.76</v>
      </c>
      <c r="F8219" s="11">
        <f t="shared" si="385"/>
        <v>0</v>
      </c>
      <c r="G8219" s="11">
        <f t="shared" si="386"/>
        <v>38.118720000000003</v>
      </c>
      <c r="H8219" s="8">
        <f t="shared" si="384"/>
        <v>0</v>
      </c>
      <c r="I8219" s="61"/>
      <c r="K8219" s="69"/>
      <c r="L8219" s="69"/>
      <c r="M8219" s="69"/>
      <c r="O8219" s="63"/>
      <c r="P8219" s="63"/>
      <c r="Q8219" s="63"/>
    </row>
    <row r="8220" spans="1:17" outlineLevel="1">
      <c r="A8220" s="6"/>
      <c r="B8220" s="20">
        <v>42724</v>
      </c>
      <c r="C8220" s="21">
        <v>6.25E-2</v>
      </c>
      <c r="D8220" s="13">
        <v>0</v>
      </c>
      <c r="E8220" s="13">
        <v>30.77</v>
      </c>
      <c r="F8220" s="11">
        <f t="shared" si="385"/>
        <v>0</v>
      </c>
      <c r="G8220" s="11">
        <f t="shared" si="386"/>
        <v>31.062315000000002</v>
      </c>
      <c r="H8220" s="8">
        <f t="shared" si="384"/>
        <v>0</v>
      </c>
      <c r="I8220" s="61"/>
      <c r="K8220" s="69"/>
      <c r="L8220" s="69"/>
      <c r="M8220" s="69"/>
      <c r="O8220" s="63"/>
      <c r="P8220" s="63"/>
      <c r="Q8220" s="63"/>
    </row>
    <row r="8221" spans="1:17" outlineLevel="1">
      <c r="A8221" s="6"/>
      <c r="B8221" s="20">
        <v>42724</v>
      </c>
      <c r="C8221" s="21">
        <v>8.3333333333333329E-2</v>
      </c>
      <c r="D8221" s="13">
        <v>0</v>
      </c>
      <c r="E8221" s="13">
        <v>25.75</v>
      </c>
      <c r="F8221" s="11">
        <f t="shared" si="385"/>
        <v>0</v>
      </c>
      <c r="G8221" s="11">
        <f t="shared" si="386"/>
        <v>25.994625000000003</v>
      </c>
      <c r="H8221" s="8">
        <f t="shared" si="384"/>
        <v>0</v>
      </c>
      <c r="I8221" s="61"/>
      <c r="K8221" s="69"/>
      <c r="L8221" s="69"/>
      <c r="M8221" s="69"/>
      <c r="O8221" s="63"/>
      <c r="P8221" s="63"/>
      <c r="Q8221" s="63"/>
    </row>
    <row r="8222" spans="1:17" outlineLevel="1">
      <c r="A8222" s="6"/>
      <c r="B8222" s="20">
        <v>42724</v>
      </c>
      <c r="C8222" s="21">
        <v>0.10416666666666667</v>
      </c>
      <c r="D8222" s="13">
        <v>0</v>
      </c>
      <c r="E8222" s="13">
        <v>12.21</v>
      </c>
      <c r="F8222" s="11">
        <f t="shared" si="385"/>
        <v>0</v>
      </c>
      <c r="G8222" s="11">
        <f t="shared" si="386"/>
        <v>12.325995000000002</v>
      </c>
      <c r="H8222" s="8">
        <f t="shared" si="384"/>
        <v>0</v>
      </c>
      <c r="I8222" s="61"/>
      <c r="K8222" s="69"/>
      <c r="L8222" s="69"/>
      <c r="M8222" s="69"/>
      <c r="O8222" s="63"/>
      <c r="P8222" s="63"/>
      <c r="Q8222" s="63"/>
    </row>
    <row r="8223" spans="1:17" outlineLevel="1">
      <c r="A8223" s="6"/>
      <c r="B8223" s="20">
        <v>42724</v>
      </c>
      <c r="C8223" s="21">
        <v>0.125</v>
      </c>
      <c r="D8223" s="13">
        <v>0</v>
      </c>
      <c r="E8223" s="13">
        <v>29.47</v>
      </c>
      <c r="F8223" s="11">
        <f t="shared" si="385"/>
        <v>0</v>
      </c>
      <c r="G8223" s="11">
        <f t="shared" si="386"/>
        <v>29.749965</v>
      </c>
      <c r="H8223" s="8">
        <f t="shared" si="384"/>
        <v>0</v>
      </c>
      <c r="I8223" s="61"/>
      <c r="K8223" s="69"/>
      <c r="L8223" s="69"/>
      <c r="M8223" s="69"/>
      <c r="O8223" s="63"/>
      <c r="P8223" s="63"/>
      <c r="Q8223" s="63"/>
    </row>
    <row r="8224" spans="1:17" outlineLevel="1">
      <c r="A8224" s="6"/>
      <c r="B8224" s="20">
        <v>42724</v>
      </c>
      <c r="C8224" s="21">
        <v>0.14583333333333334</v>
      </c>
      <c r="D8224" s="13">
        <v>0</v>
      </c>
      <c r="E8224" s="13">
        <v>28.88</v>
      </c>
      <c r="F8224" s="11">
        <f t="shared" si="385"/>
        <v>0</v>
      </c>
      <c r="G8224" s="11">
        <f t="shared" si="386"/>
        <v>29.15436</v>
      </c>
      <c r="H8224" s="8">
        <f t="shared" si="384"/>
        <v>0</v>
      </c>
      <c r="I8224" s="61"/>
      <c r="K8224" s="69"/>
      <c r="L8224" s="69"/>
      <c r="M8224" s="69"/>
      <c r="O8224" s="63"/>
      <c r="P8224" s="63"/>
      <c r="Q8224" s="63"/>
    </row>
    <row r="8225" spans="1:17" outlineLevel="1">
      <c r="A8225" s="6"/>
      <c r="B8225" s="20">
        <v>42724</v>
      </c>
      <c r="C8225" s="21">
        <v>0.16666666666666666</v>
      </c>
      <c r="D8225" s="13">
        <v>0</v>
      </c>
      <c r="E8225" s="13">
        <v>29.97</v>
      </c>
      <c r="F8225" s="11">
        <f t="shared" si="385"/>
        <v>0</v>
      </c>
      <c r="G8225" s="11">
        <f t="shared" si="386"/>
        <v>30.254715000000001</v>
      </c>
      <c r="H8225" s="8">
        <f t="shared" si="384"/>
        <v>0</v>
      </c>
      <c r="I8225" s="61"/>
      <c r="K8225" s="69"/>
      <c r="L8225" s="69"/>
      <c r="M8225" s="69"/>
      <c r="O8225" s="63"/>
      <c r="P8225" s="63"/>
      <c r="Q8225" s="63"/>
    </row>
    <row r="8226" spans="1:17" outlineLevel="1">
      <c r="A8226" s="6"/>
      <c r="B8226" s="20">
        <v>42724</v>
      </c>
      <c r="C8226" s="21">
        <v>0.1875</v>
      </c>
      <c r="D8226" s="13">
        <v>0</v>
      </c>
      <c r="E8226" s="13">
        <v>33.97</v>
      </c>
      <c r="F8226" s="11">
        <f t="shared" si="385"/>
        <v>0</v>
      </c>
      <c r="G8226" s="11">
        <f t="shared" si="386"/>
        <v>34.292715000000001</v>
      </c>
      <c r="H8226" s="8">
        <f t="shared" si="384"/>
        <v>0</v>
      </c>
      <c r="I8226" s="61"/>
      <c r="K8226" s="69"/>
      <c r="L8226" s="69"/>
      <c r="M8226" s="69"/>
      <c r="O8226" s="63"/>
      <c r="P8226" s="63"/>
      <c r="Q8226" s="63"/>
    </row>
    <row r="8227" spans="1:17" outlineLevel="1">
      <c r="A8227" s="6"/>
      <c r="B8227" s="20">
        <v>42724</v>
      </c>
      <c r="C8227" s="21">
        <v>0.20833333333333334</v>
      </c>
      <c r="D8227" s="13">
        <v>2.5579999999999999E-3</v>
      </c>
      <c r="E8227" s="13">
        <v>39.56</v>
      </c>
      <c r="F8227" s="11">
        <f t="shared" si="385"/>
        <v>2.5572326000000002E-3</v>
      </c>
      <c r="G8227" s="11">
        <f t="shared" si="386"/>
        <v>39.935820000000007</v>
      </c>
      <c r="H8227" s="8">
        <f t="shared" si="384"/>
        <v>0.37352008278826804</v>
      </c>
      <c r="I8227" s="61"/>
      <c r="K8227" s="69"/>
      <c r="L8227" s="69"/>
      <c r="M8227" s="69"/>
      <c r="O8227" s="63"/>
      <c r="P8227" s="63"/>
      <c r="Q8227" s="63"/>
    </row>
    <row r="8228" spans="1:17" outlineLevel="1">
      <c r="A8228" s="6"/>
      <c r="B8228" s="20">
        <v>42724</v>
      </c>
      <c r="C8228" s="21">
        <v>0.22916666666666666</v>
      </c>
      <c r="D8228" s="13">
        <v>7.8788999999999998E-2</v>
      </c>
      <c r="E8228" s="13">
        <v>37.69</v>
      </c>
      <c r="F8228" s="11">
        <f t="shared" si="385"/>
        <v>7.8765363300000002E-2</v>
      </c>
      <c r="G8228" s="11">
        <f t="shared" si="386"/>
        <v>38.048054999999998</v>
      </c>
      <c r="H8228" s="8">
        <f t="shared" si="384"/>
        <v>11.653488698866619</v>
      </c>
      <c r="I8228" s="61"/>
      <c r="K8228" s="69"/>
      <c r="L8228" s="69"/>
      <c r="M8228" s="69"/>
      <c r="O8228" s="63"/>
      <c r="P8228" s="63"/>
      <c r="Q8228" s="63"/>
    </row>
    <row r="8229" spans="1:17" outlineLevel="1">
      <c r="A8229" s="6"/>
      <c r="B8229" s="20">
        <v>42724</v>
      </c>
      <c r="C8229" s="21">
        <v>0.25</v>
      </c>
      <c r="D8229" s="13">
        <v>0.16859100000000002</v>
      </c>
      <c r="E8229" s="13">
        <v>32.090000000000003</v>
      </c>
      <c r="F8229" s="11">
        <f t="shared" si="385"/>
        <v>0.16854042270000003</v>
      </c>
      <c r="G8229" s="11">
        <f t="shared" si="386"/>
        <v>32.394855000000007</v>
      </c>
      <c r="H8229" s="8">
        <f t="shared" si="384"/>
        <v>25.888676067194794</v>
      </c>
      <c r="I8229" s="61"/>
      <c r="K8229" s="69"/>
      <c r="L8229" s="69"/>
      <c r="M8229" s="69"/>
      <c r="O8229" s="63"/>
      <c r="P8229" s="63"/>
      <c r="Q8229" s="63"/>
    </row>
    <row r="8230" spans="1:17" outlineLevel="1">
      <c r="A8230" s="6"/>
      <c r="B8230" s="20">
        <v>42724</v>
      </c>
      <c r="C8230" s="21">
        <v>0.27083333333333331</v>
      </c>
      <c r="D8230" s="13">
        <v>0.49280600000000002</v>
      </c>
      <c r="E8230" s="13">
        <v>39.31</v>
      </c>
      <c r="F8230" s="11">
        <f t="shared" si="385"/>
        <v>0.49265815820000003</v>
      </c>
      <c r="G8230" s="11">
        <f t="shared" si="386"/>
        <v>39.683445000000006</v>
      </c>
      <c r="H8230" s="8">
        <f t="shared" si="384"/>
        <v>72.084044500469005</v>
      </c>
      <c r="I8230" s="61"/>
      <c r="K8230" s="69"/>
      <c r="L8230" s="69"/>
      <c r="M8230" s="69"/>
      <c r="O8230" s="63"/>
      <c r="P8230" s="63"/>
      <c r="Q8230" s="63"/>
    </row>
    <row r="8231" spans="1:17" outlineLevel="1">
      <c r="A8231" s="6"/>
      <c r="B8231" s="20">
        <v>42724</v>
      </c>
      <c r="C8231" s="21">
        <v>0.29166666666666669</v>
      </c>
      <c r="D8231" s="13">
        <v>1.2547139999999999</v>
      </c>
      <c r="E8231" s="13">
        <v>44.95</v>
      </c>
      <c r="F8231" s="11">
        <f t="shared" si="385"/>
        <v>1.2543375857999999</v>
      </c>
      <c r="G8231" s="11">
        <f t="shared" si="386"/>
        <v>45.377025000000003</v>
      </c>
      <c r="H8231" s="8">
        <f t="shared" si="384"/>
        <v>176.38868296951372</v>
      </c>
      <c r="I8231" s="61"/>
      <c r="K8231" s="69"/>
      <c r="L8231" s="69"/>
      <c r="M8231" s="69"/>
      <c r="O8231" s="63"/>
      <c r="P8231" s="63"/>
      <c r="Q8231" s="63"/>
    </row>
    <row r="8232" spans="1:17" outlineLevel="1">
      <c r="A8232" s="6"/>
      <c r="B8232" s="20">
        <v>42724</v>
      </c>
      <c r="C8232" s="21">
        <v>0.3125</v>
      </c>
      <c r="D8232" s="13">
        <v>1.7979270000000001</v>
      </c>
      <c r="E8232" s="13">
        <v>38.119999999999997</v>
      </c>
      <c r="F8232" s="11">
        <f t="shared" si="385"/>
        <v>1.7973876219</v>
      </c>
      <c r="G8232" s="11">
        <f t="shared" si="386"/>
        <v>38.482140000000001</v>
      </c>
      <c r="H8232" s="8">
        <f t="shared" si="384"/>
        <v>265.14677557317708</v>
      </c>
      <c r="I8232" s="61"/>
      <c r="K8232" s="69"/>
      <c r="L8232" s="69"/>
      <c r="M8232" s="69"/>
      <c r="O8232" s="63"/>
      <c r="P8232" s="63"/>
      <c r="Q8232" s="63"/>
    </row>
    <row r="8233" spans="1:17" outlineLevel="1">
      <c r="A8233" s="6"/>
      <c r="B8233" s="20">
        <v>42724</v>
      </c>
      <c r="C8233" s="21">
        <v>0.33333333333333331</v>
      </c>
      <c r="D8233" s="13">
        <v>2.5038170000000002</v>
      </c>
      <c r="E8233" s="13">
        <v>44.01</v>
      </c>
      <c r="F8233" s="11">
        <f t="shared" si="385"/>
        <v>2.5030658549000004</v>
      </c>
      <c r="G8233" s="11">
        <f t="shared" si="386"/>
        <v>44.428094999999999</v>
      </c>
      <c r="H8233" s="8">
        <f t="shared" si="384"/>
        <v>354.36380141864669</v>
      </c>
      <c r="I8233" s="61"/>
      <c r="K8233" s="69"/>
      <c r="L8233" s="69"/>
      <c r="M8233" s="69"/>
      <c r="O8233" s="63"/>
      <c r="P8233" s="63"/>
      <c r="Q8233" s="63"/>
    </row>
    <row r="8234" spans="1:17" outlineLevel="1">
      <c r="A8234" s="6"/>
      <c r="B8234" s="20">
        <v>42724</v>
      </c>
      <c r="C8234" s="21">
        <v>0.35416666666666669</v>
      </c>
      <c r="D8234" s="13">
        <v>3.3472690000000003</v>
      </c>
      <c r="E8234" s="13">
        <v>45.02</v>
      </c>
      <c r="F8234" s="11">
        <f t="shared" si="385"/>
        <v>3.3462648193000004</v>
      </c>
      <c r="G8234" s="11">
        <f t="shared" si="386"/>
        <v>45.447690000000009</v>
      </c>
      <c r="H8234" s="8">
        <f t="shared" si="384"/>
        <v>470.32525022434754</v>
      </c>
      <c r="I8234" s="61"/>
      <c r="K8234" s="69"/>
      <c r="L8234" s="69"/>
      <c r="M8234" s="69"/>
      <c r="O8234" s="63"/>
      <c r="P8234" s="63"/>
      <c r="Q8234" s="63"/>
    </row>
    <row r="8235" spans="1:17" outlineLevel="1">
      <c r="A8235" s="6"/>
      <c r="B8235" s="20">
        <v>42724</v>
      </c>
      <c r="C8235" s="21">
        <v>0.375</v>
      </c>
      <c r="D8235" s="13">
        <v>3.4079750000000004</v>
      </c>
      <c r="E8235" s="13">
        <v>45.04</v>
      </c>
      <c r="F8235" s="11">
        <f t="shared" si="385"/>
        <v>3.4069526075000005</v>
      </c>
      <c r="G8235" s="11">
        <f t="shared" si="386"/>
        <v>45.467880000000001</v>
      </c>
      <c r="H8235" s="8">
        <f t="shared" si="384"/>
        <v>478.78627267150296</v>
      </c>
      <c r="I8235" s="61"/>
      <c r="K8235" s="69"/>
      <c r="L8235" s="69"/>
      <c r="M8235" s="69"/>
      <c r="O8235" s="63"/>
      <c r="P8235" s="63"/>
      <c r="Q8235" s="63"/>
    </row>
    <row r="8236" spans="1:17" outlineLevel="1">
      <c r="A8236" s="6"/>
      <c r="B8236" s="20">
        <v>42724</v>
      </c>
      <c r="C8236" s="21">
        <v>0.39583333333333331</v>
      </c>
      <c r="D8236" s="13">
        <v>3.9149530000000001</v>
      </c>
      <c r="E8236" s="13">
        <v>45.03</v>
      </c>
      <c r="F8236" s="11">
        <f t="shared" si="385"/>
        <v>3.9137785141000001</v>
      </c>
      <c r="G8236" s="11">
        <f t="shared" si="386"/>
        <v>45.457785000000001</v>
      </c>
      <c r="H8236" s="8">
        <f t="shared" si="384"/>
        <v>550.05110139102271</v>
      </c>
      <c r="I8236" s="61"/>
      <c r="K8236" s="69"/>
      <c r="L8236" s="69"/>
      <c r="M8236" s="69"/>
      <c r="O8236" s="63"/>
      <c r="P8236" s="63"/>
      <c r="Q8236" s="63"/>
    </row>
    <row r="8237" spans="1:17" outlineLevel="1">
      <c r="A8237" s="6"/>
      <c r="B8237" s="20">
        <v>42724</v>
      </c>
      <c r="C8237" s="21">
        <v>0.41666666666666669</v>
      </c>
      <c r="D8237" s="13">
        <v>4.2837459999999989</v>
      </c>
      <c r="E8237" s="13">
        <v>45.04</v>
      </c>
      <c r="F8237" s="11">
        <f t="shared" si="385"/>
        <v>4.2824608761999992</v>
      </c>
      <c r="G8237" s="11">
        <f t="shared" si="386"/>
        <v>45.467880000000001</v>
      </c>
      <c r="H8237" s="8">
        <f t="shared" ref="H8237:H8300" si="387">F8237*($B$8-G8237)</f>
        <v>601.82330574944342</v>
      </c>
      <c r="I8237" s="61"/>
      <c r="K8237" s="69"/>
      <c r="L8237" s="69"/>
      <c r="M8237" s="69"/>
      <c r="O8237" s="63"/>
      <c r="P8237" s="63"/>
      <c r="Q8237" s="63"/>
    </row>
    <row r="8238" spans="1:17" outlineLevel="1">
      <c r="A8238" s="6"/>
      <c r="B8238" s="20">
        <v>42724</v>
      </c>
      <c r="C8238" s="21">
        <v>0.4375</v>
      </c>
      <c r="D8238" s="13">
        <v>4.5389780000000002</v>
      </c>
      <c r="E8238" s="13">
        <v>45.59</v>
      </c>
      <c r="F8238" s="11">
        <f t="shared" si="385"/>
        <v>4.5376163066000004</v>
      </c>
      <c r="G8238" s="11">
        <f t="shared" si="386"/>
        <v>46.023105000000008</v>
      </c>
      <c r="H8238" s="8">
        <f t="shared" si="387"/>
        <v>635.161441299236</v>
      </c>
      <c r="I8238" s="61"/>
      <c r="K8238" s="69"/>
      <c r="L8238" s="69"/>
      <c r="M8238" s="69"/>
      <c r="O8238" s="63"/>
      <c r="P8238" s="63"/>
      <c r="Q8238" s="63"/>
    </row>
    <row r="8239" spans="1:17" outlineLevel="1">
      <c r="A8239" s="6"/>
      <c r="B8239" s="20">
        <v>42724</v>
      </c>
      <c r="C8239" s="21">
        <v>0.45833333333333331</v>
      </c>
      <c r="D8239" s="13">
        <v>4.7133320000000003</v>
      </c>
      <c r="E8239" s="13">
        <v>46.52</v>
      </c>
      <c r="F8239" s="11">
        <f t="shared" si="385"/>
        <v>4.7119180004000008</v>
      </c>
      <c r="G8239" s="11">
        <f t="shared" si="386"/>
        <v>46.961940000000006</v>
      </c>
      <c r="H8239" s="8">
        <f t="shared" si="387"/>
        <v>655.13593765469534</v>
      </c>
      <c r="I8239" s="61"/>
      <c r="K8239" s="69"/>
      <c r="L8239" s="69"/>
      <c r="M8239" s="69"/>
      <c r="O8239" s="63"/>
      <c r="P8239" s="63"/>
      <c r="Q8239" s="63"/>
    </row>
    <row r="8240" spans="1:17" outlineLevel="1">
      <c r="A8240" s="6"/>
      <c r="B8240" s="20">
        <v>42724</v>
      </c>
      <c r="C8240" s="21">
        <v>0.47916666666666669</v>
      </c>
      <c r="D8240" s="13">
        <v>4.8370439999999997</v>
      </c>
      <c r="E8240" s="13">
        <v>47.96</v>
      </c>
      <c r="F8240" s="11">
        <f t="shared" si="385"/>
        <v>4.8355928867999998</v>
      </c>
      <c r="G8240" s="11">
        <f t="shared" si="386"/>
        <v>48.415620000000004</v>
      </c>
      <c r="H8240" s="8">
        <f t="shared" si="387"/>
        <v>665.30204926278816</v>
      </c>
      <c r="I8240" s="61"/>
      <c r="K8240" s="69"/>
      <c r="L8240" s="69"/>
      <c r="M8240" s="69"/>
      <c r="O8240" s="63"/>
      <c r="P8240" s="63"/>
      <c r="Q8240" s="63"/>
    </row>
    <row r="8241" spans="1:17" outlineLevel="1">
      <c r="A8241" s="6"/>
      <c r="B8241" s="20">
        <v>42724</v>
      </c>
      <c r="C8241" s="21">
        <v>0.5</v>
      </c>
      <c r="D8241" s="13">
        <v>4.140638</v>
      </c>
      <c r="E8241" s="13">
        <v>54.32</v>
      </c>
      <c r="F8241" s="11">
        <f t="shared" si="385"/>
        <v>4.1393958085999998</v>
      </c>
      <c r="G8241" s="11">
        <f t="shared" si="386"/>
        <v>54.836040000000004</v>
      </c>
      <c r="H8241" s="8">
        <f t="shared" si="387"/>
        <v>542.93954626337802</v>
      </c>
      <c r="I8241" s="61"/>
      <c r="K8241" s="69"/>
      <c r="L8241" s="69"/>
      <c r="M8241" s="69"/>
      <c r="O8241" s="63"/>
      <c r="P8241" s="63"/>
      <c r="Q8241" s="63"/>
    </row>
    <row r="8242" spans="1:17" outlineLevel="1">
      <c r="A8242" s="6"/>
      <c r="B8242" s="20">
        <v>42724</v>
      </c>
      <c r="C8242" s="21">
        <v>0.52083333333333337</v>
      </c>
      <c r="D8242" s="13">
        <v>3.7959070000000001</v>
      </c>
      <c r="E8242" s="13">
        <v>52.05</v>
      </c>
      <c r="F8242" s="11">
        <f t="shared" si="385"/>
        <v>3.7947682279000001</v>
      </c>
      <c r="G8242" s="11">
        <f t="shared" si="386"/>
        <v>52.544474999999998</v>
      </c>
      <c r="H8242" s="8">
        <f t="shared" si="387"/>
        <v>506.43278610771415</v>
      </c>
      <c r="I8242" s="61"/>
      <c r="K8242" s="69"/>
      <c r="L8242" s="69"/>
      <c r="M8242" s="69"/>
      <c r="O8242" s="63"/>
      <c r="P8242" s="63"/>
      <c r="Q8242" s="63"/>
    </row>
    <row r="8243" spans="1:17" outlineLevel="1">
      <c r="A8243" s="6"/>
      <c r="B8243" s="20">
        <v>42724</v>
      </c>
      <c r="C8243" s="21">
        <v>0.54166666666666663</v>
      </c>
      <c r="D8243" s="13">
        <v>4.5921570000000003</v>
      </c>
      <c r="E8243" s="13">
        <v>49.26</v>
      </c>
      <c r="F8243" s="11">
        <f t="shared" si="385"/>
        <v>4.5907793529000003</v>
      </c>
      <c r="G8243" s="11">
        <f t="shared" si="386"/>
        <v>49.727969999999999</v>
      </c>
      <c r="H8243" s="8">
        <f t="shared" si="387"/>
        <v>625.59482170176943</v>
      </c>
      <c r="I8243" s="61"/>
      <c r="K8243" s="69"/>
      <c r="L8243" s="69"/>
      <c r="M8243" s="69"/>
      <c r="O8243" s="63"/>
      <c r="P8243" s="63"/>
      <c r="Q8243" s="63"/>
    </row>
    <row r="8244" spans="1:17" outlineLevel="1">
      <c r="A8244" s="6"/>
      <c r="B8244" s="20">
        <v>42724</v>
      </c>
      <c r="C8244" s="21">
        <v>0.5625</v>
      </c>
      <c r="D8244" s="13">
        <v>2.509258</v>
      </c>
      <c r="E8244" s="13">
        <v>48.77</v>
      </c>
      <c r="F8244" s="11">
        <f t="shared" si="385"/>
        <v>2.5085052226000002</v>
      </c>
      <c r="G8244" s="11">
        <f t="shared" si="386"/>
        <v>49.233315000000005</v>
      </c>
      <c r="H8244" s="8">
        <f t="shared" si="387"/>
        <v>343.0799436001891</v>
      </c>
      <c r="I8244" s="61"/>
      <c r="K8244" s="69"/>
      <c r="L8244" s="69"/>
      <c r="M8244" s="69"/>
      <c r="O8244" s="63"/>
      <c r="P8244" s="63"/>
      <c r="Q8244" s="63"/>
    </row>
    <row r="8245" spans="1:17" outlineLevel="1">
      <c r="A8245" s="6"/>
      <c r="B8245" s="20">
        <v>42724</v>
      </c>
      <c r="C8245" s="21">
        <v>0.58333333333333337</v>
      </c>
      <c r="D8245" s="13">
        <v>0.60045499999999996</v>
      </c>
      <c r="E8245" s="13">
        <v>53.1</v>
      </c>
      <c r="F8245" s="11">
        <f t="shared" si="385"/>
        <v>0.60027486350000003</v>
      </c>
      <c r="G8245" s="11">
        <f t="shared" si="386"/>
        <v>53.604450000000007</v>
      </c>
      <c r="H8245" s="8">
        <f t="shared" si="387"/>
        <v>79.473720704257417</v>
      </c>
      <c r="I8245" s="61"/>
      <c r="K8245" s="69"/>
      <c r="L8245" s="69"/>
      <c r="M8245" s="69"/>
      <c r="O8245" s="63"/>
      <c r="P8245" s="63"/>
      <c r="Q8245" s="63"/>
    </row>
    <row r="8246" spans="1:17" outlineLevel="1">
      <c r="A8246" s="6"/>
      <c r="B8246" s="20">
        <v>42724</v>
      </c>
      <c r="C8246" s="21">
        <v>0.60416666666666663</v>
      </c>
      <c r="D8246" s="13">
        <v>1.3376770000000002</v>
      </c>
      <c r="E8246" s="13">
        <v>62.2</v>
      </c>
      <c r="F8246" s="11">
        <f t="shared" si="385"/>
        <v>1.3372756969000004</v>
      </c>
      <c r="G8246" s="11">
        <f t="shared" si="386"/>
        <v>62.790900000000008</v>
      </c>
      <c r="H8246" s="8">
        <f t="shared" si="387"/>
        <v>164.76453506692184</v>
      </c>
      <c r="I8246" s="61"/>
      <c r="K8246" s="69"/>
      <c r="L8246" s="69"/>
      <c r="M8246" s="69"/>
      <c r="O8246" s="63"/>
      <c r="P8246" s="63"/>
      <c r="Q8246" s="63"/>
    </row>
    <row r="8247" spans="1:17" outlineLevel="1">
      <c r="A8247" s="6"/>
      <c r="B8247" s="20">
        <v>42724</v>
      </c>
      <c r="C8247" s="21">
        <v>0.625</v>
      </c>
      <c r="D8247" s="13">
        <v>0.771347</v>
      </c>
      <c r="E8247" s="13">
        <v>61.44</v>
      </c>
      <c r="F8247" s="11">
        <f t="shared" si="385"/>
        <v>0.77111559590000001</v>
      </c>
      <c r="G8247" s="11">
        <f t="shared" si="386"/>
        <v>62.023679999999999</v>
      </c>
      <c r="H8247" s="8">
        <f t="shared" si="387"/>
        <v>95.600073874289095</v>
      </c>
      <c r="I8247" s="61"/>
      <c r="K8247" s="69"/>
      <c r="L8247" s="69"/>
      <c r="M8247" s="69"/>
      <c r="O8247" s="63"/>
      <c r="P8247" s="63"/>
      <c r="Q8247" s="63"/>
    </row>
    <row r="8248" spans="1:17" outlineLevel="1">
      <c r="A8248" s="6"/>
      <c r="B8248" s="20">
        <v>42724</v>
      </c>
      <c r="C8248" s="21">
        <v>0.64583333333333337</v>
      </c>
      <c r="D8248" s="13">
        <v>1.994753</v>
      </c>
      <c r="E8248" s="13">
        <v>46.18</v>
      </c>
      <c r="F8248" s="11">
        <f t="shared" si="385"/>
        <v>1.9941545741</v>
      </c>
      <c r="G8248" s="11">
        <f t="shared" si="386"/>
        <v>46.61871</v>
      </c>
      <c r="H8248" s="8">
        <f t="shared" si="387"/>
        <v>277.94783699745858</v>
      </c>
      <c r="I8248" s="61"/>
      <c r="K8248" s="69"/>
      <c r="L8248" s="69"/>
      <c r="M8248" s="69"/>
      <c r="O8248" s="63"/>
      <c r="P8248" s="63"/>
      <c r="Q8248" s="63"/>
    </row>
    <row r="8249" spans="1:17" outlineLevel="1">
      <c r="A8249" s="6"/>
      <c r="B8249" s="20">
        <v>42724</v>
      </c>
      <c r="C8249" s="21">
        <v>0.66666666666666663</v>
      </c>
      <c r="D8249" s="13">
        <v>2.04617</v>
      </c>
      <c r="E8249" s="13">
        <v>51.12</v>
      </c>
      <c r="F8249" s="11">
        <f t="shared" si="385"/>
        <v>2.0455561490000003</v>
      </c>
      <c r="G8249" s="11">
        <f t="shared" si="386"/>
        <v>51.605640000000001</v>
      </c>
      <c r="H8249" s="8">
        <f t="shared" si="387"/>
        <v>274.91120948891967</v>
      </c>
      <c r="I8249" s="61"/>
      <c r="K8249" s="69"/>
      <c r="L8249" s="69"/>
      <c r="M8249" s="69"/>
      <c r="O8249" s="63"/>
      <c r="P8249" s="63"/>
      <c r="Q8249" s="63"/>
    </row>
    <row r="8250" spans="1:17" outlineLevel="1">
      <c r="A8250" s="6"/>
      <c r="B8250" s="20">
        <v>42724</v>
      </c>
      <c r="C8250" s="21">
        <v>0.6875</v>
      </c>
      <c r="D8250" s="13">
        <v>2.1257989999999998</v>
      </c>
      <c r="E8250" s="13">
        <v>56.07</v>
      </c>
      <c r="F8250" s="11">
        <f t="shared" si="385"/>
        <v>2.1251612602999996</v>
      </c>
      <c r="G8250" s="11">
        <f t="shared" si="386"/>
        <v>56.602665000000002</v>
      </c>
      <c r="H8250" s="8">
        <f t="shared" si="387"/>
        <v>274.99020352806127</v>
      </c>
      <c r="I8250" s="61"/>
      <c r="K8250" s="69"/>
      <c r="L8250" s="69"/>
      <c r="M8250" s="69"/>
      <c r="O8250" s="63"/>
      <c r="P8250" s="63"/>
      <c r="Q8250" s="63"/>
    </row>
    <row r="8251" spans="1:17" outlineLevel="1">
      <c r="A8251" s="6"/>
      <c r="B8251" s="20">
        <v>42724</v>
      </c>
      <c r="C8251" s="21">
        <v>0.70833333333333337</v>
      </c>
      <c r="D8251" s="13">
        <v>1.5927350000000002</v>
      </c>
      <c r="E8251" s="13">
        <v>63.72</v>
      </c>
      <c r="F8251" s="11">
        <f t="shared" si="385"/>
        <v>1.5922571795000002</v>
      </c>
      <c r="G8251" s="11">
        <f t="shared" si="386"/>
        <v>64.325339999999997</v>
      </c>
      <c r="H8251" s="8">
        <f t="shared" si="387"/>
        <v>193.73735094822149</v>
      </c>
      <c r="I8251" s="61"/>
      <c r="K8251" s="69"/>
      <c r="L8251" s="69"/>
      <c r="M8251" s="69"/>
      <c r="O8251" s="63"/>
      <c r="P8251" s="63"/>
      <c r="Q8251" s="63"/>
    </row>
    <row r="8252" spans="1:17" outlineLevel="1">
      <c r="A8252" s="6"/>
      <c r="B8252" s="20">
        <v>42724</v>
      </c>
      <c r="C8252" s="21">
        <v>0.72916666666666663</v>
      </c>
      <c r="D8252" s="13">
        <v>0.8265920000000001</v>
      </c>
      <c r="E8252" s="13">
        <v>46.91</v>
      </c>
      <c r="F8252" s="11">
        <f t="shared" si="385"/>
        <v>0.82634402240000016</v>
      </c>
      <c r="G8252" s="11">
        <f t="shared" si="386"/>
        <v>47.355645000000003</v>
      </c>
      <c r="H8252" s="8">
        <f t="shared" si="387"/>
        <v>114.56793399375357</v>
      </c>
      <c r="I8252" s="61"/>
      <c r="K8252" s="69"/>
      <c r="L8252" s="69"/>
      <c r="M8252" s="69"/>
      <c r="O8252" s="63"/>
      <c r="P8252" s="63"/>
      <c r="Q8252" s="63"/>
    </row>
    <row r="8253" spans="1:17" outlineLevel="1">
      <c r="A8253" s="6"/>
      <c r="B8253" s="20">
        <v>42724</v>
      </c>
      <c r="C8253" s="21">
        <v>0.75</v>
      </c>
      <c r="D8253" s="13">
        <v>0.29271199999999997</v>
      </c>
      <c r="E8253" s="13">
        <v>44.92</v>
      </c>
      <c r="F8253" s="11">
        <f t="shared" si="385"/>
        <v>0.29262418639999999</v>
      </c>
      <c r="G8253" s="11">
        <f t="shared" si="386"/>
        <v>45.346740000000004</v>
      </c>
      <c r="H8253" s="8">
        <f t="shared" si="387"/>
        <v>41.158545772007656</v>
      </c>
      <c r="I8253" s="61"/>
      <c r="K8253" s="69"/>
      <c r="L8253" s="69"/>
      <c r="M8253" s="69"/>
      <c r="O8253" s="63"/>
      <c r="P8253" s="63"/>
      <c r="Q8253" s="63"/>
    </row>
    <row r="8254" spans="1:17" outlineLevel="1">
      <c r="A8254" s="6"/>
      <c r="B8254" s="20">
        <v>42724</v>
      </c>
      <c r="C8254" s="21">
        <v>0.77083333333333337</v>
      </c>
      <c r="D8254" s="13">
        <v>0.10057300000000001</v>
      </c>
      <c r="E8254" s="13">
        <v>46.11</v>
      </c>
      <c r="F8254" s="11">
        <f t="shared" si="385"/>
        <v>0.10054282810000001</v>
      </c>
      <c r="G8254" s="11">
        <f t="shared" si="386"/>
        <v>46.548045000000002</v>
      </c>
      <c r="H8254" s="8">
        <f t="shared" si="387"/>
        <v>14.020893939773936</v>
      </c>
      <c r="I8254" s="61"/>
      <c r="K8254" s="69"/>
      <c r="L8254" s="69"/>
      <c r="M8254" s="69"/>
      <c r="O8254" s="63"/>
      <c r="P8254" s="63"/>
      <c r="Q8254" s="63"/>
    </row>
    <row r="8255" spans="1:17" outlineLevel="1">
      <c r="A8255" s="6"/>
      <c r="B8255" s="20">
        <v>42724</v>
      </c>
      <c r="C8255" s="21">
        <v>0.79166666666666663</v>
      </c>
      <c r="D8255" s="13">
        <v>5.1694000000000004E-2</v>
      </c>
      <c r="E8255" s="13">
        <v>45.42</v>
      </c>
      <c r="F8255" s="11">
        <f t="shared" si="385"/>
        <v>5.1678491800000004E-2</v>
      </c>
      <c r="G8255" s="11">
        <f t="shared" si="386"/>
        <v>45.851490000000005</v>
      </c>
      <c r="H8255" s="8">
        <f t="shared" si="387"/>
        <v>7.2426636248172178</v>
      </c>
      <c r="I8255" s="61"/>
      <c r="K8255" s="69"/>
      <c r="L8255" s="69"/>
      <c r="M8255" s="69"/>
      <c r="O8255" s="63"/>
      <c r="P8255" s="63"/>
      <c r="Q8255" s="63"/>
    </row>
    <row r="8256" spans="1:17" outlineLevel="1">
      <c r="A8256" s="6"/>
      <c r="B8256" s="20">
        <v>42724</v>
      </c>
      <c r="C8256" s="21">
        <v>0.8125</v>
      </c>
      <c r="D8256" s="13">
        <v>7.9500000000000003E-4</v>
      </c>
      <c r="E8256" s="13">
        <v>45.24</v>
      </c>
      <c r="F8256" s="11">
        <f t="shared" si="385"/>
        <v>7.9476150000000001E-4</v>
      </c>
      <c r="G8256" s="11">
        <f t="shared" si="386"/>
        <v>45.669780000000003</v>
      </c>
      <c r="H8256" s="8">
        <f t="shared" si="387"/>
        <v>0.11152905614253</v>
      </c>
      <c r="I8256" s="61"/>
      <c r="K8256" s="69"/>
      <c r="L8256" s="69"/>
      <c r="M8256" s="69"/>
      <c r="O8256" s="63"/>
      <c r="P8256" s="63"/>
      <c r="Q8256" s="63"/>
    </row>
    <row r="8257" spans="1:17" outlineLevel="1">
      <c r="A8257" s="6"/>
      <c r="B8257" s="20">
        <v>42724</v>
      </c>
      <c r="C8257" s="21">
        <v>0.83333333333333337</v>
      </c>
      <c r="D8257" s="13">
        <v>0</v>
      </c>
      <c r="E8257" s="13">
        <v>45.18</v>
      </c>
      <c r="F8257" s="11">
        <f t="shared" si="385"/>
        <v>0</v>
      </c>
      <c r="G8257" s="11">
        <f t="shared" si="386"/>
        <v>45.609210000000004</v>
      </c>
      <c r="H8257" s="8">
        <f t="shared" si="387"/>
        <v>0</v>
      </c>
      <c r="I8257" s="61"/>
      <c r="K8257" s="69"/>
      <c r="L8257" s="69"/>
      <c r="M8257" s="69"/>
      <c r="O8257" s="63"/>
      <c r="P8257" s="63"/>
      <c r="Q8257" s="63"/>
    </row>
    <row r="8258" spans="1:17" outlineLevel="1">
      <c r="A8258" s="6"/>
      <c r="B8258" s="20">
        <v>42724</v>
      </c>
      <c r="C8258" s="21">
        <v>0.85416666666666663</v>
      </c>
      <c r="D8258" s="13">
        <v>0</v>
      </c>
      <c r="E8258" s="13">
        <v>45.05</v>
      </c>
      <c r="F8258" s="11">
        <f t="shared" si="385"/>
        <v>0</v>
      </c>
      <c r="G8258" s="11">
        <f t="shared" si="386"/>
        <v>45.477975000000001</v>
      </c>
      <c r="H8258" s="8">
        <f t="shared" si="387"/>
        <v>0</v>
      </c>
      <c r="I8258" s="61"/>
      <c r="K8258" s="69"/>
      <c r="L8258" s="69"/>
      <c r="M8258" s="69"/>
      <c r="O8258" s="63"/>
      <c r="P8258" s="63"/>
      <c r="Q8258" s="63"/>
    </row>
    <row r="8259" spans="1:17" outlineLevel="1">
      <c r="A8259" s="6"/>
      <c r="B8259" s="20">
        <v>42724</v>
      </c>
      <c r="C8259" s="21">
        <v>0.875</v>
      </c>
      <c r="D8259" s="13">
        <v>0</v>
      </c>
      <c r="E8259" s="13">
        <v>45.08</v>
      </c>
      <c r="F8259" s="11">
        <f t="shared" si="385"/>
        <v>0</v>
      </c>
      <c r="G8259" s="11">
        <f t="shared" si="386"/>
        <v>45.50826</v>
      </c>
      <c r="H8259" s="8">
        <f t="shared" si="387"/>
        <v>0</v>
      </c>
      <c r="I8259" s="61"/>
      <c r="K8259" s="69"/>
      <c r="L8259" s="69"/>
      <c r="M8259" s="69"/>
      <c r="O8259" s="63"/>
      <c r="P8259" s="63"/>
      <c r="Q8259" s="63"/>
    </row>
    <row r="8260" spans="1:17" outlineLevel="1">
      <c r="A8260" s="6"/>
      <c r="B8260" s="20">
        <v>42724</v>
      </c>
      <c r="C8260" s="21">
        <v>0.89583333333333337</v>
      </c>
      <c r="D8260" s="13">
        <v>0</v>
      </c>
      <c r="E8260" s="13">
        <v>44.54</v>
      </c>
      <c r="F8260" s="11">
        <f t="shared" si="385"/>
        <v>0</v>
      </c>
      <c r="G8260" s="11">
        <f t="shared" si="386"/>
        <v>44.96313</v>
      </c>
      <c r="H8260" s="8">
        <f t="shared" si="387"/>
        <v>0</v>
      </c>
      <c r="I8260" s="61"/>
      <c r="K8260" s="69"/>
      <c r="L8260" s="69"/>
      <c r="M8260" s="69"/>
      <c r="O8260" s="63"/>
      <c r="P8260" s="63"/>
      <c r="Q8260" s="63"/>
    </row>
    <row r="8261" spans="1:17" outlineLevel="1">
      <c r="A8261" s="6"/>
      <c r="B8261" s="20">
        <v>42724</v>
      </c>
      <c r="C8261" s="21">
        <v>0.91666666666666663</v>
      </c>
      <c r="D8261" s="13">
        <v>0</v>
      </c>
      <c r="E8261" s="13">
        <v>42.17</v>
      </c>
      <c r="F8261" s="11">
        <f t="shared" si="385"/>
        <v>0</v>
      </c>
      <c r="G8261" s="11">
        <f t="shared" si="386"/>
        <v>42.570615000000004</v>
      </c>
      <c r="H8261" s="8">
        <f t="shared" si="387"/>
        <v>0</v>
      </c>
      <c r="I8261" s="61"/>
      <c r="K8261" s="69"/>
      <c r="L8261" s="69"/>
      <c r="M8261" s="69"/>
      <c r="O8261" s="63"/>
      <c r="P8261" s="63"/>
      <c r="Q8261" s="63"/>
    </row>
    <row r="8262" spans="1:17" outlineLevel="1">
      <c r="A8262" s="6"/>
      <c r="B8262" s="20">
        <v>42724</v>
      </c>
      <c r="C8262" s="21">
        <v>0.9375</v>
      </c>
      <c r="D8262" s="13">
        <v>0</v>
      </c>
      <c r="E8262" s="13">
        <v>103.55</v>
      </c>
      <c r="F8262" s="11">
        <f t="shared" si="385"/>
        <v>0</v>
      </c>
      <c r="G8262" s="11">
        <f t="shared" si="386"/>
        <v>104.533725</v>
      </c>
      <c r="H8262" s="8">
        <f t="shared" si="387"/>
        <v>0</v>
      </c>
      <c r="I8262" s="61"/>
      <c r="K8262" s="69"/>
      <c r="L8262" s="69"/>
      <c r="M8262" s="69"/>
      <c r="O8262" s="63"/>
      <c r="P8262" s="63"/>
      <c r="Q8262" s="63"/>
    </row>
    <row r="8263" spans="1:17" outlineLevel="1">
      <c r="A8263" s="6"/>
      <c r="B8263" s="20">
        <v>42724</v>
      </c>
      <c r="C8263" s="21">
        <v>0.95833333333333337</v>
      </c>
      <c r="D8263" s="13">
        <v>0</v>
      </c>
      <c r="E8263" s="13">
        <v>54.12</v>
      </c>
      <c r="F8263" s="11">
        <f t="shared" si="385"/>
        <v>0</v>
      </c>
      <c r="G8263" s="11">
        <f t="shared" si="386"/>
        <v>54.634140000000002</v>
      </c>
      <c r="H8263" s="8">
        <f t="shared" si="387"/>
        <v>0</v>
      </c>
      <c r="I8263" s="61"/>
      <c r="K8263" s="69"/>
      <c r="L8263" s="69"/>
      <c r="M8263" s="69"/>
      <c r="O8263" s="63"/>
      <c r="P8263" s="63"/>
      <c r="Q8263" s="63"/>
    </row>
    <row r="8264" spans="1:17" outlineLevel="1">
      <c r="A8264" s="6"/>
      <c r="B8264" s="20">
        <v>42724</v>
      </c>
      <c r="C8264" s="21">
        <v>0.97916666666666663</v>
      </c>
      <c r="D8264" s="13">
        <v>0</v>
      </c>
      <c r="E8264" s="13">
        <v>44.02</v>
      </c>
      <c r="F8264" s="11">
        <f t="shared" si="385"/>
        <v>0</v>
      </c>
      <c r="G8264" s="11">
        <f t="shared" si="386"/>
        <v>44.438190000000006</v>
      </c>
      <c r="H8264" s="8">
        <f t="shared" si="387"/>
        <v>0</v>
      </c>
      <c r="I8264" s="61"/>
      <c r="K8264" s="69"/>
      <c r="L8264" s="69"/>
      <c r="M8264" s="69"/>
      <c r="O8264" s="63"/>
      <c r="P8264" s="63"/>
      <c r="Q8264" s="63"/>
    </row>
    <row r="8265" spans="1:17" outlineLevel="1">
      <c r="A8265" s="6"/>
      <c r="B8265" s="20">
        <v>42725</v>
      </c>
      <c r="C8265" s="21">
        <v>2.0833333333333332E-2</v>
      </c>
      <c r="D8265" s="13">
        <v>0</v>
      </c>
      <c r="E8265" s="13">
        <v>43.81</v>
      </c>
      <c r="F8265" s="11">
        <f t="shared" si="385"/>
        <v>0</v>
      </c>
      <c r="G8265" s="11">
        <f t="shared" si="386"/>
        <v>44.226195000000004</v>
      </c>
      <c r="H8265" s="8">
        <f t="shared" si="387"/>
        <v>0</v>
      </c>
      <c r="I8265" s="61"/>
      <c r="K8265" s="69"/>
      <c r="L8265" s="69"/>
      <c r="M8265" s="69"/>
      <c r="O8265" s="63"/>
      <c r="P8265" s="63"/>
      <c r="Q8265" s="63"/>
    </row>
    <row r="8266" spans="1:17" outlineLevel="1">
      <c r="A8266" s="6"/>
      <c r="B8266" s="20">
        <v>42725</v>
      </c>
      <c r="C8266" s="21">
        <v>4.1666666666666664E-2</v>
      </c>
      <c r="D8266" s="13">
        <v>0</v>
      </c>
      <c r="E8266" s="13">
        <v>38.31</v>
      </c>
      <c r="F8266" s="11">
        <f t="shared" si="385"/>
        <v>0</v>
      </c>
      <c r="G8266" s="11">
        <f t="shared" si="386"/>
        <v>38.673945000000003</v>
      </c>
      <c r="H8266" s="8">
        <f t="shared" si="387"/>
        <v>0</v>
      </c>
      <c r="I8266" s="61"/>
      <c r="K8266" s="69"/>
      <c r="L8266" s="69"/>
      <c r="M8266" s="69"/>
      <c r="O8266" s="63"/>
      <c r="P8266" s="63"/>
      <c r="Q8266" s="63"/>
    </row>
    <row r="8267" spans="1:17" outlineLevel="1">
      <c r="A8267" s="6"/>
      <c r="B8267" s="20">
        <v>42725</v>
      </c>
      <c r="C8267" s="21">
        <v>6.25E-2</v>
      </c>
      <c r="D8267" s="13">
        <v>0</v>
      </c>
      <c r="E8267" s="13">
        <v>41.81</v>
      </c>
      <c r="F8267" s="11">
        <f t="shared" si="385"/>
        <v>0</v>
      </c>
      <c r="G8267" s="11">
        <f t="shared" si="386"/>
        <v>42.207195000000006</v>
      </c>
      <c r="H8267" s="8">
        <f t="shared" si="387"/>
        <v>0</v>
      </c>
      <c r="I8267" s="61"/>
      <c r="K8267" s="69"/>
      <c r="L8267" s="69"/>
      <c r="M8267" s="69"/>
      <c r="O8267" s="63"/>
      <c r="P8267" s="63"/>
      <c r="Q8267" s="63"/>
    </row>
    <row r="8268" spans="1:17" outlineLevel="1">
      <c r="A8268" s="6"/>
      <c r="B8268" s="20">
        <v>42725</v>
      </c>
      <c r="C8268" s="21">
        <v>8.3333333333333329E-2</v>
      </c>
      <c r="D8268" s="13">
        <v>0</v>
      </c>
      <c r="E8268" s="13">
        <v>36.869999999999997</v>
      </c>
      <c r="F8268" s="11">
        <f t="shared" si="385"/>
        <v>0</v>
      </c>
      <c r="G8268" s="11">
        <f t="shared" si="386"/>
        <v>37.220264999999998</v>
      </c>
      <c r="H8268" s="8">
        <f t="shared" si="387"/>
        <v>0</v>
      </c>
      <c r="I8268" s="61"/>
      <c r="K8268" s="69"/>
      <c r="L8268" s="69"/>
      <c r="M8268" s="69"/>
      <c r="O8268" s="63"/>
      <c r="P8268" s="63"/>
      <c r="Q8268" s="63"/>
    </row>
    <row r="8269" spans="1:17" outlineLevel="1">
      <c r="A8269" s="6"/>
      <c r="B8269" s="20">
        <v>42725</v>
      </c>
      <c r="C8269" s="21">
        <v>0.10416666666666667</v>
      </c>
      <c r="D8269" s="13">
        <v>0</v>
      </c>
      <c r="E8269" s="13">
        <v>39.03</v>
      </c>
      <c r="F8269" s="11">
        <f t="shared" si="385"/>
        <v>0</v>
      </c>
      <c r="G8269" s="11">
        <f t="shared" si="386"/>
        <v>39.400785000000006</v>
      </c>
      <c r="H8269" s="8">
        <f t="shared" si="387"/>
        <v>0</v>
      </c>
      <c r="I8269" s="61"/>
      <c r="K8269" s="69"/>
      <c r="L8269" s="69"/>
      <c r="M8269" s="69"/>
      <c r="O8269" s="63"/>
      <c r="P8269" s="63"/>
      <c r="Q8269" s="63"/>
    </row>
    <row r="8270" spans="1:17" outlineLevel="1">
      <c r="A8270" s="6"/>
      <c r="B8270" s="20">
        <v>42725</v>
      </c>
      <c r="C8270" s="21">
        <v>0.125</v>
      </c>
      <c r="D8270" s="13">
        <v>0</v>
      </c>
      <c r="E8270" s="13">
        <v>39.01</v>
      </c>
      <c r="F8270" s="11">
        <f t="shared" si="385"/>
        <v>0</v>
      </c>
      <c r="G8270" s="11">
        <f t="shared" si="386"/>
        <v>39.380595</v>
      </c>
      <c r="H8270" s="8">
        <f t="shared" si="387"/>
        <v>0</v>
      </c>
      <c r="I8270" s="61"/>
      <c r="K8270" s="69"/>
      <c r="L8270" s="69"/>
      <c r="M8270" s="69"/>
      <c r="O8270" s="63"/>
      <c r="P8270" s="63"/>
      <c r="Q8270" s="63"/>
    </row>
    <row r="8271" spans="1:17" outlineLevel="1">
      <c r="A8271" s="6"/>
      <c r="B8271" s="20">
        <v>42725</v>
      </c>
      <c r="C8271" s="21">
        <v>0.14583333333333334</v>
      </c>
      <c r="D8271" s="13">
        <v>0</v>
      </c>
      <c r="E8271" s="13">
        <v>38.31</v>
      </c>
      <c r="F8271" s="11">
        <f t="shared" si="385"/>
        <v>0</v>
      </c>
      <c r="G8271" s="11">
        <f t="shared" si="386"/>
        <v>38.673945000000003</v>
      </c>
      <c r="H8271" s="8">
        <f t="shared" si="387"/>
        <v>0</v>
      </c>
      <c r="I8271" s="61"/>
      <c r="K8271" s="69"/>
      <c r="L8271" s="69"/>
      <c r="M8271" s="69"/>
      <c r="O8271" s="63"/>
      <c r="P8271" s="63"/>
      <c r="Q8271" s="63"/>
    </row>
    <row r="8272" spans="1:17" outlineLevel="1">
      <c r="A8272" s="6"/>
      <c r="B8272" s="20">
        <v>42725</v>
      </c>
      <c r="C8272" s="21">
        <v>0.16666666666666666</v>
      </c>
      <c r="D8272" s="13">
        <v>0</v>
      </c>
      <c r="E8272" s="13">
        <v>38.96</v>
      </c>
      <c r="F8272" s="11">
        <f t="shared" si="385"/>
        <v>0</v>
      </c>
      <c r="G8272" s="11">
        <f t="shared" si="386"/>
        <v>39.330120000000001</v>
      </c>
      <c r="H8272" s="8">
        <f t="shared" si="387"/>
        <v>0</v>
      </c>
      <c r="I8272" s="61"/>
      <c r="K8272" s="69"/>
      <c r="L8272" s="69"/>
      <c r="M8272" s="69"/>
      <c r="O8272" s="63"/>
      <c r="P8272" s="63"/>
      <c r="Q8272" s="63"/>
    </row>
    <row r="8273" spans="1:17" outlineLevel="1">
      <c r="A8273" s="6"/>
      <c r="B8273" s="20">
        <v>42725</v>
      </c>
      <c r="C8273" s="21">
        <v>0.1875</v>
      </c>
      <c r="D8273" s="13">
        <v>0</v>
      </c>
      <c r="E8273" s="13">
        <v>38.979999999999997</v>
      </c>
      <c r="F8273" s="11">
        <f t="shared" ref="F8273:F8336" si="388">IF($B$13="Electricity",$D8273*$B$9,$D8273*$B$10)</f>
        <v>0</v>
      </c>
      <c r="G8273" s="11">
        <f t="shared" ref="G8273:G8336" si="389">+E8273*$B$10</f>
        <v>39.35031</v>
      </c>
      <c r="H8273" s="8">
        <f t="shared" si="387"/>
        <v>0</v>
      </c>
      <c r="I8273" s="61"/>
      <c r="K8273" s="69"/>
      <c r="L8273" s="69"/>
      <c r="M8273" s="69"/>
      <c r="O8273" s="63"/>
      <c r="P8273" s="63"/>
      <c r="Q8273" s="63"/>
    </row>
    <row r="8274" spans="1:17" outlineLevel="1">
      <c r="A8274" s="6"/>
      <c r="B8274" s="20">
        <v>42725</v>
      </c>
      <c r="C8274" s="21">
        <v>0.20833333333333334</v>
      </c>
      <c r="D8274" s="13">
        <v>4.5579999999999996E-3</v>
      </c>
      <c r="E8274" s="13">
        <v>42.98</v>
      </c>
      <c r="F8274" s="11">
        <f t="shared" si="388"/>
        <v>4.5566325999999999E-3</v>
      </c>
      <c r="G8274" s="11">
        <f t="shared" si="389"/>
        <v>43.388309999999997</v>
      </c>
      <c r="H8274" s="8">
        <f t="shared" si="387"/>
        <v>0.64982907579509408</v>
      </c>
      <c r="I8274" s="61"/>
      <c r="K8274" s="69"/>
      <c r="L8274" s="69"/>
      <c r="M8274" s="69"/>
      <c r="O8274" s="63"/>
      <c r="P8274" s="63"/>
      <c r="Q8274" s="63"/>
    </row>
    <row r="8275" spans="1:17" outlineLevel="1">
      <c r="A8275" s="6"/>
      <c r="B8275" s="20">
        <v>42725</v>
      </c>
      <c r="C8275" s="21">
        <v>0.22916666666666666</v>
      </c>
      <c r="D8275" s="13">
        <v>0.14730099999999999</v>
      </c>
      <c r="E8275" s="13">
        <v>45.06</v>
      </c>
      <c r="F8275" s="11">
        <f t="shared" si="388"/>
        <v>0.14725680969999999</v>
      </c>
      <c r="G8275" s="11">
        <f t="shared" si="389"/>
        <v>45.488070000000008</v>
      </c>
      <c r="H8275" s="8">
        <f t="shared" si="387"/>
        <v>20.691338536589722</v>
      </c>
      <c r="I8275" s="61"/>
      <c r="K8275" s="69"/>
      <c r="L8275" s="69"/>
      <c r="M8275" s="69"/>
      <c r="O8275" s="63"/>
      <c r="P8275" s="63"/>
      <c r="Q8275" s="63"/>
    </row>
    <row r="8276" spans="1:17" outlineLevel="1">
      <c r="A8276" s="6"/>
      <c r="B8276" s="20">
        <v>42725</v>
      </c>
      <c r="C8276" s="21">
        <v>0.25</v>
      </c>
      <c r="D8276" s="13">
        <v>0.40130700000000002</v>
      </c>
      <c r="E8276" s="13">
        <v>46.72</v>
      </c>
      <c r="F8276" s="11">
        <f t="shared" si="388"/>
        <v>0.40118660790000005</v>
      </c>
      <c r="G8276" s="11">
        <f t="shared" si="389"/>
        <v>47.16384</v>
      </c>
      <c r="H8276" s="8">
        <f t="shared" si="387"/>
        <v>55.69920808426167</v>
      </c>
      <c r="I8276" s="61"/>
      <c r="K8276" s="69"/>
      <c r="L8276" s="69"/>
      <c r="M8276" s="69"/>
      <c r="O8276" s="63"/>
      <c r="P8276" s="63"/>
      <c r="Q8276" s="63"/>
    </row>
    <row r="8277" spans="1:17" outlineLevel="1">
      <c r="A8277" s="6"/>
      <c r="B8277" s="20">
        <v>42725</v>
      </c>
      <c r="C8277" s="21">
        <v>0.27083333333333331</v>
      </c>
      <c r="D8277" s="13">
        <v>0.79637799999999992</v>
      </c>
      <c r="E8277" s="13">
        <v>54.53</v>
      </c>
      <c r="F8277" s="11">
        <f t="shared" si="388"/>
        <v>0.79613908659999999</v>
      </c>
      <c r="G8277" s="11">
        <f t="shared" si="389"/>
        <v>55.048035000000006</v>
      </c>
      <c r="H8277" s="8">
        <f t="shared" si="387"/>
        <v>104.25597780357516</v>
      </c>
      <c r="I8277" s="61"/>
      <c r="K8277" s="69"/>
      <c r="L8277" s="69"/>
      <c r="M8277" s="69"/>
      <c r="O8277" s="63"/>
      <c r="P8277" s="63"/>
      <c r="Q8277" s="63"/>
    </row>
    <row r="8278" spans="1:17" outlineLevel="1">
      <c r="A8278" s="6"/>
      <c r="B8278" s="20">
        <v>42725</v>
      </c>
      <c r="C8278" s="21">
        <v>0.29166666666666669</v>
      </c>
      <c r="D8278" s="13">
        <v>1.1528710000000002</v>
      </c>
      <c r="E8278" s="13">
        <v>55.13</v>
      </c>
      <c r="F8278" s="11">
        <f t="shared" si="388"/>
        <v>1.1525251387000002</v>
      </c>
      <c r="G8278" s="11">
        <f t="shared" si="389"/>
        <v>55.653735000000005</v>
      </c>
      <c r="H8278" s="8">
        <f t="shared" si="387"/>
        <v>150.22734714815198</v>
      </c>
      <c r="I8278" s="61"/>
      <c r="K8278" s="69"/>
      <c r="L8278" s="69"/>
      <c r="M8278" s="69"/>
      <c r="O8278" s="63"/>
      <c r="P8278" s="63"/>
      <c r="Q8278" s="63"/>
    </row>
    <row r="8279" spans="1:17" outlineLevel="1">
      <c r="A8279" s="6"/>
      <c r="B8279" s="20">
        <v>42725</v>
      </c>
      <c r="C8279" s="21">
        <v>0.3125</v>
      </c>
      <c r="D8279" s="13">
        <v>1.805002</v>
      </c>
      <c r="E8279" s="13">
        <v>42.19</v>
      </c>
      <c r="F8279" s="11">
        <f t="shared" si="388"/>
        <v>1.8044604994</v>
      </c>
      <c r="G8279" s="11">
        <f t="shared" si="389"/>
        <v>42.590805000000003</v>
      </c>
      <c r="H8279" s="8">
        <f t="shared" si="387"/>
        <v>258.776227628252</v>
      </c>
      <c r="I8279" s="61"/>
      <c r="K8279" s="69"/>
      <c r="L8279" s="69"/>
      <c r="M8279" s="69"/>
      <c r="O8279" s="63"/>
      <c r="P8279" s="63"/>
      <c r="Q8279" s="63"/>
    </row>
    <row r="8280" spans="1:17" outlineLevel="1">
      <c r="A8280" s="6"/>
      <c r="B8280" s="20">
        <v>42725</v>
      </c>
      <c r="C8280" s="21">
        <v>0.33333333333333331</v>
      </c>
      <c r="D8280" s="13">
        <v>2.5509539999999999</v>
      </c>
      <c r="E8280" s="13">
        <v>47.83</v>
      </c>
      <c r="F8280" s="11">
        <f t="shared" si="388"/>
        <v>2.5501887137999999</v>
      </c>
      <c r="G8280" s="11">
        <f t="shared" si="389"/>
        <v>48.284385</v>
      </c>
      <c r="H8280" s="8">
        <f t="shared" si="387"/>
        <v>351.20080708702602</v>
      </c>
      <c r="I8280" s="61"/>
      <c r="K8280" s="69"/>
      <c r="L8280" s="69"/>
      <c r="M8280" s="69"/>
      <c r="O8280" s="63"/>
      <c r="P8280" s="63"/>
      <c r="Q8280" s="63"/>
    </row>
    <row r="8281" spans="1:17" outlineLevel="1">
      <c r="A8281" s="6"/>
      <c r="B8281" s="20">
        <v>42725</v>
      </c>
      <c r="C8281" s="21">
        <v>0.35416666666666669</v>
      </c>
      <c r="D8281" s="13">
        <v>3.1021230000000002</v>
      </c>
      <c r="E8281" s="13">
        <v>47.56</v>
      </c>
      <c r="F8281" s="11">
        <f t="shared" si="388"/>
        <v>3.1011923631000005</v>
      </c>
      <c r="G8281" s="11">
        <f t="shared" si="389"/>
        <v>48.011820000000007</v>
      </c>
      <c r="H8281" s="8">
        <f t="shared" si="387"/>
        <v>427.92789001406823</v>
      </c>
      <c r="I8281" s="61"/>
      <c r="K8281" s="69"/>
      <c r="L8281" s="69"/>
      <c r="M8281" s="69"/>
      <c r="O8281" s="63"/>
      <c r="P8281" s="63"/>
      <c r="Q8281" s="63"/>
    </row>
    <row r="8282" spans="1:17" outlineLevel="1">
      <c r="A8282" s="6"/>
      <c r="B8282" s="20">
        <v>42725</v>
      </c>
      <c r="C8282" s="21">
        <v>0.375</v>
      </c>
      <c r="D8282" s="13">
        <v>3.5882209999999999</v>
      </c>
      <c r="E8282" s="13">
        <v>46.58</v>
      </c>
      <c r="F8282" s="11">
        <f t="shared" si="388"/>
        <v>3.5871445337000001</v>
      </c>
      <c r="G8282" s="11">
        <f t="shared" si="389"/>
        <v>47.022510000000004</v>
      </c>
      <c r="H8282" s="8">
        <f t="shared" si="387"/>
        <v>498.53234356084636</v>
      </c>
      <c r="I8282" s="61"/>
      <c r="K8282" s="69"/>
      <c r="L8282" s="69"/>
      <c r="M8282" s="69"/>
      <c r="O8282" s="63"/>
      <c r="P8282" s="63"/>
      <c r="Q8282" s="63"/>
    </row>
    <row r="8283" spans="1:17" outlineLevel="1">
      <c r="A8283" s="6"/>
      <c r="B8283" s="20">
        <v>42725</v>
      </c>
      <c r="C8283" s="21">
        <v>0.39583333333333331</v>
      </c>
      <c r="D8283" s="13">
        <v>3.9571229999999997</v>
      </c>
      <c r="E8283" s="13">
        <v>52.27</v>
      </c>
      <c r="F8283" s="11">
        <f t="shared" si="388"/>
        <v>3.9559358630999997</v>
      </c>
      <c r="G8283" s="11">
        <f t="shared" si="389"/>
        <v>52.766565000000007</v>
      </c>
      <c r="H8283" s="8">
        <f t="shared" si="387"/>
        <v>527.06292368050265</v>
      </c>
      <c r="I8283" s="61"/>
      <c r="K8283" s="69"/>
      <c r="L8283" s="69"/>
      <c r="M8283" s="69"/>
      <c r="O8283" s="63"/>
      <c r="P8283" s="63"/>
      <c r="Q8283" s="63"/>
    </row>
    <row r="8284" spans="1:17" outlineLevel="1">
      <c r="A8284" s="6"/>
      <c r="B8284" s="20">
        <v>42725</v>
      </c>
      <c r="C8284" s="21">
        <v>0.41666666666666669</v>
      </c>
      <c r="D8284" s="13">
        <v>4.2789520000000003</v>
      </c>
      <c r="E8284" s="13">
        <v>45.8</v>
      </c>
      <c r="F8284" s="11">
        <f t="shared" si="388"/>
        <v>4.2776683144000005</v>
      </c>
      <c r="G8284" s="11">
        <f t="shared" si="389"/>
        <v>46.235100000000003</v>
      </c>
      <c r="H8284" s="8">
        <f t="shared" si="387"/>
        <v>597.86788419528466</v>
      </c>
      <c r="I8284" s="61"/>
      <c r="K8284" s="69"/>
      <c r="L8284" s="69"/>
      <c r="M8284" s="69"/>
      <c r="O8284" s="63"/>
      <c r="P8284" s="63"/>
      <c r="Q8284" s="63"/>
    </row>
    <row r="8285" spans="1:17" outlineLevel="1">
      <c r="A8285" s="6"/>
      <c r="B8285" s="20">
        <v>42725</v>
      </c>
      <c r="C8285" s="21">
        <v>0.4375</v>
      </c>
      <c r="D8285" s="13">
        <v>4.5209140000000003</v>
      </c>
      <c r="E8285" s="13">
        <v>53.31</v>
      </c>
      <c r="F8285" s="11">
        <f t="shared" si="388"/>
        <v>4.5195577258000004</v>
      </c>
      <c r="G8285" s="11">
        <f t="shared" si="389"/>
        <v>53.816445000000009</v>
      </c>
      <c r="H8285" s="8">
        <f t="shared" si="387"/>
        <v>597.4112072239592</v>
      </c>
      <c r="I8285" s="61"/>
      <c r="K8285" s="69"/>
      <c r="L8285" s="69"/>
      <c r="M8285" s="69"/>
      <c r="O8285" s="63"/>
      <c r="P8285" s="63"/>
      <c r="Q8285" s="63"/>
    </row>
    <row r="8286" spans="1:17" outlineLevel="1">
      <c r="A8286" s="6"/>
      <c r="B8286" s="20">
        <v>42725</v>
      </c>
      <c r="C8286" s="21">
        <v>0.45833333333333331</v>
      </c>
      <c r="D8286" s="13">
        <v>4.6755709999999997</v>
      </c>
      <c r="E8286" s="13">
        <v>58.26</v>
      </c>
      <c r="F8286" s="11">
        <f t="shared" si="388"/>
        <v>4.6741683286999995</v>
      </c>
      <c r="G8286" s="11">
        <f t="shared" si="389"/>
        <v>58.813470000000002</v>
      </c>
      <c r="H8286" s="8">
        <f t="shared" si="387"/>
        <v>594.49125036325233</v>
      </c>
      <c r="I8286" s="61"/>
      <c r="K8286" s="69"/>
      <c r="L8286" s="69"/>
      <c r="M8286" s="69"/>
      <c r="O8286" s="63"/>
      <c r="P8286" s="63"/>
      <c r="Q8286" s="63"/>
    </row>
    <row r="8287" spans="1:17" outlineLevel="1">
      <c r="A8287" s="6"/>
      <c r="B8287" s="20">
        <v>42725</v>
      </c>
      <c r="C8287" s="21">
        <v>0.47916666666666669</v>
      </c>
      <c r="D8287" s="13">
        <v>4.7082790000000001</v>
      </c>
      <c r="E8287" s="13">
        <v>47.17</v>
      </c>
      <c r="F8287" s="11">
        <f t="shared" si="388"/>
        <v>4.7068665162999999</v>
      </c>
      <c r="G8287" s="11">
        <f t="shared" si="389"/>
        <v>47.618115000000003</v>
      </c>
      <c r="H8287" s="8">
        <f t="shared" si="387"/>
        <v>651.34506096897724</v>
      </c>
      <c r="I8287" s="61"/>
      <c r="K8287" s="69"/>
      <c r="L8287" s="69"/>
      <c r="M8287" s="69"/>
      <c r="O8287" s="63"/>
      <c r="P8287" s="63"/>
      <c r="Q8287" s="63"/>
    </row>
    <row r="8288" spans="1:17" outlineLevel="1">
      <c r="A8288" s="6"/>
      <c r="B8288" s="20">
        <v>42725</v>
      </c>
      <c r="C8288" s="21">
        <v>0.5</v>
      </c>
      <c r="D8288" s="13">
        <v>4.7298469999999995</v>
      </c>
      <c r="E8288" s="13">
        <v>57.5</v>
      </c>
      <c r="F8288" s="11">
        <f t="shared" si="388"/>
        <v>4.7284280458999994</v>
      </c>
      <c r="G8288" s="11">
        <f t="shared" si="389"/>
        <v>58.046250000000001</v>
      </c>
      <c r="H8288" s="8">
        <f t="shared" si="387"/>
        <v>605.02010007807701</v>
      </c>
      <c r="I8288" s="61"/>
      <c r="K8288" s="69"/>
      <c r="L8288" s="69"/>
      <c r="M8288" s="69"/>
      <c r="O8288" s="63"/>
      <c r="P8288" s="63"/>
      <c r="Q8288" s="63"/>
    </row>
    <row r="8289" spans="1:17" outlineLevel="1">
      <c r="A8289" s="6"/>
      <c r="B8289" s="20">
        <v>42725</v>
      </c>
      <c r="C8289" s="21">
        <v>0.52083333333333337</v>
      </c>
      <c r="D8289" s="13">
        <v>4.6510139999999991</v>
      </c>
      <c r="E8289" s="13">
        <v>81.349999999999994</v>
      </c>
      <c r="F8289" s="11">
        <f t="shared" si="388"/>
        <v>4.6496186957999992</v>
      </c>
      <c r="G8289" s="11">
        <f t="shared" si="389"/>
        <v>82.122825000000006</v>
      </c>
      <c r="H8289" s="8">
        <f t="shared" si="387"/>
        <v>482.98925494688825</v>
      </c>
      <c r="I8289" s="61"/>
      <c r="K8289" s="69"/>
      <c r="L8289" s="69"/>
      <c r="M8289" s="69"/>
      <c r="O8289" s="63"/>
      <c r="P8289" s="63"/>
      <c r="Q8289" s="63"/>
    </row>
    <row r="8290" spans="1:17" outlineLevel="1">
      <c r="A8290" s="6"/>
      <c r="B8290" s="20">
        <v>42725</v>
      </c>
      <c r="C8290" s="21">
        <v>0.54166666666666663</v>
      </c>
      <c r="D8290" s="13">
        <v>4.6423899999999998</v>
      </c>
      <c r="E8290" s="13">
        <v>69.95</v>
      </c>
      <c r="F8290" s="11">
        <f t="shared" si="388"/>
        <v>4.6409972829999999</v>
      </c>
      <c r="G8290" s="11">
        <f t="shared" si="389"/>
        <v>70.614525</v>
      </c>
      <c r="H8290" s="8">
        <f t="shared" si="387"/>
        <v>535.50367597266438</v>
      </c>
      <c r="I8290" s="61"/>
      <c r="K8290" s="69"/>
      <c r="L8290" s="69"/>
      <c r="M8290" s="69"/>
      <c r="O8290" s="63"/>
      <c r="P8290" s="63"/>
      <c r="Q8290" s="63"/>
    </row>
    <row r="8291" spans="1:17" outlineLevel="1">
      <c r="A8291" s="6"/>
      <c r="B8291" s="20">
        <v>42725</v>
      </c>
      <c r="C8291" s="21">
        <v>0.5625</v>
      </c>
      <c r="D8291" s="13">
        <v>4.5073240000000006</v>
      </c>
      <c r="E8291" s="13">
        <v>73.959999999999994</v>
      </c>
      <c r="F8291" s="11">
        <f t="shared" si="388"/>
        <v>4.5059718028000004</v>
      </c>
      <c r="G8291" s="11">
        <f t="shared" si="389"/>
        <v>74.662620000000004</v>
      </c>
      <c r="H8291" s="8">
        <f t="shared" si="387"/>
        <v>501.68309487762872</v>
      </c>
      <c r="I8291" s="61"/>
      <c r="K8291" s="69"/>
      <c r="L8291" s="69"/>
      <c r="M8291" s="69"/>
      <c r="O8291" s="63"/>
      <c r="P8291" s="63"/>
      <c r="Q8291" s="63"/>
    </row>
    <row r="8292" spans="1:17" outlineLevel="1">
      <c r="A8292" s="6"/>
      <c r="B8292" s="20">
        <v>42725</v>
      </c>
      <c r="C8292" s="21">
        <v>0.58333333333333337</v>
      </c>
      <c r="D8292" s="13">
        <v>4.3721490000000003</v>
      </c>
      <c r="E8292" s="13">
        <v>71.37</v>
      </c>
      <c r="F8292" s="11">
        <f t="shared" si="388"/>
        <v>4.3708373553000008</v>
      </c>
      <c r="G8292" s="11">
        <f t="shared" si="389"/>
        <v>72.048015000000007</v>
      </c>
      <c r="H8292" s="8">
        <f t="shared" si="387"/>
        <v>498.06559274858535</v>
      </c>
      <c r="I8292" s="61"/>
      <c r="K8292" s="69"/>
      <c r="L8292" s="69"/>
      <c r="M8292" s="69"/>
      <c r="O8292" s="63"/>
      <c r="P8292" s="63"/>
      <c r="Q8292" s="63"/>
    </row>
    <row r="8293" spans="1:17" outlineLevel="1">
      <c r="A8293" s="6"/>
      <c r="B8293" s="20">
        <v>42725</v>
      </c>
      <c r="C8293" s="21">
        <v>0.60416666666666663</v>
      </c>
      <c r="D8293" s="13">
        <v>4.1223590000000003</v>
      </c>
      <c r="E8293" s="13">
        <v>69.95</v>
      </c>
      <c r="F8293" s="11">
        <f t="shared" si="388"/>
        <v>4.1211222923000008</v>
      </c>
      <c r="G8293" s="11">
        <f t="shared" si="389"/>
        <v>70.614525</v>
      </c>
      <c r="H8293" s="8">
        <f t="shared" si="387"/>
        <v>475.51765323012444</v>
      </c>
      <c r="I8293" s="61"/>
      <c r="K8293" s="69"/>
      <c r="L8293" s="69"/>
      <c r="M8293" s="69"/>
      <c r="O8293" s="63"/>
      <c r="P8293" s="63"/>
      <c r="Q8293" s="63"/>
    </row>
    <row r="8294" spans="1:17" outlineLevel="1">
      <c r="A8294" s="6"/>
      <c r="B8294" s="20">
        <v>42725</v>
      </c>
      <c r="C8294" s="21">
        <v>0.625</v>
      </c>
      <c r="D8294" s="13">
        <v>3.7472859999999999</v>
      </c>
      <c r="E8294" s="13">
        <v>69.7</v>
      </c>
      <c r="F8294" s="11">
        <f t="shared" si="388"/>
        <v>3.7461618142000002</v>
      </c>
      <c r="G8294" s="11">
        <f t="shared" si="389"/>
        <v>70.362150000000014</v>
      </c>
      <c r="H8294" s="8">
        <f t="shared" si="387"/>
        <v>433.19809794618743</v>
      </c>
      <c r="I8294" s="61"/>
      <c r="K8294" s="69"/>
      <c r="L8294" s="69"/>
      <c r="M8294" s="69"/>
      <c r="O8294" s="63"/>
      <c r="P8294" s="63"/>
      <c r="Q8294" s="63"/>
    </row>
    <row r="8295" spans="1:17" outlineLevel="1">
      <c r="A8295" s="6"/>
      <c r="B8295" s="20">
        <v>42725</v>
      </c>
      <c r="C8295" s="21">
        <v>0.64583333333333337</v>
      </c>
      <c r="D8295" s="13">
        <v>3.3110560000000002</v>
      </c>
      <c r="E8295" s="13">
        <v>73.78</v>
      </c>
      <c r="F8295" s="11">
        <f t="shared" si="388"/>
        <v>3.3100626832000004</v>
      </c>
      <c r="G8295" s="11">
        <f t="shared" si="389"/>
        <v>74.480910000000009</v>
      </c>
      <c r="H8295" s="8">
        <f t="shared" si="387"/>
        <v>369.1351782734223</v>
      </c>
      <c r="I8295" s="61"/>
      <c r="K8295" s="69"/>
      <c r="L8295" s="69"/>
      <c r="M8295" s="69"/>
      <c r="O8295" s="63"/>
      <c r="P8295" s="63"/>
      <c r="Q8295" s="63"/>
    </row>
    <row r="8296" spans="1:17" outlineLevel="1">
      <c r="A8296" s="6"/>
      <c r="B8296" s="20">
        <v>42725</v>
      </c>
      <c r="C8296" s="21">
        <v>0.66666666666666663</v>
      </c>
      <c r="D8296" s="13">
        <v>2.812786</v>
      </c>
      <c r="E8296" s="13">
        <v>91.8</v>
      </c>
      <c r="F8296" s="11">
        <f t="shared" si="388"/>
        <v>2.8119421642</v>
      </c>
      <c r="G8296" s="11">
        <f t="shared" si="389"/>
        <v>92.6721</v>
      </c>
      <c r="H8296" s="8">
        <f t="shared" si="387"/>
        <v>262.43265710624115</v>
      </c>
      <c r="I8296" s="61"/>
      <c r="K8296" s="69"/>
      <c r="L8296" s="69"/>
      <c r="M8296" s="69"/>
      <c r="O8296" s="63"/>
      <c r="P8296" s="63"/>
      <c r="Q8296" s="63"/>
    </row>
    <row r="8297" spans="1:17" outlineLevel="1">
      <c r="A8297" s="6"/>
      <c r="B8297" s="20">
        <v>42725</v>
      </c>
      <c r="C8297" s="21">
        <v>0.6875</v>
      </c>
      <c r="D8297" s="13">
        <v>2.2172550000000002</v>
      </c>
      <c r="E8297" s="13">
        <v>69.23</v>
      </c>
      <c r="F8297" s="11">
        <f t="shared" si="388"/>
        <v>2.2165898235000001</v>
      </c>
      <c r="G8297" s="11">
        <f t="shared" si="389"/>
        <v>69.887685000000005</v>
      </c>
      <c r="H8297" s="8">
        <f t="shared" si="387"/>
        <v>257.37337581202638</v>
      </c>
      <c r="I8297" s="61"/>
      <c r="K8297" s="69"/>
      <c r="L8297" s="69"/>
      <c r="M8297" s="69"/>
      <c r="O8297" s="63"/>
      <c r="P8297" s="63"/>
      <c r="Q8297" s="63"/>
    </row>
    <row r="8298" spans="1:17" outlineLevel="1">
      <c r="A8298" s="6"/>
      <c r="B8298" s="20">
        <v>42725</v>
      </c>
      <c r="C8298" s="21">
        <v>0.70833333333333337</v>
      </c>
      <c r="D8298" s="13">
        <v>1.5459859999999999</v>
      </c>
      <c r="E8298" s="13">
        <v>56.71</v>
      </c>
      <c r="F8298" s="11">
        <f t="shared" si="388"/>
        <v>1.5455222041999999</v>
      </c>
      <c r="G8298" s="11">
        <f t="shared" si="389"/>
        <v>57.248745000000007</v>
      </c>
      <c r="H8298" s="8">
        <f t="shared" si="387"/>
        <v>198.98792342111622</v>
      </c>
      <c r="I8298" s="61"/>
      <c r="K8298" s="69"/>
      <c r="L8298" s="69"/>
      <c r="M8298" s="69"/>
      <c r="O8298" s="63"/>
      <c r="P8298" s="63"/>
      <c r="Q8298" s="63"/>
    </row>
    <row r="8299" spans="1:17" outlineLevel="1">
      <c r="A8299" s="6"/>
      <c r="B8299" s="20">
        <v>42725</v>
      </c>
      <c r="C8299" s="21">
        <v>0.72916666666666663</v>
      </c>
      <c r="D8299" s="13">
        <v>0.84396599999999999</v>
      </c>
      <c r="E8299" s="13">
        <v>44.66</v>
      </c>
      <c r="F8299" s="11">
        <f t="shared" si="388"/>
        <v>0.8437128102</v>
      </c>
      <c r="G8299" s="11">
        <f t="shared" si="389"/>
        <v>45.084269999999997</v>
      </c>
      <c r="H8299" s="8">
        <f t="shared" si="387"/>
        <v>118.89240655968445</v>
      </c>
      <c r="I8299" s="61"/>
      <c r="K8299" s="69"/>
      <c r="L8299" s="69"/>
      <c r="M8299" s="69"/>
      <c r="O8299" s="63"/>
      <c r="P8299" s="63"/>
      <c r="Q8299" s="63"/>
    </row>
    <row r="8300" spans="1:17" outlineLevel="1">
      <c r="A8300" s="6"/>
      <c r="B8300" s="20">
        <v>42725</v>
      </c>
      <c r="C8300" s="21">
        <v>0.75</v>
      </c>
      <c r="D8300" s="13">
        <v>0.298045</v>
      </c>
      <c r="E8300" s="13">
        <v>46.89</v>
      </c>
      <c r="F8300" s="11">
        <f t="shared" si="388"/>
        <v>0.29795558650000004</v>
      </c>
      <c r="G8300" s="11">
        <f t="shared" si="389"/>
        <v>47.335455000000003</v>
      </c>
      <c r="H8300" s="8">
        <f t="shared" si="387"/>
        <v>41.315875832230645</v>
      </c>
      <c r="I8300" s="61"/>
      <c r="K8300" s="69"/>
      <c r="L8300" s="69"/>
      <c r="M8300" s="69"/>
      <c r="O8300" s="63"/>
      <c r="P8300" s="63"/>
      <c r="Q8300" s="63"/>
    </row>
    <row r="8301" spans="1:17" outlineLevel="1">
      <c r="A8301" s="6"/>
      <c r="B8301" s="20">
        <v>42725</v>
      </c>
      <c r="C8301" s="21">
        <v>0.77083333333333337</v>
      </c>
      <c r="D8301" s="13">
        <v>0.116228</v>
      </c>
      <c r="E8301" s="13">
        <v>45.05</v>
      </c>
      <c r="F8301" s="11">
        <f t="shared" si="388"/>
        <v>0.1161931316</v>
      </c>
      <c r="G8301" s="11">
        <f t="shared" si="389"/>
        <v>45.477975000000001</v>
      </c>
      <c r="H8301" s="8">
        <f t="shared" ref="H8301:H8364" si="390">F8301*($B$8-G8301)</f>
        <v>16.327694143523487</v>
      </c>
      <c r="I8301" s="61"/>
      <c r="K8301" s="69"/>
      <c r="L8301" s="69"/>
      <c r="M8301" s="69"/>
      <c r="O8301" s="63"/>
      <c r="P8301" s="63"/>
      <c r="Q8301" s="63"/>
    </row>
    <row r="8302" spans="1:17" outlineLevel="1">
      <c r="A8302" s="6"/>
      <c r="B8302" s="20">
        <v>42725</v>
      </c>
      <c r="C8302" s="21">
        <v>0.79166666666666663</v>
      </c>
      <c r="D8302" s="13">
        <v>5.9328999999999993E-2</v>
      </c>
      <c r="E8302" s="13">
        <v>45.08</v>
      </c>
      <c r="F8302" s="11">
        <f t="shared" si="388"/>
        <v>5.9311201299999998E-2</v>
      </c>
      <c r="G8302" s="11">
        <f t="shared" si="389"/>
        <v>45.50826</v>
      </c>
      <c r="H8302" s="8">
        <f t="shared" si="390"/>
        <v>8.3327338721272621</v>
      </c>
      <c r="I8302" s="61"/>
      <c r="K8302" s="69"/>
      <c r="L8302" s="69"/>
      <c r="M8302" s="69"/>
      <c r="O8302" s="63"/>
      <c r="P8302" s="63"/>
      <c r="Q8302" s="63"/>
    </row>
    <row r="8303" spans="1:17" outlineLevel="1">
      <c r="A8303" s="6"/>
      <c r="B8303" s="20">
        <v>42725</v>
      </c>
      <c r="C8303" s="21">
        <v>0.8125</v>
      </c>
      <c r="D8303" s="13">
        <v>3.741E-3</v>
      </c>
      <c r="E8303" s="13">
        <v>45.06</v>
      </c>
      <c r="F8303" s="11">
        <f t="shared" si="388"/>
        <v>3.7398777000000002E-3</v>
      </c>
      <c r="G8303" s="11">
        <f t="shared" si="389"/>
        <v>45.488070000000008</v>
      </c>
      <c r="H8303" s="8">
        <f t="shared" si="390"/>
        <v>0.52549743359096102</v>
      </c>
      <c r="I8303" s="61"/>
      <c r="K8303" s="69"/>
      <c r="L8303" s="69"/>
      <c r="M8303" s="69"/>
      <c r="O8303" s="63"/>
      <c r="P8303" s="63"/>
      <c r="Q8303" s="63"/>
    </row>
    <row r="8304" spans="1:17" outlineLevel="1">
      <c r="A8304" s="6"/>
      <c r="B8304" s="20">
        <v>42725</v>
      </c>
      <c r="C8304" s="21">
        <v>0.83333333333333337</v>
      </c>
      <c r="D8304" s="13">
        <v>0</v>
      </c>
      <c r="E8304" s="13">
        <v>45.08</v>
      </c>
      <c r="F8304" s="11">
        <f t="shared" si="388"/>
        <v>0</v>
      </c>
      <c r="G8304" s="11">
        <f t="shared" si="389"/>
        <v>45.50826</v>
      </c>
      <c r="H8304" s="8">
        <f t="shared" si="390"/>
        <v>0</v>
      </c>
      <c r="I8304" s="61"/>
      <c r="K8304" s="69"/>
      <c r="L8304" s="69"/>
      <c r="M8304" s="69"/>
      <c r="O8304" s="63"/>
      <c r="P8304" s="63"/>
      <c r="Q8304" s="63"/>
    </row>
    <row r="8305" spans="1:17" outlineLevel="1">
      <c r="A8305" s="6"/>
      <c r="B8305" s="20">
        <v>42725</v>
      </c>
      <c r="C8305" s="21">
        <v>0.85416666666666663</v>
      </c>
      <c r="D8305" s="13">
        <v>0</v>
      </c>
      <c r="E8305" s="13">
        <v>44.88</v>
      </c>
      <c r="F8305" s="11">
        <f t="shared" si="388"/>
        <v>0</v>
      </c>
      <c r="G8305" s="11">
        <f t="shared" si="389"/>
        <v>45.306360000000005</v>
      </c>
      <c r="H8305" s="8">
        <f t="shared" si="390"/>
        <v>0</v>
      </c>
      <c r="I8305" s="61"/>
      <c r="K8305" s="69"/>
      <c r="L8305" s="69"/>
      <c r="M8305" s="69"/>
      <c r="O8305" s="63"/>
      <c r="P8305" s="63"/>
      <c r="Q8305" s="63"/>
    </row>
    <row r="8306" spans="1:17" outlineLevel="1">
      <c r="A8306" s="6"/>
      <c r="B8306" s="20">
        <v>42725</v>
      </c>
      <c r="C8306" s="21">
        <v>0.875</v>
      </c>
      <c r="D8306" s="13">
        <v>0</v>
      </c>
      <c r="E8306" s="13">
        <v>44.81</v>
      </c>
      <c r="F8306" s="11">
        <f t="shared" si="388"/>
        <v>0</v>
      </c>
      <c r="G8306" s="11">
        <f t="shared" si="389"/>
        <v>45.235695000000007</v>
      </c>
      <c r="H8306" s="8">
        <f t="shared" si="390"/>
        <v>0</v>
      </c>
      <c r="I8306" s="61"/>
      <c r="K8306" s="69"/>
      <c r="L8306" s="69"/>
      <c r="M8306" s="69"/>
      <c r="O8306" s="63"/>
      <c r="P8306" s="63"/>
      <c r="Q8306" s="63"/>
    </row>
    <row r="8307" spans="1:17" outlineLevel="1">
      <c r="A8307" s="6"/>
      <c r="B8307" s="20">
        <v>42725</v>
      </c>
      <c r="C8307" s="21">
        <v>0.89583333333333337</v>
      </c>
      <c r="D8307" s="13">
        <v>0</v>
      </c>
      <c r="E8307" s="13">
        <v>43.63</v>
      </c>
      <c r="F8307" s="11">
        <f t="shared" si="388"/>
        <v>0</v>
      </c>
      <c r="G8307" s="11">
        <f t="shared" si="389"/>
        <v>44.044485000000009</v>
      </c>
      <c r="H8307" s="8">
        <f t="shared" si="390"/>
        <v>0</v>
      </c>
      <c r="I8307" s="61"/>
      <c r="K8307" s="69"/>
      <c r="L8307" s="69"/>
      <c r="M8307" s="69"/>
      <c r="O8307" s="63"/>
      <c r="P8307" s="63"/>
      <c r="Q8307" s="63"/>
    </row>
    <row r="8308" spans="1:17" outlineLevel="1">
      <c r="A8308" s="6"/>
      <c r="B8308" s="20">
        <v>42725</v>
      </c>
      <c r="C8308" s="21">
        <v>0.91666666666666663</v>
      </c>
      <c r="D8308" s="13">
        <v>0</v>
      </c>
      <c r="E8308" s="13">
        <v>40.159999999999997</v>
      </c>
      <c r="F8308" s="11">
        <f t="shared" si="388"/>
        <v>0</v>
      </c>
      <c r="G8308" s="11">
        <f t="shared" si="389"/>
        <v>40.541519999999998</v>
      </c>
      <c r="H8308" s="8">
        <f t="shared" si="390"/>
        <v>0</v>
      </c>
      <c r="I8308" s="61"/>
      <c r="K8308" s="69"/>
      <c r="L8308" s="69"/>
      <c r="M8308" s="69"/>
      <c r="O8308" s="63"/>
      <c r="P8308" s="63"/>
      <c r="Q8308" s="63"/>
    </row>
    <row r="8309" spans="1:17" outlineLevel="1">
      <c r="A8309" s="6"/>
      <c r="B8309" s="20">
        <v>42725</v>
      </c>
      <c r="C8309" s="21">
        <v>0.9375</v>
      </c>
      <c r="D8309" s="13">
        <v>0</v>
      </c>
      <c r="E8309" s="13">
        <v>63</v>
      </c>
      <c r="F8309" s="11">
        <f t="shared" si="388"/>
        <v>0</v>
      </c>
      <c r="G8309" s="11">
        <f t="shared" si="389"/>
        <v>63.598500000000001</v>
      </c>
      <c r="H8309" s="8">
        <f t="shared" si="390"/>
        <v>0</v>
      </c>
      <c r="I8309" s="61"/>
      <c r="K8309" s="69"/>
      <c r="L8309" s="69"/>
      <c r="M8309" s="69"/>
      <c r="O8309" s="63"/>
      <c r="P8309" s="63"/>
      <c r="Q8309" s="63"/>
    </row>
    <row r="8310" spans="1:17" outlineLevel="1">
      <c r="A8310" s="6"/>
      <c r="B8310" s="20">
        <v>42725</v>
      </c>
      <c r="C8310" s="21">
        <v>0.95833333333333337</v>
      </c>
      <c r="D8310" s="13">
        <v>0</v>
      </c>
      <c r="E8310" s="13">
        <v>46.11</v>
      </c>
      <c r="F8310" s="11">
        <f t="shared" si="388"/>
        <v>0</v>
      </c>
      <c r="G8310" s="11">
        <f t="shared" si="389"/>
        <v>46.548045000000002</v>
      </c>
      <c r="H8310" s="8">
        <f t="shared" si="390"/>
        <v>0</v>
      </c>
      <c r="I8310" s="61"/>
      <c r="K8310" s="69"/>
      <c r="L8310" s="69"/>
      <c r="M8310" s="69"/>
      <c r="O8310" s="63"/>
      <c r="P8310" s="63"/>
      <c r="Q8310" s="63"/>
    </row>
    <row r="8311" spans="1:17" outlineLevel="1">
      <c r="A8311" s="6"/>
      <c r="B8311" s="20">
        <v>42725</v>
      </c>
      <c r="C8311" s="21">
        <v>0.97916666666666663</v>
      </c>
      <c r="D8311" s="13">
        <v>0</v>
      </c>
      <c r="E8311" s="13">
        <v>42.63</v>
      </c>
      <c r="F8311" s="11">
        <f t="shared" si="388"/>
        <v>0</v>
      </c>
      <c r="G8311" s="11">
        <f t="shared" si="389"/>
        <v>43.034985000000006</v>
      </c>
      <c r="H8311" s="8">
        <f t="shared" si="390"/>
        <v>0</v>
      </c>
      <c r="I8311" s="61"/>
      <c r="K8311" s="69"/>
      <c r="L8311" s="69"/>
      <c r="M8311" s="69"/>
      <c r="O8311" s="63"/>
      <c r="P8311" s="63"/>
      <c r="Q8311" s="63"/>
    </row>
    <row r="8312" spans="1:17" outlineLevel="1">
      <c r="A8312" s="6"/>
      <c r="B8312" s="20">
        <v>42726</v>
      </c>
      <c r="C8312" s="21">
        <v>2.0833333333333332E-2</v>
      </c>
      <c r="D8312" s="13">
        <v>0</v>
      </c>
      <c r="E8312" s="13">
        <v>45.61</v>
      </c>
      <c r="F8312" s="11">
        <f t="shared" si="388"/>
        <v>0</v>
      </c>
      <c r="G8312" s="11">
        <f t="shared" si="389"/>
        <v>46.043295000000001</v>
      </c>
      <c r="H8312" s="8">
        <f t="shared" si="390"/>
        <v>0</v>
      </c>
      <c r="I8312" s="61"/>
      <c r="K8312" s="69"/>
      <c r="L8312" s="69"/>
      <c r="M8312" s="69"/>
      <c r="O8312" s="63"/>
      <c r="P8312" s="63"/>
      <c r="Q8312" s="63"/>
    </row>
    <row r="8313" spans="1:17" outlineLevel="1">
      <c r="A8313" s="6"/>
      <c r="B8313" s="20">
        <v>42726</v>
      </c>
      <c r="C8313" s="21">
        <v>4.1666666666666664E-2</v>
      </c>
      <c r="D8313" s="13">
        <v>0</v>
      </c>
      <c r="E8313" s="13">
        <v>40.18</v>
      </c>
      <c r="F8313" s="11">
        <f t="shared" si="388"/>
        <v>0</v>
      </c>
      <c r="G8313" s="11">
        <f t="shared" si="389"/>
        <v>40.561710000000005</v>
      </c>
      <c r="H8313" s="8">
        <f t="shared" si="390"/>
        <v>0</v>
      </c>
      <c r="I8313" s="61"/>
      <c r="K8313" s="69"/>
      <c r="L8313" s="69"/>
      <c r="M8313" s="69"/>
      <c r="O8313" s="63"/>
      <c r="P8313" s="63"/>
      <c r="Q8313" s="63"/>
    </row>
    <row r="8314" spans="1:17" outlineLevel="1">
      <c r="A8314" s="6"/>
      <c r="B8314" s="20">
        <v>42726</v>
      </c>
      <c r="C8314" s="21">
        <v>6.25E-2</v>
      </c>
      <c r="D8314" s="13">
        <v>0</v>
      </c>
      <c r="E8314" s="13">
        <v>38.97</v>
      </c>
      <c r="F8314" s="11">
        <f t="shared" si="388"/>
        <v>0</v>
      </c>
      <c r="G8314" s="11">
        <f t="shared" si="389"/>
        <v>39.340215000000001</v>
      </c>
      <c r="H8314" s="8">
        <f t="shared" si="390"/>
        <v>0</v>
      </c>
      <c r="I8314" s="61"/>
      <c r="K8314" s="69"/>
      <c r="L8314" s="69"/>
      <c r="M8314" s="69"/>
      <c r="O8314" s="63"/>
      <c r="P8314" s="63"/>
      <c r="Q8314" s="63"/>
    </row>
    <row r="8315" spans="1:17" outlineLevel="1">
      <c r="A8315" s="6"/>
      <c r="B8315" s="20">
        <v>42726</v>
      </c>
      <c r="C8315" s="21">
        <v>8.3333333333333329E-2</v>
      </c>
      <c r="D8315" s="13">
        <v>0</v>
      </c>
      <c r="E8315" s="13">
        <v>39.99</v>
      </c>
      <c r="F8315" s="11">
        <f t="shared" si="388"/>
        <v>0</v>
      </c>
      <c r="G8315" s="11">
        <f t="shared" si="389"/>
        <v>40.369905000000003</v>
      </c>
      <c r="H8315" s="8">
        <f t="shared" si="390"/>
        <v>0</v>
      </c>
      <c r="I8315" s="61"/>
      <c r="K8315" s="69"/>
      <c r="L8315" s="69"/>
      <c r="M8315" s="69"/>
      <c r="O8315" s="63"/>
      <c r="P8315" s="63"/>
      <c r="Q8315" s="63"/>
    </row>
    <row r="8316" spans="1:17" outlineLevel="1">
      <c r="A8316" s="6"/>
      <c r="B8316" s="20">
        <v>42726</v>
      </c>
      <c r="C8316" s="21">
        <v>0.10416666666666667</v>
      </c>
      <c r="D8316" s="13">
        <v>0</v>
      </c>
      <c r="E8316" s="13">
        <v>39.68</v>
      </c>
      <c r="F8316" s="11">
        <f t="shared" si="388"/>
        <v>0</v>
      </c>
      <c r="G8316" s="11">
        <f t="shared" si="389"/>
        <v>40.056960000000004</v>
      </c>
      <c r="H8316" s="8">
        <f t="shared" si="390"/>
        <v>0</v>
      </c>
      <c r="I8316" s="61"/>
      <c r="K8316" s="69"/>
      <c r="L8316" s="69"/>
      <c r="M8316" s="69"/>
      <c r="O8316" s="63"/>
      <c r="P8316" s="63"/>
      <c r="Q8316" s="63"/>
    </row>
    <row r="8317" spans="1:17" outlineLevel="1">
      <c r="A8317" s="6"/>
      <c r="B8317" s="20">
        <v>42726</v>
      </c>
      <c r="C8317" s="21">
        <v>0.125</v>
      </c>
      <c r="D8317" s="13">
        <v>0</v>
      </c>
      <c r="E8317" s="13">
        <v>38.229999999999997</v>
      </c>
      <c r="F8317" s="11">
        <f t="shared" si="388"/>
        <v>0</v>
      </c>
      <c r="G8317" s="11">
        <f t="shared" si="389"/>
        <v>38.593184999999998</v>
      </c>
      <c r="H8317" s="8">
        <f t="shared" si="390"/>
        <v>0</v>
      </c>
      <c r="I8317" s="61"/>
      <c r="K8317" s="69"/>
      <c r="L8317" s="69"/>
      <c r="M8317" s="69"/>
      <c r="O8317" s="63"/>
      <c r="P8317" s="63"/>
      <c r="Q8317" s="63"/>
    </row>
    <row r="8318" spans="1:17" outlineLevel="1">
      <c r="A8318" s="6"/>
      <c r="B8318" s="20">
        <v>42726</v>
      </c>
      <c r="C8318" s="21">
        <v>0.14583333333333334</v>
      </c>
      <c r="D8318" s="13">
        <v>0</v>
      </c>
      <c r="E8318" s="13">
        <v>38.03</v>
      </c>
      <c r="F8318" s="11">
        <f t="shared" si="388"/>
        <v>0</v>
      </c>
      <c r="G8318" s="11">
        <f t="shared" si="389"/>
        <v>38.391285000000003</v>
      </c>
      <c r="H8318" s="8">
        <f t="shared" si="390"/>
        <v>0</v>
      </c>
      <c r="I8318" s="61"/>
      <c r="K8318" s="69"/>
      <c r="L8318" s="69"/>
      <c r="M8318" s="69"/>
      <c r="O8318" s="63"/>
      <c r="P8318" s="63"/>
      <c r="Q8318" s="63"/>
    </row>
    <row r="8319" spans="1:17" outlineLevel="1">
      <c r="A8319" s="6"/>
      <c r="B8319" s="20">
        <v>42726</v>
      </c>
      <c r="C8319" s="21">
        <v>0.16666666666666666</v>
      </c>
      <c r="D8319" s="13">
        <v>0</v>
      </c>
      <c r="E8319" s="13">
        <v>38.97</v>
      </c>
      <c r="F8319" s="11">
        <f t="shared" si="388"/>
        <v>0</v>
      </c>
      <c r="G8319" s="11">
        <f t="shared" si="389"/>
        <v>39.340215000000001</v>
      </c>
      <c r="H8319" s="8">
        <f t="shared" si="390"/>
        <v>0</v>
      </c>
      <c r="I8319" s="61"/>
      <c r="K8319" s="69"/>
      <c r="L8319" s="69"/>
      <c r="M8319" s="69"/>
      <c r="O8319" s="63"/>
      <c r="P8319" s="63"/>
      <c r="Q8319" s="63"/>
    </row>
    <row r="8320" spans="1:17" outlineLevel="1">
      <c r="A8320" s="6"/>
      <c r="B8320" s="20">
        <v>42726</v>
      </c>
      <c r="C8320" s="21">
        <v>0.1875</v>
      </c>
      <c r="D8320" s="13">
        <v>0</v>
      </c>
      <c r="E8320" s="13">
        <v>37.909999999999997</v>
      </c>
      <c r="F8320" s="11">
        <f t="shared" si="388"/>
        <v>0</v>
      </c>
      <c r="G8320" s="11">
        <f t="shared" si="389"/>
        <v>38.270144999999999</v>
      </c>
      <c r="H8320" s="8">
        <f t="shared" si="390"/>
        <v>0</v>
      </c>
      <c r="I8320" s="61"/>
      <c r="K8320" s="69"/>
      <c r="L8320" s="69"/>
      <c r="M8320" s="69"/>
      <c r="O8320" s="63"/>
      <c r="P8320" s="63"/>
      <c r="Q8320" s="63"/>
    </row>
    <row r="8321" spans="1:17" outlineLevel="1">
      <c r="A8321" s="6"/>
      <c r="B8321" s="20">
        <v>42726</v>
      </c>
      <c r="C8321" s="21">
        <v>0.20833333333333334</v>
      </c>
      <c r="D8321" s="13">
        <v>0</v>
      </c>
      <c r="E8321" s="13">
        <v>38.979999999999997</v>
      </c>
      <c r="F8321" s="11">
        <f t="shared" si="388"/>
        <v>0</v>
      </c>
      <c r="G8321" s="11">
        <f t="shared" si="389"/>
        <v>39.35031</v>
      </c>
      <c r="H8321" s="8">
        <f t="shared" si="390"/>
        <v>0</v>
      </c>
      <c r="I8321" s="61"/>
      <c r="K8321" s="69"/>
      <c r="L8321" s="69"/>
      <c r="M8321" s="69"/>
      <c r="O8321" s="63"/>
      <c r="P8321" s="63"/>
      <c r="Q8321" s="63"/>
    </row>
    <row r="8322" spans="1:17" outlineLevel="1">
      <c r="A8322" s="6"/>
      <c r="B8322" s="20">
        <v>42726</v>
      </c>
      <c r="C8322" s="21">
        <v>0.22916666666666666</v>
      </c>
      <c r="D8322" s="13">
        <v>2.1000000000000002E-5</v>
      </c>
      <c r="E8322" s="13">
        <v>42.98</v>
      </c>
      <c r="F8322" s="11">
        <f t="shared" si="388"/>
        <v>2.0993700000000002E-5</v>
      </c>
      <c r="G8322" s="11">
        <f t="shared" si="389"/>
        <v>43.388309999999997</v>
      </c>
      <c r="H8322" s="8">
        <f t="shared" si="390"/>
        <v>2.9939470363530003E-3</v>
      </c>
      <c r="I8322" s="61"/>
      <c r="K8322" s="69"/>
      <c r="L8322" s="69"/>
      <c r="M8322" s="69"/>
      <c r="O8322" s="63"/>
      <c r="P8322" s="63"/>
      <c r="Q8322" s="63"/>
    </row>
    <row r="8323" spans="1:17" outlineLevel="1">
      <c r="A8323" s="6"/>
      <c r="B8323" s="20">
        <v>42726</v>
      </c>
      <c r="C8323" s="21">
        <v>0.25</v>
      </c>
      <c r="D8323" s="13">
        <v>6.0618999999999999E-2</v>
      </c>
      <c r="E8323" s="13">
        <v>50.95</v>
      </c>
      <c r="F8323" s="11">
        <f t="shared" si="388"/>
        <v>6.06008143E-2</v>
      </c>
      <c r="G8323" s="11">
        <f t="shared" si="389"/>
        <v>51.434025000000005</v>
      </c>
      <c r="H8323" s="8">
        <f t="shared" si="390"/>
        <v>8.1548076620734413</v>
      </c>
      <c r="I8323" s="61"/>
      <c r="K8323" s="69"/>
      <c r="L8323" s="69"/>
      <c r="M8323" s="69"/>
      <c r="O8323" s="63"/>
      <c r="P8323" s="63"/>
      <c r="Q8323" s="63"/>
    </row>
    <row r="8324" spans="1:17" outlineLevel="1">
      <c r="A8324" s="6"/>
      <c r="B8324" s="20">
        <v>42726</v>
      </c>
      <c r="C8324" s="21">
        <v>0.27083333333333331</v>
      </c>
      <c r="D8324" s="13">
        <v>0.18491199999999999</v>
      </c>
      <c r="E8324" s="13">
        <v>45.83</v>
      </c>
      <c r="F8324" s="11">
        <f t="shared" si="388"/>
        <v>0.1848565264</v>
      </c>
      <c r="G8324" s="11">
        <f t="shared" si="389"/>
        <v>46.265385000000002</v>
      </c>
      <c r="H8324" s="8">
        <f t="shared" si="390"/>
        <v>25.830855546741333</v>
      </c>
      <c r="I8324" s="61"/>
      <c r="K8324" s="69"/>
      <c r="L8324" s="69"/>
      <c r="M8324" s="69"/>
      <c r="O8324" s="63"/>
      <c r="P8324" s="63"/>
      <c r="Q8324" s="63"/>
    </row>
    <row r="8325" spans="1:17" outlineLevel="1">
      <c r="A8325" s="6"/>
      <c r="B8325" s="20">
        <v>42726</v>
      </c>
      <c r="C8325" s="21">
        <v>0.29166666666666669</v>
      </c>
      <c r="D8325" s="13">
        <v>0.33255899999999999</v>
      </c>
      <c r="E8325" s="13">
        <v>52.14</v>
      </c>
      <c r="F8325" s="11">
        <f t="shared" si="388"/>
        <v>0.33245923230000002</v>
      </c>
      <c r="G8325" s="11">
        <f t="shared" si="389"/>
        <v>52.635330000000003</v>
      </c>
      <c r="H8325" s="8">
        <f t="shared" si="390"/>
        <v>44.338315804142837</v>
      </c>
      <c r="I8325" s="61"/>
      <c r="K8325" s="69"/>
      <c r="L8325" s="69"/>
      <c r="M8325" s="69"/>
      <c r="O8325" s="63"/>
      <c r="P8325" s="63"/>
      <c r="Q8325" s="63"/>
    </row>
    <row r="8326" spans="1:17" outlineLevel="1">
      <c r="A8326" s="6"/>
      <c r="B8326" s="20">
        <v>42726</v>
      </c>
      <c r="C8326" s="21">
        <v>0.3125</v>
      </c>
      <c r="D8326" s="13">
        <v>0.38494200000000001</v>
      </c>
      <c r="E8326" s="13">
        <v>38.71</v>
      </c>
      <c r="F8326" s="11">
        <f t="shared" si="388"/>
        <v>0.38482651740000001</v>
      </c>
      <c r="G8326" s="11">
        <f t="shared" si="389"/>
        <v>39.077745</v>
      </c>
      <c r="H8326" s="8">
        <f t="shared" si="390"/>
        <v>56.539579720204742</v>
      </c>
      <c r="I8326" s="61"/>
      <c r="K8326" s="69"/>
      <c r="L8326" s="69"/>
      <c r="M8326" s="69"/>
      <c r="O8326" s="63"/>
      <c r="P8326" s="63"/>
      <c r="Q8326" s="63"/>
    </row>
    <row r="8327" spans="1:17" outlineLevel="1">
      <c r="A8327" s="6"/>
      <c r="B8327" s="20">
        <v>42726</v>
      </c>
      <c r="C8327" s="21">
        <v>0.33333333333333331</v>
      </c>
      <c r="D8327" s="13">
        <v>1.064125</v>
      </c>
      <c r="E8327" s="13">
        <v>45.05</v>
      </c>
      <c r="F8327" s="11">
        <f t="shared" si="388"/>
        <v>1.0638057624999999</v>
      </c>
      <c r="G8327" s="11">
        <f t="shared" si="389"/>
        <v>45.477975000000001</v>
      </c>
      <c r="H8327" s="8">
        <f t="shared" si="390"/>
        <v>149.48813995316902</v>
      </c>
      <c r="I8327" s="61"/>
      <c r="K8327" s="69"/>
      <c r="L8327" s="69"/>
      <c r="M8327" s="69"/>
      <c r="O8327" s="63"/>
      <c r="P8327" s="63"/>
      <c r="Q8327" s="63"/>
    </row>
    <row r="8328" spans="1:17" outlineLevel="1">
      <c r="A8328" s="6"/>
      <c r="B8328" s="20">
        <v>42726</v>
      </c>
      <c r="C8328" s="21">
        <v>0.35416666666666669</v>
      </c>
      <c r="D8328" s="13">
        <v>1.1821159999999999</v>
      </c>
      <c r="E8328" s="13">
        <v>45.37</v>
      </c>
      <c r="F8328" s="11">
        <f t="shared" si="388"/>
        <v>1.1817613652000001</v>
      </c>
      <c r="G8328" s="11">
        <f t="shared" si="389"/>
        <v>45.801015</v>
      </c>
      <c r="H8328" s="8">
        <f t="shared" si="390"/>
        <v>165.68174391325434</v>
      </c>
      <c r="I8328" s="61"/>
      <c r="K8328" s="69"/>
      <c r="L8328" s="69"/>
      <c r="M8328" s="69"/>
      <c r="O8328" s="63"/>
      <c r="P8328" s="63"/>
      <c r="Q8328" s="63"/>
    </row>
    <row r="8329" spans="1:17" outlineLevel="1">
      <c r="A8329" s="6"/>
      <c r="B8329" s="20">
        <v>42726</v>
      </c>
      <c r="C8329" s="21">
        <v>0.375</v>
      </c>
      <c r="D8329" s="13">
        <v>2.224072</v>
      </c>
      <c r="E8329" s="13">
        <v>45.17</v>
      </c>
      <c r="F8329" s="11">
        <f t="shared" si="388"/>
        <v>2.2234047783999999</v>
      </c>
      <c r="G8329" s="11">
        <f t="shared" si="389"/>
        <v>45.599115000000005</v>
      </c>
      <c r="H8329" s="8">
        <f t="shared" si="390"/>
        <v>312.16799860058887</v>
      </c>
      <c r="I8329" s="61"/>
      <c r="K8329" s="69"/>
      <c r="L8329" s="69"/>
      <c r="M8329" s="69"/>
      <c r="O8329" s="63"/>
      <c r="P8329" s="63"/>
      <c r="Q8329" s="63"/>
    </row>
    <row r="8330" spans="1:17" outlineLevel="1">
      <c r="A8330" s="6"/>
      <c r="B8330" s="20">
        <v>42726</v>
      </c>
      <c r="C8330" s="21">
        <v>0.39583333333333331</v>
      </c>
      <c r="D8330" s="13">
        <v>3.1919239999999998</v>
      </c>
      <c r="E8330" s="13">
        <v>46.16</v>
      </c>
      <c r="F8330" s="11">
        <f t="shared" si="388"/>
        <v>3.1909664227999999</v>
      </c>
      <c r="G8330" s="11">
        <f t="shared" si="389"/>
        <v>46.598520000000001</v>
      </c>
      <c r="H8330" s="8">
        <f t="shared" si="390"/>
        <v>444.82544196862568</v>
      </c>
      <c r="I8330" s="61"/>
      <c r="K8330" s="69"/>
      <c r="L8330" s="69"/>
      <c r="M8330" s="69"/>
      <c r="O8330" s="63"/>
      <c r="P8330" s="63"/>
      <c r="Q8330" s="63"/>
    </row>
    <row r="8331" spans="1:17" outlineLevel="1">
      <c r="A8331" s="6"/>
      <c r="B8331" s="20">
        <v>42726</v>
      </c>
      <c r="C8331" s="21">
        <v>0.41666666666666669</v>
      </c>
      <c r="D8331" s="13">
        <v>2.4150489999999998</v>
      </c>
      <c r="E8331" s="13">
        <v>50.27</v>
      </c>
      <c r="F8331" s="11">
        <f t="shared" si="388"/>
        <v>2.4143244852999999</v>
      </c>
      <c r="G8331" s="11">
        <f t="shared" si="389"/>
        <v>50.747565000000009</v>
      </c>
      <c r="H8331" s="8">
        <f t="shared" si="390"/>
        <v>326.54326551694669</v>
      </c>
      <c r="I8331" s="61"/>
      <c r="K8331" s="69"/>
      <c r="L8331" s="69"/>
      <c r="M8331" s="69"/>
      <c r="O8331" s="63"/>
      <c r="P8331" s="63"/>
      <c r="Q8331" s="63"/>
    </row>
    <row r="8332" spans="1:17" outlineLevel="1">
      <c r="A8332" s="6"/>
      <c r="B8332" s="20">
        <v>42726</v>
      </c>
      <c r="C8332" s="21">
        <v>0.4375</v>
      </c>
      <c r="D8332" s="13">
        <v>2.5579000000000001</v>
      </c>
      <c r="E8332" s="13">
        <v>54.85</v>
      </c>
      <c r="F8332" s="11">
        <f t="shared" si="388"/>
        <v>2.5571326300000004</v>
      </c>
      <c r="G8332" s="11">
        <f t="shared" si="389"/>
        <v>55.371075000000005</v>
      </c>
      <c r="H8332" s="8">
        <f t="shared" si="390"/>
        <v>334.03548653932273</v>
      </c>
      <c r="I8332" s="61"/>
      <c r="K8332" s="69"/>
      <c r="L8332" s="69"/>
      <c r="M8332" s="69"/>
      <c r="O8332" s="63"/>
      <c r="P8332" s="63"/>
      <c r="Q8332" s="63"/>
    </row>
    <row r="8333" spans="1:17" outlineLevel="1">
      <c r="A8333" s="6"/>
      <c r="B8333" s="20">
        <v>42726</v>
      </c>
      <c r="C8333" s="21">
        <v>0.45833333333333331</v>
      </c>
      <c r="D8333" s="13">
        <v>4.4692189999999998</v>
      </c>
      <c r="E8333" s="13">
        <v>45.06</v>
      </c>
      <c r="F8333" s="11">
        <f t="shared" si="388"/>
        <v>4.4678782342999996</v>
      </c>
      <c r="G8333" s="11">
        <f t="shared" si="389"/>
        <v>45.488070000000008</v>
      </c>
      <c r="H8333" s="8">
        <f t="shared" si="390"/>
        <v>627.79019370648518</v>
      </c>
      <c r="I8333" s="61"/>
      <c r="K8333" s="69"/>
      <c r="L8333" s="69"/>
      <c r="M8333" s="69"/>
      <c r="O8333" s="63"/>
      <c r="P8333" s="63"/>
      <c r="Q8333" s="63"/>
    </row>
    <row r="8334" spans="1:17" outlineLevel="1">
      <c r="A8334" s="6"/>
      <c r="B8334" s="20">
        <v>42726</v>
      </c>
      <c r="C8334" s="21">
        <v>0.47916666666666669</v>
      </c>
      <c r="D8334" s="13">
        <v>4.7852629999999996</v>
      </c>
      <c r="E8334" s="13">
        <v>46.74</v>
      </c>
      <c r="F8334" s="11">
        <f t="shared" si="388"/>
        <v>4.7838274210999998</v>
      </c>
      <c r="G8334" s="11">
        <f t="shared" si="389"/>
        <v>47.184030000000007</v>
      </c>
      <c r="H8334" s="8">
        <f t="shared" si="390"/>
        <v>664.07164377259494</v>
      </c>
      <c r="I8334" s="61"/>
      <c r="K8334" s="69"/>
      <c r="L8334" s="69"/>
      <c r="M8334" s="69"/>
      <c r="O8334" s="63"/>
      <c r="P8334" s="63"/>
      <c r="Q8334" s="63"/>
    </row>
    <row r="8335" spans="1:17" outlineLevel="1">
      <c r="A8335" s="6"/>
      <c r="B8335" s="20">
        <v>42726</v>
      </c>
      <c r="C8335" s="21">
        <v>0.5</v>
      </c>
      <c r="D8335" s="13">
        <v>4.8292389999999994</v>
      </c>
      <c r="E8335" s="13">
        <v>55.92</v>
      </c>
      <c r="F8335" s="11">
        <f t="shared" si="388"/>
        <v>4.8277902282999996</v>
      </c>
      <c r="G8335" s="11">
        <f t="shared" si="389"/>
        <v>56.451240000000006</v>
      </c>
      <c r="H8335" s="8">
        <f t="shared" si="390"/>
        <v>625.43423761638178</v>
      </c>
      <c r="I8335" s="61"/>
      <c r="K8335" s="69"/>
      <c r="L8335" s="69"/>
      <c r="M8335" s="69"/>
      <c r="O8335" s="63"/>
      <c r="P8335" s="63"/>
      <c r="Q8335" s="63"/>
    </row>
    <row r="8336" spans="1:17" outlineLevel="1">
      <c r="A8336" s="6"/>
      <c r="B8336" s="20">
        <v>42726</v>
      </c>
      <c r="C8336" s="21">
        <v>0.52083333333333337</v>
      </c>
      <c r="D8336" s="13">
        <v>4.7633719999999995</v>
      </c>
      <c r="E8336" s="13">
        <v>48.06</v>
      </c>
      <c r="F8336" s="11">
        <f t="shared" si="388"/>
        <v>4.7619429883999995</v>
      </c>
      <c r="G8336" s="11">
        <f t="shared" si="389"/>
        <v>48.516570000000009</v>
      </c>
      <c r="H8336" s="8">
        <f t="shared" si="390"/>
        <v>654.68825550968211</v>
      </c>
      <c r="I8336" s="61"/>
      <c r="K8336" s="69"/>
      <c r="L8336" s="69"/>
      <c r="M8336" s="69"/>
      <c r="O8336" s="63"/>
      <c r="P8336" s="63"/>
      <c r="Q8336" s="63"/>
    </row>
    <row r="8337" spans="1:17" outlineLevel="1">
      <c r="A8337" s="6"/>
      <c r="B8337" s="20">
        <v>42726</v>
      </c>
      <c r="C8337" s="21">
        <v>0.54166666666666663</v>
      </c>
      <c r="D8337" s="13">
        <v>4.6792049999999996</v>
      </c>
      <c r="E8337" s="13">
        <v>59.19</v>
      </c>
      <c r="F8337" s="11">
        <f t="shared" ref="F8337:F8400" si="391">IF($B$13="Electricity",$D8337*$B$9,$D8337*$B$10)</f>
        <v>4.6778012384999998</v>
      </c>
      <c r="G8337" s="11">
        <f t="shared" ref="G8337:G8400" si="392">+E8337*$B$10</f>
        <v>59.752305</v>
      </c>
      <c r="H8337" s="8">
        <f t="shared" si="390"/>
        <v>590.56162402877021</v>
      </c>
      <c r="I8337" s="61"/>
      <c r="K8337" s="69"/>
      <c r="L8337" s="69"/>
      <c r="M8337" s="69"/>
      <c r="O8337" s="63"/>
      <c r="P8337" s="63"/>
      <c r="Q8337" s="63"/>
    </row>
    <row r="8338" spans="1:17" outlineLevel="1">
      <c r="A8338" s="6"/>
      <c r="B8338" s="20">
        <v>42726</v>
      </c>
      <c r="C8338" s="21">
        <v>0.5625</v>
      </c>
      <c r="D8338" s="13">
        <v>4.5466980000000001</v>
      </c>
      <c r="E8338" s="13">
        <v>50.41</v>
      </c>
      <c r="F8338" s="11">
        <f t="shared" si="391"/>
        <v>4.5453339906000005</v>
      </c>
      <c r="G8338" s="11">
        <f t="shared" si="392"/>
        <v>50.888894999999998</v>
      </c>
      <c r="H8338" s="8">
        <f t="shared" si="390"/>
        <v>614.12509806402568</v>
      </c>
      <c r="I8338" s="61"/>
      <c r="K8338" s="69"/>
      <c r="L8338" s="69"/>
      <c r="M8338" s="69"/>
      <c r="O8338" s="63"/>
      <c r="P8338" s="63"/>
      <c r="Q8338" s="63"/>
    </row>
    <row r="8339" spans="1:17" outlineLevel="1">
      <c r="A8339" s="6"/>
      <c r="B8339" s="20">
        <v>42726</v>
      </c>
      <c r="C8339" s="21">
        <v>0.58333333333333337</v>
      </c>
      <c r="D8339" s="13">
        <v>4.3572690000000005</v>
      </c>
      <c r="E8339" s="13">
        <v>67.010000000000005</v>
      </c>
      <c r="F8339" s="11">
        <f t="shared" si="391"/>
        <v>4.3559618193000009</v>
      </c>
      <c r="G8339" s="11">
        <f t="shared" si="392"/>
        <v>67.646595000000005</v>
      </c>
      <c r="H8339" s="8">
        <f t="shared" si="390"/>
        <v>515.54291336414985</v>
      </c>
      <c r="I8339" s="61"/>
      <c r="K8339" s="69"/>
      <c r="L8339" s="69"/>
      <c r="M8339" s="69"/>
      <c r="O8339" s="63"/>
      <c r="P8339" s="63"/>
      <c r="Q8339" s="63"/>
    </row>
    <row r="8340" spans="1:17" outlineLevel="1">
      <c r="A8340" s="6"/>
      <c r="B8340" s="20">
        <v>42726</v>
      </c>
      <c r="C8340" s="21">
        <v>0.60416666666666663</v>
      </c>
      <c r="D8340" s="13">
        <v>4.0986830000000003</v>
      </c>
      <c r="E8340" s="13">
        <v>71</v>
      </c>
      <c r="F8340" s="11">
        <f t="shared" si="391"/>
        <v>4.0974533951000005</v>
      </c>
      <c r="G8340" s="11">
        <f t="shared" si="392"/>
        <v>71.674500000000009</v>
      </c>
      <c r="H8340" s="8">
        <f t="shared" si="390"/>
        <v>468.44340812150506</v>
      </c>
      <c r="I8340" s="61"/>
      <c r="K8340" s="69"/>
      <c r="L8340" s="69"/>
      <c r="M8340" s="69"/>
      <c r="O8340" s="63"/>
      <c r="P8340" s="63"/>
      <c r="Q8340" s="63"/>
    </row>
    <row r="8341" spans="1:17" outlineLevel="1">
      <c r="A8341" s="6"/>
      <c r="B8341" s="20">
        <v>42726</v>
      </c>
      <c r="C8341" s="21">
        <v>0.625</v>
      </c>
      <c r="D8341" s="13">
        <v>3.699913</v>
      </c>
      <c r="E8341" s="13">
        <v>51.65</v>
      </c>
      <c r="F8341" s="11">
        <f t="shared" si="391"/>
        <v>3.6988030261000002</v>
      </c>
      <c r="G8341" s="11">
        <f t="shared" si="392"/>
        <v>52.140675000000002</v>
      </c>
      <c r="H8341" s="8">
        <f t="shared" si="390"/>
        <v>495.11927638170346</v>
      </c>
      <c r="I8341" s="61"/>
      <c r="K8341" s="69"/>
      <c r="L8341" s="69"/>
      <c r="M8341" s="69"/>
      <c r="O8341" s="63"/>
      <c r="P8341" s="63"/>
      <c r="Q8341" s="63"/>
    </row>
    <row r="8342" spans="1:17" outlineLevel="1">
      <c r="A8342" s="6"/>
      <c r="B8342" s="20">
        <v>42726</v>
      </c>
      <c r="C8342" s="21">
        <v>0.64583333333333337</v>
      </c>
      <c r="D8342" s="13">
        <v>3.2992929999999996</v>
      </c>
      <c r="E8342" s="13">
        <v>59.42</v>
      </c>
      <c r="F8342" s="11">
        <f t="shared" si="391"/>
        <v>3.2983032120999995</v>
      </c>
      <c r="G8342" s="11">
        <f t="shared" si="392"/>
        <v>59.984490000000008</v>
      </c>
      <c r="H8342" s="8">
        <f t="shared" si="390"/>
        <v>415.63736140741958</v>
      </c>
      <c r="I8342" s="61"/>
      <c r="K8342" s="69"/>
      <c r="L8342" s="69"/>
      <c r="M8342" s="69"/>
      <c r="O8342" s="63"/>
      <c r="P8342" s="63"/>
      <c r="Q8342" s="63"/>
    </row>
    <row r="8343" spans="1:17" outlineLevel="1">
      <c r="A8343" s="6"/>
      <c r="B8343" s="20">
        <v>42726</v>
      </c>
      <c r="C8343" s="21">
        <v>0.66666666666666663</v>
      </c>
      <c r="D8343" s="13">
        <v>2.7926379999999997</v>
      </c>
      <c r="E8343" s="13">
        <v>68.680000000000007</v>
      </c>
      <c r="F8343" s="11">
        <f t="shared" si="391"/>
        <v>2.7918002085999998</v>
      </c>
      <c r="G8343" s="11">
        <f t="shared" si="392"/>
        <v>69.332460000000012</v>
      </c>
      <c r="H8343" s="8">
        <f t="shared" si="390"/>
        <v>325.71246250884877</v>
      </c>
      <c r="I8343" s="61"/>
      <c r="K8343" s="69"/>
      <c r="L8343" s="69"/>
      <c r="M8343" s="69"/>
      <c r="O8343" s="63"/>
      <c r="P8343" s="63"/>
      <c r="Q8343" s="63"/>
    </row>
    <row r="8344" spans="1:17" outlineLevel="1">
      <c r="A8344" s="6"/>
      <c r="B8344" s="20">
        <v>42726</v>
      </c>
      <c r="C8344" s="21">
        <v>0.6875</v>
      </c>
      <c r="D8344" s="13">
        <v>2.2407590000000002</v>
      </c>
      <c r="E8344" s="13">
        <v>58.37</v>
      </c>
      <c r="F8344" s="11">
        <f t="shared" si="391"/>
        <v>2.2400867723000002</v>
      </c>
      <c r="G8344" s="11">
        <f t="shared" si="392"/>
        <v>58.924515</v>
      </c>
      <c r="H8344" s="8">
        <f t="shared" si="390"/>
        <v>284.66011303210712</v>
      </c>
      <c r="I8344" s="61"/>
      <c r="K8344" s="69"/>
      <c r="L8344" s="69"/>
      <c r="M8344" s="69"/>
      <c r="O8344" s="63"/>
      <c r="P8344" s="63"/>
      <c r="Q8344" s="63"/>
    </row>
    <row r="8345" spans="1:17" outlineLevel="1">
      <c r="A8345" s="6"/>
      <c r="B8345" s="20">
        <v>42726</v>
      </c>
      <c r="C8345" s="21">
        <v>0.70833333333333337</v>
      </c>
      <c r="D8345" s="13">
        <v>1.2954859999999999</v>
      </c>
      <c r="E8345" s="13">
        <v>45.06</v>
      </c>
      <c r="F8345" s="11">
        <f t="shared" si="391"/>
        <v>1.2950973541999999</v>
      </c>
      <c r="G8345" s="11">
        <f t="shared" si="392"/>
        <v>45.488070000000008</v>
      </c>
      <c r="H8345" s="8">
        <f t="shared" si="390"/>
        <v>181.97662877653562</v>
      </c>
      <c r="I8345" s="61"/>
      <c r="K8345" s="69"/>
      <c r="L8345" s="69"/>
      <c r="M8345" s="69"/>
      <c r="O8345" s="63"/>
      <c r="P8345" s="63"/>
      <c r="Q8345" s="63"/>
    </row>
    <row r="8346" spans="1:17" outlineLevel="1">
      <c r="A8346" s="6"/>
      <c r="B8346" s="20">
        <v>42726</v>
      </c>
      <c r="C8346" s="21">
        <v>0.72916666666666663</v>
      </c>
      <c r="D8346" s="13">
        <v>0.85839599999999994</v>
      </c>
      <c r="E8346" s="13">
        <v>45.05</v>
      </c>
      <c r="F8346" s="11">
        <f t="shared" si="391"/>
        <v>0.85813848119999991</v>
      </c>
      <c r="G8346" s="11">
        <f t="shared" si="392"/>
        <v>45.477975000000001</v>
      </c>
      <c r="H8346" s="8">
        <f t="shared" si="390"/>
        <v>120.5873571086484</v>
      </c>
      <c r="I8346" s="61"/>
      <c r="K8346" s="69"/>
      <c r="L8346" s="69"/>
      <c r="M8346" s="69"/>
      <c r="O8346" s="63"/>
      <c r="P8346" s="63"/>
      <c r="Q8346" s="63"/>
    </row>
    <row r="8347" spans="1:17" outlineLevel="1">
      <c r="A8347" s="6"/>
      <c r="B8347" s="20">
        <v>42726</v>
      </c>
      <c r="C8347" s="21">
        <v>0.75</v>
      </c>
      <c r="D8347" s="13">
        <v>0.32567699999999999</v>
      </c>
      <c r="E8347" s="13">
        <v>45.07</v>
      </c>
      <c r="F8347" s="11">
        <f t="shared" si="391"/>
        <v>0.32557929689999998</v>
      </c>
      <c r="G8347" s="11">
        <f t="shared" si="392"/>
        <v>45.498165</v>
      </c>
      <c r="H8347" s="8">
        <f t="shared" si="390"/>
        <v>45.744488652459808</v>
      </c>
      <c r="I8347" s="61"/>
      <c r="K8347" s="69"/>
      <c r="L8347" s="69"/>
      <c r="M8347" s="69"/>
      <c r="O8347" s="63"/>
      <c r="P8347" s="63"/>
      <c r="Q8347" s="63"/>
    </row>
    <row r="8348" spans="1:17" outlineLevel="1">
      <c r="A8348" s="6"/>
      <c r="B8348" s="20">
        <v>42726</v>
      </c>
      <c r="C8348" s="21">
        <v>0.77083333333333337</v>
      </c>
      <c r="D8348" s="13">
        <v>0.12655000000000002</v>
      </c>
      <c r="E8348" s="13">
        <v>45.07</v>
      </c>
      <c r="F8348" s="11">
        <f t="shared" si="391"/>
        <v>0.12651203500000002</v>
      </c>
      <c r="G8348" s="11">
        <f t="shared" si="392"/>
        <v>45.498165</v>
      </c>
      <c r="H8348" s="8">
        <f t="shared" si="390"/>
        <v>17.775173067084229</v>
      </c>
      <c r="I8348" s="61"/>
      <c r="K8348" s="69"/>
      <c r="L8348" s="69"/>
      <c r="M8348" s="69"/>
      <c r="O8348" s="63"/>
      <c r="P8348" s="63"/>
      <c r="Q8348" s="63"/>
    </row>
    <row r="8349" spans="1:17" outlineLevel="1">
      <c r="A8349" s="6"/>
      <c r="B8349" s="20">
        <v>42726</v>
      </c>
      <c r="C8349" s="21">
        <v>0.79166666666666663</v>
      </c>
      <c r="D8349" s="13">
        <v>6.4940999999999999E-2</v>
      </c>
      <c r="E8349" s="13">
        <v>45.08</v>
      </c>
      <c r="F8349" s="11">
        <f t="shared" si="391"/>
        <v>6.49215177E-2</v>
      </c>
      <c r="G8349" s="11">
        <f t="shared" si="392"/>
        <v>45.50826</v>
      </c>
      <c r="H8349" s="8">
        <f t="shared" si="390"/>
        <v>9.1209369851137971</v>
      </c>
      <c r="I8349" s="61"/>
      <c r="K8349" s="69"/>
      <c r="L8349" s="69"/>
      <c r="M8349" s="69"/>
      <c r="O8349" s="63"/>
      <c r="P8349" s="63"/>
      <c r="Q8349" s="63"/>
    </row>
    <row r="8350" spans="1:17" outlineLevel="1">
      <c r="A8350" s="6"/>
      <c r="B8350" s="20">
        <v>42726</v>
      </c>
      <c r="C8350" s="21">
        <v>0.8125</v>
      </c>
      <c r="D8350" s="13">
        <v>3.7839999999999996E-3</v>
      </c>
      <c r="E8350" s="13">
        <v>45.08</v>
      </c>
      <c r="F8350" s="11">
        <f t="shared" si="391"/>
        <v>3.7828647999999998E-3</v>
      </c>
      <c r="G8350" s="11">
        <f t="shared" si="392"/>
        <v>45.50826</v>
      </c>
      <c r="H8350" s="8">
        <f t="shared" si="390"/>
        <v>0.53146125793675192</v>
      </c>
      <c r="I8350" s="61"/>
      <c r="K8350" s="69"/>
      <c r="L8350" s="69"/>
      <c r="M8350" s="69"/>
      <c r="O8350" s="63"/>
      <c r="P8350" s="63"/>
      <c r="Q8350" s="63"/>
    </row>
    <row r="8351" spans="1:17" outlineLevel="1">
      <c r="A8351" s="6"/>
      <c r="B8351" s="20">
        <v>42726</v>
      </c>
      <c r="C8351" s="21">
        <v>0.83333333333333337</v>
      </c>
      <c r="D8351" s="13">
        <v>0</v>
      </c>
      <c r="E8351" s="13">
        <v>45.07</v>
      </c>
      <c r="F8351" s="11">
        <f t="shared" si="391"/>
        <v>0</v>
      </c>
      <c r="G8351" s="11">
        <f t="shared" si="392"/>
        <v>45.498165</v>
      </c>
      <c r="H8351" s="8">
        <f t="shared" si="390"/>
        <v>0</v>
      </c>
      <c r="I8351" s="61"/>
      <c r="K8351" s="69"/>
      <c r="L8351" s="69"/>
      <c r="M8351" s="69"/>
      <c r="O8351" s="63"/>
      <c r="P8351" s="63"/>
      <c r="Q8351" s="63"/>
    </row>
    <row r="8352" spans="1:17" outlineLevel="1">
      <c r="A8352" s="6"/>
      <c r="B8352" s="20">
        <v>42726</v>
      </c>
      <c r="C8352" s="21">
        <v>0.85416666666666663</v>
      </c>
      <c r="D8352" s="13">
        <v>0</v>
      </c>
      <c r="E8352" s="13">
        <v>45.05</v>
      </c>
      <c r="F8352" s="11">
        <f t="shared" si="391"/>
        <v>0</v>
      </c>
      <c r="G8352" s="11">
        <f t="shared" si="392"/>
        <v>45.477975000000001</v>
      </c>
      <c r="H8352" s="8">
        <f t="shared" si="390"/>
        <v>0</v>
      </c>
      <c r="I8352" s="61"/>
      <c r="K8352" s="69"/>
      <c r="L8352" s="69"/>
      <c r="M8352" s="69"/>
      <c r="O8352" s="63"/>
      <c r="P8352" s="63"/>
      <c r="Q8352" s="63"/>
    </row>
    <row r="8353" spans="1:17" outlineLevel="1">
      <c r="A8353" s="6"/>
      <c r="B8353" s="20">
        <v>42726</v>
      </c>
      <c r="C8353" s="21">
        <v>0.875</v>
      </c>
      <c r="D8353" s="13">
        <v>0</v>
      </c>
      <c r="E8353" s="13">
        <v>45.02</v>
      </c>
      <c r="F8353" s="11">
        <f t="shared" si="391"/>
        <v>0</v>
      </c>
      <c r="G8353" s="11">
        <f t="shared" si="392"/>
        <v>45.447690000000009</v>
      </c>
      <c r="H8353" s="8">
        <f t="shared" si="390"/>
        <v>0</v>
      </c>
      <c r="I8353" s="61"/>
      <c r="K8353" s="69"/>
      <c r="L8353" s="69"/>
      <c r="M8353" s="69"/>
      <c r="O8353" s="63"/>
      <c r="P8353" s="63"/>
      <c r="Q8353" s="63"/>
    </row>
    <row r="8354" spans="1:17" outlineLevel="1">
      <c r="A8354" s="6"/>
      <c r="B8354" s="20">
        <v>42726</v>
      </c>
      <c r="C8354" s="21">
        <v>0.89583333333333337</v>
      </c>
      <c r="D8354" s="13">
        <v>0</v>
      </c>
      <c r="E8354" s="13">
        <v>42.98</v>
      </c>
      <c r="F8354" s="11">
        <f t="shared" si="391"/>
        <v>0</v>
      </c>
      <c r="G8354" s="11">
        <f t="shared" si="392"/>
        <v>43.388309999999997</v>
      </c>
      <c r="H8354" s="8">
        <f t="shared" si="390"/>
        <v>0</v>
      </c>
      <c r="I8354" s="61"/>
      <c r="K8354" s="69"/>
      <c r="L8354" s="69"/>
      <c r="M8354" s="69"/>
      <c r="O8354" s="63"/>
      <c r="P8354" s="63"/>
      <c r="Q8354" s="63"/>
    </row>
    <row r="8355" spans="1:17" outlineLevel="1">
      <c r="A8355" s="6"/>
      <c r="B8355" s="20">
        <v>42726</v>
      </c>
      <c r="C8355" s="21">
        <v>0.91666666666666663</v>
      </c>
      <c r="D8355" s="13">
        <v>0</v>
      </c>
      <c r="E8355" s="13">
        <v>38.049999999999997</v>
      </c>
      <c r="F8355" s="11">
        <f t="shared" si="391"/>
        <v>0</v>
      </c>
      <c r="G8355" s="11">
        <f t="shared" si="392"/>
        <v>38.411475000000003</v>
      </c>
      <c r="H8355" s="8">
        <f t="shared" si="390"/>
        <v>0</v>
      </c>
      <c r="I8355" s="61"/>
      <c r="K8355" s="69"/>
      <c r="L8355" s="69"/>
      <c r="M8355" s="69"/>
      <c r="O8355" s="63"/>
      <c r="P8355" s="63"/>
      <c r="Q8355" s="63"/>
    </row>
    <row r="8356" spans="1:17" outlineLevel="1">
      <c r="A8356" s="6"/>
      <c r="B8356" s="20">
        <v>42726</v>
      </c>
      <c r="C8356" s="21">
        <v>0.9375</v>
      </c>
      <c r="D8356" s="13">
        <v>0</v>
      </c>
      <c r="E8356" s="13">
        <v>102.69</v>
      </c>
      <c r="F8356" s="11">
        <f t="shared" si="391"/>
        <v>0</v>
      </c>
      <c r="G8356" s="11">
        <f t="shared" si="392"/>
        <v>103.665555</v>
      </c>
      <c r="H8356" s="8">
        <f t="shared" si="390"/>
        <v>0</v>
      </c>
      <c r="I8356" s="61"/>
      <c r="K8356" s="69"/>
      <c r="L8356" s="69"/>
      <c r="M8356" s="69"/>
      <c r="O8356" s="63"/>
      <c r="P8356" s="63"/>
      <c r="Q8356" s="63"/>
    </row>
    <row r="8357" spans="1:17" outlineLevel="1">
      <c r="A8357" s="6"/>
      <c r="B8357" s="20">
        <v>42726</v>
      </c>
      <c r="C8357" s="21">
        <v>0.95833333333333337</v>
      </c>
      <c r="D8357" s="13">
        <v>0</v>
      </c>
      <c r="E8357" s="13">
        <v>44.11</v>
      </c>
      <c r="F8357" s="11">
        <f t="shared" si="391"/>
        <v>0</v>
      </c>
      <c r="G8357" s="11">
        <f t="shared" si="392"/>
        <v>44.529045000000004</v>
      </c>
      <c r="H8357" s="8">
        <f t="shared" si="390"/>
        <v>0</v>
      </c>
      <c r="I8357" s="61"/>
      <c r="K8357" s="69"/>
      <c r="L8357" s="69"/>
      <c r="M8357" s="69"/>
      <c r="O8357" s="63"/>
      <c r="P8357" s="63"/>
      <c r="Q8357" s="63"/>
    </row>
    <row r="8358" spans="1:17" outlineLevel="1">
      <c r="A8358" s="6"/>
      <c r="B8358" s="20">
        <v>42726</v>
      </c>
      <c r="C8358" s="21">
        <v>0.97916666666666663</v>
      </c>
      <c r="D8358" s="13">
        <v>0</v>
      </c>
      <c r="E8358" s="13">
        <v>42.99</v>
      </c>
      <c r="F8358" s="11">
        <f t="shared" si="391"/>
        <v>0</v>
      </c>
      <c r="G8358" s="11">
        <f t="shared" si="392"/>
        <v>43.398405000000004</v>
      </c>
      <c r="H8358" s="8">
        <f t="shared" si="390"/>
        <v>0</v>
      </c>
      <c r="I8358" s="61"/>
      <c r="K8358" s="69"/>
      <c r="L8358" s="69"/>
      <c r="M8358" s="69"/>
      <c r="O8358" s="63"/>
      <c r="P8358" s="63"/>
      <c r="Q8358" s="63"/>
    </row>
    <row r="8359" spans="1:17" outlineLevel="1">
      <c r="A8359" s="6"/>
      <c r="B8359" s="20">
        <v>42727</v>
      </c>
      <c r="C8359" s="21">
        <v>2.0833333333333332E-2</v>
      </c>
      <c r="D8359" s="13">
        <v>0</v>
      </c>
      <c r="E8359" s="13">
        <v>37.090000000000003</v>
      </c>
      <c r="F8359" s="11">
        <f t="shared" si="391"/>
        <v>0</v>
      </c>
      <c r="G8359" s="11">
        <f t="shared" si="392"/>
        <v>37.442355000000006</v>
      </c>
      <c r="H8359" s="8">
        <f t="shared" si="390"/>
        <v>0</v>
      </c>
      <c r="I8359" s="61"/>
      <c r="K8359" s="69"/>
      <c r="L8359" s="69"/>
      <c r="M8359" s="69"/>
      <c r="O8359" s="63"/>
      <c r="P8359" s="63"/>
      <c r="Q8359" s="63"/>
    </row>
    <row r="8360" spans="1:17" outlineLevel="1">
      <c r="A8360" s="6"/>
      <c r="B8360" s="20">
        <v>42727</v>
      </c>
      <c r="C8360" s="21">
        <v>4.1666666666666664E-2</v>
      </c>
      <c r="D8360" s="13">
        <v>0</v>
      </c>
      <c r="E8360" s="13">
        <v>29.06</v>
      </c>
      <c r="F8360" s="11">
        <f t="shared" si="391"/>
        <v>0</v>
      </c>
      <c r="G8360" s="11">
        <f t="shared" si="392"/>
        <v>29.336069999999999</v>
      </c>
      <c r="H8360" s="8">
        <f t="shared" si="390"/>
        <v>0</v>
      </c>
      <c r="I8360" s="61"/>
      <c r="K8360" s="69"/>
      <c r="L8360" s="69"/>
      <c r="M8360" s="69"/>
      <c r="O8360" s="63"/>
      <c r="P8360" s="63"/>
      <c r="Q8360" s="63"/>
    </row>
    <row r="8361" spans="1:17" outlineLevel="1">
      <c r="A8361" s="6"/>
      <c r="B8361" s="20">
        <v>42727</v>
      </c>
      <c r="C8361" s="21">
        <v>6.25E-2</v>
      </c>
      <c r="D8361" s="13">
        <v>0</v>
      </c>
      <c r="E8361" s="13">
        <v>25.23</v>
      </c>
      <c r="F8361" s="11">
        <f t="shared" si="391"/>
        <v>0</v>
      </c>
      <c r="G8361" s="11">
        <f t="shared" si="392"/>
        <v>25.469685000000002</v>
      </c>
      <c r="H8361" s="8">
        <f t="shared" si="390"/>
        <v>0</v>
      </c>
      <c r="I8361" s="61"/>
      <c r="K8361" s="69"/>
      <c r="L8361" s="69"/>
      <c r="M8361" s="69"/>
      <c r="O8361" s="63"/>
      <c r="P8361" s="63"/>
      <c r="Q8361" s="63"/>
    </row>
    <row r="8362" spans="1:17" outlineLevel="1">
      <c r="A8362" s="6"/>
      <c r="B8362" s="20">
        <v>42727</v>
      </c>
      <c r="C8362" s="21">
        <v>8.3333333333333329E-2</v>
      </c>
      <c r="D8362" s="13">
        <v>0</v>
      </c>
      <c r="E8362" s="13">
        <v>30.33</v>
      </c>
      <c r="F8362" s="11">
        <f t="shared" si="391"/>
        <v>0</v>
      </c>
      <c r="G8362" s="11">
        <f t="shared" si="392"/>
        <v>30.618134999999999</v>
      </c>
      <c r="H8362" s="8">
        <f t="shared" si="390"/>
        <v>0</v>
      </c>
      <c r="I8362" s="61"/>
      <c r="K8362" s="69"/>
      <c r="L8362" s="69"/>
      <c r="M8362" s="69"/>
      <c r="O8362" s="63"/>
      <c r="P8362" s="63"/>
      <c r="Q8362" s="63"/>
    </row>
    <row r="8363" spans="1:17" outlineLevel="1">
      <c r="A8363" s="6"/>
      <c r="B8363" s="20">
        <v>42727</v>
      </c>
      <c r="C8363" s="21">
        <v>0.10416666666666667</v>
      </c>
      <c r="D8363" s="13">
        <v>0</v>
      </c>
      <c r="E8363" s="13">
        <v>30.42</v>
      </c>
      <c r="F8363" s="11">
        <f t="shared" si="391"/>
        <v>0</v>
      </c>
      <c r="G8363" s="11">
        <f t="shared" si="392"/>
        <v>30.708990000000004</v>
      </c>
      <c r="H8363" s="8">
        <f t="shared" si="390"/>
        <v>0</v>
      </c>
      <c r="I8363" s="61"/>
      <c r="K8363" s="69"/>
      <c r="L8363" s="69"/>
      <c r="M8363" s="69"/>
      <c r="O8363" s="63"/>
      <c r="P8363" s="63"/>
      <c r="Q8363" s="63"/>
    </row>
    <row r="8364" spans="1:17" outlineLevel="1">
      <c r="A8364" s="6"/>
      <c r="B8364" s="20">
        <v>42727</v>
      </c>
      <c r="C8364" s="21">
        <v>0.125</v>
      </c>
      <c r="D8364" s="13">
        <v>0</v>
      </c>
      <c r="E8364" s="13">
        <v>27.65</v>
      </c>
      <c r="F8364" s="11">
        <f t="shared" si="391"/>
        <v>0</v>
      </c>
      <c r="G8364" s="11">
        <f t="shared" si="392"/>
        <v>27.912675</v>
      </c>
      <c r="H8364" s="8">
        <f t="shared" si="390"/>
        <v>0</v>
      </c>
      <c r="I8364" s="61"/>
      <c r="K8364" s="69"/>
      <c r="L8364" s="69"/>
      <c r="M8364" s="69"/>
      <c r="O8364" s="63"/>
      <c r="P8364" s="63"/>
      <c r="Q8364" s="63"/>
    </row>
    <row r="8365" spans="1:17" outlineLevel="1">
      <c r="A8365" s="6"/>
      <c r="B8365" s="20">
        <v>42727</v>
      </c>
      <c r="C8365" s="21">
        <v>0.14583333333333334</v>
      </c>
      <c r="D8365" s="13">
        <v>0</v>
      </c>
      <c r="E8365" s="13">
        <v>26.87</v>
      </c>
      <c r="F8365" s="11">
        <f t="shared" si="391"/>
        <v>0</v>
      </c>
      <c r="G8365" s="11">
        <f t="shared" si="392"/>
        <v>27.125265000000002</v>
      </c>
      <c r="H8365" s="8">
        <f t="shared" ref="H8365:H8428" si="393">F8365*($B$8-G8365)</f>
        <v>0</v>
      </c>
      <c r="I8365" s="61"/>
      <c r="K8365" s="69"/>
      <c r="L8365" s="69"/>
      <c r="M8365" s="69"/>
      <c r="O8365" s="63"/>
      <c r="P8365" s="63"/>
      <c r="Q8365" s="63"/>
    </row>
    <row r="8366" spans="1:17" outlineLevel="1">
      <c r="A8366" s="6"/>
      <c r="B8366" s="20">
        <v>42727</v>
      </c>
      <c r="C8366" s="21">
        <v>0.16666666666666666</v>
      </c>
      <c r="D8366" s="13">
        <v>0</v>
      </c>
      <c r="E8366" s="13">
        <v>29.31</v>
      </c>
      <c r="F8366" s="11">
        <f t="shared" si="391"/>
        <v>0</v>
      </c>
      <c r="G8366" s="11">
        <f t="shared" si="392"/>
        <v>29.588445</v>
      </c>
      <c r="H8366" s="8">
        <f t="shared" si="393"/>
        <v>0</v>
      </c>
      <c r="I8366" s="61"/>
      <c r="K8366" s="69"/>
      <c r="L8366" s="69"/>
      <c r="M8366" s="69"/>
      <c r="O8366" s="63"/>
      <c r="P8366" s="63"/>
      <c r="Q8366" s="63"/>
    </row>
    <row r="8367" spans="1:17" outlineLevel="1">
      <c r="A8367" s="6"/>
      <c r="B8367" s="20">
        <v>42727</v>
      </c>
      <c r="C8367" s="21">
        <v>0.1875</v>
      </c>
      <c r="D8367" s="13">
        <v>0</v>
      </c>
      <c r="E8367" s="13">
        <v>34.159999999999997</v>
      </c>
      <c r="F8367" s="11">
        <f t="shared" si="391"/>
        <v>0</v>
      </c>
      <c r="G8367" s="11">
        <f t="shared" si="392"/>
        <v>34.484519999999996</v>
      </c>
      <c r="H8367" s="8">
        <f t="shared" si="393"/>
        <v>0</v>
      </c>
      <c r="I8367" s="61"/>
      <c r="K8367" s="69"/>
      <c r="L8367" s="69"/>
      <c r="M8367" s="69"/>
      <c r="O8367" s="63"/>
      <c r="P8367" s="63"/>
      <c r="Q8367" s="63"/>
    </row>
    <row r="8368" spans="1:17" outlineLevel="1">
      <c r="A8368" s="6"/>
      <c r="B8368" s="20">
        <v>42727</v>
      </c>
      <c r="C8368" s="21">
        <v>0.20833333333333334</v>
      </c>
      <c r="D8368" s="13">
        <v>0</v>
      </c>
      <c r="E8368" s="13">
        <v>37.909999999999997</v>
      </c>
      <c r="F8368" s="11">
        <f t="shared" si="391"/>
        <v>0</v>
      </c>
      <c r="G8368" s="11">
        <f t="shared" si="392"/>
        <v>38.270144999999999</v>
      </c>
      <c r="H8368" s="8">
        <f t="shared" si="393"/>
        <v>0</v>
      </c>
      <c r="I8368" s="61"/>
      <c r="K8368" s="69"/>
      <c r="L8368" s="69"/>
      <c r="M8368" s="69"/>
      <c r="O8368" s="63"/>
      <c r="P8368" s="63"/>
      <c r="Q8368" s="63"/>
    </row>
    <row r="8369" spans="1:17" outlineLevel="1">
      <c r="A8369" s="6"/>
      <c r="B8369" s="20">
        <v>42727</v>
      </c>
      <c r="C8369" s="21">
        <v>0.22916666666666666</v>
      </c>
      <c r="D8369" s="13">
        <v>2.5911E-2</v>
      </c>
      <c r="E8369" s="13">
        <v>38.58</v>
      </c>
      <c r="F8369" s="11">
        <f t="shared" si="391"/>
        <v>2.59032267E-2</v>
      </c>
      <c r="G8369" s="11">
        <f t="shared" si="392"/>
        <v>38.946510000000004</v>
      </c>
      <c r="H8369" s="8">
        <f t="shared" si="393"/>
        <v>3.8091598884961835</v>
      </c>
      <c r="I8369" s="61"/>
      <c r="K8369" s="69"/>
      <c r="L8369" s="69"/>
      <c r="M8369" s="69"/>
      <c r="O8369" s="63"/>
      <c r="P8369" s="63"/>
      <c r="Q8369" s="63"/>
    </row>
    <row r="8370" spans="1:17" outlineLevel="1">
      <c r="A8370" s="6"/>
      <c r="B8370" s="20">
        <v>42727</v>
      </c>
      <c r="C8370" s="21">
        <v>0.25</v>
      </c>
      <c r="D8370" s="13">
        <v>0.155838</v>
      </c>
      <c r="E8370" s="13">
        <v>37.82</v>
      </c>
      <c r="F8370" s="11">
        <f t="shared" si="391"/>
        <v>0.15579124860000002</v>
      </c>
      <c r="G8370" s="11">
        <f t="shared" si="392"/>
        <v>38.179290000000002</v>
      </c>
      <c r="H8370" s="8">
        <f t="shared" si="393"/>
        <v>23.029172979838506</v>
      </c>
      <c r="I8370" s="61"/>
      <c r="K8370" s="69"/>
      <c r="L8370" s="69"/>
      <c r="M8370" s="69"/>
      <c r="O8370" s="63"/>
      <c r="P8370" s="63"/>
      <c r="Q8370" s="63"/>
    </row>
    <row r="8371" spans="1:17" outlineLevel="1">
      <c r="A8371" s="6"/>
      <c r="B8371" s="20">
        <v>42727</v>
      </c>
      <c r="C8371" s="21">
        <v>0.27083333333333331</v>
      </c>
      <c r="D8371" s="13">
        <v>0.27669100000000002</v>
      </c>
      <c r="E8371" s="13">
        <v>43.31</v>
      </c>
      <c r="F8371" s="11">
        <f t="shared" si="391"/>
        <v>0.27660799270000003</v>
      </c>
      <c r="G8371" s="11">
        <f t="shared" si="392"/>
        <v>43.721445000000003</v>
      </c>
      <c r="H8371" s="8">
        <f t="shared" si="393"/>
        <v>39.355385502806548</v>
      </c>
      <c r="I8371" s="61"/>
      <c r="K8371" s="69"/>
      <c r="L8371" s="69"/>
      <c r="M8371" s="69"/>
      <c r="O8371" s="63"/>
      <c r="P8371" s="63"/>
      <c r="Q8371" s="63"/>
    </row>
    <row r="8372" spans="1:17" outlineLevel="1">
      <c r="A8372" s="6"/>
      <c r="B8372" s="20">
        <v>42727</v>
      </c>
      <c r="C8372" s="21">
        <v>0.29166666666666669</v>
      </c>
      <c r="D8372" s="13">
        <v>0.53669600000000006</v>
      </c>
      <c r="E8372" s="13">
        <v>46.02</v>
      </c>
      <c r="F8372" s="11">
        <f t="shared" si="391"/>
        <v>0.53653499120000003</v>
      </c>
      <c r="G8372" s="11">
        <f t="shared" si="392"/>
        <v>46.457190000000004</v>
      </c>
      <c r="H8372" s="8">
        <f t="shared" si="393"/>
        <v>74.869600335373278</v>
      </c>
      <c r="I8372" s="61"/>
      <c r="K8372" s="69"/>
      <c r="L8372" s="69"/>
      <c r="M8372" s="69"/>
      <c r="O8372" s="63"/>
      <c r="P8372" s="63"/>
      <c r="Q8372" s="63"/>
    </row>
    <row r="8373" spans="1:17" outlineLevel="1">
      <c r="A8373" s="6"/>
      <c r="B8373" s="20">
        <v>42727</v>
      </c>
      <c r="C8373" s="21">
        <v>0.3125</v>
      </c>
      <c r="D8373" s="13">
        <v>1.140636</v>
      </c>
      <c r="E8373" s="13">
        <v>41.79</v>
      </c>
      <c r="F8373" s="11">
        <f t="shared" si="391"/>
        <v>1.1402938092000001</v>
      </c>
      <c r="G8373" s="11">
        <f t="shared" si="392"/>
        <v>42.187004999999999</v>
      </c>
      <c r="H8373" s="8">
        <f t="shared" si="393"/>
        <v>163.98906788101058</v>
      </c>
      <c r="I8373" s="61"/>
      <c r="K8373" s="69"/>
      <c r="L8373" s="69"/>
      <c r="M8373" s="69"/>
      <c r="O8373" s="63"/>
      <c r="P8373" s="63"/>
      <c r="Q8373" s="63"/>
    </row>
    <row r="8374" spans="1:17" outlineLevel="1">
      <c r="A8374" s="6"/>
      <c r="B8374" s="20">
        <v>42727</v>
      </c>
      <c r="C8374" s="21">
        <v>0.33333333333333331</v>
      </c>
      <c r="D8374" s="13">
        <v>2.5303110000000002</v>
      </c>
      <c r="E8374" s="13">
        <v>43.69</v>
      </c>
      <c r="F8374" s="11">
        <f t="shared" si="391"/>
        <v>2.5295519067000001</v>
      </c>
      <c r="G8374" s="11">
        <f t="shared" si="392"/>
        <v>44.105055</v>
      </c>
      <c r="H8374" s="8">
        <f t="shared" si="393"/>
        <v>358.93062867584166</v>
      </c>
      <c r="I8374" s="61"/>
      <c r="K8374" s="69"/>
      <c r="L8374" s="69"/>
      <c r="M8374" s="69"/>
      <c r="O8374" s="63"/>
      <c r="P8374" s="63"/>
      <c r="Q8374" s="63"/>
    </row>
    <row r="8375" spans="1:17" outlineLevel="1">
      <c r="A8375" s="6"/>
      <c r="B8375" s="20">
        <v>42727</v>
      </c>
      <c r="C8375" s="21">
        <v>0.35416666666666669</v>
      </c>
      <c r="D8375" s="13">
        <v>2.9682820000000003</v>
      </c>
      <c r="E8375" s="13">
        <v>45.53</v>
      </c>
      <c r="F8375" s="11">
        <f t="shared" si="391"/>
        <v>2.9673915154000006</v>
      </c>
      <c r="G8375" s="11">
        <f t="shared" si="392"/>
        <v>45.962535000000003</v>
      </c>
      <c r="H8375" s="8">
        <f t="shared" si="393"/>
        <v>415.54598547912451</v>
      </c>
      <c r="I8375" s="61"/>
      <c r="K8375" s="69"/>
      <c r="L8375" s="69"/>
      <c r="M8375" s="69"/>
      <c r="O8375" s="63"/>
      <c r="P8375" s="63"/>
      <c r="Q8375" s="63"/>
    </row>
    <row r="8376" spans="1:17" outlineLevel="1">
      <c r="A8376" s="6"/>
      <c r="B8376" s="20">
        <v>42727</v>
      </c>
      <c r="C8376" s="21">
        <v>0.375</v>
      </c>
      <c r="D8376" s="13">
        <v>3.5141179999999999</v>
      </c>
      <c r="E8376" s="13">
        <v>45.2</v>
      </c>
      <c r="F8376" s="11">
        <f t="shared" si="391"/>
        <v>3.5130637646</v>
      </c>
      <c r="G8376" s="11">
        <f t="shared" si="392"/>
        <v>45.629400000000004</v>
      </c>
      <c r="H8376" s="8">
        <f t="shared" si="393"/>
        <v>493.13086847516075</v>
      </c>
      <c r="I8376" s="61"/>
      <c r="K8376" s="69"/>
      <c r="L8376" s="69"/>
      <c r="M8376" s="69"/>
      <c r="O8376" s="63"/>
      <c r="P8376" s="63"/>
      <c r="Q8376" s="63"/>
    </row>
    <row r="8377" spans="1:17" outlineLevel="1">
      <c r="A8377" s="6"/>
      <c r="B8377" s="20">
        <v>42727</v>
      </c>
      <c r="C8377" s="21">
        <v>0.39583333333333331</v>
      </c>
      <c r="D8377" s="13">
        <v>3.8987610000000004</v>
      </c>
      <c r="E8377" s="13">
        <v>45.03</v>
      </c>
      <c r="F8377" s="11">
        <f t="shared" si="391"/>
        <v>3.8975913717000004</v>
      </c>
      <c r="G8377" s="11">
        <f t="shared" si="392"/>
        <v>45.457785000000001</v>
      </c>
      <c r="H8377" s="8">
        <f t="shared" si="393"/>
        <v>547.77612454360633</v>
      </c>
      <c r="I8377" s="61"/>
      <c r="K8377" s="69"/>
      <c r="L8377" s="69"/>
      <c r="M8377" s="69"/>
      <c r="O8377" s="63"/>
      <c r="P8377" s="63"/>
      <c r="Q8377" s="63"/>
    </row>
    <row r="8378" spans="1:17" outlineLevel="1">
      <c r="A8378" s="6"/>
      <c r="B8378" s="20">
        <v>42727</v>
      </c>
      <c r="C8378" s="21">
        <v>0.41666666666666669</v>
      </c>
      <c r="D8378" s="13">
        <v>4.161626</v>
      </c>
      <c r="E8378" s="13">
        <v>42.42</v>
      </c>
      <c r="F8378" s="11">
        <f t="shared" si="391"/>
        <v>4.1603775122000002</v>
      </c>
      <c r="G8378" s="11">
        <f t="shared" si="392"/>
        <v>42.822990000000004</v>
      </c>
      <c r="H8378" s="8">
        <f t="shared" si="393"/>
        <v>595.67041266803449</v>
      </c>
      <c r="I8378" s="61"/>
      <c r="K8378" s="69"/>
      <c r="L8378" s="69"/>
      <c r="M8378" s="69"/>
      <c r="O8378" s="63"/>
      <c r="P8378" s="63"/>
      <c r="Q8378" s="63"/>
    </row>
    <row r="8379" spans="1:17" outlineLevel="1">
      <c r="A8379" s="6"/>
      <c r="B8379" s="20">
        <v>42727</v>
      </c>
      <c r="C8379" s="21">
        <v>0.4375</v>
      </c>
      <c r="D8379" s="13">
        <v>4.3980619999999995</v>
      </c>
      <c r="E8379" s="13">
        <v>45.2</v>
      </c>
      <c r="F8379" s="11">
        <f t="shared" si="391"/>
        <v>4.3967425813999998</v>
      </c>
      <c r="G8379" s="11">
        <f t="shared" si="392"/>
        <v>45.629400000000004</v>
      </c>
      <c r="H8379" s="8">
        <f t="shared" si="393"/>
        <v>617.17339419666678</v>
      </c>
      <c r="I8379" s="61"/>
      <c r="K8379" s="69"/>
      <c r="L8379" s="69"/>
      <c r="M8379" s="69"/>
      <c r="O8379" s="63"/>
      <c r="P8379" s="63"/>
      <c r="Q8379" s="63"/>
    </row>
    <row r="8380" spans="1:17" outlineLevel="1">
      <c r="A8380" s="6"/>
      <c r="B8380" s="20">
        <v>42727</v>
      </c>
      <c r="C8380" s="21">
        <v>0.45833333333333331</v>
      </c>
      <c r="D8380" s="13">
        <v>4.5681370000000001</v>
      </c>
      <c r="E8380" s="13">
        <v>45.02</v>
      </c>
      <c r="F8380" s="11">
        <f t="shared" si="391"/>
        <v>4.5667665589000004</v>
      </c>
      <c r="G8380" s="11">
        <f t="shared" si="392"/>
        <v>45.447690000000009</v>
      </c>
      <c r="H8380" s="8">
        <f t="shared" si="393"/>
        <v>641.86958908414601</v>
      </c>
      <c r="I8380" s="61"/>
      <c r="K8380" s="69"/>
      <c r="L8380" s="69"/>
      <c r="M8380" s="69"/>
      <c r="O8380" s="63"/>
      <c r="P8380" s="63"/>
      <c r="Q8380" s="63"/>
    </row>
    <row r="8381" spans="1:17" outlineLevel="1">
      <c r="A8381" s="6"/>
      <c r="B8381" s="20">
        <v>42727</v>
      </c>
      <c r="C8381" s="21">
        <v>0.47916666666666669</v>
      </c>
      <c r="D8381" s="13">
        <v>4.6601099999999995</v>
      </c>
      <c r="E8381" s="13">
        <v>44.34</v>
      </c>
      <c r="F8381" s="11">
        <f t="shared" si="391"/>
        <v>4.6587119669999995</v>
      </c>
      <c r="G8381" s="11">
        <f t="shared" si="392"/>
        <v>44.761230000000005</v>
      </c>
      <c r="H8381" s="8">
        <f t="shared" si="393"/>
        <v>657.99074800336041</v>
      </c>
      <c r="I8381" s="61"/>
      <c r="K8381" s="69"/>
      <c r="L8381" s="69"/>
      <c r="M8381" s="69"/>
      <c r="O8381" s="63"/>
      <c r="P8381" s="63"/>
      <c r="Q8381" s="63"/>
    </row>
    <row r="8382" spans="1:17" outlineLevel="1">
      <c r="A8382" s="6"/>
      <c r="B8382" s="20">
        <v>42727</v>
      </c>
      <c r="C8382" s="21">
        <v>0.5</v>
      </c>
      <c r="D8382" s="13">
        <v>4.6902150000000002</v>
      </c>
      <c r="E8382" s="13">
        <v>45.02</v>
      </c>
      <c r="F8382" s="11">
        <f t="shared" si="391"/>
        <v>4.6888079355000007</v>
      </c>
      <c r="G8382" s="11">
        <f t="shared" si="392"/>
        <v>45.447690000000009</v>
      </c>
      <c r="H8382" s="8">
        <f t="shared" si="393"/>
        <v>659.02278648085598</v>
      </c>
      <c r="I8382" s="61"/>
      <c r="K8382" s="69"/>
      <c r="L8382" s="69"/>
      <c r="M8382" s="69"/>
      <c r="O8382" s="63"/>
      <c r="P8382" s="63"/>
      <c r="Q8382" s="63"/>
    </row>
    <row r="8383" spans="1:17" outlineLevel="1">
      <c r="A8383" s="6"/>
      <c r="B8383" s="20">
        <v>42727</v>
      </c>
      <c r="C8383" s="21">
        <v>0.52083333333333337</v>
      </c>
      <c r="D8383" s="13">
        <v>4.6361330000000001</v>
      </c>
      <c r="E8383" s="13">
        <v>45.02</v>
      </c>
      <c r="F8383" s="11">
        <f t="shared" si="391"/>
        <v>4.6347421601000001</v>
      </c>
      <c r="G8383" s="11">
        <f t="shared" si="392"/>
        <v>45.447690000000009</v>
      </c>
      <c r="H8383" s="8">
        <f t="shared" si="393"/>
        <v>651.42371685644468</v>
      </c>
      <c r="I8383" s="61"/>
      <c r="K8383" s="69"/>
      <c r="L8383" s="69"/>
      <c r="M8383" s="69"/>
      <c r="O8383" s="63"/>
      <c r="P8383" s="63"/>
      <c r="Q8383" s="63"/>
    </row>
    <row r="8384" spans="1:17" outlineLevel="1">
      <c r="A8384" s="6"/>
      <c r="B8384" s="20">
        <v>42727</v>
      </c>
      <c r="C8384" s="21">
        <v>0.54166666666666663</v>
      </c>
      <c r="D8384" s="13">
        <v>4.5431280000000003</v>
      </c>
      <c r="E8384" s="13">
        <v>45.03</v>
      </c>
      <c r="F8384" s="11">
        <f t="shared" si="391"/>
        <v>4.5417650616000005</v>
      </c>
      <c r="G8384" s="11">
        <f t="shared" si="392"/>
        <v>45.457785000000001</v>
      </c>
      <c r="H8384" s="8">
        <f t="shared" si="393"/>
        <v>638.30972176687555</v>
      </c>
      <c r="I8384" s="61"/>
      <c r="K8384" s="69"/>
      <c r="L8384" s="69"/>
      <c r="M8384" s="69"/>
      <c r="O8384" s="63"/>
      <c r="P8384" s="63"/>
      <c r="Q8384" s="63"/>
    </row>
    <row r="8385" spans="1:17" outlineLevel="1">
      <c r="A8385" s="6"/>
      <c r="B8385" s="20">
        <v>42727</v>
      </c>
      <c r="C8385" s="21">
        <v>0.5625</v>
      </c>
      <c r="D8385" s="13">
        <v>4.4278230000000001</v>
      </c>
      <c r="E8385" s="13">
        <v>45.02</v>
      </c>
      <c r="F8385" s="11">
        <f t="shared" si="391"/>
        <v>4.4264946530999998</v>
      </c>
      <c r="G8385" s="11">
        <f t="shared" si="392"/>
        <v>45.447690000000009</v>
      </c>
      <c r="H8385" s="8">
        <f t="shared" si="393"/>
        <v>622.15404869585348</v>
      </c>
      <c r="I8385" s="61"/>
      <c r="K8385" s="69"/>
      <c r="L8385" s="69"/>
      <c r="M8385" s="69"/>
      <c r="O8385" s="63"/>
      <c r="P8385" s="63"/>
      <c r="Q8385" s="63"/>
    </row>
    <row r="8386" spans="1:17" outlineLevel="1">
      <c r="A8386" s="6"/>
      <c r="B8386" s="20">
        <v>42727</v>
      </c>
      <c r="C8386" s="21">
        <v>0.58333333333333337</v>
      </c>
      <c r="D8386" s="13">
        <v>4.209085</v>
      </c>
      <c r="E8386" s="13">
        <v>45.52</v>
      </c>
      <c r="F8386" s="11">
        <f t="shared" si="391"/>
        <v>4.2078222744999998</v>
      </c>
      <c r="G8386" s="11">
        <f t="shared" si="392"/>
        <v>45.952440000000003</v>
      </c>
      <c r="H8386" s="8">
        <f t="shared" si="393"/>
        <v>589.29524245737525</v>
      </c>
      <c r="I8386" s="61"/>
      <c r="K8386" s="69"/>
      <c r="L8386" s="69"/>
      <c r="M8386" s="69"/>
      <c r="O8386" s="63"/>
      <c r="P8386" s="63"/>
      <c r="Q8386" s="63"/>
    </row>
    <row r="8387" spans="1:17" outlineLevel="1">
      <c r="A8387" s="6"/>
      <c r="B8387" s="20">
        <v>42727</v>
      </c>
      <c r="C8387" s="21">
        <v>0.60416666666666663</v>
      </c>
      <c r="D8387" s="13">
        <v>2.9230810000000003</v>
      </c>
      <c r="E8387" s="13">
        <v>45.75</v>
      </c>
      <c r="F8387" s="11">
        <f t="shared" si="391"/>
        <v>2.9222040757000003</v>
      </c>
      <c r="G8387" s="11">
        <f t="shared" si="392"/>
        <v>46.184625000000004</v>
      </c>
      <c r="H8387" s="8">
        <f t="shared" si="393"/>
        <v>408.56905867052387</v>
      </c>
      <c r="I8387" s="61"/>
      <c r="K8387" s="69"/>
      <c r="L8387" s="69"/>
      <c r="M8387" s="69"/>
      <c r="O8387" s="63"/>
      <c r="P8387" s="63"/>
      <c r="Q8387" s="63"/>
    </row>
    <row r="8388" spans="1:17" outlineLevel="1">
      <c r="A8388" s="6"/>
      <c r="B8388" s="20">
        <v>42727</v>
      </c>
      <c r="C8388" s="21">
        <v>0.625</v>
      </c>
      <c r="D8388" s="13">
        <v>3.4505950000000003</v>
      </c>
      <c r="E8388" s="13">
        <v>43.71</v>
      </c>
      <c r="F8388" s="11">
        <f t="shared" si="391"/>
        <v>3.4495598215000003</v>
      </c>
      <c r="G8388" s="11">
        <f t="shared" si="392"/>
        <v>44.125245000000007</v>
      </c>
      <c r="H8388" s="8">
        <f t="shared" si="393"/>
        <v>489.40545453315627</v>
      </c>
      <c r="I8388" s="61"/>
      <c r="K8388" s="69"/>
      <c r="L8388" s="69"/>
      <c r="M8388" s="69"/>
      <c r="O8388" s="63"/>
      <c r="P8388" s="63"/>
      <c r="Q8388" s="63"/>
    </row>
    <row r="8389" spans="1:17" outlineLevel="1">
      <c r="A8389" s="6"/>
      <c r="B8389" s="20">
        <v>42727</v>
      </c>
      <c r="C8389" s="21">
        <v>0.64583333333333337</v>
      </c>
      <c r="D8389" s="13">
        <v>2.9872480000000001</v>
      </c>
      <c r="E8389" s="13">
        <v>46.13</v>
      </c>
      <c r="F8389" s="11">
        <f t="shared" si="391"/>
        <v>2.9863518256000003</v>
      </c>
      <c r="G8389" s="11">
        <f t="shared" si="392"/>
        <v>46.568235000000008</v>
      </c>
      <c r="H8389" s="8">
        <f t="shared" si="393"/>
        <v>416.39230595438016</v>
      </c>
      <c r="I8389" s="61"/>
      <c r="K8389" s="69"/>
      <c r="L8389" s="69"/>
      <c r="M8389" s="69"/>
      <c r="O8389" s="63"/>
      <c r="P8389" s="63"/>
      <c r="Q8389" s="63"/>
    </row>
    <row r="8390" spans="1:17" outlineLevel="1">
      <c r="A8390" s="6"/>
      <c r="B8390" s="20">
        <v>42727</v>
      </c>
      <c r="C8390" s="21">
        <v>0.66666666666666663</v>
      </c>
      <c r="D8390" s="13">
        <v>2.5628029999999997</v>
      </c>
      <c r="E8390" s="13">
        <v>46.88</v>
      </c>
      <c r="F8390" s="11">
        <f t="shared" si="391"/>
        <v>2.5620341591</v>
      </c>
      <c r="G8390" s="11">
        <f t="shared" si="392"/>
        <v>47.325360000000003</v>
      </c>
      <c r="H8390" s="8">
        <f t="shared" si="393"/>
        <v>355.28916468089523</v>
      </c>
      <c r="I8390" s="61"/>
      <c r="K8390" s="69"/>
      <c r="L8390" s="69"/>
      <c r="M8390" s="69"/>
      <c r="O8390" s="63"/>
      <c r="P8390" s="63"/>
      <c r="Q8390" s="63"/>
    </row>
    <row r="8391" spans="1:17" outlineLevel="1">
      <c r="A8391" s="6"/>
      <c r="B8391" s="20">
        <v>42727</v>
      </c>
      <c r="C8391" s="21">
        <v>0.6875</v>
      </c>
      <c r="D8391" s="13">
        <v>2.396169</v>
      </c>
      <c r="E8391" s="13">
        <v>46.02</v>
      </c>
      <c r="F8391" s="11">
        <f t="shared" si="391"/>
        <v>2.3954501493000002</v>
      </c>
      <c r="G8391" s="11">
        <f t="shared" si="392"/>
        <v>46.457190000000004</v>
      </c>
      <c r="H8391" s="8">
        <f t="shared" si="393"/>
        <v>334.26784504824155</v>
      </c>
      <c r="I8391" s="61"/>
      <c r="K8391" s="69"/>
      <c r="L8391" s="69"/>
      <c r="M8391" s="69"/>
      <c r="O8391" s="63"/>
      <c r="P8391" s="63"/>
      <c r="Q8391" s="63"/>
    </row>
    <row r="8392" spans="1:17" outlineLevel="1">
      <c r="A8392" s="6"/>
      <c r="B8392" s="20">
        <v>42727</v>
      </c>
      <c r="C8392" s="21">
        <v>0.70833333333333337</v>
      </c>
      <c r="D8392" s="13">
        <v>1.5974029999999997</v>
      </c>
      <c r="E8392" s="13">
        <v>45.85</v>
      </c>
      <c r="F8392" s="11">
        <f t="shared" si="391"/>
        <v>1.5969237790999997</v>
      </c>
      <c r="G8392" s="11">
        <f t="shared" si="392"/>
        <v>46.285575000000001</v>
      </c>
      <c r="H8392" s="8">
        <f t="shared" si="393"/>
        <v>223.11328756578348</v>
      </c>
      <c r="I8392" s="61"/>
      <c r="K8392" s="69"/>
      <c r="L8392" s="69"/>
      <c r="M8392" s="69"/>
      <c r="O8392" s="63"/>
      <c r="P8392" s="63"/>
      <c r="Q8392" s="63"/>
    </row>
    <row r="8393" spans="1:17" outlineLevel="1">
      <c r="A8393" s="6"/>
      <c r="B8393" s="20">
        <v>42727</v>
      </c>
      <c r="C8393" s="21">
        <v>0.72916666666666663</v>
      </c>
      <c r="D8393" s="13">
        <v>0.85628800000000005</v>
      </c>
      <c r="E8393" s="13">
        <v>45.04</v>
      </c>
      <c r="F8393" s="11">
        <f t="shared" si="391"/>
        <v>0.85603111360000006</v>
      </c>
      <c r="G8393" s="11">
        <f t="shared" si="392"/>
        <v>45.467880000000001</v>
      </c>
      <c r="H8393" s="8">
        <f t="shared" si="393"/>
        <v>120.29986718016883</v>
      </c>
      <c r="I8393" s="61"/>
      <c r="K8393" s="69"/>
      <c r="L8393" s="69"/>
      <c r="M8393" s="69"/>
      <c r="O8393" s="63"/>
      <c r="P8393" s="63"/>
      <c r="Q8393" s="63"/>
    </row>
    <row r="8394" spans="1:17" outlineLevel="1">
      <c r="A8394" s="6"/>
      <c r="B8394" s="20">
        <v>42727</v>
      </c>
      <c r="C8394" s="21">
        <v>0.75</v>
      </c>
      <c r="D8394" s="13">
        <v>0.35414800000000002</v>
      </c>
      <c r="E8394" s="13">
        <v>55.61</v>
      </c>
      <c r="F8394" s="11">
        <f t="shared" si="391"/>
        <v>0.35404175560000001</v>
      </c>
      <c r="G8394" s="11">
        <f t="shared" si="392"/>
        <v>56.138295000000006</v>
      </c>
      <c r="H8394" s="8">
        <f t="shared" si="393"/>
        <v>45.976466023409301</v>
      </c>
      <c r="I8394" s="61"/>
      <c r="K8394" s="69"/>
      <c r="L8394" s="69"/>
      <c r="M8394" s="69"/>
      <c r="O8394" s="63"/>
      <c r="P8394" s="63"/>
      <c r="Q8394" s="63"/>
    </row>
    <row r="8395" spans="1:17" outlineLevel="1">
      <c r="A8395" s="6"/>
      <c r="B8395" s="20">
        <v>42727</v>
      </c>
      <c r="C8395" s="21">
        <v>0.77083333333333337</v>
      </c>
      <c r="D8395" s="13">
        <v>0.15214</v>
      </c>
      <c r="E8395" s="13">
        <v>47.81</v>
      </c>
      <c r="F8395" s="11">
        <f t="shared" si="391"/>
        <v>0.15209435800000001</v>
      </c>
      <c r="G8395" s="11">
        <f t="shared" si="392"/>
        <v>48.264195000000008</v>
      </c>
      <c r="H8395" s="8">
        <f t="shared" si="393"/>
        <v>20.948838835088193</v>
      </c>
      <c r="I8395" s="61"/>
      <c r="K8395" s="69"/>
      <c r="L8395" s="69"/>
      <c r="M8395" s="69"/>
      <c r="O8395" s="63"/>
      <c r="P8395" s="63"/>
      <c r="Q8395" s="63"/>
    </row>
    <row r="8396" spans="1:17" outlineLevel="1">
      <c r="A8396" s="6"/>
      <c r="B8396" s="20">
        <v>42727</v>
      </c>
      <c r="C8396" s="21">
        <v>0.79166666666666663</v>
      </c>
      <c r="D8396" s="13">
        <v>7.9069E-2</v>
      </c>
      <c r="E8396" s="13">
        <v>52.21</v>
      </c>
      <c r="F8396" s="11">
        <f t="shared" si="391"/>
        <v>7.9045279300000007E-2</v>
      </c>
      <c r="G8396" s="11">
        <f t="shared" si="392"/>
        <v>52.705995000000001</v>
      </c>
      <c r="H8396" s="8">
        <f t="shared" si="393"/>
        <v>10.536261854240598</v>
      </c>
      <c r="I8396" s="61"/>
      <c r="K8396" s="69"/>
      <c r="L8396" s="69"/>
      <c r="M8396" s="69"/>
      <c r="O8396" s="63"/>
      <c r="P8396" s="63"/>
      <c r="Q8396" s="63"/>
    </row>
    <row r="8397" spans="1:17" outlineLevel="1">
      <c r="A8397" s="6"/>
      <c r="B8397" s="20">
        <v>42727</v>
      </c>
      <c r="C8397" s="21">
        <v>0.8125</v>
      </c>
      <c r="D8397" s="13">
        <v>1.7629999999999998E-3</v>
      </c>
      <c r="E8397" s="13">
        <v>51.02</v>
      </c>
      <c r="F8397" s="11">
        <f t="shared" si="391"/>
        <v>1.7624710999999999E-3</v>
      </c>
      <c r="G8397" s="11">
        <f t="shared" si="392"/>
        <v>51.504690000000004</v>
      </c>
      <c r="H8397" s="8">
        <f t="shared" si="393"/>
        <v>0.23704409696054096</v>
      </c>
      <c r="I8397" s="61"/>
      <c r="K8397" s="69"/>
      <c r="L8397" s="69"/>
      <c r="M8397" s="69"/>
      <c r="O8397" s="63"/>
      <c r="P8397" s="63"/>
      <c r="Q8397" s="63"/>
    </row>
    <row r="8398" spans="1:17" outlineLevel="1">
      <c r="A8398" s="6"/>
      <c r="B8398" s="20">
        <v>42727</v>
      </c>
      <c r="C8398" s="21">
        <v>0.83333333333333337</v>
      </c>
      <c r="D8398" s="13">
        <v>0</v>
      </c>
      <c r="E8398" s="13">
        <v>53.54</v>
      </c>
      <c r="F8398" s="11">
        <f t="shared" si="391"/>
        <v>0</v>
      </c>
      <c r="G8398" s="11">
        <f t="shared" si="392"/>
        <v>54.048630000000003</v>
      </c>
      <c r="H8398" s="8">
        <f t="shared" si="393"/>
        <v>0</v>
      </c>
      <c r="I8398" s="61"/>
      <c r="K8398" s="69"/>
      <c r="L8398" s="69"/>
      <c r="M8398" s="69"/>
      <c r="O8398" s="63"/>
      <c r="P8398" s="63"/>
      <c r="Q8398" s="63"/>
    </row>
    <row r="8399" spans="1:17" outlineLevel="1">
      <c r="A8399" s="6"/>
      <c r="B8399" s="20">
        <v>42727</v>
      </c>
      <c r="C8399" s="21">
        <v>0.85416666666666663</v>
      </c>
      <c r="D8399" s="13">
        <v>0</v>
      </c>
      <c r="E8399" s="13">
        <v>50.12</v>
      </c>
      <c r="F8399" s="11">
        <f t="shared" si="391"/>
        <v>0</v>
      </c>
      <c r="G8399" s="11">
        <f t="shared" si="392"/>
        <v>50.596139999999998</v>
      </c>
      <c r="H8399" s="8">
        <f t="shared" si="393"/>
        <v>0</v>
      </c>
      <c r="I8399" s="61"/>
      <c r="K8399" s="69"/>
      <c r="L8399" s="69"/>
      <c r="M8399" s="69"/>
      <c r="O8399" s="63"/>
      <c r="P8399" s="63"/>
      <c r="Q8399" s="63"/>
    </row>
    <row r="8400" spans="1:17" outlineLevel="1">
      <c r="A8400" s="6"/>
      <c r="B8400" s="20">
        <v>42727</v>
      </c>
      <c r="C8400" s="21">
        <v>0.875</v>
      </c>
      <c r="D8400" s="13">
        <v>0</v>
      </c>
      <c r="E8400" s="13">
        <v>46.02</v>
      </c>
      <c r="F8400" s="11">
        <f t="shared" si="391"/>
        <v>0</v>
      </c>
      <c r="G8400" s="11">
        <f t="shared" si="392"/>
        <v>46.457190000000004</v>
      </c>
      <c r="H8400" s="8">
        <f t="shared" si="393"/>
        <v>0</v>
      </c>
      <c r="I8400" s="61"/>
      <c r="K8400" s="69"/>
      <c r="L8400" s="69"/>
      <c r="M8400" s="69"/>
      <c r="O8400" s="63"/>
      <c r="P8400" s="63"/>
      <c r="Q8400" s="63"/>
    </row>
    <row r="8401" spans="1:17" outlineLevel="1">
      <c r="A8401" s="6"/>
      <c r="B8401" s="20">
        <v>42727</v>
      </c>
      <c r="C8401" s="21">
        <v>0.89583333333333337</v>
      </c>
      <c r="D8401" s="13">
        <v>0</v>
      </c>
      <c r="E8401" s="13">
        <v>46.01</v>
      </c>
      <c r="F8401" s="11">
        <f t="shared" ref="F8401:F8464" si="394">IF($B$13="Electricity",$D8401*$B$9,$D8401*$B$10)</f>
        <v>0</v>
      </c>
      <c r="G8401" s="11">
        <f t="shared" ref="G8401:G8464" si="395">+E8401*$B$10</f>
        <v>46.447095000000004</v>
      </c>
      <c r="H8401" s="8">
        <f t="shared" si="393"/>
        <v>0</v>
      </c>
      <c r="I8401" s="61"/>
      <c r="K8401" s="69"/>
      <c r="L8401" s="69"/>
      <c r="M8401" s="69"/>
      <c r="O8401" s="63"/>
      <c r="P8401" s="63"/>
      <c r="Q8401" s="63"/>
    </row>
    <row r="8402" spans="1:17" outlineLevel="1">
      <c r="A8402" s="6"/>
      <c r="B8402" s="20">
        <v>42727</v>
      </c>
      <c r="C8402" s="21">
        <v>0.91666666666666663</v>
      </c>
      <c r="D8402" s="13">
        <v>0</v>
      </c>
      <c r="E8402" s="13">
        <v>41.09</v>
      </c>
      <c r="F8402" s="11">
        <f t="shared" si="394"/>
        <v>0</v>
      </c>
      <c r="G8402" s="11">
        <f t="shared" si="395"/>
        <v>41.480355000000003</v>
      </c>
      <c r="H8402" s="8">
        <f t="shared" si="393"/>
        <v>0</v>
      </c>
      <c r="I8402" s="61"/>
      <c r="K8402" s="69"/>
      <c r="L8402" s="69"/>
      <c r="M8402" s="69"/>
      <c r="O8402" s="63"/>
      <c r="P8402" s="63"/>
      <c r="Q8402" s="63"/>
    </row>
    <row r="8403" spans="1:17" outlineLevel="1">
      <c r="A8403" s="6"/>
      <c r="B8403" s="20">
        <v>42727</v>
      </c>
      <c r="C8403" s="21">
        <v>0.9375</v>
      </c>
      <c r="D8403" s="13">
        <v>0</v>
      </c>
      <c r="E8403" s="13">
        <v>87.9</v>
      </c>
      <c r="F8403" s="11">
        <f t="shared" si="394"/>
        <v>0</v>
      </c>
      <c r="G8403" s="11">
        <f t="shared" si="395"/>
        <v>88.735050000000015</v>
      </c>
      <c r="H8403" s="8">
        <f t="shared" si="393"/>
        <v>0</v>
      </c>
      <c r="I8403" s="61"/>
      <c r="K8403" s="69"/>
      <c r="L8403" s="69"/>
      <c r="M8403" s="69"/>
      <c r="O8403" s="63"/>
      <c r="P8403" s="63"/>
      <c r="Q8403" s="63"/>
    </row>
    <row r="8404" spans="1:17" outlineLevel="1">
      <c r="A8404" s="6"/>
      <c r="B8404" s="20">
        <v>42727</v>
      </c>
      <c r="C8404" s="21">
        <v>0.95833333333333337</v>
      </c>
      <c r="D8404" s="13">
        <v>0</v>
      </c>
      <c r="E8404" s="13">
        <v>46.57</v>
      </c>
      <c r="F8404" s="11">
        <f t="shared" si="394"/>
        <v>0</v>
      </c>
      <c r="G8404" s="11">
        <f t="shared" si="395"/>
        <v>47.012415000000004</v>
      </c>
      <c r="H8404" s="8">
        <f t="shared" si="393"/>
        <v>0</v>
      </c>
      <c r="I8404" s="61"/>
      <c r="K8404" s="69"/>
      <c r="L8404" s="69"/>
      <c r="M8404" s="69"/>
      <c r="O8404" s="63"/>
      <c r="P8404" s="63"/>
      <c r="Q8404" s="63"/>
    </row>
    <row r="8405" spans="1:17" outlineLevel="1">
      <c r="A8405" s="6"/>
      <c r="B8405" s="20">
        <v>42727</v>
      </c>
      <c r="C8405" s="21">
        <v>0.97916666666666663</v>
      </c>
      <c r="D8405" s="13">
        <v>0</v>
      </c>
      <c r="E8405" s="13">
        <v>45.52</v>
      </c>
      <c r="F8405" s="11">
        <f t="shared" si="394"/>
        <v>0</v>
      </c>
      <c r="G8405" s="11">
        <f t="shared" si="395"/>
        <v>45.952440000000003</v>
      </c>
      <c r="H8405" s="8">
        <f t="shared" si="393"/>
        <v>0</v>
      </c>
      <c r="I8405" s="61"/>
      <c r="K8405" s="69"/>
      <c r="L8405" s="69"/>
      <c r="M8405" s="69"/>
      <c r="O8405" s="63"/>
      <c r="P8405" s="63"/>
      <c r="Q8405" s="63"/>
    </row>
    <row r="8406" spans="1:17" outlineLevel="1">
      <c r="A8406" s="6"/>
      <c r="B8406" s="20">
        <v>42728</v>
      </c>
      <c r="C8406" s="21">
        <v>2.0833333333333332E-2</v>
      </c>
      <c r="D8406" s="13">
        <v>0</v>
      </c>
      <c r="E8406" s="13">
        <v>44.78</v>
      </c>
      <c r="F8406" s="11">
        <f t="shared" si="394"/>
        <v>0</v>
      </c>
      <c r="G8406" s="11">
        <f t="shared" si="395"/>
        <v>45.205410000000001</v>
      </c>
      <c r="H8406" s="8">
        <f t="shared" si="393"/>
        <v>0</v>
      </c>
      <c r="I8406" s="61"/>
      <c r="K8406" s="69"/>
      <c r="L8406" s="69"/>
      <c r="M8406" s="69"/>
      <c r="O8406" s="63"/>
      <c r="P8406" s="63"/>
      <c r="Q8406" s="63"/>
    </row>
    <row r="8407" spans="1:17" outlineLevel="1">
      <c r="A8407" s="6"/>
      <c r="B8407" s="20">
        <v>42728</v>
      </c>
      <c r="C8407" s="21">
        <v>4.1666666666666664E-2</v>
      </c>
      <c r="D8407" s="13">
        <v>0</v>
      </c>
      <c r="E8407" s="13">
        <v>40.82</v>
      </c>
      <c r="F8407" s="11">
        <f t="shared" si="394"/>
        <v>0</v>
      </c>
      <c r="G8407" s="11">
        <f t="shared" si="395"/>
        <v>41.207790000000003</v>
      </c>
      <c r="H8407" s="8">
        <f t="shared" si="393"/>
        <v>0</v>
      </c>
      <c r="I8407" s="61"/>
      <c r="K8407" s="69"/>
      <c r="L8407" s="69"/>
      <c r="M8407" s="69"/>
      <c r="O8407" s="63"/>
      <c r="P8407" s="63"/>
      <c r="Q8407" s="63"/>
    </row>
    <row r="8408" spans="1:17" outlineLevel="1">
      <c r="A8408" s="6"/>
      <c r="B8408" s="20">
        <v>42728</v>
      </c>
      <c r="C8408" s="21">
        <v>6.25E-2</v>
      </c>
      <c r="D8408" s="13">
        <v>0</v>
      </c>
      <c r="E8408" s="13">
        <v>38.08</v>
      </c>
      <c r="F8408" s="11">
        <f t="shared" si="394"/>
        <v>0</v>
      </c>
      <c r="G8408" s="11">
        <f t="shared" si="395"/>
        <v>38.441760000000002</v>
      </c>
      <c r="H8408" s="8">
        <f t="shared" si="393"/>
        <v>0</v>
      </c>
      <c r="I8408" s="61"/>
      <c r="K8408" s="69"/>
      <c r="L8408" s="69"/>
      <c r="M8408" s="69"/>
      <c r="O8408" s="63"/>
      <c r="P8408" s="63"/>
      <c r="Q8408" s="63"/>
    </row>
    <row r="8409" spans="1:17" outlineLevel="1">
      <c r="A8409" s="6"/>
      <c r="B8409" s="20">
        <v>42728</v>
      </c>
      <c r="C8409" s="21">
        <v>8.3333333333333329E-2</v>
      </c>
      <c r="D8409" s="13">
        <v>0</v>
      </c>
      <c r="E8409" s="13">
        <v>40.520000000000003</v>
      </c>
      <c r="F8409" s="11">
        <f t="shared" si="394"/>
        <v>0</v>
      </c>
      <c r="G8409" s="11">
        <f t="shared" si="395"/>
        <v>40.904940000000003</v>
      </c>
      <c r="H8409" s="8">
        <f t="shared" si="393"/>
        <v>0</v>
      </c>
      <c r="I8409" s="61"/>
      <c r="K8409" s="69"/>
      <c r="L8409" s="69"/>
      <c r="M8409" s="69"/>
      <c r="O8409" s="63"/>
      <c r="P8409" s="63"/>
      <c r="Q8409" s="63"/>
    </row>
    <row r="8410" spans="1:17" outlineLevel="1">
      <c r="A8410" s="6"/>
      <c r="B8410" s="20">
        <v>42728</v>
      </c>
      <c r="C8410" s="21">
        <v>0.10416666666666667</v>
      </c>
      <c r="D8410" s="13">
        <v>0</v>
      </c>
      <c r="E8410" s="13">
        <v>33.56</v>
      </c>
      <c r="F8410" s="11">
        <f t="shared" si="394"/>
        <v>0</v>
      </c>
      <c r="G8410" s="11">
        <f t="shared" si="395"/>
        <v>33.878820000000005</v>
      </c>
      <c r="H8410" s="8">
        <f t="shared" si="393"/>
        <v>0</v>
      </c>
      <c r="I8410" s="61"/>
      <c r="K8410" s="69"/>
      <c r="L8410" s="69"/>
      <c r="M8410" s="69"/>
      <c r="O8410" s="63"/>
      <c r="P8410" s="63"/>
      <c r="Q8410" s="63"/>
    </row>
    <row r="8411" spans="1:17" outlineLevel="1">
      <c r="A8411" s="6"/>
      <c r="B8411" s="20">
        <v>42728</v>
      </c>
      <c r="C8411" s="21">
        <v>0.125</v>
      </c>
      <c r="D8411" s="13">
        <v>0</v>
      </c>
      <c r="E8411" s="13">
        <v>20.03</v>
      </c>
      <c r="F8411" s="11">
        <f t="shared" si="394"/>
        <v>0</v>
      </c>
      <c r="G8411" s="11">
        <f t="shared" si="395"/>
        <v>20.220285000000004</v>
      </c>
      <c r="H8411" s="8">
        <f t="shared" si="393"/>
        <v>0</v>
      </c>
      <c r="I8411" s="61"/>
      <c r="K8411" s="69"/>
      <c r="L8411" s="69"/>
      <c r="M8411" s="69"/>
      <c r="O8411" s="63"/>
      <c r="P8411" s="63"/>
      <c r="Q8411" s="63"/>
    </row>
    <row r="8412" spans="1:17" outlineLevel="1">
      <c r="A8412" s="6"/>
      <c r="B8412" s="20">
        <v>42728</v>
      </c>
      <c r="C8412" s="21">
        <v>0.14583333333333334</v>
      </c>
      <c r="D8412" s="13">
        <v>0</v>
      </c>
      <c r="E8412" s="13">
        <v>20.63</v>
      </c>
      <c r="F8412" s="11">
        <f t="shared" si="394"/>
        <v>0</v>
      </c>
      <c r="G8412" s="11">
        <f t="shared" si="395"/>
        <v>20.825984999999999</v>
      </c>
      <c r="H8412" s="8">
        <f t="shared" si="393"/>
        <v>0</v>
      </c>
      <c r="I8412" s="61"/>
      <c r="K8412" s="69"/>
      <c r="L8412" s="69"/>
      <c r="M8412" s="69"/>
      <c r="O8412" s="63"/>
      <c r="P8412" s="63"/>
      <c r="Q8412" s="63"/>
    </row>
    <row r="8413" spans="1:17" outlineLevel="1">
      <c r="A8413" s="6"/>
      <c r="B8413" s="20">
        <v>42728</v>
      </c>
      <c r="C8413" s="21">
        <v>0.16666666666666666</v>
      </c>
      <c r="D8413" s="13">
        <v>0</v>
      </c>
      <c r="E8413" s="13">
        <v>28.52</v>
      </c>
      <c r="F8413" s="11">
        <f t="shared" si="394"/>
        <v>0</v>
      </c>
      <c r="G8413" s="11">
        <f t="shared" si="395"/>
        <v>28.790940000000003</v>
      </c>
      <c r="H8413" s="8">
        <f t="shared" si="393"/>
        <v>0</v>
      </c>
      <c r="I8413" s="61"/>
      <c r="K8413" s="69"/>
      <c r="L8413" s="69"/>
      <c r="M8413" s="69"/>
      <c r="O8413" s="63"/>
      <c r="P8413" s="63"/>
      <c r="Q8413" s="63"/>
    </row>
    <row r="8414" spans="1:17" outlineLevel="1">
      <c r="A8414" s="6"/>
      <c r="B8414" s="20">
        <v>42728</v>
      </c>
      <c r="C8414" s="21">
        <v>0.1875</v>
      </c>
      <c r="D8414" s="13">
        <v>0</v>
      </c>
      <c r="E8414" s="13">
        <v>31.45</v>
      </c>
      <c r="F8414" s="11">
        <f t="shared" si="394"/>
        <v>0</v>
      </c>
      <c r="G8414" s="11">
        <f t="shared" si="395"/>
        <v>31.748775000000002</v>
      </c>
      <c r="H8414" s="8">
        <f t="shared" si="393"/>
        <v>0</v>
      </c>
      <c r="I8414" s="61"/>
      <c r="K8414" s="69"/>
      <c r="L8414" s="69"/>
      <c r="M8414" s="69"/>
      <c r="O8414" s="63"/>
      <c r="P8414" s="63"/>
      <c r="Q8414" s="63"/>
    </row>
    <row r="8415" spans="1:17" outlineLevel="1">
      <c r="A8415" s="6"/>
      <c r="B8415" s="20">
        <v>42728</v>
      </c>
      <c r="C8415" s="21">
        <v>0.20833333333333334</v>
      </c>
      <c r="D8415" s="13">
        <v>0</v>
      </c>
      <c r="E8415" s="13">
        <v>32.24</v>
      </c>
      <c r="F8415" s="11">
        <f t="shared" si="394"/>
        <v>0</v>
      </c>
      <c r="G8415" s="11">
        <f t="shared" si="395"/>
        <v>32.546280000000003</v>
      </c>
      <c r="H8415" s="8">
        <f t="shared" si="393"/>
        <v>0</v>
      </c>
      <c r="I8415" s="61"/>
      <c r="K8415" s="69"/>
      <c r="L8415" s="69"/>
      <c r="M8415" s="69"/>
      <c r="O8415" s="63"/>
      <c r="P8415" s="63"/>
      <c r="Q8415" s="63"/>
    </row>
    <row r="8416" spans="1:17" outlineLevel="1">
      <c r="A8416" s="6"/>
      <c r="B8416" s="20">
        <v>42728</v>
      </c>
      <c r="C8416" s="21">
        <v>0.22916666666666666</v>
      </c>
      <c r="D8416" s="13">
        <v>8.3907999999999996E-2</v>
      </c>
      <c r="E8416" s="13">
        <v>33.14</v>
      </c>
      <c r="F8416" s="11">
        <f t="shared" si="394"/>
        <v>8.3882827600000001E-2</v>
      </c>
      <c r="G8416" s="11">
        <f t="shared" si="395"/>
        <v>33.454830000000001</v>
      </c>
      <c r="H8416" s="8">
        <f t="shared" si="393"/>
        <v>12.79592019632269</v>
      </c>
      <c r="I8416" s="61"/>
      <c r="K8416" s="69"/>
      <c r="L8416" s="69"/>
      <c r="M8416" s="69"/>
      <c r="O8416" s="63"/>
      <c r="P8416" s="63"/>
      <c r="Q8416" s="63"/>
    </row>
    <row r="8417" spans="1:17" outlineLevel="1">
      <c r="A8417" s="6"/>
      <c r="B8417" s="20">
        <v>42728</v>
      </c>
      <c r="C8417" s="21">
        <v>0.25</v>
      </c>
      <c r="D8417" s="13">
        <v>0.41909099999999999</v>
      </c>
      <c r="E8417" s="13">
        <v>33.770000000000003</v>
      </c>
      <c r="F8417" s="11">
        <f t="shared" si="394"/>
        <v>0.4189652727</v>
      </c>
      <c r="G8417" s="11">
        <f t="shared" si="395"/>
        <v>34.090815000000006</v>
      </c>
      <c r="H8417" s="8">
        <f t="shared" si="393"/>
        <v>63.644673119159741</v>
      </c>
      <c r="I8417" s="61"/>
      <c r="K8417" s="69"/>
      <c r="L8417" s="69"/>
      <c r="M8417" s="69"/>
      <c r="O8417" s="63"/>
      <c r="P8417" s="63"/>
      <c r="Q8417" s="63"/>
    </row>
    <row r="8418" spans="1:17" outlineLevel="1">
      <c r="A8418" s="6"/>
      <c r="B8418" s="20">
        <v>42728</v>
      </c>
      <c r="C8418" s="21">
        <v>0.27083333333333331</v>
      </c>
      <c r="D8418" s="13">
        <v>0.502332</v>
      </c>
      <c r="E8418" s="13">
        <v>30.02</v>
      </c>
      <c r="F8418" s="11">
        <f t="shared" si="394"/>
        <v>0.50218130039999997</v>
      </c>
      <c r="G8418" s="11">
        <f t="shared" si="395"/>
        <v>30.305190000000003</v>
      </c>
      <c r="H8418" s="8">
        <f t="shared" si="393"/>
        <v>78.187022151330922</v>
      </c>
      <c r="I8418" s="61"/>
      <c r="K8418" s="69"/>
      <c r="L8418" s="69"/>
      <c r="M8418" s="69"/>
      <c r="O8418" s="63"/>
      <c r="P8418" s="63"/>
      <c r="Q8418" s="63"/>
    </row>
    <row r="8419" spans="1:17" outlineLevel="1">
      <c r="A8419" s="6"/>
      <c r="B8419" s="20">
        <v>42728</v>
      </c>
      <c r="C8419" s="21">
        <v>0.29166666666666669</v>
      </c>
      <c r="D8419" s="13">
        <v>0.94391800000000003</v>
      </c>
      <c r="E8419" s="13">
        <v>38.619999999999997</v>
      </c>
      <c r="F8419" s="11">
        <f t="shared" si="394"/>
        <v>0.94363482460000003</v>
      </c>
      <c r="G8419" s="11">
        <f t="shared" si="395"/>
        <v>38.986890000000002</v>
      </c>
      <c r="H8419" s="8">
        <f t="shared" si="393"/>
        <v>138.7266902687505</v>
      </c>
      <c r="I8419" s="61"/>
      <c r="K8419" s="69"/>
      <c r="L8419" s="69"/>
      <c r="M8419" s="69"/>
      <c r="O8419" s="63"/>
      <c r="P8419" s="63"/>
      <c r="Q8419" s="63"/>
    </row>
    <row r="8420" spans="1:17" outlineLevel="1">
      <c r="A8420" s="6"/>
      <c r="B8420" s="20">
        <v>42728</v>
      </c>
      <c r="C8420" s="21">
        <v>0.3125</v>
      </c>
      <c r="D8420" s="13">
        <v>1.3175700000000001</v>
      </c>
      <c r="E8420" s="13">
        <v>43.28</v>
      </c>
      <c r="F8420" s="11">
        <f t="shared" si="394"/>
        <v>1.3171747290000002</v>
      </c>
      <c r="G8420" s="11">
        <f t="shared" si="395"/>
        <v>43.691160000000004</v>
      </c>
      <c r="H8420" s="8">
        <f t="shared" si="393"/>
        <v>187.44560776130439</v>
      </c>
      <c r="I8420" s="61"/>
      <c r="K8420" s="69"/>
      <c r="L8420" s="69"/>
      <c r="M8420" s="69"/>
      <c r="O8420" s="63"/>
      <c r="P8420" s="63"/>
      <c r="Q8420" s="63"/>
    </row>
    <row r="8421" spans="1:17" outlineLevel="1">
      <c r="A8421" s="6"/>
      <c r="B8421" s="20">
        <v>42728</v>
      </c>
      <c r="C8421" s="21">
        <v>0.33333333333333331</v>
      </c>
      <c r="D8421" s="13">
        <v>1.5831230000000001</v>
      </c>
      <c r="E8421" s="13">
        <v>45.43</v>
      </c>
      <c r="F8421" s="11">
        <f t="shared" si="394"/>
        <v>1.5826480631000002</v>
      </c>
      <c r="G8421" s="11">
        <f t="shared" si="395"/>
        <v>45.861585000000005</v>
      </c>
      <c r="H8421" s="8">
        <f t="shared" si="393"/>
        <v>221.78979106565401</v>
      </c>
      <c r="I8421" s="61"/>
      <c r="K8421" s="69"/>
      <c r="L8421" s="69"/>
      <c r="M8421" s="69"/>
      <c r="O8421" s="63"/>
      <c r="P8421" s="63"/>
      <c r="Q8421" s="63"/>
    </row>
    <row r="8422" spans="1:17" outlineLevel="1">
      <c r="A8422" s="6"/>
      <c r="B8422" s="20">
        <v>42728</v>
      </c>
      <c r="C8422" s="21">
        <v>0.35416666666666669</v>
      </c>
      <c r="D8422" s="13">
        <v>2.0277180000000001</v>
      </c>
      <c r="E8422" s="13">
        <v>46.22</v>
      </c>
      <c r="F8422" s="11">
        <f t="shared" si="394"/>
        <v>2.0271096846000001</v>
      </c>
      <c r="G8422" s="11">
        <f t="shared" si="395"/>
        <v>46.659089999999999</v>
      </c>
      <c r="H8422" s="8">
        <f t="shared" si="393"/>
        <v>282.45930812197702</v>
      </c>
      <c r="I8422" s="61"/>
      <c r="K8422" s="69"/>
      <c r="L8422" s="69"/>
      <c r="M8422" s="69"/>
      <c r="O8422" s="63"/>
      <c r="P8422" s="63"/>
      <c r="Q8422" s="63"/>
    </row>
    <row r="8423" spans="1:17" outlineLevel="1">
      <c r="A8423" s="6"/>
      <c r="B8423" s="20">
        <v>42728</v>
      </c>
      <c r="C8423" s="21">
        <v>0.375</v>
      </c>
      <c r="D8423" s="13">
        <v>3.0993279999999999</v>
      </c>
      <c r="E8423" s="13">
        <v>47.34</v>
      </c>
      <c r="F8423" s="11">
        <f t="shared" si="394"/>
        <v>3.0983982015999998</v>
      </c>
      <c r="G8423" s="11">
        <f t="shared" si="395"/>
        <v>47.789730000000006</v>
      </c>
      <c r="H8423" s="8">
        <f t="shared" si="393"/>
        <v>428.23045201065037</v>
      </c>
      <c r="I8423" s="61"/>
      <c r="K8423" s="69"/>
      <c r="L8423" s="69"/>
      <c r="M8423" s="69"/>
      <c r="O8423" s="63"/>
      <c r="P8423" s="63"/>
      <c r="Q8423" s="63"/>
    </row>
    <row r="8424" spans="1:17" outlineLevel="1">
      <c r="A8424" s="6"/>
      <c r="B8424" s="20">
        <v>42728</v>
      </c>
      <c r="C8424" s="21">
        <v>0.39583333333333331</v>
      </c>
      <c r="D8424" s="13">
        <v>3.383159</v>
      </c>
      <c r="E8424" s="13">
        <v>49.83</v>
      </c>
      <c r="F8424" s="11">
        <f t="shared" si="394"/>
        <v>3.3821440523000001</v>
      </c>
      <c r="G8424" s="11">
        <f t="shared" si="395"/>
        <v>50.303384999999999</v>
      </c>
      <c r="H8424" s="8">
        <f t="shared" si="393"/>
        <v>458.94549933949304</v>
      </c>
      <c r="I8424" s="61"/>
      <c r="K8424" s="69"/>
      <c r="L8424" s="69"/>
      <c r="M8424" s="69"/>
      <c r="O8424" s="63"/>
      <c r="P8424" s="63"/>
      <c r="Q8424" s="63"/>
    </row>
    <row r="8425" spans="1:17" outlineLevel="1">
      <c r="A8425" s="6"/>
      <c r="B8425" s="20">
        <v>42728</v>
      </c>
      <c r="C8425" s="21">
        <v>0.41666666666666669</v>
      </c>
      <c r="D8425" s="13">
        <v>3.522462</v>
      </c>
      <c r="E8425" s="13">
        <v>49.17</v>
      </c>
      <c r="F8425" s="11">
        <f t="shared" si="394"/>
        <v>3.5214052614</v>
      </c>
      <c r="G8425" s="11">
        <f t="shared" si="395"/>
        <v>49.637115000000001</v>
      </c>
      <c r="H8425" s="8">
        <f t="shared" si="393"/>
        <v>480.18898069868317</v>
      </c>
      <c r="I8425" s="61"/>
      <c r="K8425" s="69"/>
      <c r="L8425" s="69"/>
      <c r="M8425" s="69"/>
      <c r="O8425" s="63"/>
      <c r="P8425" s="63"/>
      <c r="Q8425" s="63"/>
    </row>
    <row r="8426" spans="1:17" outlineLevel="1">
      <c r="A8426" s="6"/>
      <c r="B8426" s="20">
        <v>42728</v>
      </c>
      <c r="C8426" s="21">
        <v>0.4375</v>
      </c>
      <c r="D8426" s="13">
        <v>4.1973870000000009</v>
      </c>
      <c r="E8426" s="13">
        <v>52.96</v>
      </c>
      <c r="F8426" s="11">
        <f t="shared" si="394"/>
        <v>4.1961277839000006</v>
      </c>
      <c r="G8426" s="11">
        <f t="shared" si="395"/>
        <v>53.463120000000004</v>
      </c>
      <c r="H8426" s="8">
        <f t="shared" si="393"/>
        <v>556.14168455942036</v>
      </c>
      <c r="I8426" s="61"/>
      <c r="K8426" s="69"/>
      <c r="L8426" s="69"/>
      <c r="M8426" s="69"/>
      <c r="O8426" s="63"/>
      <c r="P8426" s="63"/>
      <c r="Q8426" s="63"/>
    </row>
    <row r="8427" spans="1:17" outlineLevel="1">
      <c r="A8427" s="6"/>
      <c r="B8427" s="20">
        <v>42728</v>
      </c>
      <c r="C8427" s="21">
        <v>0.45833333333333331</v>
      </c>
      <c r="D8427" s="13">
        <v>4.4286620000000001</v>
      </c>
      <c r="E8427" s="13">
        <v>56.37</v>
      </c>
      <c r="F8427" s="11">
        <f t="shared" si="394"/>
        <v>4.4273334014000003</v>
      </c>
      <c r="G8427" s="11">
        <f t="shared" si="395"/>
        <v>56.905515000000001</v>
      </c>
      <c r="H8427" s="8">
        <f t="shared" si="393"/>
        <v>571.54432537703133</v>
      </c>
      <c r="I8427" s="61"/>
      <c r="K8427" s="69"/>
      <c r="L8427" s="69"/>
      <c r="M8427" s="69"/>
      <c r="O8427" s="63"/>
      <c r="P8427" s="63"/>
      <c r="Q8427" s="63"/>
    </row>
    <row r="8428" spans="1:17" outlineLevel="1">
      <c r="A8428" s="6"/>
      <c r="B8428" s="20">
        <v>42728</v>
      </c>
      <c r="C8428" s="21">
        <v>0.47916666666666669</v>
      </c>
      <c r="D8428" s="13">
        <v>4.402620999999999</v>
      </c>
      <c r="E8428" s="13">
        <v>63.16</v>
      </c>
      <c r="F8428" s="11">
        <f t="shared" si="394"/>
        <v>4.401300213699999</v>
      </c>
      <c r="G8428" s="11">
        <f t="shared" si="395"/>
        <v>63.760019999999997</v>
      </c>
      <c r="H8428" s="8">
        <f t="shared" si="393"/>
        <v>538.01485009668363</v>
      </c>
      <c r="I8428" s="61"/>
      <c r="K8428" s="69"/>
      <c r="L8428" s="69"/>
      <c r="M8428" s="69"/>
      <c r="O8428" s="63"/>
      <c r="P8428" s="63"/>
      <c r="Q8428" s="63"/>
    </row>
    <row r="8429" spans="1:17" outlineLevel="1">
      <c r="A8429" s="6"/>
      <c r="B8429" s="20">
        <v>42728</v>
      </c>
      <c r="C8429" s="21">
        <v>0.5</v>
      </c>
      <c r="D8429" s="13">
        <v>4.1583129999999997</v>
      </c>
      <c r="E8429" s="13">
        <v>79.66</v>
      </c>
      <c r="F8429" s="11">
        <f t="shared" si="394"/>
        <v>4.1570655060999995</v>
      </c>
      <c r="G8429" s="11">
        <f t="shared" si="395"/>
        <v>80.41677</v>
      </c>
      <c r="H8429" s="8">
        <f t="shared" ref="H8429:H8492" si="396">F8429*($B$8-G8429)</f>
        <v>438.91640345562263</v>
      </c>
      <c r="I8429" s="61"/>
      <c r="K8429" s="69"/>
      <c r="L8429" s="69"/>
      <c r="M8429" s="69"/>
      <c r="O8429" s="63"/>
      <c r="P8429" s="63"/>
      <c r="Q8429" s="63"/>
    </row>
    <row r="8430" spans="1:17" outlineLevel="1">
      <c r="A8430" s="6"/>
      <c r="B8430" s="20">
        <v>42728</v>
      </c>
      <c r="C8430" s="21">
        <v>0.52083333333333337</v>
      </c>
      <c r="D8430" s="13">
        <v>4.5036040000000002</v>
      </c>
      <c r="E8430" s="13">
        <v>58.84</v>
      </c>
      <c r="F8430" s="11">
        <f t="shared" si="394"/>
        <v>4.5022529188</v>
      </c>
      <c r="G8430" s="11">
        <f t="shared" si="395"/>
        <v>59.398980000000009</v>
      </c>
      <c r="H8430" s="8">
        <f t="shared" si="396"/>
        <v>569.98981181805709</v>
      </c>
      <c r="I8430" s="61"/>
      <c r="K8430" s="69"/>
      <c r="L8430" s="69"/>
      <c r="M8430" s="69"/>
      <c r="O8430" s="63"/>
      <c r="P8430" s="63"/>
      <c r="Q8430" s="63"/>
    </row>
    <row r="8431" spans="1:17" outlineLevel="1">
      <c r="A8431" s="6"/>
      <c r="B8431" s="20">
        <v>42728</v>
      </c>
      <c r="C8431" s="21">
        <v>0.54166666666666663</v>
      </c>
      <c r="D8431" s="13">
        <v>3.9795510000000003</v>
      </c>
      <c r="E8431" s="13">
        <v>58.82</v>
      </c>
      <c r="F8431" s="11">
        <f t="shared" si="394"/>
        <v>3.9783571347000004</v>
      </c>
      <c r="G8431" s="11">
        <f t="shared" si="395"/>
        <v>59.378790000000002</v>
      </c>
      <c r="H8431" s="8">
        <f t="shared" si="396"/>
        <v>503.74439420784699</v>
      </c>
      <c r="I8431" s="61"/>
      <c r="K8431" s="69"/>
      <c r="L8431" s="69"/>
      <c r="M8431" s="69"/>
      <c r="O8431" s="63"/>
      <c r="P8431" s="63"/>
      <c r="Q8431" s="63"/>
    </row>
    <row r="8432" spans="1:17" outlineLevel="1">
      <c r="A8432" s="6"/>
      <c r="B8432" s="20">
        <v>42728</v>
      </c>
      <c r="C8432" s="21">
        <v>0.5625</v>
      </c>
      <c r="D8432" s="13">
        <v>4.5253870000000003</v>
      </c>
      <c r="E8432" s="13">
        <v>72.849999999999994</v>
      </c>
      <c r="F8432" s="11">
        <f t="shared" si="394"/>
        <v>4.5240293839000003</v>
      </c>
      <c r="G8432" s="11">
        <f t="shared" si="395"/>
        <v>73.542074999999997</v>
      </c>
      <c r="H8432" s="8">
        <f t="shared" si="396"/>
        <v>508.76295715242247</v>
      </c>
      <c r="I8432" s="61"/>
      <c r="K8432" s="69"/>
      <c r="L8432" s="69"/>
      <c r="M8432" s="69"/>
      <c r="O8432" s="63"/>
      <c r="P8432" s="63"/>
      <c r="Q8432" s="63"/>
    </row>
    <row r="8433" spans="1:17" outlineLevel="1">
      <c r="A8433" s="6"/>
      <c r="B8433" s="20">
        <v>42728</v>
      </c>
      <c r="C8433" s="21">
        <v>0.58333333333333337</v>
      </c>
      <c r="D8433" s="13">
        <v>3.543148</v>
      </c>
      <c r="E8433" s="13">
        <v>85.18</v>
      </c>
      <c r="F8433" s="11">
        <f t="shared" si="394"/>
        <v>3.5420850555999999</v>
      </c>
      <c r="G8433" s="11">
        <f t="shared" si="395"/>
        <v>85.989210000000014</v>
      </c>
      <c r="H8433" s="8">
        <f t="shared" si="396"/>
        <v>354.24672465774984</v>
      </c>
      <c r="I8433" s="61"/>
      <c r="K8433" s="69"/>
      <c r="L8433" s="69"/>
      <c r="M8433" s="69"/>
      <c r="O8433" s="63"/>
      <c r="P8433" s="63"/>
      <c r="Q8433" s="63"/>
    </row>
    <row r="8434" spans="1:17" outlineLevel="1">
      <c r="A8434" s="6"/>
      <c r="B8434" s="20">
        <v>42728</v>
      </c>
      <c r="C8434" s="21">
        <v>0.60416666666666663</v>
      </c>
      <c r="D8434" s="13">
        <v>2.136787</v>
      </c>
      <c r="E8434" s="13">
        <v>57.27</v>
      </c>
      <c r="F8434" s="11">
        <f t="shared" si="394"/>
        <v>2.1361459639000002</v>
      </c>
      <c r="G8434" s="11">
        <f t="shared" si="395"/>
        <v>57.814065000000006</v>
      </c>
      <c r="H8434" s="8">
        <f t="shared" si="396"/>
        <v>273.82386767899777</v>
      </c>
      <c r="I8434" s="61"/>
      <c r="K8434" s="69"/>
      <c r="L8434" s="69"/>
      <c r="M8434" s="69"/>
      <c r="O8434" s="63"/>
      <c r="P8434" s="63"/>
      <c r="Q8434" s="63"/>
    </row>
    <row r="8435" spans="1:17" outlineLevel="1">
      <c r="A8435" s="6"/>
      <c r="B8435" s="20">
        <v>42728</v>
      </c>
      <c r="C8435" s="21">
        <v>0.625</v>
      </c>
      <c r="D8435" s="13">
        <v>1.5540070000000001</v>
      </c>
      <c r="E8435" s="13">
        <v>56.38</v>
      </c>
      <c r="F8435" s="11">
        <f t="shared" si="394"/>
        <v>1.5535407979000002</v>
      </c>
      <c r="G8435" s="11">
        <f t="shared" si="395"/>
        <v>56.915610000000008</v>
      </c>
      <c r="H8435" s="8">
        <f t="shared" si="396"/>
        <v>200.53786623703479</v>
      </c>
      <c r="I8435" s="61"/>
      <c r="K8435" s="69"/>
      <c r="L8435" s="69"/>
      <c r="M8435" s="69"/>
      <c r="O8435" s="63"/>
      <c r="P8435" s="63"/>
      <c r="Q8435" s="63"/>
    </row>
    <row r="8436" spans="1:17" outlineLevel="1">
      <c r="A8436" s="6"/>
      <c r="B8436" s="20">
        <v>42728</v>
      </c>
      <c r="C8436" s="21">
        <v>0.64583333333333337</v>
      </c>
      <c r="D8436" s="13">
        <v>0.50512800000000002</v>
      </c>
      <c r="E8436" s="13">
        <v>54.97</v>
      </c>
      <c r="F8436" s="11">
        <f t="shared" si="394"/>
        <v>0.50497646160000009</v>
      </c>
      <c r="G8436" s="11">
        <f t="shared" si="395"/>
        <v>55.492215000000002</v>
      </c>
      <c r="H8436" s="8">
        <f t="shared" si="396"/>
        <v>65.903359480553576</v>
      </c>
      <c r="I8436" s="61"/>
      <c r="K8436" s="69"/>
      <c r="L8436" s="69"/>
      <c r="M8436" s="69"/>
      <c r="O8436" s="63"/>
      <c r="P8436" s="63"/>
      <c r="Q8436" s="63"/>
    </row>
    <row r="8437" spans="1:17" outlineLevel="1">
      <c r="A8437" s="6"/>
      <c r="B8437" s="20">
        <v>42728</v>
      </c>
      <c r="C8437" s="21">
        <v>0.66666666666666663</v>
      </c>
      <c r="D8437" s="13">
        <v>0.20463100000000001</v>
      </c>
      <c r="E8437" s="13">
        <v>54.86</v>
      </c>
      <c r="F8437" s="11">
        <f t="shared" si="394"/>
        <v>0.20456961070000002</v>
      </c>
      <c r="G8437" s="11">
        <f t="shared" si="395"/>
        <v>55.381170000000004</v>
      </c>
      <c r="H8437" s="8">
        <f t="shared" si="396"/>
        <v>26.720643203189482</v>
      </c>
      <c r="I8437" s="61"/>
      <c r="K8437" s="69"/>
      <c r="L8437" s="69"/>
      <c r="M8437" s="69"/>
      <c r="O8437" s="63"/>
      <c r="P8437" s="63"/>
      <c r="Q8437" s="63"/>
    </row>
    <row r="8438" spans="1:17" outlineLevel="1">
      <c r="A8438" s="6"/>
      <c r="B8438" s="20">
        <v>42728</v>
      </c>
      <c r="C8438" s="21">
        <v>0.6875</v>
      </c>
      <c r="D8438" s="13">
        <v>4.2999999999999995E-5</v>
      </c>
      <c r="E8438" s="13">
        <v>54.07</v>
      </c>
      <c r="F8438" s="11">
        <f t="shared" si="394"/>
        <v>4.2987099999999994E-5</v>
      </c>
      <c r="G8438" s="11">
        <f t="shared" si="395"/>
        <v>54.583665000000003</v>
      </c>
      <c r="H8438" s="8">
        <f t="shared" si="396"/>
        <v>5.6492071342784996E-3</v>
      </c>
      <c r="I8438" s="61"/>
      <c r="K8438" s="69"/>
      <c r="L8438" s="69"/>
      <c r="M8438" s="69"/>
      <c r="O8438" s="63"/>
      <c r="P8438" s="63"/>
      <c r="Q8438" s="63"/>
    </row>
    <row r="8439" spans="1:17" outlineLevel="1">
      <c r="A8439" s="6"/>
      <c r="B8439" s="20">
        <v>42728</v>
      </c>
      <c r="C8439" s="21">
        <v>0.70833333333333337</v>
      </c>
      <c r="D8439" s="13">
        <v>2.8792999999999999E-2</v>
      </c>
      <c r="E8439" s="13">
        <v>63.62</v>
      </c>
      <c r="F8439" s="11">
        <f t="shared" si="394"/>
        <v>2.8784362099999999E-2</v>
      </c>
      <c r="G8439" s="11">
        <f t="shared" si="395"/>
        <v>64.22439</v>
      </c>
      <c r="H8439" s="8">
        <f t="shared" si="396"/>
        <v>3.505233253188381</v>
      </c>
      <c r="I8439" s="61"/>
      <c r="K8439" s="69"/>
      <c r="L8439" s="69"/>
      <c r="M8439" s="69"/>
      <c r="O8439" s="63"/>
      <c r="P8439" s="63"/>
      <c r="Q8439" s="63"/>
    </row>
    <row r="8440" spans="1:17" outlineLevel="1">
      <c r="A8440" s="6"/>
      <c r="B8440" s="20">
        <v>42728</v>
      </c>
      <c r="C8440" s="21">
        <v>0.72916666666666663</v>
      </c>
      <c r="D8440" s="13">
        <v>2.5503000000000001E-2</v>
      </c>
      <c r="E8440" s="13">
        <v>54.6</v>
      </c>
      <c r="F8440" s="11">
        <f t="shared" si="394"/>
        <v>2.5495349100000002E-2</v>
      </c>
      <c r="G8440" s="11">
        <f t="shared" si="395"/>
        <v>55.118700000000004</v>
      </c>
      <c r="H8440" s="8">
        <f t="shared" si="396"/>
        <v>3.3368644341618303</v>
      </c>
      <c r="I8440" s="61"/>
      <c r="K8440" s="69"/>
      <c r="L8440" s="69"/>
      <c r="M8440" s="69"/>
      <c r="O8440" s="63"/>
      <c r="P8440" s="63"/>
      <c r="Q8440" s="63"/>
    </row>
    <row r="8441" spans="1:17" outlineLevel="1">
      <c r="A8441" s="6"/>
      <c r="B8441" s="20">
        <v>42728</v>
      </c>
      <c r="C8441" s="21">
        <v>0.75</v>
      </c>
      <c r="D8441" s="13">
        <v>3.7072000000000001E-2</v>
      </c>
      <c r="E8441" s="13">
        <v>55.81</v>
      </c>
      <c r="F8441" s="11">
        <f t="shared" si="394"/>
        <v>3.7060878400000004E-2</v>
      </c>
      <c r="G8441" s="11">
        <f t="shared" si="395"/>
        <v>56.340195000000008</v>
      </c>
      <c r="H8441" s="8">
        <f t="shared" si="396"/>
        <v>4.8053062664727131</v>
      </c>
      <c r="I8441" s="61"/>
      <c r="K8441" s="69"/>
      <c r="L8441" s="69"/>
      <c r="M8441" s="69"/>
      <c r="O8441" s="63"/>
      <c r="P8441" s="63"/>
      <c r="Q8441" s="63"/>
    </row>
    <row r="8442" spans="1:17" outlineLevel="1">
      <c r="A8442" s="6"/>
      <c r="B8442" s="20">
        <v>42728</v>
      </c>
      <c r="C8442" s="21">
        <v>0.77083333333333337</v>
      </c>
      <c r="D8442" s="13">
        <v>3.8340000000000006E-2</v>
      </c>
      <c r="E8442" s="13">
        <v>53.85</v>
      </c>
      <c r="F8442" s="11">
        <f t="shared" si="394"/>
        <v>3.8328498000000009E-2</v>
      </c>
      <c r="G8442" s="11">
        <f t="shared" si="395"/>
        <v>54.361575000000002</v>
      </c>
      <c r="H8442" s="8">
        <f t="shared" si="396"/>
        <v>5.0455031093356508</v>
      </c>
      <c r="I8442" s="61"/>
      <c r="K8442" s="69"/>
      <c r="L8442" s="69"/>
      <c r="M8442" s="69"/>
      <c r="O8442" s="63"/>
      <c r="P8442" s="63"/>
      <c r="Q8442" s="63"/>
    </row>
    <row r="8443" spans="1:17" outlineLevel="1">
      <c r="A8443" s="6"/>
      <c r="B8443" s="20">
        <v>42728</v>
      </c>
      <c r="C8443" s="21">
        <v>0.79166666666666663</v>
      </c>
      <c r="D8443" s="13">
        <v>1.5568000000000002E-2</v>
      </c>
      <c r="E8443" s="13">
        <v>52.25</v>
      </c>
      <c r="F8443" s="11">
        <f t="shared" si="394"/>
        <v>1.5563329600000002E-2</v>
      </c>
      <c r="G8443" s="11">
        <f t="shared" si="395"/>
        <v>52.746375</v>
      </c>
      <c r="H8443" s="8">
        <f t="shared" si="396"/>
        <v>2.0738700862698001</v>
      </c>
      <c r="I8443" s="61"/>
      <c r="K8443" s="69"/>
      <c r="L8443" s="69"/>
      <c r="M8443" s="69"/>
      <c r="O8443" s="63"/>
      <c r="P8443" s="63"/>
      <c r="Q8443" s="63"/>
    </row>
    <row r="8444" spans="1:17" outlineLevel="1">
      <c r="A8444" s="6"/>
      <c r="B8444" s="20">
        <v>42728</v>
      </c>
      <c r="C8444" s="21">
        <v>0.8125</v>
      </c>
      <c r="D8444" s="13">
        <v>0</v>
      </c>
      <c r="E8444" s="13">
        <v>50.23</v>
      </c>
      <c r="F8444" s="11">
        <f t="shared" si="394"/>
        <v>0</v>
      </c>
      <c r="G8444" s="11">
        <f t="shared" si="395"/>
        <v>50.707185000000003</v>
      </c>
      <c r="H8444" s="8">
        <f t="shared" si="396"/>
        <v>0</v>
      </c>
      <c r="I8444" s="61"/>
      <c r="K8444" s="69"/>
      <c r="L8444" s="69"/>
      <c r="M8444" s="69"/>
      <c r="O8444" s="63"/>
      <c r="P8444" s="63"/>
      <c r="Q8444" s="63"/>
    </row>
    <row r="8445" spans="1:17" outlineLevel="1">
      <c r="A8445" s="6"/>
      <c r="B8445" s="20">
        <v>42728</v>
      </c>
      <c r="C8445" s="21">
        <v>0.83333333333333337</v>
      </c>
      <c r="D8445" s="13">
        <v>0</v>
      </c>
      <c r="E8445" s="13">
        <v>47.52</v>
      </c>
      <c r="F8445" s="11">
        <f t="shared" si="394"/>
        <v>0</v>
      </c>
      <c r="G8445" s="11">
        <f t="shared" si="395"/>
        <v>47.971440000000008</v>
      </c>
      <c r="H8445" s="8">
        <f t="shared" si="396"/>
        <v>0</v>
      </c>
      <c r="I8445" s="61"/>
      <c r="K8445" s="69"/>
      <c r="L8445" s="69"/>
      <c r="M8445" s="69"/>
      <c r="O8445" s="63"/>
      <c r="P8445" s="63"/>
      <c r="Q8445" s="63"/>
    </row>
    <row r="8446" spans="1:17" outlineLevel="1">
      <c r="A8446" s="6"/>
      <c r="B8446" s="20">
        <v>42728</v>
      </c>
      <c r="C8446" s="21">
        <v>0.85416666666666663</v>
      </c>
      <c r="D8446" s="13">
        <v>0</v>
      </c>
      <c r="E8446" s="13">
        <v>47.68</v>
      </c>
      <c r="F8446" s="11">
        <f t="shared" si="394"/>
        <v>0</v>
      </c>
      <c r="G8446" s="11">
        <f t="shared" si="395"/>
        <v>48.132960000000004</v>
      </c>
      <c r="H8446" s="8">
        <f t="shared" si="396"/>
        <v>0</v>
      </c>
      <c r="I8446" s="61"/>
      <c r="K8446" s="69"/>
      <c r="L8446" s="69"/>
      <c r="M8446" s="69"/>
      <c r="O8446" s="63"/>
      <c r="P8446" s="63"/>
      <c r="Q8446" s="63"/>
    </row>
    <row r="8447" spans="1:17" outlineLevel="1">
      <c r="A8447" s="6"/>
      <c r="B8447" s="20">
        <v>42728</v>
      </c>
      <c r="C8447" s="21">
        <v>0.875</v>
      </c>
      <c r="D8447" s="13">
        <v>0</v>
      </c>
      <c r="E8447" s="13">
        <v>46.69</v>
      </c>
      <c r="F8447" s="11">
        <f t="shared" si="394"/>
        <v>0</v>
      </c>
      <c r="G8447" s="11">
        <f t="shared" si="395"/>
        <v>47.133555000000001</v>
      </c>
      <c r="H8447" s="8">
        <f t="shared" si="396"/>
        <v>0</v>
      </c>
      <c r="I8447" s="61"/>
      <c r="K8447" s="69"/>
      <c r="L8447" s="69"/>
      <c r="M8447" s="69"/>
      <c r="O8447" s="63"/>
      <c r="P8447" s="63"/>
      <c r="Q8447" s="63"/>
    </row>
    <row r="8448" spans="1:17" outlineLevel="1">
      <c r="A8448" s="6"/>
      <c r="B8448" s="20">
        <v>42728</v>
      </c>
      <c r="C8448" s="21">
        <v>0.89583333333333337</v>
      </c>
      <c r="D8448" s="13">
        <v>0</v>
      </c>
      <c r="E8448" s="13">
        <v>45.84</v>
      </c>
      <c r="F8448" s="11">
        <f t="shared" si="394"/>
        <v>0</v>
      </c>
      <c r="G8448" s="11">
        <f t="shared" si="395"/>
        <v>46.275480000000009</v>
      </c>
      <c r="H8448" s="8">
        <f t="shared" si="396"/>
        <v>0</v>
      </c>
      <c r="I8448" s="61"/>
      <c r="K8448" s="69"/>
      <c r="L8448" s="69"/>
      <c r="M8448" s="69"/>
      <c r="O8448" s="63"/>
      <c r="P8448" s="63"/>
      <c r="Q8448" s="63"/>
    </row>
    <row r="8449" spans="1:17" outlineLevel="1">
      <c r="A8449" s="6"/>
      <c r="B8449" s="20">
        <v>42728</v>
      </c>
      <c r="C8449" s="21">
        <v>0.91666666666666663</v>
      </c>
      <c r="D8449" s="13">
        <v>0</v>
      </c>
      <c r="E8449" s="13">
        <v>43.09</v>
      </c>
      <c r="F8449" s="11">
        <f t="shared" si="394"/>
        <v>0</v>
      </c>
      <c r="G8449" s="11">
        <f t="shared" si="395"/>
        <v>43.499355000000008</v>
      </c>
      <c r="H8449" s="8">
        <f t="shared" si="396"/>
        <v>0</v>
      </c>
      <c r="I8449" s="61"/>
      <c r="K8449" s="69"/>
      <c r="L8449" s="69"/>
      <c r="M8449" s="69"/>
      <c r="O8449" s="63"/>
      <c r="P8449" s="63"/>
      <c r="Q8449" s="63"/>
    </row>
    <row r="8450" spans="1:17" outlineLevel="1">
      <c r="A8450" s="6"/>
      <c r="B8450" s="20">
        <v>42728</v>
      </c>
      <c r="C8450" s="21">
        <v>0.9375</v>
      </c>
      <c r="D8450" s="13">
        <v>0</v>
      </c>
      <c r="E8450" s="13">
        <v>47.16</v>
      </c>
      <c r="F8450" s="11">
        <f t="shared" si="394"/>
        <v>0</v>
      </c>
      <c r="G8450" s="11">
        <f t="shared" si="395"/>
        <v>47.608019999999996</v>
      </c>
      <c r="H8450" s="8">
        <f t="shared" si="396"/>
        <v>0</v>
      </c>
      <c r="I8450" s="61"/>
      <c r="K8450" s="69"/>
      <c r="L8450" s="69"/>
      <c r="M8450" s="69"/>
      <c r="O8450" s="63"/>
      <c r="P8450" s="63"/>
      <c r="Q8450" s="63"/>
    </row>
    <row r="8451" spans="1:17" outlineLevel="1">
      <c r="A8451" s="6"/>
      <c r="B8451" s="20">
        <v>42728</v>
      </c>
      <c r="C8451" s="21">
        <v>0.95833333333333337</v>
      </c>
      <c r="D8451" s="13">
        <v>0</v>
      </c>
      <c r="E8451" s="13">
        <v>45.08</v>
      </c>
      <c r="F8451" s="11">
        <f t="shared" si="394"/>
        <v>0</v>
      </c>
      <c r="G8451" s="11">
        <f t="shared" si="395"/>
        <v>45.50826</v>
      </c>
      <c r="H8451" s="8">
        <f t="shared" si="396"/>
        <v>0</v>
      </c>
      <c r="I8451" s="61"/>
      <c r="K8451" s="69"/>
      <c r="L8451" s="69"/>
      <c r="M8451" s="69"/>
      <c r="O8451" s="63"/>
      <c r="P8451" s="63"/>
      <c r="Q8451" s="63"/>
    </row>
    <row r="8452" spans="1:17" outlineLevel="1">
      <c r="A8452" s="6"/>
      <c r="B8452" s="20">
        <v>42728</v>
      </c>
      <c r="C8452" s="21">
        <v>0.97916666666666663</v>
      </c>
      <c r="D8452" s="13">
        <v>0</v>
      </c>
      <c r="E8452" s="13">
        <v>37.619999999999997</v>
      </c>
      <c r="F8452" s="11">
        <f t="shared" si="394"/>
        <v>0</v>
      </c>
      <c r="G8452" s="11">
        <f t="shared" si="395"/>
        <v>37.97739</v>
      </c>
      <c r="H8452" s="8">
        <f t="shared" si="396"/>
        <v>0</v>
      </c>
      <c r="I8452" s="61"/>
      <c r="K8452" s="69"/>
      <c r="L8452" s="69"/>
      <c r="M8452" s="69"/>
      <c r="O8452" s="63"/>
      <c r="P8452" s="63"/>
      <c r="Q8452" s="63"/>
    </row>
    <row r="8453" spans="1:17" outlineLevel="1">
      <c r="A8453" s="6"/>
      <c r="B8453" s="20">
        <v>42729</v>
      </c>
      <c r="C8453" s="21">
        <v>2.0833333333333332E-2</v>
      </c>
      <c r="D8453" s="13">
        <v>0</v>
      </c>
      <c r="E8453" s="13">
        <v>38.03</v>
      </c>
      <c r="F8453" s="11">
        <f t="shared" si="394"/>
        <v>0</v>
      </c>
      <c r="G8453" s="11">
        <f t="shared" si="395"/>
        <v>38.391285000000003</v>
      </c>
      <c r="H8453" s="8">
        <f t="shared" si="396"/>
        <v>0</v>
      </c>
      <c r="I8453" s="61"/>
      <c r="K8453" s="69"/>
      <c r="L8453" s="69"/>
      <c r="M8453" s="69"/>
      <c r="O8453" s="63"/>
      <c r="P8453" s="63"/>
      <c r="Q8453" s="63"/>
    </row>
    <row r="8454" spans="1:17" outlineLevel="1">
      <c r="A8454" s="6"/>
      <c r="B8454" s="20">
        <v>42729</v>
      </c>
      <c r="C8454" s="21">
        <v>4.1666666666666664E-2</v>
      </c>
      <c r="D8454" s="13">
        <v>0</v>
      </c>
      <c r="E8454" s="13">
        <v>41.36</v>
      </c>
      <c r="F8454" s="11">
        <f t="shared" si="394"/>
        <v>0</v>
      </c>
      <c r="G8454" s="11">
        <f t="shared" si="395"/>
        <v>41.752920000000003</v>
      </c>
      <c r="H8454" s="8">
        <f t="shared" si="396"/>
        <v>0</v>
      </c>
      <c r="I8454" s="61"/>
      <c r="K8454" s="69"/>
      <c r="L8454" s="69"/>
      <c r="M8454" s="69"/>
      <c r="O8454" s="63"/>
      <c r="P8454" s="63"/>
      <c r="Q8454" s="63"/>
    </row>
    <row r="8455" spans="1:17" outlineLevel="1">
      <c r="A8455" s="6"/>
      <c r="B8455" s="20">
        <v>42729</v>
      </c>
      <c r="C8455" s="21">
        <v>6.25E-2</v>
      </c>
      <c r="D8455" s="13">
        <v>0</v>
      </c>
      <c r="E8455" s="13">
        <v>35.06</v>
      </c>
      <c r="F8455" s="11">
        <f t="shared" si="394"/>
        <v>0</v>
      </c>
      <c r="G8455" s="11">
        <f t="shared" si="395"/>
        <v>35.393070000000002</v>
      </c>
      <c r="H8455" s="8">
        <f t="shared" si="396"/>
        <v>0</v>
      </c>
      <c r="I8455" s="61"/>
      <c r="K8455" s="69"/>
      <c r="L8455" s="69"/>
      <c r="M8455" s="69"/>
      <c r="O8455" s="63"/>
      <c r="P8455" s="63"/>
      <c r="Q8455" s="63"/>
    </row>
    <row r="8456" spans="1:17" outlineLevel="1">
      <c r="A8456" s="6"/>
      <c r="B8456" s="20">
        <v>42729</v>
      </c>
      <c r="C8456" s="21">
        <v>8.3333333333333329E-2</v>
      </c>
      <c r="D8456" s="13">
        <v>0</v>
      </c>
      <c r="E8456" s="13">
        <v>23.23</v>
      </c>
      <c r="F8456" s="11">
        <f t="shared" si="394"/>
        <v>0</v>
      </c>
      <c r="G8456" s="11">
        <f t="shared" si="395"/>
        <v>23.450685000000004</v>
      </c>
      <c r="H8456" s="8">
        <f t="shared" si="396"/>
        <v>0</v>
      </c>
      <c r="I8456" s="61"/>
      <c r="K8456" s="69"/>
      <c r="L8456" s="69"/>
      <c r="M8456" s="69"/>
      <c r="O8456" s="63"/>
      <c r="P8456" s="63"/>
      <c r="Q8456" s="63"/>
    </row>
    <row r="8457" spans="1:17" outlineLevel="1">
      <c r="A8457" s="6"/>
      <c r="B8457" s="20">
        <v>42729</v>
      </c>
      <c r="C8457" s="21">
        <v>0.10416666666666667</v>
      </c>
      <c r="D8457" s="13">
        <v>0</v>
      </c>
      <c r="E8457" s="13">
        <v>17.54</v>
      </c>
      <c r="F8457" s="11">
        <f t="shared" si="394"/>
        <v>0</v>
      </c>
      <c r="G8457" s="11">
        <f t="shared" si="395"/>
        <v>17.706630000000001</v>
      </c>
      <c r="H8457" s="8">
        <f t="shared" si="396"/>
        <v>0</v>
      </c>
      <c r="I8457" s="61"/>
      <c r="K8457" s="69"/>
      <c r="L8457" s="69"/>
      <c r="M8457" s="69"/>
      <c r="O8457" s="63"/>
      <c r="P8457" s="63"/>
      <c r="Q8457" s="63"/>
    </row>
    <row r="8458" spans="1:17" outlineLevel="1">
      <c r="A8458" s="6"/>
      <c r="B8458" s="20">
        <v>42729</v>
      </c>
      <c r="C8458" s="21">
        <v>0.125</v>
      </c>
      <c r="D8458" s="13">
        <v>0</v>
      </c>
      <c r="E8458" s="13">
        <v>18.829999999999998</v>
      </c>
      <c r="F8458" s="11">
        <f t="shared" si="394"/>
        <v>0</v>
      </c>
      <c r="G8458" s="11">
        <f t="shared" si="395"/>
        <v>19.008884999999999</v>
      </c>
      <c r="H8458" s="8">
        <f t="shared" si="396"/>
        <v>0</v>
      </c>
      <c r="I8458" s="61"/>
      <c r="K8458" s="69"/>
      <c r="L8458" s="69"/>
      <c r="M8458" s="69"/>
      <c r="O8458" s="63"/>
      <c r="P8458" s="63"/>
      <c r="Q8458" s="63"/>
    </row>
    <row r="8459" spans="1:17" outlineLevel="1">
      <c r="A8459" s="6"/>
      <c r="B8459" s="20">
        <v>42729</v>
      </c>
      <c r="C8459" s="21">
        <v>0.14583333333333334</v>
      </c>
      <c r="D8459" s="13">
        <v>0</v>
      </c>
      <c r="E8459" s="13">
        <v>16.63</v>
      </c>
      <c r="F8459" s="11">
        <f t="shared" si="394"/>
        <v>0</v>
      </c>
      <c r="G8459" s="11">
        <f t="shared" si="395"/>
        <v>16.787984999999999</v>
      </c>
      <c r="H8459" s="8">
        <f t="shared" si="396"/>
        <v>0</v>
      </c>
      <c r="I8459" s="61"/>
      <c r="K8459" s="69"/>
      <c r="L8459" s="69"/>
      <c r="M8459" s="69"/>
      <c r="O8459" s="63"/>
      <c r="P8459" s="63"/>
      <c r="Q8459" s="63"/>
    </row>
    <row r="8460" spans="1:17" outlineLevel="1">
      <c r="A8460" s="6"/>
      <c r="B8460" s="20">
        <v>42729</v>
      </c>
      <c r="C8460" s="21">
        <v>0.16666666666666666</v>
      </c>
      <c r="D8460" s="13">
        <v>0</v>
      </c>
      <c r="E8460" s="13">
        <v>14.08</v>
      </c>
      <c r="F8460" s="11">
        <f t="shared" si="394"/>
        <v>0</v>
      </c>
      <c r="G8460" s="11">
        <f t="shared" si="395"/>
        <v>14.213760000000001</v>
      </c>
      <c r="H8460" s="8">
        <f t="shared" si="396"/>
        <v>0</v>
      </c>
      <c r="I8460" s="61"/>
      <c r="K8460" s="69"/>
      <c r="L8460" s="69"/>
      <c r="M8460" s="69"/>
      <c r="O8460" s="63"/>
      <c r="P8460" s="63"/>
      <c r="Q8460" s="63"/>
    </row>
    <row r="8461" spans="1:17" outlineLevel="1">
      <c r="A8461" s="6"/>
      <c r="B8461" s="20">
        <v>42729</v>
      </c>
      <c r="C8461" s="21">
        <v>0.1875</v>
      </c>
      <c r="D8461" s="13">
        <v>0</v>
      </c>
      <c r="E8461" s="13">
        <v>14.83</v>
      </c>
      <c r="F8461" s="11">
        <f t="shared" si="394"/>
        <v>0</v>
      </c>
      <c r="G8461" s="11">
        <f t="shared" si="395"/>
        <v>14.970885000000001</v>
      </c>
      <c r="H8461" s="8">
        <f t="shared" si="396"/>
        <v>0</v>
      </c>
      <c r="I8461" s="61"/>
      <c r="K8461" s="69"/>
      <c r="L8461" s="69"/>
      <c r="M8461" s="69"/>
      <c r="O8461" s="63"/>
      <c r="P8461" s="63"/>
      <c r="Q8461" s="63"/>
    </row>
    <row r="8462" spans="1:17" outlineLevel="1">
      <c r="A8462" s="6"/>
      <c r="B8462" s="20">
        <v>42729</v>
      </c>
      <c r="C8462" s="21">
        <v>0.20833333333333334</v>
      </c>
      <c r="D8462" s="13">
        <v>1.7199999999999998E-4</v>
      </c>
      <c r="E8462" s="13">
        <v>14.41</v>
      </c>
      <c r="F8462" s="11">
        <f t="shared" si="394"/>
        <v>1.7194839999999997E-4</v>
      </c>
      <c r="G8462" s="11">
        <f t="shared" si="395"/>
        <v>14.546895000000001</v>
      </c>
      <c r="H8462" s="8">
        <f t="shared" si="396"/>
        <v>2.9481087079781993E-2</v>
      </c>
      <c r="I8462" s="61"/>
      <c r="K8462" s="69"/>
      <c r="L8462" s="69"/>
      <c r="M8462" s="69"/>
      <c r="O8462" s="63"/>
      <c r="P8462" s="63"/>
      <c r="Q8462" s="63"/>
    </row>
    <row r="8463" spans="1:17" outlineLevel="1">
      <c r="A8463" s="6"/>
      <c r="B8463" s="20">
        <v>42729</v>
      </c>
      <c r="C8463" s="21">
        <v>0.22916666666666666</v>
      </c>
      <c r="D8463" s="13">
        <v>7.1414000000000005E-2</v>
      </c>
      <c r="E8463" s="13">
        <v>18.88</v>
      </c>
      <c r="F8463" s="11">
        <f t="shared" si="394"/>
        <v>7.139257580000001E-2</v>
      </c>
      <c r="G8463" s="11">
        <f t="shared" si="395"/>
        <v>19.059360000000002</v>
      </c>
      <c r="H8463" s="8">
        <f t="shared" si="396"/>
        <v>11.918322295300515</v>
      </c>
      <c r="I8463" s="61"/>
      <c r="K8463" s="69"/>
      <c r="L8463" s="69"/>
      <c r="M8463" s="69"/>
      <c r="O8463" s="63"/>
      <c r="P8463" s="63"/>
      <c r="Q8463" s="63"/>
    </row>
    <row r="8464" spans="1:17" outlineLevel="1">
      <c r="A8464" s="6"/>
      <c r="B8464" s="20">
        <v>42729</v>
      </c>
      <c r="C8464" s="21">
        <v>0.25</v>
      </c>
      <c r="D8464" s="13">
        <v>0.166548</v>
      </c>
      <c r="E8464" s="13">
        <v>23.53</v>
      </c>
      <c r="F8464" s="11">
        <f t="shared" si="394"/>
        <v>0.16649803560000001</v>
      </c>
      <c r="G8464" s="11">
        <f t="shared" si="395"/>
        <v>23.753535000000003</v>
      </c>
      <c r="H8464" s="8">
        <f t="shared" si="396"/>
        <v>27.013717705544156</v>
      </c>
      <c r="I8464" s="61"/>
      <c r="K8464" s="69"/>
      <c r="L8464" s="69"/>
      <c r="M8464" s="69"/>
      <c r="O8464" s="63"/>
      <c r="P8464" s="63"/>
      <c r="Q8464" s="63"/>
    </row>
    <row r="8465" spans="1:17" outlineLevel="1">
      <c r="A8465" s="6"/>
      <c r="B8465" s="20">
        <v>42729</v>
      </c>
      <c r="C8465" s="21">
        <v>0.27083333333333331</v>
      </c>
      <c r="D8465" s="13">
        <v>0.448486</v>
      </c>
      <c r="E8465" s="13">
        <v>34.119999999999997</v>
      </c>
      <c r="F8465" s="11">
        <f t="shared" ref="F8465:F8528" si="397">IF($B$13="Electricity",$D8465*$B$9,$D8465*$B$10)</f>
        <v>0.4483514542</v>
      </c>
      <c r="G8465" s="11">
        <f t="shared" ref="G8465:G8528" si="398">+E8465*$B$10</f>
        <v>34.444139999999997</v>
      </c>
      <c r="H8465" s="8">
        <f t="shared" si="396"/>
        <v>67.95029022353161</v>
      </c>
      <c r="I8465" s="61"/>
      <c r="K8465" s="69"/>
      <c r="L8465" s="69"/>
      <c r="M8465" s="69"/>
      <c r="O8465" s="63"/>
      <c r="P8465" s="63"/>
      <c r="Q8465" s="63"/>
    </row>
    <row r="8466" spans="1:17" outlineLevel="1">
      <c r="A8466" s="6"/>
      <c r="B8466" s="20">
        <v>42729</v>
      </c>
      <c r="C8466" s="21">
        <v>0.29166666666666669</v>
      </c>
      <c r="D8466" s="13">
        <v>1.0225790000000001</v>
      </c>
      <c r="E8466" s="13">
        <v>38.28</v>
      </c>
      <c r="F8466" s="11">
        <f t="shared" si="397"/>
        <v>1.0222722263000001</v>
      </c>
      <c r="G8466" s="11">
        <f t="shared" si="398"/>
        <v>38.643660000000004</v>
      </c>
      <c r="H8466" s="8">
        <f t="shared" si="396"/>
        <v>150.63829375121975</v>
      </c>
      <c r="I8466" s="61"/>
      <c r="K8466" s="69"/>
      <c r="L8466" s="69"/>
      <c r="M8466" s="69"/>
      <c r="O8466" s="63"/>
      <c r="P8466" s="63"/>
      <c r="Q8466" s="63"/>
    </row>
    <row r="8467" spans="1:17" outlineLevel="1">
      <c r="A8467" s="6"/>
      <c r="B8467" s="20">
        <v>42729</v>
      </c>
      <c r="C8467" s="21">
        <v>0.3125</v>
      </c>
      <c r="D8467" s="13">
        <v>1.7163409999999999</v>
      </c>
      <c r="E8467" s="13">
        <v>40.07</v>
      </c>
      <c r="F8467" s="11">
        <f t="shared" si="397"/>
        <v>1.7158260976999999</v>
      </c>
      <c r="G8467" s="11">
        <f t="shared" si="398"/>
        <v>40.450665000000001</v>
      </c>
      <c r="H8467" s="8">
        <f t="shared" si="396"/>
        <v>249.73734749587999</v>
      </c>
      <c r="I8467" s="61"/>
      <c r="K8467" s="69"/>
      <c r="L8467" s="69"/>
      <c r="M8467" s="69"/>
      <c r="O8467" s="63"/>
      <c r="P8467" s="63"/>
      <c r="Q8467" s="63"/>
    </row>
    <row r="8468" spans="1:17" outlineLevel="1">
      <c r="A8468" s="6"/>
      <c r="B8468" s="20">
        <v>42729</v>
      </c>
      <c r="C8468" s="21">
        <v>0.33333333333333331</v>
      </c>
      <c r="D8468" s="13">
        <v>2.3261509999999999</v>
      </c>
      <c r="E8468" s="13">
        <v>39.44</v>
      </c>
      <c r="F8468" s="11">
        <f t="shared" si="397"/>
        <v>2.3254531546999999</v>
      </c>
      <c r="G8468" s="11">
        <f t="shared" si="398"/>
        <v>39.814680000000003</v>
      </c>
      <c r="H8468" s="8">
        <f t="shared" si="396"/>
        <v>339.94711356482895</v>
      </c>
      <c r="I8468" s="61"/>
      <c r="K8468" s="69"/>
      <c r="L8468" s="69"/>
      <c r="M8468" s="69"/>
      <c r="O8468" s="63"/>
      <c r="P8468" s="63"/>
      <c r="Q8468" s="63"/>
    </row>
    <row r="8469" spans="1:17" outlineLevel="1">
      <c r="A8469" s="6"/>
      <c r="B8469" s="20">
        <v>42729</v>
      </c>
      <c r="C8469" s="21">
        <v>0.35416666666666669</v>
      </c>
      <c r="D8469" s="13">
        <v>2.8298180000000004</v>
      </c>
      <c r="E8469" s="13">
        <v>44.24</v>
      </c>
      <c r="F8469" s="11">
        <f t="shared" si="397"/>
        <v>2.8289690546000004</v>
      </c>
      <c r="G8469" s="11">
        <f t="shared" si="398"/>
        <v>44.660280000000007</v>
      </c>
      <c r="H8469" s="8">
        <f t="shared" si="396"/>
        <v>399.84569406582875</v>
      </c>
      <c r="I8469" s="61"/>
      <c r="K8469" s="69"/>
      <c r="L8469" s="69"/>
      <c r="M8469" s="69"/>
      <c r="O8469" s="63"/>
      <c r="P8469" s="63"/>
      <c r="Q8469" s="63"/>
    </row>
    <row r="8470" spans="1:17" outlineLevel="1">
      <c r="A8470" s="6"/>
      <c r="B8470" s="20">
        <v>42729</v>
      </c>
      <c r="C8470" s="21">
        <v>0.375</v>
      </c>
      <c r="D8470" s="13">
        <v>3.2538339999999999</v>
      </c>
      <c r="E8470" s="13">
        <v>45.86</v>
      </c>
      <c r="F8470" s="11">
        <f t="shared" si="397"/>
        <v>3.2528578497999998</v>
      </c>
      <c r="G8470" s="11">
        <f t="shared" si="398"/>
        <v>46.295670000000001</v>
      </c>
      <c r="H8470" s="8">
        <f t="shared" si="396"/>
        <v>454.43832649154962</v>
      </c>
      <c r="I8470" s="61"/>
      <c r="K8470" s="69"/>
      <c r="L8470" s="69"/>
      <c r="M8470" s="69"/>
      <c r="O8470" s="63"/>
      <c r="P8470" s="63"/>
      <c r="Q8470" s="63"/>
    </row>
    <row r="8471" spans="1:17" outlineLevel="1">
      <c r="A8471" s="6"/>
      <c r="B8471" s="20">
        <v>42729</v>
      </c>
      <c r="C8471" s="21">
        <v>0.39583333333333331</v>
      </c>
      <c r="D8471" s="13">
        <v>3.6299609999999998</v>
      </c>
      <c r="E8471" s="13">
        <v>45.2</v>
      </c>
      <c r="F8471" s="11">
        <f t="shared" si="397"/>
        <v>3.6288720117</v>
      </c>
      <c r="G8471" s="11">
        <f t="shared" si="398"/>
        <v>45.629400000000004</v>
      </c>
      <c r="H8471" s="8">
        <f t="shared" si="396"/>
        <v>509.38694160553598</v>
      </c>
      <c r="I8471" s="61"/>
      <c r="K8471" s="69"/>
      <c r="L8471" s="69"/>
      <c r="M8471" s="69"/>
      <c r="O8471" s="63"/>
      <c r="P8471" s="63"/>
      <c r="Q8471" s="63"/>
    </row>
    <row r="8472" spans="1:17" outlineLevel="1">
      <c r="A8472" s="6"/>
      <c r="B8472" s="20">
        <v>42729</v>
      </c>
      <c r="C8472" s="21">
        <v>0.41666666666666669</v>
      </c>
      <c r="D8472" s="13">
        <v>4.0233550000000005</v>
      </c>
      <c r="E8472" s="13">
        <v>45.55</v>
      </c>
      <c r="F8472" s="11">
        <f t="shared" si="397"/>
        <v>4.0221479935000009</v>
      </c>
      <c r="G8472" s="11">
        <f t="shared" si="398"/>
        <v>45.982725000000002</v>
      </c>
      <c r="H8472" s="8">
        <f t="shared" si="396"/>
        <v>563.17020169658781</v>
      </c>
      <c r="I8472" s="61"/>
      <c r="K8472" s="69"/>
      <c r="L8472" s="69"/>
      <c r="M8472" s="69"/>
      <c r="O8472" s="63"/>
      <c r="P8472" s="63"/>
      <c r="Q8472" s="63"/>
    </row>
    <row r="8473" spans="1:17" outlineLevel="1">
      <c r="A8473" s="6"/>
      <c r="B8473" s="20">
        <v>42729</v>
      </c>
      <c r="C8473" s="21">
        <v>0.4375</v>
      </c>
      <c r="D8473" s="13">
        <v>4.3299810000000001</v>
      </c>
      <c r="E8473" s="13">
        <v>45.9</v>
      </c>
      <c r="F8473" s="11">
        <f t="shared" si="397"/>
        <v>4.3286820057000002</v>
      </c>
      <c r="G8473" s="11">
        <f t="shared" si="398"/>
        <v>46.33605</v>
      </c>
      <c r="H8473" s="8">
        <f t="shared" si="396"/>
        <v>604.5608272099845</v>
      </c>
      <c r="I8473" s="61"/>
      <c r="K8473" s="69"/>
      <c r="L8473" s="69"/>
      <c r="M8473" s="69"/>
      <c r="O8473" s="63"/>
      <c r="P8473" s="63"/>
      <c r="Q8473" s="63"/>
    </row>
    <row r="8474" spans="1:17" outlineLevel="1">
      <c r="A8474" s="6"/>
      <c r="B8474" s="20">
        <v>42729</v>
      </c>
      <c r="C8474" s="21">
        <v>0.45833333333333331</v>
      </c>
      <c r="D8474" s="13">
        <v>4.4546389999999993</v>
      </c>
      <c r="E8474" s="13">
        <v>46.8</v>
      </c>
      <c r="F8474" s="11">
        <f t="shared" si="397"/>
        <v>4.4533026082999996</v>
      </c>
      <c r="G8474" s="11">
        <f t="shared" si="398"/>
        <v>47.244599999999998</v>
      </c>
      <c r="H8474" s="8">
        <f t="shared" si="396"/>
        <v>617.91978473570975</v>
      </c>
      <c r="I8474" s="61"/>
      <c r="K8474" s="69"/>
      <c r="L8474" s="69"/>
      <c r="M8474" s="69"/>
      <c r="O8474" s="63"/>
      <c r="P8474" s="63"/>
      <c r="Q8474" s="63"/>
    </row>
    <row r="8475" spans="1:17" outlineLevel="1">
      <c r="A8475" s="6"/>
      <c r="B8475" s="20">
        <v>42729</v>
      </c>
      <c r="C8475" s="21">
        <v>0.47916666666666669</v>
      </c>
      <c r="D8475" s="13">
        <v>4.5623089999999999</v>
      </c>
      <c r="E8475" s="13">
        <v>45.23</v>
      </c>
      <c r="F8475" s="11">
        <f t="shared" si="397"/>
        <v>4.5609403073000001</v>
      </c>
      <c r="G8475" s="11">
        <f t="shared" si="398"/>
        <v>45.659685000000003</v>
      </c>
      <c r="H8475" s="8">
        <f t="shared" si="396"/>
        <v>640.08379942267879</v>
      </c>
      <c r="I8475" s="61"/>
      <c r="K8475" s="69"/>
      <c r="L8475" s="69"/>
      <c r="M8475" s="69"/>
      <c r="O8475" s="63"/>
      <c r="P8475" s="63"/>
      <c r="Q8475" s="63"/>
    </row>
    <row r="8476" spans="1:17" outlineLevel="1">
      <c r="A8476" s="6"/>
      <c r="B8476" s="20">
        <v>42729</v>
      </c>
      <c r="C8476" s="21">
        <v>0.5</v>
      </c>
      <c r="D8476" s="13">
        <v>4.6419179999999995</v>
      </c>
      <c r="E8476" s="13">
        <v>45.05</v>
      </c>
      <c r="F8476" s="11">
        <f t="shared" si="397"/>
        <v>4.6405254245999998</v>
      </c>
      <c r="G8476" s="11">
        <f t="shared" si="398"/>
        <v>45.477975000000001</v>
      </c>
      <c r="H8476" s="8">
        <f t="shared" si="396"/>
        <v>652.09602972877667</v>
      </c>
      <c r="I8476" s="61"/>
      <c r="K8476" s="69"/>
      <c r="L8476" s="69"/>
      <c r="M8476" s="69"/>
      <c r="O8476" s="63"/>
      <c r="P8476" s="63"/>
      <c r="Q8476" s="63"/>
    </row>
    <row r="8477" spans="1:17" outlineLevel="1">
      <c r="A8477" s="6"/>
      <c r="B8477" s="20">
        <v>42729</v>
      </c>
      <c r="C8477" s="21">
        <v>0.52083333333333337</v>
      </c>
      <c r="D8477" s="13">
        <v>4.5836200000000007</v>
      </c>
      <c r="E8477" s="13">
        <v>44.5</v>
      </c>
      <c r="F8477" s="11">
        <f t="shared" si="397"/>
        <v>4.5822449140000012</v>
      </c>
      <c r="G8477" s="11">
        <f t="shared" si="398"/>
        <v>44.922750000000001</v>
      </c>
      <c r="H8477" s="8">
        <f t="shared" si="396"/>
        <v>646.45051129360661</v>
      </c>
      <c r="I8477" s="61"/>
      <c r="K8477" s="69"/>
      <c r="L8477" s="69"/>
      <c r="M8477" s="69"/>
      <c r="O8477" s="63"/>
      <c r="P8477" s="63"/>
      <c r="Q8477" s="63"/>
    </row>
    <row r="8478" spans="1:17" outlineLevel="1">
      <c r="A8478" s="6"/>
      <c r="B8478" s="20">
        <v>42729</v>
      </c>
      <c r="C8478" s="21">
        <v>0.54166666666666663</v>
      </c>
      <c r="D8478" s="13">
        <v>4.5311069999999996</v>
      </c>
      <c r="E8478" s="13">
        <v>40.9</v>
      </c>
      <c r="F8478" s="11">
        <f t="shared" si="397"/>
        <v>4.5297476678999997</v>
      </c>
      <c r="G8478" s="11">
        <f t="shared" si="398"/>
        <v>41.288550000000001</v>
      </c>
      <c r="H8478" s="8">
        <f t="shared" si="396"/>
        <v>655.50635315592751</v>
      </c>
      <c r="I8478" s="61"/>
      <c r="K8478" s="69"/>
      <c r="L8478" s="69"/>
      <c r="M8478" s="69"/>
      <c r="O8478" s="63"/>
      <c r="P8478" s="63"/>
      <c r="Q8478" s="63"/>
    </row>
    <row r="8479" spans="1:17" outlineLevel="1">
      <c r="A8479" s="6"/>
      <c r="B8479" s="20">
        <v>42729</v>
      </c>
      <c r="C8479" s="21">
        <v>0.5625</v>
      </c>
      <c r="D8479" s="13">
        <v>4.5348490000000004</v>
      </c>
      <c r="E8479" s="13">
        <v>38.119999999999997</v>
      </c>
      <c r="F8479" s="11">
        <f t="shared" si="397"/>
        <v>4.5334885453000009</v>
      </c>
      <c r="G8479" s="11">
        <f t="shared" si="398"/>
        <v>38.482140000000001</v>
      </c>
      <c r="H8479" s="8">
        <f t="shared" si="396"/>
        <v>668.77052853716907</v>
      </c>
      <c r="I8479" s="61"/>
      <c r="K8479" s="69"/>
      <c r="L8479" s="69"/>
      <c r="M8479" s="69"/>
      <c r="O8479" s="63"/>
      <c r="P8479" s="63"/>
      <c r="Q8479" s="63"/>
    </row>
    <row r="8480" spans="1:17" outlineLevel="1">
      <c r="A8480" s="6"/>
      <c r="B8480" s="20">
        <v>42729</v>
      </c>
      <c r="C8480" s="21">
        <v>0.58333333333333337</v>
      </c>
      <c r="D8480" s="13">
        <v>3.952026</v>
      </c>
      <c r="E8480" s="13">
        <v>38.01</v>
      </c>
      <c r="F8480" s="11">
        <f t="shared" si="397"/>
        <v>3.9508403922000004</v>
      </c>
      <c r="G8480" s="11">
        <f t="shared" si="398"/>
        <v>38.371095000000004</v>
      </c>
      <c r="H8480" s="8">
        <f t="shared" si="396"/>
        <v>583.25824093025665</v>
      </c>
      <c r="I8480" s="61"/>
      <c r="K8480" s="69"/>
      <c r="L8480" s="69"/>
      <c r="M8480" s="69"/>
      <c r="O8480" s="63"/>
      <c r="P8480" s="63"/>
      <c r="Q8480" s="63"/>
    </row>
    <row r="8481" spans="1:17" outlineLevel="1">
      <c r="A8481" s="6"/>
      <c r="B8481" s="20">
        <v>42729</v>
      </c>
      <c r="C8481" s="21">
        <v>0.60416666666666663</v>
      </c>
      <c r="D8481" s="13">
        <v>2.8163559999999999</v>
      </c>
      <c r="E8481" s="13">
        <v>44.06</v>
      </c>
      <c r="F8481" s="11">
        <f t="shared" si="397"/>
        <v>2.8155110932</v>
      </c>
      <c r="G8481" s="11">
        <f t="shared" si="398"/>
        <v>44.478570000000005</v>
      </c>
      <c r="H8481" s="8">
        <f t="shared" si="396"/>
        <v>398.45515609052728</v>
      </c>
      <c r="I8481" s="61"/>
      <c r="K8481" s="69"/>
      <c r="L8481" s="69"/>
      <c r="M8481" s="69"/>
      <c r="O8481" s="63"/>
      <c r="P8481" s="63"/>
      <c r="Q8481" s="63"/>
    </row>
    <row r="8482" spans="1:17" outlineLevel="1">
      <c r="A8482" s="6"/>
      <c r="B8482" s="20">
        <v>42729</v>
      </c>
      <c r="C8482" s="21">
        <v>0.625</v>
      </c>
      <c r="D8482" s="13">
        <v>3.687011</v>
      </c>
      <c r="E8482" s="13">
        <v>44.39</v>
      </c>
      <c r="F8482" s="11">
        <f t="shared" si="397"/>
        <v>3.6859048967000003</v>
      </c>
      <c r="G8482" s="11">
        <f t="shared" si="398"/>
        <v>44.811705000000003</v>
      </c>
      <c r="H8482" s="8">
        <f t="shared" si="396"/>
        <v>520.4066278972241</v>
      </c>
      <c r="I8482" s="61"/>
      <c r="K8482" s="69"/>
      <c r="L8482" s="69"/>
      <c r="M8482" s="69"/>
      <c r="O8482" s="63"/>
      <c r="P8482" s="63"/>
      <c r="Q8482" s="63"/>
    </row>
    <row r="8483" spans="1:17" outlineLevel="1">
      <c r="A8483" s="6"/>
      <c r="B8483" s="20">
        <v>42729</v>
      </c>
      <c r="C8483" s="21">
        <v>0.64583333333333337</v>
      </c>
      <c r="D8483" s="13">
        <v>2.5004200000000001</v>
      </c>
      <c r="E8483" s="13">
        <v>44.92</v>
      </c>
      <c r="F8483" s="11">
        <f t="shared" si="397"/>
        <v>2.4996698740000003</v>
      </c>
      <c r="G8483" s="11">
        <f t="shared" si="398"/>
        <v>45.346740000000004</v>
      </c>
      <c r="H8483" s="8">
        <f t="shared" si="396"/>
        <v>351.58671670188926</v>
      </c>
      <c r="I8483" s="61"/>
      <c r="K8483" s="69"/>
      <c r="L8483" s="69"/>
      <c r="M8483" s="69"/>
      <c r="O8483" s="63"/>
      <c r="P8483" s="63"/>
      <c r="Q8483" s="63"/>
    </row>
    <row r="8484" spans="1:17" outlineLevel="1">
      <c r="A8484" s="6"/>
      <c r="B8484" s="20">
        <v>42729</v>
      </c>
      <c r="C8484" s="21">
        <v>0.66666666666666663</v>
      </c>
      <c r="D8484" s="13">
        <v>2.9021999999999997</v>
      </c>
      <c r="E8484" s="13">
        <v>44.59</v>
      </c>
      <c r="F8484" s="11">
        <f t="shared" si="397"/>
        <v>2.9013293399999998</v>
      </c>
      <c r="G8484" s="11">
        <f t="shared" si="398"/>
        <v>45.013605000000005</v>
      </c>
      <c r="H8484" s="8">
        <f t="shared" si="396"/>
        <v>409.04796435432922</v>
      </c>
      <c r="I8484" s="61"/>
      <c r="K8484" s="69"/>
      <c r="L8484" s="69"/>
      <c r="M8484" s="69"/>
      <c r="O8484" s="63"/>
      <c r="P8484" s="63"/>
      <c r="Q8484" s="63"/>
    </row>
    <row r="8485" spans="1:17" outlineLevel="1">
      <c r="A8485" s="6"/>
      <c r="B8485" s="20">
        <v>42729</v>
      </c>
      <c r="C8485" s="21">
        <v>0.6875</v>
      </c>
      <c r="D8485" s="13">
        <v>2.3194850000000002</v>
      </c>
      <c r="E8485" s="13">
        <v>43.6</v>
      </c>
      <c r="F8485" s="11">
        <f t="shared" si="397"/>
        <v>2.3187891545000001</v>
      </c>
      <c r="G8485" s="11">
        <f t="shared" si="398"/>
        <v>44.014200000000002</v>
      </c>
      <c r="H8485" s="8">
        <f t="shared" si="396"/>
        <v>329.23513313300606</v>
      </c>
      <c r="I8485" s="61"/>
      <c r="K8485" s="69"/>
      <c r="L8485" s="69"/>
      <c r="M8485" s="69"/>
      <c r="O8485" s="63"/>
      <c r="P8485" s="63"/>
      <c r="Q8485" s="63"/>
    </row>
    <row r="8486" spans="1:17" outlineLevel="1">
      <c r="A8486" s="6"/>
      <c r="B8486" s="20">
        <v>42729</v>
      </c>
      <c r="C8486" s="21">
        <v>0.70833333333333337</v>
      </c>
      <c r="D8486" s="13">
        <v>1.772079</v>
      </c>
      <c r="E8486" s="13">
        <v>45.23</v>
      </c>
      <c r="F8486" s="11">
        <f t="shared" si="397"/>
        <v>1.7715473763</v>
      </c>
      <c r="G8486" s="11">
        <f t="shared" si="398"/>
        <v>45.659685000000003</v>
      </c>
      <c r="H8486" s="8">
        <f t="shared" si="396"/>
        <v>248.61951682736554</v>
      </c>
      <c r="I8486" s="61"/>
      <c r="K8486" s="69"/>
      <c r="L8486" s="69"/>
      <c r="M8486" s="69"/>
      <c r="O8486" s="63"/>
      <c r="P8486" s="63"/>
      <c r="Q8486" s="63"/>
    </row>
    <row r="8487" spans="1:17" outlineLevel="1">
      <c r="A8487" s="6"/>
      <c r="B8487" s="20">
        <v>42729</v>
      </c>
      <c r="C8487" s="21">
        <v>0.72916666666666663</v>
      </c>
      <c r="D8487" s="13">
        <v>0.62879799999999997</v>
      </c>
      <c r="E8487" s="13">
        <v>45.4</v>
      </c>
      <c r="F8487" s="11">
        <f t="shared" si="397"/>
        <v>0.62860936059999994</v>
      </c>
      <c r="G8487" s="11">
        <f t="shared" si="398"/>
        <v>45.831299999999999</v>
      </c>
      <c r="H8487" s="8">
        <f t="shared" si="396"/>
        <v>88.111356883133212</v>
      </c>
      <c r="I8487" s="61"/>
      <c r="K8487" s="69"/>
      <c r="L8487" s="69"/>
      <c r="M8487" s="69"/>
      <c r="O8487" s="63"/>
      <c r="P8487" s="63"/>
      <c r="Q8487" s="63"/>
    </row>
    <row r="8488" spans="1:17" outlineLevel="1">
      <c r="A8488" s="6"/>
      <c r="B8488" s="20">
        <v>42729</v>
      </c>
      <c r="C8488" s="21">
        <v>0.75</v>
      </c>
      <c r="D8488" s="13">
        <v>0.46500199999999997</v>
      </c>
      <c r="E8488" s="13">
        <v>45.23</v>
      </c>
      <c r="F8488" s="11">
        <f t="shared" si="397"/>
        <v>0.46486249939999996</v>
      </c>
      <c r="G8488" s="11">
        <f t="shared" si="398"/>
        <v>45.659685000000003</v>
      </c>
      <c r="H8488" s="8">
        <f t="shared" si="396"/>
        <v>65.238949597483312</v>
      </c>
      <c r="I8488" s="61"/>
      <c r="K8488" s="69"/>
      <c r="L8488" s="69"/>
      <c r="M8488" s="69"/>
      <c r="O8488" s="63"/>
      <c r="P8488" s="63"/>
      <c r="Q8488" s="63"/>
    </row>
    <row r="8489" spans="1:17" outlineLevel="1">
      <c r="A8489" s="6"/>
      <c r="B8489" s="20">
        <v>42729</v>
      </c>
      <c r="C8489" s="21">
        <v>0.77083333333333337</v>
      </c>
      <c r="D8489" s="13">
        <v>0.40405899999999995</v>
      </c>
      <c r="E8489" s="13">
        <v>45.1</v>
      </c>
      <c r="F8489" s="11">
        <f t="shared" si="397"/>
        <v>0.40393778229999994</v>
      </c>
      <c r="G8489" s="11">
        <f t="shared" si="398"/>
        <v>45.528450000000007</v>
      </c>
      <c r="H8489" s="8">
        <f t="shared" si="396"/>
        <v>56.741766383243551</v>
      </c>
      <c r="I8489" s="61"/>
      <c r="K8489" s="69"/>
      <c r="L8489" s="69"/>
      <c r="M8489" s="69"/>
      <c r="O8489" s="63"/>
      <c r="P8489" s="63"/>
      <c r="Q8489" s="63"/>
    </row>
    <row r="8490" spans="1:17" outlineLevel="1">
      <c r="A8490" s="6"/>
      <c r="B8490" s="20">
        <v>42729</v>
      </c>
      <c r="C8490" s="21">
        <v>0.79166666666666663</v>
      </c>
      <c r="D8490" s="13">
        <v>0.13758199999999998</v>
      </c>
      <c r="E8490" s="13">
        <v>44.75</v>
      </c>
      <c r="F8490" s="11">
        <f t="shared" si="397"/>
        <v>0.13754072539999998</v>
      </c>
      <c r="G8490" s="11">
        <f t="shared" si="398"/>
        <v>45.175125000000001</v>
      </c>
      <c r="H8490" s="8">
        <f t="shared" si="396"/>
        <v>19.36915546186432</v>
      </c>
      <c r="I8490" s="61"/>
      <c r="K8490" s="69"/>
      <c r="L8490" s="69"/>
      <c r="M8490" s="69"/>
      <c r="O8490" s="63"/>
      <c r="P8490" s="63"/>
      <c r="Q8490" s="63"/>
    </row>
    <row r="8491" spans="1:17" outlineLevel="1">
      <c r="A8491" s="6"/>
      <c r="B8491" s="20">
        <v>42729</v>
      </c>
      <c r="C8491" s="21">
        <v>0.8125</v>
      </c>
      <c r="D8491" s="13">
        <v>1.0708000000000001E-2</v>
      </c>
      <c r="E8491" s="13">
        <v>45.4</v>
      </c>
      <c r="F8491" s="11">
        <f t="shared" si="397"/>
        <v>1.0704787600000001E-2</v>
      </c>
      <c r="G8491" s="11">
        <f t="shared" si="398"/>
        <v>45.831299999999999</v>
      </c>
      <c r="H8491" s="8">
        <f t="shared" si="396"/>
        <v>1.5004761616681201</v>
      </c>
      <c r="I8491" s="61"/>
      <c r="K8491" s="69"/>
      <c r="L8491" s="69"/>
      <c r="M8491" s="69"/>
      <c r="O8491" s="63"/>
      <c r="P8491" s="63"/>
      <c r="Q8491" s="63"/>
    </row>
    <row r="8492" spans="1:17" outlineLevel="1">
      <c r="A8492" s="6"/>
      <c r="B8492" s="20">
        <v>42729</v>
      </c>
      <c r="C8492" s="21">
        <v>0.83333333333333337</v>
      </c>
      <c r="D8492" s="13">
        <v>0</v>
      </c>
      <c r="E8492" s="13">
        <v>45.13</v>
      </c>
      <c r="F8492" s="11">
        <f t="shared" si="397"/>
        <v>0</v>
      </c>
      <c r="G8492" s="11">
        <f t="shared" si="398"/>
        <v>45.558735000000006</v>
      </c>
      <c r="H8492" s="8">
        <f t="shared" si="396"/>
        <v>0</v>
      </c>
      <c r="I8492" s="61"/>
      <c r="K8492" s="69"/>
      <c r="L8492" s="69"/>
      <c r="M8492" s="69"/>
      <c r="O8492" s="63"/>
      <c r="P8492" s="63"/>
      <c r="Q8492" s="63"/>
    </row>
    <row r="8493" spans="1:17" outlineLevel="1">
      <c r="A8493" s="6"/>
      <c r="B8493" s="20">
        <v>42729</v>
      </c>
      <c r="C8493" s="21">
        <v>0.85416666666666663</v>
      </c>
      <c r="D8493" s="13">
        <v>0</v>
      </c>
      <c r="E8493" s="13">
        <v>44.55</v>
      </c>
      <c r="F8493" s="11">
        <f t="shared" si="397"/>
        <v>0</v>
      </c>
      <c r="G8493" s="11">
        <f t="shared" si="398"/>
        <v>44.973224999999999</v>
      </c>
      <c r="H8493" s="8">
        <f t="shared" ref="H8493:H8556" si="399">F8493*($B$8-G8493)</f>
        <v>0</v>
      </c>
      <c r="I8493" s="61"/>
      <c r="K8493" s="69"/>
      <c r="L8493" s="69"/>
      <c r="M8493" s="69"/>
      <c r="O8493" s="63"/>
      <c r="P8493" s="63"/>
      <c r="Q8493" s="63"/>
    </row>
    <row r="8494" spans="1:17" outlineLevel="1">
      <c r="A8494" s="6"/>
      <c r="B8494" s="20">
        <v>42729</v>
      </c>
      <c r="C8494" s="21">
        <v>0.875</v>
      </c>
      <c r="D8494" s="13">
        <v>0</v>
      </c>
      <c r="E8494" s="13">
        <v>44.32</v>
      </c>
      <c r="F8494" s="11">
        <f t="shared" si="397"/>
        <v>0</v>
      </c>
      <c r="G8494" s="11">
        <f t="shared" si="398"/>
        <v>44.741040000000005</v>
      </c>
      <c r="H8494" s="8">
        <f t="shared" si="399"/>
        <v>0</v>
      </c>
      <c r="I8494" s="61"/>
      <c r="K8494" s="69"/>
      <c r="L8494" s="69"/>
      <c r="M8494" s="69"/>
      <c r="O8494" s="63"/>
      <c r="P8494" s="63"/>
      <c r="Q8494" s="63"/>
    </row>
    <row r="8495" spans="1:17" outlineLevel="1">
      <c r="A8495" s="6"/>
      <c r="B8495" s="20">
        <v>42729</v>
      </c>
      <c r="C8495" s="21">
        <v>0.89583333333333337</v>
      </c>
      <c r="D8495" s="13">
        <v>0</v>
      </c>
      <c r="E8495" s="13">
        <v>44.59</v>
      </c>
      <c r="F8495" s="11">
        <f t="shared" si="397"/>
        <v>0</v>
      </c>
      <c r="G8495" s="11">
        <f t="shared" si="398"/>
        <v>45.013605000000005</v>
      </c>
      <c r="H8495" s="8">
        <f t="shared" si="399"/>
        <v>0</v>
      </c>
      <c r="I8495" s="61"/>
      <c r="K8495" s="69"/>
      <c r="L8495" s="69"/>
      <c r="M8495" s="69"/>
      <c r="O8495" s="63"/>
      <c r="P8495" s="63"/>
      <c r="Q8495" s="63"/>
    </row>
    <row r="8496" spans="1:17" outlineLevel="1">
      <c r="A8496" s="6"/>
      <c r="B8496" s="20">
        <v>42729</v>
      </c>
      <c r="C8496" s="21">
        <v>0.91666666666666663</v>
      </c>
      <c r="D8496" s="13">
        <v>0</v>
      </c>
      <c r="E8496" s="13">
        <v>42.06</v>
      </c>
      <c r="F8496" s="11">
        <f t="shared" si="397"/>
        <v>0</v>
      </c>
      <c r="G8496" s="11">
        <f t="shared" si="398"/>
        <v>42.459570000000006</v>
      </c>
      <c r="H8496" s="8">
        <f t="shared" si="399"/>
        <v>0</v>
      </c>
      <c r="I8496" s="61"/>
      <c r="K8496" s="69"/>
      <c r="L8496" s="69"/>
      <c r="M8496" s="69"/>
      <c r="O8496" s="63"/>
      <c r="P8496" s="63"/>
      <c r="Q8496" s="63"/>
    </row>
    <row r="8497" spans="1:17" outlineLevel="1">
      <c r="A8497" s="6"/>
      <c r="B8497" s="20">
        <v>42729</v>
      </c>
      <c r="C8497" s="21">
        <v>0.9375</v>
      </c>
      <c r="D8497" s="13">
        <v>0</v>
      </c>
      <c r="E8497" s="13">
        <v>52.9</v>
      </c>
      <c r="F8497" s="11">
        <f t="shared" si="397"/>
        <v>0</v>
      </c>
      <c r="G8497" s="11">
        <f t="shared" si="398"/>
        <v>53.402550000000005</v>
      </c>
      <c r="H8497" s="8">
        <f t="shared" si="399"/>
        <v>0</v>
      </c>
      <c r="I8497" s="61"/>
      <c r="K8497" s="69"/>
      <c r="L8497" s="69"/>
      <c r="M8497" s="69"/>
      <c r="O8497" s="63"/>
      <c r="P8497" s="63"/>
      <c r="Q8497" s="63"/>
    </row>
    <row r="8498" spans="1:17" outlineLevel="1">
      <c r="A8498" s="6"/>
      <c r="B8498" s="20">
        <v>42729</v>
      </c>
      <c r="C8498" s="21">
        <v>0.95833333333333337</v>
      </c>
      <c r="D8498" s="13">
        <v>0</v>
      </c>
      <c r="E8498" s="13">
        <v>41.72</v>
      </c>
      <c r="F8498" s="11">
        <f t="shared" si="397"/>
        <v>0</v>
      </c>
      <c r="G8498" s="11">
        <f t="shared" si="398"/>
        <v>42.116340000000001</v>
      </c>
      <c r="H8498" s="8">
        <f t="shared" si="399"/>
        <v>0</v>
      </c>
      <c r="I8498" s="61"/>
      <c r="K8498" s="69"/>
      <c r="L8498" s="69"/>
      <c r="M8498" s="69"/>
      <c r="O8498" s="63"/>
      <c r="P8498" s="63"/>
      <c r="Q8498" s="63"/>
    </row>
    <row r="8499" spans="1:17" outlineLevel="1">
      <c r="A8499" s="6"/>
      <c r="B8499" s="20">
        <v>42729</v>
      </c>
      <c r="C8499" s="21">
        <v>0.97916666666666663</v>
      </c>
      <c r="D8499" s="13">
        <v>0</v>
      </c>
      <c r="E8499" s="13">
        <v>41.88</v>
      </c>
      <c r="F8499" s="11">
        <f t="shared" si="397"/>
        <v>0</v>
      </c>
      <c r="G8499" s="11">
        <f t="shared" si="398"/>
        <v>42.277860000000004</v>
      </c>
      <c r="H8499" s="8">
        <f t="shared" si="399"/>
        <v>0</v>
      </c>
      <c r="I8499" s="61"/>
      <c r="K8499" s="69"/>
      <c r="L8499" s="69"/>
      <c r="M8499" s="69"/>
      <c r="O8499" s="63"/>
      <c r="P8499" s="63"/>
      <c r="Q8499" s="63"/>
    </row>
    <row r="8500" spans="1:17" outlineLevel="1">
      <c r="A8500" s="6"/>
      <c r="B8500" s="20">
        <v>42730</v>
      </c>
      <c r="C8500" s="21">
        <v>2.0833333333333332E-2</v>
      </c>
      <c r="D8500" s="13">
        <v>0</v>
      </c>
      <c r="E8500" s="13">
        <v>27.71</v>
      </c>
      <c r="F8500" s="11">
        <f t="shared" si="397"/>
        <v>0</v>
      </c>
      <c r="G8500" s="11">
        <f t="shared" si="398"/>
        <v>27.973245000000002</v>
      </c>
      <c r="H8500" s="8">
        <f t="shared" si="399"/>
        <v>0</v>
      </c>
      <c r="I8500" s="61"/>
      <c r="K8500" s="69"/>
      <c r="L8500" s="69"/>
      <c r="M8500" s="69"/>
      <c r="O8500" s="63"/>
      <c r="P8500" s="63"/>
      <c r="Q8500" s="63"/>
    </row>
    <row r="8501" spans="1:17" outlineLevel="1">
      <c r="A8501" s="6"/>
      <c r="B8501" s="20">
        <v>42730</v>
      </c>
      <c r="C8501" s="21">
        <v>4.1666666666666664E-2</v>
      </c>
      <c r="D8501" s="13">
        <v>0</v>
      </c>
      <c r="E8501" s="13">
        <v>21.88</v>
      </c>
      <c r="F8501" s="11">
        <f t="shared" si="397"/>
        <v>0</v>
      </c>
      <c r="G8501" s="11">
        <f t="shared" si="398"/>
        <v>22.087859999999999</v>
      </c>
      <c r="H8501" s="8">
        <f t="shared" si="399"/>
        <v>0</v>
      </c>
      <c r="I8501" s="61"/>
      <c r="K8501" s="69"/>
      <c r="L8501" s="69"/>
      <c r="M8501" s="69"/>
      <c r="O8501" s="63"/>
      <c r="P8501" s="63"/>
      <c r="Q8501" s="63"/>
    </row>
    <row r="8502" spans="1:17" outlineLevel="1">
      <c r="A8502" s="6"/>
      <c r="B8502" s="20">
        <v>42730</v>
      </c>
      <c r="C8502" s="21">
        <v>6.25E-2</v>
      </c>
      <c r="D8502" s="13">
        <v>0</v>
      </c>
      <c r="E8502" s="13">
        <v>25.43</v>
      </c>
      <c r="F8502" s="11">
        <f t="shared" si="397"/>
        <v>0</v>
      </c>
      <c r="G8502" s="11">
        <f t="shared" si="398"/>
        <v>25.671585</v>
      </c>
      <c r="H8502" s="8">
        <f t="shared" si="399"/>
        <v>0</v>
      </c>
      <c r="I8502" s="61"/>
      <c r="K8502" s="69"/>
      <c r="L8502" s="69"/>
      <c r="M8502" s="69"/>
      <c r="O8502" s="63"/>
      <c r="P8502" s="63"/>
      <c r="Q8502" s="63"/>
    </row>
    <row r="8503" spans="1:17" outlineLevel="1">
      <c r="A8503" s="6"/>
      <c r="B8503" s="20">
        <v>42730</v>
      </c>
      <c r="C8503" s="21">
        <v>8.3333333333333329E-2</v>
      </c>
      <c r="D8503" s="13">
        <v>0</v>
      </c>
      <c r="E8503" s="13">
        <v>32.06</v>
      </c>
      <c r="F8503" s="11">
        <f t="shared" si="397"/>
        <v>0</v>
      </c>
      <c r="G8503" s="11">
        <f t="shared" si="398"/>
        <v>32.364570000000008</v>
      </c>
      <c r="H8503" s="8">
        <f t="shared" si="399"/>
        <v>0</v>
      </c>
      <c r="I8503" s="61"/>
      <c r="K8503" s="69"/>
      <c r="L8503" s="69"/>
      <c r="M8503" s="69"/>
      <c r="O8503" s="63"/>
      <c r="P8503" s="63"/>
      <c r="Q8503" s="63"/>
    </row>
    <row r="8504" spans="1:17" outlineLevel="1">
      <c r="A8504" s="6"/>
      <c r="B8504" s="20">
        <v>42730</v>
      </c>
      <c r="C8504" s="21">
        <v>0.10416666666666667</v>
      </c>
      <c r="D8504" s="13">
        <v>0</v>
      </c>
      <c r="E8504" s="13">
        <v>31.63</v>
      </c>
      <c r="F8504" s="11">
        <f t="shared" si="397"/>
        <v>0</v>
      </c>
      <c r="G8504" s="11">
        <f t="shared" si="398"/>
        <v>31.930485000000001</v>
      </c>
      <c r="H8504" s="8">
        <f t="shared" si="399"/>
        <v>0</v>
      </c>
      <c r="I8504" s="61"/>
      <c r="K8504" s="69"/>
      <c r="L8504" s="69"/>
      <c r="M8504" s="69"/>
      <c r="O8504" s="63"/>
      <c r="P8504" s="63"/>
      <c r="Q8504" s="63"/>
    </row>
    <row r="8505" spans="1:17" outlineLevel="1">
      <c r="A8505" s="6"/>
      <c r="B8505" s="20">
        <v>42730</v>
      </c>
      <c r="C8505" s="21">
        <v>0.125</v>
      </c>
      <c r="D8505" s="13">
        <v>0</v>
      </c>
      <c r="E8505" s="13">
        <v>28.79</v>
      </c>
      <c r="F8505" s="11">
        <f t="shared" si="397"/>
        <v>0</v>
      </c>
      <c r="G8505" s="11">
        <f t="shared" si="398"/>
        <v>29.063504999999999</v>
      </c>
      <c r="H8505" s="8">
        <f t="shared" si="399"/>
        <v>0</v>
      </c>
      <c r="I8505" s="61"/>
      <c r="K8505" s="69"/>
      <c r="L8505" s="69"/>
      <c r="M8505" s="69"/>
      <c r="O8505" s="63"/>
      <c r="P8505" s="63"/>
      <c r="Q8505" s="63"/>
    </row>
    <row r="8506" spans="1:17" outlineLevel="1">
      <c r="A8506" s="6"/>
      <c r="B8506" s="20">
        <v>42730</v>
      </c>
      <c r="C8506" s="21">
        <v>0.14583333333333334</v>
      </c>
      <c r="D8506" s="13">
        <v>0</v>
      </c>
      <c r="E8506" s="13">
        <v>28.75</v>
      </c>
      <c r="F8506" s="11">
        <f t="shared" si="397"/>
        <v>0</v>
      </c>
      <c r="G8506" s="11">
        <f t="shared" si="398"/>
        <v>29.023125</v>
      </c>
      <c r="H8506" s="8">
        <f t="shared" si="399"/>
        <v>0</v>
      </c>
      <c r="I8506" s="61"/>
      <c r="K8506" s="69"/>
      <c r="L8506" s="69"/>
      <c r="M8506" s="69"/>
      <c r="O8506" s="63"/>
      <c r="P8506" s="63"/>
      <c r="Q8506" s="63"/>
    </row>
    <row r="8507" spans="1:17" outlineLevel="1">
      <c r="A8507" s="6"/>
      <c r="B8507" s="20">
        <v>42730</v>
      </c>
      <c r="C8507" s="21">
        <v>0.16666666666666666</v>
      </c>
      <c r="D8507" s="13">
        <v>0</v>
      </c>
      <c r="E8507" s="13">
        <v>26.92</v>
      </c>
      <c r="F8507" s="11">
        <f t="shared" si="397"/>
        <v>0</v>
      </c>
      <c r="G8507" s="11">
        <f t="shared" si="398"/>
        <v>27.175740000000005</v>
      </c>
      <c r="H8507" s="8">
        <f t="shared" si="399"/>
        <v>0</v>
      </c>
      <c r="I8507" s="61"/>
      <c r="K8507" s="69"/>
      <c r="L8507" s="69"/>
      <c r="M8507" s="69"/>
      <c r="O8507" s="63"/>
      <c r="P8507" s="63"/>
      <c r="Q8507" s="63"/>
    </row>
    <row r="8508" spans="1:17" outlineLevel="1">
      <c r="A8508" s="6"/>
      <c r="B8508" s="20">
        <v>42730</v>
      </c>
      <c r="C8508" s="21">
        <v>0.1875</v>
      </c>
      <c r="D8508" s="13">
        <v>0</v>
      </c>
      <c r="E8508" s="13">
        <v>20.64</v>
      </c>
      <c r="F8508" s="11">
        <f t="shared" si="397"/>
        <v>0</v>
      </c>
      <c r="G8508" s="11">
        <f t="shared" si="398"/>
        <v>20.836080000000003</v>
      </c>
      <c r="H8508" s="8">
        <f t="shared" si="399"/>
        <v>0</v>
      </c>
      <c r="I8508" s="61"/>
      <c r="K8508" s="69"/>
      <c r="L8508" s="69"/>
      <c r="M8508" s="69"/>
      <c r="O8508" s="63"/>
      <c r="P8508" s="63"/>
      <c r="Q8508" s="63"/>
    </row>
    <row r="8509" spans="1:17" outlineLevel="1">
      <c r="A8509" s="6"/>
      <c r="B8509" s="20">
        <v>42730</v>
      </c>
      <c r="C8509" s="21">
        <v>0.20833333333333334</v>
      </c>
      <c r="D8509" s="13">
        <v>4.5100000000000001E-4</v>
      </c>
      <c r="E8509" s="13">
        <v>26.32</v>
      </c>
      <c r="F8509" s="11">
        <f t="shared" si="397"/>
        <v>4.5086470000000001E-4</v>
      </c>
      <c r="G8509" s="11">
        <f t="shared" si="398"/>
        <v>26.570040000000002</v>
      </c>
      <c r="H8509" s="8">
        <f t="shared" si="399"/>
        <v>7.1881341086412004E-2</v>
      </c>
      <c r="I8509" s="61"/>
      <c r="K8509" s="69"/>
      <c r="L8509" s="69"/>
      <c r="M8509" s="69"/>
      <c r="O8509" s="63"/>
      <c r="P8509" s="63"/>
      <c r="Q8509" s="63"/>
    </row>
    <row r="8510" spans="1:17" outlineLevel="1">
      <c r="A8510" s="6"/>
      <c r="B8510" s="20">
        <v>42730</v>
      </c>
      <c r="C8510" s="21">
        <v>0.22916666666666666</v>
      </c>
      <c r="D8510" s="13">
        <v>6.9134999999999988E-2</v>
      </c>
      <c r="E8510" s="13">
        <v>29.53</v>
      </c>
      <c r="F8510" s="11">
        <f t="shared" si="397"/>
        <v>6.9114259499999997E-2</v>
      </c>
      <c r="G8510" s="11">
        <f t="shared" si="398"/>
        <v>29.810535000000002</v>
      </c>
      <c r="H8510" s="8">
        <f t="shared" si="399"/>
        <v>10.794919215176167</v>
      </c>
      <c r="I8510" s="61"/>
      <c r="K8510" s="69"/>
      <c r="L8510" s="69"/>
      <c r="M8510" s="69"/>
      <c r="O8510" s="63"/>
      <c r="P8510" s="63"/>
      <c r="Q8510" s="63"/>
    </row>
    <row r="8511" spans="1:17" outlineLevel="1">
      <c r="A8511" s="6"/>
      <c r="B8511" s="20">
        <v>42730</v>
      </c>
      <c r="C8511" s="21">
        <v>0.25</v>
      </c>
      <c r="D8511" s="13">
        <v>0.16757900000000001</v>
      </c>
      <c r="E8511" s="13">
        <v>31.07</v>
      </c>
      <c r="F8511" s="11">
        <f t="shared" si="397"/>
        <v>0.16752872630000001</v>
      </c>
      <c r="G8511" s="11">
        <f t="shared" si="398"/>
        <v>31.365165000000001</v>
      </c>
      <c r="H8511" s="8">
        <f t="shared" si="399"/>
        <v>25.905776949160664</v>
      </c>
      <c r="I8511" s="61"/>
      <c r="K8511" s="69"/>
      <c r="L8511" s="69"/>
      <c r="M8511" s="69"/>
      <c r="O8511" s="63"/>
      <c r="P8511" s="63"/>
      <c r="Q8511" s="63"/>
    </row>
    <row r="8512" spans="1:17" outlineLevel="1">
      <c r="A8512" s="6"/>
      <c r="B8512" s="20">
        <v>42730</v>
      </c>
      <c r="C8512" s="21">
        <v>0.27083333333333331</v>
      </c>
      <c r="D8512" s="13">
        <v>0.428703</v>
      </c>
      <c r="E8512" s="13">
        <v>37.24</v>
      </c>
      <c r="F8512" s="11">
        <f t="shared" si="397"/>
        <v>0.42857438910000001</v>
      </c>
      <c r="G8512" s="11">
        <f t="shared" si="398"/>
        <v>37.593780000000002</v>
      </c>
      <c r="H8512" s="8">
        <f t="shared" si="399"/>
        <v>63.603105075140199</v>
      </c>
      <c r="I8512" s="61"/>
      <c r="K8512" s="69"/>
      <c r="L8512" s="69"/>
      <c r="M8512" s="69"/>
      <c r="O8512" s="63"/>
      <c r="P8512" s="63"/>
      <c r="Q8512" s="63"/>
    </row>
    <row r="8513" spans="1:17" outlineLevel="1">
      <c r="A8513" s="6"/>
      <c r="B8513" s="20">
        <v>42730</v>
      </c>
      <c r="C8513" s="21">
        <v>0.29166666666666669</v>
      </c>
      <c r="D8513" s="13">
        <v>1.0088379999999999</v>
      </c>
      <c r="E8513" s="13">
        <v>44.49</v>
      </c>
      <c r="F8513" s="11">
        <f t="shared" si="397"/>
        <v>1.0085353485999999</v>
      </c>
      <c r="G8513" s="11">
        <f t="shared" si="398"/>
        <v>44.912655000000008</v>
      </c>
      <c r="H8513" s="8">
        <f t="shared" si="399"/>
        <v>142.29157467262345</v>
      </c>
      <c r="I8513" s="61"/>
      <c r="K8513" s="69"/>
      <c r="L8513" s="69"/>
      <c r="M8513" s="69"/>
      <c r="O8513" s="63"/>
      <c r="P8513" s="63"/>
      <c r="Q8513" s="63"/>
    </row>
    <row r="8514" spans="1:17" outlineLevel="1">
      <c r="A8514" s="6"/>
      <c r="B8514" s="20">
        <v>42730</v>
      </c>
      <c r="C8514" s="21">
        <v>0.3125</v>
      </c>
      <c r="D8514" s="13">
        <v>1.6931160000000001</v>
      </c>
      <c r="E8514" s="13">
        <v>44.77</v>
      </c>
      <c r="F8514" s="11">
        <f t="shared" si="397"/>
        <v>1.6926080652000002</v>
      </c>
      <c r="G8514" s="11">
        <f t="shared" si="398"/>
        <v>45.195315000000008</v>
      </c>
      <c r="H8514" s="8">
        <f t="shared" si="399"/>
        <v>238.32714544894549</v>
      </c>
      <c r="I8514" s="61"/>
      <c r="K8514" s="69"/>
      <c r="L8514" s="69"/>
      <c r="M8514" s="69"/>
      <c r="O8514" s="63"/>
      <c r="P8514" s="63"/>
      <c r="Q8514" s="63"/>
    </row>
    <row r="8515" spans="1:17" outlineLevel="1">
      <c r="A8515" s="6"/>
      <c r="B8515" s="20">
        <v>42730</v>
      </c>
      <c r="C8515" s="21">
        <v>0.33333333333333331</v>
      </c>
      <c r="D8515" s="13">
        <v>2.3206470000000001</v>
      </c>
      <c r="E8515" s="13">
        <v>44.54</v>
      </c>
      <c r="F8515" s="11">
        <f t="shared" si="397"/>
        <v>2.3199508059</v>
      </c>
      <c r="G8515" s="11">
        <f t="shared" si="398"/>
        <v>44.96313</v>
      </c>
      <c r="H8515" s="8">
        <f t="shared" si="399"/>
        <v>327.19860021811354</v>
      </c>
      <c r="I8515" s="61"/>
      <c r="K8515" s="69"/>
      <c r="L8515" s="69"/>
      <c r="M8515" s="69"/>
      <c r="O8515" s="63"/>
      <c r="P8515" s="63"/>
      <c r="Q8515" s="63"/>
    </row>
    <row r="8516" spans="1:17" outlineLevel="1">
      <c r="A8516" s="6"/>
      <c r="B8516" s="20">
        <v>42730</v>
      </c>
      <c r="C8516" s="21">
        <v>0.35416666666666669</v>
      </c>
      <c r="D8516" s="13">
        <v>2.8795349999999997</v>
      </c>
      <c r="E8516" s="13">
        <v>45.4</v>
      </c>
      <c r="F8516" s="11">
        <f t="shared" si="397"/>
        <v>2.8786711394999998</v>
      </c>
      <c r="G8516" s="11">
        <f t="shared" si="398"/>
        <v>45.831299999999999</v>
      </c>
      <c r="H8516" s="8">
        <f t="shared" si="399"/>
        <v>403.49959135123362</v>
      </c>
      <c r="I8516" s="61"/>
      <c r="K8516" s="69"/>
      <c r="L8516" s="69"/>
      <c r="M8516" s="69"/>
      <c r="O8516" s="63"/>
      <c r="P8516" s="63"/>
      <c r="Q8516" s="63"/>
    </row>
    <row r="8517" spans="1:17" outlineLevel="1">
      <c r="A8517" s="6"/>
      <c r="B8517" s="20">
        <v>42730</v>
      </c>
      <c r="C8517" s="21">
        <v>0.375</v>
      </c>
      <c r="D8517" s="13">
        <v>3.3863840000000001</v>
      </c>
      <c r="E8517" s="13">
        <v>45.13</v>
      </c>
      <c r="F8517" s="11">
        <f t="shared" si="397"/>
        <v>3.3853680848000001</v>
      </c>
      <c r="G8517" s="11">
        <f t="shared" si="398"/>
        <v>45.558735000000006</v>
      </c>
      <c r="H8517" s="8">
        <f t="shared" si="399"/>
        <v>475.44537631993921</v>
      </c>
      <c r="I8517" s="61"/>
      <c r="K8517" s="69"/>
      <c r="L8517" s="69"/>
      <c r="M8517" s="69"/>
      <c r="O8517" s="63"/>
      <c r="P8517" s="63"/>
      <c r="Q8517" s="63"/>
    </row>
    <row r="8518" spans="1:17" outlineLevel="1">
      <c r="A8518" s="6"/>
      <c r="B8518" s="20">
        <v>42730</v>
      </c>
      <c r="C8518" s="21">
        <v>0.39583333333333331</v>
      </c>
      <c r="D8518" s="13">
        <v>3.0811570000000001</v>
      </c>
      <c r="E8518" s="13">
        <v>45.05</v>
      </c>
      <c r="F8518" s="11">
        <f t="shared" si="397"/>
        <v>3.0802326529000004</v>
      </c>
      <c r="G8518" s="11">
        <f t="shared" si="398"/>
        <v>45.477975000000001</v>
      </c>
      <c r="H8518" s="8">
        <f t="shared" si="399"/>
        <v>432.84052985663016</v>
      </c>
      <c r="I8518" s="61"/>
      <c r="K8518" s="69"/>
      <c r="L8518" s="69"/>
      <c r="M8518" s="69"/>
      <c r="O8518" s="63"/>
      <c r="P8518" s="63"/>
      <c r="Q8518" s="63"/>
    </row>
    <row r="8519" spans="1:17" outlineLevel="1">
      <c r="A8519" s="6"/>
      <c r="B8519" s="20">
        <v>42730</v>
      </c>
      <c r="C8519" s="21">
        <v>0.41666666666666669</v>
      </c>
      <c r="D8519" s="13">
        <v>3.5331700000000001</v>
      </c>
      <c r="E8519" s="13">
        <v>45.25</v>
      </c>
      <c r="F8519" s="11">
        <f t="shared" si="397"/>
        <v>3.5321100490000004</v>
      </c>
      <c r="G8519" s="11">
        <f t="shared" si="398"/>
        <v>45.679875000000003</v>
      </c>
      <c r="H8519" s="8">
        <f t="shared" si="399"/>
        <v>495.62612358943613</v>
      </c>
      <c r="I8519" s="61"/>
      <c r="K8519" s="69"/>
      <c r="L8519" s="69"/>
      <c r="M8519" s="69"/>
      <c r="O8519" s="63"/>
      <c r="P8519" s="63"/>
      <c r="Q8519" s="63"/>
    </row>
    <row r="8520" spans="1:17" outlineLevel="1">
      <c r="A8520" s="6"/>
      <c r="B8520" s="20">
        <v>42730</v>
      </c>
      <c r="C8520" s="21">
        <v>0.4375</v>
      </c>
      <c r="D8520" s="13">
        <v>4.486078</v>
      </c>
      <c r="E8520" s="13">
        <v>40.840000000000003</v>
      </c>
      <c r="F8520" s="11">
        <f t="shared" si="397"/>
        <v>4.4847321766000006</v>
      </c>
      <c r="G8520" s="11">
        <f t="shared" si="398"/>
        <v>41.227980000000009</v>
      </c>
      <c r="H8520" s="8">
        <f t="shared" si="399"/>
        <v>649.2637363653788</v>
      </c>
      <c r="I8520" s="61"/>
      <c r="K8520" s="69"/>
      <c r="L8520" s="69"/>
      <c r="M8520" s="69"/>
      <c r="O8520" s="63"/>
      <c r="P8520" s="63"/>
      <c r="Q8520" s="63"/>
    </row>
    <row r="8521" spans="1:17" outlineLevel="1">
      <c r="A8521" s="6"/>
      <c r="B8521" s="20">
        <v>42730</v>
      </c>
      <c r="C8521" s="21">
        <v>0.45833333333333331</v>
      </c>
      <c r="D8521" s="13">
        <v>3.3628379999999995</v>
      </c>
      <c r="E8521" s="13">
        <v>45.1</v>
      </c>
      <c r="F8521" s="11">
        <f t="shared" si="397"/>
        <v>3.3618291485999996</v>
      </c>
      <c r="G8521" s="11">
        <f t="shared" si="398"/>
        <v>45.528450000000007</v>
      </c>
      <c r="H8521" s="8">
        <f t="shared" si="399"/>
        <v>472.24135133902223</v>
      </c>
      <c r="I8521" s="61"/>
      <c r="K8521" s="69"/>
      <c r="L8521" s="69"/>
      <c r="M8521" s="69"/>
      <c r="O8521" s="63"/>
      <c r="P8521" s="63"/>
      <c r="Q8521" s="63"/>
    </row>
    <row r="8522" spans="1:17" outlineLevel="1">
      <c r="A8522" s="6"/>
      <c r="B8522" s="20">
        <v>42730</v>
      </c>
      <c r="C8522" s="21">
        <v>0.47916666666666669</v>
      </c>
      <c r="D8522" s="13">
        <v>4.1997309999999999</v>
      </c>
      <c r="E8522" s="13">
        <v>45.25</v>
      </c>
      <c r="F8522" s="11">
        <f t="shared" si="397"/>
        <v>4.1984710807000001</v>
      </c>
      <c r="G8522" s="11">
        <f t="shared" si="398"/>
        <v>45.679875000000003</v>
      </c>
      <c r="H8522" s="8">
        <f t="shared" si="399"/>
        <v>589.12998685270907</v>
      </c>
      <c r="I8522" s="61"/>
      <c r="K8522" s="69"/>
      <c r="L8522" s="69"/>
      <c r="M8522" s="69"/>
      <c r="O8522" s="63"/>
      <c r="P8522" s="63"/>
      <c r="Q8522" s="63"/>
    </row>
    <row r="8523" spans="1:17" outlineLevel="1">
      <c r="A8523" s="6"/>
      <c r="B8523" s="20">
        <v>42730</v>
      </c>
      <c r="C8523" s="21">
        <v>0.5</v>
      </c>
      <c r="D8523" s="13">
        <v>3.959273</v>
      </c>
      <c r="E8523" s="13">
        <v>46.02</v>
      </c>
      <c r="F8523" s="11">
        <f t="shared" si="397"/>
        <v>3.9580852181000004</v>
      </c>
      <c r="G8523" s="11">
        <f t="shared" si="398"/>
        <v>46.457190000000004</v>
      </c>
      <c r="H8523" s="8">
        <f t="shared" si="399"/>
        <v>552.3223335531369</v>
      </c>
      <c r="I8523" s="61"/>
      <c r="K8523" s="69"/>
      <c r="L8523" s="69"/>
      <c r="M8523" s="69"/>
      <c r="O8523" s="63"/>
      <c r="P8523" s="63"/>
      <c r="Q8523" s="63"/>
    </row>
    <row r="8524" spans="1:17" outlineLevel="1">
      <c r="A8524" s="6"/>
      <c r="B8524" s="20">
        <v>42730</v>
      </c>
      <c r="C8524" s="21">
        <v>0.52083333333333337</v>
      </c>
      <c r="D8524" s="13">
        <v>3.0269240000000002</v>
      </c>
      <c r="E8524" s="13">
        <v>49.34</v>
      </c>
      <c r="F8524" s="11">
        <f t="shared" si="397"/>
        <v>3.0260159228000001</v>
      </c>
      <c r="G8524" s="11">
        <f t="shared" si="398"/>
        <v>49.808730000000004</v>
      </c>
      <c r="H8524" s="8">
        <f t="shared" si="399"/>
        <v>412.11695156635398</v>
      </c>
      <c r="I8524" s="61"/>
      <c r="K8524" s="69"/>
      <c r="L8524" s="69"/>
      <c r="M8524" s="69"/>
      <c r="O8524" s="63"/>
      <c r="P8524" s="63"/>
      <c r="Q8524" s="63"/>
    </row>
    <row r="8525" spans="1:17" outlineLevel="1">
      <c r="A8525" s="6"/>
      <c r="B8525" s="20">
        <v>42730</v>
      </c>
      <c r="C8525" s="21">
        <v>0.54166666666666663</v>
      </c>
      <c r="D8525" s="13">
        <v>1.7685950000000004</v>
      </c>
      <c r="E8525" s="13">
        <v>47.16</v>
      </c>
      <c r="F8525" s="11">
        <f t="shared" si="397"/>
        <v>1.7680644215000003</v>
      </c>
      <c r="G8525" s="11">
        <f t="shared" si="398"/>
        <v>47.608019999999996</v>
      </c>
      <c r="H8525" s="8">
        <f t="shared" si="399"/>
        <v>244.6859360589396</v>
      </c>
      <c r="I8525" s="61"/>
      <c r="K8525" s="69"/>
      <c r="L8525" s="69"/>
      <c r="M8525" s="69"/>
      <c r="O8525" s="63"/>
      <c r="P8525" s="63"/>
      <c r="Q8525" s="63"/>
    </row>
    <row r="8526" spans="1:17" outlineLevel="1">
      <c r="A8526" s="6"/>
      <c r="B8526" s="20">
        <v>42730</v>
      </c>
      <c r="C8526" s="21">
        <v>0.5625</v>
      </c>
      <c r="D8526" s="13">
        <v>3.3500210000000004</v>
      </c>
      <c r="E8526" s="13">
        <v>47.66</v>
      </c>
      <c r="F8526" s="11">
        <f t="shared" si="397"/>
        <v>3.3490159937000006</v>
      </c>
      <c r="G8526" s="11">
        <f t="shared" si="398"/>
        <v>48.112769999999998</v>
      </c>
      <c r="H8526" s="8">
        <f t="shared" si="399"/>
        <v>461.78653859699051</v>
      </c>
      <c r="I8526" s="61"/>
      <c r="K8526" s="69"/>
      <c r="L8526" s="69"/>
      <c r="M8526" s="69"/>
      <c r="O8526" s="63"/>
      <c r="P8526" s="63"/>
      <c r="Q8526" s="63"/>
    </row>
    <row r="8527" spans="1:17" outlineLevel="1">
      <c r="A8527" s="6"/>
      <c r="B8527" s="20">
        <v>42730</v>
      </c>
      <c r="C8527" s="21">
        <v>0.58333333333333337</v>
      </c>
      <c r="D8527" s="13">
        <v>3.7246419999999998</v>
      </c>
      <c r="E8527" s="13">
        <v>51.33</v>
      </c>
      <c r="F8527" s="11">
        <f t="shared" si="397"/>
        <v>3.7235246073999999</v>
      </c>
      <c r="G8527" s="11">
        <f t="shared" si="398"/>
        <v>51.817635000000003</v>
      </c>
      <c r="H8527" s="8">
        <f t="shared" si="399"/>
        <v>499.6313379566285</v>
      </c>
      <c r="I8527" s="61"/>
      <c r="K8527" s="69"/>
      <c r="L8527" s="69"/>
      <c r="M8527" s="69"/>
      <c r="O8527" s="63"/>
      <c r="P8527" s="63"/>
      <c r="Q8527" s="63"/>
    </row>
    <row r="8528" spans="1:17" outlineLevel="1">
      <c r="A8528" s="6"/>
      <c r="B8528" s="20">
        <v>42730</v>
      </c>
      <c r="C8528" s="21">
        <v>0.60416666666666663</v>
      </c>
      <c r="D8528" s="13">
        <v>2.4340799999999998</v>
      </c>
      <c r="E8528" s="13">
        <v>49.67</v>
      </c>
      <c r="F8528" s="11">
        <f t="shared" si="397"/>
        <v>2.433349776</v>
      </c>
      <c r="G8528" s="11">
        <f t="shared" si="398"/>
        <v>50.141865000000003</v>
      </c>
      <c r="H8528" s="8">
        <f t="shared" si="399"/>
        <v>330.59036237002778</v>
      </c>
      <c r="I8528" s="61"/>
      <c r="K8528" s="69"/>
      <c r="L8528" s="69"/>
      <c r="M8528" s="69"/>
      <c r="O8528" s="63"/>
      <c r="P8528" s="63"/>
      <c r="Q8528" s="63"/>
    </row>
    <row r="8529" spans="1:17" outlineLevel="1">
      <c r="A8529" s="6"/>
      <c r="B8529" s="20">
        <v>42730</v>
      </c>
      <c r="C8529" s="21">
        <v>0.625</v>
      </c>
      <c r="D8529" s="13">
        <v>3.2798750000000001</v>
      </c>
      <c r="E8529" s="13">
        <v>49.67</v>
      </c>
      <c r="F8529" s="11">
        <f t="shared" ref="F8529:F8592" si="400">IF($B$13="Electricity",$D8529*$B$9,$D8529*$B$10)</f>
        <v>3.2788910375000002</v>
      </c>
      <c r="G8529" s="11">
        <f t="shared" ref="G8529:G8592" si="401">+E8529*$B$10</f>
        <v>50.141865000000003</v>
      </c>
      <c r="H8529" s="8">
        <f t="shared" si="399"/>
        <v>445.46402122296513</v>
      </c>
      <c r="I8529" s="61"/>
      <c r="K8529" s="69"/>
      <c r="L8529" s="69"/>
      <c r="M8529" s="69"/>
      <c r="O8529" s="63"/>
      <c r="P8529" s="63"/>
      <c r="Q8529" s="63"/>
    </row>
    <row r="8530" spans="1:17" outlineLevel="1">
      <c r="A8530" s="6"/>
      <c r="B8530" s="20">
        <v>42730</v>
      </c>
      <c r="C8530" s="21">
        <v>0.64583333333333337</v>
      </c>
      <c r="D8530" s="13">
        <v>2.9987750000000002</v>
      </c>
      <c r="E8530" s="13">
        <v>48.67</v>
      </c>
      <c r="F8530" s="11">
        <f t="shared" si="400"/>
        <v>2.9978753675000003</v>
      </c>
      <c r="G8530" s="11">
        <f t="shared" si="401"/>
        <v>49.132365000000007</v>
      </c>
      <c r="H8530" s="8">
        <f t="shared" si="399"/>
        <v>410.31211157448092</v>
      </c>
      <c r="I8530" s="61"/>
      <c r="K8530" s="69"/>
      <c r="L8530" s="69"/>
      <c r="M8530" s="69"/>
      <c r="O8530" s="63"/>
      <c r="P8530" s="63"/>
      <c r="Q8530" s="63"/>
    </row>
    <row r="8531" spans="1:17" outlineLevel="1">
      <c r="A8531" s="6"/>
      <c r="B8531" s="20">
        <v>42730</v>
      </c>
      <c r="C8531" s="21">
        <v>0.66666666666666663</v>
      </c>
      <c r="D8531" s="13">
        <v>1.826657</v>
      </c>
      <c r="E8531" s="13">
        <v>48.52</v>
      </c>
      <c r="F8531" s="11">
        <f t="shared" si="400"/>
        <v>1.8261090029</v>
      </c>
      <c r="G8531" s="11">
        <f t="shared" si="401"/>
        <v>48.980940000000004</v>
      </c>
      <c r="H8531" s="8">
        <f t="shared" si="399"/>
        <v>250.21173903489526</v>
      </c>
      <c r="I8531" s="61"/>
      <c r="K8531" s="69"/>
      <c r="L8531" s="69"/>
      <c r="M8531" s="69"/>
      <c r="O8531" s="63"/>
      <c r="P8531" s="63"/>
      <c r="Q8531" s="63"/>
    </row>
    <row r="8532" spans="1:17" outlineLevel="1">
      <c r="A8532" s="6"/>
      <c r="B8532" s="20">
        <v>42730</v>
      </c>
      <c r="C8532" s="21">
        <v>0.6875</v>
      </c>
      <c r="D8532" s="13">
        <v>1.8621810000000001</v>
      </c>
      <c r="E8532" s="13">
        <v>47.39</v>
      </c>
      <c r="F8532" s="11">
        <f t="shared" si="400"/>
        <v>1.8616223457000001</v>
      </c>
      <c r="G8532" s="11">
        <f t="shared" si="401"/>
        <v>47.840205000000005</v>
      </c>
      <c r="H8532" s="8">
        <f t="shared" si="399"/>
        <v>257.20136164933115</v>
      </c>
      <c r="I8532" s="61"/>
      <c r="K8532" s="69"/>
      <c r="L8532" s="69"/>
      <c r="M8532" s="69"/>
      <c r="O8532" s="63"/>
      <c r="P8532" s="63"/>
      <c r="Q8532" s="63"/>
    </row>
    <row r="8533" spans="1:17" outlineLevel="1">
      <c r="A8533" s="6"/>
      <c r="B8533" s="20">
        <v>42730</v>
      </c>
      <c r="C8533" s="21">
        <v>0.70833333333333337</v>
      </c>
      <c r="D8533" s="13">
        <v>1.182912</v>
      </c>
      <c r="E8533" s="13">
        <v>51.33</v>
      </c>
      <c r="F8533" s="11">
        <f t="shared" si="400"/>
        <v>1.1825571264000001</v>
      </c>
      <c r="G8533" s="11">
        <f t="shared" si="401"/>
        <v>51.817635000000003</v>
      </c>
      <c r="H8533" s="8">
        <f t="shared" si="399"/>
        <v>158.67831196795595</v>
      </c>
      <c r="I8533" s="61"/>
      <c r="K8533" s="69"/>
      <c r="L8533" s="69"/>
      <c r="M8533" s="69"/>
      <c r="O8533" s="63"/>
      <c r="P8533" s="63"/>
      <c r="Q8533" s="63"/>
    </row>
    <row r="8534" spans="1:17" outlineLevel="1">
      <c r="A8534" s="6"/>
      <c r="B8534" s="20">
        <v>42730</v>
      </c>
      <c r="C8534" s="21">
        <v>0.72916666666666663</v>
      </c>
      <c r="D8534" s="13">
        <v>1.1069390000000001</v>
      </c>
      <c r="E8534" s="13">
        <v>46.51</v>
      </c>
      <c r="F8534" s="11">
        <f t="shared" si="400"/>
        <v>1.1066069183000002</v>
      </c>
      <c r="G8534" s="11">
        <f t="shared" si="401"/>
        <v>46.951844999999999</v>
      </c>
      <c r="H8534" s="8">
        <f t="shared" si="399"/>
        <v>153.87165029985078</v>
      </c>
      <c r="I8534" s="61"/>
      <c r="K8534" s="69"/>
      <c r="L8534" s="69"/>
      <c r="M8534" s="69"/>
      <c r="O8534" s="63"/>
      <c r="P8534" s="63"/>
      <c r="Q8534" s="63"/>
    </row>
    <row r="8535" spans="1:17" outlineLevel="1">
      <c r="A8535" s="6"/>
      <c r="B8535" s="20">
        <v>42730</v>
      </c>
      <c r="C8535" s="21">
        <v>0.75</v>
      </c>
      <c r="D8535" s="13">
        <v>0.55607099999999998</v>
      </c>
      <c r="E8535" s="13">
        <v>45.87</v>
      </c>
      <c r="F8535" s="11">
        <f t="shared" si="400"/>
        <v>0.55590417869999997</v>
      </c>
      <c r="G8535" s="11">
        <f t="shared" si="401"/>
        <v>46.305765000000001</v>
      </c>
      <c r="H8535" s="8">
        <f t="shared" si="399"/>
        <v>77.656608976799788</v>
      </c>
      <c r="I8535" s="61"/>
      <c r="K8535" s="69"/>
      <c r="L8535" s="69"/>
      <c r="M8535" s="69"/>
      <c r="O8535" s="63"/>
      <c r="P8535" s="63"/>
      <c r="Q8535" s="63"/>
    </row>
    <row r="8536" spans="1:17" outlineLevel="1">
      <c r="A8536" s="6"/>
      <c r="B8536" s="20">
        <v>42730</v>
      </c>
      <c r="C8536" s="21">
        <v>0.77083333333333337</v>
      </c>
      <c r="D8536" s="13">
        <v>0.28305599999999997</v>
      </c>
      <c r="E8536" s="13">
        <v>46.02</v>
      </c>
      <c r="F8536" s="11">
        <f t="shared" si="400"/>
        <v>0.28297108319999997</v>
      </c>
      <c r="G8536" s="11">
        <f t="shared" si="401"/>
        <v>46.457190000000004</v>
      </c>
      <c r="H8536" s="8">
        <f t="shared" si="399"/>
        <v>39.486580098471791</v>
      </c>
      <c r="I8536" s="61"/>
      <c r="K8536" s="69"/>
      <c r="L8536" s="69"/>
      <c r="M8536" s="69"/>
      <c r="O8536" s="63"/>
      <c r="P8536" s="63"/>
      <c r="Q8536" s="63"/>
    </row>
    <row r="8537" spans="1:17" outlineLevel="1">
      <c r="A8537" s="6"/>
      <c r="B8537" s="20">
        <v>42730</v>
      </c>
      <c r="C8537" s="21">
        <v>0.79166666666666663</v>
      </c>
      <c r="D8537" s="13">
        <v>0.10433600000000001</v>
      </c>
      <c r="E8537" s="13">
        <v>45.87</v>
      </c>
      <c r="F8537" s="11">
        <f t="shared" si="400"/>
        <v>0.10430469920000002</v>
      </c>
      <c r="G8537" s="11">
        <f t="shared" si="401"/>
        <v>46.305765000000001</v>
      </c>
      <c r="H8537" s="8">
        <f t="shared" si="399"/>
        <v>14.570765161649113</v>
      </c>
      <c r="I8537" s="61"/>
      <c r="K8537" s="69"/>
      <c r="L8537" s="69"/>
      <c r="M8537" s="69"/>
      <c r="O8537" s="63"/>
      <c r="P8537" s="63"/>
      <c r="Q8537" s="63"/>
    </row>
    <row r="8538" spans="1:17" outlineLevel="1">
      <c r="A8538" s="6"/>
      <c r="B8538" s="20">
        <v>42730</v>
      </c>
      <c r="C8538" s="21">
        <v>0.8125</v>
      </c>
      <c r="D8538" s="13">
        <v>9.0740000000000005E-3</v>
      </c>
      <c r="E8538" s="13">
        <v>45.72</v>
      </c>
      <c r="F8538" s="11">
        <f t="shared" si="400"/>
        <v>9.0712778000000011E-3</v>
      </c>
      <c r="G8538" s="11">
        <f t="shared" si="401"/>
        <v>46.154340000000005</v>
      </c>
      <c r="H8538" s="8">
        <f t="shared" si="399"/>
        <v>1.2685788309843482</v>
      </c>
      <c r="I8538" s="61"/>
      <c r="K8538" s="69"/>
      <c r="L8538" s="69"/>
      <c r="M8538" s="69"/>
      <c r="O8538" s="63"/>
      <c r="P8538" s="63"/>
      <c r="Q8538" s="63"/>
    </row>
    <row r="8539" spans="1:17" outlineLevel="1">
      <c r="A8539" s="6"/>
      <c r="B8539" s="20">
        <v>42730</v>
      </c>
      <c r="C8539" s="21">
        <v>0.83333333333333337</v>
      </c>
      <c r="D8539" s="13">
        <v>0</v>
      </c>
      <c r="E8539" s="13">
        <v>45.87</v>
      </c>
      <c r="F8539" s="11">
        <f t="shared" si="400"/>
        <v>0</v>
      </c>
      <c r="G8539" s="11">
        <f t="shared" si="401"/>
        <v>46.305765000000001</v>
      </c>
      <c r="H8539" s="8">
        <f t="shared" si="399"/>
        <v>0</v>
      </c>
      <c r="I8539" s="61"/>
      <c r="K8539" s="69"/>
      <c r="L8539" s="69"/>
      <c r="M8539" s="69"/>
      <c r="O8539" s="63"/>
      <c r="P8539" s="63"/>
      <c r="Q8539" s="63"/>
    </row>
    <row r="8540" spans="1:17" outlineLevel="1">
      <c r="A8540" s="6"/>
      <c r="B8540" s="20">
        <v>42730</v>
      </c>
      <c r="C8540" s="21">
        <v>0.85416666666666663</v>
      </c>
      <c r="D8540" s="13">
        <v>0</v>
      </c>
      <c r="E8540" s="13">
        <v>45.87</v>
      </c>
      <c r="F8540" s="11">
        <f t="shared" si="400"/>
        <v>0</v>
      </c>
      <c r="G8540" s="11">
        <f t="shared" si="401"/>
        <v>46.305765000000001</v>
      </c>
      <c r="H8540" s="8">
        <f t="shared" si="399"/>
        <v>0</v>
      </c>
      <c r="I8540" s="61"/>
      <c r="K8540" s="69"/>
      <c r="L8540" s="69"/>
      <c r="M8540" s="69"/>
      <c r="O8540" s="63"/>
      <c r="P8540" s="63"/>
      <c r="Q8540" s="63"/>
    </row>
    <row r="8541" spans="1:17" outlineLevel="1">
      <c r="A8541" s="6"/>
      <c r="B8541" s="20">
        <v>42730</v>
      </c>
      <c r="C8541" s="21">
        <v>0.875</v>
      </c>
      <c r="D8541" s="13">
        <v>0</v>
      </c>
      <c r="E8541" s="13">
        <v>45.58</v>
      </c>
      <c r="F8541" s="11">
        <f t="shared" si="400"/>
        <v>0</v>
      </c>
      <c r="G8541" s="11">
        <f t="shared" si="401"/>
        <v>46.013010000000001</v>
      </c>
      <c r="H8541" s="8">
        <f t="shared" si="399"/>
        <v>0</v>
      </c>
      <c r="I8541" s="61"/>
      <c r="K8541" s="69"/>
      <c r="L8541" s="69"/>
      <c r="M8541" s="69"/>
      <c r="O8541" s="63"/>
      <c r="P8541" s="63"/>
      <c r="Q8541" s="63"/>
    </row>
    <row r="8542" spans="1:17" outlineLevel="1">
      <c r="A8542" s="6"/>
      <c r="B8542" s="20">
        <v>42730</v>
      </c>
      <c r="C8542" s="21">
        <v>0.89583333333333337</v>
      </c>
      <c r="D8542" s="13">
        <v>0</v>
      </c>
      <c r="E8542" s="13">
        <v>45.47</v>
      </c>
      <c r="F8542" s="11">
        <f t="shared" si="400"/>
        <v>0</v>
      </c>
      <c r="G8542" s="11">
        <f t="shared" si="401"/>
        <v>45.901965000000004</v>
      </c>
      <c r="H8542" s="8">
        <f t="shared" si="399"/>
        <v>0</v>
      </c>
      <c r="I8542" s="61"/>
      <c r="K8542" s="69"/>
      <c r="L8542" s="69"/>
      <c r="M8542" s="69"/>
      <c r="O8542" s="63"/>
      <c r="P8542" s="63"/>
      <c r="Q8542" s="63"/>
    </row>
    <row r="8543" spans="1:17" outlineLevel="1">
      <c r="A8543" s="6"/>
      <c r="B8543" s="20">
        <v>42730</v>
      </c>
      <c r="C8543" s="21">
        <v>0.91666666666666663</v>
      </c>
      <c r="D8543" s="13">
        <v>0</v>
      </c>
      <c r="E8543" s="13">
        <v>42.25</v>
      </c>
      <c r="F8543" s="11">
        <f t="shared" si="400"/>
        <v>0</v>
      </c>
      <c r="G8543" s="11">
        <f t="shared" si="401"/>
        <v>42.651375000000002</v>
      </c>
      <c r="H8543" s="8">
        <f t="shared" si="399"/>
        <v>0</v>
      </c>
      <c r="I8543" s="61"/>
      <c r="K8543" s="69"/>
      <c r="L8543" s="69"/>
      <c r="M8543" s="69"/>
      <c r="O8543" s="63"/>
      <c r="P8543" s="63"/>
      <c r="Q8543" s="63"/>
    </row>
    <row r="8544" spans="1:17" outlineLevel="1">
      <c r="A8544" s="6"/>
      <c r="B8544" s="20">
        <v>42730</v>
      </c>
      <c r="C8544" s="21">
        <v>0.9375</v>
      </c>
      <c r="D8544" s="13">
        <v>0</v>
      </c>
      <c r="E8544" s="13">
        <v>91.95</v>
      </c>
      <c r="F8544" s="11">
        <f t="shared" si="400"/>
        <v>0</v>
      </c>
      <c r="G8544" s="11">
        <f t="shared" si="401"/>
        <v>92.823525000000004</v>
      </c>
      <c r="H8544" s="8">
        <f t="shared" si="399"/>
        <v>0</v>
      </c>
      <c r="I8544" s="61"/>
      <c r="K8544" s="69"/>
      <c r="L8544" s="69"/>
      <c r="M8544" s="69"/>
      <c r="O8544" s="63"/>
      <c r="P8544" s="63"/>
      <c r="Q8544" s="63"/>
    </row>
    <row r="8545" spans="1:17" outlineLevel="1">
      <c r="A8545" s="6"/>
      <c r="B8545" s="20">
        <v>42730</v>
      </c>
      <c r="C8545" s="21">
        <v>0.95833333333333337</v>
      </c>
      <c r="D8545" s="13">
        <v>0</v>
      </c>
      <c r="E8545" s="13">
        <v>45.1</v>
      </c>
      <c r="F8545" s="11">
        <f t="shared" si="400"/>
        <v>0</v>
      </c>
      <c r="G8545" s="11">
        <f t="shared" si="401"/>
        <v>45.528450000000007</v>
      </c>
      <c r="H8545" s="8">
        <f t="shared" si="399"/>
        <v>0</v>
      </c>
      <c r="I8545" s="61"/>
      <c r="K8545" s="69"/>
      <c r="L8545" s="69"/>
      <c r="M8545" s="69"/>
      <c r="O8545" s="63"/>
      <c r="P8545" s="63"/>
      <c r="Q8545" s="63"/>
    </row>
    <row r="8546" spans="1:17" outlineLevel="1">
      <c r="A8546" s="6"/>
      <c r="B8546" s="20">
        <v>42730</v>
      </c>
      <c r="C8546" s="21">
        <v>0.97916666666666663</v>
      </c>
      <c r="D8546" s="13">
        <v>0</v>
      </c>
      <c r="E8546" s="13">
        <v>39.76</v>
      </c>
      <c r="F8546" s="11">
        <f t="shared" si="400"/>
        <v>0</v>
      </c>
      <c r="G8546" s="11">
        <f t="shared" si="401"/>
        <v>40.137720000000002</v>
      </c>
      <c r="H8546" s="8">
        <f t="shared" si="399"/>
        <v>0</v>
      </c>
      <c r="I8546" s="61"/>
      <c r="K8546" s="69"/>
      <c r="L8546" s="69"/>
      <c r="M8546" s="69"/>
      <c r="O8546" s="63"/>
      <c r="P8546" s="63"/>
      <c r="Q8546" s="63"/>
    </row>
    <row r="8547" spans="1:17" outlineLevel="1">
      <c r="A8547" s="6"/>
      <c r="B8547" s="20">
        <v>42731</v>
      </c>
      <c r="C8547" s="21">
        <v>2.0833333333333332E-2</v>
      </c>
      <c r="D8547" s="13">
        <v>0</v>
      </c>
      <c r="E8547" s="13">
        <v>40.76</v>
      </c>
      <c r="F8547" s="11">
        <f t="shared" si="400"/>
        <v>0</v>
      </c>
      <c r="G8547" s="11">
        <f t="shared" si="401"/>
        <v>41.147219999999997</v>
      </c>
      <c r="H8547" s="8">
        <f t="shared" si="399"/>
        <v>0</v>
      </c>
      <c r="I8547" s="61"/>
      <c r="K8547" s="69"/>
      <c r="L8547" s="69"/>
      <c r="M8547" s="69"/>
      <c r="O8547" s="63"/>
      <c r="P8547" s="63"/>
      <c r="Q8547" s="63"/>
    </row>
    <row r="8548" spans="1:17" outlineLevel="1">
      <c r="A8548" s="6"/>
      <c r="B8548" s="20">
        <v>42731</v>
      </c>
      <c r="C8548" s="21">
        <v>4.1666666666666664E-2</v>
      </c>
      <c r="D8548" s="13">
        <v>0</v>
      </c>
      <c r="E8548" s="13">
        <v>42.37</v>
      </c>
      <c r="F8548" s="11">
        <f t="shared" si="400"/>
        <v>0</v>
      </c>
      <c r="G8548" s="11">
        <f t="shared" si="401"/>
        <v>42.772514999999999</v>
      </c>
      <c r="H8548" s="8">
        <f t="shared" si="399"/>
        <v>0</v>
      </c>
      <c r="I8548" s="61"/>
      <c r="K8548" s="69"/>
      <c r="L8548" s="69"/>
      <c r="M8548" s="69"/>
      <c r="O8548" s="63"/>
      <c r="P8548" s="63"/>
      <c r="Q8548" s="63"/>
    </row>
    <row r="8549" spans="1:17" outlineLevel="1">
      <c r="A8549" s="6"/>
      <c r="B8549" s="20">
        <v>42731</v>
      </c>
      <c r="C8549" s="21">
        <v>6.25E-2</v>
      </c>
      <c r="D8549" s="13">
        <v>0</v>
      </c>
      <c r="E8549" s="13">
        <v>42.37</v>
      </c>
      <c r="F8549" s="11">
        <f t="shared" si="400"/>
        <v>0</v>
      </c>
      <c r="G8549" s="11">
        <f t="shared" si="401"/>
        <v>42.772514999999999</v>
      </c>
      <c r="H8549" s="8">
        <f t="shared" si="399"/>
        <v>0</v>
      </c>
      <c r="I8549" s="61"/>
      <c r="K8549" s="69"/>
      <c r="L8549" s="69"/>
      <c r="M8549" s="69"/>
      <c r="O8549" s="63"/>
      <c r="P8549" s="63"/>
      <c r="Q8549" s="63"/>
    </row>
    <row r="8550" spans="1:17" outlineLevel="1">
      <c r="A8550" s="6"/>
      <c r="B8550" s="20">
        <v>42731</v>
      </c>
      <c r="C8550" s="21">
        <v>8.3333333333333329E-2</v>
      </c>
      <c r="D8550" s="13">
        <v>0</v>
      </c>
      <c r="E8550" s="13">
        <v>37.130000000000003</v>
      </c>
      <c r="F8550" s="11">
        <f t="shared" si="400"/>
        <v>0</v>
      </c>
      <c r="G8550" s="11">
        <f t="shared" si="401"/>
        <v>37.482735000000005</v>
      </c>
      <c r="H8550" s="8">
        <f t="shared" si="399"/>
        <v>0</v>
      </c>
      <c r="I8550" s="61"/>
      <c r="K8550" s="69"/>
      <c r="L8550" s="69"/>
      <c r="M8550" s="69"/>
      <c r="O8550" s="63"/>
      <c r="P8550" s="63"/>
      <c r="Q8550" s="63"/>
    </row>
    <row r="8551" spans="1:17" outlineLevel="1">
      <c r="A8551" s="6"/>
      <c r="B8551" s="20">
        <v>42731</v>
      </c>
      <c r="C8551" s="21">
        <v>0.10416666666666667</v>
      </c>
      <c r="D8551" s="13">
        <v>0</v>
      </c>
      <c r="E8551" s="13">
        <v>31.94</v>
      </c>
      <c r="F8551" s="11">
        <f t="shared" si="400"/>
        <v>0</v>
      </c>
      <c r="G8551" s="11">
        <f t="shared" si="401"/>
        <v>32.243430000000004</v>
      </c>
      <c r="H8551" s="8">
        <f t="shared" si="399"/>
        <v>0</v>
      </c>
      <c r="I8551" s="61"/>
      <c r="K8551" s="69"/>
      <c r="L8551" s="69"/>
      <c r="M8551" s="69"/>
      <c r="O8551" s="63"/>
      <c r="P8551" s="63"/>
      <c r="Q8551" s="63"/>
    </row>
    <row r="8552" spans="1:17" outlineLevel="1">
      <c r="A8552" s="6"/>
      <c r="B8552" s="20">
        <v>42731</v>
      </c>
      <c r="C8552" s="21">
        <v>0.125</v>
      </c>
      <c r="D8552" s="13">
        <v>0</v>
      </c>
      <c r="E8552" s="13">
        <v>34.03</v>
      </c>
      <c r="F8552" s="11">
        <f t="shared" si="400"/>
        <v>0</v>
      </c>
      <c r="G8552" s="11">
        <f t="shared" si="401"/>
        <v>34.353285000000007</v>
      </c>
      <c r="H8552" s="8">
        <f t="shared" si="399"/>
        <v>0</v>
      </c>
      <c r="I8552" s="61"/>
      <c r="K8552" s="69"/>
      <c r="L8552" s="69"/>
      <c r="M8552" s="69"/>
      <c r="O8552" s="63"/>
      <c r="P8552" s="63"/>
      <c r="Q8552" s="63"/>
    </row>
    <row r="8553" spans="1:17" outlineLevel="1">
      <c r="A8553" s="6"/>
      <c r="B8553" s="20">
        <v>42731</v>
      </c>
      <c r="C8553" s="21">
        <v>0.14583333333333334</v>
      </c>
      <c r="D8553" s="13">
        <v>0</v>
      </c>
      <c r="E8553" s="13">
        <v>33.9</v>
      </c>
      <c r="F8553" s="11">
        <f t="shared" si="400"/>
        <v>0</v>
      </c>
      <c r="G8553" s="11">
        <f t="shared" si="401"/>
        <v>34.222050000000003</v>
      </c>
      <c r="H8553" s="8">
        <f t="shared" si="399"/>
        <v>0</v>
      </c>
      <c r="I8553" s="61"/>
      <c r="K8553" s="69"/>
      <c r="L8553" s="69"/>
      <c r="M8553" s="69"/>
      <c r="O8553" s="63"/>
      <c r="P8553" s="63"/>
      <c r="Q8553" s="63"/>
    </row>
    <row r="8554" spans="1:17" outlineLevel="1">
      <c r="A8554" s="6"/>
      <c r="B8554" s="20">
        <v>42731</v>
      </c>
      <c r="C8554" s="21">
        <v>0.16666666666666666</v>
      </c>
      <c r="D8554" s="13">
        <v>0</v>
      </c>
      <c r="E8554" s="13">
        <v>34.340000000000003</v>
      </c>
      <c r="F8554" s="11">
        <f t="shared" si="400"/>
        <v>0</v>
      </c>
      <c r="G8554" s="11">
        <f t="shared" si="401"/>
        <v>34.666230000000006</v>
      </c>
      <c r="H8554" s="8">
        <f t="shared" si="399"/>
        <v>0</v>
      </c>
      <c r="I8554" s="61"/>
      <c r="K8554" s="69"/>
      <c r="L8554" s="69"/>
      <c r="M8554" s="69"/>
      <c r="O8554" s="63"/>
      <c r="P8554" s="63"/>
      <c r="Q8554" s="63"/>
    </row>
    <row r="8555" spans="1:17" outlineLevel="1">
      <c r="A8555" s="6"/>
      <c r="B8555" s="20">
        <v>42731</v>
      </c>
      <c r="C8555" s="21">
        <v>0.1875</v>
      </c>
      <c r="D8555" s="13">
        <v>0</v>
      </c>
      <c r="E8555" s="13">
        <v>35.520000000000003</v>
      </c>
      <c r="F8555" s="11">
        <f t="shared" si="400"/>
        <v>0</v>
      </c>
      <c r="G8555" s="11">
        <f t="shared" si="401"/>
        <v>35.857440000000004</v>
      </c>
      <c r="H8555" s="8">
        <f t="shared" si="399"/>
        <v>0</v>
      </c>
      <c r="I8555" s="61"/>
      <c r="K8555" s="69"/>
      <c r="L8555" s="69"/>
      <c r="M8555" s="69"/>
      <c r="O8555" s="63"/>
      <c r="P8555" s="63"/>
      <c r="Q8555" s="63"/>
    </row>
    <row r="8556" spans="1:17" outlineLevel="1">
      <c r="A8556" s="6"/>
      <c r="B8556" s="20">
        <v>42731</v>
      </c>
      <c r="C8556" s="21">
        <v>0.20833333333333334</v>
      </c>
      <c r="D8556" s="13">
        <v>0</v>
      </c>
      <c r="E8556" s="13">
        <v>31.77</v>
      </c>
      <c r="F8556" s="11">
        <f t="shared" si="400"/>
        <v>0</v>
      </c>
      <c r="G8556" s="11">
        <f t="shared" si="401"/>
        <v>32.071815000000001</v>
      </c>
      <c r="H8556" s="8">
        <f t="shared" si="399"/>
        <v>0</v>
      </c>
      <c r="I8556" s="61"/>
      <c r="K8556" s="69"/>
      <c r="L8556" s="69"/>
      <c r="M8556" s="69"/>
      <c r="O8556" s="63"/>
      <c r="P8556" s="63"/>
      <c r="Q8556" s="63"/>
    </row>
    <row r="8557" spans="1:17" outlineLevel="1">
      <c r="A8557" s="6"/>
      <c r="B8557" s="20">
        <v>42731</v>
      </c>
      <c r="C8557" s="21">
        <v>0.22916666666666666</v>
      </c>
      <c r="D8557" s="13">
        <v>4.8856999999999998E-2</v>
      </c>
      <c r="E8557" s="13">
        <v>34.99</v>
      </c>
      <c r="F8557" s="11">
        <f t="shared" si="400"/>
        <v>4.8842342900000002E-2</v>
      </c>
      <c r="G8557" s="11">
        <f t="shared" si="401"/>
        <v>35.322405000000003</v>
      </c>
      <c r="H8557" s="8">
        <f t="shared" ref="H8557:H8620" si="402">F8557*($B$8-G8557)</f>
        <v>7.3594467623373259</v>
      </c>
      <c r="I8557" s="61"/>
      <c r="K8557" s="69"/>
      <c r="L8557" s="69"/>
      <c r="M8557" s="69"/>
      <c r="O8557" s="63"/>
      <c r="P8557" s="63"/>
      <c r="Q8557" s="63"/>
    </row>
    <row r="8558" spans="1:17" outlineLevel="1">
      <c r="A8558" s="6"/>
      <c r="B8558" s="20">
        <v>42731</v>
      </c>
      <c r="C8558" s="21">
        <v>0.25</v>
      </c>
      <c r="D8558" s="13">
        <v>0.275895</v>
      </c>
      <c r="E8558" s="13">
        <v>40.56</v>
      </c>
      <c r="F8558" s="11">
        <f t="shared" si="400"/>
        <v>0.2758122315</v>
      </c>
      <c r="G8558" s="11">
        <f t="shared" si="401"/>
        <v>40.945320000000002</v>
      </c>
      <c r="H8558" s="8">
        <f t="shared" si="402"/>
        <v>40.00785498031842</v>
      </c>
      <c r="I8558" s="61"/>
      <c r="K8558" s="69"/>
      <c r="L8558" s="69"/>
      <c r="M8558" s="69"/>
      <c r="O8558" s="63"/>
      <c r="P8558" s="63"/>
      <c r="Q8558" s="63"/>
    </row>
    <row r="8559" spans="1:17" outlineLevel="1">
      <c r="A8559" s="6"/>
      <c r="B8559" s="20">
        <v>42731</v>
      </c>
      <c r="C8559" s="21">
        <v>0.27083333333333331</v>
      </c>
      <c r="D8559" s="13">
        <v>0.46439999999999998</v>
      </c>
      <c r="E8559" s="13">
        <v>36.78</v>
      </c>
      <c r="F8559" s="11">
        <f t="shared" si="400"/>
        <v>0.46426067999999998</v>
      </c>
      <c r="G8559" s="11">
        <f t="shared" si="401"/>
        <v>37.12941</v>
      </c>
      <c r="H8559" s="8">
        <f t="shared" si="402"/>
        <v>69.114761345401192</v>
      </c>
      <c r="I8559" s="61"/>
      <c r="K8559" s="69"/>
      <c r="L8559" s="69"/>
      <c r="M8559" s="69"/>
      <c r="O8559" s="63"/>
      <c r="P8559" s="63"/>
      <c r="Q8559" s="63"/>
    </row>
    <row r="8560" spans="1:17" outlineLevel="1">
      <c r="A8560" s="6"/>
      <c r="B8560" s="20">
        <v>42731</v>
      </c>
      <c r="C8560" s="21">
        <v>0.29166666666666669</v>
      </c>
      <c r="D8560" s="13">
        <v>0.70582500000000004</v>
      </c>
      <c r="E8560" s="13">
        <v>42.65</v>
      </c>
      <c r="F8560" s="11">
        <f t="shared" si="400"/>
        <v>0.70561325250000007</v>
      </c>
      <c r="G8560" s="11">
        <f t="shared" si="401"/>
        <v>43.055174999999998</v>
      </c>
      <c r="H8560" s="8">
        <f t="shared" si="402"/>
        <v>100.86376289629332</v>
      </c>
      <c r="I8560" s="61"/>
      <c r="K8560" s="69"/>
      <c r="L8560" s="69"/>
      <c r="M8560" s="69"/>
      <c r="O8560" s="63"/>
      <c r="P8560" s="63"/>
      <c r="Q8560" s="63"/>
    </row>
    <row r="8561" spans="1:17" outlineLevel="1">
      <c r="A8561" s="6"/>
      <c r="B8561" s="20">
        <v>42731</v>
      </c>
      <c r="C8561" s="21">
        <v>0.3125</v>
      </c>
      <c r="D8561" s="13">
        <v>0.84439699999999995</v>
      </c>
      <c r="E8561" s="13">
        <v>44.1</v>
      </c>
      <c r="F8561" s="11">
        <f t="shared" si="400"/>
        <v>0.84414368090000003</v>
      </c>
      <c r="G8561" s="11">
        <f t="shared" si="401"/>
        <v>44.518950000000004</v>
      </c>
      <c r="H8561" s="8">
        <f t="shared" si="402"/>
        <v>119.43033432459693</v>
      </c>
      <c r="I8561" s="61"/>
      <c r="K8561" s="69"/>
      <c r="L8561" s="69"/>
      <c r="M8561" s="69"/>
      <c r="O8561" s="63"/>
      <c r="P8561" s="63"/>
      <c r="Q8561" s="63"/>
    </row>
    <row r="8562" spans="1:17" outlineLevel="1">
      <c r="A8562" s="6"/>
      <c r="B8562" s="20">
        <v>42731</v>
      </c>
      <c r="C8562" s="21">
        <v>0.33333333333333331</v>
      </c>
      <c r="D8562" s="13">
        <v>1.4577759999999997</v>
      </c>
      <c r="E8562" s="13">
        <v>45.13</v>
      </c>
      <c r="F8562" s="11">
        <f t="shared" si="400"/>
        <v>1.4573386671999997</v>
      </c>
      <c r="G8562" s="11">
        <f t="shared" si="401"/>
        <v>45.558735000000006</v>
      </c>
      <c r="H8562" s="8">
        <f t="shared" si="402"/>
        <v>204.67048595498196</v>
      </c>
      <c r="I8562" s="61"/>
      <c r="K8562" s="69"/>
      <c r="L8562" s="69"/>
      <c r="M8562" s="69"/>
      <c r="O8562" s="63"/>
      <c r="P8562" s="63"/>
      <c r="Q8562" s="63"/>
    </row>
    <row r="8563" spans="1:17" outlineLevel="1">
      <c r="A8563" s="6"/>
      <c r="B8563" s="20">
        <v>42731</v>
      </c>
      <c r="C8563" s="21">
        <v>0.35416666666666669</v>
      </c>
      <c r="D8563" s="13">
        <v>1.702987</v>
      </c>
      <c r="E8563" s="13">
        <v>45.88</v>
      </c>
      <c r="F8563" s="11">
        <f t="shared" si="400"/>
        <v>1.7024761039</v>
      </c>
      <c r="G8563" s="11">
        <f t="shared" si="401"/>
        <v>46.315860000000008</v>
      </c>
      <c r="H8563" s="8">
        <f t="shared" si="402"/>
        <v>237.80891044382213</v>
      </c>
      <c r="I8563" s="61"/>
      <c r="K8563" s="69"/>
      <c r="L8563" s="69"/>
      <c r="M8563" s="69"/>
      <c r="O8563" s="63"/>
      <c r="P8563" s="63"/>
      <c r="Q8563" s="63"/>
    </row>
    <row r="8564" spans="1:17" outlineLevel="1">
      <c r="A8564" s="6"/>
      <c r="B8564" s="20">
        <v>42731</v>
      </c>
      <c r="C8564" s="21">
        <v>0.375</v>
      </c>
      <c r="D8564" s="13">
        <v>1.8565689999999999</v>
      </c>
      <c r="E8564" s="13">
        <v>45.25</v>
      </c>
      <c r="F8564" s="11">
        <f t="shared" si="400"/>
        <v>1.8560120293</v>
      </c>
      <c r="G8564" s="11">
        <f t="shared" si="401"/>
        <v>45.679875000000003</v>
      </c>
      <c r="H8564" s="8">
        <f t="shared" si="402"/>
        <v>260.43583995287963</v>
      </c>
      <c r="I8564" s="61"/>
      <c r="K8564" s="69"/>
      <c r="L8564" s="69"/>
      <c r="M8564" s="69"/>
      <c r="O8564" s="63"/>
      <c r="P8564" s="63"/>
      <c r="Q8564" s="63"/>
    </row>
    <row r="8565" spans="1:17" outlineLevel="1">
      <c r="A8565" s="6"/>
      <c r="B8565" s="20">
        <v>42731</v>
      </c>
      <c r="C8565" s="21">
        <v>0.39583333333333331</v>
      </c>
      <c r="D8565" s="13">
        <v>2.3078939999999997</v>
      </c>
      <c r="E8565" s="13">
        <v>45.84</v>
      </c>
      <c r="F8565" s="11">
        <f t="shared" si="400"/>
        <v>2.3072016317999999</v>
      </c>
      <c r="G8565" s="11">
        <f t="shared" si="401"/>
        <v>46.275480000000009</v>
      </c>
      <c r="H8565" s="8">
        <f t="shared" si="402"/>
        <v>322.3726405464717</v>
      </c>
      <c r="I8565" s="61"/>
      <c r="K8565" s="69"/>
      <c r="L8565" s="69"/>
      <c r="M8565" s="69"/>
      <c r="O8565" s="63"/>
      <c r="P8565" s="63"/>
      <c r="Q8565" s="63"/>
    </row>
    <row r="8566" spans="1:17" outlineLevel="1">
      <c r="A8566" s="6"/>
      <c r="B8566" s="20">
        <v>42731</v>
      </c>
      <c r="C8566" s="21">
        <v>0.41666666666666669</v>
      </c>
      <c r="D8566" s="13">
        <v>2.3957600000000001</v>
      </c>
      <c r="E8566" s="13">
        <v>46.07</v>
      </c>
      <c r="F8566" s="11">
        <f t="shared" si="400"/>
        <v>2.3950412720000003</v>
      </c>
      <c r="G8566" s="11">
        <f t="shared" si="401"/>
        <v>46.507665000000003</v>
      </c>
      <c r="H8566" s="8">
        <f t="shared" si="402"/>
        <v>334.08989945265017</v>
      </c>
      <c r="I8566" s="61"/>
      <c r="K8566" s="69"/>
      <c r="L8566" s="69"/>
      <c r="M8566" s="69"/>
      <c r="O8566" s="63"/>
      <c r="P8566" s="63"/>
      <c r="Q8566" s="63"/>
    </row>
    <row r="8567" spans="1:17" outlineLevel="1">
      <c r="A8567" s="6"/>
      <c r="B8567" s="20">
        <v>42731</v>
      </c>
      <c r="C8567" s="21">
        <v>0.4375</v>
      </c>
      <c r="D8567" s="13">
        <v>2.0280200000000002</v>
      </c>
      <c r="E8567" s="13">
        <v>46.01</v>
      </c>
      <c r="F8567" s="11">
        <f t="shared" si="400"/>
        <v>2.0274115940000002</v>
      </c>
      <c r="G8567" s="11">
        <f t="shared" si="401"/>
        <v>46.447095000000004</v>
      </c>
      <c r="H8567" s="8">
        <f t="shared" si="402"/>
        <v>282.93117757338064</v>
      </c>
      <c r="I8567" s="61"/>
      <c r="K8567" s="69"/>
      <c r="L8567" s="69"/>
      <c r="M8567" s="69"/>
      <c r="O8567" s="63"/>
      <c r="P8567" s="63"/>
      <c r="Q8567" s="63"/>
    </row>
    <row r="8568" spans="1:17" outlineLevel="1">
      <c r="A8568" s="6"/>
      <c r="B8568" s="20">
        <v>42731</v>
      </c>
      <c r="C8568" s="21">
        <v>0.45833333333333331</v>
      </c>
      <c r="D8568" s="13">
        <v>2.4803350000000002</v>
      </c>
      <c r="E8568" s="13">
        <v>46.29</v>
      </c>
      <c r="F8568" s="11">
        <f t="shared" si="400"/>
        <v>2.4795908995000002</v>
      </c>
      <c r="G8568" s="11">
        <f t="shared" si="401"/>
        <v>46.729755000000004</v>
      </c>
      <c r="H8568" s="8">
        <f t="shared" si="402"/>
        <v>345.33323207313538</v>
      </c>
      <c r="I8568" s="61"/>
      <c r="K8568" s="69"/>
      <c r="L8568" s="69"/>
      <c r="M8568" s="69"/>
      <c r="O8568" s="63"/>
      <c r="P8568" s="63"/>
      <c r="Q8568" s="63"/>
    </row>
    <row r="8569" spans="1:17" outlineLevel="1">
      <c r="A8569" s="6"/>
      <c r="B8569" s="20">
        <v>42731</v>
      </c>
      <c r="C8569" s="21">
        <v>0.47916666666666669</v>
      </c>
      <c r="D8569" s="13">
        <v>3.8744389999999997</v>
      </c>
      <c r="E8569" s="13">
        <v>46.64</v>
      </c>
      <c r="F8569" s="11">
        <f t="shared" si="400"/>
        <v>3.8732766682999999</v>
      </c>
      <c r="G8569" s="11">
        <f t="shared" si="401"/>
        <v>47.083080000000002</v>
      </c>
      <c r="H8569" s="8">
        <f t="shared" si="402"/>
        <v>538.06366506809763</v>
      </c>
      <c r="I8569" s="61"/>
      <c r="K8569" s="69"/>
      <c r="L8569" s="69"/>
      <c r="M8569" s="69"/>
      <c r="O8569" s="63"/>
      <c r="P8569" s="63"/>
      <c r="Q8569" s="63"/>
    </row>
    <row r="8570" spans="1:17" outlineLevel="1">
      <c r="A8570" s="6"/>
      <c r="B8570" s="20">
        <v>42731</v>
      </c>
      <c r="C8570" s="21">
        <v>0.5</v>
      </c>
      <c r="D8570" s="13">
        <v>3.4692179999999997</v>
      </c>
      <c r="E8570" s="13">
        <v>48.3</v>
      </c>
      <c r="F8570" s="11">
        <f t="shared" si="400"/>
        <v>3.4681772345999997</v>
      </c>
      <c r="G8570" s="11">
        <f t="shared" si="401"/>
        <v>48.758850000000002</v>
      </c>
      <c r="H8570" s="8">
        <f t="shared" si="402"/>
        <v>475.97663208032378</v>
      </c>
      <c r="I8570" s="61"/>
      <c r="K8570" s="69"/>
      <c r="L8570" s="69"/>
      <c r="M8570" s="69"/>
      <c r="O8570" s="63"/>
      <c r="P8570" s="63"/>
      <c r="Q8570" s="63"/>
    </row>
    <row r="8571" spans="1:17" outlineLevel="1">
      <c r="A8571" s="6"/>
      <c r="B8571" s="20">
        <v>42731</v>
      </c>
      <c r="C8571" s="21">
        <v>0.52083333333333337</v>
      </c>
      <c r="D8571" s="13">
        <v>2.8133029999999999</v>
      </c>
      <c r="E8571" s="13">
        <v>49.5</v>
      </c>
      <c r="F8571" s="11">
        <f t="shared" si="400"/>
        <v>2.8124590090999999</v>
      </c>
      <c r="G8571" s="11">
        <f t="shared" si="401"/>
        <v>49.97025</v>
      </c>
      <c r="H8571" s="8">
        <f t="shared" si="402"/>
        <v>382.57809589312075</v>
      </c>
      <c r="I8571" s="61"/>
      <c r="K8571" s="69"/>
      <c r="L8571" s="69"/>
      <c r="M8571" s="69"/>
      <c r="O8571" s="63"/>
      <c r="P8571" s="63"/>
      <c r="Q8571" s="63"/>
    </row>
    <row r="8572" spans="1:17" outlineLevel="1">
      <c r="A8572" s="6"/>
      <c r="B8572" s="20">
        <v>42731</v>
      </c>
      <c r="C8572" s="21">
        <v>0.54166666666666663</v>
      </c>
      <c r="D8572" s="13">
        <v>4.1011340000000001</v>
      </c>
      <c r="E8572" s="13">
        <v>49.66</v>
      </c>
      <c r="F8572" s="11">
        <f t="shared" si="400"/>
        <v>4.0999036597999998</v>
      </c>
      <c r="G8572" s="11">
        <f t="shared" si="401"/>
        <v>50.131770000000003</v>
      </c>
      <c r="H8572" s="8">
        <f t="shared" si="402"/>
        <v>557.04665342754811</v>
      </c>
      <c r="I8572" s="61"/>
      <c r="K8572" s="69"/>
      <c r="L8572" s="69"/>
      <c r="M8572" s="69"/>
      <c r="O8572" s="63"/>
      <c r="P8572" s="63"/>
      <c r="Q8572" s="63"/>
    </row>
    <row r="8573" spans="1:17" outlineLevel="1">
      <c r="A8573" s="6"/>
      <c r="B8573" s="20">
        <v>42731</v>
      </c>
      <c r="C8573" s="21">
        <v>0.5625</v>
      </c>
      <c r="D8573" s="13">
        <v>4.1328740000000002</v>
      </c>
      <c r="E8573" s="13">
        <v>49.83</v>
      </c>
      <c r="F8573" s="11">
        <f t="shared" si="400"/>
        <v>4.1316341377999999</v>
      </c>
      <c r="G8573" s="11">
        <f t="shared" si="401"/>
        <v>50.303384999999999</v>
      </c>
      <c r="H8573" s="8">
        <f t="shared" si="402"/>
        <v>560.64876691790357</v>
      </c>
      <c r="I8573" s="61"/>
      <c r="K8573" s="69"/>
      <c r="L8573" s="69"/>
      <c r="M8573" s="69"/>
      <c r="O8573" s="63"/>
      <c r="P8573" s="63"/>
      <c r="Q8573" s="63"/>
    </row>
    <row r="8574" spans="1:17" outlineLevel="1">
      <c r="A8574" s="6"/>
      <c r="B8574" s="20">
        <v>42731</v>
      </c>
      <c r="C8574" s="21">
        <v>0.58333333333333337</v>
      </c>
      <c r="D8574" s="13">
        <v>2.0531149999999996</v>
      </c>
      <c r="E8574" s="13">
        <v>53.19</v>
      </c>
      <c r="F8574" s="11">
        <f t="shared" si="400"/>
        <v>2.0524990654999997</v>
      </c>
      <c r="G8574" s="11">
        <f t="shared" si="401"/>
        <v>53.695304999999998</v>
      </c>
      <c r="H8574" s="8">
        <f t="shared" si="402"/>
        <v>271.55526284876248</v>
      </c>
      <c r="I8574" s="61"/>
      <c r="K8574" s="69"/>
      <c r="L8574" s="69"/>
      <c r="M8574" s="69"/>
      <c r="O8574" s="63"/>
      <c r="P8574" s="63"/>
      <c r="Q8574" s="63"/>
    </row>
    <row r="8575" spans="1:17" outlineLevel="1">
      <c r="A8575" s="6"/>
      <c r="B8575" s="20">
        <v>42731</v>
      </c>
      <c r="C8575" s="21">
        <v>0.60416666666666663</v>
      </c>
      <c r="D8575" s="13">
        <v>0.78265799999999996</v>
      </c>
      <c r="E8575" s="13">
        <v>56.53</v>
      </c>
      <c r="F8575" s="11">
        <f t="shared" si="400"/>
        <v>0.78242320259999998</v>
      </c>
      <c r="G8575" s="11">
        <f t="shared" si="401"/>
        <v>57.067035000000004</v>
      </c>
      <c r="H8575" s="8">
        <f t="shared" si="402"/>
        <v>100.88014339601371</v>
      </c>
      <c r="I8575" s="61"/>
      <c r="K8575" s="69"/>
      <c r="L8575" s="69"/>
      <c r="M8575" s="69"/>
      <c r="O8575" s="63"/>
      <c r="P8575" s="63"/>
      <c r="Q8575" s="63"/>
    </row>
    <row r="8576" spans="1:17" outlineLevel="1">
      <c r="A8576" s="6"/>
      <c r="B8576" s="20">
        <v>42731</v>
      </c>
      <c r="C8576" s="21">
        <v>0.625</v>
      </c>
      <c r="D8576" s="13">
        <v>1.1865889999999999</v>
      </c>
      <c r="E8576" s="13">
        <v>52.68</v>
      </c>
      <c r="F8576" s="11">
        <f t="shared" si="400"/>
        <v>1.1862330233</v>
      </c>
      <c r="G8576" s="11">
        <f t="shared" si="401"/>
        <v>53.180460000000004</v>
      </c>
      <c r="H8576" s="8">
        <f t="shared" si="402"/>
        <v>157.55492448751528</v>
      </c>
      <c r="I8576" s="61"/>
      <c r="K8576" s="69"/>
      <c r="L8576" s="69"/>
      <c r="M8576" s="69"/>
      <c r="O8576" s="63"/>
      <c r="P8576" s="63"/>
      <c r="Q8576" s="63"/>
    </row>
    <row r="8577" spans="1:17" outlineLevel="1">
      <c r="A8577" s="6"/>
      <c r="B8577" s="20">
        <v>42731</v>
      </c>
      <c r="C8577" s="21">
        <v>0.64583333333333337</v>
      </c>
      <c r="D8577" s="13">
        <v>2.2760470000000002</v>
      </c>
      <c r="E8577" s="13">
        <v>55.89</v>
      </c>
      <c r="F8577" s="11">
        <f t="shared" si="400"/>
        <v>2.2753641859000004</v>
      </c>
      <c r="G8577" s="11">
        <f t="shared" si="401"/>
        <v>56.420955000000006</v>
      </c>
      <c r="H8577" s="8">
        <f t="shared" si="402"/>
        <v>294.83951823612455</v>
      </c>
      <c r="I8577" s="61"/>
      <c r="K8577" s="69"/>
      <c r="L8577" s="69"/>
      <c r="M8577" s="69"/>
      <c r="O8577" s="63"/>
      <c r="P8577" s="63"/>
      <c r="Q8577" s="63"/>
    </row>
    <row r="8578" spans="1:17" outlineLevel="1">
      <c r="A8578" s="6"/>
      <c r="B8578" s="20">
        <v>42731</v>
      </c>
      <c r="C8578" s="21">
        <v>0.66666666666666663</v>
      </c>
      <c r="D8578" s="13">
        <v>1.9020060000000001</v>
      </c>
      <c r="E8578" s="13">
        <v>52.45</v>
      </c>
      <c r="F8578" s="11">
        <f t="shared" si="400"/>
        <v>1.9014353982000001</v>
      </c>
      <c r="G8578" s="11">
        <f t="shared" si="401"/>
        <v>52.94827500000001</v>
      </c>
      <c r="H8578" s="8">
        <f t="shared" si="402"/>
        <v>252.98925970657186</v>
      </c>
      <c r="I8578" s="61"/>
      <c r="K8578" s="69"/>
      <c r="L8578" s="69"/>
      <c r="M8578" s="69"/>
      <c r="O8578" s="63"/>
      <c r="P8578" s="63"/>
      <c r="Q8578" s="63"/>
    </row>
    <row r="8579" spans="1:17" outlineLevel="1">
      <c r="A8579" s="6"/>
      <c r="B8579" s="20">
        <v>42731</v>
      </c>
      <c r="C8579" s="21">
        <v>0.6875</v>
      </c>
      <c r="D8579" s="13">
        <v>1.1794929999999999</v>
      </c>
      <c r="E8579" s="13">
        <v>56.04</v>
      </c>
      <c r="F8579" s="11">
        <f t="shared" si="400"/>
        <v>1.1791391520999999</v>
      </c>
      <c r="G8579" s="11">
        <f t="shared" si="401"/>
        <v>56.572380000000003</v>
      </c>
      <c r="H8579" s="8">
        <f t="shared" si="402"/>
        <v>152.61317410512098</v>
      </c>
      <c r="I8579" s="61"/>
      <c r="K8579" s="69"/>
      <c r="L8579" s="69"/>
      <c r="M8579" s="69"/>
      <c r="O8579" s="63"/>
      <c r="P8579" s="63"/>
      <c r="Q8579" s="63"/>
    </row>
    <row r="8580" spans="1:17" outlineLevel="1">
      <c r="A8580" s="6"/>
      <c r="B8580" s="20">
        <v>42731</v>
      </c>
      <c r="C8580" s="21">
        <v>0.70833333333333337</v>
      </c>
      <c r="D8580" s="13">
        <v>0.78493800000000002</v>
      </c>
      <c r="E8580" s="13">
        <v>53.19</v>
      </c>
      <c r="F8580" s="11">
        <f t="shared" si="400"/>
        <v>0.78470251860000007</v>
      </c>
      <c r="G8580" s="11">
        <f t="shared" si="401"/>
        <v>53.695304999999998</v>
      </c>
      <c r="H8580" s="8">
        <f t="shared" si="402"/>
        <v>103.81982738910484</v>
      </c>
      <c r="I8580" s="61"/>
      <c r="K8580" s="69"/>
      <c r="L8580" s="69"/>
      <c r="M8580" s="69"/>
      <c r="O8580" s="63"/>
      <c r="P8580" s="63"/>
      <c r="Q8580" s="63"/>
    </row>
    <row r="8581" spans="1:17" outlineLevel="1">
      <c r="A8581" s="6"/>
      <c r="B8581" s="20">
        <v>42731</v>
      </c>
      <c r="C8581" s="21">
        <v>0.72916666666666663</v>
      </c>
      <c r="D8581" s="13">
        <v>0.67806400000000011</v>
      </c>
      <c r="E8581" s="13">
        <v>49.99</v>
      </c>
      <c r="F8581" s="11">
        <f t="shared" si="400"/>
        <v>0.67786058080000011</v>
      </c>
      <c r="G8581" s="11">
        <f t="shared" si="401"/>
        <v>50.464905000000002</v>
      </c>
      <c r="H8581" s="8">
        <f t="shared" si="402"/>
        <v>91.873898215483194</v>
      </c>
      <c r="I8581" s="61"/>
      <c r="K8581" s="69"/>
      <c r="L8581" s="69"/>
      <c r="M8581" s="69"/>
      <c r="O8581" s="63"/>
      <c r="P8581" s="63"/>
      <c r="Q8581" s="63"/>
    </row>
    <row r="8582" spans="1:17" outlineLevel="1">
      <c r="A8582" s="6"/>
      <c r="B8582" s="20">
        <v>42731</v>
      </c>
      <c r="C8582" s="21">
        <v>0.75</v>
      </c>
      <c r="D8582" s="13">
        <v>0.238091</v>
      </c>
      <c r="E8582" s="13">
        <v>51.37</v>
      </c>
      <c r="F8582" s="11">
        <f t="shared" si="400"/>
        <v>0.23801957270000001</v>
      </c>
      <c r="G8582" s="11">
        <f t="shared" si="401"/>
        <v>51.858015000000002</v>
      </c>
      <c r="H8582" s="8">
        <f t="shared" si="402"/>
        <v>31.928417950829814</v>
      </c>
      <c r="I8582" s="61"/>
      <c r="K8582" s="69"/>
      <c r="L8582" s="69"/>
      <c r="M8582" s="69"/>
      <c r="O8582" s="63"/>
      <c r="P8582" s="63"/>
      <c r="Q8582" s="63"/>
    </row>
    <row r="8583" spans="1:17" outlineLevel="1">
      <c r="A8583" s="6"/>
      <c r="B8583" s="20">
        <v>42731</v>
      </c>
      <c r="C8583" s="21">
        <v>0.77083333333333337</v>
      </c>
      <c r="D8583" s="13">
        <v>8.3650000000000002E-2</v>
      </c>
      <c r="E8583" s="13">
        <v>49.96</v>
      </c>
      <c r="F8583" s="11">
        <f t="shared" si="400"/>
        <v>8.3624904999999999E-2</v>
      </c>
      <c r="G8583" s="11">
        <f t="shared" si="401"/>
        <v>50.434620000000002</v>
      </c>
      <c r="H8583" s="8">
        <f t="shared" si="402"/>
        <v>11.336642023788901</v>
      </c>
      <c r="I8583" s="61"/>
      <c r="K8583" s="69"/>
      <c r="L8583" s="69"/>
      <c r="M8583" s="69"/>
      <c r="O8583" s="63"/>
      <c r="P8583" s="63"/>
      <c r="Q8583" s="63"/>
    </row>
    <row r="8584" spans="1:17" outlineLevel="1">
      <c r="A8584" s="6"/>
      <c r="B8584" s="20">
        <v>42731</v>
      </c>
      <c r="C8584" s="21">
        <v>0.79166666666666663</v>
      </c>
      <c r="D8584" s="13">
        <v>1.3633000000000001E-2</v>
      </c>
      <c r="E8584" s="13">
        <v>49.17</v>
      </c>
      <c r="F8584" s="11">
        <f t="shared" si="400"/>
        <v>1.3628910100000001E-2</v>
      </c>
      <c r="G8584" s="11">
        <f t="shared" si="401"/>
        <v>49.637115000000001</v>
      </c>
      <c r="H8584" s="8">
        <f t="shared" si="402"/>
        <v>1.8584775006416387</v>
      </c>
      <c r="I8584" s="61"/>
      <c r="K8584" s="69"/>
      <c r="L8584" s="69"/>
      <c r="M8584" s="69"/>
      <c r="O8584" s="63"/>
      <c r="P8584" s="63"/>
      <c r="Q8584" s="63"/>
    </row>
    <row r="8585" spans="1:17" outlineLevel="1">
      <c r="A8585" s="6"/>
      <c r="B8585" s="20">
        <v>42731</v>
      </c>
      <c r="C8585" s="21">
        <v>0.8125</v>
      </c>
      <c r="D8585" s="13">
        <v>2.1000000000000002E-5</v>
      </c>
      <c r="E8585" s="13">
        <v>49.29</v>
      </c>
      <c r="F8585" s="11">
        <f t="shared" si="400"/>
        <v>2.0993700000000002E-5</v>
      </c>
      <c r="G8585" s="11">
        <f t="shared" si="401"/>
        <v>49.758255000000005</v>
      </c>
      <c r="H8585" s="8">
        <f t="shared" si="402"/>
        <v>2.8602183220064999E-3</v>
      </c>
      <c r="I8585" s="61"/>
      <c r="K8585" s="69"/>
      <c r="L8585" s="69"/>
      <c r="M8585" s="69"/>
      <c r="O8585" s="63"/>
      <c r="P8585" s="63"/>
      <c r="Q8585" s="63"/>
    </row>
    <row r="8586" spans="1:17" outlineLevel="1">
      <c r="A8586" s="6"/>
      <c r="B8586" s="20">
        <v>42731</v>
      </c>
      <c r="C8586" s="21">
        <v>0.83333333333333337</v>
      </c>
      <c r="D8586" s="13">
        <v>0</v>
      </c>
      <c r="E8586" s="13">
        <v>48.85</v>
      </c>
      <c r="F8586" s="11">
        <f t="shared" si="400"/>
        <v>0</v>
      </c>
      <c r="G8586" s="11">
        <f t="shared" si="401"/>
        <v>49.314075000000003</v>
      </c>
      <c r="H8586" s="8">
        <f t="shared" si="402"/>
        <v>0</v>
      </c>
      <c r="I8586" s="61"/>
      <c r="K8586" s="69"/>
      <c r="L8586" s="69"/>
      <c r="M8586" s="69"/>
      <c r="O8586" s="63"/>
      <c r="P8586" s="63"/>
      <c r="Q8586" s="63"/>
    </row>
    <row r="8587" spans="1:17" outlineLevel="1">
      <c r="A8587" s="6"/>
      <c r="B8587" s="20">
        <v>42731</v>
      </c>
      <c r="C8587" s="21">
        <v>0.85416666666666663</v>
      </c>
      <c r="D8587" s="13">
        <v>0</v>
      </c>
      <c r="E8587" s="13">
        <v>47.3</v>
      </c>
      <c r="F8587" s="11">
        <f t="shared" si="400"/>
        <v>0</v>
      </c>
      <c r="G8587" s="11">
        <f t="shared" si="401"/>
        <v>47.74935</v>
      </c>
      <c r="H8587" s="8">
        <f t="shared" si="402"/>
        <v>0</v>
      </c>
      <c r="I8587" s="61"/>
      <c r="K8587" s="69"/>
      <c r="L8587" s="69"/>
      <c r="M8587" s="69"/>
      <c r="O8587" s="63"/>
      <c r="P8587" s="63"/>
      <c r="Q8587" s="63"/>
    </row>
    <row r="8588" spans="1:17" outlineLevel="1">
      <c r="A8588" s="6"/>
      <c r="B8588" s="20">
        <v>42731</v>
      </c>
      <c r="C8588" s="21">
        <v>0.875</v>
      </c>
      <c r="D8588" s="13">
        <v>0</v>
      </c>
      <c r="E8588" s="13">
        <v>47.43</v>
      </c>
      <c r="F8588" s="11">
        <f t="shared" si="400"/>
        <v>0</v>
      </c>
      <c r="G8588" s="11">
        <f t="shared" si="401"/>
        <v>47.880585000000004</v>
      </c>
      <c r="H8588" s="8">
        <f t="shared" si="402"/>
        <v>0</v>
      </c>
      <c r="I8588" s="61"/>
      <c r="K8588" s="69"/>
      <c r="L8588" s="69"/>
      <c r="M8588" s="69"/>
      <c r="O8588" s="63"/>
      <c r="P8588" s="63"/>
      <c r="Q8588" s="63"/>
    </row>
    <row r="8589" spans="1:17" outlineLevel="1">
      <c r="A8589" s="6"/>
      <c r="B8589" s="20">
        <v>42731</v>
      </c>
      <c r="C8589" s="21">
        <v>0.89583333333333337</v>
      </c>
      <c r="D8589" s="13">
        <v>0</v>
      </c>
      <c r="E8589" s="13">
        <v>45.57</v>
      </c>
      <c r="F8589" s="11">
        <f t="shared" si="400"/>
        <v>0</v>
      </c>
      <c r="G8589" s="11">
        <f t="shared" si="401"/>
        <v>46.002915000000002</v>
      </c>
      <c r="H8589" s="8">
        <f t="shared" si="402"/>
        <v>0</v>
      </c>
      <c r="I8589" s="61"/>
      <c r="K8589" s="69"/>
      <c r="L8589" s="69"/>
      <c r="M8589" s="69"/>
      <c r="O8589" s="63"/>
      <c r="P8589" s="63"/>
      <c r="Q8589" s="63"/>
    </row>
    <row r="8590" spans="1:17" outlineLevel="1">
      <c r="A8590" s="6"/>
      <c r="B8590" s="20">
        <v>42731</v>
      </c>
      <c r="C8590" s="21">
        <v>0.91666666666666663</v>
      </c>
      <c r="D8590" s="13">
        <v>0</v>
      </c>
      <c r="E8590" s="13">
        <v>45.37</v>
      </c>
      <c r="F8590" s="11">
        <f t="shared" si="400"/>
        <v>0</v>
      </c>
      <c r="G8590" s="11">
        <f t="shared" si="401"/>
        <v>45.801015</v>
      </c>
      <c r="H8590" s="8">
        <f t="shared" si="402"/>
        <v>0</v>
      </c>
      <c r="I8590" s="61"/>
      <c r="K8590" s="69"/>
      <c r="L8590" s="69"/>
      <c r="M8590" s="69"/>
      <c r="O8590" s="63"/>
      <c r="P8590" s="63"/>
      <c r="Q8590" s="63"/>
    </row>
    <row r="8591" spans="1:17" outlineLevel="1">
      <c r="A8591" s="6"/>
      <c r="B8591" s="20">
        <v>42731</v>
      </c>
      <c r="C8591" s="21">
        <v>0.9375</v>
      </c>
      <c r="D8591" s="13">
        <v>0</v>
      </c>
      <c r="E8591" s="13">
        <v>50.84</v>
      </c>
      <c r="F8591" s="11">
        <f t="shared" si="400"/>
        <v>0</v>
      </c>
      <c r="G8591" s="11">
        <f t="shared" si="401"/>
        <v>51.322980000000008</v>
      </c>
      <c r="H8591" s="8">
        <f t="shared" si="402"/>
        <v>0</v>
      </c>
      <c r="I8591" s="61"/>
      <c r="K8591" s="69"/>
      <c r="L8591" s="69"/>
      <c r="M8591" s="69"/>
      <c r="O8591" s="63"/>
      <c r="P8591" s="63"/>
      <c r="Q8591" s="63"/>
    </row>
    <row r="8592" spans="1:17" outlineLevel="1">
      <c r="A8592" s="6"/>
      <c r="B8592" s="20">
        <v>42731</v>
      </c>
      <c r="C8592" s="21">
        <v>0.95833333333333337</v>
      </c>
      <c r="D8592" s="13">
        <v>0</v>
      </c>
      <c r="E8592" s="13">
        <v>47.36</v>
      </c>
      <c r="F8592" s="11">
        <f t="shared" si="400"/>
        <v>0</v>
      </c>
      <c r="G8592" s="11">
        <f t="shared" si="401"/>
        <v>47.809920000000005</v>
      </c>
      <c r="H8592" s="8">
        <f t="shared" si="402"/>
        <v>0</v>
      </c>
      <c r="I8592" s="61"/>
      <c r="K8592" s="69"/>
      <c r="L8592" s="69"/>
      <c r="M8592" s="69"/>
      <c r="O8592" s="63"/>
      <c r="P8592" s="63"/>
      <c r="Q8592" s="63"/>
    </row>
    <row r="8593" spans="1:17" outlineLevel="1">
      <c r="A8593" s="6"/>
      <c r="B8593" s="20">
        <v>42731</v>
      </c>
      <c r="C8593" s="21">
        <v>0.97916666666666663</v>
      </c>
      <c r="D8593" s="13">
        <v>0</v>
      </c>
      <c r="E8593" s="13">
        <v>43.5</v>
      </c>
      <c r="F8593" s="11">
        <f t="shared" ref="F8593:F8656" si="403">IF($B$13="Electricity",$D8593*$B$9,$D8593*$B$10)</f>
        <v>0</v>
      </c>
      <c r="G8593" s="11">
        <f t="shared" ref="G8593:G8656" si="404">+E8593*$B$10</f>
        <v>43.913250000000005</v>
      </c>
      <c r="H8593" s="8">
        <f t="shared" si="402"/>
        <v>0</v>
      </c>
      <c r="I8593" s="61"/>
      <c r="K8593" s="69"/>
      <c r="L8593" s="69"/>
      <c r="M8593" s="69"/>
      <c r="O8593" s="63"/>
      <c r="P8593" s="63"/>
      <c r="Q8593" s="63"/>
    </row>
    <row r="8594" spans="1:17" outlineLevel="1">
      <c r="A8594" s="6"/>
      <c r="B8594" s="20">
        <v>42732</v>
      </c>
      <c r="C8594" s="21">
        <v>2.0833333333333332E-2</v>
      </c>
      <c r="D8594" s="13">
        <v>0</v>
      </c>
      <c r="E8594" s="13">
        <v>43.25</v>
      </c>
      <c r="F8594" s="11">
        <f t="shared" si="403"/>
        <v>0</v>
      </c>
      <c r="G8594" s="11">
        <f t="shared" si="404"/>
        <v>43.660875000000004</v>
      </c>
      <c r="H8594" s="8">
        <f t="shared" si="402"/>
        <v>0</v>
      </c>
      <c r="I8594" s="61"/>
      <c r="K8594" s="69"/>
      <c r="L8594" s="69"/>
      <c r="M8594" s="69"/>
      <c r="O8594" s="63"/>
      <c r="P8594" s="63"/>
      <c r="Q8594" s="63"/>
    </row>
    <row r="8595" spans="1:17" outlineLevel="1">
      <c r="A8595" s="6"/>
      <c r="B8595" s="20">
        <v>42732</v>
      </c>
      <c r="C8595" s="21">
        <v>4.1666666666666664E-2</v>
      </c>
      <c r="D8595" s="13">
        <v>0</v>
      </c>
      <c r="E8595" s="13">
        <v>42.71</v>
      </c>
      <c r="F8595" s="11">
        <f t="shared" si="403"/>
        <v>0</v>
      </c>
      <c r="G8595" s="11">
        <f t="shared" si="404"/>
        <v>43.115745000000004</v>
      </c>
      <c r="H8595" s="8">
        <f t="shared" si="402"/>
        <v>0</v>
      </c>
      <c r="I8595" s="61"/>
      <c r="K8595" s="69"/>
      <c r="L8595" s="69"/>
      <c r="M8595" s="69"/>
      <c r="O8595" s="63"/>
      <c r="P8595" s="63"/>
      <c r="Q8595" s="63"/>
    </row>
    <row r="8596" spans="1:17" outlineLevel="1">
      <c r="A8596" s="6"/>
      <c r="B8596" s="20">
        <v>42732</v>
      </c>
      <c r="C8596" s="21">
        <v>6.25E-2</v>
      </c>
      <c r="D8596" s="13">
        <v>0</v>
      </c>
      <c r="E8596" s="13">
        <v>37.92</v>
      </c>
      <c r="F8596" s="11">
        <f t="shared" si="403"/>
        <v>0</v>
      </c>
      <c r="G8596" s="11">
        <f t="shared" si="404"/>
        <v>38.280240000000006</v>
      </c>
      <c r="H8596" s="8">
        <f t="shared" si="402"/>
        <v>0</v>
      </c>
      <c r="I8596" s="61"/>
      <c r="K8596" s="69"/>
      <c r="L8596" s="69"/>
      <c r="M8596" s="69"/>
      <c r="O8596" s="63"/>
      <c r="P8596" s="63"/>
      <c r="Q8596" s="63"/>
    </row>
    <row r="8597" spans="1:17" outlineLevel="1">
      <c r="A8597" s="6"/>
      <c r="B8597" s="20">
        <v>42732</v>
      </c>
      <c r="C8597" s="21">
        <v>8.3333333333333329E-2</v>
      </c>
      <c r="D8597" s="13">
        <v>0</v>
      </c>
      <c r="E8597" s="13">
        <v>32.85</v>
      </c>
      <c r="F8597" s="11">
        <f t="shared" si="403"/>
        <v>0</v>
      </c>
      <c r="G8597" s="11">
        <f t="shared" si="404"/>
        <v>33.162075000000002</v>
      </c>
      <c r="H8597" s="8">
        <f t="shared" si="402"/>
        <v>0</v>
      </c>
      <c r="I8597" s="61"/>
      <c r="K8597" s="69"/>
      <c r="L8597" s="69"/>
      <c r="M8597" s="69"/>
      <c r="O8597" s="63"/>
      <c r="P8597" s="63"/>
      <c r="Q8597" s="63"/>
    </row>
    <row r="8598" spans="1:17" outlineLevel="1">
      <c r="A8598" s="6"/>
      <c r="B8598" s="20">
        <v>42732</v>
      </c>
      <c r="C8598" s="21">
        <v>0.10416666666666667</v>
      </c>
      <c r="D8598" s="13">
        <v>0</v>
      </c>
      <c r="E8598" s="13">
        <v>28.05</v>
      </c>
      <c r="F8598" s="11">
        <f t="shared" si="403"/>
        <v>0</v>
      </c>
      <c r="G8598" s="11">
        <f t="shared" si="404"/>
        <v>28.316475000000004</v>
      </c>
      <c r="H8598" s="8">
        <f t="shared" si="402"/>
        <v>0</v>
      </c>
      <c r="I8598" s="61"/>
      <c r="K8598" s="69"/>
      <c r="L8598" s="69"/>
      <c r="M8598" s="69"/>
      <c r="O8598" s="63"/>
      <c r="P8598" s="63"/>
      <c r="Q8598" s="63"/>
    </row>
    <row r="8599" spans="1:17" outlineLevel="1">
      <c r="A8599" s="6"/>
      <c r="B8599" s="20">
        <v>42732</v>
      </c>
      <c r="C8599" s="21">
        <v>0.125</v>
      </c>
      <c r="D8599" s="13">
        <v>0</v>
      </c>
      <c r="E8599" s="13">
        <v>22.77</v>
      </c>
      <c r="F8599" s="11">
        <f t="shared" si="403"/>
        <v>0</v>
      </c>
      <c r="G8599" s="11">
        <f t="shared" si="404"/>
        <v>22.986315000000001</v>
      </c>
      <c r="H8599" s="8">
        <f t="shared" si="402"/>
        <v>0</v>
      </c>
      <c r="I8599" s="61"/>
      <c r="K8599" s="69"/>
      <c r="L8599" s="69"/>
      <c r="M8599" s="69"/>
      <c r="O8599" s="63"/>
      <c r="P8599" s="63"/>
      <c r="Q8599" s="63"/>
    </row>
    <row r="8600" spans="1:17" outlineLevel="1">
      <c r="A8600" s="6"/>
      <c r="B8600" s="20">
        <v>42732</v>
      </c>
      <c r="C8600" s="21">
        <v>0.14583333333333334</v>
      </c>
      <c r="D8600" s="13">
        <v>0</v>
      </c>
      <c r="E8600" s="13">
        <v>30.1</v>
      </c>
      <c r="F8600" s="11">
        <f t="shared" si="403"/>
        <v>0</v>
      </c>
      <c r="G8600" s="11">
        <f t="shared" si="404"/>
        <v>30.385950000000005</v>
      </c>
      <c r="H8600" s="8">
        <f t="shared" si="402"/>
        <v>0</v>
      </c>
      <c r="I8600" s="61"/>
      <c r="K8600" s="69"/>
      <c r="L8600" s="69"/>
      <c r="M8600" s="69"/>
      <c r="O8600" s="63"/>
      <c r="P8600" s="63"/>
      <c r="Q8600" s="63"/>
    </row>
    <row r="8601" spans="1:17" outlineLevel="1">
      <c r="A8601" s="6"/>
      <c r="B8601" s="20">
        <v>42732</v>
      </c>
      <c r="C8601" s="21">
        <v>0.16666666666666666</v>
      </c>
      <c r="D8601" s="13">
        <v>0</v>
      </c>
      <c r="E8601" s="13">
        <v>15.69</v>
      </c>
      <c r="F8601" s="11">
        <f t="shared" si="403"/>
        <v>0</v>
      </c>
      <c r="G8601" s="11">
        <f t="shared" si="404"/>
        <v>15.839055</v>
      </c>
      <c r="H8601" s="8">
        <f t="shared" si="402"/>
        <v>0</v>
      </c>
      <c r="I8601" s="61"/>
      <c r="K8601" s="69"/>
      <c r="L8601" s="69"/>
      <c r="M8601" s="69"/>
      <c r="O8601" s="63"/>
      <c r="P8601" s="63"/>
      <c r="Q8601" s="63"/>
    </row>
    <row r="8602" spans="1:17" outlineLevel="1">
      <c r="A8602" s="6"/>
      <c r="B8602" s="20">
        <v>42732</v>
      </c>
      <c r="C8602" s="21">
        <v>0.1875</v>
      </c>
      <c r="D8602" s="13">
        <v>0</v>
      </c>
      <c r="E8602" s="13">
        <v>20.57</v>
      </c>
      <c r="F8602" s="11">
        <f t="shared" si="403"/>
        <v>0</v>
      </c>
      <c r="G8602" s="11">
        <f t="shared" si="404"/>
        <v>20.765415000000001</v>
      </c>
      <c r="H8602" s="8">
        <f t="shared" si="402"/>
        <v>0</v>
      </c>
      <c r="I8602" s="61"/>
      <c r="K8602" s="69"/>
      <c r="L8602" s="69"/>
      <c r="M8602" s="69"/>
      <c r="O8602" s="63"/>
      <c r="P8602" s="63"/>
      <c r="Q8602" s="63"/>
    </row>
    <row r="8603" spans="1:17" outlineLevel="1">
      <c r="A8603" s="6"/>
      <c r="B8603" s="20">
        <v>42732</v>
      </c>
      <c r="C8603" s="21">
        <v>0.20833333333333334</v>
      </c>
      <c r="D8603" s="13">
        <v>3.6499999999999998E-4</v>
      </c>
      <c r="E8603" s="13">
        <v>23.67</v>
      </c>
      <c r="F8603" s="11">
        <f t="shared" si="403"/>
        <v>3.6489049999999999E-4</v>
      </c>
      <c r="G8603" s="11">
        <f t="shared" si="404"/>
        <v>23.894865000000003</v>
      </c>
      <c r="H8603" s="8">
        <f t="shared" si="402"/>
        <v>5.9150623762717493E-2</v>
      </c>
      <c r="I8603" s="61"/>
      <c r="K8603" s="69"/>
      <c r="L8603" s="69"/>
      <c r="M8603" s="69"/>
      <c r="O8603" s="63"/>
      <c r="P8603" s="63"/>
      <c r="Q8603" s="63"/>
    </row>
    <row r="8604" spans="1:17" outlineLevel="1">
      <c r="A8604" s="6"/>
      <c r="B8604" s="20">
        <v>42732</v>
      </c>
      <c r="C8604" s="21">
        <v>0.22916666666666666</v>
      </c>
      <c r="D8604" s="13">
        <v>7.9735E-2</v>
      </c>
      <c r="E8604" s="13">
        <v>34.96</v>
      </c>
      <c r="F8604" s="11">
        <f t="shared" si="403"/>
        <v>7.9711079500000004E-2</v>
      </c>
      <c r="G8604" s="11">
        <f t="shared" si="404"/>
        <v>35.292120000000004</v>
      </c>
      <c r="H8604" s="8">
        <f t="shared" si="402"/>
        <v>12.013087803956459</v>
      </c>
      <c r="I8604" s="61"/>
      <c r="K8604" s="69"/>
      <c r="L8604" s="69"/>
      <c r="M8604" s="69"/>
      <c r="O8604" s="63"/>
      <c r="P8604" s="63"/>
      <c r="Q8604" s="63"/>
    </row>
    <row r="8605" spans="1:17" outlineLevel="1">
      <c r="A8605" s="6"/>
      <c r="B8605" s="20">
        <v>42732</v>
      </c>
      <c r="C8605" s="21">
        <v>0.25</v>
      </c>
      <c r="D8605" s="13">
        <v>0.41691800000000001</v>
      </c>
      <c r="E8605" s="13">
        <v>42.8</v>
      </c>
      <c r="F8605" s="11">
        <f t="shared" si="403"/>
        <v>0.4167929246</v>
      </c>
      <c r="G8605" s="11">
        <f t="shared" si="404"/>
        <v>43.206600000000002</v>
      </c>
      <c r="H8605" s="8">
        <f t="shared" si="402"/>
        <v>59.515278799577636</v>
      </c>
      <c r="I8605" s="61"/>
      <c r="K8605" s="69"/>
      <c r="L8605" s="69"/>
      <c r="M8605" s="69"/>
      <c r="O8605" s="63"/>
      <c r="P8605" s="63"/>
      <c r="Q8605" s="63"/>
    </row>
    <row r="8606" spans="1:17" outlineLevel="1">
      <c r="A8606" s="6"/>
      <c r="B8606" s="20">
        <v>42732</v>
      </c>
      <c r="C8606" s="21">
        <v>0.27083333333333331</v>
      </c>
      <c r="D8606" s="13">
        <v>0.31744099999999997</v>
      </c>
      <c r="E8606" s="13">
        <v>52.3</v>
      </c>
      <c r="F8606" s="11">
        <f t="shared" si="403"/>
        <v>0.3173457677</v>
      </c>
      <c r="G8606" s="11">
        <f t="shared" si="404"/>
        <v>52.796849999999999</v>
      </c>
      <c r="H8606" s="8">
        <f t="shared" si="402"/>
        <v>42.271455896808256</v>
      </c>
      <c r="I8606" s="61"/>
      <c r="K8606" s="69"/>
      <c r="L8606" s="69"/>
      <c r="M8606" s="69"/>
      <c r="O8606" s="63"/>
      <c r="P8606" s="63"/>
      <c r="Q8606" s="63"/>
    </row>
    <row r="8607" spans="1:17" outlineLevel="1">
      <c r="A8607" s="6"/>
      <c r="B8607" s="20">
        <v>42732</v>
      </c>
      <c r="C8607" s="21">
        <v>0.29166666666666669</v>
      </c>
      <c r="D8607" s="13">
        <v>1.1141860000000001</v>
      </c>
      <c r="E8607" s="13">
        <v>45.13</v>
      </c>
      <c r="F8607" s="11">
        <f t="shared" si="403"/>
        <v>1.1138517442000002</v>
      </c>
      <c r="G8607" s="11">
        <f t="shared" si="404"/>
        <v>45.558735000000006</v>
      </c>
      <c r="H8607" s="8">
        <f t="shared" si="402"/>
        <v>156.43074797790442</v>
      </c>
      <c r="I8607" s="61"/>
      <c r="K8607" s="69"/>
      <c r="L8607" s="69"/>
      <c r="M8607" s="69"/>
      <c r="O8607" s="63"/>
      <c r="P8607" s="63"/>
      <c r="Q8607" s="63"/>
    </row>
    <row r="8608" spans="1:17" outlineLevel="1">
      <c r="A8608" s="6"/>
      <c r="B8608" s="20">
        <v>42732</v>
      </c>
      <c r="C8608" s="21">
        <v>0.3125</v>
      </c>
      <c r="D8608" s="13">
        <v>1.567383</v>
      </c>
      <c r="E8608" s="13">
        <v>31.15</v>
      </c>
      <c r="F8608" s="11">
        <f t="shared" si="403"/>
        <v>1.5669127851</v>
      </c>
      <c r="G8608" s="11">
        <f t="shared" si="404"/>
        <v>31.445924999999999</v>
      </c>
      <c r="H8608" s="8">
        <f t="shared" si="402"/>
        <v>242.17275610680429</v>
      </c>
      <c r="I8608" s="61"/>
      <c r="K8608" s="69"/>
      <c r="L8608" s="69"/>
      <c r="M8608" s="69"/>
      <c r="O8608" s="63"/>
      <c r="P8608" s="63"/>
      <c r="Q8608" s="63"/>
    </row>
    <row r="8609" spans="1:17" outlineLevel="1">
      <c r="A8609" s="6"/>
      <c r="B8609" s="20">
        <v>42732</v>
      </c>
      <c r="C8609" s="21">
        <v>0.33333333333333331</v>
      </c>
      <c r="D8609" s="13">
        <v>2.1348090000000002</v>
      </c>
      <c r="E8609" s="13">
        <v>45.21</v>
      </c>
      <c r="F8609" s="11">
        <f t="shared" si="403"/>
        <v>2.1341685573000002</v>
      </c>
      <c r="G8609" s="11">
        <f t="shared" si="404"/>
        <v>45.639495000000004</v>
      </c>
      <c r="H8609" s="8">
        <f t="shared" si="402"/>
        <v>299.55297645774942</v>
      </c>
      <c r="I8609" s="61"/>
      <c r="K8609" s="69"/>
      <c r="L8609" s="69"/>
      <c r="M8609" s="69"/>
      <c r="O8609" s="63"/>
      <c r="P8609" s="63"/>
      <c r="Q8609" s="63"/>
    </row>
    <row r="8610" spans="1:17" outlineLevel="1">
      <c r="A8610" s="6"/>
      <c r="B8610" s="20">
        <v>42732</v>
      </c>
      <c r="C8610" s="21">
        <v>0.35416666666666669</v>
      </c>
      <c r="D8610" s="13">
        <v>2.5387620000000002</v>
      </c>
      <c r="E8610" s="13">
        <v>44.86</v>
      </c>
      <c r="F8610" s="11">
        <f t="shared" si="403"/>
        <v>2.5380003714000003</v>
      </c>
      <c r="G8610" s="11">
        <f t="shared" si="404"/>
        <v>45.286170000000006</v>
      </c>
      <c r="H8610" s="8">
        <f t="shared" si="402"/>
        <v>357.13175280111653</v>
      </c>
      <c r="I8610" s="61"/>
      <c r="K8610" s="69"/>
      <c r="L8610" s="69"/>
      <c r="M8610" s="69"/>
      <c r="O8610" s="63"/>
      <c r="P8610" s="63"/>
      <c r="Q8610" s="63"/>
    </row>
    <row r="8611" spans="1:17" outlineLevel="1">
      <c r="A8611" s="6"/>
      <c r="B8611" s="20">
        <v>42732</v>
      </c>
      <c r="C8611" s="21">
        <v>0.375</v>
      </c>
      <c r="D8611" s="13">
        <v>2.2018580000000001</v>
      </c>
      <c r="E8611" s="13">
        <v>44.79</v>
      </c>
      <c r="F8611" s="11">
        <f t="shared" si="403"/>
        <v>2.2011974426000003</v>
      </c>
      <c r="G8611" s="11">
        <f t="shared" si="404"/>
        <v>45.215505</v>
      </c>
      <c r="H8611" s="8">
        <f t="shared" si="402"/>
        <v>309.89447035173254</v>
      </c>
      <c r="I8611" s="61"/>
      <c r="K8611" s="69"/>
      <c r="L8611" s="69"/>
      <c r="M8611" s="69"/>
      <c r="O8611" s="63"/>
      <c r="P8611" s="63"/>
      <c r="Q8611" s="63"/>
    </row>
    <row r="8612" spans="1:17" outlineLevel="1">
      <c r="A8612" s="6"/>
      <c r="B8612" s="20">
        <v>42732</v>
      </c>
      <c r="C8612" s="21">
        <v>0.39583333333333331</v>
      </c>
      <c r="D8612" s="13">
        <v>1.7281900000000001</v>
      </c>
      <c r="E8612" s="13">
        <v>44.72</v>
      </c>
      <c r="F8612" s="11">
        <f t="shared" si="403"/>
        <v>1.7276715430000003</v>
      </c>
      <c r="G8612" s="11">
        <f t="shared" si="404"/>
        <v>45.144840000000002</v>
      </c>
      <c r="H8612" s="8">
        <f t="shared" si="402"/>
        <v>243.35145161671193</v>
      </c>
      <c r="I8612" s="61"/>
      <c r="K8612" s="69"/>
      <c r="L8612" s="69"/>
      <c r="M8612" s="69"/>
      <c r="O8612" s="63"/>
      <c r="P8612" s="63"/>
      <c r="Q8612" s="63"/>
    </row>
    <row r="8613" spans="1:17" outlineLevel="1">
      <c r="A8613" s="6"/>
      <c r="B8613" s="20">
        <v>42732</v>
      </c>
      <c r="C8613" s="21">
        <v>0.41666666666666669</v>
      </c>
      <c r="D8613" s="13">
        <v>1.8549559999999998</v>
      </c>
      <c r="E8613" s="13">
        <v>45.13</v>
      </c>
      <c r="F8613" s="11">
        <f t="shared" si="403"/>
        <v>1.8543995132</v>
      </c>
      <c r="G8613" s="11">
        <f t="shared" si="404"/>
        <v>45.558735000000006</v>
      </c>
      <c r="H8613" s="8">
        <f t="shared" si="402"/>
        <v>260.43421344919216</v>
      </c>
      <c r="I8613" s="61"/>
      <c r="K8613" s="69"/>
      <c r="L8613" s="69"/>
      <c r="M8613" s="69"/>
      <c r="O8613" s="63"/>
      <c r="P8613" s="63"/>
      <c r="Q8613" s="63"/>
    </row>
    <row r="8614" spans="1:17" outlineLevel="1">
      <c r="A8614" s="6"/>
      <c r="B8614" s="20">
        <v>42732</v>
      </c>
      <c r="C8614" s="21">
        <v>0.4375</v>
      </c>
      <c r="D8614" s="13">
        <v>2.557105</v>
      </c>
      <c r="E8614" s="13">
        <v>45.43</v>
      </c>
      <c r="F8614" s="11">
        <f t="shared" si="403"/>
        <v>2.5563378685</v>
      </c>
      <c r="G8614" s="11">
        <f t="shared" si="404"/>
        <v>45.861585000000005</v>
      </c>
      <c r="H8614" s="8">
        <f t="shared" si="402"/>
        <v>358.24113709606843</v>
      </c>
      <c r="I8614" s="61"/>
      <c r="K8614" s="69"/>
      <c r="L8614" s="69"/>
      <c r="M8614" s="69"/>
      <c r="O8614" s="63"/>
      <c r="P8614" s="63"/>
      <c r="Q8614" s="63"/>
    </row>
    <row r="8615" spans="1:17" outlineLevel="1">
      <c r="A8615" s="6"/>
      <c r="B8615" s="20">
        <v>42732</v>
      </c>
      <c r="C8615" s="21">
        <v>0.45833333333333331</v>
      </c>
      <c r="D8615" s="13">
        <v>4.2189769999999998</v>
      </c>
      <c r="E8615" s="13">
        <v>45.53</v>
      </c>
      <c r="F8615" s="11">
        <f t="shared" si="403"/>
        <v>4.2177113069000001</v>
      </c>
      <c r="G8615" s="11">
        <f t="shared" si="404"/>
        <v>45.962535000000003</v>
      </c>
      <c r="H8615" s="8">
        <f t="shared" si="402"/>
        <v>590.63759952011299</v>
      </c>
      <c r="I8615" s="61"/>
      <c r="K8615" s="69"/>
      <c r="L8615" s="69"/>
      <c r="M8615" s="69"/>
      <c r="O8615" s="63"/>
      <c r="P8615" s="63"/>
      <c r="Q8615" s="63"/>
    </row>
    <row r="8616" spans="1:17" outlineLevel="1">
      <c r="A8616" s="6"/>
      <c r="B8616" s="20">
        <v>42732</v>
      </c>
      <c r="C8616" s="21">
        <v>0.47916666666666669</v>
      </c>
      <c r="D8616" s="13">
        <v>3.1111549999999997</v>
      </c>
      <c r="E8616" s="13">
        <v>44.69</v>
      </c>
      <c r="F8616" s="11">
        <f t="shared" si="403"/>
        <v>3.1102216534999996</v>
      </c>
      <c r="G8616" s="11">
        <f t="shared" si="404"/>
        <v>45.114555000000003</v>
      </c>
      <c r="H8616" s="8">
        <f t="shared" si="402"/>
        <v>438.18496170198324</v>
      </c>
      <c r="I8616" s="61"/>
      <c r="K8616" s="69"/>
      <c r="L8616" s="69"/>
      <c r="M8616" s="69"/>
      <c r="O8616" s="63"/>
      <c r="P8616" s="63"/>
      <c r="Q8616" s="63"/>
    </row>
    <row r="8617" spans="1:17" outlineLevel="1">
      <c r="A8617" s="6"/>
      <c r="B8617" s="20">
        <v>42732</v>
      </c>
      <c r="C8617" s="21">
        <v>0.5</v>
      </c>
      <c r="D8617" s="13">
        <v>2.9345429999999997</v>
      </c>
      <c r="E8617" s="13">
        <v>48.02</v>
      </c>
      <c r="F8617" s="11">
        <f t="shared" si="403"/>
        <v>2.9336626370999999</v>
      </c>
      <c r="G8617" s="11">
        <f t="shared" si="404"/>
        <v>48.47619000000001</v>
      </c>
      <c r="H8617" s="8">
        <f t="shared" si="402"/>
        <v>403.44846310863932</v>
      </c>
      <c r="I8617" s="61"/>
      <c r="K8617" s="69"/>
      <c r="L8617" s="69"/>
      <c r="M8617" s="69"/>
      <c r="O8617" s="63"/>
      <c r="P8617" s="63"/>
      <c r="Q8617" s="63"/>
    </row>
    <row r="8618" spans="1:17" outlineLevel="1">
      <c r="A8618" s="6"/>
      <c r="B8618" s="20">
        <v>42732</v>
      </c>
      <c r="C8618" s="21">
        <v>0.52083333333333337</v>
      </c>
      <c r="D8618" s="13">
        <v>1.603359</v>
      </c>
      <c r="E8618" s="13">
        <v>48.81</v>
      </c>
      <c r="F8618" s="11">
        <f t="shared" si="403"/>
        <v>1.6028779923000001</v>
      </c>
      <c r="G8618" s="11">
        <f t="shared" si="404"/>
        <v>49.273695000000004</v>
      </c>
      <c r="H8618" s="8">
        <f t="shared" si="402"/>
        <v>219.15558525299744</v>
      </c>
      <c r="I8618" s="61"/>
      <c r="K8618" s="69"/>
      <c r="L8618" s="69"/>
      <c r="M8618" s="69"/>
      <c r="O8618" s="63"/>
      <c r="P8618" s="63"/>
      <c r="Q8618" s="63"/>
    </row>
    <row r="8619" spans="1:17" outlineLevel="1">
      <c r="A8619" s="6"/>
      <c r="B8619" s="20">
        <v>42732</v>
      </c>
      <c r="C8619" s="21">
        <v>0.54166666666666663</v>
      </c>
      <c r="D8619" s="13">
        <v>1.9933989999999999</v>
      </c>
      <c r="E8619" s="13">
        <v>50.69</v>
      </c>
      <c r="F8619" s="11">
        <f t="shared" si="403"/>
        <v>1.9928009803</v>
      </c>
      <c r="G8619" s="11">
        <f t="shared" si="404"/>
        <v>51.171554999999998</v>
      </c>
      <c r="H8619" s="8">
        <f t="shared" si="402"/>
        <v>268.68625736832462</v>
      </c>
      <c r="I8619" s="61"/>
      <c r="K8619" s="69"/>
      <c r="L8619" s="69"/>
      <c r="M8619" s="69"/>
      <c r="O8619" s="63"/>
      <c r="P8619" s="63"/>
      <c r="Q8619" s="63"/>
    </row>
    <row r="8620" spans="1:17" outlineLevel="1">
      <c r="A8620" s="6"/>
      <c r="B8620" s="20">
        <v>42732</v>
      </c>
      <c r="C8620" s="21">
        <v>0.5625</v>
      </c>
      <c r="D8620" s="13">
        <v>2.7193950000000005</v>
      </c>
      <c r="E8620" s="13">
        <v>55.6</v>
      </c>
      <c r="F8620" s="11">
        <f t="shared" si="403"/>
        <v>2.7185791815000004</v>
      </c>
      <c r="G8620" s="11">
        <f t="shared" si="404"/>
        <v>56.128200000000007</v>
      </c>
      <c r="H8620" s="8">
        <f t="shared" si="402"/>
        <v>353.06677174393178</v>
      </c>
      <c r="I8620" s="61"/>
      <c r="K8620" s="69"/>
      <c r="L8620" s="69"/>
      <c r="M8620" s="69"/>
      <c r="O8620" s="63"/>
      <c r="P8620" s="63"/>
      <c r="Q8620" s="63"/>
    </row>
    <row r="8621" spans="1:17" outlineLevel="1">
      <c r="A8621" s="6"/>
      <c r="B8621" s="20">
        <v>42732</v>
      </c>
      <c r="C8621" s="21">
        <v>0.58333333333333337</v>
      </c>
      <c r="D8621" s="13">
        <v>2.603596</v>
      </c>
      <c r="E8621" s="13">
        <v>56.78</v>
      </c>
      <c r="F8621" s="11">
        <f t="shared" si="403"/>
        <v>2.6028149212000002</v>
      </c>
      <c r="G8621" s="11">
        <f t="shared" si="404"/>
        <v>57.319410000000005</v>
      </c>
      <c r="H8621" s="8">
        <f t="shared" ref="H8621:H8684" si="405">F8621*($B$8-G8621)</f>
        <v>334.93175972081951</v>
      </c>
      <c r="I8621" s="61"/>
      <c r="K8621" s="69"/>
      <c r="L8621" s="69"/>
      <c r="M8621" s="69"/>
      <c r="O8621" s="63"/>
      <c r="P8621" s="63"/>
      <c r="Q8621" s="63"/>
    </row>
    <row r="8622" spans="1:17" outlineLevel="1">
      <c r="A8622" s="6"/>
      <c r="B8622" s="20">
        <v>42732</v>
      </c>
      <c r="C8622" s="21">
        <v>0.60416666666666663</v>
      </c>
      <c r="D8622" s="13">
        <v>2.2097280000000001</v>
      </c>
      <c r="E8622" s="13">
        <v>54.17</v>
      </c>
      <c r="F8622" s="11">
        <f t="shared" si="403"/>
        <v>2.2090650816000004</v>
      </c>
      <c r="G8622" s="11">
        <f t="shared" si="404"/>
        <v>54.684615000000008</v>
      </c>
      <c r="H8622" s="8">
        <f t="shared" si="405"/>
        <v>290.08423168036046</v>
      </c>
      <c r="I8622" s="61"/>
      <c r="K8622" s="69"/>
      <c r="L8622" s="69"/>
      <c r="M8622" s="69"/>
      <c r="O8622" s="63"/>
      <c r="P8622" s="63"/>
      <c r="Q8622" s="63"/>
    </row>
    <row r="8623" spans="1:17" outlineLevel="1">
      <c r="A8623" s="6"/>
      <c r="B8623" s="20">
        <v>42732</v>
      </c>
      <c r="C8623" s="21">
        <v>0.625</v>
      </c>
      <c r="D8623" s="13">
        <v>2.231233</v>
      </c>
      <c r="E8623" s="13">
        <v>51.84</v>
      </c>
      <c r="F8623" s="11">
        <f t="shared" si="403"/>
        <v>2.2305636301000002</v>
      </c>
      <c r="G8623" s="11">
        <f t="shared" si="404"/>
        <v>52.332480000000004</v>
      </c>
      <c r="H8623" s="8">
        <f t="shared" si="405"/>
        <v>298.15390863766436</v>
      </c>
      <c r="I8623" s="61"/>
      <c r="K8623" s="69"/>
      <c r="L8623" s="69"/>
      <c r="M8623" s="69"/>
      <c r="O8623" s="63"/>
      <c r="P8623" s="63"/>
      <c r="Q8623" s="63"/>
    </row>
    <row r="8624" spans="1:17" outlineLevel="1">
      <c r="A8624" s="6"/>
      <c r="B8624" s="20">
        <v>42732</v>
      </c>
      <c r="C8624" s="21">
        <v>0.64583333333333337</v>
      </c>
      <c r="D8624" s="13">
        <v>2.2241580000000001</v>
      </c>
      <c r="E8624" s="13">
        <v>53.12</v>
      </c>
      <c r="F8624" s="11">
        <f t="shared" si="403"/>
        <v>2.2234907526000001</v>
      </c>
      <c r="G8624" s="11">
        <f t="shared" si="404"/>
        <v>53.624639999999999</v>
      </c>
      <c r="H8624" s="8">
        <f t="shared" si="405"/>
        <v>294.33538883209593</v>
      </c>
      <c r="I8624" s="61"/>
      <c r="K8624" s="69"/>
      <c r="L8624" s="69"/>
      <c r="M8624" s="69"/>
      <c r="O8624" s="63"/>
      <c r="P8624" s="63"/>
      <c r="Q8624" s="63"/>
    </row>
    <row r="8625" spans="1:17" outlineLevel="1">
      <c r="A8625" s="6"/>
      <c r="B8625" s="20">
        <v>42732</v>
      </c>
      <c r="C8625" s="21">
        <v>0.66666666666666663</v>
      </c>
      <c r="D8625" s="13">
        <v>1.2087179999999997</v>
      </c>
      <c r="E8625" s="13">
        <v>62.62</v>
      </c>
      <c r="F8625" s="11">
        <f t="shared" si="403"/>
        <v>1.2083553845999997</v>
      </c>
      <c r="G8625" s="11">
        <f t="shared" si="404"/>
        <v>63.214890000000004</v>
      </c>
      <c r="H8625" s="8">
        <f t="shared" si="405"/>
        <v>148.36804881720326</v>
      </c>
      <c r="I8625" s="61"/>
      <c r="K8625" s="69"/>
      <c r="L8625" s="69"/>
      <c r="M8625" s="69"/>
      <c r="O8625" s="63"/>
      <c r="P8625" s="63"/>
      <c r="Q8625" s="63"/>
    </row>
    <row r="8626" spans="1:17" outlineLevel="1">
      <c r="A8626" s="6"/>
      <c r="B8626" s="20">
        <v>42732</v>
      </c>
      <c r="C8626" s="21">
        <v>0.6875</v>
      </c>
      <c r="D8626" s="13">
        <v>0.80637799999999993</v>
      </c>
      <c r="E8626" s="13">
        <v>73.31</v>
      </c>
      <c r="F8626" s="11">
        <f t="shared" si="403"/>
        <v>0.80613608659999991</v>
      </c>
      <c r="G8626" s="11">
        <f t="shared" si="404"/>
        <v>74.006445000000014</v>
      </c>
      <c r="H8626" s="8">
        <f t="shared" si="405"/>
        <v>90.282046152121836</v>
      </c>
      <c r="I8626" s="61"/>
      <c r="K8626" s="69"/>
      <c r="L8626" s="69"/>
      <c r="M8626" s="69"/>
      <c r="O8626" s="63"/>
      <c r="P8626" s="63"/>
      <c r="Q8626" s="63"/>
    </row>
    <row r="8627" spans="1:17" outlineLevel="1">
      <c r="A8627" s="6"/>
      <c r="B8627" s="20">
        <v>42732</v>
      </c>
      <c r="C8627" s="21">
        <v>0.70833333333333337</v>
      </c>
      <c r="D8627" s="13">
        <v>1.072576</v>
      </c>
      <c r="E8627" s="13">
        <v>103.86</v>
      </c>
      <c r="F8627" s="11">
        <f t="shared" si="403"/>
        <v>1.0722542272</v>
      </c>
      <c r="G8627" s="11">
        <f t="shared" si="404"/>
        <v>104.84667</v>
      </c>
      <c r="H8627" s="8">
        <f t="shared" si="405"/>
        <v>87.017001143856575</v>
      </c>
      <c r="I8627" s="61"/>
      <c r="K8627" s="69"/>
      <c r="L8627" s="69"/>
      <c r="M8627" s="69"/>
      <c r="O8627" s="63"/>
      <c r="P8627" s="63"/>
      <c r="Q8627" s="63"/>
    </row>
    <row r="8628" spans="1:17" outlineLevel="1">
      <c r="A8628" s="6"/>
      <c r="B8628" s="20">
        <v>42732</v>
      </c>
      <c r="C8628" s="21">
        <v>0.72916666666666663</v>
      </c>
      <c r="D8628" s="13">
        <v>0.70197600000000004</v>
      </c>
      <c r="E8628" s="13">
        <v>70.760000000000005</v>
      </c>
      <c r="F8628" s="11">
        <f t="shared" si="403"/>
        <v>0.70176540720000002</v>
      </c>
      <c r="G8628" s="11">
        <f t="shared" si="404"/>
        <v>71.432220000000015</v>
      </c>
      <c r="H8628" s="8">
        <f t="shared" si="405"/>
        <v>80.399704783700003</v>
      </c>
      <c r="I8628" s="61"/>
      <c r="K8628" s="69"/>
      <c r="L8628" s="69"/>
      <c r="M8628" s="69"/>
      <c r="O8628" s="63"/>
      <c r="P8628" s="63"/>
      <c r="Q8628" s="63"/>
    </row>
    <row r="8629" spans="1:17" outlineLevel="1">
      <c r="A8629" s="6"/>
      <c r="B8629" s="20">
        <v>42732</v>
      </c>
      <c r="C8629" s="21">
        <v>0.75</v>
      </c>
      <c r="D8629" s="13">
        <v>0.31769900000000001</v>
      </c>
      <c r="E8629" s="13">
        <v>61.32</v>
      </c>
      <c r="F8629" s="11">
        <f t="shared" si="403"/>
        <v>0.31760369030000002</v>
      </c>
      <c r="G8629" s="11">
        <f t="shared" si="404"/>
        <v>61.902540000000002</v>
      </c>
      <c r="H8629" s="8">
        <f t="shared" si="405"/>
        <v>39.41381125285664</v>
      </c>
      <c r="I8629" s="61"/>
      <c r="K8629" s="69"/>
      <c r="L8629" s="69"/>
      <c r="M8629" s="69"/>
      <c r="O8629" s="63"/>
      <c r="P8629" s="63"/>
      <c r="Q8629" s="63"/>
    </row>
    <row r="8630" spans="1:17" outlineLevel="1">
      <c r="A8630" s="6"/>
      <c r="B8630" s="20">
        <v>42732</v>
      </c>
      <c r="C8630" s="21">
        <v>0.77083333333333337</v>
      </c>
      <c r="D8630" s="13">
        <v>0.39298500000000003</v>
      </c>
      <c r="E8630" s="13">
        <v>57.78</v>
      </c>
      <c r="F8630" s="11">
        <f t="shared" si="403"/>
        <v>0.39286710450000006</v>
      </c>
      <c r="G8630" s="11">
        <f t="shared" si="404"/>
        <v>58.328910000000008</v>
      </c>
      <c r="H8630" s="8">
        <f t="shared" si="405"/>
        <v>50.157771456658914</v>
      </c>
      <c r="I8630" s="61"/>
      <c r="K8630" s="69"/>
      <c r="L8630" s="69"/>
      <c r="M8630" s="69"/>
      <c r="O8630" s="63"/>
      <c r="P8630" s="63"/>
      <c r="Q8630" s="63"/>
    </row>
    <row r="8631" spans="1:17" outlineLevel="1">
      <c r="A8631" s="6"/>
      <c r="B8631" s="20">
        <v>42732</v>
      </c>
      <c r="C8631" s="21">
        <v>0.79166666666666663</v>
      </c>
      <c r="D8631" s="13">
        <v>0.25271399999999999</v>
      </c>
      <c r="E8631" s="13">
        <v>58.65</v>
      </c>
      <c r="F8631" s="11">
        <f t="shared" si="403"/>
        <v>0.25263818580000003</v>
      </c>
      <c r="G8631" s="11">
        <f t="shared" si="404"/>
        <v>59.207174999999999</v>
      </c>
      <c r="H8631" s="8">
        <f t="shared" si="405"/>
        <v>32.032709280456885</v>
      </c>
      <c r="I8631" s="61"/>
      <c r="K8631" s="69"/>
      <c r="L8631" s="69"/>
      <c r="M8631" s="69"/>
      <c r="O8631" s="63"/>
      <c r="P8631" s="63"/>
      <c r="Q8631" s="63"/>
    </row>
    <row r="8632" spans="1:17" outlineLevel="1">
      <c r="A8632" s="6"/>
      <c r="B8632" s="20">
        <v>42732</v>
      </c>
      <c r="C8632" s="21">
        <v>0.8125</v>
      </c>
      <c r="D8632" s="13">
        <v>3.4921000000000001E-2</v>
      </c>
      <c r="E8632" s="13">
        <v>60.96</v>
      </c>
      <c r="F8632" s="11">
        <f t="shared" si="403"/>
        <v>3.4910523700000001E-2</v>
      </c>
      <c r="G8632" s="11">
        <f t="shared" si="404"/>
        <v>61.539120000000004</v>
      </c>
      <c r="H8632" s="8">
        <f t="shared" si="405"/>
        <v>4.3449945009628559</v>
      </c>
      <c r="I8632" s="61"/>
      <c r="K8632" s="69"/>
      <c r="L8632" s="69"/>
      <c r="M8632" s="69"/>
      <c r="O8632" s="63"/>
      <c r="P8632" s="63"/>
      <c r="Q8632" s="63"/>
    </row>
    <row r="8633" spans="1:17" outlineLevel="1">
      <c r="A8633" s="6"/>
      <c r="B8633" s="20">
        <v>42732</v>
      </c>
      <c r="C8633" s="21">
        <v>0.83333333333333337</v>
      </c>
      <c r="D8633" s="13">
        <v>0</v>
      </c>
      <c r="E8633" s="13">
        <v>71.41</v>
      </c>
      <c r="F8633" s="11">
        <f t="shared" si="403"/>
        <v>0</v>
      </c>
      <c r="G8633" s="11">
        <f t="shared" si="404"/>
        <v>72.088395000000006</v>
      </c>
      <c r="H8633" s="8">
        <f t="shared" si="405"/>
        <v>0</v>
      </c>
      <c r="I8633" s="61"/>
      <c r="K8633" s="69"/>
      <c r="L8633" s="69"/>
      <c r="M8633" s="69"/>
      <c r="O8633" s="63"/>
      <c r="P8633" s="63"/>
      <c r="Q8633" s="63"/>
    </row>
    <row r="8634" spans="1:17" outlineLevel="1">
      <c r="A8634" s="6"/>
      <c r="B8634" s="20">
        <v>42732</v>
      </c>
      <c r="C8634" s="21">
        <v>0.85416666666666663</v>
      </c>
      <c r="D8634" s="13">
        <v>0</v>
      </c>
      <c r="E8634" s="13">
        <v>73.569999999999993</v>
      </c>
      <c r="F8634" s="11">
        <f t="shared" si="403"/>
        <v>0</v>
      </c>
      <c r="G8634" s="11">
        <f t="shared" si="404"/>
        <v>74.268914999999993</v>
      </c>
      <c r="H8634" s="8">
        <f t="shared" si="405"/>
        <v>0</v>
      </c>
      <c r="I8634" s="61"/>
      <c r="K8634" s="69"/>
      <c r="L8634" s="69"/>
      <c r="M8634" s="69"/>
      <c r="O8634" s="63"/>
      <c r="P8634" s="63"/>
      <c r="Q8634" s="63"/>
    </row>
    <row r="8635" spans="1:17" outlineLevel="1">
      <c r="A8635" s="6"/>
      <c r="B8635" s="20">
        <v>42732</v>
      </c>
      <c r="C8635" s="21">
        <v>0.875</v>
      </c>
      <c r="D8635" s="13">
        <v>0</v>
      </c>
      <c r="E8635" s="13">
        <v>61.9</v>
      </c>
      <c r="F8635" s="11">
        <f t="shared" si="403"/>
        <v>0</v>
      </c>
      <c r="G8635" s="11">
        <f t="shared" si="404"/>
        <v>62.488050000000001</v>
      </c>
      <c r="H8635" s="8">
        <f t="shared" si="405"/>
        <v>0</v>
      </c>
      <c r="I8635" s="61"/>
      <c r="K8635" s="69"/>
      <c r="L8635" s="69"/>
      <c r="M8635" s="69"/>
      <c r="O8635" s="63"/>
      <c r="P8635" s="63"/>
      <c r="Q8635" s="63"/>
    </row>
    <row r="8636" spans="1:17" outlineLevel="1">
      <c r="A8636" s="6"/>
      <c r="B8636" s="20">
        <v>42732</v>
      </c>
      <c r="C8636" s="21">
        <v>0.89583333333333337</v>
      </c>
      <c r="D8636" s="13">
        <v>0</v>
      </c>
      <c r="E8636" s="13">
        <v>49.21</v>
      </c>
      <c r="F8636" s="11">
        <f t="shared" si="403"/>
        <v>0</v>
      </c>
      <c r="G8636" s="11">
        <f t="shared" si="404"/>
        <v>49.677495000000008</v>
      </c>
      <c r="H8636" s="8">
        <f t="shared" si="405"/>
        <v>0</v>
      </c>
      <c r="I8636" s="61"/>
      <c r="K8636" s="69"/>
      <c r="L8636" s="69"/>
      <c r="M8636" s="69"/>
      <c r="O8636" s="63"/>
      <c r="P8636" s="63"/>
      <c r="Q8636" s="63"/>
    </row>
    <row r="8637" spans="1:17" outlineLevel="1">
      <c r="A8637" s="6"/>
      <c r="B8637" s="20">
        <v>42732</v>
      </c>
      <c r="C8637" s="21">
        <v>0.91666666666666663</v>
      </c>
      <c r="D8637" s="13">
        <v>0</v>
      </c>
      <c r="E8637" s="13">
        <v>44.39</v>
      </c>
      <c r="F8637" s="11">
        <f t="shared" si="403"/>
        <v>0</v>
      </c>
      <c r="G8637" s="11">
        <f t="shared" si="404"/>
        <v>44.811705000000003</v>
      </c>
      <c r="H8637" s="8">
        <f t="shared" si="405"/>
        <v>0</v>
      </c>
      <c r="I8637" s="61"/>
      <c r="K8637" s="69"/>
      <c r="L8637" s="69"/>
      <c r="M8637" s="69"/>
      <c r="O8637" s="63"/>
      <c r="P8637" s="63"/>
      <c r="Q8637" s="63"/>
    </row>
    <row r="8638" spans="1:17" outlineLevel="1">
      <c r="A8638" s="6"/>
      <c r="B8638" s="20">
        <v>42732</v>
      </c>
      <c r="C8638" s="21">
        <v>0.9375</v>
      </c>
      <c r="D8638" s="13">
        <v>0</v>
      </c>
      <c r="E8638" s="13">
        <v>92.44</v>
      </c>
      <c r="F8638" s="11">
        <f t="shared" si="403"/>
        <v>0</v>
      </c>
      <c r="G8638" s="11">
        <f t="shared" si="404"/>
        <v>93.318179999999998</v>
      </c>
      <c r="H8638" s="8">
        <f t="shared" si="405"/>
        <v>0</v>
      </c>
      <c r="I8638" s="61"/>
      <c r="K8638" s="69"/>
      <c r="L8638" s="69"/>
      <c r="M8638" s="69"/>
      <c r="O8638" s="63"/>
      <c r="P8638" s="63"/>
      <c r="Q8638" s="63"/>
    </row>
    <row r="8639" spans="1:17" outlineLevel="1">
      <c r="A8639" s="6"/>
      <c r="B8639" s="20">
        <v>42732</v>
      </c>
      <c r="C8639" s="21">
        <v>0.95833333333333337</v>
      </c>
      <c r="D8639" s="13">
        <v>0</v>
      </c>
      <c r="E8639" s="13">
        <v>55.38</v>
      </c>
      <c r="F8639" s="11">
        <f t="shared" si="403"/>
        <v>0</v>
      </c>
      <c r="G8639" s="11">
        <f t="shared" si="404"/>
        <v>55.906110000000005</v>
      </c>
      <c r="H8639" s="8">
        <f t="shared" si="405"/>
        <v>0</v>
      </c>
      <c r="I8639" s="61"/>
      <c r="K8639" s="69"/>
      <c r="L8639" s="69"/>
      <c r="M8639" s="69"/>
      <c r="O8639" s="63"/>
      <c r="P8639" s="63"/>
      <c r="Q8639" s="63"/>
    </row>
    <row r="8640" spans="1:17" outlineLevel="1">
      <c r="A8640" s="6"/>
      <c r="B8640" s="20">
        <v>42732</v>
      </c>
      <c r="C8640" s="21">
        <v>0.97916666666666663</v>
      </c>
      <c r="D8640" s="13">
        <v>0</v>
      </c>
      <c r="E8640" s="13">
        <v>46.04</v>
      </c>
      <c r="F8640" s="11">
        <f t="shared" si="403"/>
        <v>0</v>
      </c>
      <c r="G8640" s="11">
        <f t="shared" si="404"/>
        <v>46.477380000000004</v>
      </c>
      <c r="H8640" s="8">
        <f t="shared" si="405"/>
        <v>0</v>
      </c>
      <c r="I8640" s="61"/>
      <c r="K8640" s="69"/>
      <c r="L8640" s="69"/>
      <c r="M8640" s="69"/>
      <c r="O8640" s="63"/>
      <c r="P8640" s="63"/>
      <c r="Q8640" s="63"/>
    </row>
    <row r="8641" spans="1:17" outlineLevel="1">
      <c r="A8641" s="6"/>
      <c r="B8641" s="20">
        <v>42733</v>
      </c>
      <c r="C8641" s="21">
        <v>2.0833333333333332E-2</v>
      </c>
      <c r="D8641" s="13">
        <v>0</v>
      </c>
      <c r="E8641" s="13">
        <v>44.13</v>
      </c>
      <c r="F8641" s="11">
        <f t="shared" si="403"/>
        <v>0</v>
      </c>
      <c r="G8641" s="11">
        <f t="shared" si="404"/>
        <v>44.549235000000003</v>
      </c>
      <c r="H8641" s="8">
        <f t="shared" si="405"/>
        <v>0</v>
      </c>
      <c r="I8641" s="61"/>
      <c r="K8641" s="69"/>
      <c r="L8641" s="69"/>
      <c r="M8641" s="69"/>
      <c r="O8641" s="63"/>
      <c r="P8641" s="63"/>
      <c r="Q8641" s="63"/>
    </row>
    <row r="8642" spans="1:17" outlineLevel="1">
      <c r="A8642" s="6"/>
      <c r="B8642" s="20">
        <v>42733</v>
      </c>
      <c r="C8642" s="21">
        <v>4.1666666666666664E-2</v>
      </c>
      <c r="D8642" s="13">
        <v>0</v>
      </c>
      <c r="E8642" s="13">
        <v>43.61</v>
      </c>
      <c r="F8642" s="11">
        <f t="shared" si="403"/>
        <v>0</v>
      </c>
      <c r="G8642" s="11">
        <f t="shared" si="404"/>
        <v>44.024295000000002</v>
      </c>
      <c r="H8642" s="8">
        <f t="shared" si="405"/>
        <v>0</v>
      </c>
      <c r="I8642" s="61"/>
      <c r="K8642" s="69"/>
      <c r="L8642" s="69"/>
      <c r="M8642" s="69"/>
      <c r="O8642" s="63"/>
      <c r="P8642" s="63"/>
      <c r="Q8642" s="63"/>
    </row>
    <row r="8643" spans="1:17" outlineLevel="1">
      <c r="A8643" s="6"/>
      <c r="B8643" s="20">
        <v>42733</v>
      </c>
      <c r="C8643" s="21">
        <v>6.25E-2</v>
      </c>
      <c r="D8643" s="13">
        <v>0</v>
      </c>
      <c r="E8643" s="13">
        <v>42.28</v>
      </c>
      <c r="F8643" s="11">
        <f t="shared" si="403"/>
        <v>0</v>
      </c>
      <c r="G8643" s="11">
        <f t="shared" si="404"/>
        <v>42.681660000000001</v>
      </c>
      <c r="H8643" s="8">
        <f t="shared" si="405"/>
        <v>0</v>
      </c>
      <c r="I8643" s="61"/>
      <c r="K8643" s="69"/>
      <c r="L8643" s="69"/>
      <c r="M8643" s="69"/>
      <c r="O8643" s="63"/>
      <c r="P8643" s="63"/>
      <c r="Q8643" s="63"/>
    </row>
    <row r="8644" spans="1:17" outlineLevel="1">
      <c r="A8644" s="6"/>
      <c r="B8644" s="20">
        <v>42733</v>
      </c>
      <c r="C8644" s="21">
        <v>8.3333333333333329E-2</v>
      </c>
      <c r="D8644" s="13">
        <v>0</v>
      </c>
      <c r="E8644" s="13">
        <v>45.3</v>
      </c>
      <c r="F8644" s="11">
        <f t="shared" si="403"/>
        <v>0</v>
      </c>
      <c r="G8644" s="11">
        <f t="shared" si="404"/>
        <v>45.730350000000001</v>
      </c>
      <c r="H8644" s="8">
        <f t="shared" si="405"/>
        <v>0</v>
      </c>
      <c r="I8644" s="61"/>
      <c r="K8644" s="69"/>
      <c r="L8644" s="69"/>
      <c r="M8644" s="69"/>
      <c r="O8644" s="63"/>
      <c r="P8644" s="63"/>
      <c r="Q8644" s="63"/>
    </row>
    <row r="8645" spans="1:17" outlineLevel="1">
      <c r="A8645" s="6"/>
      <c r="B8645" s="20">
        <v>42733</v>
      </c>
      <c r="C8645" s="21">
        <v>0.10416666666666667</v>
      </c>
      <c r="D8645" s="13">
        <v>0</v>
      </c>
      <c r="E8645" s="13">
        <v>45.13</v>
      </c>
      <c r="F8645" s="11">
        <f t="shared" si="403"/>
        <v>0</v>
      </c>
      <c r="G8645" s="11">
        <f t="shared" si="404"/>
        <v>45.558735000000006</v>
      </c>
      <c r="H8645" s="8">
        <f t="shared" si="405"/>
        <v>0</v>
      </c>
      <c r="I8645" s="61"/>
      <c r="K8645" s="69"/>
      <c r="L8645" s="69"/>
      <c r="M8645" s="69"/>
      <c r="O8645" s="63"/>
      <c r="P8645" s="63"/>
      <c r="Q8645" s="63"/>
    </row>
    <row r="8646" spans="1:17" outlineLevel="1">
      <c r="A8646" s="6"/>
      <c r="B8646" s="20">
        <v>42733</v>
      </c>
      <c r="C8646" s="21">
        <v>0.125</v>
      </c>
      <c r="D8646" s="13">
        <v>0</v>
      </c>
      <c r="E8646" s="13">
        <v>42.66</v>
      </c>
      <c r="F8646" s="11">
        <f t="shared" si="403"/>
        <v>0</v>
      </c>
      <c r="G8646" s="11">
        <f t="shared" si="404"/>
        <v>43.065269999999998</v>
      </c>
      <c r="H8646" s="8">
        <f t="shared" si="405"/>
        <v>0</v>
      </c>
      <c r="I8646" s="61"/>
      <c r="K8646" s="69"/>
      <c r="L8646" s="69"/>
      <c r="M8646" s="69"/>
      <c r="O8646" s="63"/>
      <c r="P8646" s="63"/>
      <c r="Q8646" s="63"/>
    </row>
    <row r="8647" spans="1:17" outlineLevel="1">
      <c r="A8647" s="6"/>
      <c r="B8647" s="20">
        <v>42733</v>
      </c>
      <c r="C8647" s="21">
        <v>0.14583333333333334</v>
      </c>
      <c r="D8647" s="13">
        <v>0</v>
      </c>
      <c r="E8647" s="13">
        <v>40.200000000000003</v>
      </c>
      <c r="F8647" s="11">
        <f t="shared" si="403"/>
        <v>0</v>
      </c>
      <c r="G8647" s="11">
        <f t="shared" si="404"/>
        <v>40.581900000000005</v>
      </c>
      <c r="H8647" s="8">
        <f t="shared" si="405"/>
        <v>0</v>
      </c>
      <c r="I8647" s="61"/>
      <c r="K8647" s="69"/>
      <c r="L8647" s="69"/>
      <c r="M8647" s="69"/>
      <c r="O8647" s="63"/>
      <c r="P8647" s="63"/>
      <c r="Q8647" s="63"/>
    </row>
    <row r="8648" spans="1:17" outlineLevel="1">
      <c r="A8648" s="6"/>
      <c r="B8648" s="20">
        <v>42733</v>
      </c>
      <c r="C8648" s="21">
        <v>0.16666666666666666</v>
      </c>
      <c r="D8648" s="13">
        <v>0</v>
      </c>
      <c r="E8648" s="13">
        <v>39.979999999999997</v>
      </c>
      <c r="F8648" s="11">
        <f t="shared" si="403"/>
        <v>0</v>
      </c>
      <c r="G8648" s="11">
        <f t="shared" si="404"/>
        <v>40.359809999999996</v>
      </c>
      <c r="H8648" s="8">
        <f t="shared" si="405"/>
        <v>0</v>
      </c>
      <c r="I8648" s="61"/>
      <c r="K8648" s="69"/>
      <c r="L8648" s="69"/>
      <c r="M8648" s="69"/>
      <c r="O8648" s="63"/>
      <c r="P8648" s="63"/>
      <c r="Q8648" s="63"/>
    </row>
    <row r="8649" spans="1:17" outlineLevel="1">
      <c r="A8649" s="6"/>
      <c r="B8649" s="20">
        <v>42733</v>
      </c>
      <c r="C8649" s="21">
        <v>0.1875</v>
      </c>
      <c r="D8649" s="13">
        <v>0</v>
      </c>
      <c r="E8649" s="13">
        <v>46.1</v>
      </c>
      <c r="F8649" s="11">
        <f t="shared" si="403"/>
        <v>0</v>
      </c>
      <c r="G8649" s="11">
        <f t="shared" si="404"/>
        <v>46.537950000000002</v>
      </c>
      <c r="H8649" s="8">
        <f t="shared" si="405"/>
        <v>0</v>
      </c>
      <c r="I8649" s="61"/>
      <c r="K8649" s="69"/>
      <c r="L8649" s="69"/>
      <c r="M8649" s="69"/>
      <c r="O8649" s="63"/>
      <c r="P8649" s="63"/>
      <c r="Q8649" s="63"/>
    </row>
    <row r="8650" spans="1:17" outlineLevel="1">
      <c r="A8650" s="6"/>
      <c r="B8650" s="20">
        <v>42733</v>
      </c>
      <c r="C8650" s="21">
        <v>0.20833333333333334</v>
      </c>
      <c r="D8650" s="13">
        <v>0</v>
      </c>
      <c r="E8650" s="13">
        <v>46.43</v>
      </c>
      <c r="F8650" s="11">
        <f t="shared" si="403"/>
        <v>0</v>
      </c>
      <c r="G8650" s="11">
        <f t="shared" si="404"/>
        <v>46.871085000000001</v>
      </c>
      <c r="H8650" s="8">
        <f t="shared" si="405"/>
        <v>0</v>
      </c>
      <c r="I8650" s="61"/>
      <c r="K8650" s="69"/>
      <c r="L8650" s="69"/>
      <c r="M8650" s="69"/>
      <c r="O8650" s="63"/>
      <c r="P8650" s="63"/>
      <c r="Q8650" s="63"/>
    </row>
    <row r="8651" spans="1:17" outlineLevel="1">
      <c r="A8651" s="6"/>
      <c r="B8651" s="20">
        <v>42733</v>
      </c>
      <c r="C8651" s="21">
        <v>0.22916666666666666</v>
      </c>
      <c r="D8651" s="13">
        <v>1.9847E-2</v>
      </c>
      <c r="E8651" s="13">
        <v>39.99</v>
      </c>
      <c r="F8651" s="11">
        <f t="shared" si="403"/>
        <v>1.98410459E-2</v>
      </c>
      <c r="G8651" s="11">
        <f t="shared" si="404"/>
        <v>40.369905000000003</v>
      </c>
      <c r="H8651" s="8">
        <f t="shared" si="405"/>
        <v>2.88945339931636</v>
      </c>
      <c r="I8651" s="61"/>
      <c r="K8651" s="69"/>
      <c r="L8651" s="69"/>
      <c r="M8651" s="69"/>
      <c r="O8651" s="63"/>
      <c r="P8651" s="63"/>
      <c r="Q8651" s="63"/>
    </row>
    <row r="8652" spans="1:17" outlineLevel="1">
      <c r="A8652" s="6"/>
      <c r="B8652" s="20">
        <v>42733</v>
      </c>
      <c r="C8652" s="21">
        <v>0.25</v>
      </c>
      <c r="D8652" s="13">
        <v>0.11728200000000001</v>
      </c>
      <c r="E8652" s="13">
        <v>43.15</v>
      </c>
      <c r="F8652" s="11">
        <f t="shared" si="403"/>
        <v>0.11724681540000001</v>
      </c>
      <c r="G8652" s="11">
        <f t="shared" si="404"/>
        <v>43.559925</v>
      </c>
      <c r="H8652" s="8">
        <f t="shared" si="405"/>
        <v>16.700645179087157</v>
      </c>
      <c r="I8652" s="61"/>
      <c r="K8652" s="69"/>
      <c r="L8652" s="69"/>
      <c r="M8652" s="69"/>
      <c r="O8652" s="63"/>
      <c r="P8652" s="63"/>
      <c r="Q8652" s="63"/>
    </row>
    <row r="8653" spans="1:17" outlineLevel="1">
      <c r="A8653" s="6"/>
      <c r="B8653" s="20">
        <v>42733</v>
      </c>
      <c r="C8653" s="21">
        <v>0.27083333333333331</v>
      </c>
      <c r="D8653" s="13">
        <v>0.37724400000000002</v>
      </c>
      <c r="E8653" s="13">
        <v>47.23</v>
      </c>
      <c r="F8653" s="11">
        <f t="shared" si="403"/>
        <v>0.37713082680000004</v>
      </c>
      <c r="G8653" s="11">
        <f t="shared" si="404"/>
        <v>47.678685000000002</v>
      </c>
      <c r="H8653" s="8">
        <f t="shared" si="405"/>
        <v>52.165231890013246</v>
      </c>
      <c r="I8653" s="61"/>
      <c r="K8653" s="69"/>
      <c r="L8653" s="69"/>
      <c r="M8653" s="69"/>
      <c r="O8653" s="63"/>
      <c r="P8653" s="63"/>
      <c r="Q8653" s="63"/>
    </row>
    <row r="8654" spans="1:17" outlineLevel="1">
      <c r="A8654" s="6"/>
      <c r="B8654" s="20">
        <v>42733</v>
      </c>
      <c r="C8654" s="21">
        <v>0.29166666666666669</v>
      </c>
      <c r="D8654" s="13">
        <v>0.65402199999999988</v>
      </c>
      <c r="E8654" s="13">
        <v>45.72</v>
      </c>
      <c r="F8654" s="11">
        <f t="shared" si="403"/>
        <v>0.65382579339999991</v>
      </c>
      <c r="G8654" s="11">
        <f t="shared" si="404"/>
        <v>46.154340000000005</v>
      </c>
      <c r="H8654" s="8">
        <f t="shared" si="405"/>
        <v>91.434699603046639</v>
      </c>
      <c r="I8654" s="61"/>
      <c r="K8654" s="69"/>
      <c r="L8654" s="69"/>
      <c r="M8654" s="69"/>
      <c r="O8654" s="63"/>
      <c r="P8654" s="63"/>
      <c r="Q8654" s="63"/>
    </row>
    <row r="8655" spans="1:17" outlineLevel="1">
      <c r="A8655" s="6"/>
      <c r="B8655" s="20">
        <v>42733</v>
      </c>
      <c r="C8655" s="21">
        <v>0.3125</v>
      </c>
      <c r="D8655" s="13">
        <v>0.66888100000000006</v>
      </c>
      <c r="E8655" s="13">
        <v>38.44</v>
      </c>
      <c r="F8655" s="11">
        <f t="shared" si="403"/>
        <v>0.66868033570000007</v>
      </c>
      <c r="G8655" s="11">
        <f t="shared" si="404"/>
        <v>38.80518</v>
      </c>
      <c r="H8655" s="8">
        <f t="shared" si="405"/>
        <v>98.426281650901075</v>
      </c>
      <c r="I8655" s="61"/>
      <c r="K8655" s="69"/>
      <c r="L8655" s="69"/>
      <c r="M8655" s="69"/>
      <c r="O8655" s="63"/>
      <c r="P8655" s="63"/>
      <c r="Q8655" s="63"/>
    </row>
    <row r="8656" spans="1:17" outlineLevel="1">
      <c r="A8656" s="6"/>
      <c r="B8656" s="20">
        <v>42733</v>
      </c>
      <c r="C8656" s="21">
        <v>0.33333333333333331</v>
      </c>
      <c r="D8656" s="13">
        <v>1.0674790000000001</v>
      </c>
      <c r="E8656" s="13">
        <v>47.01</v>
      </c>
      <c r="F8656" s="11">
        <f t="shared" si="403"/>
        <v>1.0671587563</v>
      </c>
      <c r="G8656" s="11">
        <f t="shared" si="404"/>
        <v>47.456595</v>
      </c>
      <c r="H8656" s="8">
        <f t="shared" si="405"/>
        <v>147.84780777336721</v>
      </c>
      <c r="I8656" s="61"/>
      <c r="K8656" s="69"/>
      <c r="L8656" s="69"/>
      <c r="M8656" s="69"/>
      <c r="O8656" s="63"/>
      <c r="P8656" s="63"/>
      <c r="Q8656" s="63"/>
    </row>
    <row r="8657" spans="1:17" outlineLevel="1">
      <c r="A8657" s="6"/>
      <c r="B8657" s="20">
        <v>42733</v>
      </c>
      <c r="C8657" s="21">
        <v>0.35416666666666669</v>
      </c>
      <c r="D8657" s="13">
        <v>0.84200900000000001</v>
      </c>
      <c r="E8657" s="13">
        <v>52.56</v>
      </c>
      <c r="F8657" s="11">
        <f t="shared" ref="F8657:F8720" si="406">IF($B$13="Electricity",$D8657*$B$9,$D8657*$B$10)</f>
        <v>0.84175639730000007</v>
      </c>
      <c r="G8657" s="11">
        <f t="shared" ref="G8657:G8720" si="407">+E8657*$B$10</f>
        <v>53.059320000000007</v>
      </c>
      <c r="H8657" s="8">
        <f t="shared" si="405"/>
        <v>111.90366785141217</v>
      </c>
      <c r="I8657" s="61"/>
      <c r="K8657" s="69"/>
      <c r="L8657" s="69"/>
      <c r="M8657" s="69"/>
      <c r="O8657" s="63"/>
      <c r="P8657" s="63"/>
      <c r="Q8657" s="63"/>
    </row>
    <row r="8658" spans="1:17" outlineLevel="1">
      <c r="A8658" s="6"/>
      <c r="B8658" s="20">
        <v>42733</v>
      </c>
      <c r="C8658" s="21">
        <v>0.375</v>
      </c>
      <c r="D8658" s="13">
        <v>0.76220900000000003</v>
      </c>
      <c r="E8658" s="13">
        <v>52.41</v>
      </c>
      <c r="F8658" s="11">
        <f t="shared" si="406"/>
        <v>0.76198033730000003</v>
      </c>
      <c r="G8658" s="11">
        <f t="shared" si="407"/>
        <v>52.907895000000003</v>
      </c>
      <c r="H8658" s="8">
        <f t="shared" si="405"/>
        <v>101.41356705986702</v>
      </c>
      <c r="I8658" s="61"/>
      <c r="K8658" s="69"/>
      <c r="L8658" s="69"/>
      <c r="M8658" s="69"/>
      <c r="O8658" s="63"/>
      <c r="P8658" s="63"/>
      <c r="Q8658" s="63"/>
    </row>
    <row r="8659" spans="1:17" outlineLevel="1">
      <c r="A8659" s="6"/>
      <c r="B8659" s="20">
        <v>42733</v>
      </c>
      <c r="C8659" s="21">
        <v>0.39583333333333331</v>
      </c>
      <c r="D8659" s="13">
        <v>1.1175619999999999</v>
      </c>
      <c r="E8659" s="13">
        <v>56.23</v>
      </c>
      <c r="F8659" s="11">
        <f t="shared" si="406"/>
        <v>1.1172267314</v>
      </c>
      <c r="G8659" s="11">
        <f t="shared" si="407"/>
        <v>56.764184999999998</v>
      </c>
      <c r="H8659" s="8">
        <f t="shared" si="405"/>
        <v>144.38570717226509</v>
      </c>
      <c r="I8659" s="61"/>
      <c r="K8659" s="69"/>
      <c r="L8659" s="69"/>
      <c r="M8659" s="69"/>
      <c r="O8659" s="63"/>
      <c r="P8659" s="63"/>
      <c r="Q8659" s="63"/>
    </row>
    <row r="8660" spans="1:17" outlineLevel="1">
      <c r="A8660" s="6"/>
      <c r="B8660" s="20">
        <v>42733</v>
      </c>
      <c r="C8660" s="21">
        <v>0.41666666666666669</v>
      </c>
      <c r="D8660" s="13">
        <v>1.7400599999999999</v>
      </c>
      <c r="E8660" s="13">
        <v>61.06</v>
      </c>
      <c r="F8660" s="11">
        <f t="shared" si="406"/>
        <v>1.7395379820000001</v>
      </c>
      <c r="G8660" s="11">
        <f t="shared" si="407"/>
        <v>61.640070000000009</v>
      </c>
      <c r="H8660" s="8">
        <f t="shared" si="405"/>
        <v>216.32882167386126</v>
      </c>
      <c r="I8660" s="61"/>
      <c r="K8660" s="69"/>
      <c r="L8660" s="69"/>
      <c r="M8660" s="69"/>
      <c r="O8660" s="63"/>
      <c r="P8660" s="63"/>
      <c r="Q8660" s="63"/>
    </row>
    <row r="8661" spans="1:17" outlineLevel="1">
      <c r="A8661" s="6"/>
      <c r="B8661" s="20">
        <v>42733</v>
      </c>
      <c r="C8661" s="21">
        <v>0.4375</v>
      </c>
      <c r="D8661" s="13">
        <v>1.7887230000000001</v>
      </c>
      <c r="E8661" s="13">
        <v>50.4</v>
      </c>
      <c r="F8661" s="11">
        <f t="shared" si="406"/>
        <v>1.7881863831000002</v>
      </c>
      <c r="G8661" s="11">
        <f t="shared" si="407"/>
        <v>50.878799999999998</v>
      </c>
      <c r="H8661" s="8">
        <f t="shared" si="405"/>
        <v>241.62188990813172</v>
      </c>
      <c r="I8661" s="61"/>
      <c r="K8661" s="69"/>
      <c r="L8661" s="69"/>
      <c r="M8661" s="69"/>
      <c r="O8661" s="63"/>
      <c r="P8661" s="63"/>
      <c r="Q8661" s="63"/>
    </row>
    <row r="8662" spans="1:17" outlineLevel="1">
      <c r="A8662" s="6"/>
      <c r="B8662" s="20">
        <v>42733</v>
      </c>
      <c r="C8662" s="21">
        <v>0.45833333333333331</v>
      </c>
      <c r="D8662" s="13">
        <v>1.9079839999999999</v>
      </c>
      <c r="E8662" s="13">
        <v>54.71</v>
      </c>
      <c r="F8662" s="11">
        <f t="shared" si="406"/>
        <v>1.9074116048</v>
      </c>
      <c r="G8662" s="11">
        <f t="shared" si="407"/>
        <v>55.229745000000001</v>
      </c>
      <c r="H8662" s="8">
        <f t="shared" si="405"/>
        <v>249.43270194965521</v>
      </c>
      <c r="I8662" s="61"/>
      <c r="K8662" s="69"/>
      <c r="L8662" s="69"/>
      <c r="M8662" s="69"/>
      <c r="O8662" s="63"/>
      <c r="P8662" s="63"/>
      <c r="Q8662" s="63"/>
    </row>
    <row r="8663" spans="1:17" outlineLevel="1">
      <c r="A8663" s="6"/>
      <c r="B8663" s="20">
        <v>42733</v>
      </c>
      <c r="C8663" s="21">
        <v>0.47916666666666669</v>
      </c>
      <c r="D8663" s="13">
        <v>2.1264439999999998</v>
      </c>
      <c r="E8663" s="13">
        <v>54.92</v>
      </c>
      <c r="F8663" s="11">
        <f t="shared" si="406"/>
        <v>2.1258060668000001</v>
      </c>
      <c r="G8663" s="11">
        <f t="shared" si="407"/>
        <v>55.441740000000003</v>
      </c>
      <c r="H8663" s="8">
        <f t="shared" si="405"/>
        <v>277.54154117885173</v>
      </c>
      <c r="I8663" s="61"/>
      <c r="K8663" s="69"/>
      <c r="L8663" s="69"/>
      <c r="M8663" s="69"/>
      <c r="O8663" s="63"/>
      <c r="P8663" s="63"/>
      <c r="Q8663" s="63"/>
    </row>
    <row r="8664" spans="1:17" outlineLevel="1">
      <c r="A8664" s="6"/>
      <c r="B8664" s="20">
        <v>42733</v>
      </c>
      <c r="C8664" s="21">
        <v>0.5</v>
      </c>
      <c r="D8664" s="13">
        <v>2.0809629999999997</v>
      </c>
      <c r="E8664" s="13">
        <v>55.95</v>
      </c>
      <c r="F8664" s="11">
        <f t="shared" si="406"/>
        <v>2.0803387110999996</v>
      </c>
      <c r="G8664" s="11">
        <f t="shared" si="407"/>
        <v>56.481525000000005</v>
      </c>
      <c r="H8664" s="8">
        <f t="shared" si="405"/>
        <v>269.44229734513749</v>
      </c>
      <c r="I8664" s="61"/>
      <c r="K8664" s="69"/>
      <c r="L8664" s="69"/>
      <c r="M8664" s="69"/>
      <c r="O8664" s="63"/>
      <c r="P8664" s="63"/>
      <c r="Q8664" s="63"/>
    </row>
    <row r="8665" spans="1:17" outlineLevel="1">
      <c r="A8665" s="6"/>
      <c r="B8665" s="20">
        <v>42733</v>
      </c>
      <c r="C8665" s="21">
        <v>0.52083333333333337</v>
      </c>
      <c r="D8665" s="13">
        <v>1.9475740000000001</v>
      </c>
      <c r="E8665" s="13">
        <v>65.510000000000005</v>
      </c>
      <c r="F8665" s="11">
        <f t="shared" si="406"/>
        <v>1.9469897278000001</v>
      </c>
      <c r="G8665" s="11">
        <f t="shared" si="407"/>
        <v>66.132345000000015</v>
      </c>
      <c r="H8665" s="8">
        <f t="shared" si="405"/>
        <v>233.38109298047431</v>
      </c>
      <c r="I8665" s="61"/>
      <c r="K8665" s="69"/>
      <c r="L8665" s="69"/>
      <c r="M8665" s="69"/>
      <c r="O8665" s="63"/>
      <c r="P8665" s="63"/>
      <c r="Q8665" s="63"/>
    </row>
    <row r="8666" spans="1:17" outlineLevel="1">
      <c r="A8666" s="6"/>
      <c r="B8666" s="20">
        <v>42733</v>
      </c>
      <c r="C8666" s="21">
        <v>0.54166666666666663</v>
      </c>
      <c r="D8666" s="13">
        <v>1.4504440000000001</v>
      </c>
      <c r="E8666" s="13">
        <v>54.85</v>
      </c>
      <c r="F8666" s="11">
        <f t="shared" si="406"/>
        <v>1.4500088668000002</v>
      </c>
      <c r="G8666" s="11">
        <f t="shared" si="407"/>
        <v>55.371075000000005</v>
      </c>
      <c r="H8666" s="8">
        <f t="shared" si="405"/>
        <v>189.4130995105522</v>
      </c>
      <c r="I8666" s="61"/>
      <c r="K8666" s="69"/>
      <c r="L8666" s="69"/>
      <c r="M8666" s="69"/>
      <c r="O8666" s="63"/>
      <c r="P8666" s="63"/>
      <c r="Q8666" s="63"/>
    </row>
    <row r="8667" spans="1:17" outlineLevel="1">
      <c r="A8667" s="6"/>
      <c r="B8667" s="20">
        <v>42733</v>
      </c>
      <c r="C8667" s="21">
        <v>0.5625</v>
      </c>
      <c r="D8667" s="13">
        <v>1.6136379999999999</v>
      </c>
      <c r="E8667" s="13">
        <v>55.12</v>
      </c>
      <c r="F8667" s="11">
        <f t="shared" si="406"/>
        <v>1.6131539086</v>
      </c>
      <c r="G8667" s="11">
        <f t="shared" si="407"/>
        <v>55.643639999999998</v>
      </c>
      <c r="H8667" s="8">
        <f t="shared" si="405"/>
        <v>210.28487164486867</v>
      </c>
      <c r="I8667" s="61"/>
      <c r="K8667" s="69"/>
      <c r="L8667" s="69"/>
      <c r="M8667" s="69"/>
      <c r="O8667" s="63"/>
      <c r="P8667" s="63"/>
      <c r="Q8667" s="63"/>
    </row>
    <row r="8668" spans="1:17" outlineLevel="1">
      <c r="A8668" s="6"/>
      <c r="B8668" s="20">
        <v>42733</v>
      </c>
      <c r="C8668" s="21">
        <v>0.58333333333333337</v>
      </c>
      <c r="D8668" s="13">
        <v>1.4288959999999999</v>
      </c>
      <c r="E8668" s="13">
        <v>65.88</v>
      </c>
      <c r="F8668" s="11">
        <f t="shared" si="406"/>
        <v>1.4284673312</v>
      </c>
      <c r="G8668" s="11">
        <f t="shared" si="407"/>
        <v>66.505859999999998</v>
      </c>
      <c r="H8668" s="8">
        <f t="shared" si="405"/>
        <v>170.69347525983918</v>
      </c>
      <c r="I8668" s="61"/>
      <c r="K8668" s="69"/>
      <c r="L8668" s="69"/>
      <c r="M8668" s="69"/>
      <c r="O8668" s="63"/>
      <c r="P8668" s="63"/>
      <c r="Q8668" s="63"/>
    </row>
    <row r="8669" spans="1:17" outlineLevel="1">
      <c r="A8669" s="6"/>
      <c r="B8669" s="20">
        <v>42733</v>
      </c>
      <c r="C8669" s="21">
        <v>0.60416666666666663</v>
      </c>
      <c r="D8669" s="13">
        <v>1.1008319999999998</v>
      </c>
      <c r="E8669" s="13">
        <v>60.64</v>
      </c>
      <c r="F8669" s="11">
        <f t="shared" si="406"/>
        <v>1.1005017503999999</v>
      </c>
      <c r="G8669" s="11">
        <f t="shared" si="407"/>
        <v>61.216080000000005</v>
      </c>
      <c r="H8669" s="8">
        <f t="shared" si="405"/>
        <v>137.32492238177355</v>
      </c>
      <c r="I8669" s="61"/>
      <c r="K8669" s="69"/>
      <c r="L8669" s="69"/>
      <c r="M8669" s="69"/>
      <c r="O8669" s="63"/>
      <c r="P8669" s="63"/>
      <c r="Q8669" s="63"/>
    </row>
    <row r="8670" spans="1:17" outlineLevel="1">
      <c r="A8670" s="6"/>
      <c r="B8670" s="20">
        <v>42733</v>
      </c>
      <c r="C8670" s="21">
        <v>0.625</v>
      </c>
      <c r="D8670" s="13">
        <v>0.93639100000000008</v>
      </c>
      <c r="E8670" s="13">
        <v>54.38</v>
      </c>
      <c r="F8670" s="11">
        <f t="shared" si="406"/>
        <v>0.93611008270000007</v>
      </c>
      <c r="G8670" s="11">
        <f t="shared" si="407"/>
        <v>54.896610000000003</v>
      </c>
      <c r="H8670" s="8">
        <f t="shared" si="405"/>
        <v>122.72720525515035</v>
      </c>
      <c r="I8670" s="61"/>
      <c r="K8670" s="69"/>
      <c r="L8670" s="69"/>
      <c r="M8670" s="69"/>
      <c r="O8670" s="63"/>
      <c r="P8670" s="63"/>
      <c r="Q8670" s="63"/>
    </row>
    <row r="8671" spans="1:17" outlineLevel="1">
      <c r="A8671" s="6"/>
      <c r="B8671" s="20">
        <v>42733</v>
      </c>
      <c r="C8671" s="21">
        <v>0.64583333333333337</v>
      </c>
      <c r="D8671" s="13">
        <v>0.85435300000000003</v>
      </c>
      <c r="E8671" s="13">
        <v>53.94</v>
      </c>
      <c r="F8671" s="11">
        <f t="shared" si="406"/>
        <v>0.85409669410000011</v>
      </c>
      <c r="G8671" s="11">
        <f t="shared" si="407"/>
        <v>54.45243</v>
      </c>
      <c r="H8671" s="8">
        <f t="shared" si="405"/>
        <v>112.35434465388836</v>
      </c>
      <c r="I8671" s="61"/>
      <c r="K8671" s="69"/>
      <c r="L8671" s="69"/>
      <c r="M8671" s="69"/>
      <c r="O8671" s="63"/>
      <c r="P8671" s="63"/>
      <c r="Q8671" s="63"/>
    </row>
    <row r="8672" spans="1:17" outlineLevel="1">
      <c r="A8672" s="6"/>
      <c r="B8672" s="20">
        <v>42733</v>
      </c>
      <c r="C8672" s="21">
        <v>0.66666666666666663</v>
      </c>
      <c r="D8672" s="13">
        <v>0.969163</v>
      </c>
      <c r="E8672" s="13">
        <v>51.41</v>
      </c>
      <c r="F8672" s="11">
        <f t="shared" si="406"/>
        <v>0.96887225110000008</v>
      </c>
      <c r="G8672" s="11">
        <f t="shared" si="407"/>
        <v>51.898395000000001</v>
      </c>
      <c r="H8672" s="8">
        <f t="shared" si="405"/>
        <v>129.92732391247304</v>
      </c>
      <c r="I8672" s="61"/>
      <c r="K8672" s="69"/>
      <c r="L8672" s="69"/>
      <c r="M8672" s="69"/>
      <c r="O8672" s="63"/>
      <c r="P8672" s="63"/>
      <c r="Q8672" s="63"/>
    </row>
    <row r="8673" spans="1:17" outlineLevel="1">
      <c r="A8673" s="6"/>
      <c r="B8673" s="20">
        <v>42733</v>
      </c>
      <c r="C8673" s="21">
        <v>0.6875</v>
      </c>
      <c r="D8673" s="13">
        <v>0.60950800000000005</v>
      </c>
      <c r="E8673" s="13">
        <v>173.64</v>
      </c>
      <c r="F8673" s="11">
        <f t="shared" si="406"/>
        <v>0.60932514760000012</v>
      </c>
      <c r="G8673" s="11">
        <f t="shared" si="407"/>
        <v>175.28958</v>
      </c>
      <c r="H8673" s="8">
        <f t="shared" si="405"/>
        <v>6.5261282473579927</v>
      </c>
      <c r="I8673" s="61"/>
      <c r="K8673" s="69"/>
      <c r="L8673" s="69"/>
      <c r="M8673" s="69"/>
      <c r="O8673" s="63"/>
      <c r="P8673" s="63"/>
      <c r="Q8673" s="63"/>
    </row>
    <row r="8674" spans="1:17" outlineLevel="1">
      <c r="A8674" s="6"/>
      <c r="B8674" s="20">
        <v>42733</v>
      </c>
      <c r="C8674" s="21">
        <v>0.70833333333333337</v>
      </c>
      <c r="D8674" s="13">
        <v>0.28697</v>
      </c>
      <c r="E8674" s="13">
        <v>55.84</v>
      </c>
      <c r="F8674" s="11">
        <f t="shared" si="406"/>
        <v>0.28688390899999999</v>
      </c>
      <c r="G8674" s="11">
        <f t="shared" si="407"/>
        <v>56.370480000000008</v>
      </c>
      <c r="H8674" s="8">
        <f t="shared" si="405"/>
        <v>37.188623419393672</v>
      </c>
      <c r="I8674" s="61"/>
      <c r="K8674" s="69"/>
      <c r="L8674" s="69"/>
      <c r="M8674" s="69"/>
      <c r="O8674" s="63"/>
      <c r="P8674" s="63"/>
      <c r="Q8674" s="63"/>
    </row>
    <row r="8675" spans="1:17" outlineLevel="1">
      <c r="A8675" s="6"/>
      <c r="B8675" s="20">
        <v>42733</v>
      </c>
      <c r="C8675" s="21">
        <v>0.72916666666666663</v>
      </c>
      <c r="D8675" s="13">
        <v>0.22903800000000002</v>
      </c>
      <c r="E8675" s="13">
        <v>46.6</v>
      </c>
      <c r="F8675" s="11">
        <f t="shared" si="406"/>
        <v>0.22896928860000001</v>
      </c>
      <c r="G8675" s="11">
        <f t="shared" si="407"/>
        <v>47.042700000000004</v>
      </c>
      <c r="H8675" s="8">
        <f t="shared" si="405"/>
        <v>31.816954126776782</v>
      </c>
      <c r="I8675" s="61"/>
      <c r="K8675" s="69"/>
      <c r="L8675" s="69"/>
      <c r="M8675" s="69"/>
      <c r="O8675" s="63"/>
      <c r="P8675" s="63"/>
      <c r="Q8675" s="63"/>
    </row>
    <row r="8676" spans="1:17" outlineLevel="1">
      <c r="A8676" s="6"/>
      <c r="B8676" s="20">
        <v>42733</v>
      </c>
      <c r="C8676" s="21">
        <v>0.75</v>
      </c>
      <c r="D8676" s="13">
        <v>0.17166499999999998</v>
      </c>
      <c r="E8676" s="13">
        <v>53.55</v>
      </c>
      <c r="F8676" s="11">
        <f t="shared" si="406"/>
        <v>0.17161350049999999</v>
      </c>
      <c r="G8676" s="11">
        <f t="shared" si="407"/>
        <v>54.058725000000003</v>
      </c>
      <c r="H8676" s="8">
        <f t="shared" si="405"/>
        <v>22.642904063183135</v>
      </c>
      <c r="I8676" s="61"/>
      <c r="K8676" s="69"/>
      <c r="L8676" s="69"/>
      <c r="M8676" s="69"/>
      <c r="O8676" s="63"/>
      <c r="P8676" s="63"/>
      <c r="Q8676" s="63"/>
    </row>
    <row r="8677" spans="1:17" outlineLevel="1">
      <c r="A8677" s="6"/>
      <c r="B8677" s="20">
        <v>42733</v>
      </c>
      <c r="C8677" s="21">
        <v>0.77083333333333337</v>
      </c>
      <c r="D8677" s="13">
        <v>7.9069E-2</v>
      </c>
      <c r="E8677" s="13">
        <v>49.98</v>
      </c>
      <c r="F8677" s="11">
        <f t="shared" si="406"/>
        <v>7.9045279300000007E-2</v>
      </c>
      <c r="G8677" s="11">
        <f t="shared" si="407"/>
        <v>50.454810000000002</v>
      </c>
      <c r="H8677" s="8">
        <f t="shared" si="405"/>
        <v>10.714207401321568</v>
      </c>
      <c r="I8677" s="61"/>
      <c r="K8677" s="69"/>
      <c r="L8677" s="69"/>
      <c r="M8677" s="69"/>
      <c r="O8677" s="63"/>
      <c r="P8677" s="63"/>
      <c r="Q8677" s="63"/>
    </row>
    <row r="8678" spans="1:17" outlineLevel="1">
      <c r="A8678" s="6"/>
      <c r="B8678" s="20">
        <v>42733</v>
      </c>
      <c r="C8678" s="21">
        <v>0.79166666666666663</v>
      </c>
      <c r="D8678" s="13">
        <v>3.0426999999999999E-2</v>
      </c>
      <c r="E8678" s="13">
        <v>73.87</v>
      </c>
      <c r="F8678" s="11">
        <f t="shared" si="406"/>
        <v>3.0417871900000001E-2</v>
      </c>
      <c r="G8678" s="11">
        <f t="shared" si="407"/>
        <v>74.571765000000013</v>
      </c>
      <c r="H8678" s="8">
        <f t="shared" si="405"/>
        <v>3.3894097782730963</v>
      </c>
      <c r="I8678" s="61"/>
      <c r="K8678" s="69"/>
      <c r="L8678" s="69"/>
      <c r="M8678" s="69"/>
      <c r="O8678" s="63"/>
      <c r="P8678" s="63"/>
      <c r="Q8678" s="63"/>
    </row>
    <row r="8679" spans="1:17" outlineLevel="1">
      <c r="A8679" s="6"/>
      <c r="B8679" s="20">
        <v>42733</v>
      </c>
      <c r="C8679" s="21">
        <v>0.8125</v>
      </c>
      <c r="D8679" s="13">
        <v>1.72E-3</v>
      </c>
      <c r="E8679" s="13">
        <v>68.95</v>
      </c>
      <c r="F8679" s="11">
        <f t="shared" si="406"/>
        <v>1.7194840000000001E-3</v>
      </c>
      <c r="G8679" s="11">
        <f t="shared" si="407"/>
        <v>69.605025000000012</v>
      </c>
      <c r="H8679" s="8">
        <f t="shared" si="405"/>
        <v>0.2001392971929</v>
      </c>
      <c r="I8679" s="61"/>
      <c r="K8679" s="69"/>
      <c r="L8679" s="69"/>
      <c r="M8679" s="69"/>
      <c r="O8679" s="63"/>
      <c r="P8679" s="63"/>
      <c r="Q8679" s="63"/>
    </row>
    <row r="8680" spans="1:17" outlineLevel="1">
      <c r="A8680" s="6"/>
      <c r="B8680" s="20">
        <v>42733</v>
      </c>
      <c r="C8680" s="21">
        <v>0.83333333333333337</v>
      </c>
      <c r="D8680" s="13">
        <v>0</v>
      </c>
      <c r="E8680" s="13">
        <v>76.33</v>
      </c>
      <c r="F8680" s="11">
        <f t="shared" si="406"/>
        <v>0</v>
      </c>
      <c r="G8680" s="11">
        <f t="shared" si="407"/>
        <v>77.055135000000007</v>
      </c>
      <c r="H8680" s="8">
        <f t="shared" si="405"/>
        <v>0</v>
      </c>
      <c r="I8680" s="61"/>
      <c r="K8680" s="69"/>
      <c r="L8680" s="69"/>
      <c r="M8680" s="69"/>
      <c r="O8680" s="63"/>
      <c r="P8680" s="63"/>
      <c r="Q8680" s="63"/>
    </row>
    <row r="8681" spans="1:17" outlineLevel="1">
      <c r="A8681" s="6"/>
      <c r="B8681" s="20">
        <v>42733</v>
      </c>
      <c r="C8681" s="21">
        <v>0.85416666666666663</v>
      </c>
      <c r="D8681" s="13">
        <v>0</v>
      </c>
      <c r="E8681" s="13">
        <v>59.9</v>
      </c>
      <c r="F8681" s="11">
        <f t="shared" si="406"/>
        <v>0</v>
      </c>
      <c r="G8681" s="11">
        <f t="shared" si="407"/>
        <v>60.469050000000003</v>
      </c>
      <c r="H8681" s="8">
        <f t="shared" si="405"/>
        <v>0</v>
      </c>
      <c r="I8681" s="61"/>
      <c r="K8681" s="69"/>
      <c r="L8681" s="69"/>
      <c r="M8681" s="69"/>
      <c r="O8681" s="63"/>
      <c r="P8681" s="63"/>
      <c r="Q8681" s="63"/>
    </row>
    <row r="8682" spans="1:17" outlineLevel="1">
      <c r="A8682" s="6"/>
      <c r="B8682" s="20">
        <v>42733</v>
      </c>
      <c r="C8682" s="21">
        <v>0.875</v>
      </c>
      <c r="D8682" s="13">
        <v>0</v>
      </c>
      <c r="E8682" s="13">
        <v>51.92</v>
      </c>
      <c r="F8682" s="11">
        <f t="shared" si="406"/>
        <v>0</v>
      </c>
      <c r="G8682" s="11">
        <f t="shared" si="407"/>
        <v>52.413240000000002</v>
      </c>
      <c r="H8682" s="8">
        <f t="shared" si="405"/>
        <v>0</v>
      </c>
      <c r="I8682" s="61"/>
      <c r="K8682" s="69"/>
      <c r="L8682" s="69"/>
      <c r="M8682" s="69"/>
      <c r="O8682" s="63"/>
      <c r="P8682" s="63"/>
      <c r="Q8682" s="63"/>
    </row>
    <row r="8683" spans="1:17" outlineLevel="1">
      <c r="A8683" s="6"/>
      <c r="B8683" s="20">
        <v>42733</v>
      </c>
      <c r="C8683" s="21">
        <v>0.89583333333333337</v>
      </c>
      <c r="D8683" s="13">
        <v>0</v>
      </c>
      <c r="E8683" s="13">
        <v>49.79</v>
      </c>
      <c r="F8683" s="11">
        <f t="shared" si="406"/>
        <v>0</v>
      </c>
      <c r="G8683" s="11">
        <f t="shared" si="407"/>
        <v>50.263005</v>
      </c>
      <c r="H8683" s="8">
        <f t="shared" si="405"/>
        <v>0</v>
      </c>
      <c r="I8683" s="61"/>
      <c r="K8683" s="69"/>
      <c r="L8683" s="69"/>
      <c r="M8683" s="69"/>
      <c r="O8683" s="63"/>
      <c r="P8683" s="63"/>
      <c r="Q8683" s="63"/>
    </row>
    <row r="8684" spans="1:17" outlineLevel="1">
      <c r="A8684" s="6"/>
      <c r="B8684" s="20">
        <v>42733</v>
      </c>
      <c r="C8684" s="21">
        <v>0.91666666666666663</v>
      </c>
      <c r="D8684" s="13">
        <v>0</v>
      </c>
      <c r="E8684" s="13">
        <v>48.46</v>
      </c>
      <c r="F8684" s="11">
        <f t="shared" si="406"/>
        <v>0</v>
      </c>
      <c r="G8684" s="11">
        <f t="shared" si="407"/>
        <v>48.920370000000005</v>
      </c>
      <c r="H8684" s="8">
        <f t="shared" si="405"/>
        <v>0</v>
      </c>
      <c r="I8684" s="61"/>
      <c r="K8684" s="69"/>
      <c r="L8684" s="69"/>
      <c r="M8684" s="69"/>
      <c r="O8684" s="63"/>
      <c r="P8684" s="63"/>
      <c r="Q8684" s="63"/>
    </row>
    <row r="8685" spans="1:17" outlineLevel="1">
      <c r="A8685" s="6"/>
      <c r="B8685" s="20">
        <v>42733</v>
      </c>
      <c r="C8685" s="21">
        <v>0.9375</v>
      </c>
      <c r="D8685" s="13">
        <v>0</v>
      </c>
      <c r="E8685" s="13">
        <v>113.55</v>
      </c>
      <c r="F8685" s="11">
        <f t="shared" si="406"/>
        <v>0</v>
      </c>
      <c r="G8685" s="11">
        <f t="shared" si="407"/>
        <v>114.628725</v>
      </c>
      <c r="H8685" s="8">
        <f t="shared" ref="H8685:H8748" si="408">F8685*($B$8-G8685)</f>
        <v>0</v>
      </c>
      <c r="I8685" s="61"/>
      <c r="K8685" s="69"/>
      <c r="L8685" s="69"/>
      <c r="M8685" s="69"/>
      <c r="O8685" s="63"/>
      <c r="P8685" s="63"/>
      <c r="Q8685" s="63"/>
    </row>
    <row r="8686" spans="1:17" outlineLevel="1">
      <c r="A8686" s="6"/>
      <c r="B8686" s="20">
        <v>42733</v>
      </c>
      <c r="C8686" s="21">
        <v>0.95833333333333337</v>
      </c>
      <c r="D8686" s="13">
        <v>0</v>
      </c>
      <c r="E8686" s="13">
        <v>71.13</v>
      </c>
      <c r="F8686" s="11">
        <f t="shared" si="406"/>
        <v>0</v>
      </c>
      <c r="G8686" s="11">
        <f t="shared" si="407"/>
        <v>71.805734999999999</v>
      </c>
      <c r="H8686" s="8">
        <f t="shared" si="408"/>
        <v>0</v>
      </c>
      <c r="I8686" s="61"/>
      <c r="K8686" s="69"/>
      <c r="L8686" s="69"/>
      <c r="M8686" s="69"/>
      <c r="O8686" s="63"/>
      <c r="P8686" s="63"/>
      <c r="Q8686" s="63"/>
    </row>
    <row r="8687" spans="1:17" outlineLevel="1">
      <c r="A8687" s="6"/>
      <c r="B8687" s="20">
        <v>42733</v>
      </c>
      <c r="C8687" s="21">
        <v>0.97916666666666663</v>
      </c>
      <c r="D8687" s="13">
        <v>0</v>
      </c>
      <c r="E8687" s="13">
        <v>61.08</v>
      </c>
      <c r="F8687" s="11">
        <f t="shared" si="406"/>
        <v>0</v>
      </c>
      <c r="G8687" s="11">
        <f t="shared" si="407"/>
        <v>61.660260000000001</v>
      </c>
      <c r="H8687" s="8">
        <f t="shared" si="408"/>
        <v>0</v>
      </c>
      <c r="I8687" s="61"/>
      <c r="K8687" s="69"/>
      <c r="L8687" s="69"/>
      <c r="M8687" s="69"/>
      <c r="O8687" s="63"/>
      <c r="P8687" s="63"/>
      <c r="Q8687" s="63"/>
    </row>
    <row r="8688" spans="1:17" outlineLevel="1">
      <c r="A8688" s="6"/>
      <c r="B8688" s="20">
        <v>42734</v>
      </c>
      <c r="C8688" s="21">
        <v>2.0833333333333332E-2</v>
      </c>
      <c r="D8688" s="13">
        <v>0</v>
      </c>
      <c r="E8688" s="13">
        <v>48.83</v>
      </c>
      <c r="F8688" s="11">
        <f t="shared" si="406"/>
        <v>0</v>
      </c>
      <c r="G8688" s="11">
        <f t="shared" si="407"/>
        <v>49.293885000000003</v>
      </c>
      <c r="H8688" s="8">
        <f t="shared" si="408"/>
        <v>0</v>
      </c>
      <c r="I8688" s="61"/>
      <c r="K8688" s="69"/>
      <c r="L8688" s="69"/>
      <c r="M8688" s="69"/>
      <c r="O8688" s="63"/>
      <c r="P8688" s="63"/>
      <c r="Q8688" s="63"/>
    </row>
    <row r="8689" spans="1:17" outlineLevel="1">
      <c r="A8689" s="6"/>
      <c r="B8689" s="20">
        <v>42734</v>
      </c>
      <c r="C8689" s="21">
        <v>4.1666666666666664E-2</v>
      </c>
      <c r="D8689" s="13">
        <v>0</v>
      </c>
      <c r="E8689" s="13">
        <v>43.82</v>
      </c>
      <c r="F8689" s="11">
        <f t="shared" si="406"/>
        <v>0</v>
      </c>
      <c r="G8689" s="11">
        <f t="shared" si="407"/>
        <v>44.236290000000004</v>
      </c>
      <c r="H8689" s="8">
        <f t="shared" si="408"/>
        <v>0</v>
      </c>
      <c r="I8689" s="61"/>
      <c r="K8689" s="69"/>
      <c r="L8689" s="69"/>
      <c r="M8689" s="69"/>
      <c r="O8689" s="63"/>
      <c r="P8689" s="63"/>
      <c r="Q8689" s="63"/>
    </row>
    <row r="8690" spans="1:17" outlineLevel="1">
      <c r="A8690" s="6"/>
      <c r="B8690" s="20">
        <v>42734</v>
      </c>
      <c r="C8690" s="21">
        <v>6.25E-2</v>
      </c>
      <c r="D8690" s="13">
        <v>0</v>
      </c>
      <c r="E8690" s="13">
        <v>40.17</v>
      </c>
      <c r="F8690" s="11">
        <f t="shared" si="406"/>
        <v>0</v>
      </c>
      <c r="G8690" s="11">
        <f t="shared" si="407"/>
        <v>40.551615000000005</v>
      </c>
      <c r="H8690" s="8">
        <f t="shared" si="408"/>
        <v>0</v>
      </c>
      <c r="I8690" s="61"/>
      <c r="K8690" s="69"/>
      <c r="L8690" s="69"/>
      <c r="M8690" s="69"/>
      <c r="O8690" s="63"/>
      <c r="P8690" s="63"/>
      <c r="Q8690" s="63"/>
    </row>
    <row r="8691" spans="1:17" outlineLevel="1">
      <c r="A8691" s="6"/>
      <c r="B8691" s="20">
        <v>42734</v>
      </c>
      <c r="C8691" s="21">
        <v>8.3333333333333329E-2</v>
      </c>
      <c r="D8691" s="13">
        <v>0</v>
      </c>
      <c r="E8691" s="13">
        <v>45.05</v>
      </c>
      <c r="F8691" s="11">
        <f t="shared" si="406"/>
        <v>0</v>
      </c>
      <c r="G8691" s="11">
        <f t="shared" si="407"/>
        <v>45.477975000000001</v>
      </c>
      <c r="H8691" s="8">
        <f t="shared" si="408"/>
        <v>0</v>
      </c>
      <c r="I8691" s="61"/>
      <c r="K8691" s="69"/>
      <c r="L8691" s="69"/>
      <c r="M8691" s="69"/>
      <c r="O8691" s="63"/>
      <c r="P8691" s="63"/>
      <c r="Q8691" s="63"/>
    </row>
    <row r="8692" spans="1:17" outlineLevel="1">
      <c r="A8692" s="6"/>
      <c r="B8692" s="20">
        <v>42734</v>
      </c>
      <c r="C8692" s="21">
        <v>0.10416666666666667</v>
      </c>
      <c r="D8692" s="13">
        <v>0</v>
      </c>
      <c r="E8692" s="13">
        <v>45.07</v>
      </c>
      <c r="F8692" s="11">
        <f t="shared" si="406"/>
        <v>0</v>
      </c>
      <c r="G8692" s="11">
        <f t="shared" si="407"/>
        <v>45.498165</v>
      </c>
      <c r="H8692" s="8">
        <f t="shared" si="408"/>
        <v>0</v>
      </c>
      <c r="I8692" s="61"/>
      <c r="K8692" s="69"/>
      <c r="L8692" s="69"/>
      <c r="M8692" s="69"/>
      <c r="O8692" s="63"/>
      <c r="P8692" s="63"/>
      <c r="Q8692" s="63"/>
    </row>
    <row r="8693" spans="1:17" outlineLevel="1">
      <c r="A8693" s="6"/>
      <c r="B8693" s="20">
        <v>42734</v>
      </c>
      <c r="C8693" s="21">
        <v>0.125</v>
      </c>
      <c r="D8693" s="13">
        <v>0</v>
      </c>
      <c r="E8693" s="13">
        <v>43.07</v>
      </c>
      <c r="F8693" s="11">
        <f t="shared" si="406"/>
        <v>0</v>
      </c>
      <c r="G8693" s="11">
        <f t="shared" si="407"/>
        <v>43.479165000000002</v>
      </c>
      <c r="H8693" s="8">
        <f t="shared" si="408"/>
        <v>0</v>
      </c>
      <c r="I8693" s="61"/>
      <c r="K8693" s="69"/>
      <c r="L8693" s="69"/>
      <c r="M8693" s="69"/>
      <c r="O8693" s="63"/>
      <c r="P8693" s="63"/>
      <c r="Q8693" s="63"/>
    </row>
    <row r="8694" spans="1:17" outlineLevel="1">
      <c r="A8694" s="6"/>
      <c r="B8694" s="20">
        <v>42734</v>
      </c>
      <c r="C8694" s="21">
        <v>0.14583333333333334</v>
      </c>
      <c r="D8694" s="13">
        <v>0</v>
      </c>
      <c r="E8694" s="13">
        <v>44.1</v>
      </c>
      <c r="F8694" s="11">
        <f t="shared" si="406"/>
        <v>0</v>
      </c>
      <c r="G8694" s="11">
        <f t="shared" si="407"/>
        <v>44.518950000000004</v>
      </c>
      <c r="H8694" s="8">
        <f t="shared" si="408"/>
        <v>0</v>
      </c>
      <c r="I8694" s="61"/>
      <c r="K8694" s="69"/>
      <c r="L8694" s="69"/>
      <c r="M8694" s="69"/>
      <c r="O8694" s="63"/>
      <c r="P8694" s="63"/>
      <c r="Q8694" s="63"/>
    </row>
    <row r="8695" spans="1:17" outlineLevel="1">
      <c r="A8695" s="6"/>
      <c r="B8695" s="20">
        <v>42734</v>
      </c>
      <c r="C8695" s="21">
        <v>0.16666666666666666</v>
      </c>
      <c r="D8695" s="13">
        <v>0</v>
      </c>
      <c r="E8695" s="13">
        <v>44.1</v>
      </c>
      <c r="F8695" s="11">
        <f t="shared" si="406"/>
        <v>0</v>
      </c>
      <c r="G8695" s="11">
        <f t="shared" si="407"/>
        <v>44.518950000000004</v>
      </c>
      <c r="H8695" s="8">
        <f t="shared" si="408"/>
        <v>0</v>
      </c>
      <c r="I8695" s="61"/>
      <c r="K8695" s="69"/>
      <c r="L8695" s="69"/>
      <c r="M8695" s="69"/>
      <c r="O8695" s="63"/>
      <c r="P8695" s="63"/>
      <c r="Q8695" s="63"/>
    </row>
    <row r="8696" spans="1:17" outlineLevel="1">
      <c r="A8696" s="6"/>
      <c r="B8696" s="20">
        <v>42734</v>
      </c>
      <c r="C8696" s="21">
        <v>0.1875</v>
      </c>
      <c r="D8696" s="13">
        <v>0</v>
      </c>
      <c r="E8696" s="13">
        <v>45.58</v>
      </c>
      <c r="F8696" s="11">
        <f t="shared" si="406"/>
        <v>0</v>
      </c>
      <c r="G8696" s="11">
        <f t="shared" si="407"/>
        <v>46.013010000000001</v>
      </c>
      <c r="H8696" s="8">
        <f t="shared" si="408"/>
        <v>0</v>
      </c>
      <c r="I8696" s="61"/>
      <c r="K8696" s="69"/>
      <c r="L8696" s="69"/>
      <c r="M8696" s="69"/>
      <c r="O8696" s="63"/>
      <c r="P8696" s="63"/>
      <c r="Q8696" s="63"/>
    </row>
    <row r="8697" spans="1:17" outlineLevel="1">
      <c r="A8697" s="6"/>
      <c r="B8697" s="20">
        <v>42734</v>
      </c>
      <c r="C8697" s="21">
        <v>0.20833333333333334</v>
      </c>
      <c r="D8697" s="13">
        <v>0</v>
      </c>
      <c r="E8697" s="13">
        <v>44.4</v>
      </c>
      <c r="F8697" s="11">
        <f t="shared" si="406"/>
        <v>0</v>
      </c>
      <c r="G8697" s="11">
        <f t="shared" si="407"/>
        <v>44.821800000000003</v>
      </c>
      <c r="H8697" s="8">
        <f t="shared" si="408"/>
        <v>0</v>
      </c>
      <c r="I8697" s="61"/>
      <c r="K8697" s="69"/>
      <c r="L8697" s="69"/>
      <c r="M8697" s="69"/>
      <c r="O8697" s="63"/>
      <c r="P8697" s="63"/>
      <c r="Q8697" s="63"/>
    </row>
    <row r="8698" spans="1:17" outlineLevel="1">
      <c r="A8698" s="6"/>
      <c r="B8698" s="20">
        <v>42734</v>
      </c>
      <c r="C8698" s="21">
        <v>0.22916666666666666</v>
      </c>
      <c r="D8698" s="13">
        <v>3.5049999999999999E-3</v>
      </c>
      <c r="E8698" s="13">
        <v>45.31</v>
      </c>
      <c r="F8698" s="11">
        <f t="shared" si="406"/>
        <v>3.5039485E-3</v>
      </c>
      <c r="G8698" s="11">
        <f t="shared" si="407"/>
        <v>45.740445000000008</v>
      </c>
      <c r="H8698" s="8">
        <f t="shared" si="408"/>
        <v>0.49146225735291743</v>
      </c>
      <c r="I8698" s="61"/>
      <c r="K8698" s="69"/>
      <c r="L8698" s="69"/>
      <c r="M8698" s="69"/>
      <c r="O8698" s="63"/>
      <c r="P8698" s="63"/>
      <c r="Q8698" s="63"/>
    </row>
    <row r="8699" spans="1:17" outlineLevel="1">
      <c r="A8699" s="6"/>
      <c r="B8699" s="20">
        <v>42734</v>
      </c>
      <c r="C8699" s="21">
        <v>0.25</v>
      </c>
      <c r="D8699" s="13">
        <v>4.3264999999999998E-2</v>
      </c>
      <c r="E8699" s="13">
        <v>38.94</v>
      </c>
      <c r="F8699" s="11">
        <f t="shared" si="406"/>
        <v>4.3252020500000002E-2</v>
      </c>
      <c r="G8699" s="11">
        <f t="shared" si="407"/>
        <v>39.309930000000001</v>
      </c>
      <c r="H8699" s="8">
        <f t="shared" si="408"/>
        <v>6.3446419147864352</v>
      </c>
      <c r="I8699" s="61"/>
      <c r="K8699" s="69"/>
      <c r="L8699" s="69"/>
      <c r="M8699" s="69"/>
      <c r="O8699" s="63"/>
      <c r="P8699" s="63"/>
      <c r="Q8699" s="63"/>
    </row>
    <row r="8700" spans="1:17" outlineLevel="1">
      <c r="A8700" s="6"/>
      <c r="B8700" s="20">
        <v>42734</v>
      </c>
      <c r="C8700" s="21">
        <v>0.27083333333333331</v>
      </c>
      <c r="D8700" s="13">
        <v>0.19927699999999998</v>
      </c>
      <c r="E8700" s="13">
        <v>42.81</v>
      </c>
      <c r="F8700" s="11">
        <f t="shared" si="406"/>
        <v>0.19921721689999999</v>
      </c>
      <c r="G8700" s="11">
        <f t="shared" si="407"/>
        <v>43.216695000000009</v>
      </c>
      <c r="H8700" s="8">
        <f t="shared" si="408"/>
        <v>28.44489264188385</v>
      </c>
      <c r="I8700" s="61"/>
      <c r="K8700" s="69"/>
      <c r="L8700" s="69"/>
      <c r="M8700" s="69"/>
      <c r="O8700" s="63"/>
      <c r="P8700" s="63"/>
      <c r="Q8700" s="63"/>
    </row>
    <row r="8701" spans="1:17" outlineLevel="1">
      <c r="A8701" s="6"/>
      <c r="B8701" s="20">
        <v>42734</v>
      </c>
      <c r="C8701" s="21">
        <v>0.29166666666666669</v>
      </c>
      <c r="D8701" s="13">
        <v>0.46833399999999997</v>
      </c>
      <c r="E8701" s="13">
        <v>50.96</v>
      </c>
      <c r="F8701" s="11">
        <f t="shared" si="406"/>
        <v>0.46819349979999997</v>
      </c>
      <c r="G8701" s="11">
        <f t="shared" si="407"/>
        <v>51.444120000000005</v>
      </c>
      <c r="H8701" s="8">
        <f t="shared" si="408"/>
        <v>62.998188375868821</v>
      </c>
      <c r="I8701" s="61"/>
      <c r="K8701" s="69"/>
      <c r="L8701" s="69"/>
      <c r="M8701" s="69"/>
      <c r="O8701" s="63"/>
      <c r="P8701" s="63"/>
      <c r="Q8701" s="63"/>
    </row>
    <row r="8702" spans="1:17" outlineLevel="1">
      <c r="A8702" s="6"/>
      <c r="B8702" s="20">
        <v>42734</v>
      </c>
      <c r="C8702" s="21">
        <v>0.3125</v>
      </c>
      <c r="D8702" s="13">
        <v>0.7850029999999999</v>
      </c>
      <c r="E8702" s="13">
        <v>40.4</v>
      </c>
      <c r="F8702" s="11">
        <f t="shared" si="406"/>
        <v>0.78476749909999988</v>
      </c>
      <c r="G8702" s="11">
        <f t="shared" si="407"/>
        <v>40.783799999999999</v>
      </c>
      <c r="H8702" s="8">
        <f t="shared" si="408"/>
        <v>113.96095410280542</v>
      </c>
      <c r="I8702" s="61"/>
      <c r="K8702" s="69"/>
      <c r="L8702" s="69"/>
      <c r="M8702" s="69"/>
      <c r="O8702" s="63"/>
      <c r="P8702" s="63"/>
      <c r="Q8702" s="63"/>
    </row>
    <row r="8703" spans="1:17" outlineLevel="1">
      <c r="A8703" s="6"/>
      <c r="B8703" s="20">
        <v>42734</v>
      </c>
      <c r="C8703" s="21">
        <v>0.33333333333333331</v>
      </c>
      <c r="D8703" s="13">
        <v>1.075199</v>
      </c>
      <c r="E8703" s="13">
        <v>45.9</v>
      </c>
      <c r="F8703" s="11">
        <f t="shared" si="406"/>
        <v>1.0748764403</v>
      </c>
      <c r="G8703" s="11">
        <f t="shared" si="407"/>
        <v>46.33605</v>
      </c>
      <c r="H8703" s="8">
        <f t="shared" si="408"/>
        <v>150.12148941423717</v>
      </c>
      <c r="I8703" s="61"/>
      <c r="K8703" s="69"/>
      <c r="L8703" s="69"/>
      <c r="M8703" s="69"/>
      <c r="O8703" s="63"/>
      <c r="P8703" s="63"/>
      <c r="Q8703" s="63"/>
    </row>
    <row r="8704" spans="1:17" outlineLevel="1">
      <c r="A8704" s="6"/>
      <c r="B8704" s="20">
        <v>42734</v>
      </c>
      <c r="C8704" s="21">
        <v>0.35416666666666669</v>
      </c>
      <c r="D8704" s="13">
        <v>1.223641</v>
      </c>
      <c r="E8704" s="13">
        <v>46.16</v>
      </c>
      <c r="F8704" s="11">
        <f t="shared" si="406"/>
        <v>1.2232739077000001</v>
      </c>
      <c r="G8704" s="11">
        <f t="shared" si="407"/>
        <v>46.598520000000001</v>
      </c>
      <c r="H8704" s="8">
        <f t="shared" si="408"/>
        <v>170.52619317876341</v>
      </c>
      <c r="I8704" s="61"/>
      <c r="K8704" s="69"/>
      <c r="L8704" s="69"/>
      <c r="M8704" s="69"/>
      <c r="O8704" s="63"/>
      <c r="P8704" s="63"/>
      <c r="Q8704" s="63"/>
    </row>
    <row r="8705" spans="1:17" outlineLevel="1">
      <c r="A8705" s="6"/>
      <c r="B8705" s="20">
        <v>42734</v>
      </c>
      <c r="C8705" s="21">
        <v>0.375</v>
      </c>
      <c r="D8705" s="13">
        <v>1.2737019999999999</v>
      </c>
      <c r="E8705" s="13">
        <v>53.36</v>
      </c>
      <c r="F8705" s="11">
        <f t="shared" si="406"/>
        <v>1.2733198894</v>
      </c>
      <c r="G8705" s="11">
        <f t="shared" si="407"/>
        <v>53.86692</v>
      </c>
      <c r="H8705" s="8">
        <f t="shared" si="408"/>
        <v>168.24767881168137</v>
      </c>
      <c r="I8705" s="61"/>
      <c r="K8705" s="69"/>
      <c r="L8705" s="69"/>
      <c r="M8705" s="69"/>
      <c r="O8705" s="63"/>
      <c r="P8705" s="63"/>
      <c r="Q8705" s="63"/>
    </row>
    <row r="8706" spans="1:17" outlineLevel="1">
      <c r="A8706" s="6"/>
      <c r="B8706" s="20">
        <v>42734</v>
      </c>
      <c r="C8706" s="21">
        <v>0.39583333333333331</v>
      </c>
      <c r="D8706" s="13">
        <v>1.6823859999999999</v>
      </c>
      <c r="E8706" s="13">
        <v>49.3</v>
      </c>
      <c r="F8706" s="11">
        <f t="shared" si="406"/>
        <v>1.6818812841999999</v>
      </c>
      <c r="G8706" s="11">
        <f t="shared" si="407"/>
        <v>49.768349999999998</v>
      </c>
      <c r="H8706" s="8">
        <f t="shared" si="408"/>
        <v>229.12546245068492</v>
      </c>
      <c r="I8706" s="61"/>
      <c r="K8706" s="69"/>
      <c r="L8706" s="69"/>
      <c r="M8706" s="69"/>
      <c r="O8706" s="63"/>
      <c r="P8706" s="63"/>
      <c r="Q8706" s="63"/>
    </row>
    <row r="8707" spans="1:17" outlineLevel="1">
      <c r="A8707" s="6"/>
      <c r="B8707" s="20">
        <v>42734</v>
      </c>
      <c r="C8707" s="21">
        <v>0.41666666666666669</v>
      </c>
      <c r="D8707" s="13">
        <v>2.994453</v>
      </c>
      <c r="E8707" s="13">
        <v>46.03</v>
      </c>
      <c r="F8707" s="11">
        <f t="shared" si="406"/>
        <v>2.9935546640999999</v>
      </c>
      <c r="G8707" s="11">
        <f t="shared" si="407"/>
        <v>46.467285000000004</v>
      </c>
      <c r="H8707" s="8">
        <f t="shared" si="408"/>
        <v>417.69880978278599</v>
      </c>
      <c r="I8707" s="61"/>
      <c r="K8707" s="69"/>
      <c r="L8707" s="69"/>
      <c r="M8707" s="69"/>
      <c r="O8707" s="63"/>
      <c r="P8707" s="63"/>
      <c r="Q8707" s="63"/>
    </row>
    <row r="8708" spans="1:17" outlineLevel="1">
      <c r="A8708" s="6"/>
      <c r="B8708" s="20">
        <v>42734</v>
      </c>
      <c r="C8708" s="21">
        <v>0.4375</v>
      </c>
      <c r="D8708" s="13">
        <v>3.0435470000000002</v>
      </c>
      <c r="E8708" s="13">
        <v>51.27</v>
      </c>
      <c r="F8708" s="11">
        <f t="shared" si="406"/>
        <v>3.0426339359000005</v>
      </c>
      <c r="G8708" s="11">
        <f t="shared" si="407"/>
        <v>51.757065000000004</v>
      </c>
      <c r="H8708" s="8">
        <f t="shared" si="408"/>
        <v>408.4521096858179</v>
      </c>
      <c r="I8708" s="61"/>
      <c r="K8708" s="69"/>
      <c r="L8708" s="69"/>
      <c r="M8708" s="69"/>
      <c r="O8708" s="63"/>
      <c r="P8708" s="63"/>
      <c r="Q8708" s="63"/>
    </row>
    <row r="8709" spans="1:17" outlineLevel="1">
      <c r="A8709" s="6"/>
      <c r="B8709" s="20">
        <v>42734</v>
      </c>
      <c r="C8709" s="21">
        <v>0.45833333333333331</v>
      </c>
      <c r="D8709" s="13">
        <v>3.0913499999999998</v>
      </c>
      <c r="E8709" s="13">
        <v>46.49</v>
      </c>
      <c r="F8709" s="11">
        <f t="shared" si="406"/>
        <v>3.0904225949999997</v>
      </c>
      <c r="G8709" s="11">
        <f t="shared" si="407"/>
        <v>46.931655000000006</v>
      </c>
      <c r="H8709" s="8">
        <f t="shared" si="408"/>
        <v>429.77995563725523</v>
      </c>
      <c r="I8709" s="61"/>
      <c r="K8709" s="69"/>
      <c r="L8709" s="69"/>
      <c r="M8709" s="69"/>
      <c r="O8709" s="63"/>
      <c r="P8709" s="63"/>
      <c r="Q8709" s="63"/>
    </row>
    <row r="8710" spans="1:17" outlineLevel="1">
      <c r="A8710" s="6"/>
      <c r="B8710" s="20">
        <v>42734</v>
      </c>
      <c r="C8710" s="21">
        <v>0.47916666666666669</v>
      </c>
      <c r="D8710" s="13">
        <v>3.9223499999999998</v>
      </c>
      <c r="E8710" s="13">
        <v>45.9</v>
      </c>
      <c r="F8710" s="11">
        <f t="shared" si="406"/>
        <v>3.921173295</v>
      </c>
      <c r="G8710" s="11">
        <f t="shared" si="407"/>
        <v>46.33605</v>
      </c>
      <c r="H8710" s="8">
        <f t="shared" si="408"/>
        <v>547.64655101421522</v>
      </c>
      <c r="I8710" s="61"/>
      <c r="K8710" s="69"/>
      <c r="L8710" s="69"/>
      <c r="M8710" s="69"/>
      <c r="O8710" s="63"/>
      <c r="P8710" s="63"/>
      <c r="Q8710" s="63"/>
    </row>
    <row r="8711" spans="1:17" outlineLevel="1">
      <c r="A8711" s="6"/>
      <c r="B8711" s="20">
        <v>42734</v>
      </c>
      <c r="C8711" s="21">
        <v>0.5</v>
      </c>
      <c r="D8711" s="13">
        <v>3.608285</v>
      </c>
      <c r="E8711" s="13">
        <v>46.11</v>
      </c>
      <c r="F8711" s="11">
        <f t="shared" si="406"/>
        <v>3.6072025145</v>
      </c>
      <c r="G8711" s="11">
        <f t="shared" si="407"/>
        <v>46.548045000000002</v>
      </c>
      <c r="H8711" s="8">
        <f t="shared" si="408"/>
        <v>503.03144272794083</v>
      </c>
      <c r="I8711" s="61"/>
      <c r="K8711" s="69"/>
      <c r="L8711" s="69"/>
      <c r="M8711" s="69"/>
      <c r="O8711" s="63"/>
      <c r="P8711" s="63"/>
      <c r="Q8711" s="63"/>
    </row>
    <row r="8712" spans="1:17" outlineLevel="1">
      <c r="A8712" s="6"/>
      <c r="B8712" s="20">
        <v>42734</v>
      </c>
      <c r="C8712" s="21">
        <v>0.52083333333333337</v>
      </c>
      <c r="D8712" s="13">
        <v>2.7766599999999997</v>
      </c>
      <c r="E8712" s="13">
        <v>46.05</v>
      </c>
      <c r="F8712" s="11">
        <f t="shared" si="406"/>
        <v>2.7758270019999998</v>
      </c>
      <c r="G8712" s="11">
        <f t="shared" si="407"/>
        <v>46.487475000000003</v>
      </c>
      <c r="H8712" s="8">
        <f t="shared" si="408"/>
        <v>387.26263401219995</v>
      </c>
      <c r="I8712" s="61"/>
      <c r="K8712" s="69"/>
      <c r="L8712" s="69"/>
      <c r="M8712" s="69"/>
      <c r="O8712" s="63"/>
      <c r="P8712" s="63"/>
      <c r="Q8712" s="63"/>
    </row>
    <row r="8713" spans="1:17" outlineLevel="1">
      <c r="A8713" s="6"/>
      <c r="B8713" s="20">
        <v>42734</v>
      </c>
      <c r="C8713" s="21">
        <v>0.54166666666666663</v>
      </c>
      <c r="D8713" s="13">
        <v>2.258264</v>
      </c>
      <c r="E8713" s="13">
        <v>46.02</v>
      </c>
      <c r="F8713" s="11">
        <f t="shared" si="406"/>
        <v>2.2575865208000003</v>
      </c>
      <c r="G8713" s="11">
        <f t="shared" si="407"/>
        <v>46.457190000000004</v>
      </c>
      <c r="H8713" s="8">
        <f t="shared" si="408"/>
        <v>315.02996693055547</v>
      </c>
      <c r="I8713" s="61"/>
      <c r="K8713" s="69"/>
      <c r="L8713" s="69"/>
      <c r="M8713" s="69"/>
      <c r="O8713" s="63"/>
      <c r="P8713" s="63"/>
      <c r="Q8713" s="63"/>
    </row>
    <row r="8714" spans="1:17" outlineLevel="1">
      <c r="A8714" s="6"/>
      <c r="B8714" s="20">
        <v>42734</v>
      </c>
      <c r="C8714" s="21">
        <v>0.5625</v>
      </c>
      <c r="D8714" s="13">
        <v>2.127497</v>
      </c>
      <c r="E8714" s="13">
        <v>46.02</v>
      </c>
      <c r="F8714" s="11">
        <f t="shared" si="406"/>
        <v>2.1268587508999999</v>
      </c>
      <c r="G8714" s="11">
        <f t="shared" si="407"/>
        <v>46.457190000000004</v>
      </c>
      <c r="H8714" s="8">
        <f t="shared" si="408"/>
        <v>296.78784657367601</v>
      </c>
      <c r="I8714" s="61"/>
      <c r="K8714" s="69"/>
      <c r="L8714" s="69"/>
      <c r="M8714" s="69"/>
      <c r="O8714" s="63"/>
      <c r="P8714" s="63"/>
      <c r="Q8714" s="63"/>
    </row>
    <row r="8715" spans="1:17" outlineLevel="1">
      <c r="A8715" s="6"/>
      <c r="B8715" s="20">
        <v>42734</v>
      </c>
      <c r="C8715" s="21">
        <v>0.58333333333333337</v>
      </c>
      <c r="D8715" s="13">
        <v>3.6990309999999997</v>
      </c>
      <c r="E8715" s="13">
        <v>45.78</v>
      </c>
      <c r="F8715" s="11">
        <f t="shared" si="406"/>
        <v>3.6979212906999996</v>
      </c>
      <c r="G8715" s="11">
        <f t="shared" si="407"/>
        <v>46.214910000000003</v>
      </c>
      <c r="H8715" s="8">
        <f t="shared" si="408"/>
        <v>516.91426043341562</v>
      </c>
      <c r="I8715" s="61"/>
      <c r="K8715" s="69"/>
      <c r="L8715" s="69"/>
      <c r="M8715" s="69"/>
      <c r="O8715" s="63"/>
      <c r="P8715" s="63"/>
      <c r="Q8715" s="63"/>
    </row>
    <row r="8716" spans="1:17" outlineLevel="1">
      <c r="A8716" s="6"/>
      <c r="B8716" s="20">
        <v>42734</v>
      </c>
      <c r="C8716" s="21">
        <v>0.60416666666666663</v>
      </c>
      <c r="D8716" s="13">
        <v>2.8442259999999995</v>
      </c>
      <c r="E8716" s="13">
        <v>51.05</v>
      </c>
      <c r="F8716" s="11">
        <f t="shared" si="406"/>
        <v>2.8433727321999998</v>
      </c>
      <c r="G8716" s="11">
        <f t="shared" si="407"/>
        <v>51.534975000000003</v>
      </c>
      <c r="H8716" s="8">
        <f t="shared" si="408"/>
        <v>382.33418551959124</v>
      </c>
      <c r="I8716" s="61"/>
      <c r="K8716" s="69"/>
      <c r="L8716" s="69"/>
      <c r="M8716" s="69"/>
      <c r="O8716" s="63"/>
      <c r="P8716" s="63"/>
      <c r="Q8716" s="63"/>
    </row>
    <row r="8717" spans="1:17" outlineLevel="1">
      <c r="A8717" s="6"/>
      <c r="B8717" s="20">
        <v>42734</v>
      </c>
      <c r="C8717" s="21">
        <v>0.625</v>
      </c>
      <c r="D8717" s="13">
        <v>2.9970759999999999</v>
      </c>
      <c r="E8717" s="13">
        <v>130.66999999999999</v>
      </c>
      <c r="F8717" s="11">
        <f t="shared" si="406"/>
        <v>2.9961768771999999</v>
      </c>
      <c r="G8717" s="11">
        <f t="shared" si="407"/>
        <v>131.91136499999999</v>
      </c>
      <c r="H8717" s="8">
        <f t="shared" si="408"/>
        <v>162.05911750631066</v>
      </c>
      <c r="I8717" s="61"/>
      <c r="K8717" s="69"/>
      <c r="L8717" s="69"/>
      <c r="M8717" s="69"/>
      <c r="O8717" s="63"/>
      <c r="P8717" s="63"/>
      <c r="Q8717" s="63"/>
    </row>
    <row r="8718" spans="1:17" outlineLevel="1">
      <c r="A8718" s="6"/>
      <c r="B8718" s="20">
        <v>42734</v>
      </c>
      <c r="C8718" s="21">
        <v>0.64583333333333337</v>
      </c>
      <c r="D8718" s="13">
        <v>2.5192569999999996</v>
      </c>
      <c r="E8718" s="13">
        <v>174.76</v>
      </c>
      <c r="F8718" s="11">
        <f t="shared" si="406"/>
        <v>2.5185012228999999</v>
      </c>
      <c r="G8718" s="11">
        <f t="shared" si="407"/>
        <v>176.42022</v>
      </c>
      <c r="H8718" s="8">
        <f t="shared" si="408"/>
        <v>24.126687645112959</v>
      </c>
      <c r="I8718" s="61"/>
      <c r="K8718" s="69"/>
      <c r="L8718" s="69"/>
      <c r="M8718" s="69"/>
      <c r="O8718" s="63"/>
      <c r="P8718" s="63"/>
      <c r="Q8718" s="63"/>
    </row>
    <row r="8719" spans="1:17" outlineLevel="1">
      <c r="A8719" s="6"/>
      <c r="B8719" s="20">
        <v>42734</v>
      </c>
      <c r="C8719" s="21">
        <v>0.66666666666666663</v>
      </c>
      <c r="D8719" s="13">
        <v>1.4041889999999999</v>
      </c>
      <c r="E8719" s="13">
        <v>134.88999999999999</v>
      </c>
      <c r="F8719" s="11">
        <f t="shared" si="406"/>
        <v>1.4037677433</v>
      </c>
      <c r="G8719" s="11">
        <f t="shared" si="407"/>
        <v>136.17145500000001</v>
      </c>
      <c r="H8719" s="8">
        <f t="shared" si="408"/>
        <v>69.947704166572478</v>
      </c>
      <c r="I8719" s="61"/>
      <c r="K8719" s="69"/>
      <c r="L8719" s="69"/>
      <c r="M8719" s="69"/>
      <c r="O8719" s="63"/>
      <c r="P8719" s="63"/>
      <c r="Q8719" s="63"/>
    </row>
    <row r="8720" spans="1:17" outlineLevel="1">
      <c r="A8720" s="6"/>
      <c r="B8720" s="20">
        <v>42734</v>
      </c>
      <c r="C8720" s="21">
        <v>0.6875</v>
      </c>
      <c r="D8720" s="13">
        <v>0.94854099999999997</v>
      </c>
      <c r="E8720" s="13">
        <v>105.96</v>
      </c>
      <c r="F8720" s="11">
        <f t="shared" si="406"/>
        <v>0.94825643770000001</v>
      </c>
      <c r="G8720" s="11">
        <f t="shared" si="407"/>
        <v>106.96662000000001</v>
      </c>
      <c r="H8720" s="8">
        <f t="shared" si="408"/>
        <v>74.943911378190421</v>
      </c>
      <c r="I8720" s="61"/>
      <c r="K8720" s="69"/>
      <c r="L8720" s="69"/>
      <c r="M8720" s="69"/>
      <c r="O8720" s="63"/>
      <c r="P8720" s="63"/>
      <c r="Q8720" s="63"/>
    </row>
    <row r="8721" spans="1:17" outlineLevel="1">
      <c r="A8721" s="6"/>
      <c r="B8721" s="20">
        <v>42734</v>
      </c>
      <c r="C8721" s="21">
        <v>0.70833333333333337</v>
      </c>
      <c r="D8721" s="13">
        <v>0.39210300000000003</v>
      </c>
      <c r="E8721" s="13">
        <v>49</v>
      </c>
      <c r="F8721" s="11">
        <f t="shared" ref="F8721:F8781" si="409">IF($B$13="Electricity",$D8721*$B$9,$D8721*$B$10)</f>
        <v>0.39198536910000004</v>
      </c>
      <c r="G8721" s="11">
        <f t="shared" ref="G8721:G8781" si="410">+E8721*$B$10</f>
        <v>49.465500000000006</v>
      </c>
      <c r="H8721" s="8">
        <f t="shared" si="408"/>
        <v>53.519526377383947</v>
      </c>
      <c r="I8721" s="61"/>
      <c r="K8721" s="69"/>
      <c r="L8721" s="69"/>
      <c r="M8721" s="69"/>
      <c r="O8721" s="63"/>
      <c r="P8721" s="63"/>
      <c r="Q8721" s="63"/>
    </row>
    <row r="8722" spans="1:17" outlineLevel="1">
      <c r="A8722" s="6"/>
      <c r="B8722" s="20">
        <v>42734</v>
      </c>
      <c r="C8722" s="21">
        <v>0.72916666666666663</v>
      </c>
      <c r="D8722" s="13">
        <v>1.3439E-2</v>
      </c>
      <c r="E8722" s="13">
        <v>47.49</v>
      </c>
      <c r="F8722" s="11">
        <f t="shared" si="409"/>
        <v>1.3434968300000001E-2</v>
      </c>
      <c r="G8722" s="11">
        <f t="shared" si="410"/>
        <v>47.941155000000002</v>
      </c>
      <c r="H8722" s="8">
        <f t="shared" si="408"/>
        <v>1.8548162061096134</v>
      </c>
      <c r="I8722" s="61"/>
      <c r="K8722" s="69"/>
      <c r="L8722" s="69"/>
      <c r="M8722" s="69"/>
      <c r="O8722" s="63"/>
      <c r="P8722" s="63"/>
      <c r="Q8722" s="63"/>
    </row>
    <row r="8723" spans="1:17" outlineLevel="1">
      <c r="A8723" s="6"/>
      <c r="B8723" s="20">
        <v>42734</v>
      </c>
      <c r="C8723" s="21">
        <v>0.75</v>
      </c>
      <c r="D8723" s="13">
        <v>3.4320000000000003E-2</v>
      </c>
      <c r="E8723" s="13">
        <v>46.07</v>
      </c>
      <c r="F8723" s="11">
        <f t="shared" si="409"/>
        <v>3.4309704000000003E-2</v>
      </c>
      <c r="G8723" s="11">
        <f t="shared" si="410"/>
        <v>46.507665000000003</v>
      </c>
      <c r="H8723" s="8">
        <f t="shared" si="408"/>
        <v>4.7859407241188405</v>
      </c>
      <c r="I8723" s="61"/>
      <c r="K8723" s="69"/>
      <c r="L8723" s="69"/>
      <c r="M8723" s="69"/>
      <c r="O8723" s="63"/>
      <c r="P8723" s="63"/>
      <c r="Q8723" s="63"/>
    </row>
    <row r="8724" spans="1:17" outlineLevel="1">
      <c r="A8724" s="6"/>
      <c r="B8724" s="20">
        <v>42734</v>
      </c>
      <c r="C8724" s="21">
        <v>0.77083333333333337</v>
      </c>
      <c r="D8724" s="13">
        <v>0.28703400000000001</v>
      </c>
      <c r="E8724" s="13">
        <v>62.78</v>
      </c>
      <c r="F8724" s="11">
        <f t="shared" si="409"/>
        <v>0.28694788980000002</v>
      </c>
      <c r="G8724" s="11">
        <f t="shared" si="410"/>
        <v>63.376410000000007</v>
      </c>
      <c r="H8724" s="8">
        <f t="shared" si="408"/>
        <v>35.186580390200383</v>
      </c>
      <c r="I8724" s="61"/>
      <c r="K8724" s="69"/>
      <c r="L8724" s="69"/>
      <c r="M8724" s="69"/>
      <c r="O8724" s="63"/>
      <c r="P8724" s="63"/>
      <c r="Q8724" s="63"/>
    </row>
    <row r="8725" spans="1:17" outlineLevel="1">
      <c r="A8725" s="6"/>
      <c r="B8725" s="20">
        <v>42734</v>
      </c>
      <c r="C8725" s="21">
        <v>0.79166666666666663</v>
      </c>
      <c r="D8725" s="13">
        <v>0.14044100000000001</v>
      </c>
      <c r="E8725" s="13">
        <v>47.92</v>
      </c>
      <c r="F8725" s="11">
        <f t="shared" si="409"/>
        <v>0.14039886770000001</v>
      </c>
      <c r="G8725" s="11">
        <f t="shared" si="410"/>
        <v>48.375240000000005</v>
      </c>
      <c r="H8725" s="8">
        <f t="shared" si="408"/>
        <v>19.322360471484252</v>
      </c>
      <c r="I8725" s="61"/>
      <c r="K8725" s="69"/>
      <c r="L8725" s="69"/>
      <c r="M8725" s="69"/>
      <c r="O8725" s="63"/>
      <c r="P8725" s="63"/>
      <c r="Q8725" s="63"/>
    </row>
    <row r="8726" spans="1:17" outlineLevel="1">
      <c r="A8726" s="6"/>
      <c r="B8726" s="20">
        <v>42734</v>
      </c>
      <c r="C8726" s="21">
        <v>0.8125</v>
      </c>
      <c r="D8726" s="13">
        <v>1.3891000000000001E-2</v>
      </c>
      <c r="E8726" s="13">
        <v>48.18</v>
      </c>
      <c r="F8726" s="11">
        <f t="shared" si="409"/>
        <v>1.3886832700000001E-2</v>
      </c>
      <c r="G8726" s="11">
        <f t="shared" si="410"/>
        <v>48.637710000000006</v>
      </c>
      <c r="H8726" s="8">
        <f t="shared" si="408"/>
        <v>1.9075271405188832</v>
      </c>
      <c r="I8726" s="61"/>
      <c r="K8726" s="69"/>
      <c r="L8726" s="69"/>
      <c r="M8726" s="69"/>
      <c r="O8726" s="63"/>
      <c r="P8726" s="63"/>
      <c r="Q8726" s="63"/>
    </row>
    <row r="8727" spans="1:17" outlineLevel="1">
      <c r="A8727" s="6"/>
      <c r="B8727" s="20">
        <v>42734</v>
      </c>
      <c r="C8727" s="21">
        <v>0.83333333333333337</v>
      </c>
      <c r="D8727" s="13">
        <v>0</v>
      </c>
      <c r="E8727" s="13">
        <v>52.34</v>
      </c>
      <c r="F8727" s="11">
        <f t="shared" si="409"/>
        <v>0</v>
      </c>
      <c r="G8727" s="11">
        <f t="shared" si="410"/>
        <v>52.837230000000005</v>
      </c>
      <c r="H8727" s="8">
        <f t="shared" si="408"/>
        <v>0</v>
      </c>
      <c r="I8727" s="61"/>
      <c r="K8727" s="69"/>
      <c r="L8727" s="69"/>
      <c r="M8727" s="69"/>
      <c r="O8727" s="63"/>
      <c r="P8727" s="63"/>
      <c r="Q8727" s="63"/>
    </row>
    <row r="8728" spans="1:17" outlineLevel="1">
      <c r="A8728" s="6"/>
      <c r="B8728" s="20">
        <v>42734</v>
      </c>
      <c r="C8728" s="21">
        <v>0.85416666666666663</v>
      </c>
      <c r="D8728" s="13">
        <v>0</v>
      </c>
      <c r="E8728" s="13">
        <v>46.82</v>
      </c>
      <c r="F8728" s="11">
        <f t="shared" si="409"/>
        <v>0</v>
      </c>
      <c r="G8728" s="11">
        <f t="shared" si="410"/>
        <v>47.264790000000005</v>
      </c>
      <c r="H8728" s="8">
        <f t="shared" si="408"/>
        <v>0</v>
      </c>
      <c r="I8728" s="61"/>
      <c r="K8728" s="69"/>
      <c r="L8728" s="69"/>
      <c r="M8728" s="69"/>
      <c r="O8728" s="63"/>
      <c r="P8728" s="63"/>
      <c r="Q8728" s="63"/>
    </row>
    <row r="8729" spans="1:17" outlineLevel="1">
      <c r="A8729" s="6"/>
      <c r="B8729" s="20">
        <v>42734</v>
      </c>
      <c r="C8729" s="21">
        <v>0.875</v>
      </c>
      <c r="D8729" s="13">
        <v>0</v>
      </c>
      <c r="E8729" s="13">
        <v>45.6</v>
      </c>
      <c r="F8729" s="11">
        <f t="shared" si="409"/>
        <v>0</v>
      </c>
      <c r="G8729" s="11">
        <f t="shared" si="410"/>
        <v>46.033200000000008</v>
      </c>
      <c r="H8729" s="8">
        <f t="shared" si="408"/>
        <v>0</v>
      </c>
      <c r="I8729" s="61"/>
      <c r="K8729" s="69"/>
      <c r="L8729" s="69"/>
      <c r="M8729" s="69"/>
      <c r="O8729" s="63"/>
      <c r="P8729" s="63"/>
      <c r="Q8729" s="63"/>
    </row>
    <row r="8730" spans="1:17" outlineLevel="1">
      <c r="A8730" s="6"/>
      <c r="B8730" s="20">
        <v>42734</v>
      </c>
      <c r="C8730" s="21">
        <v>0.89583333333333337</v>
      </c>
      <c r="D8730" s="13">
        <v>0</v>
      </c>
      <c r="E8730" s="13">
        <v>46.94</v>
      </c>
      <c r="F8730" s="11">
        <f t="shared" si="409"/>
        <v>0</v>
      </c>
      <c r="G8730" s="11">
        <f t="shared" si="410"/>
        <v>47.385930000000002</v>
      </c>
      <c r="H8730" s="8">
        <f t="shared" si="408"/>
        <v>0</v>
      </c>
      <c r="I8730" s="61"/>
      <c r="K8730" s="69"/>
      <c r="L8730" s="69"/>
      <c r="M8730" s="69"/>
      <c r="O8730" s="63"/>
      <c r="P8730" s="63"/>
      <c r="Q8730" s="63"/>
    </row>
    <row r="8731" spans="1:17" outlineLevel="1">
      <c r="A8731" s="6"/>
      <c r="B8731" s="20">
        <v>42734</v>
      </c>
      <c r="C8731" s="21">
        <v>0.91666666666666663</v>
      </c>
      <c r="D8731" s="13">
        <v>0</v>
      </c>
      <c r="E8731" s="13">
        <v>43.48</v>
      </c>
      <c r="F8731" s="11">
        <f t="shared" si="409"/>
        <v>0</v>
      </c>
      <c r="G8731" s="11">
        <f t="shared" si="410"/>
        <v>43.893059999999998</v>
      </c>
      <c r="H8731" s="8">
        <f t="shared" si="408"/>
        <v>0</v>
      </c>
      <c r="I8731" s="61"/>
      <c r="K8731" s="69"/>
      <c r="L8731" s="69"/>
      <c r="M8731" s="69"/>
      <c r="O8731" s="63"/>
      <c r="P8731" s="63"/>
      <c r="Q8731" s="63"/>
    </row>
    <row r="8732" spans="1:17" outlineLevel="1">
      <c r="A8732" s="6"/>
      <c r="B8732" s="20">
        <v>42734</v>
      </c>
      <c r="C8732" s="21">
        <v>0.9375</v>
      </c>
      <c r="D8732" s="13">
        <v>0</v>
      </c>
      <c r="E8732" s="13">
        <v>99.49</v>
      </c>
      <c r="F8732" s="11">
        <f t="shared" si="409"/>
        <v>0</v>
      </c>
      <c r="G8732" s="11">
        <f t="shared" si="410"/>
        <v>100.43515499999999</v>
      </c>
      <c r="H8732" s="8">
        <f t="shared" si="408"/>
        <v>0</v>
      </c>
      <c r="I8732" s="61"/>
      <c r="K8732" s="69"/>
      <c r="L8732" s="69"/>
      <c r="M8732" s="69"/>
      <c r="O8732" s="63"/>
      <c r="P8732" s="63"/>
      <c r="Q8732" s="63"/>
    </row>
    <row r="8733" spans="1:17" outlineLevel="1">
      <c r="A8733" s="6"/>
      <c r="B8733" s="20">
        <v>42734</v>
      </c>
      <c r="C8733" s="21">
        <v>0.95833333333333337</v>
      </c>
      <c r="D8733" s="13">
        <v>0</v>
      </c>
      <c r="E8733" s="13">
        <v>47.72</v>
      </c>
      <c r="F8733" s="11">
        <f t="shared" si="409"/>
        <v>0</v>
      </c>
      <c r="G8733" s="11">
        <f t="shared" si="410"/>
        <v>48.173340000000003</v>
      </c>
      <c r="H8733" s="8">
        <f t="shared" si="408"/>
        <v>0</v>
      </c>
      <c r="I8733" s="61"/>
      <c r="K8733" s="69"/>
      <c r="L8733" s="69"/>
      <c r="M8733" s="69"/>
      <c r="O8733" s="63"/>
      <c r="P8733" s="63"/>
      <c r="Q8733" s="63"/>
    </row>
    <row r="8734" spans="1:17" outlineLevel="1">
      <c r="A8734" s="6"/>
      <c r="B8734" s="20">
        <v>42734</v>
      </c>
      <c r="C8734" s="21">
        <v>0.97916666666666663</v>
      </c>
      <c r="D8734" s="13">
        <v>0</v>
      </c>
      <c r="E8734" s="13">
        <v>45.75</v>
      </c>
      <c r="F8734" s="11">
        <f t="shared" si="409"/>
        <v>0</v>
      </c>
      <c r="G8734" s="11">
        <f t="shared" si="410"/>
        <v>46.184625000000004</v>
      </c>
      <c r="H8734" s="8">
        <f t="shared" si="408"/>
        <v>0</v>
      </c>
      <c r="I8734" s="61"/>
      <c r="K8734" s="69"/>
      <c r="L8734" s="69"/>
      <c r="M8734" s="69"/>
      <c r="O8734" s="63"/>
      <c r="P8734" s="63"/>
      <c r="Q8734" s="63"/>
    </row>
    <row r="8735" spans="1:17" outlineLevel="1">
      <c r="A8735" s="6"/>
      <c r="B8735" s="20">
        <v>42735</v>
      </c>
      <c r="C8735" s="21">
        <v>2.0833333333333332E-2</v>
      </c>
      <c r="D8735" s="13">
        <v>0</v>
      </c>
      <c r="E8735" s="13">
        <v>45.78</v>
      </c>
      <c r="F8735" s="11">
        <f t="shared" si="409"/>
        <v>0</v>
      </c>
      <c r="G8735" s="11">
        <f t="shared" si="410"/>
        <v>46.214910000000003</v>
      </c>
      <c r="H8735" s="8">
        <f t="shared" si="408"/>
        <v>0</v>
      </c>
      <c r="I8735" s="61"/>
      <c r="K8735" s="69"/>
      <c r="L8735" s="69"/>
      <c r="M8735" s="69"/>
      <c r="O8735" s="63"/>
      <c r="P8735" s="63"/>
      <c r="Q8735" s="63"/>
    </row>
    <row r="8736" spans="1:17" outlineLevel="1">
      <c r="A8736" s="6"/>
      <c r="B8736" s="20">
        <v>42735</v>
      </c>
      <c r="C8736" s="21">
        <v>4.1666666666666664E-2</v>
      </c>
      <c r="D8736" s="13">
        <v>0</v>
      </c>
      <c r="E8736" s="13">
        <v>40.71</v>
      </c>
      <c r="F8736" s="11">
        <f t="shared" si="409"/>
        <v>0</v>
      </c>
      <c r="G8736" s="11">
        <f t="shared" si="410"/>
        <v>41.096745000000006</v>
      </c>
      <c r="H8736" s="8">
        <f t="shared" si="408"/>
        <v>0</v>
      </c>
      <c r="I8736" s="61"/>
      <c r="K8736" s="69"/>
      <c r="L8736" s="69"/>
      <c r="M8736" s="69"/>
      <c r="O8736" s="63"/>
      <c r="P8736" s="63"/>
      <c r="Q8736" s="63"/>
    </row>
    <row r="8737" spans="1:17" outlineLevel="1">
      <c r="A8737" s="6"/>
      <c r="B8737" s="20">
        <v>42735</v>
      </c>
      <c r="C8737" s="21">
        <v>6.25E-2</v>
      </c>
      <c r="D8737" s="13">
        <v>0</v>
      </c>
      <c r="E8737" s="13">
        <v>36.979999999999997</v>
      </c>
      <c r="F8737" s="11">
        <f t="shared" si="409"/>
        <v>0</v>
      </c>
      <c r="G8737" s="11">
        <f t="shared" si="410"/>
        <v>37.331310000000002</v>
      </c>
      <c r="H8737" s="8">
        <f t="shared" si="408"/>
        <v>0</v>
      </c>
      <c r="I8737" s="61"/>
      <c r="K8737" s="69"/>
      <c r="L8737" s="69"/>
      <c r="M8737" s="69"/>
      <c r="O8737" s="63"/>
      <c r="P8737" s="63"/>
      <c r="Q8737" s="63"/>
    </row>
    <row r="8738" spans="1:17" outlineLevel="1">
      <c r="A8738" s="6"/>
      <c r="B8738" s="20">
        <v>42735</v>
      </c>
      <c r="C8738" s="21">
        <v>8.3333333333333329E-2</v>
      </c>
      <c r="D8738" s="13">
        <v>0</v>
      </c>
      <c r="E8738" s="13">
        <v>41.28</v>
      </c>
      <c r="F8738" s="11">
        <f t="shared" si="409"/>
        <v>0</v>
      </c>
      <c r="G8738" s="11">
        <f t="shared" si="410"/>
        <v>41.672160000000005</v>
      </c>
      <c r="H8738" s="8">
        <f t="shared" si="408"/>
        <v>0</v>
      </c>
      <c r="I8738" s="61"/>
      <c r="K8738" s="69"/>
      <c r="L8738" s="69"/>
      <c r="M8738" s="69"/>
      <c r="O8738" s="63"/>
      <c r="P8738" s="63"/>
      <c r="Q8738" s="63"/>
    </row>
    <row r="8739" spans="1:17" outlineLevel="1">
      <c r="A8739" s="6"/>
      <c r="B8739" s="20">
        <v>42735</v>
      </c>
      <c r="C8739" s="21">
        <v>0.10416666666666667</v>
      </c>
      <c r="D8739" s="13">
        <v>0</v>
      </c>
      <c r="E8739" s="13">
        <v>38.799999999999997</v>
      </c>
      <c r="F8739" s="11">
        <f t="shared" si="409"/>
        <v>0</v>
      </c>
      <c r="G8739" s="11">
        <f t="shared" si="410"/>
        <v>39.168599999999998</v>
      </c>
      <c r="H8739" s="8">
        <f t="shared" si="408"/>
        <v>0</v>
      </c>
      <c r="I8739" s="61"/>
      <c r="K8739" s="69"/>
      <c r="L8739" s="69"/>
      <c r="M8739" s="69"/>
      <c r="O8739" s="63"/>
      <c r="P8739" s="63"/>
      <c r="Q8739" s="63"/>
    </row>
    <row r="8740" spans="1:17" outlineLevel="1">
      <c r="A8740" s="6"/>
      <c r="B8740" s="20">
        <v>42735</v>
      </c>
      <c r="C8740" s="21">
        <v>0.125</v>
      </c>
      <c r="D8740" s="13">
        <v>0</v>
      </c>
      <c r="E8740" s="13">
        <v>39.049999999999997</v>
      </c>
      <c r="F8740" s="11">
        <f t="shared" si="409"/>
        <v>0</v>
      </c>
      <c r="G8740" s="11">
        <f t="shared" si="410"/>
        <v>39.420974999999999</v>
      </c>
      <c r="H8740" s="8">
        <f t="shared" si="408"/>
        <v>0</v>
      </c>
      <c r="I8740" s="61"/>
      <c r="K8740" s="69"/>
      <c r="L8740" s="69"/>
      <c r="M8740" s="69"/>
      <c r="O8740" s="63"/>
      <c r="P8740" s="63"/>
      <c r="Q8740" s="63"/>
    </row>
    <row r="8741" spans="1:17" outlineLevel="1">
      <c r="A8741" s="6"/>
      <c r="B8741" s="20">
        <v>42735</v>
      </c>
      <c r="C8741" s="21">
        <v>0.14583333333333334</v>
      </c>
      <c r="D8741" s="13">
        <v>0</v>
      </c>
      <c r="E8741" s="13">
        <v>45.13</v>
      </c>
      <c r="F8741" s="11">
        <f t="shared" si="409"/>
        <v>0</v>
      </c>
      <c r="G8741" s="11">
        <f t="shared" si="410"/>
        <v>45.558735000000006</v>
      </c>
      <c r="H8741" s="8">
        <f t="shared" si="408"/>
        <v>0</v>
      </c>
      <c r="I8741" s="61"/>
      <c r="K8741" s="69"/>
      <c r="L8741" s="69"/>
      <c r="M8741" s="69"/>
      <c r="O8741" s="63"/>
      <c r="P8741" s="63"/>
      <c r="Q8741" s="63"/>
    </row>
    <row r="8742" spans="1:17" outlineLevel="1">
      <c r="A8742" s="6"/>
      <c r="B8742" s="20">
        <v>42735</v>
      </c>
      <c r="C8742" s="21">
        <v>0.16666666666666666</v>
      </c>
      <c r="D8742" s="13">
        <v>0</v>
      </c>
      <c r="E8742" s="13">
        <v>45.28</v>
      </c>
      <c r="F8742" s="11">
        <f t="shared" si="409"/>
        <v>0</v>
      </c>
      <c r="G8742" s="11">
        <f t="shared" si="410"/>
        <v>45.710160000000002</v>
      </c>
      <c r="H8742" s="8">
        <f t="shared" si="408"/>
        <v>0</v>
      </c>
      <c r="I8742" s="61"/>
      <c r="K8742" s="69"/>
      <c r="L8742" s="69"/>
      <c r="M8742" s="69"/>
      <c r="O8742" s="63"/>
      <c r="P8742" s="63"/>
      <c r="Q8742" s="63"/>
    </row>
    <row r="8743" spans="1:17" outlineLevel="1">
      <c r="A8743" s="6"/>
      <c r="B8743" s="20">
        <v>42735</v>
      </c>
      <c r="C8743" s="21">
        <v>0.1875</v>
      </c>
      <c r="D8743" s="13">
        <v>0</v>
      </c>
      <c r="E8743" s="13">
        <v>43.15</v>
      </c>
      <c r="F8743" s="11">
        <f t="shared" si="409"/>
        <v>0</v>
      </c>
      <c r="G8743" s="11">
        <f t="shared" si="410"/>
        <v>43.559925</v>
      </c>
      <c r="H8743" s="8">
        <f t="shared" si="408"/>
        <v>0</v>
      </c>
      <c r="I8743" s="61"/>
      <c r="K8743" s="69"/>
      <c r="L8743" s="69"/>
      <c r="M8743" s="69"/>
      <c r="O8743" s="63"/>
      <c r="P8743" s="63"/>
      <c r="Q8743" s="63"/>
    </row>
    <row r="8744" spans="1:17" outlineLevel="1">
      <c r="A8744" s="6"/>
      <c r="B8744" s="20">
        <v>42735</v>
      </c>
      <c r="C8744" s="21">
        <v>0.20833333333333334</v>
      </c>
      <c r="D8744" s="13">
        <v>0</v>
      </c>
      <c r="E8744" s="13">
        <v>43.2</v>
      </c>
      <c r="F8744" s="11">
        <f t="shared" si="409"/>
        <v>0</v>
      </c>
      <c r="G8744" s="11">
        <f t="shared" si="410"/>
        <v>43.610400000000006</v>
      </c>
      <c r="H8744" s="8">
        <f t="shared" si="408"/>
        <v>0</v>
      </c>
      <c r="I8744" s="61"/>
      <c r="K8744" s="69"/>
      <c r="L8744" s="69"/>
      <c r="M8744" s="69"/>
      <c r="O8744" s="63"/>
      <c r="P8744" s="63"/>
      <c r="Q8744" s="63"/>
    </row>
    <row r="8745" spans="1:17" outlineLevel="1">
      <c r="A8745" s="6"/>
      <c r="B8745" s="20">
        <v>42735</v>
      </c>
      <c r="C8745" s="21">
        <v>0.22916666666666666</v>
      </c>
      <c r="D8745" s="13">
        <v>4.5178999999999997E-2</v>
      </c>
      <c r="E8745" s="13">
        <v>48.74</v>
      </c>
      <c r="F8745" s="11">
        <f t="shared" si="409"/>
        <v>4.5165446299999995E-2</v>
      </c>
      <c r="G8745" s="11">
        <f t="shared" si="410"/>
        <v>49.203030000000005</v>
      </c>
      <c r="H8745" s="8">
        <f t="shared" si="408"/>
        <v>6.1784962025377101</v>
      </c>
      <c r="I8745" s="61"/>
      <c r="K8745" s="69"/>
      <c r="L8745" s="69"/>
      <c r="M8745" s="69"/>
      <c r="O8745" s="63"/>
      <c r="P8745" s="63"/>
      <c r="Q8745" s="63"/>
    </row>
    <row r="8746" spans="1:17" outlineLevel="1">
      <c r="A8746" s="6"/>
      <c r="B8746" s="20">
        <v>42735</v>
      </c>
      <c r="C8746" s="21">
        <v>0.25</v>
      </c>
      <c r="D8746" s="13">
        <v>0.13289400000000001</v>
      </c>
      <c r="E8746" s="13">
        <v>45.1</v>
      </c>
      <c r="F8746" s="11">
        <f t="shared" si="409"/>
        <v>0.13285413180000002</v>
      </c>
      <c r="G8746" s="11">
        <f t="shared" si="410"/>
        <v>45.528450000000007</v>
      </c>
      <c r="H8746" s="8">
        <f t="shared" si="408"/>
        <v>18.662225817850292</v>
      </c>
      <c r="I8746" s="61"/>
      <c r="K8746" s="69"/>
      <c r="L8746" s="69"/>
      <c r="M8746" s="69"/>
      <c r="O8746" s="63"/>
      <c r="P8746" s="63"/>
      <c r="Q8746" s="63"/>
    </row>
    <row r="8747" spans="1:17" outlineLevel="1">
      <c r="A8747" s="6"/>
      <c r="B8747" s="20">
        <v>42735</v>
      </c>
      <c r="C8747" s="21">
        <v>0.27083333333333331</v>
      </c>
      <c r="D8747" s="13">
        <v>0.38784500000000005</v>
      </c>
      <c r="E8747" s="13">
        <v>43.65</v>
      </c>
      <c r="F8747" s="11">
        <f t="shared" si="409"/>
        <v>0.38772864650000005</v>
      </c>
      <c r="G8747" s="11">
        <f t="shared" si="410"/>
        <v>44.064675000000001</v>
      </c>
      <c r="H8747" s="8">
        <f t="shared" si="408"/>
        <v>55.032391452787621</v>
      </c>
      <c r="I8747" s="61"/>
      <c r="K8747" s="69"/>
      <c r="L8747" s="69"/>
      <c r="M8747" s="69"/>
      <c r="O8747" s="63"/>
      <c r="P8747" s="63"/>
      <c r="Q8747" s="63"/>
    </row>
    <row r="8748" spans="1:17" outlineLevel="1">
      <c r="A8748" s="6"/>
      <c r="B8748" s="20">
        <v>42735</v>
      </c>
      <c r="C8748" s="21">
        <v>0.29166666666666669</v>
      </c>
      <c r="D8748" s="13">
        <v>0.690106</v>
      </c>
      <c r="E8748" s="13">
        <v>45.67</v>
      </c>
      <c r="F8748" s="11">
        <f t="shared" si="409"/>
        <v>0.68989896820000007</v>
      </c>
      <c r="G8748" s="11">
        <f t="shared" si="410"/>
        <v>46.103865000000006</v>
      </c>
      <c r="H8748" s="8">
        <f t="shared" si="408"/>
        <v>96.514199191667913</v>
      </c>
      <c r="I8748" s="61"/>
      <c r="K8748" s="69"/>
      <c r="L8748" s="69"/>
      <c r="M8748" s="69"/>
      <c r="O8748" s="63"/>
      <c r="P8748" s="63"/>
      <c r="Q8748" s="63"/>
    </row>
    <row r="8749" spans="1:17" outlineLevel="1">
      <c r="A8749" s="6"/>
      <c r="B8749" s="20">
        <v>42735</v>
      </c>
      <c r="C8749" s="21">
        <v>0.3125</v>
      </c>
      <c r="D8749" s="13">
        <v>1.1192610000000001</v>
      </c>
      <c r="E8749" s="13">
        <v>53.65</v>
      </c>
      <c r="F8749" s="11">
        <f t="shared" si="409"/>
        <v>1.1189252217000001</v>
      </c>
      <c r="G8749" s="11">
        <f t="shared" si="410"/>
        <v>54.159675</v>
      </c>
      <c r="H8749" s="8">
        <f t="shared" ref="H8749:H8781" si="411">F8749*($B$8-G8749)</f>
        <v>147.51946487962508</v>
      </c>
      <c r="I8749" s="61"/>
      <c r="K8749" s="69"/>
      <c r="L8749" s="69"/>
      <c r="M8749" s="69"/>
      <c r="O8749" s="63"/>
      <c r="P8749" s="63"/>
      <c r="Q8749" s="63"/>
    </row>
    <row r="8750" spans="1:17" outlineLevel="1">
      <c r="A8750" s="6"/>
      <c r="B8750" s="20">
        <v>42735</v>
      </c>
      <c r="C8750" s="21">
        <v>0.33333333333333331</v>
      </c>
      <c r="D8750" s="13">
        <v>1.9638089999999999</v>
      </c>
      <c r="E8750" s="13">
        <v>49.92</v>
      </c>
      <c r="F8750" s="11">
        <f t="shared" si="409"/>
        <v>1.9632198572999999</v>
      </c>
      <c r="G8750" s="11">
        <f t="shared" si="410"/>
        <v>50.394240000000003</v>
      </c>
      <c r="H8750" s="8">
        <f t="shared" si="411"/>
        <v>266.22392079625803</v>
      </c>
      <c r="I8750" s="61"/>
      <c r="K8750" s="69"/>
      <c r="L8750" s="69"/>
      <c r="M8750" s="69"/>
      <c r="O8750" s="63"/>
      <c r="P8750" s="63"/>
      <c r="Q8750" s="63"/>
    </row>
    <row r="8751" spans="1:17" outlineLevel="1">
      <c r="A8751" s="6"/>
      <c r="B8751" s="20">
        <v>42735</v>
      </c>
      <c r="C8751" s="21">
        <v>0.35416666666666669</v>
      </c>
      <c r="D8751" s="13">
        <v>2.9780450000000003</v>
      </c>
      <c r="E8751" s="13">
        <v>56.38</v>
      </c>
      <c r="F8751" s="11">
        <f t="shared" si="409"/>
        <v>2.9771515865000002</v>
      </c>
      <c r="G8751" s="11">
        <f t="shared" si="410"/>
        <v>56.915610000000008</v>
      </c>
      <c r="H8751" s="8">
        <f t="shared" si="411"/>
        <v>384.30379648088473</v>
      </c>
      <c r="I8751" s="61"/>
      <c r="K8751" s="69"/>
      <c r="L8751" s="69"/>
      <c r="M8751" s="69"/>
      <c r="O8751" s="63"/>
      <c r="P8751" s="63"/>
      <c r="Q8751" s="63"/>
    </row>
    <row r="8752" spans="1:17" outlineLevel="1">
      <c r="A8752" s="6"/>
      <c r="B8752" s="20">
        <v>42735</v>
      </c>
      <c r="C8752" s="21">
        <v>0.375</v>
      </c>
      <c r="D8752" s="13">
        <v>3.4907219999999999</v>
      </c>
      <c r="E8752" s="13">
        <v>57.36</v>
      </c>
      <c r="F8752" s="11">
        <f t="shared" si="409"/>
        <v>3.4896747833999999</v>
      </c>
      <c r="G8752" s="11">
        <f t="shared" si="410"/>
        <v>57.904920000000004</v>
      </c>
      <c r="H8752" s="8">
        <f t="shared" si="411"/>
        <v>447.01017055360563</v>
      </c>
      <c r="I8752" s="61"/>
      <c r="K8752" s="69"/>
      <c r="L8752" s="69"/>
      <c r="M8752" s="69"/>
      <c r="O8752" s="63"/>
      <c r="P8752" s="63"/>
      <c r="Q8752" s="63"/>
    </row>
    <row r="8753" spans="1:17" outlineLevel="1">
      <c r="A8753" s="6"/>
      <c r="B8753" s="20">
        <v>42735</v>
      </c>
      <c r="C8753" s="21">
        <v>0.39583333333333331</v>
      </c>
      <c r="D8753" s="13">
        <v>3.9359630000000001</v>
      </c>
      <c r="E8753" s="13">
        <v>68.150000000000006</v>
      </c>
      <c r="F8753" s="11">
        <f t="shared" si="409"/>
        <v>3.9347822111000004</v>
      </c>
      <c r="G8753" s="11">
        <f t="shared" si="410"/>
        <v>68.797425000000004</v>
      </c>
      <c r="H8753" s="8">
        <f t="shared" si="411"/>
        <v>461.16660720511362</v>
      </c>
      <c r="I8753" s="61"/>
      <c r="K8753" s="69"/>
      <c r="L8753" s="69"/>
      <c r="M8753" s="69"/>
      <c r="O8753" s="63"/>
      <c r="P8753" s="63"/>
      <c r="Q8753" s="63"/>
    </row>
    <row r="8754" spans="1:17" outlineLevel="1">
      <c r="A8754" s="6"/>
      <c r="B8754" s="20">
        <v>42735</v>
      </c>
      <c r="C8754" s="21">
        <v>0.41666666666666669</v>
      </c>
      <c r="D8754" s="13">
        <v>4.2500069999999992</v>
      </c>
      <c r="E8754" s="13">
        <v>61.47</v>
      </c>
      <c r="F8754" s="11">
        <f t="shared" si="409"/>
        <v>4.2487319978999993</v>
      </c>
      <c r="G8754" s="11">
        <f t="shared" si="410"/>
        <v>62.053965000000005</v>
      </c>
      <c r="H8754" s="8">
        <f t="shared" si="411"/>
        <v>526.61348491733327</v>
      </c>
      <c r="I8754" s="61"/>
      <c r="K8754" s="69"/>
      <c r="L8754" s="69"/>
      <c r="M8754" s="69"/>
      <c r="O8754" s="63"/>
      <c r="P8754" s="63"/>
      <c r="Q8754" s="63"/>
    </row>
    <row r="8755" spans="1:17" outlineLevel="1">
      <c r="A8755" s="6"/>
      <c r="B8755" s="20">
        <v>42735</v>
      </c>
      <c r="C8755" s="21">
        <v>0.4375</v>
      </c>
      <c r="D8755" s="13">
        <v>4.4598209999999998</v>
      </c>
      <c r="E8755" s="13">
        <v>57.39</v>
      </c>
      <c r="F8755" s="11">
        <f t="shared" si="409"/>
        <v>4.4584830537000002</v>
      </c>
      <c r="G8755" s="11">
        <f t="shared" si="410"/>
        <v>57.935205000000003</v>
      </c>
      <c r="H8755" s="8">
        <f t="shared" si="411"/>
        <v>570.97471828306459</v>
      </c>
      <c r="I8755" s="61"/>
      <c r="K8755" s="69"/>
      <c r="L8755" s="69"/>
      <c r="M8755" s="69"/>
      <c r="O8755" s="63"/>
      <c r="P8755" s="63"/>
      <c r="Q8755" s="63"/>
    </row>
    <row r="8756" spans="1:17" outlineLevel="1">
      <c r="A8756" s="6"/>
      <c r="B8756" s="20">
        <v>42735</v>
      </c>
      <c r="C8756" s="21">
        <v>0.45833333333333331</v>
      </c>
      <c r="D8756" s="13">
        <v>4.6068439999999997</v>
      </c>
      <c r="E8756" s="13">
        <v>58.81</v>
      </c>
      <c r="F8756" s="11">
        <f t="shared" si="409"/>
        <v>4.6054619468000002</v>
      </c>
      <c r="G8756" s="11">
        <f t="shared" si="410"/>
        <v>59.36869500000001</v>
      </c>
      <c r="H8756" s="8">
        <f t="shared" si="411"/>
        <v>583.19565645112459</v>
      </c>
      <c r="I8756" s="61"/>
      <c r="K8756" s="69"/>
      <c r="L8756" s="69"/>
      <c r="M8756" s="69"/>
      <c r="O8756" s="63"/>
      <c r="P8756" s="63"/>
      <c r="Q8756" s="63"/>
    </row>
    <row r="8757" spans="1:17" outlineLevel="1">
      <c r="A8757" s="6"/>
      <c r="B8757" s="20">
        <v>42735</v>
      </c>
      <c r="C8757" s="21">
        <v>0.47916666666666669</v>
      </c>
      <c r="D8757" s="13">
        <v>4.723396000000001</v>
      </c>
      <c r="E8757" s="13">
        <v>59.43</v>
      </c>
      <c r="F8757" s="11">
        <f t="shared" si="409"/>
        <v>4.7219789812000013</v>
      </c>
      <c r="G8757" s="11">
        <f t="shared" si="410"/>
        <v>59.994585000000001</v>
      </c>
      <c r="H8757" s="8">
        <f t="shared" si="411"/>
        <v>594.99492114738337</v>
      </c>
      <c r="I8757" s="61"/>
      <c r="K8757" s="69"/>
      <c r="L8757" s="69"/>
      <c r="M8757" s="69"/>
      <c r="O8757" s="63"/>
      <c r="P8757" s="63"/>
      <c r="Q8757" s="63"/>
    </row>
    <row r="8758" spans="1:17" outlineLevel="1">
      <c r="A8758" s="6"/>
      <c r="B8758" s="20">
        <v>42735</v>
      </c>
      <c r="C8758" s="21">
        <v>0.5</v>
      </c>
      <c r="D8758" s="13">
        <v>4.7107299999999999</v>
      </c>
      <c r="E8758" s="13">
        <v>60.81</v>
      </c>
      <c r="F8758" s="11">
        <f t="shared" si="409"/>
        <v>4.7093167810000001</v>
      </c>
      <c r="G8758" s="11">
        <f t="shared" si="410"/>
        <v>61.387695000000008</v>
      </c>
      <c r="H8758" s="8">
        <f t="shared" si="411"/>
        <v>586.83881905559019</v>
      </c>
      <c r="I8758" s="61"/>
      <c r="K8758" s="69"/>
      <c r="L8758" s="69"/>
      <c r="M8758" s="69"/>
      <c r="O8758" s="63"/>
      <c r="P8758" s="63"/>
      <c r="Q8758" s="63"/>
    </row>
    <row r="8759" spans="1:17" outlineLevel="1">
      <c r="A8759" s="6"/>
      <c r="B8759" s="20">
        <v>42735</v>
      </c>
      <c r="C8759" s="21">
        <v>0.52083333333333337</v>
      </c>
      <c r="D8759" s="13">
        <v>4.6925159999999995</v>
      </c>
      <c r="E8759" s="13">
        <v>66.459999999999994</v>
      </c>
      <c r="F8759" s="11">
        <f t="shared" si="409"/>
        <v>4.6911082451999997</v>
      </c>
      <c r="G8759" s="11">
        <f t="shared" si="410"/>
        <v>67.091369999999998</v>
      </c>
      <c r="H8759" s="8">
        <f t="shared" si="411"/>
        <v>557.81325461843608</v>
      </c>
      <c r="I8759" s="61"/>
      <c r="K8759" s="69"/>
      <c r="L8759" s="69"/>
      <c r="M8759" s="69"/>
      <c r="O8759" s="63"/>
      <c r="P8759" s="63"/>
      <c r="Q8759" s="63"/>
    </row>
    <row r="8760" spans="1:17" outlineLevel="1">
      <c r="A8760" s="6"/>
      <c r="B8760" s="20">
        <v>42735</v>
      </c>
      <c r="C8760" s="21">
        <v>0.54166666666666663</v>
      </c>
      <c r="D8760" s="13">
        <v>4.646884</v>
      </c>
      <c r="E8760" s="13">
        <v>77.23</v>
      </c>
      <c r="F8760" s="11">
        <f t="shared" si="409"/>
        <v>4.6454899348000005</v>
      </c>
      <c r="G8760" s="11">
        <f t="shared" si="410"/>
        <v>77.963685000000012</v>
      </c>
      <c r="H8760" s="8">
        <f t="shared" si="411"/>
        <v>501.88161392538228</v>
      </c>
      <c r="I8760" s="61"/>
      <c r="K8760" s="69"/>
      <c r="L8760" s="69"/>
      <c r="M8760" s="69"/>
      <c r="O8760" s="63"/>
      <c r="P8760" s="63"/>
      <c r="Q8760" s="63"/>
    </row>
    <row r="8761" spans="1:17" outlineLevel="1">
      <c r="A8761" s="6"/>
      <c r="B8761" s="20">
        <v>42735</v>
      </c>
      <c r="C8761" s="21">
        <v>0.5625</v>
      </c>
      <c r="D8761" s="13">
        <v>4.5006789999999999</v>
      </c>
      <c r="E8761" s="13">
        <v>48.63</v>
      </c>
      <c r="F8761" s="11">
        <f t="shared" si="409"/>
        <v>4.4993287963000004</v>
      </c>
      <c r="G8761" s="11">
        <f t="shared" si="410"/>
        <v>49.091985000000008</v>
      </c>
      <c r="H8761" s="8">
        <f t="shared" si="411"/>
        <v>615.99417433377232</v>
      </c>
      <c r="I8761" s="61"/>
      <c r="K8761" s="69"/>
      <c r="L8761" s="69"/>
      <c r="M8761" s="69"/>
      <c r="O8761" s="63"/>
      <c r="P8761" s="63"/>
      <c r="Q8761" s="63"/>
    </row>
    <row r="8762" spans="1:17" outlineLevel="1">
      <c r="A8762" s="6"/>
      <c r="B8762" s="20">
        <v>42735</v>
      </c>
      <c r="C8762" s="21">
        <v>0.58333333333333337</v>
      </c>
      <c r="D8762" s="13">
        <v>4.3377860000000004</v>
      </c>
      <c r="E8762" s="13">
        <v>17.88</v>
      </c>
      <c r="F8762" s="11">
        <f t="shared" si="409"/>
        <v>4.3364846642000003</v>
      </c>
      <c r="G8762" s="11">
        <f t="shared" si="410"/>
        <v>18.049859999999999</v>
      </c>
      <c r="H8762" s="8">
        <f t="shared" si="411"/>
        <v>728.31320646024301</v>
      </c>
      <c r="I8762" s="61"/>
      <c r="K8762" s="69"/>
      <c r="L8762" s="69"/>
      <c r="M8762" s="69"/>
      <c r="O8762" s="63"/>
      <c r="P8762" s="63"/>
      <c r="Q8762" s="63"/>
    </row>
    <row r="8763" spans="1:17" outlineLevel="1">
      <c r="A8763" s="6"/>
      <c r="B8763" s="20">
        <v>42735</v>
      </c>
      <c r="C8763" s="21">
        <v>0.60416666666666663</v>
      </c>
      <c r="D8763" s="13">
        <v>4.1510670000000003</v>
      </c>
      <c r="E8763" s="13">
        <v>48.26</v>
      </c>
      <c r="F8763" s="11">
        <f t="shared" si="409"/>
        <v>4.1498216799000005</v>
      </c>
      <c r="G8763" s="11">
        <f t="shared" si="410"/>
        <v>48.718470000000003</v>
      </c>
      <c r="H8763" s="8">
        <f t="shared" si="411"/>
        <v>569.69386944384235</v>
      </c>
      <c r="I8763" s="61"/>
      <c r="K8763" s="69"/>
      <c r="L8763" s="69"/>
      <c r="M8763" s="69"/>
      <c r="O8763" s="63"/>
      <c r="P8763" s="63"/>
      <c r="Q8763" s="63"/>
    </row>
    <row r="8764" spans="1:17" outlineLevel="1">
      <c r="A8764" s="6"/>
      <c r="B8764" s="20">
        <v>42735</v>
      </c>
      <c r="C8764" s="21">
        <v>0.625</v>
      </c>
      <c r="D8764" s="13">
        <v>3.818937</v>
      </c>
      <c r="E8764" s="13">
        <v>50.87</v>
      </c>
      <c r="F8764" s="11">
        <f t="shared" si="409"/>
        <v>3.8177913189000003</v>
      </c>
      <c r="G8764" s="11">
        <f t="shared" si="410"/>
        <v>51.353265</v>
      </c>
      <c r="H8764" s="8">
        <f t="shared" si="411"/>
        <v>514.05313600122884</v>
      </c>
      <c r="I8764" s="61"/>
      <c r="K8764" s="69"/>
      <c r="L8764" s="69"/>
      <c r="M8764" s="69"/>
      <c r="O8764" s="63"/>
      <c r="P8764" s="63"/>
      <c r="Q8764" s="63"/>
    </row>
    <row r="8765" spans="1:17" outlineLevel="1">
      <c r="A8765" s="6"/>
      <c r="B8765" s="20">
        <v>42735</v>
      </c>
      <c r="C8765" s="21">
        <v>0.64583333333333337</v>
      </c>
      <c r="D8765" s="13">
        <v>3.3878249999999999</v>
      </c>
      <c r="E8765" s="13">
        <v>49.99</v>
      </c>
      <c r="F8765" s="11">
        <f t="shared" si="409"/>
        <v>3.3868086525000001</v>
      </c>
      <c r="G8765" s="11">
        <f t="shared" si="410"/>
        <v>50.464905000000002</v>
      </c>
      <c r="H8765" s="8">
        <f t="shared" si="411"/>
        <v>459.03143246340954</v>
      </c>
      <c r="I8765" s="61"/>
      <c r="K8765" s="69"/>
      <c r="L8765" s="69"/>
      <c r="M8765" s="69"/>
      <c r="O8765" s="63"/>
      <c r="P8765" s="63"/>
      <c r="Q8765" s="63"/>
    </row>
    <row r="8766" spans="1:17" outlineLevel="1">
      <c r="A8766" s="6"/>
      <c r="B8766" s="20">
        <v>42735</v>
      </c>
      <c r="C8766" s="21">
        <v>0.66666666666666663</v>
      </c>
      <c r="D8766" s="13">
        <v>2.889964</v>
      </c>
      <c r="E8766" s="13">
        <v>64.260000000000005</v>
      </c>
      <c r="F8766" s="11">
        <f t="shared" si="409"/>
        <v>2.8890970108</v>
      </c>
      <c r="G8766" s="11">
        <f t="shared" si="410"/>
        <v>64.870470000000012</v>
      </c>
      <c r="H8766" s="8">
        <f t="shared" si="411"/>
        <v>349.95496304260888</v>
      </c>
      <c r="I8766" s="61"/>
      <c r="K8766" s="69"/>
      <c r="L8766" s="69"/>
      <c r="M8766" s="69"/>
      <c r="O8766" s="63"/>
      <c r="P8766" s="63"/>
      <c r="Q8766" s="63"/>
    </row>
    <row r="8767" spans="1:17" outlineLevel="1">
      <c r="A8767" s="6"/>
      <c r="B8767" s="20">
        <v>42735</v>
      </c>
      <c r="C8767" s="21">
        <v>0.6875</v>
      </c>
      <c r="D8767" s="13">
        <v>2.3118080000000001</v>
      </c>
      <c r="E8767" s="13">
        <v>50.69</v>
      </c>
      <c r="F8767" s="11">
        <f t="shared" si="409"/>
        <v>2.3111144576</v>
      </c>
      <c r="G8767" s="11">
        <f t="shared" si="410"/>
        <v>51.171554999999998</v>
      </c>
      <c r="H8767" s="8">
        <f t="shared" si="411"/>
        <v>311.60396853522639</v>
      </c>
      <c r="I8767" s="61"/>
      <c r="K8767" s="69"/>
      <c r="L8767" s="69"/>
      <c r="M8767" s="69"/>
      <c r="O8767" s="63"/>
      <c r="P8767" s="63"/>
      <c r="Q8767" s="63"/>
    </row>
    <row r="8768" spans="1:17" outlineLevel="1">
      <c r="A8768" s="6"/>
      <c r="B8768" s="20">
        <v>42735</v>
      </c>
      <c r="C8768" s="21">
        <v>0.70833333333333337</v>
      </c>
      <c r="D8768" s="13">
        <v>1.6521300000000001</v>
      </c>
      <c r="E8768" s="13">
        <v>49.55</v>
      </c>
      <c r="F8768" s="11">
        <f t="shared" si="409"/>
        <v>1.6516343610000002</v>
      </c>
      <c r="G8768" s="11">
        <f t="shared" si="410"/>
        <v>50.020724999999999</v>
      </c>
      <c r="H8768" s="8">
        <f t="shared" si="411"/>
        <v>224.58804297386831</v>
      </c>
      <c r="I8768" s="61"/>
      <c r="K8768" s="69"/>
      <c r="L8768" s="69"/>
      <c r="M8768" s="69"/>
      <c r="O8768" s="63"/>
      <c r="P8768" s="63"/>
      <c r="Q8768" s="63"/>
    </row>
    <row r="8769" spans="1:17" outlineLevel="1">
      <c r="A8769" s="6"/>
      <c r="B8769" s="20">
        <v>42735</v>
      </c>
      <c r="C8769" s="21">
        <v>0.72916666666666663</v>
      </c>
      <c r="D8769" s="13">
        <v>0.94404599999999994</v>
      </c>
      <c r="E8769" s="13">
        <v>49.94</v>
      </c>
      <c r="F8769" s="11">
        <f t="shared" si="409"/>
        <v>0.94376278619999998</v>
      </c>
      <c r="G8769" s="11">
        <f t="shared" si="410"/>
        <v>50.414430000000003</v>
      </c>
      <c r="H8769" s="8">
        <f t="shared" si="411"/>
        <v>127.96061531171512</v>
      </c>
      <c r="I8769" s="61"/>
      <c r="K8769" s="69"/>
      <c r="L8769" s="69"/>
      <c r="M8769" s="69"/>
      <c r="O8769" s="63"/>
      <c r="P8769" s="63"/>
      <c r="Q8769" s="63"/>
    </row>
    <row r="8770" spans="1:17" outlineLevel="1">
      <c r="A8770" s="6"/>
      <c r="B8770" s="20">
        <v>42735</v>
      </c>
      <c r="C8770" s="21">
        <v>0.75</v>
      </c>
      <c r="D8770" s="13">
        <v>0.349912</v>
      </c>
      <c r="E8770" s="13">
        <v>47.39</v>
      </c>
      <c r="F8770" s="11">
        <f t="shared" si="409"/>
        <v>0.3498070264</v>
      </c>
      <c r="G8770" s="11">
        <f t="shared" si="410"/>
        <v>47.840205000000005</v>
      </c>
      <c r="H8770" s="8">
        <f t="shared" si="411"/>
        <v>48.329267056983589</v>
      </c>
      <c r="I8770" s="61"/>
      <c r="K8770" s="69"/>
      <c r="L8770" s="69"/>
      <c r="M8770" s="69"/>
      <c r="O8770" s="63"/>
      <c r="P8770" s="63"/>
      <c r="Q8770" s="63"/>
    </row>
    <row r="8771" spans="1:17" outlineLevel="1">
      <c r="A8771" s="6"/>
      <c r="B8771" s="20">
        <v>42735</v>
      </c>
      <c r="C8771" s="21">
        <v>0.77083333333333337</v>
      </c>
      <c r="D8771" s="13">
        <v>0.10657299999999999</v>
      </c>
      <c r="E8771" s="13">
        <v>46.08</v>
      </c>
      <c r="F8771" s="11">
        <f t="shared" si="409"/>
        <v>0.10654102809999999</v>
      </c>
      <c r="G8771" s="11">
        <f t="shared" si="410"/>
        <v>46.517760000000003</v>
      </c>
      <c r="H8771" s="8">
        <f t="shared" si="411"/>
        <v>14.860581251290942</v>
      </c>
      <c r="I8771" s="61"/>
      <c r="K8771" s="69"/>
      <c r="L8771" s="69"/>
      <c r="M8771" s="69"/>
      <c r="O8771" s="63"/>
      <c r="P8771" s="63"/>
      <c r="Q8771" s="63"/>
    </row>
    <row r="8772" spans="1:17" outlineLevel="1">
      <c r="A8772" s="6"/>
      <c r="B8772" s="20">
        <v>42735</v>
      </c>
      <c r="C8772" s="21">
        <v>0.79166666666666663</v>
      </c>
      <c r="D8772" s="13">
        <v>5.5329000000000003E-2</v>
      </c>
      <c r="E8772" s="13">
        <v>56.04</v>
      </c>
      <c r="F8772" s="11">
        <f t="shared" si="409"/>
        <v>5.5312401300000008E-2</v>
      </c>
      <c r="G8772" s="11">
        <f t="shared" si="410"/>
        <v>56.572380000000003</v>
      </c>
      <c r="H8772" s="8">
        <f t="shared" si="411"/>
        <v>7.1589524567439069</v>
      </c>
      <c r="I8772" s="61"/>
      <c r="K8772" s="69"/>
      <c r="L8772" s="69"/>
      <c r="M8772" s="69"/>
      <c r="O8772" s="63"/>
      <c r="P8772" s="63"/>
      <c r="Q8772" s="63"/>
    </row>
    <row r="8773" spans="1:17" outlineLevel="1">
      <c r="A8773" s="6"/>
      <c r="B8773" s="20">
        <v>42735</v>
      </c>
      <c r="C8773" s="21">
        <v>0.8125</v>
      </c>
      <c r="D8773" s="13">
        <v>5.3319999999999999E-3</v>
      </c>
      <c r="E8773" s="13">
        <v>45.52</v>
      </c>
      <c r="F8773" s="11">
        <f t="shared" si="409"/>
        <v>5.3304004E-3</v>
      </c>
      <c r="G8773" s="11">
        <f t="shared" si="410"/>
        <v>45.952440000000003</v>
      </c>
      <c r="H8773" s="8">
        <f t="shared" si="411"/>
        <v>0.74650956984302408</v>
      </c>
      <c r="I8773" s="61"/>
      <c r="K8773" s="69"/>
      <c r="L8773" s="69"/>
      <c r="M8773" s="69"/>
      <c r="O8773" s="63"/>
      <c r="P8773" s="63"/>
      <c r="Q8773" s="63"/>
    </row>
    <row r="8774" spans="1:17" outlineLevel="1">
      <c r="A8774" s="6"/>
      <c r="B8774" s="20">
        <v>42735</v>
      </c>
      <c r="C8774" s="21">
        <v>0.83333333333333337</v>
      </c>
      <c r="D8774" s="13">
        <v>0</v>
      </c>
      <c r="E8774" s="13">
        <v>47.16</v>
      </c>
      <c r="F8774" s="11">
        <f t="shared" si="409"/>
        <v>0</v>
      </c>
      <c r="G8774" s="11">
        <f t="shared" si="410"/>
        <v>47.608019999999996</v>
      </c>
      <c r="H8774" s="8">
        <f t="shared" si="411"/>
        <v>0</v>
      </c>
      <c r="I8774" s="61"/>
      <c r="K8774" s="69"/>
      <c r="L8774" s="69"/>
      <c r="M8774" s="69"/>
      <c r="O8774" s="63"/>
      <c r="P8774" s="63"/>
      <c r="Q8774" s="63"/>
    </row>
    <row r="8775" spans="1:17" outlineLevel="1">
      <c r="A8775" s="6"/>
      <c r="B8775" s="20">
        <v>42735</v>
      </c>
      <c r="C8775" s="21">
        <v>0.85416666666666663</v>
      </c>
      <c r="D8775" s="13">
        <v>0</v>
      </c>
      <c r="E8775" s="13">
        <v>47.34</v>
      </c>
      <c r="F8775" s="11">
        <f t="shared" si="409"/>
        <v>0</v>
      </c>
      <c r="G8775" s="11">
        <f t="shared" si="410"/>
        <v>47.789730000000006</v>
      </c>
      <c r="H8775" s="8">
        <f t="shared" si="411"/>
        <v>0</v>
      </c>
      <c r="I8775" s="61"/>
      <c r="K8775" s="69"/>
      <c r="L8775" s="69"/>
      <c r="M8775" s="69"/>
      <c r="O8775" s="63"/>
      <c r="P8775" s="63"/>
      <c r="Q8775" s="63"/>
    </row>
    <row r="8776" spans="1:17" outlineLevel="1">
      <c r="A8776" s="6"/>
      <c r="B8776" s="20">
        <v>42735</v>
      </c>
      <c r="C8776" s="21">
        <v>0.875</v>
      </c>
      <c r="D8776" s="13">
        <v>0</v>
      </c>
      <c r="E8776" s="13">
        <v>45.49</v>
      </c>
      <c r="F8776" s="11">
        <f t="shared" si="409"/>
        <v>0</v>
      </c>
      <c r="G8776" s="11">
        <f t="shared" si="410"/>
        <v>45.922155000000004</v>
      </c>
      <c r="H8776" s="8">
        <f t="shared" si="411"/>
        <v>0</v>
      </c>
      <c r="I8776" s="61"/>
      <c r="K8776" s="69"/>
      <c r="L8776" s="69"/>
      <c r="M8776" s="69"/>
      <c r="O8776" s="63"/>
      <c r="P8776" s="63"/>
      <c r="Q8776" s="63"/>
    </row>
    <row r="8777" spans="1:17" outlineLevel="1">
      <c r="A8777" s="6"/>
      <c r="B8777" s="20">
        <v>42735</v>
      </c>
      <c r="C8777" s="21">
        <v>0.89583333333333337</v>
      </c>
      <c r="D8777" s="13">
        <v>0</v>
      </c>
      <c r="E8777" s="13">
        <v>44.19</v>
      </c>
      <c r="F8777" s="11">
        <f t="shared" si="409"/>
        <v>0</v>
      </c>
      <c r="G8777" s="11">
        <f t="shared" si="410"/>
        <v>44.609805000000001</v>
      </c>
      <c r="H8777" s="8">
        <f t="shared" si="411"/>
        <v>0</v>
      </c>
      <c r="I8777" s="61"/>
      <c r="K8777" s="69"/>
      <c r="L8777" s="69"/>
      <c r="M8777" s="69"/>
      <c r="O8777" s="63"/>
      <c r="P8777" s="63"/>
      <c r="Q8777" s="63"/>
    </row>
    <row r="8778" spans="1:17" outlineLevel="1">
      <c r="A8778" s="6"/>
      <c r="B8778" s="20">
        <v>42735</v>
      </c>
      <c r="C8778" s="21">
        <v>0.91666666666666663</v>
      </c>
      <c r="D8778" s="13">
        <v>0</v>
      </c>
      <c r="E8778" s="13">
        <v>42.43</v>
      </c>
      <c r="F8778" s="11">
        <f t="shared" si="409"/>
        <v>0</v>
      </c>
      <c r="G8778" s="11">
        <f t="shared" si="410"/>
        <v>42.833085000000004</v>
      </c>
      <c r="H8778" s="8">
        <f t="shared" si="411"/>
        <v>0</v>
      </c>
      <c r="I8778" s="61"/>
      <c r="K8778" s="69"/>
      <c r="L8778" s="69"/>
      <c r="M8778" s="69"/>
      <c r="O8778" s="63"/>
      <c r="P8778" s="63"/>
      <c r="Q8778" s="63"/>
    </row>
    <row r="8779" spans="1:17" outlineLevel="1">
      <c r="A8779" s="6"/>
      <c r="B8779" s="20">
        <v>42735</v>
      </c>
      <c r="C8779" s="21">
        <v>0.9375</v>
      </c>
      <c r="D8779" s="13">
        <v>0</v>
      </c>
      <c r="E8779" s="13">
        <v>48.33</v>
      </c>
      <c r="F8779" s="11">
        <f t="shared" si="409"/>
        <v>0</v>
      </c>
      <c r="G8779" s="11">
        <f t="shared" si="410"/>
        <v>48.789135000000002</v>
      </c>
      <c r="H8779" s="8">
        <f t="shared" si="411"/>
        <v>0</v>
      </c>
      <c r="I8779" s="61"/>
      <c r="K8779" s="69"/>
      <c r="L8779" s="69"/>
      <c r="M8779" s="69"/>
      <c r="O8779" s="63"/>
      <c r="P8779" s="63"/>
      <c r="Q8779" s="63"/>
    </row>
    <row r="8780" spans="1:17" outlineLevel="1">
      <c r="A8780" s="6"/>
      <c r="B8780" s="20">
        <v>42735</v>
      </c>
      <c r="C8780" s="21">
        <v>0.95833333333333337</v>
      </c>
      <c r="D8780" s="13">
        <v>0</v>
      </c>
      <c r="E8780" s="13">
        <v>43.31</v>
      </c>
      <c r="F8780" s="11">
        <f t="shared" si="409"/>
        <v>0</v>
      </c>
      <c r="G8780" s="11">
        <f t="shared" si="410"/>
        <v>43.721445000000003</v>
      </c>
      <c r="H8780" s="8">
        <f t="shared" si="411"/>
        <v>0</v>
      </c>
      <c r="I8780" s="61"/>
      <c r="K8780" s="69"/>
      <c r="L8780" s="69"/>
      <c r="M8780" s="69"/>
      <c r="O8780" s="63"/>
      <c r="P8780" s="63"/>
      <c r="Q8780" s="63"/>
    </row>
    <row r="8781" spans="1:17" outlineLevel="1">
      <c r="A8781" s="6"/>
      <c r="B8781" s="20">
        <v>42735</v>
      </c>
      <c r="C8781" s="21">
        <v>0.97916666666666663</v>
      </c>
      <c r="D8781" s="13">
        <v>0</v>
      </c>
      <c r="E8781" s="13">
        <v>40.74</v>
      </c>
      <c r="F8781" s="11">
        <f t="shared" si="409"/>
        <v>0</v>
      </c>
      <c r="G8781" s="11">
        <f t="shared" si="410"/>
        <v>41.127030000000005</v>
      </c>
      <c r="H8781" s="8">
        <f t="shared" si="411"/>
        <v>0</v>
      </c>
      <c r="I8781" s="61"/>
      <c r="K8781" s="69"/>
      <c r="L8781" s="69"/>
      <c r="M8781" s="69"/>
      <c r="O8781" s="63"/>
      <c r="P8781" s="63"/>
      <c r="Q8781" s="63"/>
    </row>
    <row r="8782" spans="1:17">
      <c r="A8782" s="50">
        <v>42705</v>
      </c>
      <c r="D8782" s="19">
        <f>SUM(D16:D8781)</f>
        <v>11493.24359600002</v>
      </c>
      <c r="E8782" s="19">
        <f>AVERAGE(E16:E8781)</f>
        <v>63.21828884325835</v>
      </c>
      <c r="F8782" s="19">
        <f>SUM(F16:F8781)</f>
        <v>11489.79562292123</v>
      </c>
      <c r="G8782" s="19">
        <f>AVERAGE(G16:G8781)</f>
        <v>63.818862587268832</v>
      </c>
      <c r="H8782" s="19">
        <f>SUM(H16:H8781)</f>
        <v>1292245.4743450889</v>
      </c>
      <c r="I8782" s="61"/>
    </row>
    <row r="8785" spans="4:8">
      <c r="D8785" s="56" t="s">
        <v>35</v>
      </c>
      <c r="E8785" s="56"/>
      <c r="F8785" s="57">
        <f>+F8782</f>
        <v>11489.79562292123</v>
      </c>
      <c r="G8785" s="56"/>
      <c r="H8785" s="57">
        <f>+H8782</f>
        <v>1292245.4743450889</v>
      </c>
    </row>
    <row r="8789" spans="4:8">
      <c r="F8789" s="62"/>
      <c r="H8789" s="62"/>
    </row>
  </sheetData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4438"/>
  <sheetViews>
    <sheetView zoomScaleNormal="100" workbookViewId="0">
      <pane xSplit="2" ySplit="12" topLeftCell="C4401" activePane="bottomRight" state="frozen"/>
      <selection activeCell="C11" sqref="C11"/>
      <selection pane="topRight" activeCell="C11" sqref="C11"/>
      <selection pane="bottomLeft" activeCell="C11" sqref="C11"/>
      <selection pane="bottomRight" activeCell="C4430" sqref="C4430"/>
    </sheetView>
  </sheetViews>
  <sheetFormatPr defaultRowHeight="15" outlineLevelRow="1"/>
  <cols>
    <col min="1" max="1" width="26.5703125" customWidth="1"/>
    <col min="2" max="2" width="24.7109375" customWidth="1"/>
    <col min="3" max="3" width="16.140625" customWidth="1"/>
    <col min="4" max="4" width="19.140625" customWidth="1"/>
    <col min="5" max="5" width="16.28515625" customWidth="1"/>
    <col min="6" max="6" width="11" bestFit="1" customWidth="1"/>
    <col min="7" max="7" width="14.28515625" customWidth="1"/>
    <col min="8" max="8" width="17.28515625" customWidth="1"/>
    <col min="9" max="9" width="17" customWidth="1"/>
    <col min="10" max="10" width="10.7109375" hidden="1" customWidth="1"/>
    <col min="11" max="11" width="13.28515625" bestFit="1" customWidth="1"/>
  </cols>
  <sheetData>
    <row r="1" spans="1:18" ht="20.25" thickBot="1">
      <c r="A1" s="1" t="s">
        <v>0</v>
      </c>
      <c r="B1" s="1"/>
      <c r="C1" s="1"/>
      <c r="D1" s="1"/>
      <c r="E1" s="1"/>
      <c r="F1" s="1"/>
      <c r="G1" s="1"/>
      <c r="H1" s="1"/>
    </row>
    <row r="2" spans="1:18" ht="15.75" thickTop="1"/>
    <row r="3" spans="1:18">
      <c r="A3" t="s">
        <v>1</v>
      </c>
      <c r="B3" s="2" t="s">
        <v>20</v>
      </c>
      <c r="J3" s="2"/>
    </row>
    <row r="4" spans="1:18">
      <c r="A4" t="s">
        <v>3</v>
      </c>
      <c r="B4" s="2" t="s">
        <v>21</v>
      </c>
    </row>
    <row r="6" spans="1:18">
      <c r="A6" t="s">
        <v>4</v>
      </c>
      <c r="B6" s="3">
        <v>81.5</v>
      </c>
    </row>
    <row r="7" spans="1:18">
      <c r="A7" t="s">
        <v>5</v>
      </c>
      <c r="B7" s="2">
        <v>1.0295000000000001</v>
      </c>
      <c r="C7" s="4" t="s">
        <v>6</v>
      </c>
    </row>
    <row r="8" spans="1:18">
      <c r="A8" t="s">
        <v>7</v>
      </c>
      <c r="B8" s="2">
        <v>1.0664</v>
      </c>
      <c r="C8" s="4" t="s">
        <v>8</v>
      </c>
    </row>
    <row r="10" spans="1:18">
      <c r="A10" t="s">
        <v>11</v>
      </c>
      <c r="B10" t="s">
        <v>22</v>
      </c>
      <c r="C10" t="s">
        <v>31</v>
      </c>
    </row>
    <row r="12" spans="1:18" ht="30.75" thickBot="1">
      <c r="A12" s="18" t="s">
        <v>12</v>
      </c>
      <c r="B12" s="17" t="s">
        <v>19</v>
      </c>
      <c r="C12" s="17" t="s">
        <v>18</v>
      </c>
      <c r="D12" s="18" t="s">
        <v>17</v>
      </c>
      <c r="E12" s="17" t="s">
        <v>16</v>
      </c>
      <c r="F12" s="18" t="s">
        <v>13</v>
      </c>
      <c r="G12" s="17" t="s">
        <v>15</v>
      </c>
      <c r="H12" s="17" t="s">
        <v>14</v>
      </c>
      <c r="J12" s="16"/>
    </row>
    <row r="13" spans="1:18" outlineLevel="1">
      <c r="A13" s="6">
        <v>40</v>
      </c>
      <c r="B13" s="20">
        <v>42644.020833333336</v>
      </c>
      <c r="C13" s="21">
        <v>2.0833333333333332E-2</v>
      </c>
      <c r="D13" s="22">
        <v>9.56</v>
      </c>
      <c r="E13" s="23">
        <v>25.63</v>
      </c>
      <c r="F13" s="7">
        <f>IF($B$10="Electricity",$D13*$B$7,$D13*$B$8)</f>
        <v>9.8420200000000015</v>
      </c>
      <c r="G13" s="7">
        <f>+E13*$B$8</f>
        <v>27.331831999999999</v>
      </c>
      <c r="H13" s="8">
        <f>F13*($B$6-G13)</f>
        <v>533.12419281936013</v>
      </c>
      <c r="J13" s="14"/>
      <c r="K13" s="69"/>
      <c r="L13" s="69"/>
      <c r="M13" s="69"/>
      <c r="P13" s="63"/>
      <c r="Q13" s="63"/>
      <c r="R13" s="63"/>
    </row>
    <row r="14" spans="1:18" outlineLevel="1">
      <c r="A14" s="6">
        <v>40</v>
      </c>
      <c r="B14" s="20">
        <v>42644.020833333336</v>
      </c>
      <c r="C14" s="21">
        <v>4.1666666666666664E-2</v>
      </c>
      <c r="D14" s="22">
        <v>9.51</v>
      </c>
      <c r="E14" s="23">
        <v>18.97</v>
      </c>
      <c r="F14" s="7">
        <f t="shared" ref="F14:F77" si="0">IF($B$10="Electricity",$D14*$B$7,$D14*$B$8)</f>
        <v>9.7905449999999998</v>
      </c>
      <c r="G14" s="7">
        <f t="shared" ref="G14:G77" si="1">+E14*$B$8</f>
        <v>20.229607999999999</v>
      </c>
      <c r="H14" s="8">
        <f t="shared" ref="H14:H76" si="2">F14*($B$6-G14)</f>
        <v>599.87053004363997</v>
      </c>
      <c r="J14" s="14"/>
      <c r="K14" s="69"/>
      <c r="L14" s="69"/>
      <c r="M14" s="69"/>
      <c r="P14" s="63"/>
      <c r="Q14" s="63"/>
      <c r="R14" s="63"/>
    </row>
    <row r="15" spans="1:18" outlineLevel="1">
      <c r="A15" s="6">
        <v>40</v>
      </c>
      <c r="B15" s="20">
        <v>42644.020833333336</v>
      </c>
      <c r="C15" s="21">
        <v>6.25E-2</v>
      </c>
      <c r="D15" s="22">
        <v>9.74</v>
      </c>
      <c r="E15" s="23">
        <v>19.29</v>
      </c>
      <c r="F15" s="7">
        <f t="shared" si="0"/>
        <v>10.027330000000001</v>
      </c>
      <c r="G15" s="7">
        <f t="shared" si="1"/>
        <v>20.570855999999999</v>
      </c>
      <c r="H15" s="8">
        <f t="shared" si="2"/>
        <v>610.95663350552002</v>
      </c>
      <c r="J15" s="14"/>
      <c r="K15" s="69"/>
      <c r="L15" s="69"/>
      <c r="M15" s="69"/>
      <c r="P15" s="63"/>
      <c r="Q15" s="63"/>
      <c r="R15" s="63"/>
    </row>
    <row r="16" spans="1:18" outlineLevel="1">
      <c r="A16" s="6">
        <v>40</v>
      </c>
      <c r="B16" s="20">
        <v>42644.020833333336</v>
      </c>
      <c r="C16" s="21">
        <v>8.3333333333333329E-2</v>
      </c>
      <c r="D16" s="22">
        <v>9.35</v>
      </c>
      <c r="E16" s="23">
        <v>15.9</v>
      </c>
      <c r="F16" s="7">
        <f t="shared" si="0"/>
        <v>9.6258250000000007</v>
      </c>
      <c r="G16" s="7">
        <f t="shared" si="1"/>
        <v>16.955760000000001</v>
      </c>
      <c r="H16" s="8">
        <f t="shared" si="2"/>
        <v>621.29155899800003</v>
      </c>
      <c r="J16" s="14"/>
      <c r="K16" s="69"/>
      <c r="L16" s="69"/>
      <c r="M16" s="69"/>
      <c r="P16" s="63"/>
      <c r="Q16" s="63"/>
      <c r="R16" s="63"/>
    </row>
    <row r="17" spans="1:18" outlineLevel="1">
      <c r="A17" s="6">
        <v>40</v>
      </c>
      <c r="B17" s="20">
        <v>42644.020833333336</v>
      </c>
      <c r="C17" s="21">
        <v>0.10416666666666666</v>
      </c>
      <c r="D17" s="22">
        <v>9.2200000000000006</v>
      </c>
      <c r="E17" s="23">
        <v>16.7</v>
      </c>
      <c r="F17" s="7">
        <f t="shared" si="0"/>
        <v>9.4919900000000013</v>
      </c>
      <c r="G17" s="7">
        <f t="shared" si="1"/>
        <v>17.808879999999998</v>
      </c>
      <c r="H17" s="8">
        <f t="shared" si="2"/>
        <v>604.55547412880003</v>
      </c>
      <c r="J17" s="14"/>
      <c r="K17" s="69"/>
      <c r="L17" s="69"/>
      <c r="M17" s="69"/>
      <c r="P17" s="63"/>
      <c r="Q17" s="63"/>
      <c r="R17" s="63"/>
    </row>
    <row r="18" spans="1:18" outlineLevel="1">
      <c r="A18" s="6">
        <v>40</v>
      </c>
      <c r="B18" s="20">
        <v>42644.020833333336</v>
      </c>
      <c r="C18" s="21">
        <v>0.12499999999999999</v>
      </c>
      <c r="D18" s="22">
        <v>9.17</v>
      </c>
      <c r="E18" s="23">
        <v>15.14</v>
      </c>
      <c r="F18" s="7">
        <f t="shared" si="0"/>
        <v>9.4405150000000013</v>
      </c>
      <c r="G18" s="7">
        <f t="shared" si="1"/>
        <v>16.145296000000002</v>
      </c>
      <c r="H18" s="8">
        <f t="shared" si="2"/>
        <v>616.98206343256004</v>
      </c>
      <c r="J18" s="14"/>
      <c r="K18" s="69"/>
      <c r="L18" s="69"/>
      <c r="M18" s="69"/>
      <c r="P18" s="63"/>
      <c r="Q18" s="63"/>
      <c r="R18" s="63"/>
    </row>
    <row r="19" spans="1:18" outlineLevel="1">
      <c r="A19" s="6">
        <v>40</v>
      </c>
      <c r="B19" s="20">
        <v>42644.020833333336</v>
      </c>
      <c r="C19" s="21">
        <v>0.14583333333333331</v>
      </c>
      <c r="D19" s="22">
        <v>9.52</v>
      </c>
      <c r="E19" s="23">
        <v>14.57</v>
      </c>
      <c r="F19" s="7">
        <f t="shared" si="0"/>
        <v>9.8008400000000009</v>
      </c>
      <c r="G19" s="7">
        <f t="shared" si="1"/>
        <v>15.537448000000001</v>
      </c>
      <c r="H19" s="8">
        <f t="shared" si="2"/>
        <v>646.48841814368006</v>
      </c>
      <c r="J19" s="14"/>
      <c r="K19" s="69"/>
      <c r="L19" s="69"/>
      <c r="M19" s="69"/>
      <c r="P19" s="63"/>
      <c r="Q19" s="63"/>
      <c r="R19" s="63"/>
    </row>
    <row r="20" spans="1:18" outlineLevel="1">
      <c r="A20" s="6">
        <v>40</v>
      </c>
      <c r="B20" s="20">
        <v>42644.020833333336</v>
      </c>
      <c r="C20" s="21">
        <v>0.16666666666666666</v>
      </c>
      <c r="D20" s="22">
        <v>9.27</v>
      </c>
      <c r="E20" s="23">
        <v>12.94</v>
      </c>
      <c r="F20" s="7">
        <f t="shared" si="0"/>
        <v>9.5434650000000012</v>
      </c>
      <c r="G20" s="7">
        <f t="shared" si="1"/>
        <v>13.799215999999999</v>
      </c>
      <c r="H20" s="8">
        <f t="shared" si="2"/>
        <v>646.10006257656005</v>
      </c>
      <c r="J20" s="14"/>
      <c r="K20" s="69"/>
      <c r="L20" s="69"/>
      <c r="M20" s="69"/>
      <c r="P20" s="63"/>
      <c r="Q20" s="63"/>
      <c r="R20" s="63"/>
    </row>
    <row r="21" spans="1:18" outlineLevel="1">
      <c r="A21" s="6">
        <v>40</v>
      </c>
      <c r="B21" s="20">
        <v>42644.020833333336</v>
      </c>
      <c r="C21" s="21">
        <v>0.1875</v>
      </c>
      <c r="D21" s="22">
        <v>9.35</v>
      </c>
      <c r="E21" s="23">
        <v>14.2</v>
      </c>
      <c r="F21" s="7">
        <f t="shared" si="0"/>
        <v>9.6258250000000007</v>
      </c>
      <c r="G21" s="7">
        <f t="shared" si="1"/>
        <v>15.14288</v>
      </c>
      <c r="H21" s="8">
        <f t="shared" si="2"/>
        <v>638.74202462400001</v>
      </c>
      <c r="J21" s="14"/>
      <c r="K21" s="69"/>
      <c r="L21" s="69"/>
      <c r="M21" s="69"/>
      <c r="P21" s="63"/>
      <c r="Q21" s="63"/>
      <c r="R21" s="63"/>
    </row>
    <row r="22" spans="1:18" outlineLevel="1">
      <c r="A22" s="6">
        <v>40</v>
      </c>
      <c r="B22" s="20">
        <v>42644.020833333336</v>
      </c>
      <c r="C22" s="21">
        <v>0.20833333333333334</v>
      </c>
      <c r="D22" s="22">
        <v>9.3000000000000007</v>
      </c>
      <c r="E22" s="23">
        <v>15.19</v>
      </c>
      <c r="F22" s="7">
        <f t="shared" si="0"/>
        <v>9.5743500000000008</v>
      </c>
      <c r="G22" s="7">
        <f t="shared" si="1"/>
        <v>16.198616000000001</v>
      </c>
      <c r="H22" s="8">
        <f t="shared" si="2"/>
        <v>625.21830590040008</v>
      </c>
      <c r="J22" s="14"/>
      <c r="K22" s="69"/>
      <c r="L22" s="69"/>
      <c r="M22" s="69"/>
      <c r="P22" s="63"/>
      <c r="Q22" s="63"/>
      <c r="R22" s="63"/>
    </row>
    <row r="23" spans="1:18" outlineLevel="1">
      <c r="A23" s="6">
        <v>40</v>
      </c>
      <c r="B23" s="20">
        <v>42644.020833333336</v>
      </c>
      <c r="C23" s="21">
        <v>0.22916666666666669</v>
      </c>
      <c r="D23" s="22">
        <v>9.07</v>
      </c>
      <c r="E23" s="23">
        <v>15.43</v>
      </c>
      <c r="F23" s="7">
        <f t="shared" si="0"/>
        <v>9.3375650000000014</v>
      </c>
      <c r="G23" s="7">
        <f t="shared" si="1"/>
        <v>16.454552</v>
      </c>
      <c r="H23" s="8">
        <f t="shared" si="2"/>
        <v>607.36609865412004</v>
      </c>
      <c r="J23" s="14"/>
      <c r="K23" s="69"/>
      <c r="L23" s="69"/>
      <c r="M23" s="69"/>
      <c r="P23" s="63"/>
      <c r="Q23" s="63"/>
      <c r="R23" s="63"/>
    </row>
    <row r="24" spans="1:18" outlineLevel="1">
      <c r="A24" s="6">
        <v>40</v>
      </c>
      <c r="B24" s="20">
        <v>42644.020833333336</v>
      </c>
      <c r="C24" s="21">
        <v>0.25</v>
      </c>
      <c r="D24" s="22">
        <v>7.74</v>
      </c>
      <c r="E24" s="23">
        <v>15.92</v>
      </c>
      <c r="F24" s="7">
        <f t="shared" si="0"/>
        <v>7.9683300000000008</v>
      </c>
      <c r="G24" s="7">
        <f t="shared" si="1"/>
        <v>16.977087999999998</v>
      </c>
      <c r="H24" s="8">
        <f t="shared" si="2"/>
        <v>514.1398553769601</v>
      </c>
      <c r="J24" s="14"/>
      <c r="K24" s="69"/>
      <c r="L24" s="69"/>
      <c r="M24" s="69"/>
      <c r="P24" s="63"/>
      <c r="Q24" s="63"/>
      <c r="R24" s="63"/>
    </row>
    <row r="25" spans="1:18" outlineLevel="1">
      <c r="A25" s="6">
        <v>40</v>
      </c>
      <c r="B25" s="20">
        <v>42644.020833333336</v>
      </c>
      <c r="C25" s="21">
        <v>0.27083333333333331</v>
      </c>
      <c r="D25" s="22">
        <v>8.59</v>
      </c>
      <c r="E25" s="23">
        <v>16.78</v>
      </c>
      <c r="F25" s="7">
        <f t="shared" si="0"/>
        <v>8.8434050000000006</v>
      </c>
      <c r="G25" s="7">
        <f t="shared" si="1"/>
        <v>17.894192</v>
      </c>
      <c r="H25" s="8">
        <f t="shared" si="2"/>
        <v>562.49192049624003</v>
      </c>
      <c r="J25" s="14"/>
      <c r="K25" s="69"/>
      <c r="L25" s="69"/>
      <c r="M25" s="69"/>
      <c r="P25" s="63"/>
      <c r="Q25" s="63"/>
      <c r="R25" s="63"/>
    </row>
    <row r="26" spans="1:18" outlineLevel="1">
      <c r="A26" s="6">
        <v>40</v>
      </c>
      <c r="B26" s="20">
        <v>42644.020833333336</v>
      </c>
      <c r="C26" s="21">
        <v>0.29166666666666663</v>
      </c>
      <c r="D26" s="22">
        <v>9.11</v>
      </c>
      <c r="E26" s="23">
        <v>17.079999999999998</v>
      </c>
      <c r="F26" s="7">
        <f t="shared" si="0"/>
        <v>9.3787450000000003</v>
      </c>
      <c r="G26" s="7">
        <f t="shared" si="1"/>
        <v>18.214112</v>
      </c>
      <c r="H26" s="8">
        <f t="shared" si="2"/>
        <v>593.54220565056005</v>
      </c>
      <c r="J26" s="14"/>
      <c r="K26" s="69"/>
      <c r="L26" s="69"/>
      <c r="M26" s="69"/>
      <c r="P26" s="63"/>
      <c r="Q26" s="63"/>
      <c r="R26" s="63"/>
    </row>
    <row r="27" spans="1:18" outlineLevel="1">
      <c r="A27" s="6">
        <v>40</v>
      </c>
      <c r="B27" s="20">
        <v>42644.020833333336</v>
      </c>
      <c r="C27" s="21">
        <v>0.31249999999999994</v>
      </c>
      <c r="D27" s="22">
        <v>7.44</v>
      </c>
      <c r="E27" s="23">
        <v>12.93</v>
      </c>
      <c r="F27" s="7">
        <f t="shared" si="0"/>
        <v>7.6594800000000012</v>
      </c>
      <c r="G27" s="7">
        <f t="shared" si="1"/>
        <v>13.788551999999999</v>
      </c>
      <c r="H27" s="8">
        <f t="shared" si="2"/>
        <v>518.63448172704011</v>
      </c>
      <c r="J27" s="14"/>
      <c r="K27" s="69"/>
      <c r="L27" s="69"/>
      <c r="M27" s="69"/>
      <c r="P27" s="63"/>
      <c r="Q27" s="63"/>
      <c r="R27" s="63"/>
    </row>
    <row r="28" spans="1:18" outlineLevel="1">
      <c r="A28" s="6">
        <v>40</v>
      </c>
      <c r="B28" s="20">
        <v>42644.020833333336</v>
      </c>
      <c r="C28" s="21">
        <v>0.33333333333333326</v>
      </c>
      <c r="D28" s="22">
        <v>7.04</v>
      </c>
      <c r="E28" s="23">
        <v>11.87</v>
      </c>
      <c r="F28" s="7">
        <f t="shared" si="0"/>
        <v>7.2476800000000008</v>
      </c>
      <c r="G28" s="7">
        <f t="shared" si="1"/>
        <v>12.658168</v>
      </c>
      <c r="H28" s="8">
        <f t="shared" si="2"/>
        <v>498.94356894976005</v>
      </c>
      <c r="J28" s="14"/>
      <c r="K28" s="69"/>
      <c r="L28" s="69"/>
      <c r="M28" s="69"/>
      <c r="P28" s="63"/>
      <c r="Q28" s="63"/>
      <c r="R28" s="63"/>
    </row>
    <row r="29" spans="1:18" outlineLevel="1">
      <c r="A29" s="6">
        <v>40</v>
      </c>
      <c r="B29" s="20">
        <v>42644.020833333336</v>
      </c>
      <c r="C29" s="21">
        <v>0.35416666666666657</v>
      </c>
      <c r="D29" s="22">
        <v>6.86</v>
      </c>
      <c r="E29" s="23">
        <v>13.07</v>
      </c>
      <c r="F29" s="7">
        <f t="shared" si="0"/>
        <v>7.0623700000000005</v>
      </c>
      <c r="G29" s="7">
        <f t="shared" si="1"/>
        <v>13.937848000000001</v>
      </c>
      <c r="H29" s="8">
        <f t="shared" si="2"/>
        <v>477.14891542024003</v>
      </c>
      <c r="J29" s="14"/>
      <c r="K29" s="69"/>
      <c r="L29" s="69"/>
      <c r="M29" s="69"/>
      <c r="P29" s="63"/>
      <c r="Q29" s="63"/>
      <c r="R29" s="63"/>
    </row>
    <row r="30" spans="1:18" outlineLevel="1">
      <c r="A30" s="6">
        <v>40</v>
      </c>
      <c r="B30" s="20">
        <v>42644.020833333336</v>
      </c>
      <c r="C30" s="21">
        <v>0.37499999999999989</v>
      </c>
      <c r="D30" s="22">
        <v>7.96</v>
      </c>
      <c r="E30" s="23">
        <v>16.2</v>
      </c>
      <c r="F30" s="7">
        <f t="shared" si="0"/>
        <v>8.19482</v>
      </c>
      <c r="G30" s="7">
        <f t="shared" si="1"/>
        <v>17.275679999999998</v>
      </c>
      <c r="H30" s="8">
        <f t="shared" si="2"/>
        <v>526.30674202240004</v>
      </c>
      <c r="J30" s="14"/>
      <c r="K30" s="69"/>
      <c r="L30" s="69"/>
      <c r="M30" s="69"/>
      <c r="P30" s="63"/>
      <c r="Q30" s="63"/>
      <c r="R30" s="63"/>
    </row>
    <row r="31" spans="1:18" outlineLevel="1">
      <c r="A31" s="6">
        <v>40</v>
      </c>
      <c r="B31" s="20">
        <v>42644.020833333336</v>
      </c>
      <c r="C31" s="21">
        <v>0.3958333333333332</v>
      </c>
      <c r="D31" s="22">
        <v>8.07</v>
      </c>
      <c r="E31" s="23">
        <v>19.260000000000002</v>
      </c>
      <c r="F31" s="7">
        <f t="shared" si="0"/>
        <v>8.3080650000000009</v>
      </c>
      <c r="G31" s="7">
        <f t="shared" si="1"/>
        <v>20.538864</v>
      </c>
      <c r="H31" s="8">
        <f t="shared" si="2"/>
        <v>506.46908036184004</v>
      </c>
      <c r="J31" s="14"/>
      <c r="K31" s="69"/>
      <c r="L31" s="69"/>
      <c r="M31" s="69"/>
      <c r="P31" s="63"/>
      <c r="Q31" s="63"/>
      <c r="R31" s="63"/>
    </row>
    <row r="32" spans="1:18" outlineLevel="1">
      <c r="A32" s="6">
        <v>40</v>
      </c>
      <c r="B32" s="20">
        <v>42644.020833333336</v>
      </c>
      <c r="C32" s="21">
        <v>0.41666666666666652</v>
      </c>
      <c r="D32" s="22">
        <v>7.72</v>
      </c>
      <c r="E32" s="23">
        <v>13.92</v>
      </c>
      <c r="F32" s="7">
        <f t="shared" si="0"/>
        <v>7.9477400000000005</v>
      </c>
      <c r="G32" s="7">
        <f t="shared" si="1"/>
        <v>14.844288000000001</v>
      </c>
      <c r="H32" s="8">
        <f t="shared" si="2"/>
        <v>529.76226849087993</v>
      </c>
      <c r="J32" s="14"/>
      <c r="K32" s="69"/>
      <c r="L32" s="69"/>
      <c r="M32" s="69"/>
      <c r="P32" s="63"/>
      <c r="Q32" s="63"/>
      <c r="R32" s="63"/>
    </row>
    <row r="33" spans="1:18" outlineLevel="1">
      <c r="A33" s="6">
        <v>40</v>
      </c>
      <c r="B33" s="20">
        <v>42644.020833333336</v>
      </c>
      <c r="C33" s="21">
        <v>0.43749999999999983</v>
      </c>
      <c r="D33" s="22">
        <v>4.91</v>
      </c>
      <c r="E33" s="23">
        <v>14.12</v>
      </c>
      <c r="F33" s="7">
        <f t="shared" si="0"/>
        <v>5.0548450000000003</v>
      </c>
      <c r="G33" s="7">
        <f t="shared" si="1"/>
        <v>15.057568</v>
      </c>
      <c r="H33" s="8">
        <f t="shared" si="2"/>
        <v>335.85619518303997</v>
      </c>
      <c r="J33" s="14"/>
      <c r="K33" s="69"/>
      <c r="L33" s="69"/>
      <c r="M33" s="69"/>
      <c r="P33" s="63"/>
      <c r="Q33" s="63"/>
      <c r="R33" s="63"/>
    </row>
    <row r="34" spans="1:18" outlineLevel="1">
      <c r="A34" s="6">
        <v>40</v>
      </c>
      <c r="B34" s="20">
        <v>42644.020833333336</v>
      </c>
      <c r="C34" s="21">
        <v>0.45833333333333315</v>
      </c>
      <c r="D34" s="22">
        <v>5.2</v>
      </c>
      <c r="E34" s="23">
        <v>14.03</v>
      </c>
      <c r="F34" s="7">
        <f t="shared" si="0"/>
        <v>5.3534000000000006</v>
      </c>
      <c r="G34" s="7">
        <f t="shared" si="1"/>
        <v>14.961592</v>
      </c>
      <c r="H34" s="8">
        <f t="shared" si="2"/>
        <v>356.20671338720007</v>
      </c>
      <c r="J34" s="14"/>
      <c r="K34" s="69"/>
      <c r="L34" s="69"/>
      <c r="M34" s="69"/>
      <c r="P34" s="63"/>
      <c r="Q34" s="63"/>
      <c r="R34" s="63"/>
    </row>
    <row r="35" spans="1:18" outlineLevel="1">
      <c r="A35" s="6">
        <v>40</v>
      </c>
      <c r="B35" s="20">
        <v>42644.020833333336</v>
      </c>
      <c r="C35" s="21">
        <v>0.47916666666666646</v>
      </c>
      <c r="D35" s="22">
        <v>4.88</v>
      </c>
      <c r="E35" s="23">
        <v>14.05</v>
      </c>
      <c r="F35" s="7">
        <f t="shared" si="0"/>
        <v>5.0239600000000006</v>
      </c>
      <c r="G35" s="7">
        <f t="shared" si="1"/>
        <v>14.982920000000002</v>
      </c>
      <c r="H35" s="8">
        <f t="shared" si="2"/>
        <v>334.17914923680001</v>
      </c>
      <c r="J35" s="14"/>
      <c r="K35" s="69"/>
      <c r="L35" s="69"/>
      <c r="M35" s="69"/>
      <c r="P35" s="63"/>
      <c r="Q35" s="63"/>
      <c r="R35" s="63"/>
    </row>
    <row r="36" spans="1:18" outlineLevel="1">
      <c r="A36" s="6">
        <v>40</v>
      </c>
      <c r="B36" s="20">
        <v>42644.020833333336</v>
      </c>
      <c r="C36" s="21">
        <v>0.49999999999999978</v>
      </c>
      <c r="D36" s="22">
        <v>3.88</v>
      </c>
      <c r="E36" s="23">
        <v>13.46</v>
      </c>
      <c r="F36" s="7">
        <f t="shared" si="0"/>
        <v>3.9944600000000001</v>
      </c>
      <c r="G36" s="7">
        <f t="shared" si="1"/>
        <v>14.353744000000001</v>
      </c>
      <c r="H36" s="8">
        <f t="shared" si="2"/>
        <v>268.21303374176</v>
      </c>
      <c r="J36" s="14"/>
      <c r="K36" s="69"/>
      <c r="L36" s="69"/>
      <c r="M36" s="69"/>
      <c r="P36" s="63"/>
      <c r="Q36" s="63"/>
      <c r="R36" s="63"/>
    </row>
    <row r="37" spans="1:18" outlineLevel="1">
      <c r="A37" s="6">
        <v>40</v>
      </c>
      <c r="B37" s="20">
        <v>42644.020833333336</v>
      </c>
      <c r="C37" s="21">
        <v>0.52083333333333315</v>
      </c>
      <c r="D37" s="22">
        <v>4.72</v>
      </c>
      <c r="E37" s="23">
        <v>12.76</v>
      </c>
      <c r="F37" s="7">
        <f t="shared" si="0"/>
        <v>4.8592399999999998</v>
      </c>
      <c r="G37" s="7">
        <f t="shared" si="1"/>
        <v>13.607264000000001</v>
      </c>
      <c r="H37" s="8">
        <f t="shared" si="2"/>
        <v>329.90709848064</v>
      </c>
      <c r="J37" s="14"/>
      <c r="K37" s="69"/>
      <c r="L37" s="69"/>
      <c r="M37" s="69"/>
      <c r="P37" s="63"/>
      <c r="Q37" s="63"/>
      <c r="R37" s="63"/>
    </row>
    <row r="38" spans="1:18" outlineLevel="1">
      <c r="A38" s="6">
        <v>40</v>
      </c>
      <c r="B38" s="20">
        <v>42644.020833333336</v>
      </c>
      <c r="C38" s="21">
        <v>0.54166666666666652</v>
      </c>
      <c r="D38" s="22">
        <v>3.51</v>
      </c>
      <c r="E38" s="23">
        <v>11.88</v>
      </c>
      <c r="F38" s="7">
        <f t="shared" si="0"/>
        <v>3.6135450000000002</v>
      </c>
      <c r="G38" s="7">
        <f t="shared" si="1"/>
        <v>12.668832000000002</v>
      </c>
      <c r="H38" s="8">
        <f t="shared" si="2"/>
        <v>248.72452297055997</v>
      </c>
      <c r="J38" s="14"/>
      <c r="K38" s="69"/>
      <c r="L38" s="69"/>
      <c r="M38" s="69"/>
      <c r="P38" s="63"/>
      <c r="Q38" s="63"/>
      <c r="R38" s="63"/>
    </row>
    <row r="39" spans="1:18" outlineLevel="1">
      <c r="A39" s="6">
        <v>40</v>
      </c>
      <c r="B39" s="20">
        <v>42644.020833333336</v>
      </c>
      <c r="C39" s="21">
        <v>0.56249999999999989</v>
      </c>
      <c r="D39" s="22">
        <v>4.1500000000000004</v>
      </c>
      <c r="E39" s="23">
        <v>11.9</v>
      </c>
      <c r="F39" s="7">
        <f t="shared" si="0"/>
        <v>4.272425000000001</v>
      </c>
      <c r="G39" s="7">
        <f t="shared" si="1"/>
        <v>12.690160000000001</v>
      </c>
      <c r="H39" s="8">
        <f t="shared" si="2"/>
        <v>293.98488066200002</v>
      </c>
      <c r="J39" s="14"/>
      <c r="K39" s="69"/>
      <c r="L39" s="69"/>
      <c r="M39" s="69"/>
      <c r="P39" s="63"/>
      <c r="Q39" s="63"/>
      <c r="R39" s="63"/>
    </row>
    <row r="40" spans="1:18" outlineLevel="1">
      <c r="A40" s="6">
        <v>40</v>
      </c>
      <c r="B40" s="20">
        <v>42644.020833333336</v>
      </c>
      <c r="C40" s="21">
        <v>0.58333333333333326</v>
      </c>
      <c r="D40" s="22">
        <v>4.84</v>
      </c>
      <c r="E40" s="23">
        <v>9.99</v>
      </c>
      <c r="F40" s="7">
        <f t="shared" si="0"/>
        <v>4.98278</v>
      </c>
      <c r="G40" s="7">
        <f t="shared" si="1"/>
        <v>10.653336000000001</v>
      </c>
      <c r="H40" s="8">
        <f t="shared" si="2"/>
        <v>353.01334044591999</v>
      </c>
      <c r="J40" s="14"/>
      <c r="K40" s="69"/>
      <c r="L40" s="69"/>
      <c r="M40" s="69"/>
      <c r="P40" s="63"/>
      <c r="Q40" s="63"/>
      <c r="R40" s="63"/>
    </row>
    <row r="41" spans="1:18" outlineLevel="1">
      <c r="A41" s="6">
        <v>40</v>
      </c>
      <c r="B41" s="20">
        <v>42644.020833333336</v>
      </c>
      <c r="C41" s="21">
        <v>0.60416666666666663</v>
      </c>
      <c r="D41" s="22">
        <v>6.57</v>
      </c>
      <c r="E41" s="23">
        <v>11.65</v>
      </c>
      <c r="F41" s="7">
        <f t="shared" si="0"/>
        <v>6.763815000000001</v>
      </c>
      <c r="G41" s="7">
        <f t="shared" si="1"/>
        <v>12.42356</v>
      </c>
      <c r="H41" s="8">
        <f t="shared" si="2"/>
        <v>467.22026101860013</v>
      </c>
      <c r="J41" s="14"/>
      <c r="K41" s="69"/>
      <c r="L41" s="69"/>
      <c r="M41" s="69"/>
      <c r="P41" s="63"/>
      <c r="Q41" s="63"/>
      <c r="R41" s="63"/>
    </row>
    <row r="42" spans="1:18" outlineLevel="1">
      <c r="A42" s="6">
        <v>40</v>
      </c>
      <c r="B42" s="20">
        <v>42644.020833333336</v>
      </c>
      <c r="C42" s="21">
        <v>0.625</v>
      </c>
      <c r="D42" s="22">
        <v>6.27</v>
      </c>
      <c r="E42" s="23">
        <v>11.89</v>
      </c>
      <c r="F42" s="7">
        <f t="shared" si="0"/>
        <v>6.4549650000000005</v>
      </c>
      <c r="G42" s="7">
        <f t="shared" si="1"/>
        <v>12.679496</v>
      </c>
      <c r="H42" s="8">
        <f t="shared" si="2"/>
        <v>444.23394460236005</v>
      </c>
      <c r="J42" s="14"/>
      <c r="K42" s="69"/>
      <c r="L42" s="69"/>
      <c r="M42" s="69"/>
      <c r="P42" s="63"/>
      <c r="Q42" s="63"/>
      <c r="R42" s="63"/>
    </row>
    <row r="43" spans="1:18" outlineLevel="1">
      <c r="A43" s="6">
        <v>40</v>
      </c>
      <c r="B43" s="20">
        <v>42644.020833333336</v>
      </c>
      <c r="C43" s="21">
        <v>0.64583333333333337</v>
      </c>
      <c r="D43" s="22">
        <v>4.1900000000000004</v>
      </c>
      <c r="E43" s="23">
        <v>12.09</v>
      </c>
      <c r="F43" s="7">
        <f t="shared" si="0"/>
        <v>4.3136050000000008</v>
      </c>
      <c r="G43" s="7">
        <f t="shared" si="1"/>
        <v>12.892776</v>
      </c>
      <c r="H43" s="8">
        <f t="shared" si="2"/>
        <v>295.94446448252006</v>
      </c>
      <c r="J43" s="14"/>
      <c r="K43" s="69"/>
      <c r="L43" s="69"/>
      <c r="M43" s="69"/>
      <c r="P43" s="63"/>
      <c r="Q43" s="63"/>
      <c r="R43" s="63"/>
    </row>
    <row r="44" spans="1:18" outlineLevel="1">
      <c r="A44" s="6">
        <v>40</v>
      </c>
      <c r="B44" s="20">
        <v>42644.020833333336</v>
      </c>
      <c r="C44" s="21">
        <v>0.66666666666666674</v>
      </c>
      <c r="D44" s="22">
        <v>2.36</v>
      </c>
      <c r="E44" s="23">
        <v>9.39</v>
      </c>
      <c r="F44" s="7">
        <f t="shared" si="0"/>
        <v>2.4296199999999999</v>
      </c>
      <c r="G44" s="7">
        <f t="shared" si="1"/>
        <v>10.013496</v>
      </c>
      <c r="H44" s="8">
        <f t="shared" si="2"/>
        <v>173.68503984847999</v>
      </c>
      <c r="J44" s="14"/>
      <c r="K44" s="69"/>
      <c r="L44" s="69"/>
      <c r="M44" s="69"/>
      <c r="P44" s="63"/>
      <c r="Q44" s="63"/>
      <c r="R44" s="63"/>
    </row>
    <row r="45" spans="1:18" outlineLevel="1">
      <c r="A45" s="6">
        <v>40</v>
      </c>
      <c r="B45" s="20">
        <v>42644.020833333336</v>
      </c>
      <c r="C45" s="21">
        <v>0.68750000000000011</v>
      </c>
      <c r="D45" s="22">
        <v>0.89</v>
      </c>
      <c r="E45" s="23">
        <v>11.45</v>
      </c>
      <c r="F45" s="7">
        <f t="shared" si="0"/>
        <v>0.91625500000000004</v>
      </c>
      <c r="G45" s="7">
        <f t="shared" si="1"/>
        <v>12.210279999999999</v>
      </c>
      <c r="H45" s="8">
        <f t="shared" si="2"/>
        <v>63.487052398600007</v>
      </c>
      <c r="J45" s="14"/>
      <c r="K45" s="69"/>
      <c r="L45" s="69"/>
      <c r="M45" s="69"/>
      <c r="P45" s="63"/>
      <c r="Q45" s="63"/>
      <c r="R45" s="63"/>
    </row>
    <row r="46" spans="1:18" outlineLevel="1">
      <c r="A46" s="6">
        <v>40</v>
      </c>
      <c r="B46" s="20">
        <v>42644.020833333336</v>
      </c>
      <c r="C46" s="21">
        <v>0.70833333333333348</v>
      </c>
      <c r="D46" s="22">
        <v>1.35</v>
      </c>
      <c r="E46" s="23">
        <v>23.7</v>
      </c>
      <c r="F46" s="7">
        <f t="shared" si="0"/>
        <v>1.3898250000000003</v>
      </c>
      <c r="G46" s="7">
        <f t="shared" si="1"/>
        <v>25.273679999999999</v>
      </c>
      <c r="H46" s="8">
        <f t="shared" si="2"/>
        <v>78.144745194000024</v>
      </c>
      <c r="J46" s="14"/>
      <c r="K46" s="69"/>
      <c r="L46" s="69"/>
      <c r="M46" s="69"/>
      <c r="P46" s="63"/>
      <c r="Q46" s="63"/>
      <c r="R46" s="63"/>
    </row>
    <row r="47" spans="1:18" outlineLevel="1">
      <c r="A47" s="6">
        <v>40</v>
      </c>
      <c r="B47" s="20">
        <v>42644.020833333336</v>
      </c>
      <c r="C47" s="21">
        <v>0.72916666666666685</v>
      </c>
      <c r="D47" s="22">
        <v>2.09</v>
      </c>
      <c r="E47" s="23">
        <v>22.17</v>
      </c>
      <c r="F47" s="7">
        <f t="shared" si="0"/>
        <v>2.1516549999999999</v>
      </c>
      <c r="G47" s="7">
        <f t="shared" si="1"/>
        <v>23.642088000000001</v>
      </c>
      <c r="H47" s="8">
        <f t="shared" si="2"/>
        <v>124.49026564435999</v>
      </c>
      <c r="J47" s="14"/>
      <c r="K47" s="69"/>
      <c r="L47" s="69"/>
      <c r="M47" s="69"/>
      <c r="P47" s="63"/>
      <c r="Q47" s="63"/>
      <c r="R47" s="63"/>
    </row>
    <row r="48" spans="1:18" outlineLevel="1">
      <c r="A48" s="6">
        <v>40</v>
      </c>
      <c r="B48" s="20">
        <v>42644.020833333336</v>
      </c>
      <c r="C48" s="21">
        <v>0.75000000000000022</v>
      </c>
      <c r="D48" s="22">
        <v>2.06</v>
      </c>
      <c r="E48" s="23">
        <v>26.57</v>
      </c>
      <c r="F48" s="7">
        <f t="shared" si="0"/>
        <v>2.1207700000000003</v>
      </c>
      <c r="G48" s="7">
        <f t="shared" si="1"/>
        <v>28.334248000000002</v>
      </c>
      <c r="H48" s="8">
        <f t="shared" si="2"/>
        <v>112.75233186904001</v>
      </c>
      <c r="J48" s="14"/>
      <c r="K48" s="69"/>
      <c r="L48" s="69"/>
      <c r="M48" s="69"/>
      <c r="P48" s="63"/>
      <c r="Q48" s="63"/>
      <c r="R48" s="63"/>
    </row>
    <row r="49" spans="1:18" outlineLevel="1">
      <c r="A49" s="6">
        <v>40</v>
      </c>
      <c r="B49" s="20">
        <v>42644.020833333336</v>
      </c>
      <c r="C49" s="21">
        <v>0.77083333333333359</v>
      </c>
      <c r="D49" s="22">
        <v>2.42</v>
      </c>
      <c r="E49" s="23">
        <v>37.24</v>
      </c>
      <c r="F49" s="7">
        <f t="shared" si="0"/>
        <v>2.49139</v>
      </c>
      <c r="G49" s="7">
        <f t="shared" si="1"/>
        <v>39.712736</v>
      </c>
      <c r="H49" s="8">
        <f t="shared" si="2"/>
        <v>104.10837165696</v>
      </c>
      <c r="J49" s="14"/>
      <c r="K49" s="69"/>
      <c r="L49" s="69"/>
      <c r="M49" s="69"/>
      <c r="P49" s="63"/>
      <c r="Q49" s="63"/>
      <c r="R49" s="63"/>
    </row>
    <row r="50" spans="1:18" outlineLevel="1">
      <c r="A50" s="6">
        <v>40</v>
      </c>
      <c r="B50" s="20">
        <v>42644.020833333336</v>
      </c>
      <c r="C50" s="21">
        <v>0.79166666666666696</v>
      </c>
      <c r="D50" s="22">
        <v>1.7</v>
      </c>
      <c r="E50" s="23">
        <v>44.01</v>
      </c>
      <c r="F50" s="7">
        <f t="shared" si="0"/>
        <v>1.7501500000000001</v>
      </c>
      <c r="G50" s="7">
        <f t="shared" si="1"/>
        <v>46.932263999999996</v>
      </c>
      <c r="H50" s="8">
        <f t="shared" si="2"/>
        <v>60.498723160400012</v>
      </c>
      <c r="J50" s="14"/>
      <c r="K50" s="69"/>
      <c r="L50" s="69"/>
      <c r="M50" s="69"/>
      <c r="P50" s="63"/>
      <c r="Q50" s="63"/>
      <c r="R50" s="63"/>
    </row>
    <row r="51" spans="1:18" outlineLevel="1">
      <c r="A51" s="6">
        <v>40</v>
      </c>
      <c r="B51" s="20">
        <v>42644.020833333336</v>
      </c>
      <c r="C51" s="21">
        <v>0.81250000000000033</v>
      </c>
      <c r="D51" s="22">
        <v>0.85</v>
      </c>
      <c r="E51" s="23">
        <v>43.34</v>
      </c>
      <c r="F51" s="7">
        <f t="shared" si="0"/>
        <v>0.87507500000000005</v>
      </c>
      <c r="G51" s="7">
        <f t="shared" si="1"/>
        <v>46.217776000000008</v>
      </c>
      <c r="H51" s="8">
        <f t="shared" si="2"/>
        <v>30.874592166799996</v>
      </c>
      <c r="J51" s="14"/>
      <c r="K51" s="69"/>
      <c r="L51" s="69"/>
      <c r="M51" s="69"/>
      <c r="P51" s="63"/>
      <c r="Q51" s="63"/>
      <c r="R51" s="63"/>
    </row>
    <row r="52" spans="1:18" outlineLevel="1">
      <c r="A52" s="6">
        <v>40</v>
      </c>
      <c r="B52" s="20">
        <v>42644.020833333336</v>
      </c>
      <c r="C52" s="21">
        <v>0.8333333333333337</v>
      </c>
      <c r="D52" s="22">
        <v>0.79</v>
      </c>
      <c r="E52" s="23">
        <v>39.28</v>
      </c>
      <c r="F52" s="7">
        <f t="shared" si="0"/>
        <v>0.81330500000000006</v>
      </c>
      <c r="G52" s="7">
        <f t="shared" si="1"/>
        <v>41.888192000000004</v>
      </c>
      <c r="H52" s="8">
        <f t="shared" si="2"/>
        <v>32.216481505440001</v>
      </c>
      <c r="J52" s="14"/>
      <c r="K52" s="69"/>
      <c r="L52" s="69"/>
      <c r="M52" s="69"/>
      <c r="P52" s="63"/>
      <c r="Q52" s="63"/>
      <c r="R52" s="63"/>
    </row>
    <row r="53" spans="1:18" outlineLevel="1">
      <c r="A53" s="6">
        <v>40</v>
      </c>
      <c r="B53" s="20">
        <v>42644.020833333336</v>
      </c>
      <c r="C53" s="21">
        <v>0.85416666666666707</v>
      </c>
      <c r="D53" s="22">
        <v>0.53</v>
      </c>
      <c r="E53" s="23">
        <v>38.9</v>
      </c>
      <c r="F53" s="7">
        <f t="shared" si="0"/>
        <v>0.54563500000000009</v>
      </c>
      <c r="G53" s="7">
        <f t="shared" si="1"/>
        <v>41.482959999999999</v>
      </c>
      <c r="H53" s="8">
        <f t="shared" si="2"/>
        <v>21.834697620400004</v>
      </c>
      <c r="J53" s="14"/>
      <c r="K53" s="69"/>
      <c r="L53" s="69"/>
      <c r="M53" s="69"/>
      <c r="P53" s="63"/>
      <c r="Q53" s="63"/>
      <c r="R53" s="63"/>
    </row>
    <row r="54" spans="1:18" outlineLevel="1">
      <c r="A54" s="6">
        <v>40</v>
      </c>
      <c r="B54" s="20">
        <v>42644.020833333336</v>
      </c>
      <c r="C54" s="21">
        <v>0.87500000000000044</v>
      </c>
      <c r="D54" s="22">
        <v>1.3</v>
      </c>
      <c r="E54" s="23">
        <v>31</v>
      </c>
      <c r="F54" s="7">
        <f t="shared" si="0"/>
        <v>1.3383500000000002</v>
      </c>
      <c r="G54" s="7">
        <f t="shared" si="1"/>
        <v>33.058399999999999</v>
      </c>
      <c r="H54" s="8">
        <f t="shared" si="2"/>
        <v>64.831815360000007</v>
      </c>
      <c r="J54" s="14"/>
      <c r="K54" s="69"/>
      <c r="L54" s="69"/>
      <c r="M54" s="69"/>
      <c r="P54" s="63"/>
      <c r="Q54" s="63"/>
      <c r="R54" s="63"/>
    </row>
    <row r="55" spans="1:18" outlineLevel="1">
      <c r="A55" s="6">
        <v>40</v>
      </c>
      <c r="B55" s="20">
        <v>42644.020833333336</v>
      </c>
      <c r="C55" s="21">
        <v>0.89583333333333381</v>
      </c>
      <c r="D55" s="22">
        <v>3.36</v>
      </c>
      <c r="E55" s="23">
        <v>36</v>
      </c>
      <c r="F55" s="7">
        <f t="shared" si="0"/>
        <v>3.45912</v>
      </c>
      <c r="G55" s="7">
        <f t="shared" si="1"/>
        <v>38.3904</v>
      </c>
      <c r="H55" s="8">
        <f t="shared" si="2"/>
        <v>149.121279552</v>
      </c>
      <c r="J55" s="14"/>
      <c r="K55" s="69"/>
      <c r="L55" s="69"/>
      <c r="M55" s="69"/>
      <c r="P55" s="63"/>
      <c r="Q55" s="63"/>
      <c r="R55" s="63"/>
    </row>
    <row r="56" spans="1:18" outlineLevel="1">
      <c r="A56" s="6">
        <v>40</v>
      </c>
      <c r="B56" s="20">
        <v>42644.020833333336</v>
      </c>
      <c r="C56" s="21">
        <v>0.91666666666666718</v>
      </c>
      <c r="D56" s="22">
        <v>7.27</v>
      </c>
      <c r="E56" s="23">
        <v>27.16</v>
      </c>
      <c r="F56" s="7">
        <f t="shared" si="0"/>
        <v>7.4844650000000001</v>
      </c>
      <c r="G56" s="7">
        <f t="shared" si="1"/>
        <v>28.963424</v>
      </c>
      <c r="H56" s="8">
        <f t="shared" si="2"/>
        <v>393.20816429183998</v>
      </c>
      <c r="J56" s="14"/>
      <c r="K56" s="69"/>
      <c r="L56" s="69"/>
      <c r="M56" s="69"/>
      <c r="P56" s="63"/>
      <c r="Q56" s="63"/>
      <c r="R56" s="63"/>
    </row>
    <row r="57" spans="1:18" outlineLevel="1">
      <c r="A57" s="6">
        <v>40</v>
      </c>
      <c r="B57" s="20">
        <v>42644.020833333336</v>
      </c>
      <c r="C57" s="21">
        <v>0.93750000000000056</v>
      </c>
      <c r="D57" s="22">
        <v>7.81</v>
      </c>
      <c r="E57" s="23">
        <v>31.06</v>
      </c>
      <c r="F57" s="7">
        <f t="shared" si="0"/>
        <v>8.0403950000000002</v>
      </c>
      <c r="G57" s="7">
        <f t="shared" si="1"/>
        <v>33.122383999999997</v>
      </c>
      <c r="H57" s="8">
        <f t="shared" si="2"/>
        <v>388.97514179832001</v>
      </c>
      <c r="J57" s="14"/>
      <c r="K57" s="69"/>
      <c r="L57" s="69"/>
      <c r="M57" s="69"/>
      <c r="P57" s="63"/>
      <c r="Q57" s="63"/>
      <c r="R57" s="63"/>
    </row>
    <row r="58" spans="1:18" outlineLevel="1">
      <c r="A58" s="6">
        <v>40</v>
      </c>
      <c r="B58" s="20">
        <v>42644.020833333336</v>
      </c>
      <c r="C58" s="21">
        <v>0.95833333333333393</v>
      </c>
      <c r="D58" s="22">
        <v>8.5500000000000007</v>
      </c>
      <c r="E58" s="23">
        <v>25.2</v>
      </c>
      <c r="F58" s="7">
        <f t="shared" si="0"/>
        <v>8.8022250000000017</v>
      </c>
      <c r="G58" s="7">
        <f t="shared" si="1"/>
        <v>26.873280000000001</v>
      </c>
      <c r="H58" s="8">
        <f t="shared" si="2"/>
        <v>480.83668045200011</v>
      </c>
      <c r="J58" s="14"/>
      <c r="K58" s="69"/>
      <c r="L58" s="69"/>
      <c r="M58" s="69"/>
      <c r="P58" s="63"/>
      <c r="Q58" s="63"/>
      <c r="R58" s="63"/>
    </row>
    <row r="59" spans="1:18" outlineLevel="1">
      <c r="A59" s="6">
        <v>40</v>
      </c>
      <c r="B59" s="20">
        <v>42644.020833333336</v>
      </c>
      <c r="C59" s="21">
        <v>0.9791666666666673</v>
      </c>
      <c r="D59" s="22">
        <v>8.2899999999999991</v>
      </c>
      <c r="E59" s="23">
        <v>17.440000000000001</v>
      </c>
      <c r="F59" s="7">
        <f t="shared" si="0"/>
        <v>8.5345549999999992</v>
      </c>
      <c r="G59" s="7">
        <f t="shared" si="1"/>
        <v>18.598016000000001</v>
      </c>
      <c r="H59" s="8">
        <f t="shared" si="2"/>
        <v>536.84044205711996</v>
      </c>
      <c r="J59" s="14"/>
      <c r="K59" s="69"/>
      <c r="L59" s="69"/>
      <c r="M59" s="69"/>
      <c r="P59" s="63"/>
      <c r="Q59" s="63"/>
      <c r="R59" s="63"/>
    </row>
    <row r="60" spans="1:18" outlineLevel="1">
      <c r="A60" s="6">
        <v>40</v>
      </c>
      <c r="B60" s="20">
        <v>42644.020833333336</v>
      </c>
      <c r="C60" s="21">
        <v>1.0000000000000007</v>
      </c>
      <c r="D60" s="22">
        <v>8.7899999999999991</v>
      </c>
      <c r="E60" s="23">
        <v>14.24</v>
      </c>
      <c r="F60" s="7">
        <f t="shared" si="0"/>
        <v>9.0493050000000004</v>
      </c>
      <c r="G60" s="7">
        <f t="shared" si="1"/>
        <v>15.185536000000001</v>
      </c>
      <c r="H60" s="8">
        <f t="shared" si="2"/>
        <v>600.09981064752003</v>
      </c>
      <c r="J60" s="14"/>
      <c r="K60" s="69"/>
      <c r="L60" s="69"/>
      <c r="M60" s="69"/>
      <c r="P60" s="63"/>
      <c r="Q60" s="63"/>
      <c r="R60" s="63"/>
    </row>
    <row r="61" spans="1:18" outlineLevel="1">
      <c r="A61" s="6">
        <v>41</v>
      </c>
      <c r="B61" s="20">
        <v>42645.020833333336</v>
      </c>
      <c r="C61" s="21">
        <v>2.0833333333333332E-2</v>
      </c>
      <c r="D61" s="22">
        <v>9.69</v>
      </c>
      <c r="E61" s="23">
        <v>14.55</v>
      </c>
      <c r="F61" s="7">
        <f t="shared" si="0"/>
        <v>9.975855000000001</v>
      </c>
      <c r="G61" s="7">
        <f t="shared" si="1"/>
        <v>15.516120000000001</v>
      </c>
      <c r="H61" s="8">
        <f t="shared" si="2"/>
        <v>658.24561921740008</v>
      </c>
      <c r="J61" s="14"/>
      <c r="K61" s="69"/>
      <c r="L61" s="69"/>
      <c r="M61" s="69"/>
      <c r="P61" s="63"/>
      <c r="Q61" s="63"/>
      <c r="R61" s="63"/>
    </row>
    <row r="62" spans="1:18" outlineLevel="1">
      <c r="A62" s="6">
        <v>41</v>
      </c>
      <c r="B62" s="20">
        <v>42645.020833333336</v>
      </c>
      <c r="C62" s="21">
        <v>4.1666666666666664E-2</v>
      </c>
      <c r="D62" s="22">
        <v>9.7799999999999994</v>
      </c>
      <c r="E62" s="23">
        <v>25.23</v>
      </c>
      <c r="F62" s="7">
        <f t="shared" si="0"/>
        <v>10.06851</v>
      </c>
      <c r="G62" s="7">
        <f t="shared" si="1"/>
        <v>26.905272</v>
      </c>
      <c r="H62" s="8">
        <f t="shared" si="2"/>
        <v>549.68756481527998</v>
      </c>
      <c r="J62" s="14"/>
      <c r="K62" s="69"/>
      <c r="L62" s="69"/>
      <c r="M62" s="69"/>
      <c r="P62" s="63"/>
      <c r="Q62" s="63"/>
      <c r="R62" s="63"/>
    </row>
    <row r="63" spans="1:18" outlineLevel="1">
      <c r="A63" s="6">
        <v>41</v>
      </c>
      <c r="B63" s="20">
        <v>42645.020833333336</v>
      </c>
      <c r="C63" s="21">
        <v>6.25E-2</v>
      </c>
      <c r="D63" s="22">
        <v>9.57</v>
      </c>
      <c r="E63" s="23">
        <v>22.75</v>
      </c>
      <c r="F63" s="7">
        <f t="shared" si="0"/>
        <v>9.8523150000000008</v>
      </c>
      <c r="G63" s="7">
        <f t="shared" si="1"/>
        <v>24.2606</v>
      </c>
      <c r="H63" s="8">
        <f t="shared" si="2"/>
        <v>563.94059921100006</v>
      </c>
      <c r="J63" s="14"/>
      <c r="K63" s="69"/>
      <c r="L63" s="69"/>
      <c r="M63" s="69"/>
      <c r="P63" s="63"/>
      <c r="Q63" s="63"/>
      <c r="R63" s="63"/>
    </row>
    <row r="64" spans="1:18" outlineLevel="1">
      <c r="A64" s="6">
        <v>41</v>
      </c>
      <c r="B64" s="20">
        <v>42645.020833333336</v>
      </c>
      <c r="C64" s="21">
        <v>8.3333333333333329E-2</v>
      </c>
      <c r="D64" s="22">
        <v>9.56</v>
      </c>
      <c r="E64" s="23">
        <v>2.86</v>
      </c>
      <c r="F64" s="7">
        <f t="shared" si="0"/>
        <v>9.8420200000000015</v>
      </c>
      <c r="G64" s="7">
        <f t="shared" si="1"/>
        <v>3.0499039999999997</v>
      </c>
      <c r="H64" s="8">
        <f t="shared" si="2"/>
        <v>772.10741383392019</v>
      </c>
      <c r="J64" s="14"/>
      <c r="K64" s="69"/>
      <c r="L64" s="69"/>
      <c r="M64" s="69"/>
      <c r="P64" s="63"/>
      <c r="Q64" s="63"/>
      <c r="R64" s="63"/>
    </row>
    <row r="65" spans="1:18" outlineLevel="1">
      <c r="A65" s="6">
        <v>41</v>
      </c>
      <c r="B65" s="20">
        <v>42645.020833333336</v>
      </c>
      <c r="C65" s="21">
        <v>0.10416666666666666</v>
      </c>
      <c r="D65" s="22">
        <v>9.4600000000000009</v>
      </c>
      <c r="E65" s="23">
        <v>7.58</v>
      </c>
      <c r="F65" s="7">
        <f t="shared" si="0"/>
        <v>9.7390700000000017</v>
      </c>
      <c r="G65" s="7">
        <f t="shared" si="1"/>
        <v>8.0833119999999994</v>
      </c>
      <c r="H65" s="8">
        <f t="shared" si="2"/>
        <v>715.0102636001601</v>
      </c>
      <c r="J65" s="14"/>
      <c r="K65" s="69"/>
      <c r="L65" s="69"/>
      <c r="M65" s="69"/>
      <c r="P65" s="63"/>
      <c r="Q65" s="63"/>
      <c r="R65" s="63"/>
    </row>
    <row r="66" spans="1:18" outlineLevel="1">
      <c r="A66" s="6">
        <v>41</v>
      </c>
      <c r="B66" s="20">
        <v>42645.020833333336</v>
      </c>
      <c r="C66" s="21">
        <v>0.12499999999999999</v>
      </c>
      <c r="D66" s="22">
        <v>9.5399999999999991</v>
      </c>
      <c r="E66" s="23">
        <v>10.01</v>
      </c>
      <c r="F66" s="7">
        <f t="shared" si="0"/>
        <v>9.8214299999999994</v>
      </c>
      <c r="G66" s="7">
        <f t="shared" si="1"/>
        <v>10.674664</v>
      </c>
      <c r="H66" s="8">
        <f t="shared" si="2"/>
        <v>695.60607975047992</v>
      </c>
      <c r="J66" s="14"/>
      <c r="K66" s="69"/>
      <c r="L66" s="69"/>
      <c r="M66" s="69"/>
      <c r="P66" s="63"/>
      <c r="Q66" s="63"/>
      <c r="R66" s="63"/>
    </row>
    <row r="67" spans="1:18" outlineLevel="1">
      <c r="A67" s="6">
        <v>41</v>
      </c>
      <c r="B67" s="20">
        <v>42645.020833333336</v>
      </c>
      <c r="C67" s="21">
        <v>0.14583333333333331</v>
      </c>
      <c r="D67" s="22">
        <v>9.57</v>
      </c>
      <c r="E67" s="23">
        <v>5.59</v>
      </c>
      <c r="F67" s="7">
        <f t="shared" si="0"/>
        <v>9.8523150000000008</v>
      </c>
      <c r="G67" s="7">
        <f t="shared" si="1"/>
        <v>5.961176</v>
      </c>
      <c r="H67" s="8">
        <f t="shared" si="2"/>
        <v>744.23228877756014</v>
      </c>
      <c r="J67" s="14"/>
      <c r="K67" s="69"/>
      <c r="L67" s="69"/>
      <c r="M67" s="69"/>
      <c r="P67" s="63"/>
      <c r="Q67" s="63"/>
      <c r="R67" s="63"/>
    </row>
    <row r="68" spans="1:18" outlineLevel="1">
      <c r="A68" s="6">
        <v>41</v>
      </c>
      <c r="B68" s="20">
        <v>42645.020833333336</v>
      </c>
      <c r="C68" s="21">
        <v>0.16666666666666666</v>
      </c>
      <c r="D68" s="22">
        <v>9.77</v>
      </c>
      <c r="E68" s="23">
        <v>0.54</v>
      </c>
      <c r="F68" s="7">
        <f t="shared" si="0"/>
        <v>10.058215000000001</v>
      </c>
      <c r="G68" s="7">
        <f t="shared" si="1"/>
        <v>0.57585600000000003</v>
      </c>
      <c r="H68" s="8">
        <f t="shared" si="2"/>
        <v>813.95243904296001</v>
      </c>
      <c r="J68" s="14"/>
      <c r="K68" s="69"/>
      <c r="L68" s="69"/>
      <c r="M68" s="69"/>
      <c r="P68" s="63"/>
      <c r="Q68" s="63"/>
      <c r="R68" s="63"/>
    </row>
    <row r="69" spans="1:18" outlineLevel="1">
      <c r="A69" s="6">
        <v>41</v>
      </c>
      <c r="B69" s="20">
        <v>42645.020833333336</v>
      </c>
      <c r="C69" s="21">
        <v>0.1875</v>
      </c>
      <c r="D69" s="22">
        <v>9.76</v>
      </c>
      <c r="E69" s="23">
        <v>-5.74</v>
      </c>
      <c r="F69" s="7">
        <f t="shared" si="0"/>
        <v>10.047920000000001</v>
      </c>
      <c r="G69" s="7">
        <f t="shared" si="1"/>
        <v>-6.1211359999999999</v>
      </c>
      <c r="H69" s="8">
        <f t="shared" si="2"/>
        <v>880.41016483712019</v>
      </c>
      <c r="J69" s="14"/>
      <c r="K69" s="69"/>
      <c r="L69" s="69"/>
      <c r="M69" s="69"/>
      <c r="P69" s="63"/>
      <c r="Q69" s="63"/>
      <c r="R69" s="63"/>
    </row>
    <row r="70" spans="1:18" outlineLevel="1">
      <c r="A70" s="6">
        <v>41</v>
      </c>
      <c r="B70" s="20">
        <v>42645.020833333336</v>
      </c>
      <c r="C70" s="21">
        <v>0.20833333333333334</v>
      </c>
      <c r="D70" s="22">
        <v>9.65</v>
      </c>
      <c r="E70" s="23">
        <v>-6.19</v>
      </c>
      <c r="F70" s="7">
        <f t="shared" si="0"/>
        <v>9.9346750000000004</v>
      </c>
      <c r="G70" s="7">
        <f t="shared" si="1"/>
        <v>-6.6010160000000004</v>
      </c>
      <c r="H70" s="8">
        <f t="shared" si="2"/>
        <v>875.25496112979999</v>
      </c>
      <c r="J70" s="14"/>
      <c r="K70" s="69"/>
      <c r="L70" s="69"/>
      <c r="M70" s="69"/>
      <c r="P70" s="63"/>
      <c r="Q70" s="63"/>
      <c r="R70" s="63"/>
    </row>
    <row r="71" spans="1:18" outlineLevel="1">
      <c r="A71" s="6">
        <v>41</v>
      </c>
      <c r="B71" s="20">
        <v>42645.020833333336</v>
      </c>
      <c r="C71" s="21">
        <v>0.22916666666666669</v>
      </c>
      <c r="D71" s="22">
        <v>9.66</v>
      </c>
      <c r="E71" s="23">
        <v>1.1499999999999999</v>
      </c>
      <c r="F71" s="7">
        <f t="shared" si="0"/>
        <v>9.9449700000000014</v>
      </c>
      <c r="G71" s="7">
        <f t="shared" si="1"/>
        <v>1.2263599999999999</v>
      </c>
      <c r="H71" s="8">
        <f t="shared" si="2"/>
        <v>798.31894159080014</v>
      </c>
      <c r="J71" s="14"/>
      <c r="K71" s="69"/>
      <c r="L71" s="69"/>
      <c r="M71" s="69"/>
      <c r="P71" s="63"/>
      <c r="Q71" s="63"/>
      <c r="R71" s="63"/>
    </row>
    <row r="72" spans="1:18" outlineLevel="1">
      <c r="A72" s="6">
        <v>41</v>
      </c>
      <c r="B72" s="20">
        <v>42645.020833333336</v>
      </c>
      <c r="C72" s="21">
        <v>0.25</v>
      </c>
      <c r="D72" s="22">
        <v>9.76</v>
      </c>
      <c r="E72" s="23">
        <v>15.05</v>
      </c>
      <c r="F72" s="7">
        <f t="shared" si="0"/>
        <v>10.047920000000001</v>
      </c>
      <c r="G72" s="7">
        <f t="shared" si="1"/>
        <v>16.049320000000002</v>
      </c>
      <c r="H72" s="8">
        <f t="shared" si="2"/>
        <v>657.64319658560009</v>
      </c>
      <c r="J72" s="14"/>
      <c r="K72" s="69"/>
      <c r="L72" s="69"/>
      <c r="M72" s="69"/>
      <c r="P72" s="63"/>
      <c r="Q72" s="63"/>
      <c r="R72" s="63"/>
    </row>
    <row r="73" spans="1:18" outlineLevel="1">
      <c r="A73" s="6">
        <v>41</v>
      </c>
      <c r="B73" s="20">
        <v>42645.020833333336</v>
      </c>
      <c r="C73" s="21">
        <v>0.27083333333333331</v>
      </c>
      <c r="D73" s="22">
        <v>9.7799999999999994</v>
      </c>
      <c r="E73" s="23">
        <v>16.25</v>
      </c>
      <c r="F73" s="7">
        <f t="shared" si="0"/>
        <v>10.06851</v>
      </c>
      <c r="G73" s="7">
        <f t="shared" si="1"/>
        <v>17.329000000000001</v>
      </c>
      <c r="H73" s="8">
        <f t="shared" si="2"/>
        <v>646.10635520999995</v>
      </c>
      <c r="J73" s="14"/>
      <c r="K73" s="69"/>
      <c r="L73" s="69"/>
      <c r="M73" s="69"/>
      <c r="P73" s="63"/>
      <c r="Q73" s="63"/>
      <c r="R73" s="63"/>
    </row>
    <row r="74" spans="1:18" outlineLevel="1">
      <c r="A74" s="6">
        <v>41</v>
      </c>
      <c r="B74" s="20">
        <v>42645.020833333336</v>
      </c>
      <c r="C74" s="21">
        <v>0.29166666666666663</v>
      </c>
      <c r="D74" s="22">
        <v>9.7899999999999991</v>
      </c>
      <c r="E74" s="23">
        <v>14.49</v>
      </c>
      <c r="F74" s="7">
        <f t="shared" si="0"/>
        <v>10.078804999999999</v>
      </c>
      <c r="G74" s="7">
        <f t="shared" si="1"/>
        <v>15.452136000000001</v>
      </c>
      <c r="H74" s="8">
        <f t="shared" si="2"/>
        <v>665.68354192252002</v>
      </c>
      <c r="J74" s="14"/>
      <c r="K74" s="69"/>
      <c r="L74" s="69"/>
      <c r="M74" s="69"/>
      <c r="P74" s="63"/>
      <c r="Q74" s="63"/>
      <c r="R74" s="63"/>
    </row>
    <row r="75" spans="1:18" outlineLevel="1">
      <c r="A75" s="6">
        <v>41</v>
      </c>
      <c r="B75" s="20">
        <v>42645.020833333336</v>
      </c>
      <c r="C75" s="21">
        <v>0.31249999999999994</v>
      </c>
      <c r="D75" s="22">
        <v>9.75</v>
      </c>
      <c r="E75" s="23">
        <v>11.17</v>
      </c>
      <c r="F75" s="7">
        <f t="shared" si="0"/>
        <v>10.037625</v>
      </c>
      <c r="G75" s="7">
        <f t="shared" si="1"/>
        <v>11.911688</v>
      </c>
      <c r="H75" s="8">
        <f t="shared" si="2"/>
        <v>698.50138023900001</v>
      </c>
      <c r="J75" s="14"/>
      <c r="K75" s="69"/>
      <c r="L75" s="69"/>
      <c r="M75" s="69"/>
      <c r="P75" s="63"/>
      <c r="Q75" s="63"/>
      <c r="R75" s="63"/>
    </row>
    <row r="76" spans="1:18" outlineLevel="1">
      <c r="A76" s="6">
        <v>41</v>
      </c>
      <c r="B76" s="20">
        <v>42645.020833333336</v>
      </c>
      <c r="C76" s="21">
        <v>0.33333333333333326</v>
      </c>
      <c r="D76" s="22">
        <v>9.77</v>
      </c>
      <c r="E76" s="23">
        <v>10.31</v>
      </c>
      <c r="F76" s="7">
        <f t="shared" si="0"/>
        <v>10.058215000000001</v>
      </c>
      <c r="G76" s="7">
        <f t="shared" si="1"/>
        <v>10.994584000000001</v>
      </c>
      <c r="H76" s="8">
        <f t="shared" si="2"/>
        <v>709.15863279244002</v>
      </c>
      <c r="J76" s="14"/>
      <c r="K76" s="69"/>
      <c r="L76" s="69"/>
      <c r="M76" s="69"/>
      <c r="P76" s="63"/>
      <c r="Q76" s="63"/>
      <c r="R76" s="63"/>
    </row>
    <row r="77" spans="1:18" outlineLevel="1">
      <c r="A77" s="6">
        <v>41</v>
      </c>
      <c r="B77" s="20">
        <v>42645.020833333336</v>
      </c>
      <c r="C77" s="21">
        <v>0.35416666666666657</v>
      </c>
      <c r="D77" s="22">
        <v>9.7200000000000006</v>
      </c>
      <c r="E77" s="23">
        <v>15.02</v>
      </c>
      <c r="F77" s="7">
        <f t="shared" si="0"/>
        <v>10.006740000000001</v>
      </c>
      <c r="G77" s="7">
        <f t="shared" si="1"/>
        <v>16.017327999999999</v>
      </c>
      <c r="H77" s="8">
        <f t="shared" ref="H77:H140" si="3">F77*($B$6-G77)</f>
        <v>655.26807320928015</v>
      </c>
      <c r="J77" s="14"/>
      <c r="K77" s="69"/>
      <c r="L77" s="69"/>
      <c r="M77" s="69"/>
      <c r="P77" s="63"/>
      <c r="Q77" s="63"/>
      <c r="R77" s="63"/>
    </row>
    <row r="78" spans="1:18" outlineLevel="1">
      <c r="A78" s="6">
        <v>41</v>
      </c>
      <c r="B78" s="20">
        <v>42645.020833333336</v>
      </c>
      <c r="C78" s="21">
        <v>0.37499999999999989</v>
      </c>
      <c r="D78" s="22">
        <v>9.7899999999999991</v>
      </c>
      <c r="E78" s="23">
        <v>16.79</v>
      </c>
      <c r="F78" s="7">
        <f t="shared" ref="F78:F141" si="4">IF($B$10="Electricity",$D78*$B$7,$D78*$B$8)</f>
        <v>10.078804999999999</v>
      </c>
      <c r="G78" s="7">
        <f t="shared" ref="G78:G141" si="5">+E78*$B$8</f>
        <v>17.904855999999999</v>
      </c>
      <c r="H78" s="8">
        <f t="shared" si="3"/>
        <v>640.96305532292001</v>
      </c>
      <c r="J78" s="14"/>
      <c r="K78" s="69"/>
      <c r="L78" s="69"/>
      <c r="M78" s="69"/>
      <c r="P78" s="63"/>
      <c r="Q78" s="63"/>
      <c r="R78" s="63"/>
    </row>
    <row r="79" spans="1:18" outlineLevel="1">
      <c r="A79" s="6">
        <v>41</v>
      </c>
      <c r="B79" s="20">
        <v>42645.020833333336</v>
      </c>
      <c r="C79" s="21">
        <v>0.3958333333333332</v>
      </c>
      <c r="D79" s="22">
        <v>9.7899999999999991</v>
      </c>
      <c r="E79" s="23">
        <v>16.55</v>
      </c>
      <c r="F79" s="7">
        <f t="shared" si="4"/>
        <v>10.078804999999999</v>
      </c>
      <c r="G79" s="7">
        <f t="shared" si="5"/>
        <v>17.64892</v>
      </c>
      <c r="H79" s="8">
        <f t="shared" si="3"/>
        <v>643.54258435939994</v>
      </c>
      <c r="J79" s="14"/>
      <c r="K79" s="69"/>
      <c r="L79" s="69"/>
      <c r="M79" s="69"/>
      <c r="P79" s="63"/>
      <c r="Q79" s="63"/>
      <c r="R79" s="63"/>
    </row>
    <row r="80" spans="1:18" outlineLevel="1">
      <c r="A80" s="6">
        <v>41</v>
      </c>
      <c r="B80" s="20">
        <v>42645.020833333336</v>
      </c>
      <c r="C80" s="21">
        <v>0.41666666666666652</v>
      </c>
      <c r="D80" s="22">
        <v>9.7899999999999991</v>
      </c>
      <c r="E80" s="23">
        <v>16.489999999999998</v>
      </c>
      <c r="F80" s="7">
        <f t="shared" si="4"/>
        <v>10.078804999999999</v>
      </c>
      <c r="G80" s="7">
        <f t="shared" si="5"/>
        <v>17.584935999999999</v>
      </c>
      <c r="H80" s="8">
        <f t="shared" si="3"/>
        <v>644.18746661851992</v>
      </c>
      <c r="J80" s="14"/>
      <c r="K80" s="69"/>
      <c r="L80" s="69"/>
      <c r="M80" s="69"/>
      <c r="P80" s="63"/>
      <c r="Q80" s="63"/>
      <c r="R80" s="63"/>
    </row>
    <row r="81" spans="1:18" outlineLevel="1">
      <c r="A81" s="6">
        <v>41</v>
      </c>
      <c r="B81" s="20">
        <v>42645.020833333336</v>
      </c>
      <c r="C81" s="21">
        <v>0.43749999999999983</v>
      </c>
      <c r="D81" s="22">
        <v>9.7899999999999991</v>
      </c>
      <c r="E81" s="23">
        <v>14.38</v>
      </c>
      <c r="F81" s="7">
        <f t="shared" si="4"/>
        <v>10.078804999999999</v>
      </c>
      <c r="G81" s="7">
        <f t="shared" si="5"/>
        <v>15.334832</v>
      </c>
      <c r="H81" s="8">
        <f t="shared" si="3"/>
        <v>666.86582606423985</v>
      </c>
      <c r="J81" s="14"/>
      <c r="K81" s="69"/>
      <c r="L81" s="69"/>
      <c r="M81" s="69"/>
      <c r="P81" s="63"/>
      <c r="Q81" s="63"/>
      <c r="R81" s="63"/>
    </row>
    <row r="82" spans="1:18" outlineLevel="1">
      <c r="A82" s="6">
        <v>41</v>
      </c>
      <c r="B82" s="20">
        <v>42645.020833333336</v>
      </c>
      <c r="C82" s="21">
        <v>0.45833333333333315</v>
      </c>
      <c r="D82" s="22">
        <v>9.7899999999999991</v>
      </c>
      <c r="E82" s="23">
        <v>-3.72</v>
      </c>
      <c r="F82" s="7">
        <f t="shared" si="4"/>
        <v>10.078804999999999</v>
      </c>
      <c r="G82" s="7">
        <f t="shared" si="5"/>
        <v>-3.9670080000000003</v>
      </c>
      <c r="H82" s="8">
        <f t="shared" si="3"/>
        <v>861.40530756544001</v>
      </c>
      <c r="J82" s="14"/>
      <c r="K82" s="69"/>
      <c r="L82" s="69"/>
      <c r="M82" s="69"/>
      <c r="P82" s="63"/>
      <c r="Q82" s="63"/>
      <c r="R82" s="63"/>
    </row>
    <row r="83" spans="1:18" outlineLevel="1">
      <c r="A83" s="6">
        <v>41</v>
      </c>
      <c r="B83" s="20">
        <v>42645.020833333336</v>
      </c>
      <c r="C83" s="21">
        <v>0.47916666666666646</v>
      </c>
      <c r="D83" s="22">
        <v>9.7899999999999991</v>
      </c>
      <c r="E83" s="23">
        <v>0.86</v>
      </c>
      <c r="F83" s="7">
        <f t="shared" si="4"/>
        <v>10.078804999999999</v>
      </c>
      <c r="G83" s="7">
        <f t="shared" si="5"/>
        <v>0.91710400000000003</v>
      </c>
      <c r="H83" s="8">
        <f t="shared" si="3"/>
        <v>812.17929511928003</v>
      </c>
      <c r="J83" s="14"/>
      <c r="K83" s="69"/>
      <c r="L83" s="69"/>
      <c r="M83" s="69"/>
      <c r="P83" s="63"/>
      <c r="Q83" s="63"/>
      <c r="R83" s="63"/>
    </row>
    <row r="84" spans="1:18" outlineLevel="1">
      <c r="A84" s="6">
        <v>41</v>
      </c>
      <c r="B84" s="20">
        <v>42645.020833333336</v>
      </c>
      <c r="C84" s="21">
        <v>0.49999999999999978</v>
      </c>
      <c r="D84" s="22">
        <v>9.7899999999999991</v>
      </c>
      <c r="E84" s="23">
        <v>7.34</v>
      </c>
      <c r="F84" s="7">
        <f t="shared" si="4"/>
        <v>10.078804999999999</v>
      </c>
      <c r="G84" s="7">
        <f t="shared" si="5"/>
        <v>7.8273760000000001</v>
      </c>
      <c r="H84" s="8">
        <f t="shared" si="3"/>
        <v>742.53201113431987</v>
      </c>
      <c r="J84" s="14"/>
      <c r="K84" s="69"/>
      <c r="L84" s="69"/>
      <c r="M84" s="69"/>
      <c r="P84" s="63"/>
      <c r="Q84" s="63"/>
      <c r="R84" s="63"/>
    </row>
    <row r="85" spans="1:18" outlineLevel="1">
      <c r="A85" s="6">
        <v>41</v>
      </c>
      <c r="B85" s="20">
        <v>42645.020833333336</v>
      </c>
      <c r="C85" s="21">
        <v>0.52083333333333315</v>
      </c>
      <c r="D85" s="22">
        <v>9.7799999999999994</v>
      </c>
      <c r="E85" s="23">
        <v>6.69</v>
      </c>
      <c r="F85" s="7">
        <f t="shared" si="4"/>
        <v>10.06851</v>
      </c>
      <c r="G85" s="7">
        <f t="shared" si="5"/>
        <v>7.1342160000000003</v>
      </c>
      <c r="H85" s="8">
        <f t="shared" si="3"/>
        <v>748.75263986184007</v>
      </c>
      <c r="J85" s="14"/>
      <c r="K85" s="69"/>
      <c r="L85" s="69"/>
      <c r="M85" s="69"/>
      <c r="P85" s="63"/>
      <c r="Q85" s="63"/>
      <c r="R85" s="63"/>
    </row>
    <row r="86" spans="1:18" outlineLevel="1">
      <c r="A86" s="6">
        <v>41</v>
      </c>
      <c r="B86" s="20">
        <v>42645.020833333336</v>
      </c>
      <c r="C86" s="21">
        <v>0.54166666666666652</v>
      </c>
      <c r="D86" s="22">
        <v>9.7899999999999991</v>
      </c>
      <c r="E86" s="23">
        <v>-1.17</v>
      </c>
      <c r="F86" s="7">
        <f t="shared" si="4"/>
        <v>10.078804999999999</v>
      </c>
      <c r="G86" s="7">
        <f t="shared" si="5"/>
        <v>-1.2476879999999999</v>
      </c>
      <c r="H86" s="8">
        <f t="shared" si="3"/>
        <v>833.99781155283995</v>
      </c>
      <c r="J86" s="14"/>
      <c r="K86" s="69"/>
      <c r="L86" s="69"/>
      <c r="M86" s="69"/>
      <c r="P86" s="63"/>
      <c r="Q86" s="63"/>
      <c r="R86" s="63"/>
    </row>
    <row r="87" spans="1:18" outlineLevel="1">
      <c r="A87" s="6">
        <v>41</v>
      </c>
      <c r="B87" s="20">
        <v>42645.020833333336</v>
      </c>
      <c r="C87" s="21">
        <v>0.56249999999999989</v>
      </c>
      <c r="D87" s="22">
        <v>9.7799999999999994</v>
      </c>
      <c r="E87" s="23">
        <v>1.96</v>
      </c>
      <c r="F87" s="7">
        <f t="shared" si="4"/>
        <v>10.06851</v>
      </c>
      <c r="G87" s="7">
        <f t="shared" si="5"/>
        <v>2.090144</v>
      </c>
      <c r="H87" s="8">
        <f t="shared" si="3"/>
        <v>799.53892923455999</v>
      </c>
      <c r="J87" s="14"/>
      <c r="K87" s="69"/>
      <c r="L87" s="69"/>
      <c r="M87" s="69"/>
      <c r="P87" s="63"/>
      <c r="Q87" s="63"/>
      <c r="R87" s="63"/>
    </row>
    <row r="88" spans="1:18" outlineLevel="1">
      <c r="A88" s="6">
        <v>41</v>
      </c>
      <c r="B88" s="20">
        <v>42645.020833333336</v>
      </c>
      <c r="C88" s="21">
        <v>0.58333333333333326</v>
      </c>
      <c r="D88" s="22">
        <v>9.74</v>
      </c>
      <c r="E88" s="23">
        <v>4.76</v>
      </c>
      <c r="F88" s="7">
        <f t="shared" si="4"/>
        <v>10.027330000000001</v>
      </c>
      <c r="G88" s="7">
        <f t="shared" si="5"/>
        <v>5.0760639999999997</v>
      </c>
      <c r="H88" s="8">
        <f t="shared" si="3"/>
        <v>766.32802617088009</v>
      </c>
      <c r="J88" s="14"/>
      <c r="K88" s="69"/>
      <c r="L88" s="69"/>
      <c r="M88" s="69"/>
      <c r="P88" s="63"/>
      <c r="Q88" s="63"/>
      <c r="R88" s="63"/>
    </row>
    <row r="89" spans="1:18" outlineLevel="1">
      <c r="A89" s="6">
        <v>41</v>
      </c>
      <c r="B89" s="20">
        <v>42645.020833333336</v>
      </c>
      <c r="C89" s="21">
        <v>0.60416666666666663</v>
      </c>
      <c r="D89" s="22">
        <v>9.1999999999999993</v>
      </c>
      <c r="E89" s="23">
        <v>8.06</v>
      </c>
      <c r="F89" s="7">
        <f t="shared" si="4"/>
        <v>9.4713999999999992</v>
      </c>
      <c r="G89" s="7">
        <f t="shared" si="5"/>
        <v>8.5951840000000015</v>
      </c>
      <c r="H89" s="8">
        <f t="shared" si="3"/>
        <v>690.5106742623999</v>
      </c>
      <c r="J89" s="14"/>
      <c r="K89" s="69"/>
      <c r="L89" s="69"/>
      <c r="M89" s="69"/>
      <c r="P89" s="63"/>
      <c r="Q89" s="63"/>
      <c r="R89" s="63"/>
    </row>
    <row r="90" spans="1:18" outlineLevel="1">
      <c r="A90" s="6">
        <v>41</v>
      </c>
      <c r="B90" s="20">
        <v>42645.020833333336</v>
      </c>
      <c r="C90" s="21">
        <v>0.625</v>
      </c>
      <c r="D90" s="22">
        <v>8.4600000000000009</v>
      </c>
      <c r="E90" s="23">
        <v>15.23</v>
      </c>
      <c r="F90" s="7">
        <f t="shared" si="4"/>
        <v>8.7095700000000011</v>
      </c>
      <c r="G90" s="7">
        <f t="shared" si="5"/>
        <v>16.241272000000002</v>
      </c>
      <c r="H90" s="8">
        <f t="shared" si="3"/>
        <v>568.37545962696004</v>
      </c>
      <c r="J90" s="14"/>
      <c r="K90" s="69"/>
      <c r="L90" s="69"/>
      <c r="M90" s="69"/>
      <c r="P90" s="63"/>
      <c r="Q90" s="63"/>
      <c r="R90" s="63"/>
    </row>
    <row r="91" spans="1:18" outlineLevel="1">
      <c r="A91" s="6">
        <v>41</v>
      </c>
      <c r="B91" s="20">
        <v>42645.020833333336</v>
      </c>
      <c r="C91" s="21">
        <v>0.64583333333333337</v>
      </c>
      <c r="D91" s="22">
        <v>9.6</v>
      </c>
      <c r="E91" s="23">
        <v>13.51</v>
      </c>
      <c r="F91" s="7">
        <f t="shared" si="4"/>
        <v>9.8832000000000004</v>
      </c>
      <c r="G91" s="7">
        <f t="shared" si="5"/>
        <v>14.407064</v>
      </c>
      <c r="H91" s="8">
        <f t="shared" si="3"/>
        <v>663.09290507519995</v>
      </c>
      <c r="J91" s="14"/>
      <c r="K91" s="69"/>
      <c r="L91" s="69"/>
      <c r="M91" s="69"/>
      <c r="P91" s="63"/>
      <c r="Q91" s="63"/>
      <c r="R91" s="63"/>
    </row>
    <row r="92" spans="1:18" outlineLevel="1">
      <c r="A92" s="6">
        <v>41</v>
      </c>
      <c r="B92" s="20">
        <v>42645.020833333336</v>
      </c>
      <c r="C92" s="21">
        <v>0.66666666666666674</v>
      </c>
      <c r="D92" s="22">
        <v>9.25</v>
      </c>
      <c r="E92" s="23">
        <v>10.5</v>
      </c>
      <c r="F92" s="7">
        <f t="shared" si="4"/>
        <v>9.5228750000000009</v>
      </c>
      <c r="G92" s="7">
        <f t="shared" si="5"/>
        <v>11.1972</v>
      </c>
      <c r="H92" s="8">
        <f t="shared" si="3"/>
        <v>669.48477655000011</v>
      </c>
      <c r="J92" s="14"/>
      <c r="K92" s="69"/>
      <c r="L92" s="69"/>
      <c r="M92" s="69"/>
      <c r="P92" s="63"/>
      <c r="Q92" s="63"/>
      <c r="R92" s="63"/>
    </row>
    <row r="93" spans="1:18" outlineLevel="1">
      <c r="A93" s="6">
        <v>41</v>
      </c>
      <c r="B93" s="20">
        <v>42645.020833333336</v>
      </c>
      <c r="C93" s="21">
        <v>0.68750000000000011</v>
      </c>
      <c r="D93" s="22">
        <v>7.8</v>
      </c>
      <c r="E93" s="23">
        <v>26.14</v>
      </c>
      <c r="F93" s="7">
        <f t="shared" si="4"/>
        <v>8.0301000000000009</v>
      </c>
      <c r="G93" s="7">
        <f t="shared" si="5"/>
        <v>27.875696000000001</v>
      </c>
      <c r="H93" s="8">
        <f t="shared" si="3"/>
        <v>430.60852355040004</v>
      </c>
      <c r="J93" s="14"/>
      <c r="K93" s="69"/>
      <c r="L93" s="69"/>
      <c r="M93" s="69"/>
      <c r="P93" s="63"/>
      <c r="Q93" s="63"/>
      <c r="R93" s="63"/>
    </row>
    <row r="94" spans="1:18" outlineLevel="1">
      <c r="A94" s="6">
        <v>41</v>
      </c>
      <c r="B94" s="20">
        <v>42645.020833333336</v>
      </c>
      <c r="C94" s="21">
        <v>0.70833333333333348</v>
      </c>
      <c r="D94" s="22">
        <v>9.77</v>
      </c>
      <c r="E94" s="23">
        <v>26.21</v>
      </c>
      <c r="F94" s="7">
        <f t="shared" si="4"/>
        <v>10.058215000000001</v>
      </c>
      <c r="G94" s="7">
        <f t="shared" si="5"/>
        <v>27.950344000000001</v>
      </c>
      <c r="H94" s="8">
        <f t="shared" si="3"/>
        <v>538.61395322404007</v>
      </c>
      <c r="J94" s="14"/>
      <c r="K94" s="69"/>
      <c r="L94" s="69"/>
      <c r="M94" s="69"/>
      <c r="P94" s="63"/>
      <c r="Q94" s="63"/>
      <c r="R94" s="63"/>
    </row>
    <row r="95" spans="1:18" outlineLevel="1">
      <c r="A95" s="6">
        <v>41</v>
      </c>
      <c r="B95" s="20">
        <v>42645.020833333336</v>
      </c>
      <c r="C95" s="21">
        <v>0.72916666666666685</v>
      </c>
      <c r="D95" s="22">
        <v>9.77</v>
      </c>
      <c r="E95" s="23">
        <v>13.37</v>
      </c>
      <c r="F95" s="7">
        <f t="shared" si="4"/>
        <v>10.058215000000001</v>
      </c>
      <c r="G95" s="7">
        <f t="shared" si="5"/>
        <v>14.257767999999999</v>
      </c>
      <c r="H95" s="8">
        <f t="shared" si="3"/>
        <v>676.33682653588005</v>
      </c>
      <c r="J95" s="14"/>
      <c r="K95" s="69"/>
      <c r="L95" s="69"/>
      <c r="M95" s="69"/>
      <c r="P95" s="63"/>
      <c r="Q95" s="63"/>
      <c r="R95" s="63"/>
    </row>
    <row r="96" spans="1:18" outlineLevel="1">
      <c r="A96" s="6">
        <v>41</v>
      </c>
      <c r="B96" s="20">
        <v>42645.020833333336</v>
      </c>
      <c r="C96" s="21">
        <v>0.75000000000000022</v>
      </c>
      <c r="D96" s="22">
        <v>9.7200000000000006</v>
      </c>
      <c r="E96" s="23">
        <v>28.84</v>
      </c>
      <c r="F96" s="7">
        <f t="shared" si="4"/>
        <v>10.006740000000001</v>
      </c>
      <c r="G96" s="7">
        <f t="shared" si="5"/>
        <v>30.754975999999999</v>
      </c>
      <c r="H96" s="8">
        <f t="shared" si="3"/>
        <v>507.79226146176006</v>
      </c>
      <c r="J96" s="14"/>
      <c r="K96" s="69"/>
      <c r="L96" s="69"/>
      <c r="M96" s="69"/>
      <c r="P96" s="63"/>
      <c r="Q96" s="63"/>
      <c r="R96" s="63"/>
    </row>
    <row r="97" spans="1:18" outlineLevel="1">
      <c r="A97" s="6">
        <v>41</v>
      </c>
      <c r="B97" s="20">
        <v>42645.020833333336</v>
      </c>
      <c r="C97" s="21">
        <v>0.77083333333333359</v>
      </c>
      <c r="D97" s="22">
        <v>6.86</v>
      </c>
      <c r="E97" s="23">
        <v>29.21</v>
      </c>
      <c r="F97" s="7">
        <f t="shared" si="4"/>
        <v>7.0623700000000005</v>
      </c>
      <c r="G97" s="7">
        <f t="shared" si="5"/>
        <v>31.149544000000002</v>
      </c>
      <c r="H97" s="8">
        <f t="shared" si="3"/>
        <v>355.59354994071998</v>
      </c>
      <c r="J97" s="14"/>
      <c r="K97" s="69"/>
      <c r="L97" s="69"/>
      <c r="M97" s="69"/>
      <c r="P97" s="63"/>
      <c r="Q97" s="63"/>
      <c r="R97" s="63"/>
    </row>
    <row r="98" spans="1:18" outlineLevel="1">
      <c r="A98" s="6">
        <v>41</v>
      </c>
      <c r="B98" s="20">
        <v>42645.020833333336</v>
      </c>
      <c r="C98" s="21">
        <v>0.79166666666666696</v>
      </c>
      <c r="D98" s="22">
        <v>3.59</v>
      </c>
      <c r="E98" s="23">
        <v>29.12</v>
      </c>
      <c r="F98" s="7">
        <f t="shared" si="4"/>
        <v>3.6959050000000002</v>
      </c>
      <c r="G98" s="7">
        <f t="shared" si="5"/>
        <v>31.053568000000002</v>
      </c>
      <c r="H98" s="8">
        <f t="shared" si="3"/>
        <v>186.44522026096001</v>
      </c>
      <c r="J98" s="14"/>
      <c r="K98" s="69"/>
      <c r="L98" s="69"/>
      <c r="M98" s="69"/>
      <c r="P98" s="63"/>
      <c r="Q98" s="63"/>
      <c r="R98" s="63"/>
    </row>
    <row r="99" spans="1:18" outlineLevel="1">
      <c r="A99" s="6">
        <v>41</v>
      </c>
      <c r="B99" s="20">
        <v>42645.020833333336</v>
      </c>
      <c r="C99" s="21">
        <v>0.81250000000000033</v>
      </c>
      <c r="D99" s="22">
        <v>1.94</v>
      </c>
      <c r="E99" s="23">
        <v>25.78</v>
      </c>
      <c r="F99" s="7">
        <f t="shared" si="4"/>
        <v>1.9972300000000001</v>
      </c>
      <c r="G99" s="7">
        <f t="shared" si="5"/>
        <v>27.491792</v>
      </c>
      <c r="H99" s="8">
        <f t="shared" si="3"/>
        <v>107.86681326384</v>
      </c>
      <c r="J99" s="14"/>
      <c r="K99" s="69"/>
      <c r="L99" s="69"/>
      <c r="M99" s="69"/>
      <c r="P99" s="63"/>
      <c r="Q99" s="63"/>
      <c r="R99" s="63"/>
    </row>
    <row r="100" spans="1:18" outlineLevel="1">
      <c r="A100" s="6">
        <v>41</v>
      </c>
      <c r="B100" s="20">
        <v>42645.020833333336</v>
      </c>
      <c r="C100" s="21">
        <v>0.8333333333333337</v>
      </c>
      <c r="D100" s="22">
        <v>1.9</v>
      </c>
      <c r="E100" s="23">
        <v>25.43</v>
      </c>
      <c r="F100" s="7">
        <f t="shared" si="4"/>
        <v>1.9560500000000001</v>
      </c>
      <c r="G100" s="7">
        <f t="shared" si="5"/>
        <v>27.118552000000001</v>
      </c>
      <c r="H100" s="8">
        <f t="shared" si="3"/>
        <v>106.3728313604</v>
      </c>
      <c r="J100" s="14"/>
      <c r="K100" s="69"/>
      <c r="L100" s="69"/>
      <c r="M100" s="69"/>
      <c r="P100" s="63"/>
      <c r="Q100" s="63"/>
      <c r="R100" s="63"/>
    </row>
    <row r="101" spans="1:18" outlineLevel="1">
      <c r="A101" s="6">
        <v>41</v>
      </c>
      <c r="B101" s="20">
        <v>42645.020833333336</v>
      </c>
      <c r="C101" s="21">
        <v>0.85416666666666707</v>
      </c>
      <c r="D101" s="22">
        <v>2.54</v>
      </c>
      <c r="E101" s="23">
        <v>25.78</v>
      </c>
      <c r="F101" s="7">
        <f t="shared" si="4"/>
        <v>2.6149300000000002</v>
      </c>
      <c r="G101" s="7">
        <f t="shared" si="5"/>
        <v>27.491792</v>
      </c>
      <c r="H101" s="8">
        <f t="shared" si="3"/>
        <v>141.22768334544</v>
      </c>
      <c r="J101" s="14"/>
      <c r="K101" s="69"/>
      <c r="L101" s="69"/>
      <c r="M101" s="69"/>
      <c r="P101" s="63"/>
      <c r="Q101" s="63"/>
      <c r="R101" s="63"/>
    </row>
    <row r="102" spans="1:18" outlineLevel="1">
      <c r="A102" s="6">
        <v>41</v>
      </c>
      <c r="B102" s="20">
        <v>42645.020833333336</v>
      </c>
      <c r="C102" s="21">
        <v>0.87500000000000044</v>
      </c>
      <c r="D102" s="22">
        <v>7.92</v>
      </c>
      <c r="E102" s="23">
        <v>19</v>
      </c>
      <c r="F102" s="7">
        <f t="shared" si="4"/>
        <v>8.1536400000000011</v>
      </c>
      <c r="G102" s="7">
        <f t="shared" si="5"/>
        <v>20.261600000000001</v>
      </c>
      <c r="H102" s="8">
        <f t="shared" si="3"/>
        <v>499.31586777600006</v>
      </c>
      <c r="J102" s="14"/>
      <c r="K102" s="69"/>
      <c r="L102" s="69"/>
      <c r="M102" s="69"/>
      <c r="P102" s="63"/>
      <c r="Q102" s="63"/>
      <c r="R102" s="63"/>
    </row>
    <row r="103" spans="1:18" outlineLevel="1">
      <c r="A103" s="6">
        <v>41</v>
      </c>
      <c r="B103" s="20">
        <v>42645.020833333336</v>
      </c>
      <c r="C103" s="21">
        <v>0.89583333333333381</v>
      </c>
      <c r="D103" s="22">
        <v>6.75</v>
      </c>
      <c r="E103" s="23">
        <v>11.45</v>
      </c>
      <c r="F103" s="7">
        <f t="shared" si="4"/>
        <v>6.9491250000000004</v>
      </c>
      <c r="G103" s="7">
        <f t="shared" si="5"/>
        <v>12.210279999999999</v>
      </c>
      <c r="H103" s="8">
        <f t="shared" si="3"/>
        <v>481.50292549500006</v>
      </c>
      <c r="J103" s="14"/>
      <c r="K103" s="69"/>
      <c r="L103" s="69"/>
      <c r="M103" s="69"/>
      <c r="P103" s="63"/>
      <c r="Q103" s="63"/>
      <c r="R103" s="63"/>
    </row>
    <row r="104" spans="1:18" outlineLevel="1">
      <c r="A104" s="6">
        <v>41</v>
      </c>
      <c r="B104" s="20">
        <v>42645.020833333336</v>
      </c>
      <c r="C104" s="21">
        <v>0.91666666666666718</v>
      </c>
      <c r="D104" s="22">
        <v>8.2799999999999994</v>
      </c>
      <c r="E104" s="23">
        <v>10.5</v>
      </c>
      <c r="F104" s="7">
        <f t="shared" si="4"/>
        <v>8.5242599999999999</v>
      </c>
      <c r="G104" s="7">
        <f t="shared" si="5"/>
        <v>11.1972</v>
      </c>
      <c r="H104" s="8">
        <f t="shared" si="3"/>
        <v>599.279345928</v>
      </c>
      <c r="J104" s="14"/>
      <c r="K104" s="69"/>
      <c r="L104" s="69"/>
      <c r="M104" s="69"/>
      <c r="P104" s="63"/>
      <c r="Q104" s="63"/>
      <c r="R104" s="63"/>
    </row>
    <row r="105" spans="1:18" outlineLevel="1">
      <c r="A105" s="6">
        <v>41</v>
      </c>
      <c r="B105" s="20">
        <v>42645.020833333336</v>
      </c>
      <c r="C105" s="21">
        <v>0.93750000000000056</v>
      </c>
      <c r="D105" s="22">
        <v>9.7799999999999994</v>
      </c>
      <c r="E105" s="23">
        <v>14.3</v>
      </c>
      <c r="F105" s="7">
        <f t="shared" si="4"/>
        <v>10.06851</v>
      </c>
      <c r="G105" s="7">
        <f t="shared" si="5"/>
        <v>15.24952</v>
      </c>
      <c r="H105" s="8">
        <f t="shared" si="3"/>
        <v>667.04362038479996</v>
      </c>
      <c r="J105" s="14"/>
      <c r="K105" s="69"/>
      <c r="L105" s="69"/>
      <c r="M105" s="69"/>
      <c r="P105" s="63"/>
      <c r="Q105" s="63"/>
      <c r="R105" s="63"/>
    </row>
    <row r="106" spans="1:18" outlineLevel="1">
      <c r="A106" s="6">
        <v>41</v>
      </c>
      <c r="B106" s="20">
        <v>42645.020833333336</v>
      </c>
      <c r="C106" s="21">
        <v>0.95833333333333393</v>
      </c>
      <c r="D106" s="22">
        <v>9.6300000000000008</v>
      </c>
      <c r="E106" s="23">
        <v>12.23</v>
      </c>
      <c r="F106" s="7">
        <f t="shared" si="4"/>
        <v>9.9140850000000018</v>
      </c>
      <c r="G106" s="7">
        <f t="shared" si="5"/>
        <v>13.042072000000001</v>
      </c>
      <c r="H106" s="8">
        <f t="shared" si="3"/>
        <v>678.6977171158801</v>
      </c>
      <c r="J106" s="14"/>
      <c r="K106" s="69"/>
      <c r="L106" s="69"/>
      <c r="M106" s="69"/>
      <c r="P106" s="63"/>
      <c r="Q106" s="63"/>
      <c r="R106" s="63"/>
    </row>
    <row r="107" spans="1:18" outlineLevel="1">
      <c r="A107" s="6">
        <v>41</v>
      </c>
      <c r="B107" s="20">
        <v>42645.020833333336</v>
      </c>
      <c r="C107" s="21">
        <v>0.9791666666666673</v>
      </c>
      <c r="D107" s="22">
        <v>8.41</v>
      </c>
      <c r="E107" s="23">
        <v>19.78</v>
      </c>
      <c r="F107" s="7">
        <f t="shared" si="4"/>
        <v>8.6580950000000012</v>
      </c>
      <c r="G107" s="7">
        <f t="shared" si="5"/>
        <v>21.093392000000001</v>
      </c>
      <c r="H107" s="8">
        <f t="shared" si="3"/>
        <v>523.00615069176001</v>
      </c>
      <c r="J107" s="14"/>
      <c r="K107" s="69"/>
      <c r="L107" s="69"/>
      <c r="M107" s="69"/>
      <c r="P107" s="63"/>
      <c r="Q107" s="63"/>
      <c r="R107" s="63"/>
    </row>
    <row r="108" spans="1:18" outlineLevel="1">
      <c r="A108" s="6">
        <v>41</v>
      </c>
      <c r="B108" s="20">
        <v>42645.020833333336</v>
      </c>
      <c r="C108" s="21">
        <v>1.0000000000000007</v>
      </c>
      <c r="D108" s="22">
        <v>7.73</v>
      </c>
      <c r="E108" s="23">
        <v>27.55</v>
      </c>
      <c r="F108" s="7">
        <f t="shared" si="4"/>
        <v>7.9580350000000006</v>
      </c>
      <c r="G108" s="7">
        <f t="shared" si="5"/>
        <v>29.37932</v>
      </c>
      <c r="H108" s="8">
        <f t="shared" si="3"/>
        <v>414.77819566380003</v>
      </c>
      <c r="J108" s="14"/>
      <c r="K108" s="69"/>
      <c r="L108" s="69"/>
      <c r="M108" s="69"/>
      <c r="P108" s="63"/>
      <c r="Q108" s="63"/>
      <c r="R108" s="63"/>
    </row>
    <row r="109" spans="1:18" outlineLevel="1">
      <c r="A109" s="6">
        <v>41</v>
      </c>
      <c r="B109" s="20">
        <v>42646.020833333336</v>
      </c>
      <c r="C109" s="21">
        <v>2.0833333333333332E-2</v>
      </c>
      <c r="D109" s="22">
        <v>6.23</v>
      </c>
      <c r="E109" s="23">
        <v>35.130000000000003</v>
      </c>
      <c r="F109" s="7">
        <f t="shared" si="4"/>
        <v>6.4137850000000007</v>
      </c>
      <c r="G109" s="7">
        <f t="shared" si="5"/>
        <v>37.462632000000006</v>
      </c>
      <c r="H109" s="8">
        <f t="shared" si="3"/>
        <v>282.44621031788</v>
      </c>
      <c r="J109" s="14"/>
      <c r="K109" s="69"/>
      <c r="L109" s="69"/>
      <c r="M109" s="69"/>
      <c r="P109" s="63"/>
      <c r="Q109" s="63"/>
      <c r="R109" s="63"/>
    </row>
    <row r="110" spans="1:18" outlineLevel="1">
      <c r="A110" s="6">
        <v>41</v>
      </c>
      <c r="B110" s="20">
        <v>42646.020833333336</v>
      </c>
      <c r="C110" s="21">
        <v>4.1666666666666664E-2</v>
      </c>
      <c r="D110" s="22">
        <v>3</v>
      </c>
      <c r="E110" s="23">
        <v>31.06</v>
      </c>
      <c r="F110" s="7">
        <f t="shared" si="4"/>
        <v>3.0885000000000002</v>
      </c>
      <c r="G110" s="7">
        <f t="shared" si="5"/>
        <v>33.122383999999997</v>
      </c>
      <c r="H110" s="8">
        <f t="shared" si="3"/>
        <v>149.41426701600003</v>
      </c>
      <c r="J110" s="14"/>
      <c r="K110" s="69"/>
      <c r="L110" s="69"/>
      <c r="M110" s="69"/>
      <c r="P110" s="63"/>
      <c r="Q110" s="63"/>
      <c r="R110" s="63"/>
    </row>
    <row r="111" spans="1:18" outlineLevel="1">
      <c r="A111" s="6">
        <v>41</v>
      </c>
      <c r="B111" s="20">
        <v>42646.020833333336</v>
      </c>
      <c r="C111" s="21">
        <v>6.25E-2</v>
      </c>
      <c r="D111" s="22">
        <v>6.18</v>
      </c>
      <c r="E111" s="23">
        <v>17.34</v>
      </c>
      <c r="F111" s="7">
        <f t="shared" si="4"/>
        <v>6.3623099999999999</v>
      </c>
      <c r="G111" s="7">
        <f t="shared" si="5"/>
        <v>18.491375999999999</v>
      </c>
      <c r="H111" s="8">
        <f t="shared" si="3"/>
        <v>400.88039856143996</v>
      </c>
      <c r="J111" s="14"/>
      <c r="K111" s="69"/>
      <c r="L111" s="69"/>
      <c r="M111" s="69"/>
      <c r="P111" s="63"/>
      <c r="Q111" s="63"/>
      <c r="R111" s="63"/>
    </row>
    <row r="112" spans="1:18" outlineLevel="1">
      <c r="A112" s="6">
        <v>41</v>
      </c>
      <c r="B112" s="20">
        <v>42646.020833333336</v>
      </c>
      <c r="C112" s="21">
        <v>8.3333333333333329E-2</v>
      </c>
      <c r="D112" s="22">
        <v>7.85</v>
      </c>
      <c r="E112" s="23">
        <v>10.5</v>
      </c>
      <c r="F112" s="7">
        <f t="shared" si="4"/>
        <v>8.0815750000000008</v>
      </c>
      <c r="G112" s="7">
        <f t="shared" si="5"/>
        <v>11.1972</v>
      </c>
      <c r="H112" s="8">
        <f t="shared" si="3"/>
        <v>568.1573509100001</v>
      </c>
      <c r="J112" s="14"/>
      <c r="K112" s="69"/>
      <c r="L112" s="69"/>
      <c r="M112" s="69"/>
      <c r="P112" s="63"/>
      <c r="Q112" s="63"/>
      <c r="R112" s="63"/>
    </row>
    <row r="113" spans="1:18" outlineLevel="1">
      <c r="A113" s="6">
        <v>41</v>
      </c>
      <c r="B113" s="20">
        <v>42646.020833333336</v>
      </c>
      <c r="C113" s="21">
        <v>0.10416666666666666</v>
      </c>
      <c r="D113" s="22">
        <v>7.81</v>
      </c>
      <c r="E113" s="23">
        <v>10.28</v>
      </c>
      <c r="F113" s="7">
        <f t="shared" si="4"/>
        <v>8.0403950000000002</v>
      </c>
      <c r="G113" s="7">
        <f t="shared" si="5"/>
        <v>10.962591999999999</v>
      </c>
      <c r="H113" s="8">
        <f t="shared" si="3"/>
        <v>567.14862259615995</v>
      </c>
      <c r="J113" s="14"/>
      <c r="K113" s="69"/>
      <c r="L113" s="69"/>
      <c r="M113" s="69"/>
      <c r="P113" s="63"/>
      <c r="Q113" s="63"/>
      <c r="R113" s="63"/>
    </row>
    <row r="114" spans="1:18" outlineLevel="1">
      <c r="A114" s="6">
        <v>41</v>
      </c>
      <c r="B114" s="20">
        <v>42646.020833333336</v>
      </c>
      <c r="C114" s="21">
        <v>0.12499999999999999</v>
      </c>
      <c r="D114" s="22">
        <v>8.15</v>
      </c>
      <c r="E114" s="23">
        <v>10.5</v>
      </c>
      <c r="F114" s="7">
        <f t="shared" si="4"/>
        <v>8.3904250000000005</v>
      </c>
      <c r="G114" s="7">
        <f t="shared" si="5"/>
        <v>11.1972</v>
      </c>
      <c r="H114" s="8">
        <f t="shared" si="3"/>
        <v>589.87037069000007</v>
      </c>
      <c r="J114" s="14"/>
      <c r="K114" s="69"/>
      <c r="L114" s="69"/>
      <c r="M114" s="69"/>
      <c r="P114" s="63"/>
      <c r="Q114" s="63"/>
      <c r="R114" s="63"/>
    </row>
    <row r="115" spans="1:18" outlineLevel="1">
      <c r="A115" s="6">
        <v>41</v>
      </c>
      <c r="B115" s="20">
        <v>42646.020833333336</v>
      </c>
      <c r="C115" s="21">
        <v>0.14583333333333331</v>
      </c>
      <c r="D115" s="22">
        <v>8.14</v>
      </c>
      <c r="E115" s="23">
        <v>10.47</v>
      </c>
      <c r="F115" s="7">
        <f t="shared" si="4"/>
        <v>8.3801300000000012</v>
      </c>
      <c r="G115" s="7">
        <f t="shared" si="5"/>
        <v>11.165208000000002</v>
      </c>
      <c r="H115" s="8">
        <f t="shared" si="3"/>
        <v>589.41470048296003</v>
      </c>
      <c r="J115" s="14"/>
      <c r="K115" s="69"/>
      <c r="L115" s="69"/>
      <c r="M115" s="69"/>
      <c r="P115" s="63"/>
      <c r="Q115" s="63"/>
      <c r="R115" s="63"/>
    </row>
    <row r="116" spans="1:18" outlineLevel="1">
      <c r="A116" s="6">
        <v>41</v>
      </c>
      <c r="B116" s="20">
        <v>42646.020833333336</v>
      </c>
      <c r="C116" s="21">
        <v>0.16666666666666666</v>
      </c>
      <c r="D116" s="22">
        <v>8.15</v>
      </c>
      <c r="E116" s="23">
        <v>14.13</v>
      </c>
      <c r="F116" s="7">
        <f t="shared" si="4"/>
        <v>8.3904250000000005</v>
      </c>
      <c r="G116" s="7">
        <f t="shared" si="5"/>
        <v>15.068232000000002</v>
      </c>
      <c r="H116" s="8">
        <f t="shared" si="3"/>
        <v>557.39076702140005</v>
      </c>
      <c r="J116" s="14"/>
      <c r="K116" s="69"/>
      <c r="L116" s="69"/>
      <c r="M116" s="69"/>
      <c r="P116" s="63"/>
      <c r="Q116" s="63"/>
      <c r="R116" s="63"/>
    </row>
    <row r="117" spans="1:18" outlineLevel="1">
      <c r="A117" s="6">
        <v>41</v>
      </c>
      <c r="B117" s="20">
        <v>42646.020833333336</v>
      </c>
      <c r="C117" s="21">
        <v>0.1875</v>
      </c>
      <c r="D117" s="22">
        <v>8.0299999999999994</v>
      </c>
      <c r="E117" s="23">
        <v>14.3</v>
      </c>
      <c r="F117" s="7">
        <f t="shared" si="4"/>
        <v>8.2668850000000003</v>
      </c>
      <c r="G117" s="7">
        <f t="shared" si="5"/>
        <v>15.24952</v>
      </c>
      <c r="H117" s="8">
        <f t="shared" si="3"/>
        <v>547.68509935479995</v>
      </c>
      <c r="J117" s="14"/>
      <c r="K117" s="69"/>
      <c r="L117" s="69"/>
      <c r="M117" s="69"/>
      <c r="P117" s="63"/>
      <c r="Q117" s="63"/>
      <c r="R117" s="63"/>
    </row>
    <row r="118" spans="1:18" outlineLevel="1">
      <c r="A118" s="6">
        <v>41</v>
      </c>
      <c r="B118" s="20">
        <v>42646.020833333336</v>
      </c>
      <c r="C118" s="21">
        <v>0.20833333333333334</v>
      </c>
      <c r="D118" s="22">
        <v>8.59</v>
      </c>
      <c r="E118" s="23">
        <v>16.71</v>
      </c>
      <c r="F118" s="7">
        <f t="shared" si="4"/>
        <v>8.8434050000000006</v>
      </c>
      <c r="G118" s="7">
        <f t="shared" si="5"/>
        <v>17.819544</v>
      </c>
      <c r="H118" s="8">
        <f t="shared" si="3"/>
        <v>563.15206299268004</v>
      </c>
      <c r="J118" s="14"/>
      <c r="K118" s="69"/>
      <c r="L118" s="69"/>
      <c r="M118" s="69"/>
      <c r="P118" s="63"/>
      <c r="Q118" s="63"/>
      <c r="R118" s="63"/>
    </row>
    <row r="119" spans="1:18" outlineLevel="1">
      <c r="A119" s="6">
        <v>41</v>
      </c>
      <c r="B119" s="20">
        <v>42646.020833333336</v>
      </c>
      <c r="C119" s="21">
        <v>0.22916666666666669</v>
      </c>
      <c r="D119" s="22">
        <v>8.8000000000000007</v>
      </c>
      <c r="E119" s="23">
        <v>24.05</v>
      </c>
      <c r="F119" s="7">
        <f t="shared" si="4"/>
        <v>9.0596000000000014</v>
      </c>
      <c r="G119" s="7">
        <f t="shared" si="5"/>
        <v>25.646920000000001</v>
      </c>
      <c r="H119" s="8">
        <f t="shared" si="3"/>
        <v>506.00656356800005</v>
      </c>
      <c r="J119" s="14"/>
      <c r="K119" s="69"/>
      <c r="L119" s="69"/>
      <c r="M119" s="69"/>
      <c r="P119" s="63"/>
      <c r="Q119" s="63"/>
      <c r="R119" s="63"/>
    </row>
    <row r="120" spans="1:18" outlineLevel="1">
      <c r="A120" s="6">
        <v>41</v>
      </c>
      <c r="B120" s="20">
        <v>42646.020833333336</v>
      </c>
      <c r="C120" s="21">
        <v>0.25</v>
      </c>
      <c r="D120" s="22">
        <v>9.08</v>
      </c>
      <c r="E120" s="23">
        <v>27.19</v>
      </c>
      <c r="F120" s="7">
        <f t="shared" si="4"/>
        <v>9.3478600000000007</v>
      </c>
      <c r="G120" s="7">
        <f t="shared" si="5"/>
        <v>28.995416000000002</v>
      </c>
      <c r="H120" s="8">
        <f t="shared" si="3"/>
        <v>490.80550059024</v>
      </c>
      <c r="J120" s="14"/>
      <c r="K120" s="69"/>
      <c r="L120" s="69"/>
      <c r="M120" s="69"/>
      <c r="P120" s="63"/>
      <c r="Q120" s="63"/>
      <c r="R120" s="63"/>
    </row>
    <row r="121" spans="1:18" outlineLevel="1">
      <c r="A121" s="6">
        <v>41</v>
      </c>
      <c r="B121" s="20">
        <v>42646.020833333336</v>
      </c>
      <c r="C121" s="21">
        <v>0.27083333333333331</v>
      </c>
      <c r="D121" s="22">
        <v>9.1199999999999992</v>
      </c>
      <c r="E121" s="23">
        <v>34.22</v>
      </c>
      <c r="F121" s="7">
        <f t="shared" si="4"/>
        <v>9.3890399999999996</v>
      </c>
      <c r="G121" s="7">
        <f t="shared" si="5"/>
        <v>36.492207999999998</v>
      </c>
      <c r="H121" s="8">
        <f t="shared" si="3"/>
        <v>422.57995939967998</v>
      </c>
      <c r="J121" s="14"/>
      <c r="K121" s="69"/>
      <c r="L121" s="69"/>
      <c r="M121" s="69"/>
      <c r="P121" s="63"/>
      <c r="Q121" s="63"/>
      <c r="R121" s="63"/>
    </row>
    <row r="122" spans="1:18" outlineLevel="1">
      <c r="A122" s="6">
        <v>41</v>
      </c>
      <c r="B122" s="20">
        <v>42646.020833333336</v>
      </c>
      <c r="C122" s="21">
        <v>0.29166666666666663</v>
      </c>
      <c r="D122" s="22">
        <v>8.8000000000000007</v>
      </c>
      <c r="E122" s="23">
        <v>35.340000000000003</v>
      </c>
      <c r="F122" s="7">
        <f t="shared" si="4"/>
        <v>9.0596000000000014</v>
      </c>
      <c r="G122" s="7">
        <f t="shared" si="5"/>
        <v>37.686576000000002</v>
      </c>
      <c r="H122" s="8">
        <f t="shared" si="3"/>
        <v>396.93209607040006</v>
      </c>
      <c r="J122" s="14"/>
      <c r="K122" s="69"/>
      <c r="L122" s="69"/>
      <c r="M122" s="69"/>
      <c r="P122" s="63"/>
      <c r="Q122" s="63"/>
      <c r="R122" s="63"/>
    </row>
    <row r="123" spans="1:18" outlineLevel="1">
      <c r="A123" s="6">
        <v>41</v>
      </c>
      <c r="B123" s="20">
        <v>42646.020833333336</v>
      </c>
      <c r="C123" s="21">
        <v>0.31249999999999994</v>
      </c>
      <c r="D123" s="22">
        <v>8.7899999999999991</v>
      </c>
      <c r="E123" s="23">
        <v>27.79</v>
      </c>
      <c r="F123" s="7">
        <f t="shared" si="4"/>
        <v>9.0493050000000004</v>
      </c>
      <c r="G123" s="7">
        <f t="shared" si="5"/>
        <v>29.635255999999998</v>
      </c>
      <c r="H123" s="8">
        <f t="shared" si="3"/>
        <v>469.33988720292001</v>
      </c>
      <c r="J123" s="14"/>
      <c r="K123" s="69"/>
      <c r="L123" s="69"/>
      <c r="M123" s="69"/>
      <c r="P123" s="63"/>
      <c r="Q123" s="63"/>
      <c r="R123" s="63"/>
    </row>
    <row r="124" spans="1:18" outlineLevel="1">
      <c r="A124" s="6">
        <v>41</v>
      </c>
      <c r="B124" s="20">
        <v>42646.020833333336</v>
      </c>
      <c r="C124" s="21">
        <v>0.33333333333333326</v>
      </c>
      <c r="D124" s="22">
        <v>9.5299999999999994</v>
      </c>
      <c r="E124" s="23">
        <v>34.81</v>
      </c>
      <c r="F124" s="7">
        <f t="shared" si="4"/>
        <v>9.8111350000000002</v>
      </c>
      <c r="G124" s="7">
        <f t="shared" si="5"/>
        <v>37.121384000000006</v>
      </c>
      <c r="H124" s="8">
        <f t="shared" si="3"/>
        <v>435.40459268915993</v>
      </c>
      <c r="J124" s="14"/>
      <c r="K124" s="69"/>
      <c r="L124" s="69"/>
      <c r="M124" s="69"/>
      <c r="P124" s="63"/>
      <c r="Q124" s="63"/>
      <c r="R124" s="63"/>
    </row>
    <row r="125" spans="1:18" outlineLevel="1">
      <c r="A125" s="6">
        <v>41</v>
      </c>
      <c r="B125" s="20">
        <v>42646.020833333336</v>
      </c>
      <c r="C125" s="21">
        <v>0.35416666666666657</v>
      </c>
      <c r="D125" s="22">
        <v>9.31</v>
      </c>
      <c r="E125" s="23">
        <v>43.76</v>
      </c>
      <c r="F125" s="7">
        <f t="shared" si="4"/>
        <v>9.5846450000000019</v>
      </c>
      <c r="G125" s="7">
        <f t="shared" si="5"/>
        <v>46.665664</v>
      </c>
      <c r="H125" s="8">
        <f t="shared" si="3"/>
        <v>333.87474437072007</v>
      </c>
      <c r="J125" s="14"/>
      <c r="K125" s="69"/>
      <c r="L125" s="69"/>
      <c r="M125" s="69"/>
      <c r="P125" s="63"/>
      <c r="Q125" s="63"/>
      <c r="R125" s="63"/>
    </row>
    <row r="126" spans="1:18" outlineLevel="1">
      <c r="A126" s="6">
        <v>41</v>
      </c>
      <c r="B126" s="20">
        <v>42646.020833333336</v>
      </c>
      <c r="C126" s="21">
        <v>0.37499999999999989</v>
      </c>
      <c r="D126" s="22">
        <v>9.33</v>
      </c>
      <c r="E126" s="23">
        <v>35.049999999999997</v>
      </c>
      <c r="F126" s="7">
        <f t="shared" si="4"/>
        <v>9.6052350000000004</v>
      </c>
      <c r="G126" s="7">
        <f t="shared" si="5"/>
        <v>37.377319999999997</v>
      </c>
      <c r="H126" s="8">
        <f t="shared" si="3"/>
        <v>423.80871022980006</v>
      </c>
      <c r="J126" s="14"/>
      <c r="K126" s="69"/>
      <c r="L126" s="69"/>
      <c r="M126" s="69"/>
      <c r="P126" s="63"/>
      <c r="Q126" s="63"/>
      <c r="R126" s="63"/>
    </row>
    <row r="127" spans="1:18" outlineLevel="1">
      <c r="A127" s="6">
        <v>41</v>
      </c>
      <c r="B127" s="20">
        <v>42646.020833333336</v>
      </c>
      <c r="C127" s="21">
        <v>0.3958333333333332</v>
      </c>
      <c r="D127" s="22">
        <v>9.6199999999999992</v>
      </c>
      <c r="E127" s="23">
        <v>42.73</v>
      </c>
      <c r="F127" s="7">
        <f t="shared" si="4"/>
        <v>9.9037900000000008</v>
      </c>
      <c r="G127" s="7">
        <f t="shared" si="5"/>
        <v>45.567271999999996</v>
      </c>
      <c r="H127" s="8">
        <f t="shared" si="3"/>
        <v>355.87019223912006</v>
      </c>
      <c r="J127" s="14"/>
      <c r="K127" s="69"/>
      <c r="L127" s="69"/>
      <c r="M127" s="69"/>
      <c r="P127" s="63"/>
      <c r="Q127" s="63"/>
      <c r="R127" s="63"/>
    </row>
    <row r="128" spans="1:18" outlineLevel="1">
      <c r="A128" s="6">
        <v>41</v>
      </c>
      <c r="B128" s="20">
        <v>42646.020833333336</v>
      </c>
      <c r="C128" s="21">
        <v>0.41666666666666652</v>
      </c>
      <c r="D128" s="22">
        <v>9.77</v>
      </c>
      <c r="E128" s="23">
        <v>30.57</v>
      </c>
      <c r="F128" s="7">
        <f t="shared" si="4"/>
        <v>10.058215000000001</v>
      </c>
      <c r="G128" s="7">
        <f t="shared" si="5"/>
        <v>32.599848000000001</v>
      </c>
      <c r="H128" s="8">
        <f t="shared" si="3"/>
        <v>491.84824234868</v>
      </c>
      <c r="J128" s="14"/>
      <c r="K128" s="69"/>
      <c r="L128" s="69"/>
      <c r="M128" s="69"/>
      <c r="P128" s="63"/>
      <c r="Q128" s="63"/>
      <c r="R128" s="63"/>
    </row>
    <row r="129" spans="1:18" outlineLevel="1">
      <c r="A129" s="6">
        <v>41</v>
      </c>
      <c r="B129" s="20">
        <v>42646.020833333336</v>
      </c>
      <c r="C129" s="21">
        <v>0.43749999999999983</v>
      </c>
      <c r="D129" s="22">
        <v>9.76</v>
      </c>
      <c r="E129" s="23">
        <v>31.96</v>
      </c>
      <c r="F129" s="7">
        <f t="shared" si="4"/>
        <v>10.047920000000001</v>
      </c>
      <c r="G129" s="7">
        <f t="shared" si="5"/>
        <v>34.082144</v>
      </c>
      <c r="H129" s="8">
        <f t="shared" si="3"/>
        <v>476.45082365952004</v>
      </c>
      <c r="J129" s="14"/>
      <c r="K129" s="69"/>
      <c r="L129" s="69"/>
      <c r="M129" s="69"/>
      <c r="P129" s="63"/>
      <c r="Q129" s="63"/>
      <c r="R129" s="63"/>
    </row>
    <row r="130" spans="1:18" outlineLevel="1">
      <c r="A130" s="6">
        <v>41</v>
      </c>
      <c r="B130" s="20">
        <v>42646.020833333336</v>
      </c>
      <c r="C130" s="21">
        <v>0.45833333333333315</v>
      </c>
      <c r="D130" s="22">
        <v>9.77</v>
      </c>
      <c r="E130" s="23">
        <v>30.65</v>
      </c>
      <c r="F130" s="7">
        <f t="shared" si="4"/>
        <v>10.058215000000001</v>
      </c>
      <c r="G130" s="7">
        <f t="shared" si="5"/>
        <v>32.685159999999996</v>
      </c>
      <c r="H130" s="8">
        <f t="shared" si="3"/>
        <v>490.99015591060004</v>
      </c>
      <c r="J130" s="14"/>
      <c r="K130" s="69"/>
      <c r="L130" s="69"/>
      <c r="M130" s="69"/>
      <c r="P130" s="63"/>
      <c r="Q130" s="63"/>
      <c r="R130" s="63"/>
    </row>
    <row r="131" spans="1:18" outlineLevel="1">
      <c r="A131" s="6">
        <v>41</v>
      </c>
      <c r="B131" s="20">
        <v>42646.020833333336</v>
      </c>
      <c r="C131" s="21">
        <v>0.47916666666666646</v>
      </c>
      <c r="D131" s="22">
        <v>9.6999999999999993</v>
      </c>
      <c r="E131" s="23">
        <v>20.95</v>
      </c>
      <c r="F131" s="7">
        <f t="shared" si="4"/>
        <v>9.9861500000000003</v>
      </c>
      <c r="G131" s="7">
        <f t="shared" si="5"/>
        <v>22.341079999999998</v>
      </c>
      <c r="H131" s="8">
        <f t="shared" si="3"/>
        <v>590.76984895800001</v>
      </c>
      <c r="J131" s="14"/>
      <c r="K131" s="69"/>
      <c r="L131" s="69"/>
      <c r="M131" s="69"/>
      <c r="P131" s="63"/>
      <c r="Q131" s="63"/>
      <c r="R131" s="63"/>
    </row>
    <row r="132" spans="1:18" outlineLevel="1">
      <c r="A132" s="6">
        <v>41</v>
      </c>
      <c r="B132" s="20">
        <v>42646.020833333336</v>
      </c>
      <c r="C132" s="21">
        <v>0.49999999999999978</v>
      </c>
      <c r="D132" s="22">
        <v>9.6999999999999993</v>
      </c>
      <c r="E132" s="23">
        <v>20.13</v>
      </c>
      <c r="F132" s="7">
        <f t="shared" si="4"/>
        <v>9.9861500000000003</v>
      </c>
      <c r="G132" s="7">
        <f t="shared" si="5"/>
        <v>21.466632000000001</v>
      </c>
      <c r="H132" s="8">
        <f t="shared" si="3"/>
        <v>599.50221785320002</v>
      </c>
      <c r="J132" s="14"/>
      <c r="K132" s="69"/>
      <c r="L132" s="69"/>
      <c r="M132" s="69"/>
      <c r="P132" s="63"/>
      <c r="Q132" s="63"/>
      <c r="R132" s="63"/>
    </row>
    <row r="133" spans="1:18" outlineLevel="1">
      <c r="A133" s="6">
        <v>41</v>
      </c>
      <c r="B133" s="20">
        <v>42646.020833333336</v>
      </c>
      <c r="C133" s="21">
        <v>0.52083333333333315</v>
      </c>
      <c r="D133" s="22">
        <v>9.6199999999999992</v>
      </c>
      <c r="E133" s="23">
        <v>14.95</v>
      </c>
      <c r="F133" s="7">
        <f t="shared" si="4"/>
        <v>9.9037900000000008</v>
      </c>
      <c r="G133" s="7">
        <f t="shared" si="5"/>
        <v>15.942679999999999</v>
      </c>
      <c r="H133" s="8">
        <f t="shared" si="3"/>
        <v>649.2659302428001</v>
      </c>
      <c r="J133" s="14"/>
      <c r="K133" s="69"/>
      <c r="L133" s="69"/>
      <c r="M133" s="69"/>
      <c r="P133" s="63"/>
      <c r="Q133" s="63"/>
      <c r="R133" s="63"/>
    </row>
    <row r="134" spans="1:18" outlineLevel="1">
      <c r="A134" s="6">
        <v>41</v>
      </c>
      <c r="B134" s="20">
        <v>42646.020833333336</v>
      </c>
      <c r="C134" s="21">
        <v>0.54166666666666652</v>
      </c>
      <c r="D134" s="22">
        <v>9.4600000000000009</v>
      </c>
      <c r="E134" s="23">
        <v>12.15</v>
      </c>
      <c r="F134" s="7">
        <f t="shared" si="4"/>
        <v>9.7390700000000017</v>
      </c>
      <c r="G134" s="7">
        <f t="shared" si="5"/>
        <v>12.956760000000001</v>
      </c>
      <c r="H134" s="8">
        <f t="shared" si="3"/>
        <v>667.54741238680003</v>
      </c>
      <c r="J134" s="14"/>
      <c r="K134" s="69"/>
      <c r="L134" s="69"/>
      <c r="M134" s="69"/>
      <c r="P134" s="63"/>
      <c r="Q134" s="63"/>
      <c r="R134" s="63"/>
    </row>
    <row r="135" spans="1:18" outlineLevel="1">
      <c r="A135" s="6">
        <v>41</v>
      </c>
      <c r="B135" s="20">
        <v>42646.020833333336</v>
      </c>
      <c r="C135" s="21">
        <v>0.56249999999999989</v>
      </c>
      <c r="D135" s="22">
        <v>9.44</v>
      </c>
      <c r="E135" s="23">
        <v>12.08</v>
      </c>
      <c r="F135" s="7">
        <f t="shared" si="4"/>
        <v>9.7184799999999996</v>
      </c>
      <c r="G135" s="7">
        <f t="shared" si="5"/>
        <v>12.882112000000001</v>
      </c>
      <c r="H135" s="8">
        <f t="shared" si="3"/>
        <v>666.86157217023992</v>
      </c>
      <c r="J135" s="14"/>
      <c r="K135" s="69"/>
      <c r="L135" s="69"/>
      <c r="M135" s="69"/>
      <c r="P135" s="63"/>
      <c r="Q135" s="63"/>
      <c r="R135" s="63"/>
    </row>
    <row r="136" spans="1:18" outlineLevel="1">
      <c r="A136" s="6">
        <v>41</v>
      </c>
      <c r="B136" s="20">
        <v>42646.020833333336</v>
      </c>
      <c r="C136" s="21">
        <v>0.58333333333333326</v>
      </c>
      <c r="D136" s="22">
        <v>8.49</v>
      </c>
      <c r="E136" s="23">
        <v>10.95</v>
      </c>
      <c r="F136" s="7">
        <f t="shared" si="4"/>
        <v>8.7404550000000008</v>
      </c>
      <c r="G136" s="7">
        <f t="shared" si="5"/>
        <v>11.67708</v>
      </c>
      <c r="H136" s="8">
        <f t="shared" si="3"/>
        <v>610.28409022860001</v>
      </c>
      <c r="J136" s="14"/>
      <c r="K136" s="69"/>
      <c r="L136" s="69"/>
      <c r="M136" s="69"/>
      <c r="P136" s="63"/>
      <c r="Q136" s="63"/>
      <c r="R136" s="63"/>
    </row>
    <row r="137" spans="1:18" outlineLevel="1">
      <c r="A137" s="6">
        <v>41</v>
      </c>
      <c r="B137" s="20">
        <v>42646.020833333336</v>
      </c>
      <c r="C137" s="21">
        <v>0.60416666666666663</v>
      </c>
      <c r="D137" s="22">
        <v>9.74</v>
      </c>
      <c r="E137" s="23">
        <v>12.01</v>
      </c>
      <c r="F137" s="7">
        <f t="shared" si="4"/>
        <v>10.027330000000001</v>
      </c>
      <c r="G137" s="7">
        <f t="shared" si="5"/>
        <v>12.807464</v>
      </c>
      <c r="H137" s="8">
        <f t="shared" si="3"/>
        <v>688.80272700888008</v>
      </c>
      <c r="J137" s="14"/>
      <c r="K137" s="69"/>
      <c r="L137" s="69"/>
      <c r="M137" s="69"/>
      <c r="P137" s="63"/>
      <c r="Q137" s="63"/>
      <c r="R137" s="63"/>
    </row>
    <row r="138" spans="1:18" outlineLevel="1">
      <c r="A138" s="6">
        <v>41</v>
      </c>
      <c r="B138" s="20">
        <v>42646.020833333336</v>
      </c>
      <c r="C138" s="21">
        <v>0.625</v>
      </c>
      <c r="D138" s="22">
        <v>9.7899999999999991</v>
      </c>
      <c r="E138" s="23">
        <v>9.8699999999999992</v>
      </c>
      <c r="F138" s="7">
        <f t="shared" si="4"/>
        <v>10.078804999999999</v>
      </c>
      <c r="G138" s="7">
        <f t="shared" si="5"/>
        <v>10.525367999999999</v>
      </c>
      <c r="H138" s="8">
        <f t="shared" si="3"/>
        <v>715.33947587475996</v>
      </c>
      <c r="J138" s="14"/>
      <c r="K138" s="69"/>
      <c r="L138" s="69"/>
      <c r="M138" s="69"/>
      <c r="P138" s="63"/>
      <c r="Q138" s="63"/>
      <c r="R138" s="63"/>
    </row>
    <row r="139" spans="1:18" outlineLevel="1">
      <c r="A139" s="6">
        <v>41</v>
      </c>
      <c r="B139" s="20">
        <v>42646.020833333336</v>
      </c>
      <c r="C139" s="21">
        <v>0.64583333333333337</v>
      </c>
      <c r="D139" s="22">
        <v>9.7899999999999991</v>
      </c>
      <c r="E139" s="23">
        <v>14.06</v>
      </c>
      <c r="F139" s="7">
        <f t="shared" si="4"/>
        <v>10.078804999999999</v>
      </c>
      <c r="G139" s="7">
        <f t="shared" si="5"/>
        <v>14.993584</v>
      </c>
      <c r="H139" s="8">
        <f t="shared" si="3"/>
        <v>670.30519811287991</v>
      </c>
      <c r="J139" s="14"/>
      <c r="K139" s="69"/>
      <c r="L139" s="69"/>
      <c r="M139" s="69"/>
      <c r="P139" s="63"/>
      <c r="Q139" s="63"/>
      <c r="R139" s="63"/>
    </row>
    <row r="140" spans="1:18" outlineLevel="1">
      <c r="A140" s="6">
        <v>41</v>
      </c>
      <c r="B140" s="20">
        <v>42646.020833333336</v>
      </c>
      <c r="C140" s="21">
        <v>0.66666666666666674</v>
      </c>
      <c r="D140" s="22">
        <v>9.7799999999999994</v>
      </c>
      <c r="E140" s="23">
        <v>8.35</v>
      </c>
      <c r="F140" s="7">
        <f t="shared" si="4"/>
        <v>10.06851</v>
      </c>
      <c r="G140" s="7">
        <f t="shared" si="5"/>
        <v>8.9044399999999992</v>
      </c>
      <c r="H140" s="8">
        <f t="shared" si="3"/>
        <v>730.92912181560007</v>
      </c>
      <c r="J140" s="14"/>
      <c r="K140" s="69"/>
      <c r="L140" s="69"/>
      <c r="M140" s="69"/>
      <c r="P140" s="63"/>
      <c r="Q140" s="63"/>
      <c r="R140" s="63"/>
    </row>
    <row r="141" spans="1:18" outlineLevel="1">
      <c r="A141" s="6">
        <v>41</v>
      </c>
      <c r="B141" s="20">
        <v>42646.020833333336</v>
      </c>
      <c r="C141" s="21">
        <v>0.68750000000000011</v>
      </c>
      <c r="D141" s="22">
        <v>9.7899999999999991</v>
      </c>
      <c r="E141" s="23">
        <v>13.21</v>
      </c>
      <c r="F141" s="7">
        <f t="shared" si="4"/>
        <v>10.078804999999999</v>
      </c>
      <c r="G141" s="7">
        <f t="shared" si="5"/>
        <v>14.087144</v>
      </c>
      <c r="H141" s="8">
        <f t="shared" ref="H141:H204" si="6">F141*($B$6-G141)</f>
        <v>679.44103011708</v>
      </c>
      <c r="J141" s="14"/>
      <c r="K141" s="69"/>
      <c r="L141" s="69"/>
      <c r="M141" s="69"/>
      <c r="P141" s="63"/>
      <c r="Q141" s="63"/>
      <c r="R141" s="63"/>
    </row>
    <row r="142" spans="1:18" outlineLevel="1">
      <c r="A142" s="6">
        <v>41</v>
      </c>
      <c r="B142" s="20">
        <v>42646.020833333336</v>
      </c>
      <c r="C142" s="21">
        <v>0.70833333333333348</v>
      </c>
      <c r="D142" s="22">
        <v>9.77</v>
      </c>
      <c r="E142" s="23">
        <v>36.229999999999997</v>
      </c>
      <c r="F142" s="7">
        <f t="shared" ref="F142:F205" si="7">IF($B$10="Electricity",$D142*$B$7,$D142*$B$8)</f>
        <v>10.058215000000001</v>
      </c>
      <c r="G142" s="7">
        <f t="shared" ref="G142:G205" si="8">+E142*$B$8</f>
        <v>38.635672</v>
      </c>
      <c r="H142" s="8">
        <f t="shared" si="6"/>
        <v>431.13862685452006</v>
      </c>
      <c r="J142" s="14"/>
      <c r="K142" s="69"/>
      <c r="L142" s="69"/>
      <c r="M142" s="69"/>
      <c r="P142" s="63"/>
      <c r="Q142" s="63"/>
      <c r="R142" s="63"/>
    </row>
    <row r="143" spans="1:18" outlineLevel="1">
      <c r="A143" s="6">
        <v>41</v>
      </c>
      <c r="B143" s="20">
        <v>42646.020833333336</v>
      </c>
      <c r="C143" s="21">
        <v>0.72916666666666685</v>
      </c>
      <c r="D143" s="22">
        <v>9.77</v>
      </c>
      <c r="E143" s="23">
        <v>20.75</v>
      </c>
      <c r="F143" s="7">
        <f t="shared" si="7"/>
        <v>10.058215000000001</v>
      </c>
      <c r="G143" s="7">
        <f t="shared" si="8"/>
        <v>22.127800000000001</v>
      </c>
      <c r="H143" s="8">
        <f t="shared" si="6"/>
        <v>597.17835262300002</v>
      </c>
      <c r="J143" s="14"/>
      <c r="K143" s="69"/>
      <c r="L143" s="69"/>
      <c r="M143" s="69"/>
      <c r="P143" s="63"/>
      <c r="Q143" s="63"/>
      <c r="R143" s="63"/>
    </row>
    <row r="144" spans="1:18" outlineLevel="1">
      <c r="A144" s="6">
        <v>41</v>
      </c>
      <c r="B144" s="20">
        <v>42646.020833333336</v>
      </c>
      <c r="C144" s="21">
        <v>0.75000000000000022</v>
      </c>
      <c r="D144" s="22">
        <v>9.77</v>
      </c>
      <c r="E144" s="23">
        <v>26.28</v>
      </c>
      <c r="F144" s="7">
        <f t="shared" si="7"/>
        <v>10.058215000000001</v>
      </c>
      <c r="G144" s="7">
        <f t="shared" si="8"/>
        <v>28.024992000000001</v>
      </c>
      <c r="H144" s="8">
        <f t="shared" si="6"/>
        <v>537.86312759072007</v>
      </c>
      <c r="J144" s="14"/>
      <c r="K144" s="69"/>
      <c r="L144" s="69"/>
      <c r="M144" s="69"/>
      <c r="P144" s="63"/>
      <c r="Q144" s="63"/>
      <c r="R144" s="63"/>
    </row>
    <row r="145" spans="1:18" outlineLevel="1">
      <c r="A145" s="6">
        <v>41</v>
      </c>
      <c r="B145" s="20">
        <v>42646.020833333336</v>
      </c>
      <c r="C145" s="21">
        <v>0.77083333333333359</v>
      </c>
      <c r="D145" s="22">
        <v>9.77</v>
      </c>
      <c r="E145" s="23">
        <v>34.35</v>
      </c>
      <c r="F145" s="7">
        <f t="shared" si="7"/>
        <v>10.058215000000001</v>
      </c>
      <c r="G145" s="7">
        <f t="shared" si="8"/>
        <v>36.630839999999999</v>
      </c>
      <c r="H145" s="8">
        <f t="shared" si="6"/>
        <v>451.30365814940001</v>
      </c>
      <c r="J145" s="14"/>
      <c r="K145" s="69"/>
      <c r="L145" s="69"/>
      <c r="M145" s="69"/>
      <c r="P145" s="63"/>
      <c r="Q145" s="63"/>
      <c r="R145" s="63"/>
    </row>
    <row r="146" spans="1:18" outlineLevel="1">
      <c r="A146" s="6">
        <v>41</v>
      </c>
      <c r="B146" s="20">
        <v>42646.020833333336</v>
      </c>
      <c r="C146" s="21">
        <v>0.79166666666666696</v>
      </c>
      <c r="D146" s="22">
        <v>9.44</v>
      </c>
      <c r="E146" s="23">
        <v>36.090000000000003</v>
      </c>
      <c r="F146" s="7">
        <f t="shared" si="7"/>
        <v>9.7184799999999996</v>
      </c>
      <c r="G146" s="7">
        <f t="shared" si="8"/>
        <v>38.486376000000007</v>
      </c>
      <c r="H146" s="8">
        <f t="shared" si="6"/>
        <v>418.02704457151992</v>
      </c>
      <c r="J146" s="14"/>
      <c r="K146" s="69"/>
      <c r="L146" s="69"/>
      <c r="M146" s="69"/>
      <c r="P146" s="63"/>
      <c r="Q146" s="63"/>
      <c r="R146" s="63"/>
    </row>
    <row r="147" spans="1:18" outlineLevel="1">
      <c r="A147" s="6">
        <v>41</v>
      </c>
      <c r="B147" s="20">
        <v>42646.020833333336</v>
      </c>
      <c r="C147" s="21">
        <v>0.81250000000000033</v>
      </c>
      <c r="D147" s="22">
        <v>9.58</v>
      </c>
      <c r="E147" s="23">
        <v>34.15</v>
      </c>
      <c r="F147" s="7">
        <f t="shared" si="7"/>
        <v>9.8626100000000001</v>
      </c>
      <c r="G147" s="7">
        <f t="shared" si="8"/>
        <v>36.417560000000002</v>
      </c>
      <c r="H147" s="8">
        <f t="shared" si="6"/>
        <v>444.63052356840001</v>
      </c>
      <c r="J147" s="14"/>
      <c r="K147" s="69"/>
      <c r="L147" s="69"/>
      <c r="M147" s="69"/>
      <c r="P147" s="63"/>
      <c r="Q147" s="63"/>
      <c r="R147" s="63"/>
    </row>
    <row r="148" spans="1:18" outlineLevel="1">
      <c r="A148" s="6">
        <v>41</v>
      </c>
      <c r="B148" s="20">
        <v>42646.020833333336</v>
      </c>
      <c r="C148" s="21">
        <v>0.8333333333333337</v>
      </c>
      <c r="D148" s="22">
        <v>9.77</v>
      </c>
      <c r="E148" s="23">
        <v>31.46</v>
      </c>
      <c r="F148" s="7">
        <f t="shared" si="7"/>
        <v>10.058215000000001</v>
      </c>
      <c r="G148" s="7">
        <f t="shared" si="8"/>
        <v>33.548943999999999</v>
      </c>
      <c r="H148" s="8">
        <f t="shared" si="6"/>
        <v>482.30203072504003</v>
      </c>
      <c r="J148" s="14"/>
      <c r="K148" s="69"/>
      <c r="L148" s="69"/>
      <c r="M148" s="69"/>
      <c r="P148" s="63"/>
      <c r="Q148" s="63"/>
      <c r="R148" s="63"/>
    </row>
    <row r="149" spans="1:18" outlineLevel="1">
      <c r="A149" s="6">
        <v>41</v>
      </c>
      <c r="B149" s="20">
        <v>42646.020833333336</v>
      </c>
      <c r="C149" s="21">
        <v>0.85416666666666707</v>
      </c>
      <c r="D149" s="22">
        <v>9.77</v>
      </c>
      <c r="E149" s="23">
        <v>33.4</v>
      </c>
      <c r="F149" s="7">
        <f t="shared" si="7"/>
        <v>10.058215000000001</v>
      </c>
      <c r="G149" s="7">
        <f t="shared" si="8"/>
        <v>35.617759999999997</v>
      </c>
      <c r="H149" s="8">
        <f t="shared" si="6"/>
        <v>461.49343460160003</v>
      </c>
      <c r="J149" s="14"/>
      <c r="K149" s="69"/>
      <c r="L149" s="69"/>
      <c r="M149" s="69"/>
      <c r="P149" s="63"/>
      <c r="Q149" s="63"/>
      <c r="R149" s="63"/>
    </row>
    <row r="150" spans="1:18" outlineLevel="1">
      <c r="A150" s="6">
        <v>41</v>
      </c>
      <c r="B150" s="20">
        <v>42646.020833333336</v>
      </c>
      <c r="C150" s="21">
        <v>0.87500000000000044</v>
      </c>
      <c r="D150" s="22">
        <v>9.77</v>
      </c>
      <c r="E150" s="23">
        <v>26.87</v>
      </c>
      <c r="F150" s="7">
        <f t="shared" si="7"/>
        <v>10.058215000000001</v>
      </c>
      <c r="G150" s="7">
        <f t="shared" si="8"/>
        <v>28.654168000000002</v>
      </c>
      <c r="H150" s="8">
        <f t="shared" si="6"/>
        <v>531.53474010988009</v>
      </c>
      <c r="J150" s="14"/>
      <c r="K150" s="69"/>
      <c r="L150" s="69"/>
      <c r="M150" s="69"/>
      <c r="P150" s="63"/>
      <c r="Q150" s="63"/>
      <c r="R150" s="63"/>
    </row>
    <row r="151" spans="1:18" outlineLevel="1">
      <c r="A151" s="6">
        <v>41</v>
      </c>
      <c r="B151" s="20">
        <v>42646.020833333336</v>
      </c>
      <c r="C151" s="21">
        <v>0.89583333333333381</v>
      </c>
      <c r="D151" s="22">
        <v>9.7799999999999994</v>
      </c>
      <c r="E151" s="23">
        <v>14.21</v>
      </c>
      <c r="F151" s="7">
        <f t="shared" si="7"/>
        <v>10.06851</v>
      </c>
      <c r="G151" s="7">
        <f t="shared" si="8"/>
        <v>15.153544000000002</v>
      </c>
      <c r="H151" s="8">
        <f t="shared" si="6"/>
        <v>668.00995570056</v>
      </c>
      <c r="J151" s="14"/>
      <c r="K151" s="69"/>
      <c r="L151" s="69"/>
      <c r="M151" s="69"/>
      <c r="P151" s="63"/>
      <c r="Q151" s="63"/>
      <c r="R151" s="63"/>
    </row>
    <row r="152" spans="1:18" outlineLevel="1">
      <c r="A152" s="6">
        <v>41</v>
      </c>
      <c r="B152" s="20">
        <v>42646.020833333336</v>
      </c>
      <c r="C152" s="21">
        <v>0.91666666666666718</v>
      </c>
      <c r="D152" s="22">
        <v>9.7899999999999991</v>
      </c>
      <c r="E152" s="23">
        <v>10.52</v>
      </c>
      <c r="F152" s="7">
        <f t="shared" si="7"/>
        <v>10.078804999999999</v>
      </c>
      <c r="G152" s="7">
        <f t="shared" si="8"/>
        <v>11.218527999999999</v>
      </c>
      <c r="H152" s="8">
        <f t="shared" si="6"/>
        <v>708.35325140096006</v>
      </c>
      <c r="J152" s="14"/>
      <c r="K152" s="69"/>
      <c r="L152" s="69"/>
      <c r="M152" s="69"/>
      <c r="P152" s="63"/>
      <c r="Q152" s="63"/>
      <c r="R152" s="63"/>
    </row>
    <row r="153" spans="1:18" outlineLevel="1">
      <c r="A153" s="6">
        <v>41</v>
      </c>
      <c r="B153" s="20">
        <v>42646.020833333336</v>
      </c>
      <c r="C153" s="21">
        <v>0.93750000000000056</v>
      </c>
      <c r="D153" s="22">
        <v>9.7799999999999994</v>
      </c>
      <c r="E153" s="23">
        <v>10.37</v>
      </c>
      <c r="F153" s="7">
        <f t="shared" si="7"/>
        <v>10.06851</v>
      </c>
      <c r="G153" s="7">
        <f t="shared" si="8"/>
        <v>11.058567999999999</v>
      </c>
      <c r="H153" s="8">
        <f t="shared" si="6"/>
        <v>709.24026250632005</v>
      </c>
      <c r="J153" s="14"/>
      <c r="K153" s="69"/>
      <c r="L153" s="69"/>
      <c r="M153" s="69"/>
      <c r="P153" s="63"/>
      <c r="Q153" s="63"/>
      <c r="R153" s="63"/>
    </row>
    <row r="154" spans="1:18" outlineLevel="1">
      <c r="A154" s="6">
        <v>41</v>
      </c>
      <c r="B154" s="20">
        <v>42646.020833333336</v>
      </c>
      <c r="C154" s="21">
        <v>0.95833333333333393</v>
      </c>
      <c r="D154" s="22">
        <v>9.7899999999999991</v>
      </c>
      <c r="E154" s="23">
        <v>10.32</v>
      </c>
      <c r="F154" s="7">
        <f t="shared" si="7"/>
        <v>10.078804999999999</v>
      </c>
      <c r="G154" s="7">
        <f t="shared" si="8"/>
        <v>11.005248</v>
      </c>
      <c r="H154" s="8">
        <f t="shared" si="6"/>
        <v>710.50285893136004</v>
      </c>
      <c r="J154" s="14"/>
      <c r="K154" s="69"/>
      <c r="L154" s="69"/>
      <c r="M154" s="69"/>
      <c r="P154" s="63"/>
      <c r="Q154" s="63"/>
      <c r="R154" s="63"/>
    </row>
    <row r="155" spans="1:18" outlineLevel="1">
      <c r="A155" s="6">
        <v>41</v>
      </c>
      <c r="B155" s="20">
        <v>42646.020833333336</v>
      </c>
      <c r="C155" s="21">
        <v>0.9791666666666673</v>
      </c>
      <c r="D155" s="22">
        <v>9.75</v>
      </c>
      <c r="E155" s="23">
        <v>-72.94</v>
      </c>
      <c r="F155" s="7">
        <f t="shared" si="7"/>
        <v>10.037625</v>
      </c>
      <c r="G155" s="7">
        <f t="shared" si="8"/>
        <v>-77.783215999999996</v>
      </c>
      <c r="H155" s="8">
        <f t="shared" si="6"/>
        <v>1598.8251910019999</v>
      </c>
      <c r="J155" s="14"/>
      <c r="K155" s="69"/>
      <c r="L155" s="69"/>
      <c r="M155" s="69"/>
      <c r="P155" s="63"/>
      <c r="Q155" s="63"/>
      <c r="R155" s="63"/>
    </row>
    <row r="156" spans="1:18" outlineLevel="1">
      <c r="A156" s="6">
        <v>41</v>
      </c>
      <c r="B156" s="20">
        <v>42646.020833333336</v>
      </c>
      <c r="C156" s="21">
        <v>1.0000000000000007</v>
      </c>
      <c r="D156" s="22">
        <v>9.18</v>
      </c>
      <c r="E156" s="23">
        <v>19.350000000000001</v>
      </c>
      <c r="F156" s="7">
        <f t="shared" si="7"/>
        <v>9.4508100000000006</v>
      </c>
      <c r="G156" s="7">
        <f t="shared" si="8"/>
        <v>20.634840000000001</v>
      </c>
      <c r="H156" s="8">
        <f t="shared" si="6"/>
        <v>575.22506277960008</v>
      </c>
      <c r="J156" s="14"/>
      <c r="K156" s="69"/>
      <c r="L156" s="69"/>
      <c r="M156" s="69"/>
      <c r="P156" s="63"/>
      <c r="Q156" s="63"/>
      <c r="R156" s="63"/>
    </row>
    <row r="157" spans="1:18" outlineLevel="1">
      <c r="A157" s="6">
        <v>41</v>
      </c>
      <c r="B157" s="20">
        <v>42647.020833333336</v>
      </c>
      <c r="C157" s="21">
        <v>2.0833333333333332E-2</v>
      </c>
      <c r="D157" s="22">
        <v>9.76</v>
      </c>
      <c r="E157" s="23">
        <v>22.75</v>
      </c>
      <c r="F157" s="7">
        <f t="shared" si="7"/>
        <v>10.047920000000001</v>
      </c>
      <c r="G157" s="7">
        <f t="shared" si="8"/>
        <v>24.2606</v>
      </c>
      <c r="H157" s="8">
        <f t="shared" si="6"/>
        <v>575.13691204800011</v>
      </c>
      <c r="J157" s="14"/>
      <c r="K157" s="69"/>
      <c r="L157" s="69"/>
      <c r="M157" s="69"/>
      <c r="P157" s="63"/>
      <c r="Q157" s="63"/>
      <c r="R157" s="63"/>
    </row>
    <row r="158" spans="1:18" outlineLevel="1">
      <c r="A158" s="6">
        <v>41</v>
      </c>
      <c r="B158" s="20">
        <v>42647.020833333336</v>
      </c>
      <c r="C158" s="21">
        <v>4.1666666666666664E-2</v>
      </c>
      <c r="D158" s="22">
        <v>9.76</v>
      </c>
      <c r="E158" s="23">
        <v>-4.4000000000000004</v>
      </c>
      <c r="F158" s="7">
        <f t="shared" si="7"/>
        <v>10.047920000000001</v>
      </c>
      <c r="G158" s="7">
        <f t="shared" si="8"/>
        <v>-4.6921600000000003</v>
      </c>
      <c r="H158" s="8">
        <f t="shared" si="6"/>
        <v>866.05192830720011</v>
      </c>
      <c r="J158" s="14"/>
      <c r="K158" s="69"/>
      <c r="L158" s="69"/>
      <c r="M158" s="69"/>
      <c r="P158" s="63"/>
      <c r="Q158" s="63"/>
      <c r="R158" s="63"/>
    </row>
    <row r="159" spans="1:18" outlineLevel="1">
      <c r="A159" s="6">
        <v>41</v>
      </c>
      <c r="B159" s="20">
        <v>42647.020833333336</v>
      </c>
      <c r="C159" s="21">
        <v>6.25E-2</v>
      </c>
      <c r="D159" s="22">
        <v>9.69</v>
      </c>
      <c r="E159" s="23">
        <v>-2.81</v>
      </c>
      <c r="F159" s="7">
        <f t="shared" si="7"/>
        <v>9.975855000000001</v>
      </c>
      <c r="G159" s="7">
        <f t="shared" si="8"/>
        <v>-2.9965839999999999</v>
      </c>
      <c r="H159" s="8">
        <f t="shared" si="6"/>
        <v>842.92566997932011</v>
      </c>
      <c r="J159" s="14"/>
      <c r="K159" s="69"/>
      <c r="L159" s="69"/>
      <c r="M159" s="69"/>
      <c r="P159" s="63"/>
      <c r="Q159" s="63"/>
      <c r="R159" s="63"/>
    </row>
    <row r="160" spans="1:18" outlineLevel="1">
      <c r="A160" s="6">
        <v>41</v>
      </c>
      <c r="B160" s="20">
        <v>42647.020833333336</v>
      </c>
      <c r="C160" s="21">
        <v>8.3333333333333329E-2</v>
      </c>
      <c r="D160" s="22">
        <v>9.64</v>
      </c>
      <c r="E160" s="23">
        <v>10.1</v>
      </c>
      <c r="F160" s="7">
        <f t="shared" si="7"/>
        <v>9.9243800000000011</v>
      </c>
      <c r="G160" s="7">
        <f t="shared" si="8"/>
        <v>10.77064</v>
      </c>
      <c r="H160" s="8">
        <f t="shared" si="6"/>
        <v>701.94504579680006</v>
      </c>
      <c r="J160" s="14"/>
      <c r="K160" s="69"/>
      <c r="L160" s="69"/>
      <c r="M160" s="69"/>
      <c r="P160" s="63"/>
      <c r="Q160" s="63"/>
      <c r="R160" s="63"/>
    </row>
    <row r="161" spans="1:18" outlineLevel="1">
      <c r="A161" s="6">
        <v>41</v>
      </c>
      <c r="B161" s="20">
        <v>42647.020833333336</v>
      </c>
      <c r="C161" s="21">
        <v>0.10416666666666666</v>
      </c>
      <c r="D161" s="22">
        <v>9.7799999999999994</v>
      </c>
      <c r="E161" s="23">
        <v>-78.650000000000006</v>
      </c>
      <c r="F161" s="7">
        <f t="shared" si="7"/>
        <v>10.06851</v>
      </c>
      <c r="G161" s="7">
        <f t="shared" si="8"/>
        <v>-83.87236</v>
      </c>
      <c r="H161" s="8">
        <f t="shared" si="6"/>
        <v>1665.0532603836002</v>
      </c>
      <c r="J161" s="14"/>
      <c r="K161" s="69"/>
      <c r="L161" s="69"/>
      <c r="M161" s="69"/>
      <c r="P161" s="63"/>
      <c r="Q161" s="63"/>
      <c r="R161" s="63"/>
    </row>
    <row r="162" spans="1:18" outlineLevel="1">
      <c r="A162" s="6">
        <v>41</v>
      </c>
      <c r="B162" s="20">
        <v>42647.020833333336</v>
      </c>
      <c r="C162" s="21">
        <v>0.12499999999999999</v>
      </c>
      <c r="D162" s="22">
        <v>9.7899999999999991</v>
      </c>
      <c r="E162" s="23">
        <v>-49.96</v>
      </c>
      <c r="F162" s="7">
        <f t="shared" si="7"/>
        <v>10.078804999999999</v>
      </c>
      <c r="G162" s="7">
        <f t="shared" si="8"/>
        <v>-53.277343999999999</v>
      </c>
      <c r="H162" s="8">
        <f t="shared" si="6"/>
        <v>1358.39456859392</v>
      </c>
      <c r="J162" s="14"/>
      <c r="K162" s="69"/>
      <c r="L162" s="69"/>
      <c r="M162" s="69"/>
      <c r="P162" s="63"/>
      <c r="Q162" s="63"/>
      <c r="R162" s="63"/>
    </row>
    <row r="163" spans="1:18" outlineLevel="1">
      <c r="A163" s="6">
        <v>41</v>
      </c>
      <c r="B163" s="20">
        <v>42647.020833333336</v>
      </c>
      <c r="C163" s="21">
        <v>0.14583333333333331</v>
      </c>
      <c r="D163" s="22">
        <v>9.7899999999999991</v>
      </c>
      <c r="E163" s="23">
        <v>-92.45</v>
      </c>
      <c r="F163" s="7">
        <f t="shared" si="7"/>
        <v>10.078804999999999</v>
      </c>
      <c r="G163" s="7">
        <f t="shared" si="8"/>
        <v>-98.588680000000011</v>
      </c>
      <c r="H163" s="8">
        <f t="shared" si="6"/>
        <v>1815.0786884274</v>
      </c>
      <c r="J163" s="14"/>
      <c r="K163" s="69"/>
      <c r="L163" s="69"/>
      <c r="M163" s="69"/>
      <c r="P163" s="63"/>
      <c r="Q163" s="63"/>
      <c r="R163" s="63"/>
    </row>
    <row r="164" spans="1:18" outlineLevel="1">
      <c r="A164" s="6">
        <v>41</v>
      </c>
      <c r="B164" s="20">
        <v>42647.020833333336</v>
      </c>
      <c r="C164" s="21">
        <v>0.16666666666666666</v>
      </c>
      <c r="D164" s="22">
        <v>9.7899999999999991</v>
      </c>
      <c r="E164" s="23">
        <v>-8.24</v>
      </c>
      <c r="F164" s="7">
        <f t="shared" si="7"/>
        <v>10.078804999999999</v>
      </c>
      <c r="G164" s="7">
        <f t="shared" si="8"/>
        <v>-8.7871360000000003</v>
      </c>
      <c r="H164" s="8">
        <f t="shared" si="6"/>
        <v>909.98643775248001</v>
      </c>
      <c r="J164" s="14"/>
      <c r="K164" s="69"/>
      <c r="L164" s="69"/>
      <c r="M164" s="69"/>
      <c r="P164" s="63"/>
      <c r="Q164" s="63"/>
      <c r="R164" s="63"/>
    </row>
    <row r="165" spans="1:18" outlineLevel="1">
      <c r="A165" s="6">
        <v>41</v>
      </c>
      <c r="B165" s="20">
        <v>42647.020833333336</v>
      </c>
      <c r="C165" s="21">
        <v>0.1875</v>
      </c>
      <c r="D165" s="22">
        <v>9.7799999999999994</v>
      </c>
      <c r="E165" s="23">
        <v>1.64</v>
      </c>
      <c r="F165" s="7">
        <f t="shared" si="7"/>
        <v>10.06851</v>
      </c>
      <c r="G165" s="7">
        <f t="shared" si="8"/>
        <v>1.748896</v>
      </c>
      <c r="H165" s="8">
        <f t="shared" si="6"/>
        <v>802.97478813503994</v>
      </c>
      <c r="J165" s="14"/>
      <c r="K165" s="69"/>
      <c r="L165" s="69"/>
      <c r="M165" s="69"/>
      <c r="P165" s="63"/>
      <c r="Q165" s="63"/>
      <c r="R165" s="63"/>
    </row>
    <row r="166" spans="1:18" outlineLevel="1">
      <c r="A166" s="6">
        <v>41</v>
      </c>
      <c r="B166" s="20">
        <v>42647.020833333336</v>
      </c>
      <c r="C166" s="21">
        <v>0.20833333333333334</v>
      </c>
      <c r="D166" s="22">
        <v>9.7899999999999991</v>
      </c>
      <c r="E166" s="23">
        <v>21.15</v>
      </c>
      <c r="F166" s="7">
        <f t="shared" si="7"/>
        <v>10.078804999999999</v>
      </c>
      <c r="G166" s="7">
        <f t="shared" si="8"/>
        <v>22.554359999999999</v>
      </c>
      <c r="H166" s="8">
        <f t="shared" si="6"/>
        <v>594.10161116019992</v>
      </c>
      <c r="J166" s="14"/>
      <c r="K166" s="69"/>
      <c r="L166" s="69"/>
      <c r="M166" s="69"/>
      <c r="P166" s="63"/>
      <c r="Q166" s="63"/>
      <c r="R166" s="63"/>
    </row>
    <row r="167" spans="1:18" outlineLevel="1">
      <c r="A167" s="6">
        <v>41</v>
      </c>
      <c r="B167" s="20">
        <v>42647.020833333336</v>
      </c>
      <c r="C167" s="21">
        <v>0.22916666666666669</v>
      </c>
      <c r="D167" s="22">
        <v>9.7799999999999994</v>
      </c>
      <c r="E167" s="23">
        <v>31.74</v>
      </c>
      <c r="F167" s="7">
        <f t="shared" si="7"/>
        <v>10.06851</v>
      </c>
      <c r="G167" s="7">
        <f t="shared" si="8"/>
        <v>33.847535999999998</v>
      </c>
      <c r="H167" s="8">
        <f t="shared" si="6"/>
        <v>479.78931030864004</v>
      </c>
      <c r="J167" s="14"/>
      <c r="K167" s="69"/>
      <c r="L167" s="69"/>
      <c r="M167" s="69"/>
      <c r="P167" s="63"/>
      <c r="Q167" s="63"/>
      <c r="R167" s="63"/>
    </row>
    <row r="168" spans="1:18" outlineLevel="1">
      <c r="A168" s="6">
        <v>41</v>
      </c>
      <c r="B168" s="20">
        <v>42647.020833333336</v>
      </c>
      <c r="C168" s="21">
        <v>0.25</v>
      </c>
      <c r="D168" s="22">
        <v>9.7799999999999994</v>
      </c>
      <c r="E168" s="23">
        <v>35.85</v>
      </c>
      <c r="F168" s="7">
        <f t="shared" si="7"/>
        <v>10.06851</v>
      </c>
      <c r="G168" s="7">
        <f t="shared" si="8"/>
        <v>38.230440000000002</v>
      </c>
      <c r="H168" s="8">
        <f t="shared" si="6"/>
        <v>435.6599975556</v>
      </c>
      <c r="J168" s="14"/>
      <c r="K168" s="69"/>
      <c r="L168" s="69"/>
      <c r="M168" s="69"/>
      <c r="P168" s="63"/>
      <c r="Q168" s="63"/>
      <c r="R168" s="63"/>
    </row>
    <row r="169" spans="1:18" outlineLevel="1">
      <c r="A169" s="6">
        <v>41</v>
      </c>
      <c r="B169" s="20">
        <v>42647.020833333336</v>
      </c>
      <c r="C169" s="21">
        <v>0.27083333333333331</v>
      </c>
      <c r="D169" s="22">
        <v>9.65</v>
      </c>
      <c r="E169" s="23">
        <v>57.25</v>
      </c>
      <c r="F169" s="7">
        <f t="shared" si="7"/>
        <v>9.9346750000000004</v>
      </c>
      <c r="G169" s="7">
        <f t="shared" si="8"/>
        <v>61.051400000000001</v>
      </c>
      <c r="H169" s="8">
        <f t="shared" si="6"/>
        <v>203.15019520499999</v>
      </c>
      <c r="J169" s="14"/>
      <c r="K169" s="69"/>
      <c r="L169" s="69"/>
      <c r="M169" s="69"/>
      <c r="P169" s="63"/>
      <c r="Q169" s="63"/>
      <c r="R169" s="63"/>
    </row>
    <row r="170" spans="1:18" outlineLevel="1">
      <c r="A170" s="6">
        <v>41</v>
      </c>
      <c r="B170" s="20">
        <v>42647.020833333336</v>
      </c>
      <c r="C170" s="21">
        <v>0.29166666666666663</v>
      </c>
      <c r="D170" s="22">
        <v>9.31</v>
      </c>
      <c r="E170" s="23">
        <v>78.260000000000005</v>
      </c>
      <c r="F170" s="7">
        <f t="shared" si="7"/>
        <v>9.5846450000000019</v>
      </c>
      <c r="G170" s="7">
        <f t="shared" si="8"/>
        <v>83.456464000000011</v>
      </c>
      <c r="H170" s="8">
        <f t="shared" si="6"/>
        <v>-18.75201289528011</v>
      </c>
      <c r="J170" s="14"/>
      <c r="K170" s="69"/>
      <c r="L170" s="69"/>
      <c r="M170" s="69"/>
      <c r="P170" s="63"/>
      <c r="Q170" s="63"/>
      <c r="R170" s="63"/>
    </row>
    <row r="171" spans="1:18" outlineLevel="1">
      <c r="A171" s="6">
        <v>41</v>
      </c>
      <c r="B171" s="20">
        <v>42647.020833333336</v>
      </c>
      <c r="C171" s="21">
        <v>0.31249999999999994</v>
      </c>
      <c r="D171" s="22">
        <v>9.65</v>
      </c>
      <c r="E171" s="23">
        <v>28.96</v>
      </c>
      <c r="F171" s="7">
        <f t="shared" si="7"/>
        <v>9.9346750000000004</v>
      </c>
      <c r="G171" s="7">
        <f t="shared" si="8"/>
        <v>30.882944000000002</v>
      </c>
      <c r="H171" s="8">
        <f t="shared" si="6"/>
        <v>502.8640008168</v>
      </c>
      <c r="J171" s="14"/>
      <c r="K171" s="69"/>
      <c r="L171" s="69"/>
      <c r="M171" s="69"/>
      <c r="P171" s="63"/>
      <c r="Q171" s="63"/>
      <c r="R171" s="63"/>
    </row>
    <row r="172" spans="1:18" outlineLevel="1">
      <c r="A172" s="6">
        <v>41</v>
      </c>
      <c r="B172" s="20">
        <v>42647.020833333336</v>
      </c>
      <c r="C172" s="21">
        <v>0.33333333333333326</v>
      </c>
      <c r="D172" s="22">
        <v>9.77</v>
      </c>
      <c r="E172" s="23">
        <v>40.94</v>
      </c>
      <c r="F172" s="7">
        <f t="shared" si="7"/>
        <v>10.058215000000001</v>
      </c>
      <c r="G172" s="7">
        <f t="shared" si="8"/>
        <v>43.658415999999995</v>
      </c>
      <c r="H172" s="8">
        <f t="shared" si="6"/>
        <v>380.61878781256007</v>
      </c>
      <c r="J172" s="14"/>
      <c r="K172" s="69"/>
      <c r="L172" s="69"/>
      <c r="M172" s="69"/>
      <c r="P172" s="63"/>
      <c r="Q172" s="63"/>
      <c r="R172" s="63"/>
    </row>
    <row r="173" spans="1:18" outlineLevel="1">
      <c r="A173" s="6">
        <v>41</v>
      </c>
      <c r="B173" s="20">
        <v>42647.020833333336</v>
      </c>
      <c r="C173" s="21">
        <v>0.35416666666666657</v>
      </c>
      <c r="D173" s="22">
        <v>9.77</v>
      </c>
      <c r="E173" s="23">
        <v>30.68</v>
      </c>
      <c r="F173" s="7">
        <f t="shared" si="7"/>
        <v>10.058215000000001</v>
      </c>
      <c r="G173" s="7">
        <f t="shared" si="8"/>
        <v>32.717151999999999</v>
      </c>
      <c r="H173" s="8">
        <f t="shared" si="6"/>
        <v>490.66837349632004</v>
      </c>
      <c r="J173" s="14"/>
      <c r="K173" s="69"/>
      <c r="L173" s="69"/>
      <c r="M173" s="69"/>
      <c r="P173" s="63"/>
      <c r="Q173" s="63"/>
      <c r="R173" s="63"/>
    </row>
    <row r="174" spans="1:18" outlineLevel="1">
      <c r="A174" s="6">
        <v>41</v>
      </c>
      <c r="B174" s="20">
        <v>42647.020833333336</v>
      </c>
      <c r="C174" s="21">
        <v>0.37499999999999989</v>
      </c>
      <c r="D174" s="22">
        <v>9.7799999999999994</v>
      </c>
      <c r="E174" s="23">
        <v>28.31</v>
      </c>
      <c r="F174" s="7">
        <f t="shared" si="7"/>
        <v>10.06851</v>
      </c>
      <c r="G174" s="7">
        <f t="shared" si="8"/>
        <v>30.189784</v>
      </c>
      <c r="H174" s="8">
        <f t="shared" si="6"/>
        <v>516.61742289815993</v>
      </c>
      <c r="J174" s="14"/>
      <c r="K174" s="69"/>
      <c r="L174" s="69"/>
      <c r="M174" s="69"/>
      <c r="P174" s="63"/>
      <c r="Q174" s="63"/>
      <c r="R174" s="63"/>
    </row>
    <row r="175" spans="1:18" outlineLevel="1">
      <c r="A175" s="6">
        <v>41</v>
      </c>
      <c r="B175" s="20">
        <v>42647.020833333336</v>
      </c>
      <c r="C175" s="21">
        <v>0.3958333333333332</v>
      </c>
      <c r="D175" s="22">
        <v>9.7899999999999991</v>
      </c>
      <c r="E175" s="23">
        <v>31.81</v>
      </c>
      <c r="F175" s="7">
        <f t="shared" si="7"/>
        <v>10.078804999999999</v>
      </c>
      <c r="G175" s="7">
        <f t="shared" si="8"/>
        <v>33.922184000000001</v>
      </c>
      <c r="H175" s="8">
        <f t="shared" si="6"/>
        <v>479.52752978987996</v>
      </c>
      <c r="J175" s="14"/>
      <c r="K175" s="69"/>
      <c r="L175" s="69"/>
      <c r="M175" s="69"/>
      <c r="P175" s="63"/>
      <c r="Q175" s="63"/>
      <c r="R175" s="63"/>
    </row>
    <row r="176" spans="1:18" outlineLevel="1">
      <c r="A176" s="6">
        <v>41</v>
      </c>
      <c r="B176" s="20">
        <v>42647.020833333336</v>
      </c>
      <c r="C176" s="21">
        <v>0.41666666666666652</v>
      </c>
      <c r="D176" s="22">
        <v>9.24</v>
      </c>
      <c r="E176" s="23">
        <v>31.04</v>
      </c>
      <c r="F176" s="7">
        <f t="shared" si="7"/>
        <v>9.5125800000000016</v>
      </c>
      <c r="G176" s="7">
        <f t="shared" si="8"/>
        <v>33.101056</v>
      </c>
      <c r="H176" s="8">
        <f t="shared" si="6"/>
        <v>460.3988267155201</v>
      </c>
      <c r="J176" s="14"/>
      <c r="K176" s="69"/>
      <c r="L176" s="69"/>
      <c r="M176" s="69"/>
      <c r="P176" s="63"/>
      <c r="Q176" s="63"/>
      <c r="R176" s="63"/>
    </row>
    <row r="177" spans="1:18" outlineLevel="1">
      <c r="A177" s="6">
        <v>41</v>
      </c>
      <c r="B177" s="20">
        <v>42647.020833333336</v>
      </c>
      <c r="C177" s="21">
        <v>0.43749999999999983</v>
      </c>
      <c r="D177" s="22">
        <v>9.7100000000000009</v>
      </c>
      <c r="E177" s="23">
        <v>30.19</v>
      </c>
      <c r="F177" s="7">
        <f t="shared" si="7"/>
        <v>9.9964450000000014</v>
      </c>
      <c r="G177" s="7">
        <f t="shared" si="8"/>
        <v>32.194616000000003</v>
      </c>
      <c r="H177" s="8">
        <f t="shared" si="6"/>
        <v>492.87855935988006</v>
      </c>
      <c r="J177" s="14"/>
      <c r="K177" s="69"/>
      <c r="L177" s="69"/>
      <c r="M177" s="69"/>
      <c r="P177" s="63"/>
      <c r="Q177" s="63"/>
      <c r="R177" s="63"/>
    </row>
    <row r="178" spans="1:18" outlineLevel="1">
      <c r="A178" s="6">
        <v>41</v>
      </c>
      <c r="B178" s="20">
        <v>42647.020833333336</v>
      </c>
      <c r="C178" s="21">
        <v>0.45833333333333315</v>
      </c>
      <c r="D178" s="22">
        <v>9.5299999999999994</v>
      </c>
      <c r="E178" s="23">
        <v>25.11</v>
      </c>
      <c r="F178" s="7">
        <f t="shared" si="7"/>
        <v>9.8111350000000002</v>
      </c>
      <c r="G178" s="7">
        <f t="shared" si="8"/>
        <v>26.777304000000001</v>
      </c>
      <c r="H178" s="8">
        <f t="shared" si="6"/>
        <v>536.89175801995998</v>
      </c>
      <c r="J178" s="14"/>
      <c r="K178" s="69"/>
      <c r="L178" s="69"/>
      <c r="M178" s="69"/>
      <c r="P178" s="63"/>
      <c r="Q178" s="63"/>
      <c r="R178" s="63"/>
    </row>
    <row r="179" spans="1:18" outlineLevel="1">
      <c r="A179" s="6">
        <v>41</v>
      </c>
      <c r="B179" s="20">
        <v>42647.020833333336</v>
      </c>
      <c r="C179" s="21">
        <v>0.47916666666666646</v>
      </c>
      <c r="D179" s="22">
        <v>9.16</v>
      </c>
      <c r="E179" s="23">
        <v>24.04</v>
      </c>
      <c r="F179" s="7">
        <f t="shared" si="7"/>
        <v>9.4302200000000003</v>
      </c>
      <c r="G179" s="7">
        <f t="shared" si="8"/>
        <v>25.636255999999999</v>
      </c>
      <c r="H179" s="8">
        <f t="shared" si="6"/>
        <v>526.80739594368004</v>
      </c>
      <c r="J179" s="14"/>
      <c r="K179" s="69"/>
      <c r="L179" s="69"/>
      <c r="M179" s="69"/>
      <c r="P179" s="63"/>
      <c r="Q179" s="63"/>
      <c r="R179" s="63"/>
    </row>
    <row r="180" spans="1:18" outlineLevel="1">
      <c r="A180" s="6">
        <v>41</v>
      </c>
      <c r="B180" s="20">
        <v>42647.020833333336</v>
      </c>
      <c r="C180" s="21">
        <v>0.49999999999999978</v>
      </c>
      <c r="D180" s="22">
        <v>9.44</v>
      </c>
      <c r="E180" s="23">
        <v>19.88</v>
      </c>
      <c r="F180" s="7">
        <f t="shared" si="7"/>
        <v>9.7184799999999996</v>
      </c>
      <c r="G180" s="7">
        <f t="shared" si="8"/>
        <v>21.200032</v>
      </c>
      <c r="H180" s="8">
        <f t="shared" si="6"/>
        <v>586.02403300864</v>
      </c>
      <c r="J180" s="14"/>
      <c r="K180" s="69"/>
      <c r="L180" s="69"/>
      <c r="M180" s="69"/>
      <c r="P180" s="63"/>
      <c r="Q180" s="63"/>
      <c r="R180" s="63"/>
    </row>
    <row r="181" spans="1:18" outlineLevel="1">
      <c r="A181" s="6">
        <v>41</v>
      </c>
      <c r="B181" s="20">
        <v>42647.020833333336</v>
      </c>
      <c r="C181" s="21">
        <v>0.52083333333333315</v>
      </c>
      <c r="D181" s="22">
        <v>9.76</v>
      </c>
      <c r="E181" s="23">
        <v>16.21</v>
      </c>
      <c r="F181" s="7">
        <f t="shared" si="7"/>
        <v>10.047920000000001</v>
      </c>
      <c r="G181" s="7">
        <f t="shared" si="8"/>
        <v>17.286344</v>
      </c>
      <c r="H181" s="8">
        <f t="shared" si="6"/>
        <v>645.21367839552011</v>
      </c>
      <c r="J181" s="14"/>
      <c r="K181" s="69"/>
      <c r="L181" s="69"/>
      <c r="M181" s="69"/>
      <c r="P181" s="63"/>
      <c r="Q181" s="63"/>
      <c r="R181" s="63"/>
    </row>
    <row r="182" spans="1:18" outlineLevel="1">
      <c r="A182" s="6">
        <v>41</v>
      </c>
      <c r="B182" s="20">
        <v>42647.020833333336</v>
      </c>
      <c r="C182" s="21">
        <v>0.54166666666666652</v>
      </c>
      <c r="D182" s="22">
        <v>9.7799999999999994</v>
      </c>
      <c r="E182" s="23">
        <v>15.76</v>
      </c>
      <c r="F182" s="7">
        <f t="shared" si="7"/>
        <v>10.06851</v>
      </c>
      <c r="G182" s="7">
        <f t="shared" si="8"/>
        <v>16.806463999999998</v>
      </c>
      <c r="H182" s="8">
        <f t="shared" si="6"/>
        <v>651.36751415135996</v>
      </c>
      <c r="J182" s="14"/>
      <c r="K182" s="69"/>
      <c r="L182" s="69"/>
      <c r="M182" s="69"/>
      <c r="P182" s="63"/>
      <c r="Q182" s="63"/>
      <c r="R182" s="63"/>
    </row>
    <row r="183" spans="1:18" outlineLevel="1">
      <c r="A183" s="6">
        <v>41</v>
      </c>
      <c r="B183" s="20">
        <v>42647.020833333336</v>
      </c>
      <c r="C183" s="21">
        <v>0.56249999999999989</v>
      </c>
      <c r="D183" s="22">
        <v>9.7899999999999991</v>
      </c>
      <c r="E183" s="23">
        <v>15.83</v>
      </c>
      <c r="F183" s="7">
        <f t="shared" si="7"/>
        <v>10.078804999999999</v>
      </c>
      <c r="G183" s="7">
        <f t="shared" si="8"/>
        <v>16.881112000000002</v>
      </c>
      <c r="H183" s="8">
        <f t="shared" si="6"/>
        <v>651.28117146883994</v>
      </c>
      <c r="J183" s="14"/>
      <c r="K183" s="69"/>
      <c r="L183" s="69"/>
      <c r="M183" s="69"/>
      <c r="P183" s="63"/>
      <c r="Q183" s="63"/>
      <c r="R183" s="63"/>
    </row>
    <row r="184" spans="1:18" outlineLevel="1">
      <c r="A184" s="6">
        <v>41</v>
      </c>
      <c r="B184" s="20">
        <v>42647.020833333336</v>
      </c>
      <c r="C184" s="21">
        <v>0.58333333333333326</v>
      </c>
      <c r="D184" s="22">
        <v>9.7899999999999991</v>
      </c>
      <c r="E184" s="23">
        <v>18.760000000000002</v>
      </c>
      <c r="F184" s="7">
        <f t="shared" si="7"/>
        <v>10.078804999999999</v>
      </c>
      <c r="G184" s="7">
        <f t="shared" si="8"/>
        <v>20.005664000000003</v>
      </c>
      <c r="H184" s="8">
        <f t="shared" si="6"/>
        <v>619.78942114847996</v>
      </c>
      <c r="J184" s="14"/>
      <c r="K184" s="69"/>
      <c r="L184" s="69"/>
      <c r="M184" s="69"/>
      <c r="P184" s="63"/>
      <c r="Q184" s="63"/>
      <c r="R184" s="63"/>
    </row>
    <row r="185" spans="1:18" outlineLevel="1">
      <c r="A185" s="6">
        <v>41</v>
      </c>
      <c r="B185" s="20">
        <v>42647.020833333336</v>
      </c>
      <c r="C185" s="21">
        <v>0.60416666666666663</v>
      </c>
      <c r="D185" s="22">
        <v>9.7799999999999994</v>
      </c>
      <c r="E185" s="23">
        <v>18.88</v>
      </c>
      <c r="F185" s="7">
        <f t="shared" si="7"/>
        <v>10.06851</v>
      </c>
      <c r="G185" s="7">
        <f t="shared" si="8"/>
        <v>20.133631999999999</v>
      </c>
      <c r="H185" s="8">
        <f t="shared" si="6"/>
        <v>617.86788987167995</v>
      </c>
      <c r="J185" s="14"/>
      <c r="K185" s="69"/>
      <c r="L185" s="69"/>
      <c r="M185" s="69"/>
      <c r="P185" s="63"/>
      <c r="Q185" s="63"/>
      <c r="R185" s="63"/>
    </row>
    <row r="186" spans="1:18" outlineLevel="1">
      <c r="A186" s="6">
        <v>41</v>
      </c>
      <c r="B186" s="20">
        <v>42647.020833333336</v>
      </c>
      <c r="C186" s="21">
        <v>0.625</v>
      </c>
      <c r="D186" s="22">
        <v>9.7799999999999994</v>
      </c>
      <c r="E186" s="23">
        <v>20</v>
      </c>
      <c r="F186" s="7">
        <f t="shared" si="7"/>
        <v>10.06851</v>
      </c>
      <c r="G186" s="7">
        <f t="shared" si="8"/>
        <v>21.327999999999999</v>
      </c>
      <c r="H186" s="8">
        <f t="shared" si="6"/>
        <v>605.84238371999993</v>
      </c>
      <c r="J186" s="14"/>
      <c r="K186" s="69"/>
      <c r="L186" s="69"/>
      <c r="M186" s="69"/>
      <c r="P186" s="63"/>
      <c r="Q186" s="63"/>
      <c r="R186" s="63"/>
    </row>
    <row r="187" spans="1:18" outlineLevel="1">
      <c r="A187" s="6">
        <v>41</v>
      </c>
      <c r="B187" s="20">
        <v>42647.020833333336</v>
      </c>
      <c r="C187" s="21">
        <v>0.64583333333333337</v>
      </c>
      <c r="D187" s="22">
        <v>9.7799999999999994</v>
      </c>
      <c r="E187" s="23">
        <v>20.09</v>
      </c>
      <c r="F187" s="7">
        <f t="shared" si="7"/>
        <v>10.06851</v>
      </c>
      <c r="G187" s="7">
        <f t="shared" si="8"/>
        <v>21.423976</v>
      </c>
      <c r="H187" s="8">
        <f t="shared" si="6"/>
        <v>604.87604840424001</v>
      </c>
      <c r="J187" s="14"/>
      <c r="K187" s="69"/>
      <c r="L187" s="69"/>
      <c r="M187" s="69"/>
      <c r="P187" s="63"/>
      <c r="Q187" s="63"/>
      <c r="R187" s="63"/>
    </row>
    <row r="188" spans="1:18" outlineLevel="1">
      <c r="A188" s="6">
        <v>41</v>
      </c>
      <c r="B188" s="20">
        <v>42647.020833333336</v>
      </c>
      <c r="C188" s="21">
        <v>0.66666666666666674</v>
      </c>
      <c r="D188" s="22">
        <v>9.8000000000000007</v>
      </c>
      <c r="E188" s="23">
        <v>19.14</v>
      </c>
      <c r="F188" s="7">
        <f t="shared" si="7"/>
        <v>10.089100000000002</v>
      </c>
      <c r="G188" s="7">
        <f t="shared" si="8"/>
        <v>20.410896000000001</v>
      </c>
      <c r="H188" s="8">
        <f t="shared" si="6"/>
        <v>616.3340791664001</v>
      </c>
      <c r="J188" s="14"/>
      <c r="K188" s="69"/>
      <c r="L188" s="69"/>
      <c r="M188" s="69"/>
      <c r="P188" s="63"/>
      <c r="Q188" s="63"/>
      <c r="R188" s="63"/>
    </row>
    <row r="189" spans="1:18" outlineLevel="1">
      <c r="A189" s="6">
        <v>41</v>
      </c>
      <c r="B189" s="20">
        <v>42647.020833333336</v>
      </c>
      <c r="C189" s="21">
        <v>0.68750000000000011</v>
      </c>
      <c r="D189" s="22">
        <v>9.7899999999999991</v>
      </c>
      <c r="E189" s="23">
        <v>22.86</v>
      </c>
      <c r="F189" s="7">
        <f t="shared" si="7"/>
        <v>10.078804999999999</v>
      </c>
      <c r="G189" s="7">
        <f t="shared" si="8"/>
        <v>24.377904000000001</v>
      </c>
      <c r="H189" s="8">
        <f t="shared" si="6"/>
        <v>575.72246677527994</v>
      </c>
      <c r="J189" s="14"/>
      <c r="K189" s="69"/>
      <c r="L189" s="69"/>
      <c r="M189" s="69"/>
      <c r="P189" s="63"/>
      <c r="Q189" s="63"/>
      <c r="R189" s="63"/>
    </row>
    <row r="190" spans="1:18" outlineLevel="1">
      <c r="A190" s="6">
        <v>41</v>
      </c>
      <c r="B190" s="20">
        <v>42647.020833333336</v>
      </c>
      <c r="C190" s="21">
        <v>0.70833333333333348</v>
      </c>
      <c r="D190" s="22">
        <v>9.7799999999999994</v>
      </c>
      <c r="E190" s="23">
        <v>35.619999999999997</v>
      </c>
      <c r="F190" s="7">
        <f t="shared" si="7"/>
        <v>10.06851</v>
      </c>
      <c r="G190" s="7">
        <f t="shared" si="8"/>
        <v>37.985167999999994</v>
      </c>
      <c r="H190" s="8">
        <f t="shared" si="6"/>
        <v>438.12952114032004</v>
      </c>
      <c r="J190" s="14"/>
      <c r="K190" s="69"/>
      <c r="L190" s="69"/>
      <c r="M190" s="69"/>
      <c r="P190" s="63"/>
      <c r="Q190" s="63"/>
      <c r="R190" s="63"/>
    </row>
    <row r="191" spans="1:18" outlineLevel="1">
      <c r="A191" s="6">
        <v>41</v>
      </c>
      <c r="B191" s="20">
        <v>42647.020833333336</v>
      </c>
      <c r="C191" s="21">
        <v>0.72916666666666685</v>
      </c>
      <c r="D191" s="22">
        <v>9.77</v>
      </c>
      <c r="E191" s="23">
        <v>30.16</v>
      </c>
      <c r="F191" s="7">
        <f t="shared" si="7"/>
        <v>10.058215000000001</v>
      </c>
      <c r="G191" s="7">
        <f t="shared" si="8"/>
        <v>32.162624000000001</v>
      </c>
      <c r="H191" s="8">
        <f t="shared" si="6"/>
        <v>496.24593534384002</v>
      </c>
      <c r="J191" s="14"/>
      <c r="K191" s="69"/>
      <c r="L191" s="69"/>
      <c r="M191" s="69"/>
      <c r="P191" s="63"/>
      <c r="Q191" s="63"/>
      <c r="R191" s="63"/>
    </row>
    <row r="192" spans="1:18" outlineLevel="1">
      <c r="A192" s="6">
        <v>41</v>
      </c>
      <c r="B192" s="20">
        <v>42647.020833333336</v>
      </c>
      <c r="C192" s="21">
        <v>0.75000000000000022</v>
      </c>
      <c r="D192" s="22">
        <v>9.7799999999999994</v>
      </c>
      <c r="E192" s="23">
        <v>35.340000000000003</v>
      </c>
      <c r="F192" s="7">
        <f t="shared" si="7"/>
        <v>10.06851</v>
      </c>
      <c r="G192" s="7">
        <f t="shared" si="8"/>
        <v>37.686576000000002</v>
      </c>
      <c r="H192" s="8">
        <f t="shared" si="6"/>
        <v>441.13589767823998</v>
      </c>
      <c r="J192" s="14"/>
      <c r="K192" s="69"/>
      <c r="L192" s="69"/>
      <c r="M192" s="69"/>
      <c r="P192" s="63"/>
      <c r="Q192" s="63"/>
      <c r="R192" s="63"/>
    </row>
    <row r="193" spans="1:18" outlineLevel="1">
      <c r="A193" s="6">
        <v>41</v>
      </c>
      <c r="B193" s="20">
        <v>42647.020833333336</v>
      </c>
      <c r="C193" s="21">
        <v>0.77083333333333359</v>
      </c>
      <c r="D193" s="22">
        <v>9.6199999999999992</v>
      </c>
      <c r="E193" s="23">
        <v>41.92</v>
      </c>
      <c r="F193" s="7">
        <f t="shared" si="7"/>
        <v>9.9037900000000008</v>
      </c>
      <c r="G193" s="7">
        <f t="shared" si="8"/>
        <v>44.703488</v>
      </c>
      <c r="H193" s="8">
        <f t="shared" si="6"/>
        <v>364.42492758048002</v>
      </c>
      <c r="J193" s="14"/>
      <c r="K193" s="69"/>
      <c r="L193" s="69"/>
      <c r="M193" s="69"/>
      <c r="P193" s="63"/>
      <c r="Q193" s="63"/>
      <c r="R193" s="63"/>
    </row>
    <row r="194" spans="1:18" outlineLevel="1">
      <c r="A194" s="6">
        <v>41</v>
      </c>
      <c r="B194" s="20">
        <v>42647.020833333336</v>
      </c>
      <c r="C194" s="21">
        <v>0.79166666666666696</v>
      </c>
      <c r="D194" s="22">
        <v>9.77</v>
      </c>
      <c r="E194" s="23">
        <v>54.39</v>
      </c>
      <c r="F194" s="7">
        <f t="shared" si="7"/>
        <v>10.058215000000001</v>
      </c>
      <c r="G194" s="7">
        <f t="shared" si="8"/>
        <v>58.001496000000003</v>
      </c>
      <c r="H194" s="8">
        <f t="shared" si="6"/>
        <v>236.35300541035997</v>
      </c>
      <c r="J194" s="14"/>
      <c r="K194" s="69"/>
      <c r="L194" s="69"/>
      <c r="M194" s="69"/>
      <c r="P194" s="63"/>
      <c r="Q194" s="63"/>
      <c r="R194" s="63"/>
    </row>
    <row r="195" spans="1:18" outlineLevel="1">
      <c r="A195" s="6">
        <v>41</v>
      </c>
      <c r="B195" s="20">
        <v>42647.020833333336</v>
      </c>
      <c r="C195" s="21">
        <v>0.81250000000000033</v>
      </c>
      <c r="D195" s="22">
        <v>9.7899999999999991</v>
      </c>
      <c r="E195" s="23">
        <v>40.69</v>
      </c>
      <c r="F195" s="7">
        <f t="shared" si="7"/>
        <v>10.078804999999999</v>
      </c>
      <c r="G195" s="7">
        <f t="shared" si="8"/>
        <v>43.391815999999999</v>
      </c>
      <c r="H195" s="8">
        <f t="shared" si="6"/>
        <v>384.08495544011998</v>
      </c>
      <c r="J195" s="14"/>
      <c r="K195" s="69"/>
      <c r="L195" s="69"/>
      <c r="M195" s="69"/>
      <c r="P195" s="63"/>
      <c r="Q195" s="63"/>
      <c r="R195" s="63"/>
    </row>
    <row r="196" spans="1:18" outlineLevel="1">
      <c r="A196" s="6">
        <v>41</v>
      </c>
      <c r="B196" s="20">
        <v>42647.020833333336</v>
      </c>
      <c r="C196" s="21">
        <v>0.8333333333333337</v>
      </c>
      <c r="D196" s="22">
        <v>9.76</v>
      </c>
      <c r="E196" s="23">
        <v>33.78</v>
      </c>
      <c r="F196" s="7">
        <f t="shared" si="7"/>
        <v>10.047920000000001</v>
      </c>
      <c r="G196" s="7">
        <f t="shared" si="8"/>
        <v>36.022992000000002</v>
      </c>
      <c r="H196" s="8">
        <f t="shared" si="6"/>
        <v>456.94933822336003</v>
      </c>
      <c r="J196" s="14"/>
      <c r="K196" s="69"/>
      <c r="L196" s="69"/>
      <c r="M196" s="69"/>
      <c r="P196" s="63"/>
      <c r="Q196" s="63"/>
      <c r="R196" s="63"/>
    </row>
    <row r="197" spans="1:18" outlineLevel="1">
      <c r="A197" s="6">
        <v>41</v>
      </c>
      <c r="B197" s="20">
        <v>42647.020833333336</v>
      </c>
      <c r="C197" s="21">
        <v>0.85416666666666707</v>
      </c>
      <c r="D197" s="22">
        <v>9.67</v>
      </c>
      <c r="E197" s="23">
        <v>30.03</v>
      </c>
      <c r="F197" s="7">
        <f t="shared" si="7"/>
        <v>9.9552650000000007</v>
      </c>
      <c r="G197" s="7">
        <f t="shared" si="8"/>
        <v>32.023992</v>
      </c>
      <c r="H197" s="8">
        <f t="shared" si="6"/>
        <v>492.54677078212006</v>
      </c>
      <c r="J197" s="14"/>
      <c r="K197" s="69"/>
      <c r="L197" s="69"/>
      <c r="M197" s="69"/>
      <c r="P197" s="63"/>
      <c r="Q197" s="63"/>
      <c r="R197" s="63"/>
    </row>
    <row r="198" spans="1:18" outlineLevel="1">
      <c r="A198" s="6">
        <v>41</v>
      </c>
      <c r="B198" s="20">
        <v>42647.020833333336</v>
      </c>
      <c r="C198" s="21">
        <v>0.87500000000000044</v>
      </c>
      <c r="D198" s="22">
        <v>9.7799999999999994</v>
      </c>
      <c r="E198" s="23">
        <v>26.65</v>
      </c>
      <c r="F198" s="7">
        <f t="shared" si="7"/>
        <v>10.06851</v>
      </c>
      <c r="G198" s="7">
        <f t="shared" si="8"/>
        <v>28.419560000000001</v>
      </c>
      <c r="H198" s="8">
        <f t="shared" si="6"/>
        <v>534.44094094439993</v>
      </c>
      <c r="J198" s="14"/>
      <c r="K198" s="69"/>
      <c r="L198" s="69"/>
      <c r="M198" s="69"/>
      <c r="P198" s="63"/>
      <c r="Q198" s="63"/>
      <c r="R198" s="63"/>
    </row>
    <row r="199" spans="1:18" outlineLevel="1">
      <c r="A199" s="6">
        <v>41</v>
      </c>
      <c r="B199" s="20">
        <v>42647.020833333336</v>
      </c>
      <c r="C199" s="21">
        <v>0.89583333333333381</v>
      </c>
      <c r="D199" s="22">
        <v>9.7799999999999994</v>
      </c>
      <c r="E199" s="23">
        <v>24.99</v>
      </c>
      <c r="F199" s="7">
        <f t="shared" si="7"/>
        <v>10.06851</v>
      </c>
      <c r="G199" s="7">
        <f t="shared" si="8"/>
        <v>26.649335999999998</v>
      </c>
      <c r="H199" s="8">
        <f t="shared" si="6"/>
        <v>552.26445899064004</v>
      </c>
      <c r="J199" s="14"/>
      <c r="K199" s="69"/>
      <c r="L199" s="69"/>
      <c r="M199" s="69"/>
      <c r="P199" s="63"/>
      <c r="Q199" s="63"/>
      <c r="R199" s="63"/>
    </row>
    <row r="200" spans="1:18" outlineLevel="1">
      <c r="A200" s="6">
        <v>41</v>
      </c>
      <c r="B200" s="20">
        <v>42647.020833333336</v>
      </c>
      <c r="C200" s="21">
        <v>0.91666666666666718</v>
      </c>
      <c r="D200" s="22">
        <v>9.4600000000000009</v>
      </c>
      <c r="E200" s="23">
        <v>22.11</v>
      </c>
      <c r="F200" s="7">
        <f t="shared" si="7"/>
        <v>9.7390700000000017</v>
      </c>
      <c r="G200" s="7">
        <f t="shared" si="8"/>
        <v>23.578104</v>
      </c>
      <c r="H200" s="8">
        <f t="shared" si="6"/>
        <v>564.10539967672014</v>
      </c>
      <c r="J200" s="14"/>
      <c r="K200" s="69"/>
      <c r="L200" s="69"/>
      <c r="M200" s="69"/>
      <c r="P200" s="63"/>
      <c r="Q200" s="63"/>
      <c r="R200" s="63"/>
    </row>
    <row r="201" spans="1:18" outlineLevel="1">
      <c r="A201" s="6">
        <v>41</v>
      </c>
      <c r="B201" s="20">
        <v>42647.020833333336</v>
      </c>
      <c r="C201" s="21">
        <v>0.93750000000000056</v>
      </c>
      <c r="D201" s="22">
        <v>9.6999999999999993</v>
      </c>
      <c r="E201" s="23">
        <v>27.14</v>
      </c>
      <c r="F201" s="7">
        <f t="shared" si="7"/>
        <v>9.9861500000000003</v>
      </c>
      <c r="G201" s="7">
        <f t="shared" si="8"/>
        <v>28.942095999999999</v>
      </c>
      <c r="H201" s="8">
        <f t="shared" si="6"/>
        <v>524.85111302960001</v>
      </c>
      <c r="J201" s="14"/>
      <c r="K201" s="69"/>
      <c r="L201" s="69"/>
      <c r="M201" s="69"/>
      <c r="P201" s="63"/>
      <c r="Q201" s="63"/>
      <c r="R201" s="63"/>
    </row>
    <row r="202" spans="1:18" outlineLevel="1">
      <c r="A202" s="6">
        <v>41</v>
      </c>
      <c r="B202" s="20">
        <v>42647.020833333336</v>
      </c>
      <c r="C202" s="21">
        <v>0.95833333333333393</v>
      </c>
      <c r="D202" s="22">
        <v>9.7799999999999994</v>
      </c>
      <c r="E202" s="23">
        <v>23.71</v>
      </c>
      <c r="F202" s="7">
        <f t="shared" si="7"/>
        <v>10.06851</v>
      </c>
      <c r="G202" s="7">
        <f t="shared" si="8"/>
        <v>25.284344000000001</v>
      </c>
      <c r="H202" s="8">
        <f t="shared" si="6"/>
        <v>566.00789459255998</v>
      </c>
      <c r="J202" s="14"/>
      <c r="K202" s="69"/>
      <c r="L202" s="69"/>
      <c r="M202" s="69"/>
      <c r="P202" s="63"/>
      <c r="Q202" s="63"/>
      <c r="R202" s="63"/>
    </row>
    <row r="203" spans="1:18" outlineLevel="1">
      <c r="A203" s="6">
        <v>41</v>
      </c>
      <c r="B203" s="20">
        <v>42647.020833333336</v>
      </c>
      <c r="C203" s="21">
        <v>0.9791666666666673</v>
      </c>
      <c r="D203" s="22">
        <v>9.7799999999999994</v>
      </c>
      <c r="E203" s="23">
        <v>36.14</v>
      </c>
      <c r="F203" s="7">
        <f t="shared" si="7"/>
        <v>10.06851</v>
      </c>
      <c r="G203" s="7">
        <f t="shared" si="8"/>
        <v>38.539695999999999</v>
      </c>
      <c r="H203" s="8">
        <f t="shared" si="6"/>
        <v>432.54625042703998</v>
      </c>
      <c r="J203" s="14"/>
      <c r="K203" s="69"/>
      <c r="L203" s="69"/>
      <c r="M203" s="69"/>
      <c r="P203" s="63"/>
      <c r="Q203" s="63"/>
      <c r="R203" s="63"/>
    </row>
    <row r="204" spans="1:18" outlineLevel="1">
      <c r="A204" s="6">
        <v>41</v>
      </c>
      <c r="B204" s="20">
        <v>42647.020833333336</v>
      </c>
      <c r="C204" s="21">
        <v>1.0000000000000007</v>
      </c>
      <c r="D204" s="22">
        <v>9.57</v>
      </c>
      <c r="E204" s="23">
        <v>27.98</v>
      </c>
      <c r="F204" s="7">
        <f t="shared" si="7"/>
        <v>9.8523150000000008</v>
      </c>
      <c r="G204" s="7">
        <f t="shared" si="8"/>
        <v>29.837872000000001</v>
      </c>
      <c r="H204" s="8">
        <f t="shared" si="6"/>
        <v>508.99155862632</v>
      </c>
      <c r="J204" s="14"/>
      <c r="K204" s="69"/>
      <c r="L204" s="69"/>
      <c r="M204" s="69"/>
      <c r="P204" s="63"/>
      <c r="Q204" s="63"/>
      <c r="R204" s="63"/>
    </row>
    <row r="205" spans="1:18" outlineLevel="1">
      <c r="A205" s="6">
        <v>41</v>
      </c>
      <c r="B205" s="20">
        <v>42648.020833333336</v>
      </c>
      <c r="C205" s="21">
        <v>2.0833333333333332E-2</v>
      </c>
      <c r="D205" s="22">
        <v>9.66</v>
      </c>
      <c r="E205" s="23">
        <v>27.11</v>
      </c>
      <c r="F205" s="7">
        <f t="shared" si="7"/>
        <v>9.9449700000000014</v>
      </c>
      <c r="G205" s="7">
        <f t="shared" si="8"/>
        <v>28.910104</v>
      </c>
      <c r="H205" s="8">
        <f t="shared" ref="H205:H268" si="9">F205*($B$6-G205)</f>
        <v>523.00493802312008</v>
      </c>
      <c r="J205" s="14"/>
      <c r="K205" s="69"/>
      <c r="L205" s="69"/>
      <c r="M205" s="69"/>
      <c r="P205" s="63"/>
      <c r="Q205" s="63"/>
      <c r="R205" s="63"/>
    </row>
    <row r="206" spans="1:18" outlineLevel="1">
      <c r="A206" s="6">
        <v>41</v>
      </c>
      <c r="B206" s="20">
        <v>42648.020833333336</v>
      </c>
      <c r="C206" s="21">
        <v>4.1666666666666664E-2</v>
      </c>
      <c r="D206" s="22">
        <v>9.61</v>
      </c>
      <c r="E206" s="23">
        <v>23.37</v>
      </c>
      <c r="F206" s="7">
        <f t="shared" ref="F206:F269" si="10">IF($B$10="Electricity",$D206*$B$7,$D206*$B$8)</f>
        <v>9.8934949999999997</v>
      </c>
      <c r="G206" s="7">
        <f t="shared" ref="G206:G269" si="11">+E206*$B$8</f>
        <v>24.921768</v>
      </c>
      <c r="H206" s="8">
        <f t="shared" si="9"/>
        <v>559.75645540083997</v>
      </c>
      <c r="J206" s="14"/>
      <c r="K206" s="69"/>
      <c r="L206" s="69"/>
      <c r="M206" s="69"/>
      <c r="P206" s="63"/>
      <c r="Q206" s="63"/>
      <c r="R206" s="63"/>
    </row>
    <row r="207" spans="1:18" outlineLevel="1">
      <c r="A207" s="6">
        <v>41</v>
      </c>
      <c r="B207" s="20">
        <v>42648.020833333336</v>
      </c>
      <c r="C207" s="21">
        <v>6.25E-2</v>
      </c>
      <c r="D207" s="22">
        <v>7.84</v>
      </c>
      <c r="E207" s="23">
        <v>24.04</v>
      </c>
      <c r="F207" s="7">
        <f t="shared" si="10"/>
        <v>8.0712799999999998</v>
      </c>
      <c r="G207" s="7">
        <f t="shared" si="11"/>
        <v>25.636255999999999</v>
      </c>
      <c r="H207" s="8">
        <f t="shared" si="9"/>
        <v>450.89191967231994</v>
      </c>
      <c r="J207" s="14"/>
      <c r="K207" s="69"/>
      <c r="L207" s="69"/>
      <c r="M207" s="69"/>
      <c r="P207" s="63"/>
      <c r="Q207" s="63"/>
      <c r="R207" s="63"/>
    </row>
    <row r="208" spans="1:18" outlineLevel="1">
      <c r="A208" s="6">
        <v>41</v>
      </c>
      <c r="B208" s="20">
        <v>42648.020833333336</v>
      </c>
      <c r="C208" s="21">
        <v>8.3333333333333329E-2</v>
      </c>
      <c r="D208" s="22">
        <v>8.68</v>
      </c>
      <c r="E208" s="23">
        <v>20.67</v>
      </c>
      <c r="F208" s="7">
        <f t="shared" si="10"/>
        <v>8.9360600000000012</v>
      </c>
      <c r="G208" s="7">
        <f t="shared" si="11"/>
        <v>22.042488000000002</v>
      </c>
      <c r="H208" s="8">
        <f t="shared" si="9"/>
        <v>531.31589468272</v>
      </c>
      <c r="J208" s="14"/>
      <c r="K208" s="69"/>
      <c r="L208" s="69"/>
      <c r="M208" s="69"/>
      <c r="P208" s="63"/>
      <c r="Q208" s="63"/>
      <c r="R208" s="63"/>
    </row>
    <row r="209" spans="1:18" outlineLevel="1">
      <c r="A209" s="6">
        <v>41</v>
      </c>
      <c r="B209" s="20">
        <v>42648.020833333336</v>
      </c>
      <c r="C209" s="21">
        <v>0.10416666666666666</v>
      </c>
      <c r="D209" s="22">
        <v>8.83</v>
      </c>
      <c r="E209" s="23">
        <v>20.57</v>
      </c>
      <c r="F209" s="7">
        <f t="shared" si="10"/>
        <v>9.090485000000001</v>
      </c>
      <c r="G209" s="7">
        <f t="shared" si="11"/>
        <v>21.935848</v>
      </c>
      <c r="H209" s="8">
        <f t="shared" si="9"/>
        <v>541.46703029372009</v>
      </c>
      <c r="J209" s="14"/>
      <c r="K209" s="69"/>
      <c r="L209" s="69"/>
      <c r="M209" s="69"/>
      <c r="P209" s="63"/>
      <c r="Q209" s="63"/>
      <c r="R209" s="63"/>
    </row>
    <row r="210" spans="1:18" outlineLevel="1">
      <c r="A210" s="6">
        <v>41</v>
      </c>
      <c r="B210" s="20">
        <v>42648.020833333336</v>
      </c>
      <c r="C210" s="21">
        <v>0.12499999999999999</v>
      </c>
      <c r="D210" s="22">
        <v>8.52</v>
      </c>
      <c r="E210" s="23">
        <v>19.579999999999998</v>
      </c>
      <c r="F210" s="7">
        <f t="shared" si="10"/>
        <v>8.7713400000000004</v>
      </c>
      <c r="G210" s="7">
        <f t="shared" si="11"/>
        <v>20.880111999999997</v>
      </c>
      <c r="H210" s="8">
        <f t="shared" si="9"/>
        <v>531.71764840992</v>
      </c>
      <c r="J210" s="14"/>
      <c r="K210" s="69"/>
      <c r="L210" s="69"/>
      <c r="M210" s="69"/>
      <c r="P210" s="63"/>
      <c r="Q210" s="63"/>
      <c r="R210" s="63"/>
    </row>
    <row r="211" spans="1:18" outlineLevel="1">
      <c r="A211" s="6">
        <v>41</v>
      </c>
      <c r="B211" s="20">
        <v>42648.020833333336</v>
      </c>
      <c r="C211" s="21">
        <v>0.14583333333333331</v>
      </c>
      <c r="D211" s="22">
        <v>8.98</v>
      </c>
      <c r="E211" s="23">
        <v>25.39</v>
      </c>
      <c r="F211" s="7">
        <f t="shared" si="10"/>
        <v>9.2449100000000008</v>
      </c>
      <c r="G211" s="7">
        <f t="shared" si="11"/>
        <v>27.075896</v>
      </c>
      <c r="H211" s="8">
        <f t="shared" si="9"/>
        <v>503.14594331064006</v>
      </c>
      <c r="J211" s="14"/>
      <c r="K211" s="69"/>
      <c r="L211" s="69"/>
      <c r="M211" s="69"/>
      <c r="P211" s="63"/>
      <c r="Q211" s="63"/>
      <c r="R211" s="63"/>
    </row>
    <row r="212" spans="1:18" outlineLevel="1">
      <c r="A212" s="6">
        <v>41</v>
      </c>
      <c r="B212" s="20">
        <v>42648.020833333336</v>
      </c>
      <c r="C212" s="21">
        <v>0.16666666666666666</v>
      </c>
      <c r="D212" s="22">
        <v>9.18</v>
      </c>
      <c r="E212" s="23">
        <v>25.03</v>
      </c>
      <c r="F212" s="7">
        <f t="shared" si="10"/>
        <v>9.4508100000000006</v>
      </c>
      <c r="G212" s="7">
        <f t="shared" si="11"/>
        <v>26.691992000000003</v>
      </c>
      <c r="H212" s="8">
        <f t="shared" si="9"/>
        <v>517.98007008648005</v>
      </c>
      <c r="J212" s="14"/>
      <c r="K212" s="69"/>
      <c r="L212" s="69"/>
      <c r="M212" s="69"/>
      <c r="P212" s="63"/>
      <c r="Q212" s="63"/>
      <c r="R212" s="63"/>
    </row>
    <row r="213" spans="1:18" outlineLevel="1">
      <c r="A213" s="6">
        <v>41</v>
      </c>
      <c r="B213" s="20">
        <v>42648.020833333336</v>
      </c>
      <c r="C213" s="21">
        <v>0.1875</v>
      </c>
      <c r="D213" s="22">
        <v>8.58</v>
      </c>
      <c r="E213" s="23">
        <v>26.26</v>
      </c>
      <c r="F213" s="7">
        <f t="shared" si="10"/>
        <v>8.8331100000000013</v>
      </c>
      <c r="G213" s="7">
        <f t="shared" si="11"/>
        <v>28.003664000000001</v>
      </c>
      <c r="H213" s="8">
        <f t="shared" si="9"/>
        <v>472.53902048496008</v>
      </c>
      <c r="J213" s="14"/>
      <c r="K213" s="69"/>
      <c r="L213" s="69"/>
      <c r="M213" s="69"/>
      <c r="P213" s="63"/>
      <c r="Q213" s="63"/>
      <c r="R213" s="63"/>
    </row>
    <row r="214" spans="1:18" outlineLevel="1">
      <c r="A214" s="6">
        <v>41</v>
      </c>
      <c r="B214" s="20">
        <v>42648.020833333336</v>
      </c>
      <c r="C214" s="21">
        <v>0.20833333333333334</v>
      </c>
      <c r="D214" s="22">
        <v>8.77</v>
      </c>
      <c r="E214" s="23">
        <v>26.92</v>
      </c>
      <c r="F214" s="7">
        <f t="shared" si="10"/>
        <v>9.028715</v>
      </c>
      <c r="G214" s="7">
        <f t="shared" si="11"/>
        <v>28.707488000000001</v>
      </c>
      <c r="H214" s="8">
        <f t="shared" si="9"/>
        <v>476.64854498208001</v>
      </c>
      <c r="J214" s="14"/>
      <c r="K214" s="69"/>
      <c r="L214" s="69"/>
      <c r="M214" s="69"/>
      <c r="P214" s="63"/>
      <c r="Q214" s="63"/>
      <c r="R214" s="63"/>
    </row>
    <row r="215" spans="1:18" outlineLevel="1">
      <c r="A215" s="6">
        <v>41</v>
      </c>
      <c r="B215" s="20">
        <v>42648.020833333336</v>
      </c>
      <c r="C215" s="21">
        <v>0.22916666666666669</v>
      </c>
      <c r="D215" s="22">
        <v>9.09</v>
      </c>
      <c r="E215" s="23">
        <v>32.71</v>
      </c>
      <c r="F215" s="7">
        <f t="shared" si="10"/>
        <v>9.358155</v>
      </c>
      <c r="G215" s="7">
        <f t="shared" si="11"/>
        <v>34.881944000000004</v>
      </c>
      <c r="H215" s="8">
        <f t="shared" si="9"/>
        <v>436.25899384667997</v>
      </c>
      <c r="J215" s="14"/>
      <c r="K215" s="69"/>
      <c r="L215" s="69"/>
      <c r="M215" s="69"/>
      <c r="P215" s="63"/>
      <c r="Q215" s="63"/>
      <c r="R215" s="63"/>
    </row>
    <row r="216" spans="1:18" outlineLevel="1">
      <c r="A216" s="6">
        <v>41</v>
      </c>
      <c r="B216" s="20">
        <v>42648.020833333336</v>
      </c>
      <c r="C216" s="21">
        <v>0.25</v>
      </c>
      <c r="D216" s="22">
        <v>8.2899999999999991</v>
      </c>
      <c r="E216" s="23">
        <v>37.67</v>
      </c>
      <c r="F216" s="7">
        <f t="shared" si="10"/>
        <v>8.5345549999999992</v>
      </c>
      <c r="G216" s="7">
        <f t="shared" si="11"/>
        <v>40.171288000000004</v>
      </c>
      <c r="H216" s="8">
        <f t="shared" si="9"/>
        <v>352.72216564315994</v>
      </c>
      <c r="J216" s="14"/>
      <c r="K216" s="69"/>
      <c r="L216" s="69"/>
      <c r="M216" s="69"/>
      <c r="P216" s="63"/>
      <c r="Q216" s="63"/>
      <c r="R216" s="63"/>
    </row>
    <row r="217" spans="1:18" outlineLevel="1">
      <c r="A217" s="6">
        <v>41</v>
      </c>
      <c r="B217" s="20">
        <v>42648.020833333336</v>
      </c>
      <c r="C217" s="21">
        <v>0.27083333333333331</v>
      </c>
      <c r="D217" s="22">
        <v>7.38</v>
      </c>
      <c r="E217" s="23">
        <v>64.27</v>
      </c>
      <c r="F217" s="7">
        <f t="shared" si="10"/>
        <v>7.5977100000000002</v>
      </c>
      <c r="G217" s="7">
        <f t="shared" si="11"/>
        <v>68.537527999999995</v>
      </c>
      <c r="H217" s="8">
        <f t="shared" si="9"/>
        <v>98.485103139120042</v>
      </c>
      <c r="J217" s="14"/>
      <c r="K217" s="69"/>
      <c r="L217" s="69"/>
      <c r="M217" s="69"/>
      <c r="P217" s="63"/>
      <c r="Q217" s="63"/>
      <c r="R217" s="63"/>
    </row>
    <row r="218" spans="1:18" outlineLevel="1">
      <c r="A218" s="6">
        <v>41</v>
      </c>
      <c r="B218" s="20">
        <v>42648.020833333336</v>
      </c>
      <c r="C218" s="21">
        <v>0.29166666666666663</v>
      </c>
      <c r="D218" s="22">
        <v>7.17</v>
      </c>
      <c r="E218" s="23">
        <v>72.739999999999995</v>
      </c>
      <c r="F218" s="7">
        <f t="shared" si="10"/>
        <v>7.3815150000000003</v>
      </c>
      <c r="G218" s="7">
        <f t="shared" si="11"/>
        <v>77.569935999999998</v>
      </c>
      <c r="H218" s="8">
        <f t="shared" si="9"/>
        <v>29.009826366960013</v>
      </c>
      <c r="J218" s="14"/>
      <c r="K218" s="69"/>
      <c r="L218" s="69"/>
      <c r="M218" s="69"/>
      <c r="P218" s="63"/>
      <c r="Q218" s="63"/>
      <c r="R218" s="63"/>
    </row>
    <row r="219" spans="1:18" outlineLevel="1">
      <c r="A219" s="6">
        <v>41</v>
      </c>
      <c r="B219" s="20">
        <v>42648.020833333336</v>
      </c>
      <c r="C219" s="21">
        <v>0.31249999999999994</v>
      </c>
      <c r="D219" s="22">
        <v>6.63</v>
      </c>
      <c r="E219" s="23">
        <v>28.85</v>
      </c>
      <c r="F219" s="7">
        <f t="shared" si="10"/>
        <v>6.8255850000000002</v>
      </c>
      <c r="G219" s="7">
        <f t="shared" si="11"/>
        <v>30.765640000000001</v>
      </c>
      <c r="H219" s="8">
        <f t="shared" si="9"/>
        <v>346.29168660059997</v>
      </c>
      <c r="J219" s="14"/>
      <c r="K219" s="69"/>
      <c r="L219" s="69"/>
      <c r="M219" s="69"/>
      <c r="P219" s="63"/>
      <c r="Q219" s="63"/>
      <c r="R219" s="63"/>
    </row>
    <row r="220" spans="1:18" outlineLevel="1">
      <c r="A220" s="6">
        <v>41</v>
      </c>
      <c r="B220" s="20">
        <v>42648.020833333336</v>
      </c>
      <c r="C220" s="21">
        <v>0.33333333333333326</v>
      </c>
      <c r="D220" s="22">
        <v>5.59</v>
      </c>
      <c r="E220" s="23">
        <v>42.1</v>
      </c>
      <c r="F220" s="7">
        <f t="shared" si="10"/>
        <v>5.7549049999999999</v>
      </c>
      <c r="G220" s="7">
        <f t="shared" si="11"/>
        <v>44.895440000000001</v>
      </c>
      <c r="H220" s="8">
        <f t="shared" si="9"/>
        <v>210.65576536679998</v>
      </c>
      <c r="J220" s="14"/>
      <c r="K220" s="69"/>
      <c r="L220" s="69"/>
      <c r="M220" s="69"/>
      <c r="P220" s="63"/>
      <c r="Q220" s="63"/>
      <c r="R220" s="63"/>
    </row>
    <row r="221" spans="1:18" outlineLevel="1">
      <c r="A221" s="6">
        <v>41</v>
      </c>
      <c r="B221" s="20">
        <v>42648.020833333336</v>
      </c>
      <c r="C221" s="21">
        <v>0.35416666666666657</v>
      </c>
      <c r="D221" s="22">
        <v>5.29</v>
      </c>
      <c r="E221" s="23">
        <v>33.31</v>
      </c>
      <c r="F221" s="7">
        <f t="shared" si="10"/>
        <v>5.4460550000000003</v>
      </c>
      <c r="G221" s="7">
        <f t="shared" si="11"/>
        <v>35.521784000000004</v>
      </c>
      <c r="H221" s="8">
        <f t="shared" si="9"/>
        <v>250.39989313787999</v>
      </c>
      <c r="J221" s="14"/>
      <c r="K221" s="69"/>
      <c r="L221" s="69"/>
      <c r="M221" s="69"/>
      <c r="P221" s="63"/>
      <c r="Q221" s="63"/>
      <c r="R221" s="63"/>
    </row>
    <row r="222" spans="1:18" outlineLevel="1">
      <c r="A222" s="6">
        <v>41</v>
      </c>
      <c r="B222" s="20">
        <v>42648.020833333336</v>
      </c>
      <c r="C222" s="21">
        <v>0.37499999999999989</v>
      </c>
      <c r="D222" s="22">
        <v>4.18</v>
      </c>
      <c r="E222" s="23">
        <v>39.74</v>
      </c>
      <c r="F222" s="7">
        <f t="shared" si="10"/>
        <v>4.3033099999999997</v>
      </c>
      <c r="G222" s="7">
        <f t="shared" si="11"/>
        <v>42.378736000000004</v>
      </c>
      <c r="H222" s="8">
        <f t="shared" si="9"/>
        <v>168.35092658383996</v>
      </c>
      <c r="J222" s="14"/>
      <c r="K222" s="69"/>
      <c r="L222" s="69"/>
      <c r="M222" s="69"/>
      <c r="P222" s="63"/>
      <c r="Q222" s="63"/>
      <c r="R222" s="63"/>
    </row>
    <row r="223" spans="1:18" outlineLevel="1">
      <c r="A223" s="6">
        <v>41</v>
      </c>
      <c r="B223" s="20">
        <v>42648.020833333336</v>
      </c>
      <c r="C223" s="21">
        <v>0.3958333333333332</v>
      </c>
      <c r="D223" s="22">
        <v>4.9400000000000004</v>
      </c>
      <c r="E223" s="23">
        <v>47.75</v>
      </c>
      <c r="F223" s="7">
        <f t="shared" si="10"/>
        <v>5.0857300000000008</v>
      </c>
      <c r="G223" s="7">
        <f t="shared" si="11"/>
        <v>50.9206</v>
      </c>
      <c r="H223" s="8">
        <f t="shared" si="9"/>
        <v>155.51857196200001</v>
      </c>
      <c r="J223" s="14"/>
      <c r="K223" s="69"/>
      <c r="L223" s="69"/>
      <c r="M223" s="69"/>
      <c r="P223" s="63"/>
      <c r="Q223" s="63"/>
      <c r="R223" s="63"/>
    </row>
    <row r="224" spans="1:18" outlineLevel="1">
      <c r="A224" s="6">
        <v>41</v>
      </c>
      <c r="B224" s="20">
        <v>42648.020833333336</v>
      </c>
      <c r="C224" s="21">
        <v>0.41666666666666652</v>
      </c>
      <c r="D224" s="22">
        <v>6.37</v>
      </c>
      <c r="E224" s="23">
        <v>38.61</v>
      </c>
      <c r="F224" s="7">
        <f t="shared" si="10"/>
        <v>6.5579150000000004</v>
      </c>
      <c r="G224" s="7">
        <f t="shared" si="11"/>
        <v>41.173704000000001</v>
      </c>
      <c r="H224" s="8">
        <f t="shared" si="9"/>
        <v>264.45642143283999</v>
      </c>
      <c r="J224" s="14"/>
      <c r="K224" s="69"/>
      <c r="L224" s="69"/>
      <c r="M224" s="69"/>
      <c r="P224" s="63"/>
      <c r="Q224" s="63"/>
      <c r="R224" s="63"/>
    </row>
    <row r="225" spans="1:18" outlineLevel="1">
      <c r="A225" s="6">
        <v>41</v>
      </c>
      <c r="B225" s="20">
        <v>42648.020833333336</v>
      </c>
      <c r="C225" s="21">
        <v>0.43749999999999983</v>
      </c>
      <c r="D225" s="22">
        <v>8.1</v>
      </c>
      <c r="E225" s="23">
        <v>31.11</v>
      </c>
      <c r="F225" s="7">
        <f t="shared" si="10"/>
        <v>8.3389500000000005</v>
      </c>
      <c r="G225" s="7">
        <f t="shared" si="11"/>
        <v>33.175704000000003</v>
      </c>
      <c r="H225" s="8">
        <f t="shared" si="9"/>
        <v>402.97388812920002</v>
      </c>
      <c r="J225" s="14"/>
      <c r="K225" s="69"/>
      <c r="L225" s="69"/>
      <c r="M225" s="69"/>
      <c r="P225" s="63"/>
      <c r="Q225" s="63"/>
      <c r="R225" s="63"/>
    </row>
    <row r="226" spans="1:18" outlineLevel="1">
      <c r="A226" s="6">
        <v>41</v>
      </c>
      <c r="B226" s="20">
        <v>42648.020833333336</v>
      </c>
      <c r="C226" s="21">
        <v>0.45833333333333315</v>
      </c>
      <c r="D226" s="22">
        <v>8.6</v>
      </c>
      <c r="E226" s="23">
        <v>29.73</v>
      </c>
      <c r="F226" s="7">
        <f t="shared" si="10"/>
        <v>8.8536999999999999</v>
      </c>
      <c r="G226" s="7">
        <f t="shared" si="11"/>
        <v>31.704072</v>
      </c>
      <c r="H226" s="8">
        <f t="shared" si="9"/>
        <v>440.87820773360005</v>
      </c>
      <c r="J226" s="14"/>
      <c r="K226" s="69"/>
      <c r="L226" s="69"/>
      <c r="M226" s="69"/>
      <c r="P226" s="63"/>
      <c r="Q226" s="63"/>
      <c r="R226" s="63"/>
    </row>
    <row r="227" spans="1:18" outlineLevel="1">
      <c r="A227" s="6">
        <v>41</v>
      </c>
      <c r="B227" s="20">
        <v>42648.020833333336</v>
      </c>
      <c r="C227" s="21">
        <v>0.47916666666666646</v>
      </c>
      <c r="D227" s="22">
        <v>8.6999999999999993</v>
      </c>
      <c r="E227" s="23">
        <v>29</v>
      </c>
      <c r="F227" s="7">
        <f t="shared" si="10"/>
        <v>8.9566499999999998</v>
      </c>
      <c r="G227" s="7">
        <f t="shared" si="11"/>
        <v>30.925599999999999</v>
      </c>
      <c r="H227" s="8">
        <f t="shared" si="9"/>
        <v>452.97719975999996</v>
      </c>
      <c r="J227" s="14"/>
      <c r="K227" s="69"/>
      <c r="L227" s="69"/>
      <c r="M227" s="69"/>
      <c r="P227" s="63"/>
      <c r="Q227" s="63"/>
      <c r="R227" s="63"/>
    </row>
    <row r="228" spans="1:18" outlineLevel="1">
      <c r="A228" s="6">
        <v>41</v>
      </c>
      <c r="B228" s="20">
        <v>42648.020833333336</v>
      </c>
      <c r="C228" s="21">
        <v>0.49999999999999978</v>
      </c>
      <c r="D228" s="22">
        <v>8.33</v>
      </c>
      <c r="E228" s="23">
        <v>29</v>
      </c>
      <c r="F228" s="7">
        <f t="shared" si="10"/>
        <v>8.5757349999999999</v>
      </c>
      <c r="G228" s="7">
        <f t="shared" si="11"/>
        <v>30.925599999999999</v>
      </c>
      <c r="H228" s="8">
        <f t="shared" si="9"/>
        <v>433.71265218399998</v>
      </c>
      <c r="J228" s="14"/>
      <c r="K228" s="69"/>
      <c r="L228" s="69"/>
      <c r="M228" s="69"/>
      <c r="P228" s="63"/>
      <c r="Q228" s="63"/>
      <c r="R228" s="63"/>
    </row>
    <row r="229" spans="1:18" outlineLevel="1">
      <c r="A229" s="6">
        <v>41</v>
      </c>
      <c r="B229" s="20">
        <v>42648.020833333336</v>
      </c>
      <c r="C229" s="21">
        <v>0.52083333333333315</v>
      </c>
      <c r="D229" s="22">
        <v>8.52</v>
      </c>
      <c r="E229" s="23">
        <v>26.84</v>
      </c>
      <c r="F229" s="7">
        <f t="shared" si="10"/>
        <v>8.7713400000000004</v>
      </c>
      <c r="G229" s="7">
        <f t="shared" si="11"/>
        <v>28.622176</v>
      </c>
      <c r="H229" s="8">
        <f t="shared" si="9"/>
        <v>463.80937276416006</v>
      </c>
      <c r="J229" s="14"/>
      <c r="K229" s="69"/>
      <c r="L229" s="69"/>
      <c r="M229" s="69"/>
      <c r="P229" s="63"/>
      <c r="Q229" s="63"/>
      <c r="R229" s="63"/>
    </row>
    <row r="230" spans="1:18" outlineLevel="1">
      <c r="A230" s="6">
        <v>41</v>
      </c>
      <c r="B230" s="20">
        <v>42648.020833333336</v>
      </c>
      <c r="C230" s="21">
        <v>0.54166666666666652</v>
      </c>
      <c r="D230" s="22">
        <v>9.4700000000000006</v>
      </c>
      <c r="E230" s="23">
        <v>27.11</v>
      </c>
      <c r="F230" s="7">
        <f t="shared" si="10"/>
        <v>9.7493650000000009</v>
      </c>
      <c r="G230" s="7">
        <f t="shared" si="11"/>
        <v>28.910104</v>
      </c>
      <c r="H230" s="8">
        <f t="shared" si="9"/>
        <v>512.71809141604001</v>
      </c>
      <c r="J230" s="14"/>
      <c r="K230" s="69"/>
      <c r="L230" s="69"/>
      <c r="M230" s="69"/>
      <c r="P230" s="63"/>
      <c r="Q230" s="63"/>
      <c r="R230" s="63"/>
    </row>
    <row r="231" spans="1:18" outlineLevel="1">
      <c r="A231" s="6">
        <v>41</v>
      </c>
      <c r="B231" s="20">
        <v>42648.020833333336</v>
      </c>
      <c r="C231" s="21">
        <v>0.56249999999999989</v>
      </c>
      <c r="D231" s="22">
        <v>9.33</v>
      </c>
      <c r="E231" s="23">
        <v>28.75</v>
      </c>
      <c r="F231" s="7">
        <f t="shared" si="10"/>
        <v>9.6052350000000004</v>
      </c>
      <c r="G231" s="7">
        <f t="shared" si="11"/>
        <v>30.658999999999999</v>
      </c>
      <c r="H231" s="8">
        <f t="shared" si="9"/>
        <v>488.33975263500002</v>
      </c>
      <c r="J231" s="14"/>
      <c r="K231" s="69"/>
      <c r="L231" s="69"/>
      <c r="M231" s="69"/>
      <c r="P231" s="63"/>
      <c r="Q231" s="63"/>
      <c r="R231" s="63"/>
    </row>
    <row r="232" spans="1:18" outlineLevel="1">
      <c r="A232" s="6">
        <v>41</v>
      </c>
      <c r="B232" s="20">
        <v>42648.020833333336</v>
      </c>
      <c r="C232" s="21">
        <v>0.58333333333333326</v>
      </c>
      <c r="D232" s="22">
        <v>9.26</v>
      </c>
      <c r="E232" s="23">
        <v>40.56</v>
      </c>
      <c r="F232" s="7">
        <f t="shared" si="10"/>
        <v>9.5331700000000001</v>
      </c>
      <c r="G232" s="7">
        <f t="shared" si="11"/>
        <v>43.253184000000005</v>
      </c>
      <c r="H232" s="8">
        <f t="shared" si="9"/>
        <v>364.61339888671995</v>
      </c>
      <c r="J232" s="14"/>
      <c r="K232" s="69"/>
      <c r="L232" s="69"/>
      <c r="M232" s="69"/>
      <c r="P232" s="63"/>
      <c r="Q232" s="63"/>
      <c r="R232" s="63"/>
    </row>
    <row r="233" spans="1:18" outlineLevel="1">
      <c r="A233" s="6">
        <v>41</v>
      </c>
      <c r="B233" s="20">
        <v>42648.020833333336</v>
      </c>
      <c r="C233" s="21">
        <v>0.60416666666666663</v>
      </c>
      <c r="D233" s="22">
        <v>9</v>
      </c>
      <c r="E233" s="23">
        <v>41.83</v>
      </c>
      <c r="F233" s="7">
        <f t="shared" si="10"/>
        <v>9.2655000000000012</v>
      </c>
      <c r="G233" s="7">
        <f t="shared" si="11"/>
        <v>44.607512</v>
      </c>
      <c r="H233" s="8">
        <f t="shared" si="9"/>
        <v>341.82734756400004</v>
      </c>
      <c r="J233" s="14"/>
      <c r="K233" s="69"/>
      <c r="L233" s="69"/>
      <c r="M233" s="69"/>
      <c r="P233" s="63"/>
      <c r="Q233" s="63"/>
      <c r="R233" s="63"/>
    </row>
    <row r="234" spans="1:18" outlineLevel="1">
      <c r="A234" s="6">
        <v>41</v>
      </c>
      <c r="B234" s="20">
        <v>42648.020833333336</v>
      </c>
      <c r="C234" s="21">
        <v>0.625</v>
      </c>
      <c r="D234" s="22">
        <v>8.98</v>
      </c>
      <c r="E234" s="23">
        <v>33.69</v>
      </c>
      <c r="F234" s="7">
        <f t="shared" si="10"/>
        <v>9.2449100000000008</v>
      </c>
      <c r="G234" s="7">
        <f t="shared" si="11"/>
        <v>35.927015999999995</v>
      </c>
      <c r="H234" s="8">
        <f t="shared" si="9"/>
        <v>421.31813551144006</v>
      </c>
      <c r="J234" s="14"/>
      <c r="K234" s="69"/>
      <c r="L234" s="69"/>
      <c r="M234" s="69"/>
      <c r="P234" s="63"/>
      <c r="Q234" s="63"/>
      <c r="R234" s="63"/>
    </row>
    <row r="235" spans="1:18" outlineLevel="1">
      <c r="A235" s="6">
        <v>41</v>
      </c>
      <c r="B235" s="20">
        <v>42648.020833333336</v>
      </c>
      <c r="C235" s="21">
        <v>0.64583333333333337</v>
      </c>
      <c r="D235" s="22">
        <v>9.07</v>
      </c>
      <c r="E235" s="23">
        <v>35.270000000000003</v>
      </c>
      <c r="F235" s="7">
        <f t="shared" si="10"/>
        <v>9.3375650000000014</v>
      </c>
      <c r="G235" s="7">
        <f t="shared" si="11"/>
        <v>37.611928000000006</v>
      </c>
      <c r="H235" s="8">
        <f t="shared" si="9"/>
        <v>409.80772502468</v>
      </c>
      <c r="J235" s="14"/>
      <c r="K235" s="69"/>
      <c r="L235" s="69"/>
      <c r="M235" s="69"/>
      <c r="P235" s="63"/>
      <c r="Q235" s="63"/>
      <c r="R235" s="63"/>
    </row>
    <row r="236" spans="1:18" outlineLevel="1">
      <c r="A236" s="6">
        <v>41</v>
      </c>
      <c r="B236" s="20">
        <v>42648.020833333336</v>
      </c>
      <c r="C236" s="21">
        <v>0.66666666666666674</v>
      </c>
      <c r="D236" s="22">
        <v>8.8699999999999992</v>
      </c>
      <c r="E236" s="23">
        <v>40.299999999999997</v>
      </c>
      <c r="F236" s="7">
        <f t="shared" si="10"/>
        <v>9.1316649999999999</v>
      </c>
      <c r="G236" s="7">
        <f t="shared" si="11"/>
        <v>42.975919999999995</v>
      </c>
      <c r="H236" s="8">
        <f t="shared" si="9"/>
        <v>351.78899299320005</v>
      </c>
      <c r="J236" s="14"/>
      <c r="K236" s="69"/>
      <c r="L236" s="69"/>
      <c r="M236" s="69"/>
      <c r="P236" s="63"/>
      <c r="Q236" s="63"/>
      <c r="R236" s="63"/>
    </row>
    <row r="237" spans="1:18" outlineLevel="1">
      <c r="A237" s="6">
        <v>41</v>
      </c>
      <c r="B237" s="20">
        <v>42648.020833333336</v>
      </c>
      <c r="C237" s="21">
        <v>0.68750000000000011</v>
      </c>
      <c r="D237" s="22">
        <v>8.7899999999999991</v>
      </c>
      <c r="E237" s="23">
        <v>67.16</v>
      </c>
      <c r="F237" s="7">
        <f t="shared" si="10"/>
        <v>9.0493050000000004</v>
      </c>
      <c r="G237" s="7">
        <f t="shared" si="11"/>
        <v>71.619423999999995</v>
      </c>
      <c r="H237" s="8">
        <f t="shared" si="9"/>
        <v>89.412345799680054</v>
      </c>
      <c r="J237" s="14"/>
      <c r="K237" s="69"/>
      <c r="L237" s="69"/>
      <c r="M237" s="69"/>
      <c r="P237" s="63"/>
      <c r="Q237" s="63"/>
      <c r="R237" s="63"/>
    </row>
    <row r="238" spans="1:18" outlineLevel="1">
      <c r="A238" s="6">
        <v>41</v>
      </c>
      <c r="B238" s="20">
        <v>42648.020833333336</v>
      </c>
      <c r="C238" s="21">
        <v>0.70833333333333348</v>
      </c>
      <c r="D238" s="22">
        <v>8.66</v>
      </c>
      <c r="E238" s="23">
        <v>78.55</v>
      </c>
      <c r="F238" s="7">
        <f t="shared" si="10"/>
        <v>8.9154700000000009</v>
      </c>
      <c r="G238" s="7">
        <f t="shared" si="11"/>
        <v>83.765720000000002</v>
      </c>
      <c r="H238" s="8">
        <f t="shared" si="9"/>
        <v>-20.199958688400017</v>
      </c>
      <c r="J238" s="14"/>
      <c r="K238" s="69"/>
      <c r="L238" s="69"/>
      <c r="M238" s="69"/>
      <c r="P238" s="63"/>
      <c r="Q238" s="63"/>
      <c r="R238" s="63"/>
    </row>
    <row r="239" spans="1:18" outlineLevel="1">
      <c r="A239" s="6">
        <v>41</v>
      </c>
      <c r="B239" s="20">
        <v>42648.020833333336</v>
      </c>
      <c r="C239" s="21">
        <v>0.72916666666666685</v>
      </c>
      <c r="D239" s="22">
        <v>9.2100000000000009</v>
      </c>
      <c r="E239" s="23">
        <v>58.96</v>
      </c>
      <c r="F239" s="7">
        <f t="shared" si="10"/>
        <v>9.481695000000002</v>
      </c>
      <c r="G239" s="7">
        <f t="shared" si="11"/>
        <v>62.874943999999999</v>
      </c>
      <c r="H239" s="8">
        <f t="shared" si="9"/>
        <v>176.59710034992005</v>
      </c>
      <c r="J239" s="14"/>
      <c r="K239" s="69"/>
      <c r="L239" s="69"/>
      <c r="M239" s="69"/>
      <c r="P239" s="63"/>
      <c r="Q239" s="63"/>
      <c r="R239" s="63"/>
    </row>
    <row r="240" spans="1:18" outlineLevel="1">
      <c r="A240" s="6">
        <v>41</v>
      </c>
      <c r="B240" s="20">
        <v>42648.020833333336</v>
      </c>
      <c r="C240" s="21">
        <v>0.75000000000000022</v>
      </c>
      <c r="D240" s="22">
        <v>8.19</v>
      </c>
      <c r="E240" s="23">
        <v>70.849999999999994</v>
      </c>
      <c r="F240" s="7">
        <f t="shared" si="10"/>
        <v>8.4316049999999994</v>
      </c>
      <c r="G240" s="7">
        <f t="shared" si="11"/>
        <v>75.55444</v>
      </c>
      <c r="H240" s="8">
        <f t="shared" si="9"/>
        <v>50.1306134238</v>
      </c>
      <c r="J240" s="14"/>
      <c r="K240" s="69"/>
      <c r="L240" s="69"/>
      <c r="M240" s="69"/>
      <c r="P240" s="63"/>
      <c r="Q240" s="63"/>
      <c r="R240" s="63"/>
    </row>
    <row r="241" spans="1:18" outlineLevel="1">
      <c r="A241" s="6">
        <v>41</v>
      </c>
      <c r="B241" s="20">
        <v>42648.020833333336</v>
      </c>
      <c r="C241" s="21">
        <v>0.77083333333333359</v>
      </c>
      <c r="D241" s="22">
        <v>7.7</v>
      </c>
      <c r="E241" s="23">
        <v>82.6</v>
      </c>
      <c r="F241" s="7">
        <f t="shared" si="10"/>
        <v>7.927150000000001</v>
      </c>
      <c r="G241" s="7">
        <f t="shared" si="11"/>
        <v>88.084639999999993</v>
      </c>
      <c r="H241" s="8">
        <f t="shared" si="9"/>
        <v>-52.197428975999955</v>
      </c>
      <c r="J241" s="14"/>
      <c r="K241" s="69"/>
      <c r="L241" s="69"/>
      <c r="M241" s="69"/>
      <c r="P241" s="63"/>
      <c r="Q241" s="63"/>
      <c r="R241" s="63"/>
    </row>
    <row r="242" spans="1:18" outlineLevel="1">
      <c r="A242" s="6">
        <v>41</v>
      </c>
      <c r="B242" s="20">
        <v>42648.020833333336</v>
      </c>
      <c r="C242" s="21">
        <v>0.79166666666666696</v>
      </c>
      <c r="D242" s="22">
        <v>8.32</v>
      </c>
      <c r="E242" s="23">
        <v>88.92</v>
      </c>
      <c r="F242" s="7">
        <f t="shared" si="10"/>
        <v>8.5654400000000006</v>
      </c>
      <c r="G242" s="7">
        <f t="shared" si="11"/>
        <v>94.82428800000001</v>
      </c>
      <c r="H242" s="8">
        <f t="shared" si="9"/>
        <v>-114.12838940672009</v>
      </c>
      <c r="J242" s="14"/>
      <c r="K242" s="69"/>
      <c r="L242" s="69"/>
      <c r="M242" s="69"/>
      <c r="P242" s="63"/>
      <c r="Q242" s="63"/>
      <c r="R242" s="63"/>
    </row>
    <row r="243" spans="1:18" outlineLevel="1">
      <c r="A243" s="6">
        <v>41</v>
      </c>
      <c r="B243" s="20">
        <v>42648.020833333336</v>
      </c>
      <c r="C243" s="21">
        <v>0.81250000000000033</v>
      </c>
      <c r="D243" s="22">
        <v>8.81</v>
      </c>
      <c r="E243" s="23">
        <v>69.36</v>
      </c>
      <c r="F243" s="7">
        <f t="shared" si="10"/>
        <v>9.0698950000000007</v>
      </c>
      <c r="G243" s="7">
        <f t="shared" si="11"/>
        <v>73.965503999999996</v>
      </c>
      <c r="H243" s="8">
        <f t="shared" si="9"/>
        <v>68.337087597920046</v>
      </c>
      <c r="J243" s="14"/>
      <c r="K243" s="69"/>
      <c r="L243" s="69"/>
      <c r="M243" s="69"/>
      <c r="P243" s="63"/>
      <c r="Q243" s="63"/>
      <c r="R243" s="63"/>
    </row>
    <row r="244" spans="1:18" outlineLevel="1">
      <c r="A244" s="6">
        <v>41</v>
      </c>
      <c r="B244" s="20">
        <v>42648.020833333336</v>
      </c>
      <c r="C244" s="21">
        <v>0.8333333333333337</v>
      </c>
      <c r="D244" s="22">
        <v>9.17</v>
      </c>
      <c r="E244" s="23">
        <v>63.93</v>
      </c>
      <c r="F244" s="7">
        <f t="shared" si="10"/>
        <v>9.4405150000000013</v>
      </c>
      <c r="G244" s="7">
        <f t="shared" si="11"/>
        <v>68.174952000000005</v>
      </c>
      <c r="H244" s="8">
        <f t="shared" si="9"/>
        <v>125.79531551971998</v>
      </c>
      <c r="J244" s="14"/>
      <c r="K244" s="69"/>
      <c r="L244" s="69"/>
      <c r="M244" s="69"/>
      <c r="P244" s="63"/>
      <c r="Q244" s="63"/>
      <c r="R244" s="63"/>
    </row>
    <row r="245" spans="1:18" outlineLevel="1">
      <c r="A245" s="6">
        <v>41</v>
      </c>
      <c r="B245" s="20">
        <v>42648.020833333336</v>
      </c>
      <c r="C245" s="21">
        <v>0.85416666666666707</v>
      </c>
      <c r="D245" s="22">
        <v>9.4</v>
      </c>
      <c r="E245" s="23">
        <v>45.6</v>
      </c>
      <c r="F245" s="7">
        <f t="shared" si="10"/>
        <v>9.6773000000000007</v>
      </c>
      <c r="G245" s="7">
        <f t="shared" si="11"/>
        <v>48.627839999999999</v>
      </c>
      <c r="H245" s="8">
        <f t="shared" si="9"/>
        <v>318.11375396800003</v>
      </c>
      <c r="J245" s="14"/>
      <c r="K245" s="69"/>
      <c r="L245" s="69"/>
      <c r="M245" s="69"/>
      <c r="P245" s="63"/>
      <c r="Q245" s="63"/>
      <c r="R245" s="63"/>
    </row>
    <row r="246" spans="1:18" outlineLevel="1">
      <c r="A246" s="6">
        <v>41</v>
      </c>
      <c r="B246" s="20">
        <v>42648.020833333336</v>
      </c>
      <c r="C246" s="21">
        <v>0.87500000000000044</v>
      </c>
      <c r="D246" s="22">
        <v>8.4600000000000009</v>
      </c>
      <c r="E246" s="23">
        <v>34.869999999999997</v>
      </c>
      <c r="F246" s="7">
        <f t="shared" si="10"/>
        <v>8.7095700000000011</v>
      </c>
      <c r="G246" s="7">
        <f t="shared" si="11"/>
        <v>37.185367999999997</v>
      </c>
      <c r="H246" s="8">
        <f t="shared" si="9"/>
        <v>385.96138942824007</v>
      </c>
      <c r="J246" s="14"/>
      <c r="K246" s="69"/>
      <c r="L246" s="69"/>
      <c r="M246" s="69"/>
      <c r="P246" s="63"/>
      <c r="Q246" s="63"/>
      <c r="R246" s="63"/>
    </row>
    <row r="247" spans="1:18" outlineLevel="1">
      <c r="A247" s="6">
        <v>41</v>
      </c>
      <c r="B247" s="20">
        <v>42648.020833333336</v>
      </c>
      <c r="C247" s="21">
        <v>0.89583333333333381</v>
      </c>
      <c r="D247" s="22">
        <v>9.32</v>
      </c>
      <c r="E247" s="23">
        <v>32.96</v>
      </c>
      <c r="F247" s="7">
        <f t="shared" si="10"/>
        <v>9.5949400000000011</v>
      </c>
      <c r="G247" s="7">
        <f t="shared" si="11"/>
        <v>35.148544000000001</v>
      </c>
      <c r="H247" s="8">
        <f t="shared" si="9"/>
        <v>444.73943923264005</v>
      </c>
      <c r="J247" s="14"/>
      <c r="K247" s="69"/>
      <c r="L247" s="69"/>
      <c r="M247" s="69"/>
      <c r="P247" s="63"/>
      <c r="Q247" s="63"/>
      <c r="R247" s="63"/>
    </row>
    <row r="248" spans="1:18" outlineLevel="1">
      <c r="A248" s="6">
        <v>41</v>
      </c>
      <c r="B248" s="20">
        <v>42648.020833333336</v>
      </c>
      <c r="C248" s="21">
        <v>0.91666666666666718</v>
      </c>
      <c r="D248" s="22">
        <v>9.17</v>
      </c>
      <c r="E248" s="23">
        <v>25.8</v>
      </c>
      <c r="F248" s="7">
        <f t="shared" si="10"/>
        <v>9.4405150000000013</v>
      </c>
      <c r="G248" s="7">
        <f t="shared" si="11"/>
        <v>27.513120000000001</v>
      </c>
      <c r="H248" s="8">
        <f t="shared" si="9"/>
        <v>509.66395044320006</v>
      </c>
      <c r="J248" s="14"/>
      <c r="K248" s="69"/>
      <c r="L248" s="69"/>
      <c r="M248" s="69"/>
      <c r="P248" s="63"/>
      <c r="Q248" s="63"/>
      <c r="R248" s="63"/>
    </row>
    <row r="249" spans="1:18" outlineLevel="1">
      <c r="A249" s="6">
        <v>41</v>
      </c>
      <c r="B249" s="20">
        <v>42648.020833333336</v>
      </c>
      <c r="C249" s="21">
        <v>0.93750000000000056</v>
      </c>
      <c r="D249" s="22">
        <v>8.85</v>
      </c>
      <c r="E249" s="23">
        <v>22.75</v>
      </c>
      <c r="F249" s="7">
        <f t="shared" si="10"/>
        <v>9.1110749999999996</v>
      </c>
      <c r="G249" s="7">
        <f t="shared" si="11"/>
        <v>24.2606</v>
      </c>
      <c r="H249" s="8">
        <f t="shared" si="9"/>
        <v>521.51246635500002</v>
      </c>
      <c r="J249" s="14"/>
      <c r="K249" s="69"/>
      <c r="L249" s="69"/>
      <c r="M249" s="69"/>
      <c r="P249" s="63"/>
      <c r="Q249" s="63"/>
      <c r="R249" s="63"/>
    </row>
    <row r="250" spans="1:18" outlineLevel="1">
      <c r="A250" s="6">
        <v>41</v>
      </c>
      <c r="B250" s="20">
        <v>42648.020833333336</v>
      </c>
      <c r="C250" s="21">
        <v>0.95833333333333393</v>
      </c>
      <c r="D250" s="22">
        <v>9.11</v>
      </c>
      <c r="E250" s="23">
        <v>23.7</v>
      </c>
      <c r="F250" s="7">
        <f t="shared" si="10"/>
        <v>9.3787450000000003</v>
      </c>
      <c r="G250" s="7">
        <f t="shared" si="11"/>
        <v>25.273679999999999</v>
      </c>
      <c r="H250" s="8">
        <f t="shared" si="9"/>
        <v>527.33231756840007</v>
      </c>
      <c r="J250" s="14"/>
      <c r="K250" s="69"/>
      <c r="L250" s="69"/>
      <c r="M250" s="69"/>
      <c r="P250" s="63"/>
      <c r="Q250" s="63"/>
      <c r="R250" s="63"/>
    </row>
    <row r="251" spans="1:18" outlineLevel="1">
      <c r="A251" s="6">
        <v>41</v>
      </c>
      <c r="B251" s="20">
        <v>42648.020833333336</v>
      </c>
      <c r="C251" s="21">
        <v>0.9791666666666673</v>
      </c>
      <c r="D251" s="22">
        <v>9.1</v>
      </c>
      <c r="E251" s="23">
        <v>40.46</v>
      </c>
      <c r="F251" s="7">
        <f t="shared" si="10"/>
        <v>9.3684500000000011</v>
      </c>
      <c r="G251" s="7">
        <f t="shared" si="11"/>
        <v>43.146543999999999</v>
      </c>
      <c r="H251" s="8">
        <f t="shared" si="9"/>
        <v>359.31243486320005</v>
      </c>
      <c r="J251" s="14"/>
      <c r="K251" s="69"/>
      <c r="L251" s="69"/>
      <c r="M251" s="69"/>
      <c r="P251" s="63"/>
      <c r="Q251" s="63"/>
      <c r="R251" s="63"/>
    </row>
    <row r="252" spans="1:18" outlineLevel="1">
      <c r="A252" s="6">
        <v>41</v>
      </c>
      <c r="B252" s="20">
        <v>42648.020833333336</v>
      </c>
      <c r="C252" s="21">
        <v>1.0000000000000007</v>
      </c>
      <c r="D252" s="22">
        <v>8.8000000000000007</v>
      </c>
      <c r="E252" s="23">
        <v>30.27</v>
      </c>
      <c r="F252" s="7">
        <f t="shared" si="10"/>
        <v>9.0596000000000014</v>
      </c>
      <c r="G252" s="7">
        <f t="shared" si="11"/>
        <v>32.279927999999998</v>
      </c>
      <c r="H252" s="8">
        <f t="shared" si="9"/>
        <v>445.91416429120011</v>
      </c>
      <c r="J252" s="14"/>
      <c r="K252" s="69"/>
      <c r="L252" s="69"/>
      <c r="M252" s="69"/>
      <c r="P252" s="63"/>
      <c r="Q252" s="63"/>
      <c r="R252" s="63"/>
    </row>
    <row r="253" spans="1:18" outlineLevel="1">
      <c r="A253" s="6">
        <v>41</v>
      </c>
      <c r="B253" s="20">
        <v>42649.020833333336</v>
      </c>
      <c r="C253" s="21">
        <v>2.0833333333333332E-2</v>
      </c>
      <c r="D253" s="22">
        <v>7.74</v>
      </c>
      <c r="E253" s="23">
        <v>33.82</v>
      </c>
      <c r="F253" s="7">
        <f t="shared" si="10"/>
        <v>7.9683300000000008</v>
      </c>
      <c r="G253" s="7">
        <f t="shared" si="11"/>
        <v>36.065648000000003</v>
      </c>
      <c r="H253" s="8">
        <f t="shared" si="9"/>
        <v>362.03591007215999</v>
      </c>
      <c r="J253" s="14"/>
      <c r="K253" s="69"/>
      <c r="L253" s="69"/>
      <c r="M253" s="69"/>
      <c r="P253" s="63"/>
      <c r="Q253" s="63"/>
      <c r="R253" s="63"/>
    </row>
    <row r="254" spans="1:18" outlineLevel="1">
      <c r="A254" s="6">
        <v>41</v>
      </c>
      <c r="B254" s="20">
        <v>42649.020833333336</v>
      </c>
      <c r="C254" s="21">
        <v>4.1666666666666664E-2</v>
      </c>
      <c r="D254" s="22">
        <v>6.42</v>
      </c>
      <c r="E254" s="23">
        <v>25.2</v>
      </c>
      <c r="F254" s="7">
        <f t="shared" si="10"/>
        <v>6.6093900000000003</v>
      </c>
      <c r="G254" s="7">
        <f t="shared" si="11"/>
        <v>26.873280000000001</v>
      </c>
      <c r="H254" s="8">
        <f t="shared" si="9"/>
        <v>361.04929690080002</v>
      </c>
      <c r="J254" s="14"/>
      <c r="K254" s="69"/>
      <c r="L254" s="69"/>
      <c r="M254" s="69"/>
      <c r="P254" s="63"/>
      <c r="Q254" s="63"/>
      <c r="R254" s="63"/>
    </row>
    <row r="255" spans="1:18" outlineLevel="1">
      <c r="A255" s="6">
        <v>41</v>
      </c>
      <c r="B255" s="20">
        <v>42649.020833333336</v>
      </c>
      <c r="C255" s="21">
        <v>6.25E-2</v>
      </c>
      <c r="D255" s="22">
        <v>4.5999999999999996</v>
      </c>
      <c r="E255" s="23">
        <v>35.54</v>
      </c>
      <c r="F255" s="7">
        <f t="shared" si="10"/>
        <v>4.7356999999999996</v>
      </c>
      <c r="G255" s="7">
        <f t="shared" si="11"/>
        <v>37.899856</v>
      </c>
      <c r="H255" s="8">
        <f t="shared" si="9"/>
        <v>206.47720194079997</v>
      </c>
      <c r="J255" s="14"/>
      <c r="K255" s="69"/>
      <c r="L255" s="69"/>
      <c r="M255" s="69"/>
      <c r="P255" s="63"/>
      <c r="Q255" s="63"/>
      <c r="R255" s="63"/>
    </row>
    <row r="256" spans="1:18" outlineLevel="1">
      <c r="A256" s="6">
        <v>41</v>
      </c>
      <c r="B256" s="20">
        <v>42649.020833333336</v>
      </c>
      <c r="C256" s="21">
        <v>8.3333333333333329E-2</v>
      </c>
      <c r="D256" s="22">
        <v>3.58</v>
      </c>
      <c r="E256" s="23">
        <v>30.46</v>
      </c>
      <c r="F256" s="7">
        <f t="shared" si="10"/>
        <v>3.6856100000000005</v>
      </c>
      <c r="G256" s="7">
        <f t="shared" si="11"/>
        <v>32.482544000000004</v>
      </c>
      <c r="H256" s="8">
        <f t="shared" si="9"/>
        <v>180.65922600816</v>
      </c>
      <c r="J256" s="14"/>
      <c r="K256" s="69"/>
      <c r="L256" s="69"/>
      <c r="M256" s="69"/>
      <c r="P256" s="63"/>
      <c r="Q256" s="63"/>
      <c r="R256" s="63"/>
    </row>
    <row r="257" spans="1:18" outlineLevel="1">
      <c r="A257" s="6">
        <v>41</v>
      </c>
      <c r="B257" s="20">
        <v>42649.020833333336</v>
      </c>
      <c r="C257" s="21">
        <v>0.10416666666666666</v>
      </c>
      <c r="D257" s="22">
        <v>2.99</v>
      </c>
      <c r="E257" s="23">
        <v>29.09</v>
      </c>
      <c r="F257" s="7">
        <f t="shared" si="10"/>
        <v>3.0782050000000005</v>
      </c>
      <c r="G257" s="7">
        <f t="shared" si="11"/>
        <v>31.021576</v>
      </c>
      <c r="H257" s="8">
        <f t="shared" si="9"/>
        <v>155.38293714892004</v>
      </c>
      <c r="J257" s="14"/>
      <c r="K257" s="69"/>
      <c r="L257" s="69"/>
      <c r="M257" s="69"/>
      <c r="P257" s="63"/>
      <c r="Q257" s="63"/>
      <c r="R257" s="63"/>
    </row>
    <row r="258" spans="1:18" outlineLevel="1">
      <c r="A258" s="6">
        <v>41</v>
      </c>
      <c r="B258" s="20">
        <v>42649.020833333336</v>
      </c>
      <c r="C258" s="21">
        <v>0.12499999999999999</v>
      </c>
      <c r="D258" s="22">
        <v>1.97</v>
      </c>
      <c r="E258" s="23">
        <v>29.09</v>
      </c>
      <c r="F258" s="7">
        <f t="shared" si="10"/>
        <v>2.0281150000000001</v>
      </c>
      <c r="G258" s="7">
        <f t="shared" si="11"/>
        <v>31.021576</v>
      </c>
      <c r="H258" s="8">
        <f t="shared" si="9"/>
        <v>102.37604889076002</v>
      </c>
      <c r="J258" s="14"/>
      <c r="K258" s="69"/>
      <c r="L258" s="69"/>
      <c r="M258" s="69"/>
      <c r="P258" s="63"/>
      <c r="Q258" s="63"/>
      <c r="R258" s="63"/>
    </row>
    <row r="259" spans="1:18" outlineLevel="1">
      <c r="A259" s="6">
        <v>41</v>
      </c>
      <c r="B259" s="20">
        <v>42649.020833333336</v>
      </c>
      <c r="C259" s="21">
        <v>0.14583333333333331</v>
      </c>
      <c r="D259" s="22">
        <v>1.58</v>
      </c>
      <c r="E259" s="23">
        <v>25.51</v>
      </c>
      <c r="F259" s="7">
        <f t="shared" si="10"/>
        <v>1.6266100000000001</v>
      </c>
      <c r="G259" s="7">
        <f t="shared" si="11"/>
        <v>27.203864000000003</v>
      </c>
      <c r="H259" s="8">
        <f t="shared" si="9"/>
        <v>88.318637778959996</v>
      </c>
      <c r="J259" s="14"/>
      <c r="K259" s="69"/>
      <c r="L259" s="69"/>
      <c r="M259" s="69"/>
      <c r="P259" s="63"/>
      <c r="Q259" s="63"/>
      <c r="R259" s="63"/>
    </row>
    <row r="260" spans="1:18" outlineLevel="1">
      <c r="A260" s="6">
        <v>41</v>
      </c>
      <c r="B260" s="20">
        <v>42649.020833333336</v>
      </c>
      <c r="C260" s="21">
        <v>0.16666666666666666</v>
      </c>
      <c r="D260" s="22">
        <v>1.91</v>
      </c>
      <c r="E260" s="23">
        <v>21.86</v>
      </c>
      <c r="F260" s="7">
        <f t="shared" si="10"/>
        <v>1.966345</v>
      </c>
      <c r="G260" s="7">
        <f t="shared" si="11"/>
        <v>23.311503999999999</v>
      </c>
      <c r="H260" s="8">
        <f t="shared" si="9"/>
        <v>114.41865816712</v>
      </c>
      <c r="J260" s="14"/>
      <c r="K260" s="69"/>
      <c r="L260" s="69"/>
      <c r="M260" s="69"/>
      <c r="P260" s="63"/>
      <c r="Q260" s="63"/>
      <c r="R260" s="63"/>
    </row>
    <row r="261" spans="1:18" outlineLevel="1">
      <c r="A261" s="6">
        <v>41</v>
      </c>
      <c r="B261" s="20">
        <v>42649.020833333336</v>
      </c>
      <c r="C261" s="21">
        <v>0.1875</v>
      </c>
      <c r="D261" s="22">
        <v>1.86</v>
      </c>
      <c r="E261" s="23">
        <v>25.87</v>
      </c>
      <c r="F261" s="7">
        <f t="shared" si="10"/>
        <v>1.9148700000000003</v>
      </c>
      <c r="G261" s="7">
        <f t="shared" si="11"/>
        <v>27.587768000000001</v>
      </c>
      <c r="H261" s="8">
        <f t="shared" si="9"/>
        <v>103.23491568984002</v>
      </c>
      <c r="J261" s="14"/>
      <c r="K261" s="69"/>
      <c r="L261" s="69"/>
      <c r="M261" s="69"/>
      <c r="P261" s="63"/>
      <c r="Q261" s="63"/>
      <c r="R261" s="63"/>
    </row>
    <row r="262" spans="1:18" outlineLevel="1">
      <c r="A262" s="6">
        <v>41</v>
      </c>
      <c r="B262" s="20">
        <v>42649.020833333336</v>
      </c>
      <c r="C262" s="21">
        <v>0.20833333333333334</v>
      </c>
      <c r="D262" s="22">
        <v>1.77</v>
      </c>
      <c r="E262" s="23">
        <v>29.42</v>
      </c>
      <c r="F262" s="7">
        <f t="shared" si="10"/>
        <v>1.8222150000000001</v>
      </c>
      <c r="G262" s="7">
        <f t="shared" si="11"/>
        <v>31.373488000000002</v>
      </c>
      <c r="H262" s="8">
        <f t="shared" si="9"/>
        <v>91.341282064080005</v>
      </c>
      <c r="J262" s="14"/>
      <c r="K262" s="69"/>
      <c r="L262" s="69"/>
      <c r="M262" s="69"/>
      <c r="P262" s="63"/>
      <c r="Q262" s="63"/>
      <c r="R262" s="63"/>
    </row>
    <row r="263" spans="1:18" outlineLevel="1">
      <c r="A263" s="6">
        <v>41</v>
      </c>
      <c r="B263" s="20">
        <v>42649.020833333336</v>
      </c>
      <c r="C263" s="21">
        <v>0.22916666666666669</v>
      </c>
      <c r="D263" s="22">
        <v>2.65</v>
      </c>
      <c r="E263" s="23">
        <v>33.770000000000003</v>
      </c>
      <c r="F263" s="7">
        <f t="shared" si="10"/>
        <v>2.7281750000000002</v>
      </c>
      <c r="G263" s="7">
        <f t="shared" si="11"/>
        <v>36.012328000000004</v>
      </c>
      <c r="H263" s="8">
        <f t="shared" si="9"/>
        <v>124.0983295586</v>
      </c>
      <c r="J263" s="14"/>
      <c r="K263" s="69"/>
      <c r="L263" s="69"/>
      <c r="M263" s="69"/>
      <c r="P263" s="63"/>
      <c r="Q263" s="63"/>
      <c r="R263" s="63"/>
    </row>
    <row r="264" spans="1:18" outlineLevel="1">
      <c r="A264" s="6">
        <v>41</v>
      </c>
      <c r="B264" s="20">
        <v>42649.020833333336</v>
      </c>
      <c r="C264" s="21">
        <v>0.25</v>
      </c>
      <c r="D264" s="22">
        <v>3.67</v>
      </c>
      <c r="E264" s="23">
        <v>37.6</v>
      </c>
      <c r="F264" s="7">
        <f t="shared" si="10"/>
        <v>3.7782650000000002</v>
      </c>
      <c r="G264" s="7">
        <f t="shared" si="11"/>
        <v>40.096640000000001</v>
      </c>
      <c r="H264" s="8">
        <f t="shared" si="9"/>
        <v>156.4328659704</v>
      </c>
      <c r="J264" s="14"/>
      <c r="K264" s="69"/>
      <c r="L264" s="69"/>
      <c r="M264" s="69"/>
      <c r="P264" s="63"/>
      <c r="Q264" s="63"/>
      <c r="R264" s="63"/>
    </row>
    <row r="265" spans="1:18" outlineLevel="1">
      <c r="A265" s="6">
        <v>41</v>
      </c>
      <c r="B265" s="20">
        <v>42649.020833333336</v>
      </c>
      <c r="C265" s="21">
        <v>0.27083333333333331</v>
      </c>
      <c r="D265" s="22">
        <v>5.49</v>
      </c>
      <c r="E265" s="23">
        <v>59.65</v>
      </c>
      <c r="F265" s="7">
        <f t="shared" si="10"/>
        <v>5.651955000000001</v>
      </c>
      <c r="G265" s="7">
        <f t="shared" si="11"/>
        <v>63.610759999999999</v>
      </c>
      <c r="H265" s="8">
        <f t="shared" si="9"/>
        <v>101.10917946420003</v>
      </c>
      <c r="J265" s="14"/>
      <c r="K265" s="69"/>
      <c r="L265" s="69"/>
      <c r="M265" s="69"/>
      <c r="P265" s="63"/>
      <c r="Q265" s="63"/>
      <c r="R265" s="63"/>
    </row>
    <row r="266" spans="1:18" outlineLevel="1">
      <c r="A266" s="6">
        <v>41</v>
      </c>
      <c r="B266" s="20">
        <v>42649.020833333336</v>
      </c>
      <c r="C266" s="21">
        <v>0.29166666666666663</v>
      </c>
      <c r="D266" s="22">
        <v>6.5</v>
      </c>
      <c r="E266" s="23">
        <v>87.45</v>
      </c>
      <c r="F266" s="7">
        <f t="shared" si="10"/>
        <v>6.6917500000000008</v>
      </c>
      <c r="G266" s="7">
        <f t="shared" si="11"/>
        <v>93.256680000000003</v>
      </c>
      <c r="H266" s="8">
        <f t="shared" si="9"/>
        <v>-78.672763390000028</v>
      </c>
      <c r="J266" s="14"/>
      <c r="K266" s="69"/>
      <c r="L266" s="69"/>
      <c r="M266" s="69"/>
      <c r="P266" s="63"/>
      <c r="Q266" s="63"/>
      <c r="R266" s="63"/>
    </row>
    <row r="267" spans="1:18" outlineLevel="1">
      <c r="A267" s="6">
        <v>41</v>
      </c>
      <c r="B267" s="20">
        <v>42649.020833333336</v>
      </c>
      <c r="C267" s="21">
        <v>0.31249999999999994</v>
      </c>
      <c r="D267" s="22">
        <v>6.65</v>
      </c>
      <c r="E267" s="23">
        <v>29.77</v>
      </c>
      <c r="F267" s="7">
        <f t="shared" si="10"/>
        <v>6.8461750000000006</v>
      </c>
      <c r="G267" s="7">
        <f t="shared" si="11"/>
        <v>31.746728000000001</v>
      </c>
      <c r="H267" s="8">
        <f t="shared" si="9"/>
        <v>340.61960693459997</v>
      </c>
      <c r="J267" s="14"/>
      <c r="K267" s="69"/>
      <c r="L267" s="69"/>
      <c r="M267" s="69"/>
      <c r="P267" s="63"/>
      <c r="Q267" s="63"/>
      <c r="R267" s="63"/>
    </row>
    <row r="268" spans="1:18" outlineLevel="1">
      <c r="A268" s="6">
        <v>41</v>
      </c>
      <c r="B268" s="20">
        <v>42649.020833333336</v>
      </c>
      <c r="C268" s="21">
        <v>0.33333333333333326</v>
      </c>
      <c r="D268" s="22">
        <v>7.01</v>
      </c>
      <c r="E268" s="23">
        <v>34.33</v>
      </c>
      <c r="F268" s="7">
        <f t="shared" si="10"/>
        <v>7.2167950000000003</v>
      </c>
      <c r="G268" s="7">
        <f t="shared" si="11"/>
        <v>36.609511999999995</v>
      </c>
      <c r="H268" s="8">
        <f t="shared" si="9"/>
        <v>323.96544934596005</v>
      </c>
      <c r="J268" s="14"/>
      <c r="K268" s="69"/>
      <c r="L268" s="69"/>
      <c r="M268" s="69"/>
      <c r="P268" s="63"/>
      <c r="Q268" s="63"/>
      <c r="R268" s="63"/>
    </row>
    <row r="269" spans="1:18" outlineLevel="1">
      <c r="A269" s="6">
        <v>41</v>
      </c>
      <c r="B269" s="20">
        <v>42649.020833333336</v>
      </c>
      <c r="C269" s="21">
        <v>0.35416666666666657</v>
      </c>
      <c r="D269" s="22">
        <v>7.16</v>
      </c>
      <c r="E269" s="23">
        <v>31.23</v>
      </c>
      <c r="F269" s="7">
        <f t="shared" si="10"/>
        <v>7.371220000000001</v>
      </c>
      <c r="G269" s="7">
        <f t="shared" si="11"/>
        <v>33.303671999999999</v>
      </c>
      <c r="H269" s="8">
        <f t="shared" ref="H269:H332" si="12">F269*($B$6-G269)</f>
        <v>355.26573688016003</v>
      </c>
      <c r="J269" s="14"/>
      <c r="K269" s="69"/>
      <c r="L269" s="69"/>
      <c r="M269" s="69"/>
      <c r="P269" s="63"/>
      <c r="Q269" s="63"/>
      <c r="R269" s="63"/>
    </row>
    <row r="270" spans="1:18" outlineLevel="1">
      <c r="A270" s="6">
        <v>41</v>
      </c>
      <c r="B270" s="20">
        <v>42649.020833333336</v>
      </c>
      <c r="C270" s="21">
        <v>0.37499999999999989</v>
      </c>
      <c r="D270" s="22">
        <v>5.76</v>
      </c>
      <c r="E270" s="23">
        <v>28.46</v>
      </c>
      <c r="F270" s="7">
        <f t="shared" ref="F270:F333" si="13">IF($B$10="Electricity",$D270*$B$7,$D270*$B$8)</f>
        <v>5.9299200000000001</v>
      </c>
      <c r="G270" s="7">
        <f t="shared" ref="G270:G333" si="14">+E270*$B$8</f>
        <v>30.349744000000001</v>
      </c>
      <c r="H270" s="8">
        <f t="shared" si="12"/>
        <v>303.31692605951997</v>
      </c>
      <c r="J270" s="14"/>
      <c r="K270" s="69"/>
      <c r="L270" s="69"/>
      <c r="M270" s="69"/>
      <c r="P270" s="63"/>
      <c r="Q270" s="63"/>
      <c r="R270" s="63"/>
    </row>
    <row r="271" spans="1:18" outlineLevel="1">
      <c r="A271" s="6">
        <v>41</v>
      </c>
      <c r="B271" s="20">
        <v>42649.020833333336</v>
      </c>
      <c r="C271" s="21">
        <v>0.3958333333333332</v>
      </c>
      <c r="D271" s="22">
        <v>3.65</v>
      </c>
      <c r="E271" s="23">
        <v>22.64</v>
      </c>
      <c r="F271" s="7">
        <f t="shared" si="13"/>
        <v>3.7576750000000003</v>
      </c>
      <c r="G271" s="7">
        <f t="shared" si="14"/>
        <v>24.143295999999999</v>
      </c>
      <c r="H271" s="8">
        <f t="shared" si="12"/>
        <v>215.52785270320001</v>
      </c>
      <c r="J271" s="14"/>
      <c r="K271" s="69"/>
      <c r="L271" s="69"/>
      <c r="M271" s="69"/>
      <c r="P271" s="63"/>
      <c r="Q271" s="63"/>
      <c r="R271" s="63"/>
    </row>
    <row r="272" spans="1:18" outlineLevel="1">
      <c r="A272" s="6">
        <v>41</v>
      </c>
      <c r="B272" s="20">
        <v>42649.020833333336</v>
      </c>
      <c r="C272" s="21">
        <v>0.41666666666666652</v>
      </c>
      <c r="D272" s="22">
        <v>2.5499999999999998</v>
      </c>
      <c r="E272" s="23">
        <v>21.81</v>
      </c>
      <c r="F272" s="7">
        <f t="shared" si="13"/>
        <v>2.6252249999999999</v>
      </c>
      <c r="G272" s="7">
        <f t="shared" si="14"/>
        <v>23.258184</v>
      </c>
      <c r="H272" s="8">
        <f t="shared" si="12"/>
        <v>152.8978714086</v>
      </c>
      <c r="J272" s="14"/>
      <c r="K272" s="69"/>
      <c r="L272" s="69"/>
      <c r="M272" s="69"/>
      <c r="P272" s="63"/>
      <c r="Q272" s="63"/>
      <c r="R272" s="63"/>
    </row>
    <row r="273" spans="1:18" outlineLevel="1">
      <c r="A273" s="6">
        <v>41</v>
      </c>
      <c r="B273" s="20">
        <v>42649.020833333336</v>
      </c>
      <c r="C273" s="21">
        <v>0.43749999999999983</v>
      </c>
      <c r="D273" s="22">
        <v>3.59</v>
      </c>
      <c r="E273" s="23">
        <v>26.33</v>
      </c>
      <c r="F273" s="7">
        <f t="shared" si="13"/>
        <v>3.6959050000000002</v>
      </c>
      <c r="G273" s="7">
        <f t="shared" si="14"/>
        <v>28.078311999999997</v>
      </c>
      <c r="H273" s="8">
        <f t="shared" si="12"/>
        <v>197.44148378764001</v>
      </c>
      <c r="J273" s="14"/>
      <c r="K273" s="69"/>
      <c r="L273" s="69"/>
      <c r="M273" s="69"/>
      <c r="P273" s="63"/>
      <c r="Q273" s="63"/>
      <c r="R273" s="63"/>
    </row>
    <row r="274" spans="1:18" outlineLevel="1">
      <c r="A274" s="6">
        <v>41</v>
      </c>
      <c r="B274" s="20">
        <v>42649.020833333336</v>
      </c>
      <c r="C274" s="21">
        <v>0.45833333333333315</v>
      </c>
      <c r="D274" s="22">
        <v>6.02</v>
      </c>
      <c r="E274" s="23">
        <v>21.43</v>
      </c>
      <c r="F274" s="7">
        <f t="shared" si="13"/>
        <v>6.1975899999999999</v>
      </c>
      <c r="G274" s="7">
        <f t="shared" si="14"/>
        <v>22.852951999999998</v>
      </c>
      <c r="H274" s="8">
        <f t="shared" si="12"/>
        <v>363.47035821431996</v>
      </c>
      <c r="J274" s="14"/>
      <c r="K274" s="69"/>
      <c r="L274" s="69"/>
      <c r="M274" s="69"/>
      <c r="P274" s="63"/>
      <c r="Q274" s="63"/>
      <c r="R274" s="63"/>
    </row>
    <row r="275" spans="1:18" outlineLevel="1">
      <c r="A275" s="6">
        <v>41</v>
      </c>
      <c r="B275" s="20">
        <v>42649.020833333336</v>
      </c>
      <c r="C275" s="21">
        <v>0.47916666666666646</v>
      </c>
      <c r="D275" s="22">
        <v>6.09</v>
      </c>
      <c r="E275" s="23">
        <v>20.69</v>
      </c>
      <c r="F275" s="7">
        <f t="shared" si="13"/>
        <v>6.2696550000000002</v>
      </c>
      <c r="G275" s="7">
        <f t="shared" si="14"/>
        <v>22.063816000000003</v>
      </c>
      <c r="H275" s="8">
        <f t="shared" si="12"/>
        <v>372.64436819652002</v>
      </c>
      <c r="J275" s="14"/>
      <c r="K275" s="69"/>
      <c r="L275" s="69"/>
      <c r="M275" s="69"/>
      <c r="P275" s="63"/>
      <c r="Q275" s="63"/>
      <c r="R275" s="63"/>
    </row>
    <row r="276" spans="1:18" outlineLevel="1">
      <c r="A276" s="6">
        <v>41</v>
      </c>
      <c r="B276" s="20">
        <v>42649.020833333336</v>
      </c>
      <c r="C276" s="21">
        <v>0.49999999999999978</v>
      </c>
      <c r="D276" s="22">
        <v>5.88</v>
      </c>
      <c r="E276" s="23">
        <v>24.89</v>
      </c>
      <c r="F276" s="7">
        <f t="shared" si="13"/>
        <v>6.0534600000000003</v>
      </c>
      <c r="G276" s="7">
        <f t="shared" si="14"/>
        <v>26.542695999999999</v>
      </c>
      <c r="H276" s="8">
        <f t="shared" si="12"/>
        <v>332.68184147184002</v>
      </c>
      <c r="J276" s="14"/>
      <c r="K276" s="69"/>
      <c r="L276" s="69"/>
      <c r="M276" s="69"/>
      <c r="P276" s="63"/>
      <c r="Q276" s="63"/>
      <c r="R276" s="63"/>
    </row>
    <row r="277" spans="1:18" outlineLevel="1">
      <c r="A277" s="6">
        <v>41</v>
      </c>
      <c r="B277" s="20">
        <v>42649.020833333336</v>
      </c>
      <c r="C277" s="21">
        <v>0.52083333333333315</v>
      </c>
      <c r="D277" s="22">
        <v>5.4</v>
      </c>
      <c r="E277" s="23">
        <v>22.28</v>
      </c>
      <c r="F277" s="7">
        <f t="shared" si="13"/>
        <v>5.5593000000000012</v>
      </c>
      <c r="G277" s="7">
        <f t="shared" si="14"/>
        <v>23.759392000000002</v>
      </c>
      <c r="H277" s="8">
        <f t="shared" si="12"/>
        <v>320.99736205440001</v>
      </c>
      <c r="J277" s="14"/>
      <c r="K277" s="69"/>
      <c r="L277" s="69"/>
      <c r="M277" s="69"/>
      <c r="P277" s="63"/>
      <c r="Q277" s="63"/>
      <c r="R277" s="63"/>
    </row>
    <row r="278" spans="1:18" outlineLevel="1">
      <c r="A278" s="6">
        <v>41</v>
      </c>
      <c r="B278" s="20">
        <v>42649.020833333336</v>
      </c>
      <c r="C278" s="21">
        <v>0.54166666666666652</v>
      </c>
      <c r="D278" s="22">
        <v>5.62</v>
      </c>
      <c r="E278" s="23">
        <v>19.39</v>
      </c>
      <c r="F278" s="7">
        <f t="shared" si="13"/>
        <v>5.7857900000000004</v>
      </c>
      <c r="G278" s="7">
        <f t="shared" si="14"/>
        <v>20.677496000000001</v>
      </c>
      <c r="H278" s="8">
        <f t="shared" si="12"/>
        <v>351.90623541816001</v>
      </c>
      <c r="J278" s="14"/>
      <c r="K278" s="69"/>
      <c r="L278" s="69"/>
      <c r="M278" s="69"/>
      <c r="P278" s="63"/>
      <c r="Q278" s="63"/>
      <c r="R278" s="63"/>
    </row>
    <row r="279" spans="1:18" outlineLevel="1">
      <c r="A279" s="6">
        <v>41</v>
      </c>
      <c r="B279" s="20">
        <v>42649.020833333336</v>
      </c>
      <c r="C279" s="21">
        <v>0.56249999999999989</v>
      </c>
      <c r="D279" s="22">
        <v>5.09</v>
      </c>
      <c r="E279" s="23">
        <v>22.67</v>
      </c>
      <c r="F279" s="7">
        <f t="shared" si="13"/>
        <v>5.2401550000000006</v>
      </c>
      <c r="G279" s="7">
        <f t="shared" si="14"/>
        <v>24.175288000000002</v>
      </c>
      <c r="H279" s="8">
        <f t="shared" si="12"/>
        <v>300.39037621036005</v>
      </c>
      <c r="J279" s="14"/>
      <c r="K279" s="69"/>
      <c r="L279" s="69"/>
      <c r="M279" s="69"/>
      <c r="P279" s="63"/>
      <c r="Q279" s="63"/>
      <c r="R279" s="63"/>
    </row>
    <row r="280" spans="1:18" outlineLevel="1">
      <c r="A280" s="6">
        <v>41</v>
      </c>
      <c r="B280" s="20">
        <v>42649.020833333336</v>
      </c>
      <c r="C280" s="21">
        <v>0.58333333333333326</v>
      </c>
      <c r="D280" s="22">
        <v>3.8</v>
      </c>
      <c r="E280" s="23">
        <v>23.35</v>
      </c>
      <c r="F280" s="7">
        <f t="shared" si="13"/>
        <v>3.9121000000000001</v>
      </c>
      <c r="G280" s="7">
        <f t="shared" si="14"/>
        <v>24.900440000000003</v>
      </c>
      <c r="H280" s="8">
        <f t="shared" si="12"/>
        <v>221.42313867600001</v>
      </c>
      <c r="J280" s="14"/>
      <c r="K280" s="69"/>
      <c r="L280" s="69"/>
      <c r="M280" s="69"/>
      <c r="P280" s="63"/>
      <c r="Q280" s="63"/>
      <c r="R280" s="63"/>
    </row>
    <row r="281" spans="1:18" outlineLevel="1">
      <c r="A281" s="6">
        <v>41</v>
      </c>
      <c r="B281" s="20">
        <v>42649.020833333336</v>
      </c>
      <c r="C281" s="21">
        <v>0.60416666666666663</v>
      </c>
      <c r="D281" s="22">
        <v>3.21</v>
      </c>
      <c r="E281" s="23">
        <v>26.05</v>
      </c>
      <c r="F281" s="7">
        <f t="shared" si="13"/>
        <v>3.3046950000000002</v>
      </c>
      <c r="G281" s="7">
        <f t="shared" si="14"/>
        <v>27.779720000000001</v>
      </c>
      <c r="H281" s="8">
        <f t="shared" si="12"/>
        <v>177.5291407146</v>
      </c>
      <c r="J281" s="14"/>
      <c r="K281" s="69"/>
      <c r="L281" s="69"/>
      <c r="M281" s="69"/>
      <c r="P281" s="63"/>
      <c r="Q281" s="63"/>
      <c r="R281" s="63"/>
    </row>
    <row r="282" spans="1:18" outlineLevel="1">
      <c r="A282" s="6">
        <v>41</v>
      </c>
      <c r="B282" s="20">
        <v>42649.020833333336</v>
      </c>
      <c r="C282" s="21">
        <v>0.625</v>
      </c>
      <c r="D282" s="22">
        <v>3.14</v>
      </c>
      <c r="E282" s="23">
        <v>25.54</v>
      </c>
      <c r="F282" s="7">
        <f t="shared" si="13"/>
        <v>3.2326300000000003</v>
      </c>
      <c r="G282" s="7">
        <f t="shared" si="14"/>
        <v>27.235855999999998</v>
      </c>
      <c r="H282" s="8">
        <f t="shared" si="12"/>
        <v>175.41589981872002</v>
      </c>
      <c r="J282" s="14"/>
      <c r="K282" s="69"/>
      <c r="L282" s="69"/>
      <c r="M282" s="69"/>
      <c r="P282" s="63"/>
      <c r="Q282" s="63"/>
      <c r="R282" s="63"/>
    </row>
    <row r="283" spans="1:18" outlineLevel="1">
      <c r="A283" s="6">
        <v>41</v>
      </c>
      <c r="B283" s="20">
        <v>42649.020833333336</v>
      </c>
      <c r="C283" s="21">
        <v>0.64583333333333337</v>
      </c>
      <c r="D283" s="22">
        <v>4.5999999999999996</v>
      </c>
      <c r="E283" s="23">
        <v>23.06</v>
      </c>
      <c r="F283" s="7">
        <f t="shared" si="13"/>
        <v>4.7356999999999996</v>
      </c>
      <c r="G283" s="7">
        <f t="shared" si="14"/>
        <v>24.591183999999998</v>
      </c>
      <c r="H283" s="8">
        <f t="shared" si="12"/>
        <v>269.50307993119998</v>
      </c>
      <c r="J283" s="14"/>
      <c r="K283" s="69"/>
      <c r="L283" s="69"/>
      <c r="M283" s="69"/>
      <c r="P283" s="63"/>
      <c r="Q283" s="63"/>
      <c r="R283" s="63"/>
    </row>
    <row r="284" spans="1:18" outlineLevel="1">
      <c r="A284" s="6">
        <v>41</v>
      </c>
      <c r="B284" s="20">
        <v>42649.020833333336</v>
      </c>
      <c r="C284" s="21">
        <v>0.66666666666666674</v>
      </c>
      <c r="D284" s="22">
        <v>4.21</v>
      </c>
      <c r="E284" s="23">
        <v>39.340000000000003</v>
      </c>
      <c r="F284" s="7">
        <f t="shared" si="13"/>
        <v>4.3341950000000002</v>
      </c>
      <c r="G284" s="7">
        <f t="shared" si="14"/>
        <v>41.952176000000001</v>
      </c>
      <c r="H284" s="8">
        <f t="shared" si="12"/>
        <v>171.40798104168002</v>
      </c>
      <c r="J284" s="14"/>
      <c r="K284" s="69"/>
      <c r="L284" s="69"/>
      <c r="M284" s="69"/>
      <c r="P284" s="63"/>
      <c r="Q284" s="63"/>
      <c r="R284" s="63"/>
    </row>
    <row r="285" spans="1:18" outlineLevel="1">
      <c r="A285" s="6">
        <v>41</v>
      </c>
      <c r="B285" s="20">
        <v>42649.020833333336</v>
      </c>
      <c r="C285" s="21">
        <v>0.68750000000000011</v>
      </c>
      <c r="D285" s="22">
        <v>3.46</v>
      </c>
      <c r="E285" s="23">
        <v>40.729999999999997</v>
      </c>
      <c r="F285" s="7">
        <f t="shared" si="13"/>
        <v>3.5620700000000003</v>
      </c>
      <c r="G285" s="7">
        <f t="shared" si="14"/>
        <v>43.434472</v>
      </c>
      <c r="H285" s="8">
        <f t="shared" si="12"/>
        <v>135.59207532296</v>
      </c>
      <c r="J285" s="14"/>
      <c r="K285" s="69"/>
      <c r="L285" s="69"/>
      <c r="M285" s="69"/>
      <c r="P285" s="63"/>
      <c r="Q285" s="63"/>
      <c r="R285" s="63"/>
    </row>
    <row r="286" spans="1:18" outlineLevel="1">
      <c r="A286" s="6">
        <v>41</v>
      </c>
      <c r="B286" s="20">
        <v>42649.020833333336</v>
      </c>
      <c r="C286" s="21">
        <v>0.70833333333333348</v>
      </c>
      <c r="D286" s="22">
        <v>3.73</v>
      </c>
      <c r="E286" s="23">
        <v>57.54</v>
      </c>
      <c r="F286" s="7">
        <f t="shared" si="13"/>
        <v>3.8400350000000003</v>
      </c>
      <c r="G286" s="7">
        <f t="shared" si="14"/>
        <v>61.360655999999999</v>
      </c>
      <c r="H286" s="8">
        <f t="shared" si="12"/>
        <v>77.335785837040007</v>
      </c>
      <c r="J286" s="14"/>
      <c r="K286" s="69"/>
      <c r="L286" s="69"/>
      <c r="M286" s="69"/>
      <c r="P286" s="63"/>
      <c r="Q286" s="63"/>
      <c r="R286" s="63"/>
    </row>
    <row r="287" spans="1:18" outlineLevel="1">
      <c r="A287" s="6">
        <v>41</v>
      </c>
      <c r="B287" s="20">
        <v>42649.020833333336</v>
      </c>
      <c r="C287" s="21">
        <v>0.72916666666666685</v>
      </c>
      <c r="D287" s="22">
        <v>3.95</v>
      </c>
      <c r="E287" s="23">
        <v>44.35</v>
      </c>
      <c r="F287" s="7">
        <f t="shared" si="13"/>
        <v>4.0665250000000004</v>
      </c>
      <c r="G287" s="7">
        <f t="shared" si="14"/>
        <v>47.294840000000001</v>
      </c>
      <c r="H287" s="8">
        <f t="shared" si="12"/>
        <v>139.09613826900002</v>
      </c>
      <c r="J287" s="14"/>
      <c r="K287" s="69"/>
      <c r="L287" s="69"/>
      <c r="M287" s="69"/>
      <c r="P287" s="63"/>
      <c r="Q287" s="63"/>
      <c r="R287" s="63"/>
    </row>
    <row r="288" spans="1:18" outlineLevel="1">
      <c r="A288" s="6">
        <v>41</v>
      </c>
      <c r="B288" s="20">
        <v>42649.020833333336</v>
      </c>
      <c r="C288" s="21">
        <v>0.75000000000000022</v>
      </c>
      <c r="D288" s="22">
        <v>3.92</v>
      </c>
      <c r="E288" s="23">
        <v>25.41</v>
      </c>
      <c r="F288" s="7">
        <f t="shared" si="13"/>
        <v>4.0356399999999999</v>
      </c>
      <c r="G288" s="7">
        <f t="shared" si="14"/>
        <v>27.097224000000001</v>
      </c>
      <c r="H288" s="8">
        <f t="shared" si="12"/>
        <v>219.55001893664001</v>
      </c>
      <c r="J288" s="14"/>
      <c r="K288" s="69"/>
      <c r="L288" s="69"/>
      <c r="M288" s="69"/>
      <c r="P288" s="63"/>
      <c r="Q288" s="63"/>
      <c r="R288" s="63"/>
    </row>
    <row r="289" spans="1:18" outlineLevel="1">
      <c r="A289" s="6">
        <v>41</v>
      </c>
      <c r="B289" s="20">
        <v>42649.020833333336</v>
      </c>
      <c r="C289" s="21">
        <v>0.77083333333333359</v>
      </c>
      <c r="D289" s="22">
        <v>5.26</v>
      </c>
      <c r="E289" s="23">
        <v>24.86</v>
      </c>
      <c r="F289" s="7">
        <f t="shared" si="13"/>
        <v>5.4151699999999998</v>
      </c>
      <c r="G289" s="7">
        <f t="shared" si="14"/>
        <v>26.510704</v>
      </c>
      <c r="H289" s="8">
        <f t="shared" si="12"/>
        <v>297.77638602031999</v>
      </c>
      <c r="J289" s="14"/>
      <c r="K289" s="69"/>
      <c r="L289" s="69"/>
      <c r="M289" s="69"/>
      <c r="P289" s="63"/>
      <c r="Q289" s="63"/>
      <c r="R289" s="63"/>
    </row>
    <row r="290" spans="1:18" outlineLevel="1">
      <c r="A290" s="6">
        <v>41</v>
      </c>
      <c r="B290" s="20">
        <v>42649.020833333336</v>
      </c>
      <c r="C290" s="21">
        <v>0.79166666666666696</v>
      </c>
      <c r="D290" s="22">
        <v>7.24</v>
      </c>
      <c r="E290" s="23">
        <v>24.68</v>
      </c>
      <c r="F290" s="7">
        <f t="shared" si="13"/>
        <v>7.4535800000000005</v>
      </c>
      <c r="G290" s="7">
        <f t="shared" si="14"/>
        <v>26.318752</v>
      </c>
      <c r="H290" s="8">
        <f t="shared" si="12"/>
        <v>411.29784646784003</v>
      </c>
      <c r="J290" s="14"/>
      <c r="K290" s="69"/>
      <c r="L290" s="69"/>
      <c r="M290" s="69"/>
      <c r="P290" s="63"/>
      <c r="Q290" s="63"/>
      <c r="R290" s="63"/>
    </row>
    <row r="291" spans="1:18" outlineLevel="1">
      <c r="A291" s="6">
        <v>41</v>
      </c>
      <c r="B291" s="20">
        <v>42649.020833333336</v>
      </c>
      <c r="C291" s="21">
        <v>0.81250000000000033</v>
      </c>
      <c r="D291" s="22">
        <v>9.36</v>
      </c>
      <c r="E291" s="23">
        <v>37.090000000000003</v>
      </c>
      <c r="F291" s="7">
        <f t="shared" si="13"/>
        <v>9.63612</v>
      </c>
      <c r="G291" s="7">
        <f t="shared" si="14"/>
        <v>39.552776000000001</v>
      </c>
      <c r="H291" s="8">
        <f t="shared" si="12"/>
        <v>404.20848413087998</v>
      </c>
      <c r="J291" s="14"/>
      <c r="K291" s="69"/>
      <c r="L291" s="69"/>
      <c r="M291" s="69"/>
      <c r="P291" s="63"/>
      <c r="Q291" s="63"/>
      <c r="R291" s="63"/>
    </row>
    <row r="292" spans="1:18" outlineLevel="1">
      <c r="A292" s="6">
        <v>41</v>
      </c>
      <c r="B292" s="20">
        <v>42649.020833333336</v>
      </c>
      <c r="C292" s="21">
        <v>0.8333333333333337</v>
      </c>
      <c r="D292" s="22">
        <v>9.7899999999999991</v>
      </c>
      <c r="E292" s="23">
        <v>26.71</v>
      </c>
      <c r="F292" s="7">
        <f t="shared" si="13"/>
        <v>10.078804999999999</v>
      </c>
      <c r="G292" s="7">
        <f t="shared" si="14"/>
        <v>28.483544000000002</v>
      </c>
      <c r="H292" s="8">
        <f t="shared" si="12"/>
        <v>534.34252181507998</v>
      </c>
      <c r="J292" s="14"/>
      <c r="K292" s="69"/>
      <c r="L292" s="69"/>
      <c r="M292" s="69"/>
      <c r="P292" s="63"/>
      <c r="Q292" s="63"/>
      <c r="R292" s="63"/>
    </row>
    <row r="293" spans="1:18" outlineLevel="1">
      <c r="A293" s="6">
        <v>41</v>
      </c>
      <c r="B293" s="20">
        <v>42649.020833333336</v>
      </c>
      <c r="C293" s="21">
        <v>0.85416666666666707</v>
      </c>
      <c r="D293" s="22">
        <v>9.7799999999999994</v>
      </c>
      <c r="E293" s="23">
        <v>22.78</v>
      </c>
      <c r="F293" s="7">
        <f t="shared" si="13"/>
        <v>10.06851</v>
      </c>
      <c r="G293" s="7">
        <f t="shared" si="14"/>
        <v>24.292592000000003</v>
      </c>
      <c r="H293" s="8">
        <f t="shared" si="12"/>
        <v>575.99335952208003</v>
      </c>
      <c r="J293" s="14"/>
      <c r="K293" s="69"/>
      <c r="L293" s="69"/>
      <c r="M293" s="69"/>
      <c r="P293" s="63"/>
      <c r="Q293" s="63"/>
      <c r="R293" s="63"/>
    </row>
    <row r="294" spans="1:18" outlineLevel="1">
      <c r="A294" s="6">
        <v>41</v>
      </c>
      <c r="B294" s="20">
        <v>42649.020833333336</v>
      </c>
      <c r="C294" s="21">
        <v>0.87500000000000044</v>
      </c>
      <c r="D294" s="22">
        <v>9.7899999999999991</v>
      </c>
      <c r="E294" s="23">
        <v>24.08</v>
      </c>
      <c r="F294" s="7">
        <f t="shared" si="13"/>
        <v>10.078804999999999</v>
      </c>
      <c r="G294" s="7">
        <f t="shared" si="14"/>
        <v>25.678911999999997</v>
      </c>
      <c r="H294" s="8">
        <f t="shared" si="12"/>
        <v>562.60986083983994</v>
      </c>
      <c r="J294" s="14"/>
      <c r="K294" s="69"/>
      <c r="L294" s="69"/>
      <c r="M294" s="69"/>
      <c r="P294" s="63"/>
      <c r="Q294" s="63"/>
      <c r="R294" s="63"/>
    </row>
    <row r="295" spans="1:18" outlineLevel="1">
      <c r="A295" s="6">
        <v>41</v>
      </c>
      <c r="B295" s="20">
        <v>42649.020833333336</v>
      </c>
      <c r="C295" s="21">
        <v>0.89583333333333381</v>
      </c>
      <c r="D295" s="22">
        <v>9.7799999999999994</v>
      </c>
      <c r="E295" s="23">
        <v>24.57</v>
      </c>
      <c r="F295" s="7">
        <f t="shared" si="13"/>
        <v>10.06851</v>
      </c>
      <c r="G295" s="7">
        <f t="shared" si="14"/>
        <v>26.201447999999999</v>
      </c>
      <c r="H295" s="8">
        <f t="shared" si="12"/>
        <v>556.77402379752004</v>
      </c>
      <c r="J295" s="14"/>
      <c r="K295" s="69"/>
      <c r="L295" s="69"/>
      <c r="M295" s="69"/>
      <c r="P295" s="63"/>
      <c r="Q295" s="63"/>
      <c r="R295" s="63"/>
    </row>
    <row r="296" spans="1:18" outlineLevel="1">
      <c r="A296" s="6">
        <v>41</v>
      </c>
      <c r="B296" s="20">
        <v>42649.020833333336</v>
      </c>
      <c r="C296" s="21">
        <v>0.91666666666666718</v>
      </c>
      <c r="D296" s="22">
        <v>9.7799999999999994</v>
      </c>
      <c r="E296" s="23">
        <v>10.54</v>
      </c>
      <c r="F296" s="7">
        <f t="shared" si="13"/>
        <v>10.06851</v>
      </c>
      <c r="G296" s="7">
        <f t="shared" si="14"/>
        <v>11.239856</v>
      </c>
      <c r="H296" s="8">
        <f t="shared" si="12"/>
        <v>707.41496246544</v>
      </c>
      <c r="J296" s="14"/>
      <c r="K296" s="69"/>
      <c r="L296" s="69"/>
      <c r="M296" s="69"/>
      <c r="P296" s="63"/>
      <c r="Q296" s="63"/>
      <c r="R296" s="63"/>
    </row>
    <row r="297" spans="1:18" outlineLevel="1">
      <c r="A297" s="6">
        <v>41</v>
      </c>
      <c r="B297" s="20">
        <v>42649.020833333336</v>
      </c>
      <c r="C297" s="21">
        <v>0.93750000000000056</v>
      </c>
      <c r="D297" s="22">
        <v>9.7799999999999994</v>
      </c>
      <c r="E297" s="23">
        <v>22.77</v>
      </c>
      <c r="F297" s="7">
        <f t="shared" si="13"/>
        <v>10.06851</v>
      </c>
      <c r="G297" s="7">
        <f t="shared" si="14"/>
        <v>24.281928000000001</v>
      </c>
      <c r="H297" s="8">
        <f t="shared" si="12"/>
        <v>576.10073011271993</v>
      </c>
      <c r="J297" s="14"/>
      <c r="K297" s="69"/>
      <c r="L297" s="69"/>
      <c r="M297" s="69"/>
      <c r="P297" s="63"/>
      <c r="Q297" s="63"/>
      <c r="R297" s="63"/>
    </row>
    <row r="298" spans="1:18" outlineLevel="1">
      <c r="A298" s="6">
        <v>41</v>
      </c>
      <c r="B298" s="20">
        <v>42649.020833333336</v>
      </c>
      <c r="C298" s="21">
        <v>0.95833333333333393</v>
      </c>
      <c r="D298" s="22">
        <v>9.77</v>
      </c>
      <c r="E298" s="23">
        <v>22.66</v>
      </c>
      <c r="F298" s="7">
        <f t="shared" si="13"/>
        <v>10.058215000000001</v>
      </c>
      <c r="G298" s="7">
        <f t="shared" si="14"/>
        <v>24.164624</v>
      </c>
      <c r="H298" s="8">
        <f t="shared" si="12"/>
        <v>576.69153891383996</v>
      </c>
      <c r="J298" s="14"/>
      <c r="K298" s="69"/>
      <c r="L298" s="69"/>
      <c r="M298" s="69"/>
      <c r="P298" s="63"/>
      <c r="Q298" s="63"/>
      <c r="R298" s="63"/>
    </row>
    <row r="299" spans="1:18" outlineLevel="1">
      <c r="A299" s="6">
        <v>41</v>
      </c>
      <c r="B299" s="20">
        <v>42649.020833333336</v>
      </c>
      <c r="C299" s="21">
        <v>0.9791666666666673</v>
      </c>
      <c r="D299" s="22">
        <v>9.7799999999999994</v>
      </c>
      <c r="E299" s="23">
        <v>6.7</v>
      </c>
      <c r="F299" s="7">
        <f t="shared" si="13"/>
        <v>10.06851</v>
      </c>
      <c r="G299" s="7">
        <f t="shared" si="14"/>
        <v>7.1448800000000006</v>
      </c>
      <c r="H299" s="8">
        <f t="shared" si="12"/>
        <v>748.64526927119994</v>
      </c>
      <c r="J299" s="14"/>
      <c r="K299" s="69"/>
      <c r="L299" s="69"/>
      <c r="M299" s="69"/>
      <c r="P299" s="63"/>
      <c r="Q299" s="63"/>
      <c r="R299" s="63"/>
    </row>
    <row r="300" spans="1:18" outlineLevel="1">
      <c r="A300" s="6">
        <v>41</v>
      </c>
      <c r="B300" s="20">
        <v>42649.020833333336</v>
      </c>
      <c r="C300" s="21">
        <v>1.0000000000000007</v>
      </c>
      <c r="D300" s="22">
        <v>9.7899999999999991</v>
      </c>
      <c r="E300" s="23">
        <v>16.260000000000002</v>
      </c>
      <c r="F300" s="7">
        <f t="shared" si="13"/>
        <v>10.078804999999999</v>
      </c>
      <c r="G300" s="7">
        <f t="shared" si="14"/>
        <v>17.339664000000003</v>
      </c>
      <c r="H300" s="8">
        <f t="shared" si="12"/>
        <v>646.65951527847994</v>
      </c>
      <c r="J300" s="14"/>
      <c r="K300" s="69"/>
      <c r="L300" s="69"/>
      <c r="M300" s="69"/>
      <c r="P300" s="63"/>
      <c r="Q300" s="63"/>
      <c r="R300" s="63"/>
    </row>
    <row r="301" spans="1:18" outlineLevel="1">
      <c r="A301" s="6">
        <v>41</v>
      </c>
      <c r="B301" s="20">
        <v>42650.020833333336</v>
      </c>
      <c r="C301" s="21">
        <v>2.0833333333333332E-2</v>
      </c>
      <c r="D301" s="22">
        <v>9.7899999999999991</v>
      </c>
      <c r="E301" s="23">
        <v>18.260000000000002</v>
      </c>
      <c r="F301" s="7">
        <f t="shared" si="13"/>
        <v>10.078804999999999</v>
      </c>
      <c r="G301" s="7">
        <f t="shared" si="14"/>
        <v>19.472464000000002</v>
      </c>
      <c r="H301" s="8">
        <f t="shared" si="12"/>
        <v>625.16343997447996</v>
      </c>
      <c r="J301" s="14"/>
      <c r="K301" s="69"/>
      <c r="L301" s="69"/>
      <c r="M301" s="69"/>
      <c r="P301" s="63"/>
      <c r="Q301" s="63"/>
      <c r="R301" s="63"/>
    </row>
    <row r="302" spans="1:18" outlineLevel="1">
      <c r="A302" s="6">
        <v>41</v>
      </c>
      <c r="B302" s="20">
        <v>42650.020833333336</v>
      </c>
      <c r="C302" s="21">
        <v>4.1666666666666664E-2</v>
      </c>
      <c r="D302" s="22">
        <v>9.7799999999999994</v>
      </c>
      <c r="E302" s="23">
        <v>17.29</v>
      </c>
      <c r="F302" s="7">
        <f t="shared" si="13"/>
        <v>10.06851</v>
      </c>
      <c r="G302" s="7">
        <f t="shared" si="14"/>
        <v>18.438056</v>
      </c>
      <c r="H302" s="8">
        <f t="shared" si="12"/>
        <v>634.93981378343994</v>
      </c>
      <c r="J302" s="14"/>
      <c r="K302" s="69"/>
      <c r="L302" s="69"/>
      <c r="M302" s="69"/>
      <c r="P302" s="63"/>
      <c r="Q302" s="63"/>
      <c r="R302" s="63"/>
    </row>
    <row r="303" spans="1:18" outlineLevel="1">
      <c r="A303" s="6">
        <v>41</v>
      </c>
      <c r="B303" s="20">
        <v>42650.020833333336</v>
      </c>
      <c r="C303" s="21">
        <v>6.25E-2</v>
      </c>
      <c r="D303" s="22">
        <v>9.7899999999999991</v>
      </c>
      <c r="E303" s="23">
        <v>14.46</v>
      </c>
      <c r="F303" s="7">
        <f t="shared" si="13"/>
        <v>10.078804999999999</v>
      </c>
      <c r="G303" s="7">
        <f t="shared" si="14"/>
        <v>15.420144000000001</v>
      </c>
      <c r="H303" s="8">
        <f t="shared" si="12"/>
        <v>666.00598305207996</v>
      </c>
      <c r="J303" s="14"/>
      <c r="K303" s="69"/>
      <c r="L303" s="69"/>
      <c r="M303" s="69"/>
      <c r="P303" s="63"/>
      <c r="Q303" s="63"/>
      <c r="R303" s="63"/>
    </row>
    <row r="304" spans="1:18" outlineLevel="1">
      <c r="A304" s="6">
        <v>41</v>
      </c>
      <c r="B304" s="20">
        <v>42650.020833333336</v>
      </c>
      <c r="C304" s="21">
        <v>8.3333333333333329E-2</v>
      </c>
      <c r="D304" s="22">
        <v>9.7799999999999994</v>
      </c>
      <c r="E304" s="23">
        <v>7.38</v>
      </c>
      <c r="F304" s="7">
        <f t="shared" si="13"/>
        <v>10.06851</v>
      </c>
      <c r="G304" s="7">
        <f t="shared" si="14"/>
        <v>7.8700320000000001</v>
      </c>
      <c r="H304" s="8">
        <f t="shared" si="12"/>
        <v>741.34406910768007</v>
      </c>
      <c r="J304" s="14"/>
      <c r="K304" s="69"/>
      <c r="L304" s="69"/>
      <c r="M304" s="69"/>
      <c r="P304" s="63"/>
      <c r="Q304" s="63"/>
      <c r="R304" s="63"/>
    </row>
    <row r="305" spans="1:18" outlineLevel="1">
      <c r="A305" s="6">
        <v>41</v>
      </c>
      <c r="B305" s="20">
        <v>42650.020833333336</v>
      </c>
      <c r="C305" s="21">
        <v>0.10416666666666666</v>
      </c>
      <c r="D305" s="22">
        <v>9.0299999999999994</v>
      </c>
      <c r="E305" s="23">
        <v>4.3899999999999997</v>
      </c>
      <c r="F305" s="7">
        <f t="shared" si="13"/>
        <v>9.2963850000000008</v>
      </c>
      <c r="G305" s="7">
        <f t="shared" si="14"/>
        <v>4.6814960000000001</v>
      </c>
      <c r="H305" s="8">
        <f t="shared" si="12"/>
        <v>714.13438830804012</v>
      </c>
      <c r="J305" s="14"/>
      <c r="K305" s="69"/>
      <c r="L305" s="69"/>
      <c r="M305" s="69"/>
      <c r="P305" s="63"/>
      <c r="Q305" s="63"/>
      <c r="R305" s="63"/>
    </row>
    <row r="306" spans="1:18" outlineLevel="1">
      <c r="A306" s="6">
        <v>41</v>
      </c>
      <c r="B306" s="20">
        <v>42650.020833333336</v>
      </c>
      <c r="C306" s="21">
        <v>0.12499999999999999</v>
      </c>
      <c r="D306" s="22">
        <v>8.16</v>
      </c>
      <c r="E306" s="23">
        <v>4.1399999999999997</v>
      </c>
      <c r="F306" s="7">
        <f t="shared" si="13"/>
        <v>8.4007200000000015</v>
      </c>
      <c r="G306" s="7">
        <f t="shared" si="14"/>
        <v>4.4148959999999997</v>
      </c>
      <c r="H306" s="8">
        <f t="shared" si="12"/>
        <v>647.57037487488014</v>
      </c>
      <c r="J306" s="14"/>
      <c r="K306" s="69"/>
      <c r="L306" s="69"/>
      <c r="M306" s="69"/>
      <c r="P306" s="63"/>
      <c r="Q306" s="63"/>
      <c r="R306" s="63"/>
    </row>
    <row r="307" spans="1:18" outlineLevel="1">
      <c r="A307" s="6">
        <v>41</v>
      </c>
      <c r="B307" s="20">
        <v>42650.020833333336</v>
      </c>
      <c r="C307" s="21">
        <v>0.14583333333333331</v>
      </c>
      <c r="D307" s="22">
        <v>8.15</v>
      </c>
      <c r="E307" s="23">
        <v>12.39</v>
      </c>
      <c r="F307" s="7">
        <f t="shared" si="13"/>
        <v>8.3904250000000005</v>
      </c>
      <c r="G307" s="7">
        <f t="shared" si="14"/>
        <v>13.212696000000001</v>
      </c>
      <c r="H307" s="8">
        <f t="shared" si="12"/>
        <v>572.95950266420004</v>
      </c>
      <c r="J307" s="14"/>
      <c r="K307" s="69"/>
      <c r="L307" s="69"/>
      <c r="M307" s="69"/>
      <c r="P307" s="63"/>
      <c r="Q307" s="63"/>
      <c r="R307" s="63"/>
    </row>
    <row r="308" spans="1:18" outlineLevel="1">
      <c r="A308" s="6">
        <v>41</v>
      </c>
      <c r="B308" s="20">
        <v>42650.020833333336</v>
      </c>
      <c r="C308" s="21">
        <v>0.16666666666666666</v>
      </c>
      <c r="D308" s="22">
        <v>8.15</v>
      </c>
      <c r="E308" s="23">
        <v>14.56</v>
      </c>
      <c r="F308" s="7">
        <f t="shared" si="13"/>
        <v>8.3904250000000005</v>
      </c>
      <c r="G308" s="7">
        <f t="shared" si="14"/>
        <v>15.526784000000001</v>
      </c>
      <c r="H308" s="8">
        <f t="shared" si="12"/>
        <v>553.54332085679994</v>
      </c>
      <c r="J308" s="14"/>
      <c r="K308" s="69"/>
      <c r="L308" s="69"/>
      <c r="M308" s="69"/>
      <c r="P308" s="63"/>
      <c r="Q308" s="63"/>
      <c r="R308" s="63"/>
    </row>
    <row r="309" spans="1:18" outlineLevel="1">
      <c r="A309" s="6">
        <v>41</v>
      </c>
      <c r="B309" s="20">
        <v>42650.020833333336</v>
      </c>
      <c r="C309" s="21">
        <v>0.1875</v>
      </c>
      <c r="D309" s="22">
        <v>8.15</v>
      </c>
      <c r="E309" s="23">
        <v>14.85</v>
      </c>
      <c r="F309" s="7">
        <f t="shared" si="13"/>
        <v>8.3904250000000005</v>
      </c>
      <c r="G309" s="7">
        <f t="shared" si="14"/>
        <v>15.836040000000001</v>
      </c>
      <c r="H309" s="8">
        <f t="shared" si="12"/>
        <v>550.94853158300009</v>
      </c>
      <c r="J309" s="14"/>
      <c r="K309" s="69"/>
      <c r="L309" s="69"/>
      <c r="M309" s="69"/>
      <c r="P309" s="63"/>
      <c r="Q309" s="63"/>
      <c r="R309" s="63"/>
    </row>
    <row r="310" spans="1:18" outlineLevel="1">
      <c r="A310" s="6">
        <v>41</v>
      </c>
      <c r="B310" s="20">
        <v>42650.020833333336</v>
      </c>
      <c r="C310" s="21">
        <v>0.20833333333333334</v>
      </c>
      <c r="D310" s="22">
        <v>9.25</v>
      </c>
      <c r="E310" s="23">
        <v>24.08</v>
      </c>
      <c r="F310" s="7">
        <f t="shared" si="13"/>
        <v>9.5228750000000009</v>
      </c>
      <c r="G310" s="7">
        <f t="shared" si="14"/>
        <v>25.678911999999997</v>
      </c>
      <c r="H310" s="8">
        <f t="shared" si="12"/>
        <v>531.57724338800006</v>
      </c>
      <c r="J310" s="14"/>
      <c r="K310" s="69"/>
      <c r="L310" s="69"/>
      <c r="M310" s="69"/>
      <c r="P310" s="63"/>
      <c r="Q310" s="63"/>
      <c r="R310" s="63"/>
    </row>
    <row r="311" spans="1:18" outlineLevel="1">
      <c r="A311" s="6">
        <v>41</v>
      </c>
      <c r="B311" s="20">
        <v>42650.020833333336</v>
      </c>
      <c r="C311" s="21">
        <v>0.22916666666666669</v>
      </c>
      <c r="D311" s="22">
        <v>9.33</v>
      </c>
      <c r="E311" s="23">
        <v>30.6</v>
      </c>
      <c r="F311" s="7">
        <f t="shared" si="13"/>
        <v>9.6052350000000004</v>
      </c>
      <c r="G311" s="7">
        <f t="shared" si="14"/>
        <v>32.631840000000004</v>
      </c>
      <c r="H311" s="8">
        <f t="shared" si="12"/>
        <v>469.39016081759996</v>
      </c>
      <c r="J311" s="14"/>
      <c r="K311" s="69"/>
      <c r="L311" s="69"/>
      <c r="M311" s="69"/>
      <c r="P311" s="63"/>
      <c r="Q311" s="63"/>
      <c r="R311" s="63"/>
    </row>
    <row r="312" spans="1:18" outlineLevel="1">
      <c r="A312" s="6">
        <v>41</v>
      </c>
      <c r="B312" s="20">
        <v>42650.020833333336</v>
      </c>
      <c r="C312" s="21">
        <v>0.25</v>
      </c>
      <c r="D312" s="22">
        <v>8.15</v>
      </c>
      <c r="E312" s="23">
        <v>34.549999999999997</v>
      </c>
      <c r="F312" s="7">
        <f t="shared" si="13"/>
        <v>8.3904250000000005</v>
      </c>
      <c r="G312" s="7">
        <f t="shared" si="14"/>
        <v>36.844119999999997</v>
      </c>
      <c r="H312" s="8">
        <f t="shared" si="12"/>
        <v>374.68181194900006</v>
      </c>
      <c r="J312" s="14"/>
      <c r="K312" s="69"/>
      <c r="L312" s="69"/>
      <c r="M312" s="69"/>
      <c r="P312" s="63"/>
      <c r="Q312" s="63"/>
      <c r="R312" s="63"/>
    </row>
    <row r="313" spans="1:18" outlineLevel="1">
      <c r="A313" s="6">
        <v>41</v>
      </c>
      <c r="B313" s="20">
        <v>42650.020833333336</v>
      </c>
      <c r="C313" s="21">
        <v>0.27083333333333331</v>
      </c>
      <c r="D313" s="22">
        <v>8.15</v>
      </c>
      <c r="E313" s="23">
        <v>50.29</v>
      </c>
      <c r="F313" s="7">
        <f t="shared" si="13"/>
        <v>8.3904250000000005</v>
      </c>
      <c r="G313" s="7">
        <f t="shared" si="14"/>
        <v>53.629255999999998</v>
      </c>
      <c r="H313" s="8">
        <f t="shared" si="12"/>
        <v>233.84738722620003</v>
      </c>
      <c r="J313" s="14"/>
      <c r="K313" s="69"/>
      <c r="L313" s="69"/>
      <c r="M313" s="69"/>
      <c r="P313" s="63"/>
      <c r="Q313" s="63"/>
      <c r="R313" s="63"/>
    </row>
    <row r="314" spans="1:18" outlineLevel="1">
      <c r="A314" s="6">
        <v>41</v>
      </c>
      <c r="B314" s="20">
        <v>42650.020833333336</v>
      </c>
      <c r="C314" s="21">
        <v>0.29166666666666663</v>
      </c>
      <c r="D314" s="22">
        <v>8.17</v>
      </c>
      <c r="E314" s="23">
        <v>63.91</v>
      </c>
      <c r="F314" s="7">
        <f t="shared" si="13"/>
        <v>8.4110150000000008</v>
      </c>
      <c r="G314" s="7">
        <f t="shared" si="14"/>
        <v>68.153623999999994</v>
      </c>
      <c r="H314" s="8">
        <f t="shared" si="12"/>
        <v>112.25656873164006</v>
      </c>
      <c r="J314" s="14"/>
      <c r="K314" s="69"/>
      <c r="L314" s="69"/>
      <c r="M314" s="69"/>
      <c r="P314" s="63"/>
      <c r="Q314" s="63"/>
      <c r="R314" s="63"/>
    </row>
    <row r="315" spans="1:18" outlineLevel="1">
      <c r="A315" s="6">
        <v>41</v>
      </c>
      <c r="B315" s="20">
        <v>42650.020833333336</v>
      </c>
      <c r="C315" s="21">
        <v>0.31249999999999994</v>
      </c>
      <c r="D315" s="22">
        <v>8.16</v>
      </c>
      <c r="E315" s="23">
        <v>33.08</v>
      </c>
      <c r="F315" s="7">
        <f t="shared" si="13"/>
        <v>8.4007200000000015</v>
      </c>
      <c r="G315" s="7">
        <f t="shared" si="14"/>
        <v>35.276511999999997</v>
      </c>
      <c r="H315" s="8">
        <f t="shared" si="12"/>
        <v>388.31058011136008</v>
      </c>
      <c r="J315" s="14"/>
      <c r="K315" s="69"/>
      <c r="L315" s="69"/>
      <c r="M315" s="69"/>
      <c r="P315" s="63"/>
      <c r="Q315" s="63"/>
      <c r="R315" s="63"/>
    </row>
    <row r="316" spans="1:18" outlineLevel="1">
      <c r="A316" s="6">
        <v>41</v>
      </c>
      <c r="B316" s="20">
        <v>42650.020833333336</v>
      </c>
      <c r="C316" s="21">
        <v>0.33333333333333326</v>
      </c>
      <c r="D316" s="22">
        <v>8.15</v>
      </c>
      <c r="E316" s="23">
        <v>47.75</v>
      </c>
      <c r="F316" s="7">
        <f t="shared" si="13"/>
        <v>8.3904250000000005</v>
      </c>
      <c r="G316" s="7">
        <f t="shared" si="14"/>
        <v>50.9206</v>
      </c>
      <c r="H316" s="8">
        <f t="shared" si="12"/>
        <v>256.57416224500002</v>
      </c>
      <c r="J316" s="14"/>
      <c r="K316" s="69"/>
      <c r="L316" s="69"/>
      <c r="M316" s="69"/>
      <c r="P316" s="63"/>
      <c r="Q316" s="63"/>
      <c r="R316" s="63"/>
    </row>
    <row r="317" spans="1:18" outlineLevel="1">
      <c r="A317" s="6">
        <v>41</v>
      </c>
      <c r="B317" s="20">
        <v>42650.020833333336</v>
      </c>
      <c r="C317" s="21">
        <v>0.35416666666666657</v>
      </c>
      <c r="D317" s="22">
        <v>8.1300000000000008</v>
      </c>
      <c r="E317" s="23">
        <v>44.9</v>
      </c>
      <c r="F317" s="7">
        <f t="shared" si="13"/>
        <v>8.3698350000000019</v>
      </c>
      <c r="G317" s="7">
        <f t="shared" si="14"/>
        <v>47.881360000000001</v>
      </c>
      <c r="H317" s="8">
        <f t="shared" si="12"/>
        <v>281.38246972440004</v>
      </c>
      <c r="J317" s="14"/>
      <c r="K317" s="69"/>
      <c r="L317" s="69"/>
      <c r="M317" s="69"/>
      <c r="P317" s="63"/>
      <c r="Q317" s="63"/>
      <c r="R317" s="63"/>
    </row>
    <row r="318" spans="1:18" outlineLevel="1">
      <c r="A318" s="6">
        <v>41</v>
      </c>
      <c r="B318" s="20">
        <v>42650.020833333336</v>
      </c>
      <c r="C318" s="21">
        <v>0.37499999999999989</v>
      </c>
      <c r="D318" s="22">
        <v>7.21</v>
      </c>
      <c r="E318" s="23">
        <v>41.85</v>
      </c>
      <c r="F318" s="7">
        <f t="shared" si="13"/>
        <v>7.4226950000000009</v>
      </c>
      <c r="G318" s="7">
        <f t="shared" si="14"/>
        <v>44.628840000000004</v>
      </c>
      <c r="H318" s="8">
        <f t="shared" si="12"/>
        <v>273.68337497620001</v>
      </c>
      <c r="J318" s="14"/>
      <c r="K318" s="69"/>
      <c r="L318" s="69"/>
      <c r="M318" s="69"/>
      <c r="P318" s="63"/>
      <c r="Q318" s="63"/>
      <c r="R318" s="63"/>
    </row>
    <row r="319" spans="1:18" outlineLevel="1">
      <c r="A319" s="6">
        <v>41</v>
      </c>
      <c r="B319" s="20">
        <v>42650.020833333336</v>
      </c>
      <c r="C319" s="21">
        <v>0.3958333333333332</v>
      </c>
      <c r="D319" s="22">
        <v>0.88</v>
      </c>
      <c r="E319" s="23">
        <v>45.17</v>
      </c>
      <c r="F319" s="7">
        <f t="shared" si="13"/>
        <v>0.9059600000000001</v>
      </c>
      <c r="G319" s="7">
        <f t="shared" si="14"/>
        <v>48.169288000000002</v>
      </c>
      <c r="H319" s="8">
        <f t="shared" si="12"/>
        <v>30.196291843520001</v>
      </c>
      <c r="J319" s="14"/>
      <c r="K319" s="69"/>
      <c r="L319" s="69"/>
      <c r="M319" s="69"/>
      <c r="P319" s="63"/>
      <c r="Q319" s="63"/>
      <c r="R319" s="63"/>
    </row>
    <row r="320" spans="1:18" outlineLevel="1">
      <c r="A320" s="6">
        <v>41</v>
      </c>
      <c r="B320" s="20">
        <v>42650.020833333336</v>
      </c>
      <c r="C320" s="21">
        <v>0.41666666666666652</v>
      </c>
      <c r="D320" s="22">
        <v>0</v>
      </c>
      <c r="E320" s="23">
        <v>35.64</v>
      </c>
      <c r="F320" s="7">
        <f t="shared" si="13"/>
        <v>0</v>
      </c>
      <c r="G320" s="7">
        <f t="shared" si="14"/>
        <v>38.006495999999999</v>
      </c>
      <c r="H320" s="8">
        <f t="shared" si="12"/>
        <v>0</v>
      </c>
      <c r="J320" s="14"/>
      <c r="K320" s="69"/>
      <c r="L320" s="69"/>
      <c r="M320" s="69"/>
      <c r="P320" s="63"/>
      <c r="Q320" s="63"/>
      <c r="R320" s="63"/>
    </row>
    <row r="321" spans="1:18" outlineLevel="1">
      <c r="A321" s="6">
        <v>41</v>
      </c>
      <c r="B321" s="20">
        <v>42650.020833333336</v>
      </c>
      <c r="C321" s="21">
        <v>0.43749999999999983</v>
      </c>
      <c r="D321" s="22">
        <v>0</v>
      </c>
      <c r="E321" s="23">
        <v>43.94</v>
      </c>
      <c r="F321" s="7">
        <f t="shared" si="13"/>
        <v>0</v>
      </c>
      <c r="G321" s="7">
        <f t="shared" si="14"/>
        <v>46.857616</v>
      </c>
      <c r="H321" s="8">
        <f t="shared" si="12"/>
        <v>0</v>
      </c>
      <c r="J321" s="14"/>
      <c r="K321" s="69"/>
      <c r="L321" s="69"/>
      <c r="M321" s="69"/>
      <c r="P321" s="63"/>
      <c r="Q321" s="63"/>
      <c r="R321" s="63"/>
    </row>
    <row r="322" spans="1:18" outlineLevel="1">
      <c r="A322" s="6">
        <v>41</v>
      </c>
      <c r="B322" s="20">
        <v>42650.020833333336</v>
      </c>
      <c r="C322" s="21">
        <v>0.45833333333333315</v>
      </c>
      <c r="D322" s="22">
        <v>0</v>
      </c>
      <c r="E322" s="23">
        <v>59.67</v>
      </c>
      <c r="F322" s="7">
        <f t="shared" si="13"/>
        <v>0</v>
      </c>
      <c r="G322" s="7">
        <f t="shared" si="14"/>
        <v>63.632088000000003</v>
      </c>
      <c r="H322" s="8">
        <f t="shared" si="12"/>
        <v>0</v>
      </c>
      <c r="J322" s="14"/>
      <c r="K322" s="69"/>
      <c r="L322" s="69"/>
      <c r="M322" s="69"/>
      <c r="P322" s="63"/>
      <c r="Q322" s="63"/>
      <c r="R322" s="63"/>
    </row>
    <row r="323" spans="1:18" outlineLevel="1">
      <c r="A323" s="6">
        <v>41</v>
      </c>
      <c r="B323" s="20">
        <v>42650.020833333336</v>
      </c>
      <c r="C323" s="21">
        <v>0.47916666666666646</v>
      </c>
      <c r="D323" s="22">
        <v>0</v>
      </c>
      <c r="E323" s="23">
        <v>52.22</v>
      </c>
      <c r="F323" s="7">
        <f t="shared" si="13"/>
        <v>0</v>
      </c>
      <c r="G323" s="7">
        <f t="shared" si="14"/>
        <v>55.687407999999998</v>
      </c>
      <c r="H323" s="8">
        <f t="shared" si="12"/>
        <v>0</v>
      </c>
      <c r="J323" s="14"/>
      <c r="K323" s="69"/>
      <c r="L323" s="69"/>
      <c r="M323" s="69"/>
      <c r="P323" s="63"/>
      <c r="Q323" s="63"/>
      <c r="R323" s="63"/>
    </row>
    <row r="324" spans="1:18" outlineLevel="1">
      <c r="A324" s="6">
        <v>41</v>
      </c>
      <c r="B324" s="20">
        <v>42650.020833333336</v>
      </c>
      <c r="C324" s="21">
        <v>0.49999999999999978</v>
      </c>
      <c r="D324" s="22">
        <v>0</v>
      </c>
      <c r="E324" s="23">
        <v>53.26</v>
      </c>
      <c r="F324" s="7">
        <f t="shared" si="13"/>
        <v>0</v>
      </c>
      <c r="G324" s="7">
        <f t="shared" si="14"/>
        <v>56.796464</v>
      </c>
      <c r="H324" s="8">
        <f t="shared" si="12"/>
        <v>0</v>
      </c>
      <c r="J324" s="14"/>
      <c r="K324" s="69"/>
      <c r="L324" s="69"/>
      <c r="M324" s="69"/>
      <c r="P324" s="63"/>
      <c r="Q324" s="63"/>
      <c r="R324" s="63"/>
    </row>
    <row r="325" spans="1:18" outlineLevel="1">
      <c r="A325" s="6">
        <v>41</v>
      </c>
      <c r="B325" s="20">
        <v>42650.020833333336</v>
      </c>
      <c r="C325" s="21">
        <v>0.52083333333333315</v>
      </c>
      <c r="D325" s="22">
        <v>0</v>
      </c>
      <c r="E325" s="23">
        <v>52.01</v>
      </c>
      <c r="F325" s="7">
        <f t="shared" si="13"/>
        <v>0</v>
      </c>
      <c r="G325" s="7">
        <f t="shared" si="14"/>
        <v>55.463464000000002</v>
      </c>
      <c r="H325" s="8">
        <f t="shared" si="12"/>
        <v>0</v>
      </c>
      <c r="J325" s="14"/>
      <c r="K325" s="69"/>
      <c r="L325" s="69"/>
      <c r="M325" s="69"/>
      <c r="P325" s="63"/>
      <c r="Q325" s="63"/>
      <c r="R325" s="63"/>
    </row>
    <row r="326" spans="1:18" outlineLevel="1">
      <c r="A326" s="6">
        <v>41</v>
      </c>
      <c r="B326" s="20">
        <v>42650.020833333336</v>
      </c>
      <c r="C326" s="21">
        <v>0.54166666666666652</v>
      </c>
      <c r="D326" s="22">
        <v>-0.01</v>
      </c>
      <c r="E326" s="23">
        <v>40.54</v>
      </c>
      <c r="F326" s="7">
        <f t="shared" si="13"/>
        <v>-1.0295E-2</v>
      </c>
      <c r="G326" s="7">
        <f t="shared" si="14"/>
        <v>43.231856000000001</v>
      </c>
      <c r="H326" s="8">
        <f t="shared" si="12"/>
        <v>-0.39397054248000002</v>
      </c>
      <c r="J326" s="14"/>
      <c r="K326" s="69"/>
      <c r="L326" s="69"/>
      <c r="M326" s="69"/>
      <c r="P326" s="63"/>
      <c r="Q326" s="63"/>
      <c r="R326" s="63"/>
    </row>
    <row r="327" spans="1:18" outlineLevel="1">
      <c r="A327" s="6">
        <v>41</v>
      </c>
      <c r="B327" s="20">
        <v>42650.020833333336</v>
      </c>
      <c r="C327" s="21">
        <v>0.56249999999999989</v>
      </c>
      <c r="D327" s="22">
        <v>1.39</v>
      </c>
      <c r="E327" s="23">
        <v>42.5</v>
      </c>
      <c r="F327" s="7">
        <f t="shared" si="13"/>
        <v>1.4310050000000001</v>
      </c>
      <c r="G327" s="7">
        <f t="shared" si="14"/>
        <v>45.322000000000003</v>
      </c>
      <c r="H327" s="8">
        <f t="shared" si="12"/>
        <v>51.770898889999998</v>
      </c>
      <c r="J327" s="14"/>
      <c r="K327" s="69"/>
      <c r="L327" s="69"/>
      <c r="M327" s="69"/>
      <c r="P327" s="63"/>
      <c r="Q327" s="63"/>
      <c r="R327" s="63"/>
    </row>
    <row r="328" spans="1:18" outlineLevel="1">
      <c r="A328" s="6">
        <v>41</v>
      </c>
      <c r="B328" s="20">
        <v>42650.020833333336</v>
      </c>
      <c r="C328" s="21">
        <v>0.58333333333333326</v>
      </c>
      <c r="D328" s="22">
        <v>1.88</v>
      </c>
      <c r="E328" s="23">
        <v>42.09</v>
      </c>
      <c r="F328" s="7">
        <f t="shared" si="13"/>
        <v>1.93546</v>
      </c>
      <c r="G328" s="7">
        <f t="shared" si="14"/>
        <v>44.884776000000002</v>
      </c>
      <c r="H328" s="8">
        <f t="shared" si="12"/>
        <v>70.867301443039992</v>
      </c>
      <c r="J328" s="14"/>
      <c r="K328" s="69"/>
      <c r="L328" s="69"/>
      <c r="M328" s="69"/>
      <c r="P328" s="63"/>
      <c r="Q328" s="63"/>
      <c r="R328" s="63"/>
    </row>
    <row r="329" spans="1:18" outlineLevel="1">
      <c r="A329" s="6">
        <v>41</v>
      </c>
      <c r="B329" s="20">
        <v>42650.020833333336</v>
      </c>
      <c r="C329" s="21">
        <v>0.60416666666666663</v>
      </c>
      <c r="D329" s="22">
        <v>2.19</v>
      </c>
      <c r="E329" s="23">
        <v>42.65</v>
      </c>
      <c r="F329" s="7">
        <f t="shared" si="13"/>
        <v>2.2546050000000002</v>
      </c>
      <c r="G329" s="7">
        <f t="shared" si="14"/>
        <v>45.481960000000001</v>
      </c>
      <c r="H329" s="8">
        <f t="shared" si="12"/>
        <v>81.206453074199999</v>
      </c>
      <c r="J329" s="14"/>
      <c r="K329" s="69"/>
      <c r="L329" s="69"/>
      <c r="M329" s="69"/>
      <c r="P329" s="63"/>
      <c r="Q329" s="63"/>
      <c r="R329" s="63"/>
    </row>
    <row r="330" spans="1:18" outlineLevel="1">
      <c r="A330" s="6">
        <v>41</v>
      </c>
      <c r="B330" s="20">
        <v>42650.020833333336</v>
      </c>
      <c r="C330" s="21">
        <v>0.625</v>
      </c>
      <c r="D330" s="22">
        <v>5.27</v>
      </c>
      <c r="E330" s="23">
        <v>37.630000000000003</v>
      </c>
      <c r="F330" s="7">
        <f t="shared" si="13"/>
        <v>5.425465</v>
      </c>
      <c r="G330" s="7">
        <f t="shared" si="14"/>
        <v>40.128632000000003</v>
      </c>
      <c r="H330" s="8">
        <f t="shared" si="12"/>
        <v>224.45890908611997</v>
      </c>
      <c r="J330" s="14"/>
      <c r="K330" s="69"/>
      <c r="L330" s="69"/>
      <c r="M330" s="69"/>
      <c r="P330" s="63"/>
      <c r="Q330" s="63"/>
      <c r="R330" s="63"/>
    </row>
    <row r="331" spans="1:18" outlineLevel="1">
      <c r="A331" s="6">
        <v>41</v>
      </c>
      <c r="B331" s="20">
        <v>42650.020833333336</v>
      </c>
      <c r="C331" s="21">
        <v>0.64583333333333337</v>
      </c>
      <c r="D331" s="22">
        <v>6.04</v>
      </c>
      <c r="E331" s="23">
        <v>40.39</v>
      </c>
      <c r="F331" s="7">
        <f t="shared" si="13"/>
        <v>6.2181800000000003</v>
      </c>
      <c r="G331" s="7">
        <f t="shared" si="14"/>
        <v>43.071896000000002</v>
      </c>
      <c r="H331" s="8">
        <f t="shared" si="12"/>
        <v>238.95286773071999</v>
      </c>
      <c r="J331" s="14"/>
      <c r="K331" s="69"/>
      <c r="L331" s="69"/>
      <c r="M331" s="69"/>
      <c r="P331" s="63"/>
      <c r="Q331" s="63"/>
      <c r="R331" s="63"/>
    </row>
    <row r="332" spans="1:18" outlineLevel="1">
      <c r="A332" s="6">
        <v>41</v>
      </c>
      <c r="B332" s="20">
        <v>42650.020833333336</v>
      </c>
      <c r="C332" s="21">
        <v>0.66666666666666674</v>
      </c>
      <c r="D332" s="22">
        <v>5.17</v>
      </c>
      <c r="E332" s="23">
        <v>33.840000000000003</v>
      </c>
      <c r="F332" s="7">
        <f t="shared" si="13"/>
        <v>5.3225150000000001</v>
      </c>
      <c r="G332" s="7">
        <f t="shared" si="14"/>
        <v>36.086976000000007</v>
      </c>
      <c r="H332" s="8">
        <f t="shared" si="12"/>
        <v>241.71150143535996</v>
      </c>
      <c r="J332" s="14"/>
      <c r="K332" s="69"/>
      <c r="L332" s="69"/>
      <c r="M332" s="69"/>
      <c r="P332" s="63"/>
      <c r="Q332" s="63"/>
      <c r="R332" s="63"/>
    </row>
    <row r="333" spans="1:18" outlineLevel="1">
      <c r="A333" s="6">
        <v>41</v>
      </c>
      <c r="B333" s="20">
        <v>42650.020833333336</v>
      </c>
      <c r="C333" s="21">
        <v>0.68750000000000011</v>
      </c>
      <c r="D333" s="22">
        <v>3.45</v>
      </c>
      <c r="E333" s="23">
        <v>39.64</v>
      </c>
      <c r="F333" s="7">
        <f t="shared" si="13"/>
        <v>3.5517750000000006</v>
      </c>
      <c r="G333" s="7">
        <f t="shared" si="14"/>
        <v>42.272095999999998</v>
      </c>
      <c r="H333" s="8">
        <f t="shared" ref="H333:H396" si="15">F333*($B$6-G333)</f>
        <v>139.32868872960003</v>
      </c>
      <c r="J333" s="14"/>
      <c r="K333" s="69"/>
      <c r="L333" s="69"/>
      <c r="M333" s="69"/>
      <c r="P333" s="63"/>
      <c r="Q333" s="63"/>
      <c r="R333" s="63"/>
    </row>
    <row r="334" spans="1:18" outlineLevel="1">
      <c r="A334" s="6">
        <v>41</v>
      </c>
      <c r="B334" s="20">
        <v>42650.020833333336</v>
      </c>
      <c r="C334" s="21">
        <v>0.70833333333333348</v>
      </c>
      <c r="D334" s="22">
        <v>2.79</v>
      </c>
      <c r="E334" s="23">
        <v>39.82</v>
      </c>
      <c r="F334" s="7">
        <f t="shared" ref="F334:F397" si="16">IF($B$10="Electricity",$D334*$B$7,$D334*$B$8)</f>
        <v>2.8723050000000003</v>
      </c>
      <c r="G334" s="7">
        <f t="shared" ref="G334:G397" si="17">+E334*$B$8</f>
        <v>42.464047999999998</v>
      </c>
      <c r="H334" s="8">
        <f t="shared" si="15"/>
        <v>112.12316010936001</v>
      </c>
      <c r="J334" s="14"/>
      <c r="K334" s="69"/>
      <c r="L334" s="69"/>
      <c r="M334" s="69"/>
      <c r="P334" s="63"/>
      <c r="Q334" s="63"/>
      <c r="R334" s="63"/>
    </row>
    <row r="335" spans="1:18" outlineLevel="1">
      <c r="A335" s="6">
        <v>41</v>
      </c>
      <c r="B335" s="20">
        <v>42650.020833333336</v>
      </c>
      <c r="C335" s="21">
        <v>0.72916666666666685</v>
      </c>
      <c r="D335" s="22">
        <v>3.7</v>
      </c>
      <c r="E335" s="23">
        <v>29</v>
      </c>
      <c r="F335" s="7">
        <f t="shared" si="16"/>
        <v>3.8091500000000007</v>
      </c>
      <c r="G335" s="7">
        <f t="shared" si="17"/>
        <v>30.925599999999999</v>
      </c>
      <c r="H335" s="8">
        <f t="shared" si="15"/>
        <v>192.64547576000001</v>
      </c>
      <c r="J335" s="14"/>
      <c r="K335" s="69"/>
      <c r="L335" s="69"/>
      <c r="M335" s="69"/>
      <c r="P335" s="63"/>
      <c r="Q335" s="63"/>
      <c r="R335" s="63"/>
    </row>
    <row r="336" spans="1:18" outlineLevel="1">
      <c r="A336" s="6">
        <v>41</v>
      </c>
      <c r="B336" s="20">
        <v>42650.020833333336</v>
      </c>
      <c r="C336" s="21">
        <v>0.75000000000000022</v>
      </c>
      <c r="D336" s="22">
        <v>2.68</v>
      </c>
      <c r="E336" s="23">
        <v>31.93</v>
      </c>
      <c r="F336" s="7">
        <f t="shared" si="16"/>
        <v>2.7590600000000003</v>
      </c>
      <c r="G336" s="7">
        <f t="shared" si="17"/>
        <v>34.050151999999997</v>
      </c>
      <c r="H336" s="8">
        <f t="shared" si="15"/>
        <v>130.91697762288001</v>
      </c>
      <c r="J336" s="14"/>
      <c r="K336" s="69"/>
      <c r="L336" s="69"/>
      <c r="M336" s="69"/>
      <c r="P336" s="63"/>
      <c r="Q336" s="63"/>
      <c r="R336" s="63"/>
    </row>
    <row r="337" spans="1:18" outlineLevel="1">
      <c r="A337" s="6">
        <v>41</v>
      </c>
      <c r="B337" s="20">
        <v>42650.020833333336</v>
      </c>
      <c r="C337" s="21">
        <v>0.77083333333333359</v>
      </c>
      <c r="D337" s="22">
        <v>2.96</v>
      </c>
      <c r="E337" s="23">
        <v>36.880000000000003</v>
      </c>
      <c r="F337" s="7">
        <f t="shared" si="16"/>
        <v>3.04732</v>
      </c>
      <c r="G337" s="7">
        <f t="shared" si="17"/>
        <v>39.328832000000006</v>
      </c>
      <c r="H337" s="8">
        <f t="shared" si="15"/>
        <v>128.50904366975999</v>
      </c>
      <c r="J337" s="14"/>
      <c r="K337" s="69"/>
      <c r="L337" s="69"/>
      <c r="M337" s="69"/>
      <c r="P337" s="63"/>
      <c r="Q337" s="63"/>
      <c r="R337" s="63"/>
    </row>
    <row r="338" spans="1:18" outlineLevel="1">
      <c r="A338" s="6">
        <v>41</v>
      </c>
      <c r="B338" s="20">
        <v>42650.020833333336</v>
      </c>
      <c r="C338" s="21">
        <v>0.79166666666666696</v>
      </c>
      <c r="D338" s="22">
        <v>3.05</v>
      </c>
      <c r="E338" s="23">
        <v>36.630000000000003</v>
      </c>
      <c r="F338" s="7">
        <f t="shared" si="16"/>
        <v>3.1399750000000002</v>
      </c>
      <c r="G338" s="7">
        <f t="shared" si="17"/>
        <v>39.062232000000002</v>
      </c>
      <c r="H338" s="8">
        <f t="shared" si="15"/>
        <v>133.2535305758</v>
      </c>
      <c r="J338" s="14"/>
      <c r="K338" s="69"/>
      <c r="L338" s="69"/>
      <c r="M338" s="69"/>
      <c r="P338" s="63"/>
      <c r="Q338" s="63"/>
      <c r="R338" s="63"/>
    </row>
    <row r="339" spans="1:18" outlineLevel="1">
      <c r="A339" s="6">
        <v>41</v>
      </c>
      <c r="B339" s="20">
        <v>42650.020833333336</v>
      </c>
      <c r="C339" s="21">
        <v>0.81250000000000033</v>
      </c>
      <c r="D339" s="22">
        <v>5</v>
      </c>
      <c r="E339" s="23">
        <v>44.62</v>
      </c>
      <c r="F339" s="7">
        <f t="shared" si="16"/>
        <v>5.1475000000000009</v>
      </c>
      <c r="G339" s="7">
        <f t="shared" si="17"/>
        <v>47.582767999999994</v>
      </c>
      <c r="H339" s="8">
        <f t="shared" si="15"/>
        <v>174.58895172000007</v>
      </c>
      <c r="J339" s="14"/>
      <c r="K339" s="69"/>
      <c r="L339" s="69"/>
      <c r="M339" s="69"/>
      <c r="P339" s="63"/>
      <c r="Q339" s="63"/>
      <c r="R339" s="63"/>
    </row>
    <row r="340" spans="1:18" outlineLevel="1">
      <c r="A340" s="6">
        <v>41</v>
      </c>
      <c r="B340" s="20">
        <v>42650.020833333336</v>
      </c>
      <c r="C340" s="21">
        <v>0.8333333333333337</v>
      </c>
      <c r="D340" s="22">
        <v>3.86</v>
      </c>
      <c r="E340" s="23">
        <v>47.5</v>
      </c>
      <c r="F340" s="7">
        <f t="shared" si="16"/>
        <v>3.9738700000000002</v>
      </c>
      <c r="G340" s="7">
        <f t="shared" si="17"/>
        <v>50.654000000000003</v>
      </c>
      <c r="H340" s="8">
        <f t="shared" si="15"/>
        <v>122.57799401999999</v>
      </c>
      <c r="J340" s="14"/>
      <c r="K340" s="69"/>
      <c r="L340" s="69"/>
      <c r="M340" s="69"/>
      <c r="P340" s="63"/>
      <c r="Q340" s="63"/>
      <c r="R340" s="63"/>
    </row>
    <row r="341" spans="1:18" outlineLevel="1">
      <c r="A341" s="6">
        <v>41</v>
      </c>
      <c r="B341" s="20">
        <v>42650.020833333336</v>
      </c>
      <c r="C341" s="21">
        <v>0.85416666666666707</v>
      </c>
      <c r="D341" s="22">
        <v>2.76</v>
      </c>
      <c r="E341" s="23">
        <v>45.91</v>
      </c>
      <c r="F341" s="7">
        <f t="shared" si="16"/>
        <v>2.8414199999999998</v>
      </c>
      <c r="G341" s="7">
        <f t="shared" si="17"/>
        <v>48.958423999999994</v>
      </c>
      <c r="H341" s="8">
        <f t="shared" si="15"/>
        <v>92.464284877920008</v>
      </c>
      <c r="J341" s="14"/>
      <c r="K341" s="69"/>
      <c r="L341" s="69"/>
      <c r="M341" s="69"/>
      <c r="P341" s="63"/>
      <c r="Q341" s="63"/>
      <c r="R341" s="63"/>
    </row>
    <row r="342" spans="1:18" outlineLevel="1">
      <c r="A342" s="6">
        <v>41</v>
      </c>
      <c r="B342" s="20">
        <v>42650.020833333336</v>
      </c>
      <c r="C342" s="21">
        <v>0.87500000000000044</v>
      </c>
      <c r="D342" s="22">
        <v>6.39</v>
      </c>
      <c r="E342" s="23">
        <v>44.4</v>
      </c>
      <c r="F342" s="7">
        <f t="shared" si="16"/>
        <v>6.5785049999999998</v>
      </c>
      <c r="G342" s="7">
        <f t="shared" si="17"/>
        <v>47.34816</v>
      </c>
      <c r="H342" s="8">
        <f t="shared" si="15"/>
        <v>224.6680501992</v>
      </c>
      <c r="J342" s="14"/>
      <c r="K342" s="69"/>
      <c r="L342" s="69"/>
      <c r="M342" s="69"/>
      <c r="P342" s="63"/>
      <c r="Q342" s="63"/>
      <c r="R342" s="63"/>
    </row>
    <row r="343" spans="1:18" outlineLevel="1">
      <c r="A343" s="6">
        <v>41</v>
      </c>
      <c r="B343" s="20">
        <v>42650.020833333336</v>
      </c>
      <c r="C343" s="21">
        <v>0.89583333333333381</v>
      </c>
      <c r="D343" s="22">
        <v>7.65</v>
      </c>
      <c r="E343" s="23">
        <v>40.159999999999997</v>
      </c>
      <c r="F343" s="7">
        <f t="shared" si="16"/>
        <v>7.8756750000000011</v>
      </c>
      <c r="G343" s="7">
        <f t="shared" si="17"/>
        <v>42.826623999999995</v>
      </c>
      <c r="H343" s="8">
        <f t="shared" si="15"/>
        <v>304.5789405288001</v>
      </c>
      <c r="J343" s="14"/>
      <c r="K343" s="69"/>
      <c r="L343" s="69"/>
      <c r="M343" s="69"/>
      <c r="P343" s="63"/>
      <c r="Q343" s="63"/>
      <c r="R343" s="63"/>
    </row>
    <row r="344" spans="1:18" outlineLevel="1">
      <c r="A344" s="6">
        <v>41</v>
      </c>
      <c r="B344" s="20">
        <v>42650.020833333336</v>
      </c>
      <c r="C344" s="21">
        <v>0.91666666666666718</v>
      </c>
      <c r="D344" s="22">
        <v>7.82</v>
      </c>
      <c r="E344" s="23">
        <v>30.59</v>
      </c>
      <c r="F344" s="7">
        <f t="shared" si="16"/>
        <v>8.0506900000000012</v>
      </c>
      <c r="G344" s="7">
        <f t="shared" si="17"/>
        <v>32.621175999999998</v>
      </c>
      <c r="H344" s="8">
        <f t="shared" si="15"/>
        <v>393.50825958856007</v>
      </c>
      <c r="J344" s="14"/>
      <c r="K344" s="69"/>
      <c r="L344" s="69"/>
      <c r="M344" s="69"/>
      <c r="P344" s="63"/>
      <c r="Q344" s="63"/>
      <c r="R344" s="63"/>
    </row>
    <row r="345" spans="1:18" outlineLevel="1">
      <c r="A345" s="6">
        <v>41</v>
      </c>
      <c r="B345" s="20">
        <v>42650.020833333336</v>
      </c>
      <c r="C345" s="21">
        <v>0.93750000000000056</v>
      </c>
      <c r="D345" s="22">
        <v>7.81</v>
      </c>
      <c r="E345" s="23">
        <v>48.88</v>
      </c>
      <c r="F345" s="7">
        <f t="shared" si="16"/>
        <v>8.0403950000000002</v>
      </c>
      <c r="G345" s="7">
        <f t="shared" si="17"/>
        <v>52.125632000000003</v>
      </c>
      <c r="H345" s="8">
        <f t="shared" si="15"/>
        <v>236.18152159535998</v>
      </c>
      <c r="J345" s="14"/>
      <c r="K345" s="69"/>
      <c r="L345" s="69"/>
      <c r="M345" s="69"/>
      <c r="P345" s="63"/>
      <c r="Q345" s="63"/>
      <c r="R345" s="63"/>
    </row>
    <row r="346" spans="1:18" outlineLevel="1">
      <c r="A346" s="6">
        <v>41</v>
      </c>
      <c r="B346" s="20">
        <v>42650.020833333336</v>
      </c>
      <c r="C346" s="21">
        <v>0.95833333333333393</v>
      </c>
      <c r="D346" s="22">
        <v>7.11</v>
      </c>
      <c r="E346" s="23">
        <v>42.75</v>
      </c>
      <c r="F346" s="7">
        <f t="shared" si="16"/>
        <v>7.3197450000000011</v>
      </c>
      <c r="G346" s="7">
        <f t="shared" si="17"/>
        <v>45.5886</v>
      </c>
      <c r="H346" s="8">
        <f t="shared" si="15"/>
        <v>262.86229059300007</v>
      </c>
      <c r="J346" s="14"/>
      <c r="K346" s="69"/>
      <c r="L346" s="69"/>
      <c r="M346" s="69"/>
      <c r="P346" s="63"/>
      <c r="Q346" s="63"/>
      <c r="R346" s="63"/>
    </row>
    <row r="347" spans="1:18" outlineLevel="1">
      <c r="A347" s="6">
        <v>41</v>
      </c>
      <c r="B347" s="20">
        <v>42650.020833333336</v>
      </c>
      <c r="C347" s="21">
        <v>0.9791666666666673</v>
      </c>
      <c r="D347" s="22">
        <v>7.02</v>
      </c>
      <c r="E347" s="23">
        <v>42.08</v>
      </c>
      <c r="F347" s="7">
        <f t="shared" si="16"/>
        <v>7.2270900000000005</v>
      </c>
      <c r="G347" s="7">
        <f t="shared" si="17"/>
        <v>44.874111999999997</v>
      </c>
      <c r="H347" s="8">
        <f t="shared" si="15"/>
        <v>264.69858890592002</v>
      </c>
      <c r="J347" s="14"/>
      <c r="K347" s="69"/>
      <c r="L347" s="69"/>
      <c r="M347" s="69"/>
      <c r="P347" s="63"/>
      <c r="Q347" s="63"/>
      <c r="R347" s="63"/>
    </row>
    <row r="348" spans="1:18" outlineLevel="1">
      <c r="A348" s="6">
        <v>41</v>
      </c>
      <c r="B348" s="20">
        <v>42650.020833333336</v>
      </c>
      <c r="C348" s="21">
        <v>1.0000000000000007</v>
      </c>
      <c r="D348" s="22">
        <v>6.05</v>
      </c>
      <c r="E348" s="23">
        <v>57.19</v>
      </c>
      <c r="F348" s="7">
        <f t="shared" si="16"/>
        <v>6.2284750000000004</v>
      </c>
      <c r="G348" s="7">
        <f t="shared" si="17"/>
        <v>60.987415999999996</v>
      </c>
      <c r="H348" s="8">
        <f t="shared" si="15"/>
        <v>127.76211662940004</v>
      </c>
      <c r="J348" s="14"/>
      <c r="K348" s="69"/>
      <c r="L348" s="69"/>
      <c r="M348" s="69"/>
      <c r="P348" s="63"/>
      <c r="Q348" s="63"/>
      <c r="R348" s="63"/>
    </row>
    <row r="349" spans="1:18" outlineLevel="1">
      <c r="A349" s="6">
        <v>41</v>
      </c>
      <c r="B349" s="20">
        <v>42651.020833333336</v>
      </c>
      <c r="C349" s="21">
        <v>2.0833333333333332E-2</v>
      </c>
      <c r="D349" s="22">
        <v>6.12</v>
      </c>
      <c r="E349" s="23">
        <v>41.62</v>
      </c>
      <c r="F349" s="7">
        <f t="shared" si="16"/>
        <v>6.3005400000000007</v>
      </c>
      <c r="G349" s="7">
        <f t="shared" si="17"/>
        <v>44.383567999999997</v>
      </c>
      <c r="H349" s="8">
        <f t="shared" si="15"/>
        <v>233.85356447328004</v>
      </c>
      <c r="J349" s="14"/>
      <c r="K349" s="69"/>
      <c r="L349" s="69"/>
      <c r="M349" s="69"/>
      <c r="P349" s="63"/>
      <c r="Q349" s="63"/>
      <c r="R349" s="63"/>
    </row>
    <row r="350" spans="1:18" outlineLevel="1">
      <c r="A350" s="6">
        <v>41</v>
      </c>
      <c r="B350" s="20">
        <v>42651.020833333336</v>
      </c>
      <c r="C350" s="21">
        <v>4.1666666666666664E-2</v>
      </c>
      <c r="D350" s="22">
        <v>7.93</v>
      </c>
      <c r="E350" s="23">
        <v>39.08</v>
      </c>
      <c r="F350" s="7">
        <f t="shared" si="16"/>
        <v>8.1639350000000004</v>
      </c>
      <c r="G350" s="7">
        <f t="shared" si="17"/>
        <v>41.674911999999999</v>
      </c>
      <c r="H350" s="8">
        <f t="shared" si="15"/>
        <v>325.12942980128003</v>
      </c>
      <c r="J350" s="14"/>
      <c r="K350" s="69"/>
      <c r="L350" s="69"/>
      <c r="M350" s="69"/>
      <c r="P350" s="63"/>
      <c r="Q350" s="63"/>
      <c r="R350" s="63"/>
    </row>
    <row r="351" spans="1:18" outlineLevel="1">
      <c r="A351" s="6">
        <v>41</v>
      </c>
      <c r="B351" s="20">
        <v>42651.020833333336</v>
      </c>
      <c r="C351" s="21">
        <v>6.25E-2</v>
      </c>
      <c r="D351" s="22">
        <v>8.14</v>
      </c>
      <c r="E351" s="23">
        <v>34.08</v>
      </c>
      <c r="F351" s="7">
        <f t="shared" si="16"/>
        <v>8.3801300000000012</v>
      </c>
      <c r="G351" s="7">
        <f t="shared" si="17"/>
        <v>36.342911999999998</v>
      </c>
      <c r="H351" s="8">
        <f t="shared" si="15"/>
        <v>378.42226786144005</v>
      </c>
      <c r="J351" s="14"/>
      <c r="K351" s="69"/>
      <c r="L351" s="69"/>
      <c r="M351" s="69"/>
      <c r="P351" s="63"/>
      <c r="Q351" s="63"/>
      <c r="R351" s="63"/>
    </row>
    <row r="352" spans="1:18" outlineLevel="1">
      <c r="A352" s="6">
        <v>41</v>
      </c>
      <c r="B352" s="20">
        <v>42651.020833333336</v>
      </c>
      <c r="C352" s="21">
        <v>8.3333333333333329E-2</v>
      </c>
      <c r="D352" s="22">
        <v>8.14</v>
      </c>
      <c r="E352" s="23">
        <v>37.659999999999997</v>
      </c>
      <c r="F352" s="7">
        <f t="shared" si="16"/>
        <v>8.3801300000000012</v>
      </c>
      <c r="G352" s="7">
        <f t="shared" si="17"/>
        <v>40.160623999999999</v>
      </c>
      <c r="H352" s="8">
        <f t="shared" si="15"/>
        <v>346.42934499888008</v>
      </c>
      <c r="J352" s="14"/>
      <c r="K352" s="69"/>
      <c r="L352" s="69"/>
      <c r="M352" s="69"/>
      <c r="P352" s="63"/>
      <c r="Q352" s="63"/>
      <c r="R352" s="63"/>
    </row>
    <row r="353" spans="1:18" outlineLevel="1">
      <c r="A353" s="6">
        <v>41</v>
      </c>
      <c r="B353" s="20">
        <v>42651.020833333336</v>
      </c>
      <c r="C353" s="21">
        <v>0.10416666666666666</v>
      </c>
      <c r="D353" s="22">
        <v>8.14</v>
      </c>
      <c r="E353" s="23">
        <v>34.590000000000003</v>
      </c>
      <c r="F353" s="7">
        <f t="shared" si="16"/>
        <v>8.3801300000000012</v>
      </c>
      <c r="G353" s="7">
        <f t="shared" si="17"/>
        <v>36.886776000000005</v>
      </c>
      <c r="H353" s="8">
        <f t="shared" si="15"/>
        <v>373.86461683912</v>
      </c>
      <c r="J353" s="14"/>
      <c r="K353" s="69"/>
      <c r="L353" s="69"/>
      <c r="M353" s="69"/>
      <c r="P353" s="63"/>
      <c r="Q353" s="63"/>
      <c r="R353" s="63"/>
    </row>
    <row r="354" spans="1:18" outlineLevel="1">
      <c r="A354" s="6">
        <v>41</v>
      </c>
      <c r="B354" s="20">
        <v>42651.020833333336</v>
      </c>
      <c r="C354" s="21">
        <v>0.12499999999999999</v>
      </c>
      <c r="D354" s="22">
        <v>8.14</v>
      </c>
      <c r="E354" s="23">
        <v>32.79</v>
      </c>
      <c r="F354" s="7">
        <f t="shared" si="16"/>
        <v>8.3801300000000012</v>
      </c>
      <c r="G354" s="7">
        <f t="shared" si="17"/>
        <v>34.967255999999999</v>
      </c>
      <c r="H354" s="8">
        <f t="shared" si="15"/>
        <v>389.95044397672007</v>
      </c>
      <c r="J354" s="14"/>
      <c r="K354" s="69"/>
      <c r="L354" s="69"/>
      <c r="M354" s="69"/>
      <c r="P354" s="63"/>
      <c r="Q354" s="63"/>
      <c r="R354" s="63"/>
    </row>
    <row r="355" spans="1:18" outlineLevel="1">
      <c r="A355" s="6">
        <v>41</v>
      </c>
      <c r="B355" s="20">
        <v>42651.020833333336</v>
      </c>
      <c r="C355" s="21">
        <v>0.14583333333333331</v>
      </c>
      <c r="D355" s="22">
        <v>8.14</v>
      </c>
      <c r="E355" s="23">
        <v>32.6</v>
      </c>
      <c r="F355" s="7">
        <f t="shared" si="16"/>
        <v>8.3801300000000012</v>
      </c>
      <c r="G355" s="7">
        <f t="shared" si="17"/>
        <v>34.76464</v>
      </c>
      <c r="H355" s="8">
        <f t="shared" si="15"/>
        <v>391.64839239680003</v>
      </c>
      <c r="J355" s="14"/>
      <c r="K355" s="69"/>
      <c r="L355" s="69"/>
      <c r="M355" s="69"/>
      <c r="P355" s="63"/>
      <c r="Q355" s="63"/>
      <c r="R355" s="63"/>
    </row>
    <row r="356" spans="1:18" outlineLevel="1">
      <c r="A356" s="6">
        <v>41</v>
      </c>
      <c r="B356" s="20">
        <v>42651.020833333336</v>
      </c>
      <c r="C356" s="21">
        <v>0.16666666666666666</v>
      </c>
      <c r="D356" s="22">
        <v>8.14</v>
      </c>
      <c r="E356" s="23">
        <v>30.84</v>
      </c>
      <c r="F356" s="7">
        <f t="shared" si="16"/>
        <v>8.3801300000000012</v>
      </c>
      <c r="G356" s="7">
        <f t="shared" si="17"/>
        <v>32.887776000000002</v>
      </c>
      <c r="H356" s="8">
        <f t="shared" si="15"/>
        <v>407.37675670912006</v>
      </c>
      <c r="J356" s="14"/>
      <c r="K356" s="69"/>
      <c r="L356" s="69"/>
      <c r="M356" s="69"/>
      <c r="P356" s="63"/>
      <c r="Q356" s="63"/>
      <c r="R356" s="63"/>
    </row>
    <row r="357" spans="1:18" outlineLevel="1">
      <c r="A357" s="6">
        <v>41</v>
      </c>
      <c r="B357" s="20">
        <v>42651.020833333336</v>
      </c>
      <c r="C357" s="21">
        <v>0.1875</v>
      </c>
      <c r="D357" s="22">
        <v>8.14</v>
      </c>
      <c r="E357" s="23">
        <v>30.84</v>
      </c>
      <c r="F357" s="7">
        <f t="shared" si="16"/>
        <v>8.3801300000000012</v>
      </c>
      <c r="G357" s="7">
        <f t="shared" si="17"/>
        <v>32.887776000000002</v>
      </c>
      <c r="H357" s="8">
        <f t="shared" si="15"/>
        <v>407.37675670912006</v>
      </c>
      <c r="J357" s="14"/>
      <c r="K357" s="69"/>
      <c r="L357" s="69"/>
      <c r="M357" s="69"/>
      <c r="P357" s="63"/>
      <c r="Q357" s="63"/>
      <c r="R357" s="63"/>
    </row>
    <row r="358" spans="1:18" outlineLevel="1">
      <c r="A358" s="6">
        <v>41</v>
      </c>
      <c r="B358" s="20">
        <v>42651.020833333336</v>
      </c>
      <c r="C358" s="21">
        <v>0.20833333333333334</v>
      </c>
      <c r="D358" s="22">
        <v>8.14</v>
      </c>
      <c r="E358" s="23">
        <v>30.98</v>
      </c>
      <c r="F358" s="7">
        <f t="shared" si="16"/>
        <v>8.3801300000000012</v>
      </c>
      <c r="G358" s="7">
        <f t="shared" si="17"/>
        <v>33.037072000000002</v>
      </c>
      <c r="H358" s="8">
        <f t="shared" si="15"/>
        <v>406.12563682064007</v>
      </c>
      <c r="J358" s="14"/>
      <c r="K358" s="69"/>
      <c r="L358" s="69"/>
      <c r="M358" s="69"/>
      <c r="P358" s="63"/>
      <c r="Q358" s="63"/>
      <c r="R358" s="63"/>
    </row>
    <row r="359" spans="1:18" outlineLevel="1">
      <c r="A359" s="6">
        <v>41</v>
      </c>
      <c r="B359" s="20">
        <v>42651.020833333336</v>
      </c>
      <c r="C359" s="21">
        <v>0.22916666666666669</v>
      </c>
      <c r="D359" s="22">
        <v>8.11</v>
      </c>
      <c r="E359" s="23">
        <v>32.450000000000003</v>
      </c>
      <c r="F359" s="7">
        <f t="shared" si="16"/>
        <v>8.3492449999999998</v>
      </c>
      <c r="G359" s="7">
        <f t="shared" si="17"/>
        <v>34.604680000000002</v>
      </c>
      <c r="H359" s="8">
        <f t="shared" si="15"/>
        <v>391.54051603339997</v>
      </c>
      <c r="J359" s="14"/>
      <c r="K359" s="69"/>
      <c r="L359" s="69"/>
      <c r="M359" s="69"/>
      <c r="P359" s="63"/>
      <c r="Q359" s="63"/>
      <c r="R359" s="63"/>
    </row>
    <row r="360" spans="1:18" outlineLevel="1">
      <c r="A360" s="6">
        <v>41</v>
      </c>
      <c r="B360" s="20">
        <v>42651.020833333336</v>
      </c>
      <c r="C360" s="21">
        <v>0.25</v>
      </c>
      <c r="D360" s="22">
        <v>8.1300000000000008</v>
      </c>
      <c r="E360" s="23">
        <v>30</v>
      </c>
      <c r="F360" s="7">
        <f t="shared" si="16"/>
        <v>8.3698350000000019</v>
      </c>
      <c r="G360" s="7">
        <f t="shared" si="17"/>
        <v>31.992000000000001</v>
      </c>
      <c r="H360" s="8">
        <f t="shared" si="15"/>
        <v>414.37379118000007</v>
      </c>
      <c r="J360" s="14"/>
      <c r="K360" s="69"/>
      <c r="L360" s="69"/>
      <c r="M360" s="69"/>
      <c r="P360" s="63"/>
      <c r="Q360" s="63"/>
      <c r="R360" s="63"/>
    </row>
    <row r="361" spans="1:18" outlineLevel="1">
      <c r="A361" s="6">
        <v>41</v>
      </c>
      <c r="B361" s="20">
        <v>42651.020833333336</v>
      </c>
      <c r="C361" s="21">
        <v>0.27083333333333331</v>
      </c>
      <c r="D361" s="22">
        <v>8.06</v>
      </c>
      <c r="E361" s="23">
        <v>30.99</v>
      </c>
      <c r="F361" s="7">
        <f t="shared" si="16"/>
        <v>8.2977700000000016</v>
      </c>
      <c r="G361" s="7">
        <f t="shared" si="17"/>
        <v>33.047736</v>
      </c>
      <c r="H361" s="8">
        <f t="shared" si="15"/>
        <v>402.04574265128008</v>
      </c>
      <c r="J361" s="14"/>
      <c r="K361" s="69"/>
      <c r="L361" s="69"/>
      <c r="M361" s="69"/>
      <c r="P361" s="63"/>
      <c r="Q361" s="63"/>
      <c r="R361" s="63"/>
    </row>
    <row r="362" spans="1:18" outlineLevel="1">
      <c r="A362" s="6">
        <v>41</v>
      </c>
      <c r="B362" s="20">
        <v>42651.020833333336</v>
      </c>
      <c r="C362" s="21">
        <v>0.29166666666666663</v>
      </c>
      <c r="D362" s="22">
        <v>6.66</v>
      </c>
      <c r="E362" s="23">
        <v>35.99</v>
      </c>
      <c r="F362" s="7">
        <f t="shared" si="16"/>
        <v>6.8564700000000007</v>
      </c>
      <c r="G362" s="7">
        <f t="shared" si="17"/>
        <v>38.379736000000001</v>
      </c>
      <c r="H362" s="8">
        <f t="shared" si="15"/>
        <v>295.65279650808003</v>
      </c>
      <c r="J362" s="14"/>
      <c r="K362" s="69"/>
      <c r="L362" s="69"/>
      <c r="M362" s="69"/>
      <c r="P362" s="63"/>
      <c r="Q362" s="63"/>
      <c r="R362" s="63"/>
    </row>
    <row r="363" spans="1:18" outlineLevel="1">
      <c r="A363" s="6">
        <v>41</v>
      </c>
      <c r="B363" s="20">
        <v>42651.020833333336</v>
      </c>
      <c r="C363" s="21">
        <v>0.31249999999999994</v>
      </c>
      <c r="D363" s="22">
        <v>5.0599999999999996</v>
      </c>
      <c r="E363" s="23">
        <v>38.799999999999997</v>
      </c>
      <c r="F363" s="7">
        <f t="shared" si="16"/>
        <v>5.2092700000000001</v>
      </c>
      <c r="G363" s="7">
        <f t="shared" si="17"/>
        <v>41.37632</v>
      </c>
      <c r="H363" s="8">
        <f t="shared" si="15"/>
        <v>209.01508251359999</v>
      </c>
      <c r="J363" s="14"/>
      <c r="K363" s="69"/>
      <c r="L363" s="69"/>
      <c r="M363" s="69"/>
      <c r="P363" s="63"/>
      <c r="Q363" s="63"/>
      <c r="R363" s="63"/>
    </row>
    <row r="364" spans="1:18" outlineLevel="1">
      <c r="A364" s="6">
        <v>41</v>
      </c>
      <c r="B364" s="20">
        <v>42651.020833333336</v>
      </c>
      <c r="C364" s="21">
        <v>0.33333333333333326</v>
      </c>
      <c r="D364" s="22">
        <v>4.26</v>
      </c>
      <c r="E364" s="23">
        <v>41.56</v>
      </c>
      <c r="F364" s="7">
        <f t="shared" si="16"/>
        <v>4.3856700000000002</v>
      </c>
      <c r="G364" s="7">
        <f t="shared" si="17"/>
        <v>44.319584000000006</v>
      </c>
      <c r="H364" s="8">
        <f t="shared" si="15"/>
        <v>163.06103503871998</v>
      </c>
      <c r="J364" s="14"/>
      <c r="K364" s="69"/>
      <c r="L364" s="69"/>
      <c r="M364" s="69"/>
      <c r="P364" s="63"/>
      <c r="Q364" s="63"/>
      <c r="R364" s="63"/>
    </row>
    <row r="365" spans="1:18" outlineLevel="1">
      <c r="A365" s="6">
        <v>41</v>
      </c>
      <c r="B365" s="20">
        <v>42651.020833333336</v>
      </c>
      <c r="C365" s="21">
        <v>0.35416666666666657</v>
      </c>
      <c r="D365" s="22">
        <v>3.54</v>
      </c>
      <c r="E365" s="23">
        <v>52.08</v>
      </c>
      <c r="F365" s="7">
        <f t="shared" si="16"/>
        <v>3.6444300000000003</v>
      </c>
      <c r="G365" s="7">
        <f t="shared" si="17"/>
        <v>55.538111999999998</v>
      </c>
      <c r="H365" s="8">
        <f t="shared" si="15"/>
        <v>94.616283483840007</v>
      </c>
      <c r="J365" s="14"/>
      <c r="K365" s="69"/>
      <c r="L365" s="69"/>
      <c r="M365" s="69"/>
      <c r="P365" s="63"/>
      <c r="Q365" s="63"/>
      <c r="R365" s="63"/>
    </row>
    <row r="366" spans="1:18" outlineLevel="1">
      <c r="A366" s="6">
        <v>41</v>
      </c>
      <c r="B366" s="20">
        <v>42651.020833333336</v>
      </c>
      <c r="C366" s="21">
        <v>0.37499999999999989</v>
      </c>
      <c r="D366" s="22">
        <v>4.4000000000000004</v>
      </c>
      <c r="E366" s="23">
        <v>50.09</v>
      </c>
      <c r="F366" s="7">
        <f t="shared" si="16"/>
        <v>4.5298000000000007</v>
      </c>
      <c r="G366" s="7">
        <f t="shared" si="17"/>
        <v>53.415976000000008</v>
      </c>
      <c r="H366" s="8">
        <f t="shared" si="15"/>
        <v>127.21501191519998</v>
      </c>
      <c r="J366" s="14"/>
      <c r="K366" s="69"/>
      <c r="L366" s="69"/>
      <c r="M366" s="69"/>
      <c r="P366" s="63"/>
      <c r="Q366" s="63"/>
      <c r="R366" s="63"/>
    </row>
    <row r="367" spans="1:18" outlineLevel="1">
      <c r="A367" s="6">
        <v>41</v>
      </c>
      <c r="B367" s="20">
        <v>42651.020833333336</v>
      </c>
      <c r="C367" s="21">
        <v>0.3958333333333332</v>
      </c>
      <c r="D367" s="22">
        <v>3.24</v>
      </c>
      <c r="E367" s="23">
        <v>47.9</v>
      </c>
      <c r="F367" s="7">
        <f t="shared" si="16"/>
        <v>3.3355800000000007</v>
      </c>
      <c r="G367" s="7">
        <f t="shared" si="17"/>
        <v>51.080559999999998</v>
      </c>
      <c r="H367" s="8">
        <f t="shared" si="15"/>
        <v>101.46647567520003</v>
      </c>
      <c r="J367" s="14"/>
      <c r="K367" s="69"/>
      <c r="L367" s="69"/>
      <c r="M367" s="69"/>
      <c r="P367" s="63"/>
      <c r="Q367" s="63"/>
      <c r="R367" s="63"/>
    </row>
    <row r="368" spans="1:18" outlineLevel="1">
      <c r="A368" s="6">
        <v>41</v>
      </c>
      <c r="B368" s="20">
        <v>42651.020833333336</v>
      </c>
      <c r="C368" s="21">
        <v>0.41666666666666652</v>
      </c>
      <c r="D368" s="22">
        <v>3.51</v>
      </c>
      <c r="E368" s="23">
        <v>41.58</v>
      </c>
      <c r="F368" s="7">
        <f t="shared" si="16"/>
        <v>3.6135450000000002</v>
      </c>
      <c r="G368" s="7">
        <f t="shared" si="17"/>
        <v>44.340911999999996</v>
      </c>
      <c r="H368" s="8">
        <f t="shared" si="15"/>
        <v>134.27603664696002</v>
      </c>
      <c r="J368" s="14"/>
      <c r="K368" s="69"/>
      <c r="L368" s="69"/>
      <c r="M368" s="69"/>
      <c r="P368" s="63"/>
      <c r="Q368" s="63"/>
      <c r="R368" s="63"/>
    </row>
    <row r="369" spans="1:18" outlineLevel="1">
      <c r="A369" s="6">
        <v>41</v>
      </c>
      <c r="B369" s="20">
        <v>42651.020833333336</v>
      </c>
      <c r="C369" s="21">
        <v>0.43749999999999983</v>
      </c>
      <c r="D369" s="22">
        <v>3.13</v>
      </c>
      <c r="E369" s="23">
        <v>34.79</v>
      </c>
      <c r="F369" s="7">
        <f t="shared" si="16"/>
        <v>3.2223350000000002</v>
      </c>
      <c r="G369" s="7">
        <f t="shared" si="17"/>
        <v>37.100056000000002</v>
      </c>
      <c r="H369" s="8">
        <f t="shared" si="15"/>
        <v>143.07149354923999</v>
      </c>
      <c r="J369" s="14"/>
      <c r="K369" s="69"/>
      <c r="L369" s="69"/>
      <c r="M369" s="69"/>
      <c r="P369" s="63"/>
      <c r="Q369" s="63"/>
      <c r="R369" s="63"/>
    </row>
    <row r="370" spans="1:18" outlineLevel="1">
      <c r="A370" s="6">
        <v>41</v>
      </c>
      <c r="B370" s="20">
        <v>42651.020833333336</v>
      </c>
      <c r="C370" s="21">
        <v>0.45833333333333315</v>
      </c>
      <c r="D370" s="22">
        <v>1.84</v>
      </c>
      <c r="E370" s="23">
        <v>32.619999999999997</v>
      </c>
      <c r="F370" s="7">
        <f t="shared" si="16"/>
        <v>1.8942800000000002</v>
      </c>
      <c r="G370" s="7">
        <f t="shared" si="17"/>
        <v>34.785967999999997</v>
      </c>
      <c r="H370" s="8">
        <f t="shared" si="15"/>
        <v>88.48945653696002</v>
      </c>
      <c r="J370" s="14"/>
      <c r="K370" s="69"/>
      <c r="L370" s="69"/>
      <c r="M370" s="69"/>
      <c r="P370" s="63"/>
      <c r="Q370" s="63"/>
      <c r="R370" s="63"/>
    </row>
    <row r="371" spans="1:18" outlineLevel="1">
      <c r="A371" s="6">
        <v>41</v>
      </c>
      <c r="B371" s="20">
        <v>42651.020833333336</v>
      </c>
      <c r="C371" s="21">
        <v>0.47916666666666646</v>
      </c>
      <c r="D371" s="22">
        <v>1.04</v>
      </c>
      <c r="E371" s="23">
        <v>31.25</v>
      </c>
      <c r="F371" s="7">
        <f t="shared" si="16"/>
        <v>1.0706800000000001</v>
      </c>
      <c r="G371" s="7">
        <f t="shared" si="17"/>
        <v>33.325000000000003</v>
      </c>
      <c r="H371" s="8">
        <f t="shared" si="15"/>
        <v>51.580009000000004</v>
      </c>
      <c r="J371" s="14"/>
      <c r="K371" s="69"/>
      <c r="L371" s="69"/>
      <c r="M371" s="69"/>
      <c r="P371" s="63"/>
      <c r="Q371" s="63"/>
      <c r="R371" s="63"/>
    </row>
    <row r="372" spans="1:18" outlineLevel="1">
      <c r="A372" s="6">
        <v>41</v>
      </c>
      <c r="B372" s="20">
        <v>42651.020833333336</v>
      </c>
      <c r="C372" s="21">
        <v>0.49999999999999978</v>
      </c>
      <c r="D372" s="22">
        <v>0.84</v>
      </c>
      <c r="E372" s="23">
        <v>27.97</v>
      </c>
      <c r="F372" s="7">
        <f t="shared" si="16"/>
        <v>0.86477999999999999</v>
      </c>
      <c r="G372" s="7">
        <f t="shared" si="17"/>
        <v>29.827207999999999</v>
      </c>
      <c r="H372" s="8">
        <f t="shared" si="15"/>
        <v>44.68559706576</v>
      </c>
      <c r="J372" s="14"/>
      <c r="K372" s="69"/>
      <c r="L372" s="69"/>
      <c r="M372" s="69"/>
      <c r="P372" s="63"/>
      <c r="Q372" s="63"/>
      <c r="R372" s="63"/>
    </row>
    <row r="373" spans="1:18" outlineLevel="1">
      <c r="A373" s="6">
        <v>41</v>
      </c>
      <c r="B373" s="20">
        <v>42651.020833333336</v>
      </c>
      <c r="C373" s="21">
        <v>0.52083333333333315</v>
      </c>
      <c r="D373" s="22">
        <v>0.68</v>
      </c>
      <c r="E373" s="23">
        <v>26.79</v>
      </c>
      <c r="F373" s="7">
        <f t="shared" si="16"/>
        <v>0.70006000000000013</v>
      </c>
      <c r="G373" s="7">
        <f t="shared" si="17"/>
        <v>28.568856</v>
      </c>
      <c r="H373" s="8">
        <f t="shared" si="15"/>
        <v>37.054976668640009</v>
      </c>
      <c r="J373" s="14"/>
      <c r="K373" s="69"/>
      <c r="L373" s="69"/>
      <c r="M373" s="69"/>
      <c r="P373" s="63"/>
      <c r="Q373" s="63"/>
      <c r="R373" s="63"/>
    </row>
    <row r="374" spans="1:18" outlineLevel="1">
      <c r="A374" s="6">
        <v>41</v>
      </c>
      <c r="B374" s="20">
        <v>42651.020833333336</v>
      </c>
      <c r="C374" s="21">
        <v>0.54166666666666652</v>
      </c>
      <c r="D374" s="22">
        <v>0.41</v>
      </c>
      <c r="E374" s="23">
        <v>25.84</v>
      </c>
      <c r="F374" s="7">
        <f t="shared" si="16"/>
        <v>0.422095</v>
      </c>
      <c r="G374" s="7">
        <f t="shared" si="17"/>
        <v>27.555776000000002</v>
      </c>
      <c r="H374" s="8">
        <f t="shared" si="15"/>
        <v>22.769587229279999</v>
      </c>
      <c r="J374" s="14"/>
      <c r="K374" s="69"/>
      <c r="L374" s="69"/>
      <c r="M374" s="69"/>
      <c r="P374" s="63"/>
      <c r="Q374" s="63"/>
      <c r="R374" s="63"/>
    </row>
    <row r="375" spans="1:18" outlineLevel="1">
      <c r="A375" s="6">
        <v>41</v>
      </c>
      <c r="B375" s="20">
        <v>42651.020833333336</v>
      </c>
      <c r="C375" s="21">
        <v>0.56249999999999989</v>
      </c>
      <c r="D375" s="22">
        <v>0.5</v>
      </c>
      <c r="E375" s="23">
        <v>25.78</v>
      </c>
      <c r="F375" s="7">
        <f t="shared" si="16"/>
        <v>0.51475000000000004</v>
      </c>
      <c r="G375" s="7">
        <f t="shared" si="17"/>
        <v>27.491792</v>
      </c>
      <c r="H375" s="8">
        <f t="shared" si="15"/>
        <v>27.800725068000002</v>
      </c>
      <c r="J375" s="14"/>
      <c r="K375" s="69"/>
      <c r="L375" s="69"/>
      <c r="M375" s="69"/>
      <c r="P375" s="63"/>
      <c r="Q375" s="63"/>
      <c r="R375" s="63"/>
    </row>
    <row r="376" spans="1:18" outlineLevel="1">
      <c r="A376" s="6">
        <v>41</v>
      </c>
      <c r="B376" s="20">
        <v>42651.020833333336</v>
      </c>
      <c r="C376" s="21">
        <v>0.58333333333333326</v>
      </c>
      <c r="D376" s="22">
        <v>0.36</v>
      </c>
      <c r="E376" s="23">
        <v>25.99</v>
      </c>
      <c r="F376" s="7">
        <f t="shared" si="16"/>
        <v>0.37062</v>
      </c>
      <c r="G376" s="7">
        <f t="shared" si="17"/>
        <v>27.715736</v>
      </c>
      <c r="H376" s="8">
        <f t="shared" si="15"/>
        <v>19.933523923679999</v>
      </c>
      <c r="J376" s="14"/>
      <c r="K376" s="69"/>
      <c r="L376" s="69"/>
      <c r="M376" s="69"/>
      <c r="P376" s="63"/>
      <c r="Q376" s="63"/>
      <c r="R376" s="63"/>
    </row>
    <row r="377" spans="1:18" outlineLevel="1">
      <c r="A377" s="6">
        <v>41</v>
      </c>
      <c r="B377" s="20">
        <v>42651.020833333336</v>
      </c>
      <c r="C377" s="21">
        <v>0.60416666666666663</v>
      </c>
      <c r="D377" s="22">
        <v>0.23</v>
      </c>
      <c r="E377" s="23">
        <v>25.82</v>
      </c>
      <c r="F377" s="7">
        <f t="shared" si="16"/>
        <v>0.23678500000000002</v>
      </c>
      <c r="G377" s="7">
        <f t="shared" si="17"/>
        <v>27.534448000000001</v>
      </c>
      <c r="H377" s="8">
        <f t="shared" si="15"/>
        <v>12.778233230320001</v>
      </c>
      <c r="J377" s="14"/>
      <c r="K377" s="69"/>
      <c r="L377" s="69"/>
      <c r="M377" s="69"/>
      <c r="P377" s="63"/>
      <c r="Q377" s="63"/>
      <c r="R377" s="63"/>
    </row>
    <row r="378" spans="1:18" outlineLevel="1">
      <c r="A378" s="6">
        <v>41</v>
      </c>
      <c r="B378" s="20">
        <v>42651.020833333336</v>
      </c>
      <c r="C378" s="21">
        <v>0.625</v>
      </c>
      <c r="D378" s="22">
        <v>0.18</v>
      </c>
      <c r="E378" s="23">
        <v>25.54</v>
      </c>
      <c r="F378" s="7">
        <f t="shared" si="16"/>
        <v>0.18531</v>
      </c>
      <c r="G378" s="7">
        <f t="shared" si="17"/>
        <v>27.235855999999998</v>
      </c>
      <c r="H378" s="8">
        <f t="shared" si="15"/>
        <v>10.055688524640001</v>
      </c>
      <c r="J378" s="14"/>
      <c r="K378" s="69"/>
      <c r="L378" s="69"/>
      <c r="M378" s="69"/>
      <c r="P378" s="63"/>
      <c r="Q378" s="63"/>
      <c r="R378" s="63"/>
    </row>
    <row r="379" spans="1:18" outlineLevel="1">
      <c r="A379" s="6">
        <v>41</v>
      </c>
      <c r="B379" s="20">
        <v>42651.020833333336</v>
      </c>
      <c r="C379" s="21">
        <v>0.64583333333333337</v>
      </c>
      <c r="D379" s="22">
        <v>0.24</v>
      </c>
      <c r="E379" s="23">
        <v>31.49</v>
      </c>
      <c r="F379" s="7">
        <f t="shared" si="16"/>
        <v>0.24708000000000002</v>
      </c>
      <c r="G379" s="7">
        <f t="shared" si="17"/>
        <v>33.580936000000001</v>
      </c>
      <c r="H379" s="8">
        <f t="shared" si="15"/>
        <v>11.83984233312</v>
      </c>
      <c r="J379" s="14"/>
      <c r="K379" s="69"/>
      <c r="L379" s="69"/>
      <c r="M379" s="69"/>
      <c r="P379" s="63"/>
      <c r="Q379" s="63"/>
      <c r="R379" s="63"/>
    </row>
    <row r="380" spans="1:18" outlineLevel="1">
      <c r="A380" s="6">
        <v>41</v>
      </c>
      <c r="B380" s="20">
        <v>42651.020833333336</v>
      </c>
      <c r="C380" s="21">
        <v>0.66666666666666674</v>
      </c>
      <c r="D380" s="22">
        <v>0.16</v>
      </c>
      <c r="E380" s="23">
        <v>34.479999999999997</v>
      </c>
      <c r="F380" s="7">
        <f t="shared" si="16"/>
        <v>0.16472000000000001</v>
      </c>
      <c r="G380" s="7">
        <f t="shared" si="17"/>
        <v>36.769472</v>
      </c>
      <c r="H380" s="8">
        <f t="shared" si="15"/>
        <v>7.3680125721600005</v>
      </c>
      <c r="J380" s="14"/>
      <c r="K380" s="69"/>
      <c r="L380" s="69"/>
      <c r="M380" s="69"/>
      <c r="P380" s="63"/>
      <c r="Q380" s="63"/>
      <c r="R380" s="63"/>
    </row>
    <row r="381" spans="1:18" outlineLevel="1">
      <c r="A381" s="6">
        <v>41</v>
      </c>
      <c r="B381" s="20">
        <v>42651.020833333336</v>
      </c>
      <c r="C381" s="21">
        <v>0.68750000000000011</v>
      </c>
      <c r="D381" s="22">
        <v>-0.05</v>
      </c>
      <c r="E381" s="23">
        <v>37.43</v>
      </c>
      <c r="F381" s="7">
        <f t="shared" si="16"/>
        <v>-5.1475000000000007E-2</v>
      </c>
      <c r="G381" s="7">
        <f t="shared" si="17"/>
        <v>39.915351999999999</v>
      </c>
      <c r="H381" s="8">
        <f t="shared" si="15"/>
        <v>-2.1405697558000005</v>
      </c>
      <c r="J381" s="14"/>
      <c r="K381" s="69"/>
      <c r="L381" s="69"/>
      <c r="M381" s="69"/>
      <c r="P381" s="63"/>
      <c r="Q381" s="63"/>
      <c r="R381" s="63"/>
    </row>
    <row r="382" spans="1:18" outlineLevel="1">
      <c r="A382" s="6">
        <v>41</v>
      </c>
      <c r="B382" s="20">
        <v>42651.020833333336</v>
      </c>
      <c r="C382" s="21">
        <v>0.70833333333333348</v>
      </c>
      <c r="D382" s="22">
        <v>-0.1</v>
      </c>
      <c r="E382" s="23">
        <v>37.75</v>
      </c>
      <c r="F382" s="7">
        <f t="shared" si="16"/>
        <v>-0.10295000000000001</v>
      </c>
      <c r="G382" s="7">
        <f t="shared" si="17"/>
        <v>40.256599999999999</v>
      </c>
      <c r="H382" s="8">
        <f t="shared" si="15"/>
        <v>-4.2460080300000005</v>
      </c>
      <c r="J382" s="14"/>
      <c r="K382" s="69"/>
      <c r="L382" s="69"/>
      <c r="M382" s="69"/>
      <c r="P382" s="63"/>
      <c r="Q382" s="63"/>
      <c r="R382" s="63"/>
    </row>
    <row r="383" spans="1:18" outlineLevel="1">
      <c r="A383" s="6">
        <v>41</v>
      </c>
      <c r="B383" s="20">
        <v>42651.020833333336</v>
      </c>
      <c r="C383" s="21">
        <v>0.72916666666666685</v>
      </c>
      <c r="D383" s="22">
        <v>-0.09</v>
      </c>
      <c r="E383" s="23">
        <v>32.33</v>
      </c>
      <c r="F383" s="7">
        <f t="shared" si="16"/>
        <v>-9.2655000000000001E-2</v>
      </c>
      <c r="G383" s="7">
        <f t="shared" si="17"/>
        <v>34.476711999999999</v>
      </c>
      <c r="H383" s="8">
        <f t="shared" si="15"/>
        <v>-4.3569427496399999</v>
      </c>
      <c r="J383" s="14"/>
      <c r="K383" s="69"/>
      <c r="L383" s="69"/>
      <c r="M383" s="69"/>
      <c r="P383" s="63"/>
      <c r="Q383" s="63"/>
      <c r="R383" s="63"/>
    </row>
    <row r="384" spans="1:18" outlineLevel="1">
      <c r="A384" s="6">
        <v>41</v>
      </c>
      <c r="B384" s="20">
        <v>42651.020833333336</v>
      </c>
      <c r="C384" s="21">
        <v>0.75000000000000022</v>
      </c>
      <c r="D384" s="22">
        <v>-0.09</v>
      </c>
      <c r="E384" s="23">
        <v>33.69</v>
      </c>
      <c r="F384" s="7">
        <f t="shared" si="16"/>
        <v>-9.2655000000000001E-2</v>
      </c>
      <c r="G384" s="7">
        <f t="shared" si="17"/>
        <v>35.927015999999995</v>
      </c>
      <c r="H384" s="8">
        <f t="shared" si="15"/>
        <v>-4.2225648325200007</v>
      </c>
      <c r="J384" s="14"/>
      <c r="K384" s="69"/>
      <c r="L384" s="69"/>
      <c r="M384" s="69"/>
      <c r="P384" s="63"/>
      <c r="Q384" s="63"/>
      <c r="R384" s="63"/>
    </row>
    <row r="385" spans="1:18" outlineLevel="1">
      <c r="A385" s="6">
        <v>41</v>
      </c>
      <c r="B385" s="20">
        <v>42651.020833333336</v>
      </c>
      <c r="C385" s="21">
        <v>0.77083333333333359</v>
      </c>
      <c r="D385" s="22">
        <v>-0.09</v>
      </c>
      <c r="E385" s="23">
        <v>37.64</v>
      </c>
      <c r="F385" s="7">
        <f t="shared" si="16"/>
        <v>-9.2655000000000001E-2</v>
      </c>
      <c r="G385" s="7">
        <f t="shared" si="17"/>
        <v>40.139296000000002</v>
      </c>
      <c r="H385" s="8">
        <f t="shared" si="15"/>
        <v>-3.83227602912</v>
      </c>
      <c r="J385" s="14"/>
      <c r="K385" s="69"/>
      <c r="L385" s="69"/>
      <c r="M385" s="69"/>
      <c r="P385" s="63"/>
      <c r="Q385" s="63"/>
      <c r="R385" s="63"/>
    </row>
    <row r="386" spans="1:18" outlineLevel="1">
      <c r="A386" s="6">
        <v>41</v>
      </c>
      <c r="B386" s="20">
        <v>42651.020833333336</v>
      </c>
      <c r="C386" s="21">
        <v>0.79166666666666696</v>
      </c>
      <c r="D386" s="22">
        <v>-7.0000000000000007E-2</v>
      </c>
      <c r="E386" s="23">
        <v>50.72</v>
      </c>
      <c r="F386" s="7">
        <f t="shared" si="16"/>
        <v>-7.2065000000000018E-2</v>
      </c>
      <c r="G386" s="7">
        <f t="shared" si="17"/>
        <v>54.087808000000003</v>
      </c>
      <c r="H386" s="8">
        <f t="shared" si="15"/>
        <v>-1.9754596164800002</v>
      </c>
      <c r="J386" s="14"/>
      <c r="K386" s="69"/>
      <c r="L386" s="69"/>
      <c r="M386" s="69"/>
      <c r="P386" s="63"/>
      <c r="Q386" s="63"/>
      <c r="R386" s="63"/>
    </row>
    <row r="387" spans="1:18" outlineLevel="1">
      <c r="A387" s="6">
        <v>41</v>
      </c>
      <c r="B387" s="20">
        <v>42651.020833333336</v>
      </c>
      <c r="C387" s="21">
        <v>0.81250000000000033</v>
      </c>
      <c r="D387" s="22">
        <v>0.25</v>
      </c>
      <c r="E387" s="23">
        <v>40.24</v>
      </c>
      <c r="F387" s="7">
        <f t="shared" si="16"/>
        <v>0.25737500000000002</v>
      </c>
      <c r="G387" s="7">
        <f t="shared" si="17"/>
        <v>42.911936000000004</v>
      </c>
      <c r="H387" s="8">
        <f t="shared" si="15"/>
        <v>9.9316029720000003</v>
      </c>
      <c r="J387" s="14"/>
      <c r="K387" s="69"/>
      <c r="L387" s="69"/>
      <c r="M387" s="69"/>
      <c r="P387" s="63"/>
      <c r="Q387" s="63"/>
      <c r="R387" s="63"/>
    </row>
    <row r="388" spans="1:18" outlineLevel="1">
      <c r="A388" s="6">
        <v>41</v>
      </c>
      <c r="B388" s="20">
        <v>42651.020833333336</v>
      </c>
      <c r="C388" s="21">
        <v>0.8333333333333337</v>
      </c>
      <c r="D388" s="22">
        <v>1.77</v>
      </c>
      <c r="E388" s="23">
        <v>33.76</v>
      </c>
      <c r="F388" s="7">
        <f t="shared" si="16"/>
        <v>1.8222150000000001</v>
      </c>
      <c r="G388" s="7">
        <f t="shared" si="17"/>
        <v>36.001663999999998</v>
      </c>
      <c r="H388" s="8">
        <f t="shared" si="15"/>
        <v>82.907750334240006</v>
      </c>
      <c r="J388" s="14"/>
      <c r="K388" s="69"/>
      <c r="L388" s="69"/>
      <c r="M388" s="69"/>
      <c r="P388" s="63"/>
      <c r="Q388" s="63"/>
      <c r="R388" s="63"/>
    </row>
    <row r="389" spans="1:18" outlineLevel="1">
      <c r="A389" s="6">
        <v>41</v>
      </c>
      <c r="B389" s="20">
        <v>42651.020833333336</v>
      </c>
      <c r="C389" s="21">
        <v>0.85416666666666707</v>
      </c>
      <c r="D389" s="22">
        <v>2.95</v>
      </c>
      <c r="E389" s="23">
        <v>33.58</v>
      </c>
      <c r="F389" s="7">
        <f t="shared" si="16"/>
        <v>3.0370250000000003</v>
      </c>
      <c r="G389" s="7">
        <f t="shared" si="17"/>
        <v>35.809711999999998</v>
      </c>
      <c r="H389" s="8">
        <f t="shared" si="15"/>
        <v>138.76254691320003</v>
      </c>
      <c r="J389" s="14"/>
      <c r="K389" s="69"/>
      <c r="L389" s="69"/>
      <c r="M389" s="69"/>
      <c r="P389" s="63"/>
      <c r="Q389" s="63"/>
      <c r="R389" s="63"/>
    </row>
    <row r="390" spans="1:18" outlineLevel="1">
      <c r="A390" s="6">
        <v>41</v>
      </c>
      <c r="B390" s="20">
        <v>42651.020833333336</v>
      </c>
      <c r="C390" s="21">
        <v>0.87500000000000044</v>
      </c>
      <c r="D390" s="22">
        <v>3.64</v>
      </c>
      <c r="E390" s="23">
        <v>32.54</v>
      </c>
      <c r="F390" s="7">
        <f t="shared" si="16"/>
        <v>3.7473800000000006</v>
      </c>
      <c r="G390" s="7">
        <f t="shared" si="17"/>
        <v>34.700656000000002</v>
      </c>
      <c r="H390" s="8">
        <f t="shared" si="15"/>
        <v>175.37492571872002</v>
      </c>
      <c r="J390" s="14"/>
      <c r="K390" s="69"/>
      <c r="L390" s="69"/>
      <c r="M390" s="69"/>
      <c r="P390" s="63"/>
      <c r="Q390" s="63"/>
      <c r="R390" s="63"/>
    </row>
    <row r="391" spans="1:18" outlineLevel="1">
      <c r="A391" s="6">
        <v>41</v>
      </c>
      <c r="B391" s="20">
        <v>42651.020833333336</v>
      </c>
      <c r="C391" s="21">
        <v>0.89583333333333381</v>
      </c>
      <c r="D391" s="22">
        <v>3.97</v>
      </c>
      <c r="E391" s="23">
        <v>33.17</v>
      </c>
      <c r="F391" s="7">
        <f t="shared" si="16"/>
        <v>4.0871150000000007</v>
      </c>
      <c r="G391" s="7">
        <f t="shared" si="17"/>
        <v>35.372488000000004</v>
      </c>
      <c r="H391" s="8">
        <f t="shared" si="15"/>
        <v>188.52844620788002</v>
      </c>
      <c r="J391" s="14"/>
      <c r="K391" s="69"/>
      <c r="L391" s="69"/>
      <c r="M391" s="69"/>
      <c r="P391" s="63"/>
      <c r="Q391" s="63"/>
      <c r="R391" s="63"/>
    </row>
    <row r="392" spans="1:18" outlineLevel="1">
      <c r="A392" s="6">
        <v>41</v>
      </c>
      <c r="B392" s="20">
        <v>42651.020833333336</v>
      </c>
      <c r="C392" s="21">
        <v>0.91666666666666718</v>
      </c>
      <c r="D392" s="22">
        <v>3.32</v>
      </c>
      <c r="E392" s="23">
        <v>29.79</v>
      </c>
      <c r="F392" s="7">
        <f t="shared" si="16"/>
        <v>3.4179400000000002</v>
      </c>
      <c r="G392" s="7">
        <f t="shared" si="17"/>
        <v>31.768055999999998</v>
      </c>
      <c r="H392" s="8">
        <f t="shared" si="15"/>
        <v>169.98080067536</v>
      </c>
      <c r="J392" s="14"/>
      <c r="K392" s="69"/>
      <c r="L392" s="69"/>
      <c r="M392" s="69"/>
      <c r="P392" s="63"/>
      <c r="Q392" s="63"/>
      <c r="R392" s="63"/>
    </row>
    <row r="393" spans="1:18" outlineLevel="1">
      <c r="A393" s="6">
        <v>41</v>
      </c>
      <c r="B393" s="20">
        <v>42651.020833333336</v>
      </c>
      <c r="C393" s="21">
        <v>0.93750000000000056</v>
      </c>
      <c r="D393" s="22">
        <v>2.02</v>
      </c>
      <c r="E393" s="23">
        <v>36.74</v>
      </c>
      <c r="F393" s="7">
        <f t="shared" si="16"/>
        <v>2.07959</v>
      </c>
      <c r="G393" s="7">
        <f t="shared" si="17"/>
        <v>39.179536000000006</v>
      </c>
      <c r="H393" s="8">
        <f t="shared" si="15"/>
        <v>88.009213729759992</v>
      </c>
      <c r="J393" s="14"/>
      <c r="K393" s="69"/>
      <c r="L393" s="69"/>
      <c r="M393" s="69"/>
      <c r="P393" s="63"/>
      <c r="Q393" s="63"/>
      <c r="R393" s="63"/>
    </row>
    <row r="394" spans="1:18" outlineLevel="1">
      <c r="A394" s="6">
        <v>41</v>
      </c>
      <c r="B394" s="20">
        <v>42651.020833333336</v>
      </c>
      <c r="C394" s="21">
        <v>0.95833333333333393</v>
      </c>
      <c r="D394" s="22">
        <v>1.85</v>
      </c>
      <c r="E394" s="23">
        <v>24.14</v>
      </c>
      <c r="F394" s="7">
        <f t="shared" si="16"/>
        <v>1.9045750000000004</v>
      </c>
      <c r="G394" s="7">
        <f t="shared" si="17"/>
        <v>25.742896000000002</v>
      </c>
      <c r="H394" s="8">
        <f t="shared" si="15"/>
        <v>106.19358635080002</v>
      </c>
      <c r="J394" s="14"/>
      <c r="K394" s="69"/>
      <c r="L394" s="69"/>
      <c r="M394" s="69"/>
      <c r="P394" s="63"/>
      <c r="Q394" s="63"/>
      <c r="R394" s="63"/>
    </row>
    <row r="395" spans="1:18" outlineLevel="1">
      <c r="A395" s="6">
        <v>41</v>
      </c>
      <c r="B395" s="20">
        <v>42651.020833333336</v>
      </c>
      <c r="C395" s="21">
        <v>0.9791666666666673</v>
      </c>
      <c r="D395" s="22">
        <v>1.82</v>
      </c>
      <c r="E395" s="23">
        <v>30.06</v>
      </c>
      <c r="F395" s="7">
        <f t="shared" si="16"/>
        <v>1.8736900000000003</v>
      </c>
      <c r="G395" s="7">
        <f t="shared" si="17"/>
        <v>32.055984000000002</v>
      </c>
      <c r="H395" s="8">
        <f t="shared" si="15"/>
        <v>92.642758339040014</v>
      </c>
      <c r="J395" s="14"/>
      <c r="K395" s="69"/>
      <c r="L395" s="69"/>
      <c r="M395" s="69"/>
      <c r="P395" s="63"/>
      <c r="Q395" s="63"/>
      <c r="R395" s="63"/>
    </row>
    <row r="396" spans="1:18" outlineLevel="1">
      <c r="A396" s="6">
        <v>41</v>
      </c>
      <c r="B396" s="20">
        <v>42651.020833333336</v>
      </c>
      <c r="C396" s="21">
        <v>1.0000000000000007</v>
      </c>
      <c r="D396" s="22">
        <v>3.14</v>
      </c>
      <c r="E396" s="23">
        <v>29.87</v>
      </c>
      <c r="F396" s="7">
        <f t="shared" si="16"/>
        <v>3.2326300000000003</v>
      </c>
      <c r="G396" s="7">
        <f t="shared" si="17"/>
        <v>31.853368000000003</v>
      </c>
      <c r="H396" s="8">
        <f t="shared" si="15"/>
        <v>160.48919200216</v>
      </c>
      <c r="J396" s="14"/>
      <c r="K396" s="69"/>
      <c r="L396" s="69"/>
      <c r="M396" s="69"/>
      <c r="P396" s="63"/>
      <c r="Q396" s="63"/>
      <c r="R396" s="63"/>
    </row>
    <row r="397" spans="1:18" outlineLevel="1">
      <c r="A397" s="6">
        <v>42</v>
      </c>
      <c r="B397" s="20">
        <v>42652.020833333336</v>
      </c>
      <c r="C397" s="21">
        <v>2.0833333333333332E-2</v>
      </c>
      <c r="D397" s="22">
        <v>4.72</v>
      </c>
      <c r="E397" s="23">
        <v>27.15</v>
      </c>
      <c r="F397" s="7">
        <f t="shared" si="16"/>
        <v>4.8592399999999998</v>
      </c>
      <c r="G397" s="7">
        <f t="shared" si="17"/>
        <v>28.952759999999998</v>
      </c>
      <c r="H397" s="8">
        <f t="shared" ref="H397:H460" si="18">F397*($B$6-G397)</f>
        <v>255.33965049759999</v>
      </c>
      <c r="J397" s="14"/>
      <c r="K397" s="69"/>
      <c r="L397" s="69"/>
      <c r="M397" s="69"/>
      <c r="P397" s="63"/>
      <c r="Q397" s="63"/>
      <c r="R397" s="63"/>
    </row>
    <row r="398" spans="1:18" outlineLevel="1">
      <c r="A398" s="6">
        <v>42</v>
      </c>
      <c r="B398" s="20">
        <v>42652.020833333336</v>
      </c>
      <c r="C398" s="21">
        <v>4.1666666666666664E-2</v>
      </c>
      <c r="D398" s="22">
        <v>6.84</v>
      </c>
      <c r="E398" s="23">
        <v>27.89</v>
      </c>
      <c r="F398" s="7">
        <f t="shared" ref="F398:F461" si="19">IF($B$10="Electricity",$D398*$B$7,$D398*$B$8)</f>
        <v>7.0417800000000002</v>
      </c>
      <c r="G398" s="7">
        <f t="shared" ref="G398:G461" si="20">+E398*$B$8</f>
        <v>29.741896000000001</v>
      </c>
      <c r="H398" s="8">
        <f t="shared" si="18"/>
        <v>364.46918158512005</v>
      </c>
      <c r="J398" s="14"/>
      <c r="K398" s="69"/>
      <c r="L398" s="69"/>
      <c r="M398" s="69"/>
      <c r="P398" s="63"/>
      <c r="Q398" s="63"/>
      <c r="R398" s="63"/>
    </row>
    <row r="399" spans="1:18" outlineLevel="1">
      <c r="A399" s="6">
        <v>42</v>
      </c>
      <c r="B399" s="20">
        <v>42652.020833333336</v>
      </c>
      <c r="C399" s="21">
        <v>6.25E-2</v>
      </c>
      <c r="D399" s="22">
        <v>9.65</v>
      </c>
      <c r="E399" s="23">
        <v>15.09</v>
      </c>
      <c r="F399" s="7">
        <f t="shared" si="19"/>
        <v>9.9346750000000004</v>
      </c>
      <c r="G399" s="7">
        <f t="shared" si="20"/>
        <v>16.091975999999999</v>
      </c>
      <c r="H399" s="8">
        <f t="shared" si="18"/>
        <v>649.80746083220004</v>
      </c>
      <c r="J399" s="14"/>
      <c r="K399" s="69"/>
      <c r="L399" s="69"/>
      <c r="M399" s="69"/>
      <c r="P399" s="63"/>
      <c r="Q399" s="63"/>
      <c r="R399" s="63"/>
    </row>
    <row r="400" spans="1:18" outlineLevel="1">
      <c r="A400" s="6">
        <v>42</v>
      </c>
      <c r="B400" s="20">
        <v>42652.020833333336</v>
      </c>
      <c r="C400" s="21">
        <v>8.3333333333333329E-2</v>
      </c>
      <c r="D400" s="22">
        <v>9.68</v>
      </c>
      <c r="E400" s="23">
        <v>12.55</v>
      </c>
      <c r="F400" s="7">
        <f t="shared" si="19"/>
        <v>9.96556</v>
      </c>
      <c r="G400" s="7">
        <f t="shared" si="20"/>
        <v>13.383320000000001</v>
      </c>
      <c r="H400" s="8">
        <f t="shared" si="18"/>
        <v>678.82086154080002</v>
      </c>
      <c r="J400" s="14"/>
      <c r="K400" s="69"/>
      <c r="L400" s="69"/>
      <c r="M400" s="69"/>
      <c r="P400" s="63"/>
      <c r="Q400" s="63"/>
      <c r="R400" s="63"/>
    </row>
    <row r="401" spans="1:18" outlineLevel="1">
      <c r="A401" s="6">
        <v>42</v>
      </c>
      <c r="B401" s="20">
        <v>42652.020833333336</v>
      </c>
      <c r="C401" s="21">
        <v>0.10416666666666666</v>
      </c>
      <c r="D401" s="22">
        <v>9.65</v>
      </c>
      <c r="E401" s="23">
        <v>13.92</v>
      </c>
      <c r="F401" s="7">
        <f t="shared" si="19"/>
        <v>9.9346750000000004</v>
      </c>
      <c r="G401" s="7">
        <f t="shared" si="20"/>
        <v>14.844288000000001</v>
      </c>
      <c r="H401" s="8">
        <f t="shared" si="18"/>
        <v>662.20283561359997</v>
      </c>
      <c r="J401" s="14"/>
      <c r="K401" s="69"/>
      <c r="L401" s="69"/>
      <c r="M401" s="69"/>
      <c r="P401" s="63"/>
      <c r="Q401" s="63"/>
      <c r="R401" s="63"/>
    </row>
    <row r="402" spans="1:18" outlineLevel="1">
      <c r="A402" s="6">
        <v>42</v>
      </c>
      <c r="B402" s="20">
        <v>42652.020833333336</v>
      </c>
      <c r="C402" s="21">
        <v>0.12499999999999999</v>
      </c>
      <c r="D402" s="22">
        <v>9.4600000000000009</v>
      </c>
      <c r="E402" s="23">
        <v>4.8099999999999996</v>
      </c>
      <c r="F402" s="7">
        <f t="shared" si="19"/>
        <v>9.7390700000000017</v>
      </c>
      <c r="G402" s="7">
        <f t="shared" si="20"/>
        <v>5.1293839999999999</v>
      </c>
      <c r="H402" s="8">
        <f t="shared" si="18"/>
        <v>743.7787751671201</v>
      </c>
      <c r="J402" s="14"/>
      <c r="K402" s="69"/>
      <c r="L402" s="69"/>
      <c r="M402" s="69"/>
      <c r="P402" s="63"/>
      <c r="Q402" s="63"/>
      <c r="R402" s="63"/>
    </row>
    <row r="403" spans="1:18" outlineLevel="1">
      <c r="A403" s="6">
        <v>42</v>
      </c>
      <c r="B403" s="20">
        <v>42652.020833333336</v>
      </c>
      <c r="C403" s="21">
        <v>0.14583333333333331</v>
      </c>
      <c r="D403" s="22">
        <v>9.75</v>
      </c>
      <c r="E403" s="23">
        <v>-1.67</v>
      </c>
      <c r="F403" s="7">
        <f t="shared" si="19"/>
        <v>10.037625</v>
      </c>
      <c r="G403" s="7">
        <f t="shared" si="20"/>
        <v>-1.780888</v>
      </c>
      <c r="H403" s="8">
        <f t="shared" si="18"/>
        <v>835.94232341100007</v>
      </c>
      <c r="J403" s="14"/>
      <c r="K403" s="69"/>
      <c r="L403" s="69"/>
      <c r="M403" s="69"/>
      <c r="P403" s="63"/>
      <c r="Q403" s="63"/>
      <c r="R403" s="63"/>
    </row>
    <row r="404" spans="1:18" outlineLevel="1">
      <c r="A404" s="6">
        <v>42</v>
      </c>
      <c r="B404" s="20">
        <v>42652.020833333336</v>
      </c>
      <c r="C404" s="21">
        <v>0.16666666666666666</v>
      </c>
      <c r="D404" s="22">
        <v>9.76</v>
      </c>
      <c r="E404" s="23">
        <v>4.6500000000000004</v>
      </c>
      <c r="F404" s="7">
        <f t="shared" si="19"/>
        <v>10.047920000000001</v>
      </c>
      <c r="G404" s="7">
        <f t="shared" si="20"/>
        <v>4.9587600000000007</v>
      </c>
      <c r="H404" s="8">
        <f t="shared" si="18"/>
        <v>769.08025622080015</v>
      </c>
      <c r="J404" s="14"/>
      <c r="K404" s="69"/>
      <c r="L404" s="69"/>
      <c r="M404" s="69"/>
      <c r="P404" s="63"/>
      <c r="Q404" s="63"/>
      <c r="R404" s="63"/>
    </row>
    <row r="405" spans="1:18" outlineLevel="1">
      <c r="A405" s="6">
        <v>42</v>
      </c>
      <c r="B405" s="20">
        <v>42652.020833333336</v>
      </c>
      <c r="C405" s="21">
        <v>0.1875</v>
      </c>
      <c r="D405" s="22">
        <v>9.7899999999999991</v>
      </c>
      <c r="E405" s="23">
        <v>1.94</v>
      </c>
      <c r="F405" s="7">
        <f t="shared" si="19"/>
        <v>10.078804999999999</v>
      </c>
      <c r="G405" s="7">
        <f t="shared" si="20"/>
        <v>2.068816</v>
      </c>
      <c r="H405" s="8">
        <f t="shared" si="18"/>
        <v>800.57141445511991</v>
      </c>
      <c r="J405" s="14"/>
      <c r="K405" s="69"/>
      <c r="L405" s="69"/>
      <c r="M405" s="69"/>
      <c r="P405" s="63"/>
      <c r="Q405" s="63"/>
      <c r="R405" s="63"/>
    </row>
    <row r="406" spans="1:18" outlineLevel="1">
      <c r="A406" s="6">
        <v>42</v>
      </c>
      <c r="B406" s="20">
        <v>42652.020833333336</v>
      </c>
      <c r="C406" s="21">
        <v>0.20833333333333334</v>
      </c>
      <c r="D406" s="22">
        <v>9.7899999999999991</v>
      </c>
      <c r="E406" s="23">
        <v>-4.71</v>
      </c>
      <c r="F406" s="7">
        <f t="shared" si="19"/>
        <v>10.078804999999999</v>
      </c>
      <c r="G406" s="7">
        <f t="shared" si="20"/>
        <v>-5.0227440000000003</v>
      </c>
      <c r="H406" s="8">
        <f t="shared" si="18"/>
        <v>872.04586484091999</v>
      </c>
      <c r="J406" s="14"/>
      <c r="K406" s="69"/>
      <c r="L406" s="69"/>
      <c r="M406" s="69"/>
      <c r="P406" s="63"/>
      <c r="Q406" s="63"/>
      <c r="R406" s="63"/>
    </row>
    <row r="407" spans="1:18" outlineLevel="1">
      <c r="A407" s="6">
        <v>42</v>
      </c>
      <c r="B407" s="20">
        <v>42652.020833333336</v>
      </c>
      <c r="C407" s="21">
        <v>0.22916666666666669</v>
      </c>
      <c r="D407" s="22">
        <v>9.7799999999999994</v>
      </c>
      <c r="E407" s="23">
        <v>7.13</v>
      </c>
      <c r="F407" s="7">
        <f t="shared" si="19"/>
        <v>10.06851</v>
      </c>
      <c r="G407" s="7">
        <f t="shared" si="20"/>
        <v>7.6034319999999997</v>
      </c>
      <c r="H407" s="8">
        <f t="shared" si="18"/>
        <v>744.02833387368003</v>
      </c>
      <c r="J407" s="14"/>
      <c r="K407" s="69"/>
      <c r="L407" s="69"/>
      <c r="M407" s="69"/>
      <c r="P407" s="63"/>
      <c r="Q407" s="63"/>
      <c r="R407" s="63"/>
    </row>
    <row r="408" spans="1:18" outlineLevel="1">
      <c r="A408" s="6">
        <v>42</v>
      </c>
      <c r="B408" s="20">
        <v>42652.020833333336</v>
      </c>
      <c r="C408" s="21">
        <v>0.25</v>
      </c>
      <c r="D408" s="22">
        <v>9.7899999999999991</v>
      </c>
      <c r="E408" s="23">
        <v>10.15</v>
      </c>
      <c r="F408" s="7">
        <f t="shared" si="19"/>
        <v>10.078804999999999</v>
      </c>
      <c r="G408" s="7">
        <f t="shared" si="20"/>
        <v>10.823960000000001</v>
      </c>
      <c r="H408" s="8">
        <f t="shared" si="18"/>
        <v>712.33002533219997</v>
      </c>
      <c r="J408" s="14"/>
      <c r="K408" s="69"/>
      <c r="L408" s="69"/>
      <c r="M408" s="69"/>
      <c r="P408" s="63"/>
      <c r="Q408" s="63"/>
      <c r="R408" s="63"/>
    </row>
    <row r="409" spans="1:18" outlineLevel="1">
      <c r="A409" s="6">
        <v>42</v>
      </c>
      <c r="B409" s="20">
        <v>42652.020833333336</v>
      </c>
      <c r="C409" s="21">
        <v>0.27083333333333331</v>
      </c>
      <c r="D409" s="22">
        <v>9.7899999999999991</v>
      </c>
      <c r="E409" s="23">
        <v>15.91</v>
      </c>
      <c r="F409" s="7">
        <f t="shared" si="19"/>
        <v>10.078804999999999</v>
      </c>
      <c r="G409" s="7">
        <f t="shared" si="20"/>
        <v>16.966424</v>
      </c>
      <c r="H409" s="8">
        <f t="shared" si="18"/>
        <v>650.42132845667993</v>
      </c>
      <c r="J409" s="14"/>
      <c r="K409" s="69"/>
      <c r="L409" s="69"/>
      <c r="M409" s="69"/>
      <c r="P409" s="63"/>
      <c r="Q409" s="63"/>
      <c r="R409" s="63"/>
    </row>
    <row r="410" spans="1:18" outlineLevel="1">
      <c r="A410" s="6">
        <v>42</v>
      </c>
      <c r="B410" s="20">
        <v>42652.020833333336</v>
      </c>
      <c r="C410" s="21">
        <v>0.29166666666666663</v>
      </c>
      <c r="D410" s="22">
        <v>9.7899999999999991</v>
      </c>
      <c r="E410" s="23">
        <v>17.22</v>
      </c>
      <c r="F410" s="7">
        <f t="shared" si="19"/>
        <v>10.078804999999999</v>
      </c>
      <c r="G410" s="7">
        <f t="shared" si="20"/>
        <v>18.363408</v>
      </c>
      <c r="H410" s="8">
        <f t="shared" si="18"/>
        <v>636.3413991325599</v>
      </c>
      <c r="J410" s="14"/>
      <c r="K410" s="69"/>
      <c r="L410" s="69"/>
      <c r="M410" s="69"/>
      <c r="P410" s="63"/>
      <c r="Q410" s="63"/>
      <c r="R410" s="63"/>
    </row>
    <row r="411" spans="1:18" outlineLevel="1">
      <c r="A411" s="6">
        <v>42</v>
      </c>
      <c r="B411" s="20">
        <v>42652.020833333336</v>
      </c>
      <c r="C411" s="21">
        <v>0.31249999999999994</v>
      </c>
      <c r="D411" s="22">
        <v>7.66</v>
      </c>
      <c r="E411" s="23">
        <v>13.63</v>
      </c>
      <c r="F411" s="7">
        <f t="shared" si="19"/>
        <v>7.8859700000000004</v>
      </c>
      <c r="G411" s="7">
        <f t="shared" si="20"/>
        <v>14.535032000000001</v>
      </c>
      <c r="H411" s="8">
        <f t="shared" si="18"/>
        <v>528.08372869896004</v>
      </c>
      <c r="J411" s="14"/>
      <c r="K411" s="69"/>
      <c r="L411" s="69"/>
      <c r="M411" s="69"/>
      <c r="P411" s="63"/>
      <c r="Q411" s="63"/>
      <c r="R411" s="63"/>
    </row>
    <row r="412" spans="1:18" outlineLevel="1">
      <c r="A412" s="6">
        <v>42</v>
      </c>
      <c r="B412" s="20">
        <v>42652.020833333336</v>
      </c>
      <c r="C412" s="21">
        <v>0.33333333333333326</v>
      </c>
      <c r="D412" s="22">
        <v>9.1999999999999993</v>
      </c>
      <c r="E412" s="23">
        <v>17.5</v>
      </c>
      <c r="F412" s="7">
        <f t="shared" si="19"/>
        <v>9.4713999999999992</v>
      </c>
      <c r="G412" s="7">
        <f t="shared" si="20"/>
        <v>18.661999999999999</v>
      </c>
      <c r="H412" s="8">
        <f t="shared" si="18"/>
        <v>595.1638332</v>
      </c>
      <c r="J412" s="14"/>
      <c r="K412" s="69"/>
      <c r="L412" s="69"/>
      <c r="M412" s="69"/>
      <c r="P412" s="63"/>
      <c r="Q412" s="63"/>
      <c r="R412" s="63"/>
    </row>
    <row r="413" spans="1:18" outlineLevel="1">
      <c r="A413" s="6">
        <v>42</v>
      </c>
      <c r="B413" s="20">
        <v>42652.020833333336</v>
      </c>
      <c r="C413" s="21">
        <v>0.35416666666666657</v>
      </c>
      <c r="D413" s="22">
        <v>9.68</v>
      </c>
      <c r="E413" s="23">
        <v>17.91</v>
      </c>
      <c r="F413" s="7">
        <f t="shared" si="19"/>
        <v>9.96556</v>
      </c>
      <c r="G413" s="7">
        <f t="shared" si="20"/>
        <v>19.099224</v>
      </c>
      <c r="H413" s="8">
        <f t="shared" si="18"/>
        <v>621.85867727456002</v>
      </c>
      <c r="J413" s="14"/>
      <c r="K413" s="69"/>
      <c r="L413" s="69"/>
      <c r="M413" s="69"/>
      <c r="P413" s="63"/>
      <c r="Q413" s="63"/>
      <c r="R413" s="63"/>
    </row>
    <row r="414" spans="1:18" outlineLevel="1">
      <c r="A414" s="6">
        <v>42</v>
      </c>
      <c r="B414" s="20">
        <v>42652.020833333336</v>
      </c>
      <c r="C414" s="21">
        <v>0.37499999999999989</v>
      </c>
      <c r="D414" s="22">
        <v>9.7799999999999994</v>
      </c>
      <c r="E414" s="23">
        <v>17.86</v>
      </c>
      <c r="F414" s="7">
        <f t="shared" si="19"/>
        <v>10.06851</v>
      </c>
      <c r="G414" s="7">
        <f t="shared" si="20"/>
        <v>19.045904</v>
      </c>
      <c r="H414" s="8">
        <f t="shared" si="18"/>
        <v>628.81969011696003</v>
      </c>
      <c r="J414" s="14"/>
      <c r="K414" s="69"/>
      <c r="L414" s="69"/>
      <c r="M414" s="69"/>
      <c r="P414" s="63"/>
      <c r="Q414" s="63"/>
      <c r="R414" s="63"/>
    </row>
    <row r="415" spans="1:18" outlineLevel="1">
      <c r="A415" s="6">
        <v>42</v>
      </c>
      <c r="B415" s="20">
        <v>42652.020833333336</v>
      </c>
      <c r="C415" s="21">
        <v>0.3958333333333332</v>
      </c>
      <c r="D415" s="22">
        <v>9.7899999999999991</v>
      </c>
      <c r="E415" s="23">
        <v>16.64</v>
      </c>
      <c r="F415" s="7">
        <f t="shared" si="19"/>
        <v>10.078804999999999</v>
      </c>
      <c r="G415" s="7">
        <f t="shared" si="20"/>
        <v>17.744896000000001</v>
      </c>
      <c r="H415" s="8">
        <f t="shared" si="18"/>
        <v>642.57526097072002</v>
      </c>
      <c r="J415" s="14"/>
      <c r="K415" s="69"/>
      <c r="L415" s="69"/>
      <c r="M415" s="69"/>
      <c r="P415" s="63"/>
      <c r="Q415" s="63"/>
      <c r="R415" s="63"/>
    </row>
    <row r="416" spans="1:18" outlineLevel="1">
      <c r="A416" s="6">
        <v>42</v>
      </c>
      <c r="B416" s="20">
        <v>42652.020833333336</v>
      </c>
      <c r="C416" s="21">
        <v>0.41666666666666652</v>
      </c>
      <c r="D416" s="22">
        <v>9.7899999999999991</v>
      </c>
      <c r="E416" s="23">
        <v>15.1</v>
      </c>
      <c r="F416" s="7">
        <f t="shared" si="19"/>
        <v>10.078804999999999</v>
      </c>
      <c r="G416" s="7">
        <f t="shared" si="20"/>
        <v>16.102640000000001</v>
      </c>
      <c r="H416" s="8">
        <f t="shared" si="18"/>
        <v>659.12723895479985</v>
      </c>
      <c r="J416" s="14"/>
      <c r="K416" s="69"/>
      <c r="L416" s="69"/>
      <c r="M416" s="69"/>
      <c r="P416" s="63"/>
      <c r="Q416" s="63"/>
      <c r="R416" s="63"/>
    </row>
    <row r="417" spans="1:18" outlineLevel="1">
      <c r="A417" s="6">
        <v>42</v>
      </c>
      <c r="B417" s="20">
        <v>42652.020833333336</v>
      </c>
      <c r="C417" s="21">
        <v>0.43749999999999983</v>
      </c>
      <c r="D417" s="22">
        <v>9.7899999999999991</v>
      </c>
      <c r="E417" s="23">
        <v>11.65</v>
      </c>
      <c r="F417" s="7">
        <f t="shared" si="19"/>
        <v>10.078804999999999</v>
      </c>
      <c r="G417" s="7">
        <f t="shared" si="20"/>
        <v>12.42356</v>
      </c>
      <c r="H417" s="8">
        <f t="shared" si="18"/>
        <v>696.20796885419998</v>
      </c>
      <c r="J417" s="14"/>
      <c r="K417" s="69"/>
      <c r="L417" s="69"/>
      <c r="M417" s="69"/>
      <c r="P417" s="63"/>
      <c r="Q417" s="63"/>
      <c r="R417" s="63"/>
    </row>
    <row r="418" spans="1:18" outlineLevel="1">
      <c r="A418" s="6">
        <v>42</v>
      </c>
      <c r="B418" s="20">
        <v>42652.020833333336</v>
      </c>
      <c r="C418" s="21">
        <v>0.45833333333333315</v>
      </c>
      <c r="D418" s="22">
        <v>9.8000000000000007</v>
      </c>
      <c r="E418" s="23">
        <v>12.89</v>
      </c>
      <c r="F418" s="7">
        <f t="shared" si="19"/>
        <v>10.089100000000002</v>
      </c>
      <c r="G418" s="7">
        <f t="shared" si="20"/>
        <v>13.745896</v>
      </c>
      <c r="H418" s="8">
        <f t="shared" si="18"/>
        <v>683.57793066640011</v>
      </c>
      <c r="J418" s="14"/>
      <c r="K418" s="69"/>
      <c r="L418" s="69"/>
      <c r="M418" s="69"/>
      <c r="P418" s="63"/>
      <c r="Q418" s="63"/>
      <c r="R418" s="63"/>
    </row>
    <row r="419" spans="1:18" outlineLevel="1">
      <c r="A419" s="6">
        <v>42</v>
      </c>
      <c r="B419" s="20">
        <v>42652.020833333336</v>
      </c>
      <c r="C419" s="21">
        <v>0.47916666666666646</v>
      </c>
      <c r="D419" s="22">
        <v>9.7899999999999991</v>
      </c>
      <c r="E419" s="23">
        <v>8.6999999999999993</v>
      </c>
      <c r="F419" s="7">
        <f t="shared" si="19"/>
        <v>10.078804999999999</v>
      </c>
      <c r="G419" s="7">
        <f t="shared" si="20"/>
        <v>9.2776800000000001</v>
      </c>
      <c r="H419" s="8">
        <f t="shared" si="18"/>
        <v>727.91467992759988</v>
      </c>
      <c r="J419" s="14"/>
      <c r="K419" s="69"/>
      <c r="L419" s="69"/>
      <c r="M419" s="69"/>
      <c r="P419" s="63"/>
      <c r="Q419" s="63"/>
      <c r="R419" s="63"/>
    </row>
    <row r="420" spans="1:18" outlineLevel="1">
      <c r="A420" s="6">
        <v>42</v>
      </c>
      <c r="B420" s="20">
        <v>42652.020833333336</v>
      </c>
      <c r="C420" s="21">
        <v>0.49999999999999978</v>
      </c>
      <c r="D420" s="22">
        <v>9.7899999999999991</v>
      </c>
      <c r="E420" s="23">
        <v>17.43</v>
      </c>
      <c r="F420" s="7">
        <f t="shared" si="19"/>
        <v>10.078804999999999</v>
      </c>
      <c r="G420" s="7">
        <f t="shared" si="20"/>
        <v>18.587351999999999</v>
      </c>
      <c r="H420" s="8">
        <f t="shared" si="18"/>
        <v>634.08431122564002</v>
      </c>
      <c r="J420" s="14"/>
      <c r="K420" s="69"/>
      <c r="L420" s="69"/>
      <c r="M420" s="69"/>
      <c r="P420" s="63"/>
      <c r="Q420" s="63"/>
      <c r="R420" s="63"/>
    </row>
    <row r="421" spans="1:18" outlineLevel="1">
      <c r="A421" s="6">
        <v>42</v>
      </c>
      <c r="B421" s="20">
        <v>42652.020833333336</v>
      </c>
      <c r="C421" s="21">
        <v>0.52083333333333315</v>
      </c>
      <c r="D421" s="22">
        <v>8.7100000000000009</v>
      </c>
      <c r="E421" s="23">
        <v>17.2</v>
      </c>
      <c r="F421" s="7">
        <f t="shared" si="19"/>
        <v>8.9669450000000008</v>
      </c>
      <c r="G421" s="7">
        <f t="shared" si="20"/>
        <v>18.342079999999999</v>
      </c>
      <c r="H421" s="8">
        <f t="shared" si="18"/>
        <v>566.33359495440004</v>
      </c>
      <c r="J421" s="14"/>
      <c r="K421" s="69"/>
      <c r="L421" s="69"/>
      <c r="M421" s="69"/>
      <c r="P421" s="63"/>
      <c r="Q421" s="63"/>
      <c r="R421" s="63"/>
    </row>
    <row r="422" spans="1:18" outlineLevel="1">
      <c r="A422" s="6">
        <v>42</v>
      </c>
      <c r="B422" s="20">
        <v>42652.020833333336</v>
      </c>
      <c r="C422" s="21">
        <v>0.54166666666666652</v>
      </c>
      <c r="D422" s="22">
        <v>8.15</v>
      </c>
      <c r="E422" s="23">
        <v>16.7</v>
      </c>
      <c r="F422" s="7">
        <f t="shared" si="19"/>
        <v>8.3904250000000005</v>
      </c>
      <c r="G422" s="7">
        <f t="shared" si="20"/>
        <v>17.808879999999998</v>
      </c>
      <c r="H422" s="8">
        <f t="shared" si="18"/>
        <v>534.39556552600004</v>
      </c>
      <c r="J422" s="14"/>
      <c r="K422" s="69"/>
      <c r="L422" s="69"/>
      <c r="M422" s="69"/>
      <c r="P422" s="63"/>
      <c r="Q422" s="63"/>
      <c r="R422" s="63"/>
    </row>
    <row r="423" spans="1:18" outlineLevel="1">
      <c r="A423" s="6">
        <v>42</v>
      </c>
      <c r="B423" s="20">
        <v>42652.020833333336</v>
      </c>
      <c r="C423" s="21">
        <v>0.56249999999999989</v>
      </c>
      <c r="D423" s="22">
        <v>8.15</v>
      </c>
      <c r="E423" s="23">
        <v>3.16</v>
      </c>
      <c r="F423" s="7">
        <f t="shared" si="19"/>
        <v>8.3904250000000005</v>
      </c>
      <c r="G423" s="7">
        <f t="shared" si="20"/>
        <v>3.3698240000000004</v>
      </c>
      <c r="H423" s="8">
        <f t="shared" si="18"/>
        <v>655.54538196480007</v>
      </c>
      <c r="J423" s="14"/>
      <c r="K423" s="69"/>
      <c r="L423" s="69"/>
      <c r="M423" s="69"/>
      <c r="P423" s="63"/>
      <c r="Q423" s="63"/>
      <c r="R423" s="63"/>
    </row>
    <row r="424" spans="1:18" outlineLevel="1">
      <c r="A424" s="6">
        <v>42</v>
      </c>
      <c r="B424" s="20">
        <v>42652.020833333336</v>
      </c>
      <c r="C424" s="21">
        <v>0.58333333333333326</v>
      </c>
      <c r="D424" s="22">
        <v>8.15</v>
      </c>
      <c r="E424" s="23">
        <v>9.8699999999999992</v>
      </c>
      <c r="F424" s="7">
        <f t="shared" si="19"/>
        <v>8.3904250000000005</v>
      </c>
      <c r="G424" s="7">
        <f t="shared" si="20"/>
        <v>10.525367999999999</v>
      </c>
      <c r="H424" s="8">
        <f t="shared" si="18"/>
        <v>595.50732669860008</v>
      </c>
      <c r="J424" s="14"/>
      <c r="K424" s="69"/>
      <c r="L424" s="69"/>
      <c r="M424" s="69"/>
      <c r="P424" s="63"/>
      <c r="Q424" s="63"/>
      <c r="R424" s="63"/>
    </row>
    <row r="425" spans="1:18" outlineLevel="1">
      <c r="A425" s="6">
        <v>42</v>
      </c>
      <c r="B425" s="20">
        <v>42652.020833333336</v>
      </c>
      <c r="C425" s="21">
        <v>0.60416666666666663</v>
      </c>
      <c r="D425" s="22">
        <v>8.15</v>
      </c>
      <c r="E425" s="23">
        <v>6.48</v>
      </c>
      <c r="F425" s="7">
        <f t="shared" si="19"/>
        <v>8.3904250000000005</v>
      </c>
      <c r="G425" s="7">
        <f t="shared" si="20"/>
        <v>6.9102720000000009</v>
      </c>
      <c r="H425" s="8">
        <f t="shared" si="18"/>
        <v>625.8395185544</v>
      </c>
      <c r="J425" s="14"/>
      <c r="K425" s="69"/>
      <c r="L425" s="69"/>
      <c r="M425" s="69"/>
      <c r="P425" s="63"/>
      <c r="Q425" s="63"/>
      <c r="R425" s="63"/>
    </row>
    <row r="426" spans="1:18" outlineLevel="1">
      <c r="A426" s="6">
        <v>42</v>
      </c>
      <c r="B426" s="20">
        <v>42652.020833333336</v>
      </c>
      <c r="C426" s="21">
        <v>0.625</v>
      </c>
      <c r="D426" s="22">
        <v>8.1199999999999992</v>
      </c>
      <c r="E426" s="23">
        <v>14.83</v>
      </c>
      <c r="F426" s="7">
        <f t="shared" si="19"/>
        <v>8.3595399999999991</v>
      </c>
      <c r="G426" s="7">
        <f t="shared" si="20"/>
        <v>15.814712</v>
      </c>
      <c r="H426" s="8">
        <f t="shared" si="18"/>
        <v>549.09879244751994</v>
      </c>
      <c r="J426" s="14"/>
      <c r="K426" s="69"/>
      <c r="L426" s="69"/>
      <c r="M426" s="69"/>
      <c r="P426" s="63"/>
      <c r="Q426" s="63"/>
      <c r="R426" s="63"/>
    </row>
    <row r="427" spans="1:18" outlineLevel="1">
      <c r="A427" s="6">
        <v>42</v>
      </c>
      <c r="B427" s="20">
        <v>42652.020833333336</v>
      </c>
      <c r="C427" s="21">
        <v>0.64583333333333337</v>
      </c>
      <c r="D427" s="22">
        <v>8.1300000000000008</v>
      </c>
      <c r="E427" s="23">
        <v>17.84</v>
      </c>
      <c r="F427" s="7">
        <f t="shared" si="19"/>
        <v>8.3698350000000019</v>
      </c>
      <c r="G427" s="7">
        <f t="shared" si="20"/>
        <v>19.024576</v>
      </c>
      <c r="H427" s="8">
        <f t="shared" si="18"/>
        <v>522.9089904350401</v>
      </c>
      <c r="J427" s="14"/>
      <c r="K427" s="69"/>
      <c r="L427" s="69"/>
      <c r="M427" s="69"/>
      <c r="P427" s="63"/>
      <c r="Q427" s="63"/>
      <c r="R427" s="63"/>
    </row>
    <row r="428" spans="1:18" outlineLevel="1">
      <c r="A428" s="6">
        <v>42</v>
      </c>
      <c r="B428" s="20">
        <v>42652.020833333336</v>
      </c>
      <c r="C428" s="21">
        <v>0.66666666666666674</v>
      </c>
      <c r="D428" s="22">
        <v>7.98</v>
      </c>
      <c r="E428" s="23">
        <v>19.34</v>
      </c>
      <c r="F428" s="7">
        <f t="shared" si="19"/>
        <v>8.2154100000000003</v>
      </c>
      <c r="G428" s="7">
        <f t="shared" si="20"/>
        <v>20.624175999999999</v>
      </c>
      <c r="H428" s="8">
        <f t="shared" si="18"/>
        <v>500.11985324784001</v>
      </c>
      <c r="J428" s="14"/>
      <c r="K428" s="69"/>
      <c r="L428" s="69"/>
      <c r="M428" s="69"/>
      <c r="P428" s="63"/>
      <c r="Q428" s="63"/>
      <c r="R428" s="63"/>
    </row>
    <row r="429" spans="1:18" outlineLevel="1">
      <c r="A429" s="6">
        <v>42</v>
      </c>
      <c r="B429" s="20">
        <v>42652.020833333336</v>
      </c>
      <c r="C429" s="21">
        <v>0.68750000000000011</v>
      </c>
      <c r="D429" s="22">
        <v>8.08</v>
      </c>
      <c r="E429" s="23">
        <v>17.86</v>
      </c>
      <c r="F429" s="7">
        <f t="shared" si="19"/>
        <v>8.3183600000000002</v>
      </c>
      <c r="G429" s="7">
        <f t="shared" si="20"/>
        <v>19.045904</v>
      </c>
      <c r="H429" s="8">
        <f t="shared" si="18"/>
        <v>519.51565400256004</v>
      </c>
      <c r="J429" s="14"/>
      <c r="K429" s="69"/>
      <c r="L429" s="69"/>
      <c r="M429" s="69"/>
      <c r="P429" s="63"/>
      <c r="Q429" s="63"/>
      <c r="R429" s="63"/>
    </row>
    <row r="430" spans="1:18" outlineLevel="1">
      <c r="A430" s="6">
        <v>42</v>
      </c>
      <c r="B430" s="20">
        <v>42652.020833333336</v>
      </c>
      <c r="C430" s="21">
        <v>0.70833333333333348</v>
      </c>
      <c r="D430" s="22">
        <v>7.79</v>
      </c>
      <c r="E430" s="23">
        <v>20.93</v>
      </c>
      <c r="F430" s="7">
        <f t="shared" si="19"/>
        <v>8.0198049999999999</v>
      </c>
      <c r="G430" s="7">
        <f t="shared" si="20"/>
        <v>22.319752000000001</v>
      </c>
      <c r="H430" s="8">
        <f t="shared" si="18"/>
        <v>474.61404881163998</v>
      </c>
      <c r="J430" s="14"/>
      <c r="K430" s="69"/>
      <c r="L430" s="69"/>
      <c r="M430" s="69"/>
      <c r="P430" s="63"/>
      <c r="Q430" s="63"/>
      <c r="R430" s="63"/>
    </row>
    <row r="431" spans="1:18" outlineLevel="1">
      <c r="A431" s="6">
        <v>42</v>
      </c>
      <c r="B431" s="20">
        <v>42652.020833333336</v>
      </c>
      <c r="C431" s="21">
        <v>0.72916666666666685</v>
      </c>
      <c r="D431" s="22">
        <v>7.81</v>
      </c>
      <c r="E431" s="23">
        <v>20.3</v>
      </c>
      <c r="F431" s="7">
        <f t="shared" si="19"/>
        <v>8.0403950000000002</v>
      </c>
      <c r="G431" s="7">
        <f t="shared" si="20"/>
        <v>21.647920000000003</v>
      </c>
      <c r="H431" s="8">
        <f t="shared" si="18"/>
        <v>481.23436477160004</v>
      </c>
      <c r="J431" s="14"/>
      <c r="K431" s="69"/>
      <c r="L431" s="69"/>
      <c r="M431" s="69"/>
      <c r="P431" s="63"/>
      <c r="Q431" s="63"/>
      <c r="R431" s="63"/>
    </row>
    <row r="432" spans="1:18" outlineLevel="1">
      <c r="A432" s="6">
        <v>42</v>
      </c>
      <c r="B432" s="20">
        <v>42652.020833333336</v>
      </c>
      <c r="C432" s="21">
        <v>0.75000000000000022</v>
      </c>
      <c r="D432" s="22">
        <v>5.69</v>
      </c>
      <c r="E432" s="23">
        <v>23</v>
      </c>
      <c r="F432" s="7">
        <f t="shared" si="19"/>
        <v>5.8578550000000007</v>
      </c>
      <c r="G432" s="7">
        <f t="shared" si="20"/>
        <v>24.527200000000001</v>
      </c>
      <c r="H432" s="8">
        <f t="shared" si="18"/>
        <v>333.73840134400001</v>
      </c>
      <c r="J432" s="14"/>
      <c r="K432" s="69"/>
      <c r="L432" s="69"/>
      <c r="M432" s="69"/>
      <c r="P432" s="63"/>
      <c r="Q432" s="63"/>
      <c r="R432" s="63"/>
    </row>
    <row r="433" spans="1:18" outlineLevel="1">
      <c r="A433" s="6">
        <v>42</v>
      </c>
      <c r="B433" s="20">
        <v>42652.020833333336</v>
      </c>
      <c r="C433" s="21">
        <v>0.77083333333333359</v>
      </c>
      <c r="D433" s="22">
        <v>5.01</v>
      </c>
      <c r="E433" s="23">
        <v>20.78</v>
      </c>
      <c r="F433" s="7">
        <f t="shared" si="19"/>
        <v>5.1577950000000001</v>
      </c>
      <c r="G433" s="7">
        <f t="shared" si="20"/>
        <v>22.159792000000003</v>
      </c>
      <c r="H433" s="8">
        <f t="shared" si="18"/>
        <v>306.06462812135999</v>
      </c>
      <c r="J433" s="14"/>
      <c r="K433" s="69"/>
      <c r="L433" s="69"/>
      <c r="M433" s="69"/>
      <c r="P433" s="63"/>
      <c r="Q433" s="63"/>
      <c r="R433" s="63"/>
    </row>
    <row r="434" spans="1:18" outlineLevel="1">
      <c r="A434" s="6">
        <v>42</v>
      </c>
      <c r="B434" s="20">
        <v>42652.020833333336</v>
      </c>
      <c r="C434" s="21">
        <v>0.79166666666666696</v>
      </c>
      <c r="D434" s="22">
        <v>6.54</v>
      </c>
      <c r="E434" s="23">
        <v>17</v>
      </c>
      <c r="F434" s="7">
        <f t="shared" si="19"/>
        <v>6.7329300000000005</v>
      </c>
      <c r="G434" s="7">
        <f t="shared" si="20"/>
        <v>18.128800000000002</v>
      </c>
      <c r="H434" s="8">
        <f t="shared" si="18"/>
        <v>426.67385361600003</v>
      </c>
      <c r="J434" s="14"/>
      <c r="K434" s="69"/>
      <c r="L434" s="69"/>
      <c r="M434" s="69"/>
      <c r="P434" s="63"/>
      <c r="Q434" s="63"/>
      <c r="R434" s="63"/>
    </row>
    <row r="435" spans="1:18" outlineLevel="1">
      <c r="A435" s="6">
        <v>42</v>
      </c>
      <c r="B435" s="20">
        <v>42652.020833333336</v>
      </c>
      <c r="C435" s="21">
        <v>0.81250000000000033</v>
      </c>
      <c r="D435" s="22">
        <v>7</v>
      </c>
      <c r="E435" s="23">
        <v>27.02</v>
      </c>
      <c r="F435" s="7">
        <f t="shared" si="19"/>
        <v>7.2065000000000001</v>
      </c>
      <c r="G435" s="7">
        <f t="shared" si="20"/>
        <v>28.814128</v>
      </c>
      <c r="H435" s="8">
        <f t="shared" si="18"/>
        <v>379.68073656800004</v>
      </c>
      <c r="J435" s="14"/>
      <c r="K435" s="69"/>
      <c r="L435" s="69"/>
      <c r="M435" s="69"/>
      <c r="P435" s="63"/>
      <c r="Q435" s="63"/>
      <c r="R435" s="63"/>
    </row>
    <row r="436" spans="1:18" outlineLevel="1">
      <c r="A436" s="6">
        <v>42</v>
      </c>
      <c r="B436" s="20">
        <v>42652.020833333336</v>
      </c>
      <c r="C436" s="21">
        <v>0.8333333333333337</v>
      </c>
      <c r="D436" s="22">
        <v>7.77</v>
      </c>
      <c r="E436" s="23">
        <v>19.36</v>
      </c>
      <c r="F436" s="7">
        <f t="shared" si="19"/>
        <v>7.9992150000000004</v>
      </c>
      <c r="G436" s="7">
        <f t="shared" si="20"/>
        <v>20.645503999999999</v>
      </c>
      <c r="H436" s="8">
        <f t="shared" si="18"/>
        <v>486.78819722064003</v>
      </c>
      <c r="J436" s="14"/>
      <c r="K436" s="69"/>
      <c r="L436" s="69"/>
      <c r="M436" s="69"/>
      <c r="P436" s="63"/>
      <c r="Q436" s="63"/>
      <c r="R436" s="63"/>
    </row>
    <row r="437" spans="1:18" outlineLevel="1">
      <c r="A437" s="6">
        <v>42</v>
      </c>
      <c r="B437" s="20">
        <v>42652.020833333336</v>
      </c>
      <c r="C437" s="21">
        <v>0.85416666666666707</v>
      </c>
      <c r="D437" s="22">
        <v>7.14</v>
      </c>
      <c r="E437" s="23">
        <v>21.47</v>
      </c>
      <c r="F437" s="7">
        <f t="shared" si="19"/>
        <v>7.3506300000000007</v>
      </c>
      <c r="G437" s="7">
        <f t="shared" si="20"/>
        <v>22.895607999999999</v>
      </c>
      <c r="H437" s="8">
        <f t="shared" si="18"/>
        <v>430.77920196696004</v>
      </c>
      <c r="J437" s="14"/>
      <c r="K437" s="69"/>
      <c r="L437" s="69"/>
      <c r="M437" s="69"/>
      <c r="P437" s="63"/>
      <c r="Q437" s="63"/>
      <c r="R437" s="63"/>
    </row>
    <row r="438" spans="1:18" outlineLevel="1">
      <c r="A438" s="6">
        <v>42</v>
      </c>
      <c r="B438" s="20">
        <v>42652.020833333336</v>
      </c>
      <c r="C438" s="21">
        <v>0.87500000000000044</v>
      </c>
      <c r="D438" s="22">
        <v>5.89</v>
      </c>
      <c r="E438" s="23">
        <v>21.52</v>
      </c>
      <c r="F438" s="7">
        <f t="shared" si="19"/>
        <v>6.0637550000000005</v>
      </c>
      <c r="G438" s="7">
        <f t="shared" si="20"/>
        <v>22.948927999999999</v>
      </c>
      <c r="H438" s="8">
        <f t="shared" si="18"/>
        <v>355.03935559536006</v>
      </c>
      <c r="J438" s="14"/>
      <c r="K438" s="69"/>
      <c r="L438" s="69"/>
      <c r="M438" s="69"/>
      <c r="P438" s="63"/>
      <c r="Q438" s="63"/>
      <c r="R438" s="63"/>
    </row>
    <row r="439" spans="1:18" outlineLevel="1">
      <c r="A439" s="6">
        <v>42</v>
      </c>
      <c r="B439" s="20">
        <v>42652.020833333336</v>
      </c>
      <c r="C439" s="21">
        <v>0.89583333333333381</v>
      </c>
      <c r="D439" s="22">
        <v>6.97</v>
      </c>
      <c r="E439" s="23">
        <v>17.579999999999998</v>
      </c>
      <c r="F439" s="7">
        <f t="shared" si="19"/>
        <v>7.1756150000000005</v>
      </c>
      <c r="G439" s="7">
        <f t="shared" si="20"/>
        <v>18.747311999999997</v>
      </c>
      <c r="H439" s="8">
        <f t="shared" si="18"/>
        <v>450.28912930312009</v>
      </c>
      <c r="J439" s="14"/>
      <c r="K439" s="69"/>
      <c r="L439" s="69"/>
      <c r="M439" s="69"/>
      <c r="P439" s="63"/>
      <c r="Q439" s="63"/>
      <c r="R439" s="63"/>
    </row>
    <row r="440" spans="1:18" outlineLevel="1">
      <c r="A440" s="6">
        <v>42</v>
      </c>
      <c r="B440" s="20">
        <v>42652.020833333336</v>
      </c>
      <c r="C440" s="21">
        <v>0.91666666666666718</v>
      </c>
      <c r="D440" s="22">
        <v>4.71</v>
      </c>
      <c r="E440" s="23">
        <v>16.57</v>
      </c>
      <c r="F440" s="7">
        <f t="shared" si="19"/>
        <v>4.8489450000000005</v>
      </c>
      <c r="G440" s="7">
        <f t="shared" si="20"/>
        <v>17.670248000000001</v>
      </c>
      <c r="H440" s="8">
        <f t="shared" si="18"/>
        <v>309.50695681164001</v>
      </c>
      <c r="J440" s="14"/>
      <c r="K440" s="69"/>
      <c r="L440" s="69"/>
      <c r="M440" s="69"/>
      <c r="P440" s="63"/>
      <c r="Q440" s="63"/>
      <c r="R440" s="63"/>
    </row>
    <row r="441" spans="1:18" outlineLevel="1">
      <c r="A441" s="6">
        <v>42</v>
      </c>
      <c r="B441" s="20">
        <v>42652.020833333336</v>
      </c>
      <c r="C441" s="21">
        <v>0.93750000000000056</v>
      </c>
      <c r="D441" s="22">
        <v>5.31</v>
      </c>
      <c r="E441" s="23">
        <v>19.989999999999998</v>
      </c>
      <c r="F441" s="7">
        <f t="shared" si="19"/>
        <v>5.4666449999999998</v>
      </c>
      <c r="G441" s="7">
        <f t="shared" si="20"/>
        <v>21.317335999999997</v>
      </c>
      <c r="H441" s="8">
        <f t="shared" si="18"/>
        <v>328.99725924227999</v>
      </c>
      <c r="J441" s="14"/>
      <c r="K441" s="69"/>
      <c r="L441" s="69"/>
      <c r="M441" s="69"/>
      <c r="P441" s="63"/>
      <c r="Q441" s="63"/>
      <c r="R441" s="63"/>
    </row>
    <row r="442" spans="1:18" outlineLevel="1">
      <c r="A442" s="6">
        <v>42</v>
      </c>
      <c r="B442" s="20">
        <v>42652.020833333336</v>
      </c>
      <c r="C442" s="21">
        <v>0.95833333333333393</v>
      </c>
      <c r="D442" s="22">
        <v>6.88</v>
      </c>
      <c r="E442" s="23">
        <v>15.28</v>
      </c>
      <c r="F442" s="7">
        <f t="shared" si="19"/>
        <v>7.0829600000000008</v>
      </c>
      <c r="G442" s="7">
        <f t="shared" si="20"/>
        <v>16.294591999999998</v>
      </c>
      <c r="H442" s="8">
        <f t="shared" si="18"/>
        <v>461.84729664768008</v>
      </c>
      <c r="J442" s="14"/>
      <c r="K442" s="69"/>
      <c r="L442" s="69"/>
      <c r="M442" s="69"/>
      <c r="P442" s="63"/>
      <c r="Q442" s="63"/>
      <c r="R442" s="63"/>
    </row>
    <row r="443" spans="1:18" outlineLevel="1">
      <c r="A443" s="6">
        <v>42</v>
      </c>
      <c r="B443" s="20">
        <v>42652.020833333336</v>
      </c>
      <c r="C443" s="21">
        <v>0.9791666666666673</v>
      </c>
      <c r="D443" s="22">
        <v>7.23</v>
      </c>
      <c r="E443" s="23">
        <v>22.93</v>
      </c>
      <c r="F443" s="7">
        <f t="shared" si="19"/>
        <v>7.4432850000000013</v>
      </c>
      <c r="G443" s="7">
        <f t="shared" si="20"/>
        <v>24.452552000000001</v>
      </c>
      <c r="H443" s="8">
        <f t="shared" si="18"/>
        <v>424.62041398668009</v>
      </c>
      <c r="J443" s="14"/>
      <c r="K443" s="69"/>
      <c r="L443" s="69"/>
      <c r="M443" s="69"/>
      <c r="P443" s="63"/>
      <c r="Q443" s="63"/>
      <c r="R443" s="63"/>
    </row>
    <row r="444" spans="1:18" outlineLevel="1">
      <c r="A444" s="6">
        <v>42</v>
      </c>
      <c r="B444" s="20">
        <v>42652.020833333336</v>
      </c>
      <c r="C444" s="21">
        <v>1.0000000000000007</v>
      </c>
      <c r="D444" s="22">
        <v>7.49</v>
      </c>
      <c r="E444" s="23">
        <v>16.98</v>
      </c>
      <c r="F444" s="7">
        <f t="shared" si="19"/>
        <v>7.7109550000000011</v>
      </c>
      <c r="G444" s="7">
        <f t="shared" si="20"/>
        <v>18.107472000000001</v>
      </c>
      <c r="H444" s="8">
        <f t="shared" si="18"/>
        <v>488.81693074424004</v>
      </c>
      <c r="J444" s="14"/>
      <c r="K444" s="69"/>
      <c r="L444" s="69"/>
      <c r="M444" s="69"/>
      <c r="P444" s="63"/>
      <c r="Q444" s="63"/>
      <c r="R444" s="63"/>
    </row>
    <row r="445" spans="1:18" outlineLevel="1">
      <c r="A445" s="6">
        <v>42</v>
      </c>
      <c r="B445" s="20">
        <v>42653.020833333336</v>
      </c>
      <c r="C445" s="21">
        <v>2.0833333333333332E-2</v>
      </c>
      <c r="D445" s="22">
        <v>7.69</v>
      </c>
      <c r="E445" s="23">
        <v>16.79</v>
      </c>
      <c r="F445" s="7">
        <f t="shared" si="19"/>
        <v>7.9168550000000009</v>
      </c>
      <c r="G445" s="7">
        <f t="shared" si="20"/>
        <v>17.904855999999999</v>
      </c>
      <c r="H445" s="8">
        <f t="shared" si="18"/>
        <v>503.47353375212009</v>
      </c>
      <c r="J445" s="14"/>
      <c r="K445" s="69"/>
      <c r="L445" s="69"/>
      <c r="M445" s="69"/>
      <c r="P445" s="63"/>
      <c r="Q445" s="63"/>
      <c r="R445" s="63"/>
    </row>
    <row r="446" spans="1:18" outlineLevel="1">
      <c r="A446" s="6">
        <v>42</v>
      </c>
      <c r="B446" s="20">
        <v>42653.020833333336</v>
      </c>
      <c r="C446" s="21">
        <v>4.1666666666666664E-2</v>
      </c>
      <c r="D446" s="22">
        <v>7.58</v>
      </c>
      <c r="E446" s="23">
        <v>16.170000000000002</v>
      </c>
      <c r="F446" s="7">
        <f t="shared" si="19"/>
        <v>7.8036100000000008</v>
      </c>
      <c r="G446" s="7">
        <f t="shared" si="20"/>
        <v>17.243688000000002</v>
      </c>
      <c r="H446" s="8">
        <f t="shared" si="18"/>
        <v>501.43119888632003</v>
      </c>
      <c r="J446" s="14"/>
      <c r="K446" s="69"/>
      <c r="L446" s="69"/>
      <c r="M446" s="69"/>
      <c r="P446" s="63"/>
      <c r="Q446" s="63"/>
      <c r="R446" s="63"/>
    </row>
    <row r="447" spans="1:18" outlineLevel="1">
      <c r="A447" s="6">
        <v>42</v>
      </c>
      <c r="B447" s="20">
        <v>42653.020833333336</v>
      </c>
      <c r="C447" s="21">
        <v>6.25E-2</v>
      </c>
      <c r="D447" s="22">
        <v>7.98</v>
      </c>
      <c r="E447" s="23">
        <v>11.4</v>
      </c>
      <c r="F447" s="7">
        <f t="shared" si="19"/>
        <v>8.2154100000000003</v>
      </c>
      <c r="G447" s="7">
        <f t="shared" si="20"/>
        <v>12.15696</v>
      </c>
      <c r="H447" s="8">
        <f t="shared" si="18"/>
        <v>569.6815042464001</v>
      </c>
      <c r="J447" s="14"/>
      <c r="K447" s="69"/>
      <c r="L447" s="69"/>
      <c r="M447" s="69"/>
      <c r="P447" s="63"/>
      <c r="Q447" s="63"/>
      <c r="R447" s="63"/>
    </row>
    <row r="448" spans="1:18" outlineLevel="1">
      <c r="A448" s="6">
        <v>42</v>
      </c>
      <c r="B448" s="20">
        <v>42653.020833333336</v>
      </c>
      <c r="C448" s="21">
        <v>8.3333333333333329E-2</v>
      </c>
      <c r="D448" s="22">
        <v>7.92</v>
      </c>
      <c r="E448" s="23">
        <v>1.73</v>
      </c>
      <c r="F448" s="7">
        <f t="shared" si="19"/>
        <v>8.1536400000000011</v>
      </c>
      <c r="G448" s="7">
        <f t="shared" si="20"/>
        <v>1.8448720000000001</v>
      </c>
      <c r="H448" s="8">
        <f t="shared" si="18"/>
        <v>649.47923786592014</v>
      </c>
      <c r="J448" s="14"/>
      <c r="K448" s="69"/>
      <c r="L448" s="69"/>
      <c r="M448" s="69"/>
      <c r="P448" s="63"/>
      <c r="Q448" s="63"/>
      <c r="R448" s="63"/>
    </row>
    <row r="449" spans="1:18" outlineLevel="1">
      <c r="A449" s="6">
        <v>42</v>
      </c>
      <c r="B449" s="20">
        <v>42653.020833333336</v>
      </c>
      <c r="C449" s="21">
        <v>0.10416666666666666</v>
      </c>
      <c r="D449" s="22">
        <v>8.0399999999999991</v>
      </c>
      <c r="E449" s="23">
        <v>-1.9</v>
      </c>
      <c r="F449" s="7">
        <f t="shared" si="19"/>
        <v>8.2771799999999995</v>
      </c>
      <c r="G449" s="7">
        <f t="shared" si="20"/>
        <v>-2.02616</v>
      </c>
      <c r="H449" s="8">
        <f t="shared" si="18"/>
        <v>691.36106102880001</v>
      </c>
      <c r="J449" s="14"/>
      <c r="K449" s="69"/>
      <c r="L449" s="69"/>
      <c r="M449" s="69"/>
      <c r="P449" s="63"/>
      <c r="Q449" s="63"/>
      <c r="R449" s="63"/>
    </row>
    <row r="450" spans="1:18" outlineLevel="1">
      <c r="A450" s="6">
        <v>42</v>
      </c>
      <c r="B450" s="20">
        <v>42653.020833333336</v>
      </c>
      <c r="C450" s="21">
        <v>0.12499999999999999</v>
      </c>
      <c r="D450" s="22">
        <v>8.09</v>
      </c>
      <c r="E450" s="23">
        <v>-1.75</v>
      </c>
      <c r="F450" s="7">
        <f t="shared" si="19"/>
        <v>8.3286550000000013</v>
      </c>
      <c r="G450" s="7">
        <f t="shared" si="20"/>
        <v>-1.8662000000000001</v>
      </c>
      <c r="H450" s="8">
        <f t="shared" si="18"/>
        <v>694.32831846100021</v>
      </c>
      <c r="J450" s="14"/>
      <c r="K450" s="69"/>
      <c r="L450" s="69"/>
      <c r="M450" s="69"/>
      <c r="P450" s="63"/>
      <c r="Q450" s="63"/>
      <c r="R450" s="63"/>
    </row>
    <row r="451" spans="1:18" outlineLevel="1">
      <c r="A451" s="6">
        <v>42</v>
      </c>
      <c r="B451" s="20">
        <v>42653.020833333336</v>
      </c>
      <c r="C451" s="21">
        <v>0.14583333333333331</v>
      </c>
      <c r="D451" s="22">
        <v>8.14</v>
      </c>
      <c r="E451" s="23">
        <v>-5.17</v>
      </c>
      <c r="F451" s="7">
        <f t="shared" si="19"/>
        <v>8.3801300000000012</v>
      </c>
      <c r="G451" s="7">
        <f t="shared" si="20"/>
        <v>-5.5132880000000002</v>
      </c>
      <c r="H451" s="8">
        <f t="shared" si="18"/>
        <v>729.18266516744018</v>
      </c>
      <c r="J451" s="14"/>
      <c r="K451" s="69"/>
      <c r="L451" s="69"/>
      <c r="M451" s="69"/>
      <c r="P451" s="63"/>
      <c r="Q451" s="63"/>
      <c r="R451" s="63"/>
    </row>
    <row r="452" spans="1:18" outlineLevel="1">
      <c r="A452" s="6">
        <v>42</v>
      </c>
      <c r="B452" s="20">
        <v>42653.020833333336</v>
      </c>
      <c r="C452" s="21">
        <v>0.16666666666666666</v>
      </c>
      <c r="D452" s="22">
        <v>8.15</v>
      </c>
      <c r="E452" s="23">
        <v>2.82</v>
      </c>
      <c r="F452" s="7">
        <f t="shared" si="19"/>
        <v>8.3904250000000005</v>
      </c>
      <c r="G452" s="7">
        <f t="shared" si="20"/>
        <v>3.0072479999999997</v>
      </c>
      <c r="H452" s="8">
        <f t="shared" si="18"/>
        <v>658.58754869960001</v>
      </c>
      <c r="J452" s="14"/>
      <c r="K452" s="69"/>
      <c r="L452" s="69"/>
      <c r="M452" s="69"/>
      <c r="P452" s="63"/>
      <c r="Q452" s="63"/>
      <c r="R452" s="63"/>
    </row>
    <row r="453" spans="1:18" outlineLevel="1">
      <c r="A453" s="6">
        <v>42</v>
      </c>
      <c r="B453" s="20">
        <v>42653.020833333336</v>
      </c>
      <c r="C453" s="21">
        <v>0.1875</v>
      </c>
      <c r="D453" s="22">
        <v>8.14</v>
      </c>
      <c r="E453" s="23">
        <v>11.65</v>
      </c>
      <c r="F453" s="7">
        <f t="shared" si="19"/>
        <v>8.3801300000000012</v>
      </c>
      <c r="G453" s="7">
        <f t="shared" si="20"/>
        <v>12.42356</v>
      </c>
      <c r="H453" s="8">
        <f t="shared" si="18"/>
        <v>578.86954713720013</v>
      </c>
      <c r="J453" s="14"/>
      <c r="K453" s="69"/>
      <c r="L453" s="69"/>
      <c r="M453" s="69"/>
      <c r="P453" s="63"/>
      <c r="Q453" s="63"/>
      <c r="R453" s="63"/>
    </row>
    <row r="454" spans="1:18" outlineLevel="1">
      <c r="A454" s="6">
        <v>42</v>
      </c>
      <c r="B454" s="20">
        <v>42653.020833333336</v>
      </c>
      <c r="C454" s="21">
        <v>0.20833333333333334</v>
      </c>
      <c r="D454" s="22">
        <v>8.14</v>
      </c>
      <c r="E454" s="23">
        <v>17.809999999999999</v>
      </c>
      <c r="F454" s="7">
        <f t="shared" si="19"/>
        <v>8.3801300000000012</v>
      </c>
      <c r="G454" s="7">
        <f t="shared" si="20"/>
        <v>18.992583999999997</v>
      </c>
      <c r="H454" s="8">
        <f t="shared" si="18"/>
        <v>523.82027204408007</v>
      </c>
      <c r="J454" s="14"/>
      <c r="K454" s="69"/>
      <c r="L454" s="69"/>
      <c r="M454" s="69"/>
      <c r="P454" s="63"/>
      <c r="Q454" s="63"/>
      <c r="R454" s="63"/>
    </row>
    <row r="455" spans="1:18" outlineLevel="1">
      <c r="A455" s="6">
        <v>42</v>
      </c>
      <c r="B455" s="20">
        <v>42653.020833333336</v>
      </c>
      <c r="C455" s="21">
        <v>0.22916666666666669</v>
      </c>
      <c r="D455" s="22">
        <v>8.14</v>
      </c>
      <c r="E455" s="23">
        <v>27.37</v>
      </c>
      <c r="F455" s="7">
        <f t="shared" si="19"/>
        <v>8.3801300000000012</v>
      </c>
      <c r="G455" s="7">
        <f t="shared" si="20"/>
        <v>29.187368000000003</v>
      </c>
      <c r="H455" s="8">
        <f t="shared" si="18"/>
        <v>438.38665680216002</v>
      </c>
      <c r="J455" s="14"/>
      <c r="K455" s="69"/>
      <c r="L455" s="69"/>
      <c r="M455" s="69"/>
      <c r="P455" s="63"/>
      <c r="Q455" s="63"/>
      <c r="R455" s="63"/>
    </row>
    <row r="456" spans="1:18" outlineLevel="1">
      <c r="A456" s="6">
        <v>42</v>
      </c>
      <c r="B456" s="20">
        <v>42653.020833333336</v>
      </c>
      <c r="C456" s="21">
        <v>0.25</v>
      </c>
      <c r="D456" s="22">
        <v>8.14</v>
      </c>
      <c r="E456" s="23">
        <v>27.56</v>
      </c>
      <c r="F456" s="7">
        <f t="shared" si="19"/>
        <v>8.3801300000000012</v>
      </c>
      <c r="G456" s="7">
        <f t="shared" si="20"/>
        <v>29.389983999999998</v>
      </c>
      <c r="H456" s="8">
        <f t="shared" si="18"/>
        <v>436.68870838208005</v>
      </c>
      <c r="J456" s="14"/>
      <c r="K456" s="69"/>
      <c r="L456" s="69"/>
      <c r="M456" s="69"/>
      <c r="P456" s="63"/>
      <c r="Q456" s="63"/>
      <c r="R456" s="63"/>
    </row>
    <row r="457" spans="1:18" outlineLevel="1">
      <c r="A457" s="6">
        <v>42</v>
      </c>
      <c r="B457" s="20">
        <v>42653.020833333336</v>
      </c>
      <c r="C457" s="21">
        <v>0.27083333333333331</v>
      </c>
      <c r="D457" s="22">
        <v>8.14</v>
      </c>
      <c r="E457" s="23">
        <v>39.31</v>
      </c>
      <c r="F457" s="7">
        <f t="shared" si="19"/>
        <v>8.3801300000000012</v>
      </c>
      <c r="G457" s="7">
        <f t="shared" si="20"/>
        <v>41.920184000000006</v>
      </c>
      <c r="H457" s="8">
        <f t="shared" si="18"/>
        <v>331.68400345608001</v>
      </c>
      <c r="J457" s="14"/>
      <c r="K457" s="69"/>
      <c r="L457" s="69"/>
      <c r="M457" s="69"/>
      <c r="P457" s="63"/>
      <c r="Q457" s="63"/>
      <c r="R457" s="63"/>
    </row>
    <row r="458" spans="1:18" outlineLevel="1">
      <c r="A458" s="6">
        <v>42</v>
      </c>
      <c r="B458" s="20">
        <v>42653.020833333336</v>
      </c>
      <c r="C458" s="21">
        <v>0.29166666666666663</v>
      </c>
      <c r="D458" s="22">
        <v>8.1300000000000008</v>
      </c>
      <c r="E458" s="23">
        <v>48.88</v>
      </c>
      <c r="F458" s="7">
        <f t="shared" si="19"/>
        <v>8.3698350000000019</v>
      </c>
      <c r="G458" s="7">
        <f t="shared" si="20"/>
        <v>52.125632000000003</v>
      </c>
      <c r="H458" s="8">
        <f t="shared" si="18"/>
        <v>245.85861338928004</v>
      </c>
      <c r="J458" s="14"/>
      <c r="K458" s="69"/>
      <c r="L458" s="69"/>
      <c r="M458" s="69"/>
      <c r="P458" s="63"/>
      <c r="Q458" s="63"/>
      <c r="R458" s="63"/>
    </row>
    <row r="459" spans="1:18" outlineLevel="1">
      <c r="A459" s="6">
        <v>42</v>
      </c>
      <c r="B459" s="20">
        <v>42653.020833333336</v>
      </c>
      <c r="C459" s="21">
        <v>0.31249999999999994</v>
      </c>
      <c r="D459" s="22">
        <v>7.36</v>
      </c>
      <c r="E459" s="23">
        <v>29.33</v>
      </c>
      <c r="F459" s="7">
        <f t="shared" si="19"/>
        <v>7.5771200000000007</v>
      </c>
      <c r="G459" s="7">
        <f t="shared" si="20"/>
        <v>31.277511999999998</v>
      </c>
      <c r="H459" s="8">
        <f t="shared" si="18"/>
        <v>380.54181827456</v>
      </c>
      <c r="J459" s="14"/>
      <c r="K459" s="69"/>
      <c r="L459" s="69"/>
      <c r="M459" s="69"/>
      <c r="P459" s="63"/>
      <c r="Q459" s="63"/>
      <c r="R459" s="63"/>
    </row>
    <row r="460" spans="1:18" outlineLevel="1">
      <c r="A460" s="6">
        <v>42</v>
      </c>
      <c r="B460" s="20">
        <v>42653.020833333336</v>
      </c>
      <c r="C460" s="21">
        <v>0.33333333333333326</v>
      </c>
      <c r="D460" s="22">
        <v>6.56</v>
      </c>
      <c r="E460" s="23">
        <v>33.44</v>
      </c>
      <c r="F460" s="7">
        <f t="shared" si="19"/>
        <v>6.75352</v>
      </c>
      <c r="G460" s="7">
        <f t="shared" si="20"/>
        <v>35.660415999999998</v>
      </c>
      <c r="H460" s="8">
        <f t="shared" si="18"/>
        <v>309.57854733568001</v>
      </c>
      <c r="J460" s="14"/>
      <c r="K460" s="69"/>
      <c r="L460" s="69"/>
      <c r="M460" s="69"/>
      <c r="P460" s="63"/>
      <c r="Q460" s="63"/>
      <c r="R460" s="63"/>
    </row>
    <row r="461" spans="1:18" outlineLevel="1">
      <c r="A461" s="6">
        <v>42</v>
      </c>
      <c r="B461" s="20">
        <v>42653.020833333336</v>
      </c>
      <c r="C461" s="21">
        <v>0.35416666666666657</v>
      </c>
      <c r="D461" s="22">
        <v>5.32</v>
      </c>
      <c r="E461" s="23">
        <v>33.770000000000003</v>
      </c>
      <c r="F461" s="7">
        <f t="shared" si="19"/>
        <v>5.4769400000000008</v>
      </c>
      <c r="G461" s="7">
        <f t="shared" si="20"/>
        <v>36.012328000000004</v>
      </c>
      <c r="H461" s="8">
        <f t="shared" ref="H461:H524" si="21">F461*($B$6-G461)</f>
        <v>249.13325028368001</v>
      </c>
      <c r="J461" s="14"/>
      <c r="K461" s="69"/>
      <c r="L461" s="69"/>
      <c r="M461" s="69"/>
      <c r="P461" s="63"/>
      <c r="Q461" s="63"/>
      <c r="R461" s="63"/>
    </row>
    <row r="462" spans="1:18" outlineLevel="1">
      <c r="A462" s="6">
        <v>42</v>
      </c>
      <c r="B462" s="20">
        <v>42653.020833333336</v>
      </c>
      <c r="C462" s="21">
        <v>0.37499999999999989</v>
      </c>
      <c r="D462" s="22">
        <v>7.04</v>
      </c>
      <c r="E462" s="23">
        <v>33.049999999999997</v>
      </c>
      <c r="F462" s="7">
        <f t="shared" ref="F462:F525" si="22">IF($B$10="Electricity",$D462*$B$7,$D462*$B$8)</f>
        <v>7.2476800000000008</v>
      </c>
      <c r="G462" s="7">
        <f t="shared" ref="G462:G525" si="23">+E462*$B$8</f>
        <v>35.244519999999994</v>
      </c>
      <c r="H462" s="8">
        <f t="shared" si="21"/>
        <v>335.2449172864001</v>
      </c>
      <c r="J462" s="14"/>
      <c r="K462" s="69"/>
      <c r="L462" s="69"/>
      <c r="M462" s="69"/>
      <c r="P462" s="63"/>
      <c r="Q462" s="63"/>
      <c r="R462" s="63"/>
    </row>
    <row r="463" spans="1:18" outlineLevel="1">
      <c r="A463" s="6">
        <v>42</v>
      </c>
      <c r="B463" s="20">
        <v>42653.020833333336</v>
      </c>
      <c r="C463" s="21">
        <v>0.3958333333333332</v>
      </c>
      <c r="D463" s="22">
        <v>6.75</v>
      </c>
      <c r="E463" s="23">
        <v>33.06</v>
      </c>
      <c r="F463" s="7">
        <f t="shared" si="22"/>
        <v>6.9491250000000004</v>
      </c>
      <c r="G463" s="7">
        <f t="shared" si="23"/>
        <v>35.255184</v>
      </c>
      <c r="H463" s="8">
        <f t="shared" si="21"/>
        <v>321.36100698600001</v>
      </c>
      <c r="J463" s="14"/>
      <c r="K463" s="69"/>
      <c r="L463" s="69"/>
      <c r="M463" s="69"/>
      <c r="P463" s="63"/>
      <c r="Q463" s="63"/>
      <c r="R463" s="63"/>
    </row>
    <row r="464" spans="1:18" outlineLevel="1">
      <c r="A464" s="6">
        <v>42</v>
      </c>
      <c r="B464" s="20">
        <v>42653.020833333336</v>
      </c>
      <c r="C464" s="21">
        <v>0.41666666666666652</v>
      </c>
      <c r="D464" s="22">
        <v>7.31</v>
      </c>
      <c r="E464" s="23">
        <v>31.83</v>
      </c>
      <c r="F464" s="7">
        <f t="shared" si="22"/>
        <v>7.5256449999999999</v>
      </c>
      <c r="G464" s="7">
        <f t="shared" si="23"/>
        <v>33.943511999999998</v>
      </c>
      <c r="H464" s="8">
        <f t="shared" si="21"/>
        <v>357.89324613476003</v>
      </c>
      <c r="J464" s="14"/>
      <c r="K464" s="69"/>
      <c r="L464" s="69"/>
      <c r="M464" s="69"/>
      <c r="P464" s="63"/>
      <c r="Q464" s="63"/>
      <c r="R464" s="63"/>
    </row>
    <row r="465" spans="1:18" outlineLevel="1">
      <c r="A465" s="6">
        <v>42</v>
      </c>
      <c r="B465" s="20">
        <v>42653.020833333336</v>
      </c>
      <c r="C465" s="21">
        <v>0.43749999999999983</v>
      </c>
      <c r="D465" s="22">
        <v>6.5</v>
      </c>
      <c r="E465" s="23">
        <v>29.49</v>
      </c>
      <c r="F465" s="7">
        <f t="shared" si="22"/>
        <v>6.6917500000000008</v>
      </c>
      <c r="G465" s="7">
        <f t="shared" si="23"/>
        <v>31.448135999999998</v>
      </c>
      <c r="H465" s="8">
        <f t="shared" si="21"/>
        <v>334.93456092200006</v>
      </c>
      <c r="J465" s="14"/>
      <c r="K465" s="69"/>
      <c r="L465" s="69"/>
      <c r="M465" s="69"/>
      <c r="P465" s="63"/>
      <c r="Q465" s="63"/>
      <c r="R465" s="63"/>
    </row>
    <row r="466" spans="1:18" outlineLevel="1">
      <c r="A466" s="6">
        <v>42</v>
      </c>
      <c r="B466" s="20">
        <v>42653.020833333336</v>
      </c>
      <c r="C466" s="21">
        <v>0.45833333333333315</v>
      </c>
      <c r="D466" s="22">
        <v>6.79</v>
      </c>
      <c r="E466" s="23">
        <v>28.97</v>
      </c>
      <c r="F466" s="7">
        <f t="shared" si="22"/>
        <v>6.9903050000000002</v>
      </c>
      <c r="G466" s="7">
        <f t="shared" si="23"/>
        <v>30.893608</v>
      </c>
      <c r="H466" s="8">
        <f t="shared" si="21"/>
        <v>353.75411502956001</v>
      </c>
      <c r="J466" s="14"/>
      <c r="K466" s="69"/>
      <c r="L466" s="69"/>
      <c r="M466" s="69"/>
      <c r="P466" s="63"/>
      <c r="Q466" s="63"/>
      <c r="R466" s="63"/>
    </row>
    <row r="467" spans="1:18" outlineLevel="1">
      <c r="A467" s="6">
        <v>42</v>
      </c>
      <c r="B467" s="20">
        <v>42653.020833333336</v>
      </c>
      <c r="C467" s="21">
        <v>0.47916666666666646</v>
      </c>
      <c r="D467" s="22">
        <v>7.18</v>
      </c>
      <c r="E467" s="23">
        <v>27.03</v>
      </c>
      <c r="F467" s="7">
        <f t="shared" si="22"/>
        <v>7.3918100000000004</v>
      </c>
      <c r="G467" s="7">
        <f t="shared" si="23"/>
        <v>28.824792000000002</v>
      </c>
      <c r="H467" s="8">
        <f t="shared" si="21"/>
        <v>389.36512924648002</v>
      </c>
      <c r="J467" s="14"/>
      <c r="K467" s="69"/>
      <c r="L467" s="69"/>
      <c r="M467" s="69"/>
      <c r="P467" s="63"/>
      <c r="Q467" s="63"/>
      <c r="R467" s="63"/>
    </row>
    <row r="468" spans="1:18" outlineLevel="1">
      <c r="A468" s="6">
        <v>42</v>
      </c>
      <c r="B468" s="20">
        <v>42653.020833333336</v>
      </c>
      <c r="C468" s="21">
        <v>0.49999999999999978</v>
      </c>
      <c r="D468" s="22">
        <v>7.48</v>
      </c>
      <c r="E468" s="23">
        <v>27.41</v>
      </c>
      <c r="F468" s="7">
        <f t="shared" si="22"/>
        <v>7.7006600000000009</v>
      </c>
      <c r="G468" s="7">
        <f t="shared" si="23"/>
        <v>29.230024</v>
      </c>
      <c r="H468" s="8">
        <f t="shared" si="21"/>
        <v>402.51331338416003</v>
      </c>
      <c r="J468" s="14"/>
      <c r="K468" s="69"/>
      <c r="L468" s="69"/>
      <c r="M468" s="69"/>
      <c r="P468" s="63"/>
      <c r="Q468" s="63"/>
      <c r="R468" s="63"/>
    </row>
    <row r="469" spans="1:18" outlineLevel="1">
      <c r="A469" s="6">
        <v>42</v>
      </c>
      <c r="B469" s="20">
        <v>42653.020833333336</v>
      </c>
      <c r="C469" s="21">
        <v>0.52083333333333315</v>
      </c>
      <c r="D469" s="22">
        <v>7.83</v>
      </c>
      <c r="E469" s="23">
        <v>28.67</v>
      </c>
      <c r="F469" s="7">
        <f t="shared" si="22"/>
        <v>8.0609850000000005</v>
      </c>
      <c r="G469" s="7">
        <f t="shared" si="23"/>
        <v>30.573688000000001</v>
      </c>
      <c r="H469" s="8">
        <f t="shared" si="21"/>
        <v>410.51623713731999</v>
      </c>
      <c r="J469" s="14"/>
      <c r="K469" s="69"/>
      <c r="L469" s="69"/>
      <c r="M469" s="69"/>
      <c r="P469" s="63"/>
      <c r="Q469" s="63"/>
      <c r="R469" s="63"/>
    </row>
    <row r="470" spans="1:18" outlineLevel="1">
      <c r="A470" s="6">
        <v>42</v>
      </c>
      <c r="B470" s="20">
        <v>42653.020833333336</v>
      </c>
      <c r="C470" s="21">
        <v>0.54166666666666652</v>
      </c>
      <c r="D470" s="22">
        <v>7.58</v>
      </c>
      <c r="E470" s="23">
        <v>23.82</v>
      </c>
      <c r="F470" s="7">
        <f t="shared" si="22"/>
        <v>7.8036100000000008</v>
      </c>
      <c r="G470" s="7">
        <f t="shared" si="23"/>
        <v>25.401648000000002</v>
      </c>
      <c r="H470" s="8">
        <f t="shared" si="21"/>
        <v>437.76966065072003</v>
      </c>
      <c r="J470" s="14"/>
      <c r="K470" s="69"/>
      <c r="L470" s="69"/>
      <c r="M470" s="69"/>
      <c r="P470" s="63"/>
      <c r="Q470" s="63"/>
      <c r="R470" s="63"/>
    </row>
    <row r="471" spans="1:18" outlineLevel="1">
      <c r="A471" s="6">
        <v>42</v>
      </c>
      <c r="B471" s="20">
        <v>42653.020833333336</v>
      </c>
      <c r="C471" s="21">
        <v>0.56249999999999989</v>
      </c>
      <c r="D471" s="22">
        <v>6.29</v>
      </c>
      <c r="E471" s="23">
        <v>10.5</v>
      </c>
      <c r="F471" s="7">
        <f t="shared" si="22"/>
        <v>6.4755550000000008</v>
      </c>
      <c r="G471" s="7">
        <f t="shared" si="23"/>
        <v>11.1972</v>
      </c>
      <c r="H471" s="8">
        <f t="shared" si="21"/>
        <v>455.24964805400009</v>
      </c>
      <c r="J471" s="14"/>
      <c r="K471" s="69"/>
      <c r="L471" s="69"/>
      <c r="M471" s="69"/>
      <c r="P471" s="63"/>
      <c r="Q471" s="63"/>
      <c r="R471" s="63"/>
    </row>
    <row r="472" spans="1:18" outlineLevel="1">
      <c r="A472" s="6">
        <v>42</v>
      </c>
      <c r="B472" s="20">
        <v>42653.020833333336</v>
      </c>
      <c r="C472" s="21">
        <v>0.58333333333333326</v>
      </c>
      <c r="D472" s="22">
        <v>7.26</v>
      </c>
      <c r="E472" s="23">
        <v>17.02</v>
      </c>
      <c r="F472" s="7">
        <f t="shared" si="22"/>
        <v>7.47417</v>
      </c>
      <c r="G472" s="7">
        <f t="shared" si="23"/>
        <v>18.150127999999999</v>
      </c>
      <c r="H472" s="8">
        <f t="shared" si="21"/>
        <v>473.48771280624004</v>
      </c>
      <c r="J472" s="14"/>
      <c r="K472" s="69"/>
      <c r="L472" s="69"/>
      <c r="M472" s="69"/>
      <c r="P472" s="63"/>
      <c r="Q472" s="63"/>
      <c r="R472" s="63"/>
    </row>
    <row r="473" spans="1:18" outlineLevel="1">
      <c r="A473" s="6">
        <v>42</v>
      </c>
      <c r="B473" s="20">
        <v>42653.020833333336</v>
      </c>
      <c r="C473" s="21">
        <v>0.60416666666666663</v>
      </c>
      <c r="D473" s="22">
        <v>6.44</v>
      </c>
      <c r="E473" s="23">
        <v>13.09</v>
      </c>
      <c r="F473" s="7">
        <f t="shared" si="22"/>
        <v>6.6299800000000007</v>
      </c>
      <c r="G473" s="7">
        <f t="shared" si="23"/>
        <v>13.959175999999999</v>
      </c>
      <c r="H473" s="8">
        <f t="shared" si="21"/>
        <v>447.79431230352003</v>
      </c>
      <c r="J473" s="14"/>
      <c r="K473" s="69"/>
      <c r="L473" s="69"/>
      <c r="M473" s="69"/>
      <c r="P473" s="63"/>
      <c r="Q473" s="63"/>
      <c r="R473" s="63"/>
    </row>
    <row r="474" spans="1:18" outlineLevel="1">
      <c r="A474" s="6">
        <v>42</v>
      </c>
      <c r="B474" s="20">
        <v>42653.020833333336</v>
      </c>
      <c r="C474" s="21">
        <v>0.625</v>
      </c>
      <c r="D474" s="22">
        <v>5.53</v>
      </c>
      <c r="E474" s="23">
        <v>29.47</v>
      </c>
      <c r="F474" s="7">
        <f t="shared" si="22"/>
        <v>5.6931350000000007</v>
      </c>
      <c r="G474" s="7">
        <f t="shared" si="23"/>
        <v>31.426807999999998</v>
      </c>
      <c r="H474" s="8">
        <f t="shared" si="21"/>
        <v>285.07344193692006</v>
      </c>
      <c r="J474" s="14"/>
      <c r="K474" s="69"/>
      <c r="L474" s="69"/>
      <c r="M474" s="69"/>
      <c r="P474" s="63"/>
      <c r="Q474" s="63"/>
      <c r="R474" s="63"/>
    </row>
    <row r="475" spans="1:18" outlineLevel="1">
      <c r="A475" s="6">
        <v>42</v>
      </c>
      <c r="B475" s="20">
        <v>42653.020833333336</v>
      </c>
      <c r="C475" s="21">
        <v>0.64583333333333337</v>
      </c>
      <c r="D475" s="22">
        <v>8.24</v>
      </c>
      <c r="E475" s="23">
        <v>35.24</v>
      </c>
      <c r="F475" s="7">
        <f t="shared" si="22"/>
        <v>8.4830800000000011</v>
      </c>
      <c r="G475" s="7">
        <f t="shared" si="23"/>
        <v>37.579936000000004</v>
      </c>
      <c r="H475" s="8">
        <f t="shared" si="21"/>
        <v>372.57741651712001</v>
      </c>
      <c r="J475" s="14"/>
      <c r="K475" s="69"/>
      <c r="L475" s="69"/>
      <c r="M475" s="69"/>
      <c r="P475" s="63"/>
      <c r="Q475" s="63"/>
      <c r="R475" s="63"/>
    </row>
    <row r="476" spans="1:18" outlineLevel="1">
      <c r="A476" s="6">
        <v>42</v>
      </c>
      <c r="B476" s="20">
        <v>42653.020833333336</v>
      </c>
      <c r="C476" s="21">
        <v>0.66666666666666674</v>
      </c>
      <c r="D476" s="22">
        <v>9.3699999999999992</v>
      </c>
      <c r="E476" s="23">
        <v>33.159999999999997</v>
      </c>
      <c r="F476" s="7">
        <f t="shared" si="22"/>
        <v>9.6464149999999993</v>
      </c>
      <c r="G476" s="7">
        <f t="shared" si="23"/>
        <v>35.361823999999999</v>
      </c>
      <c r="H476" s="8">
        <f t="shared" si="21"/>
        <v>445.06799303904</v>
      </c>
      <c r="J476" s="14"/>
      <c r="K476" s="69"/>
      <c r="L476" s="69"/>
      <c r="M476" s="69"/>
      <c r="P476" s="63"/>
      <c r="Q476" s="63"/>
      <c r="R476" s="63"/>
    </row>
    <row r="477" spans="1:18" outlineLevel="1">
      <c r="A477" s="6">
        <v>42</v>
      </c>
      <c r="B477" s="20">
        <v>42653.020833333336</v>
      </c>
      <c r="C477" s="21">
        <v>0.68750000000000011</v>
      </c>
      <c r="D477" s="22">
        <v>9.16</v>
      </c>
      <c r="E477" s="23">
        <v>28.37</v>
      </c>
      <c r="F477" s="7">
        <f t="shared" si="22"/>
        <v>9.4302200000000003</v>
      </c>
      <c r="G477" s="7">
        <f t="shared" si="23"/>
        <v>30.253768000000001</v>
      </c>
      <c r="H477" s="8">
        <f t="shared" si="21"/>
        <v>483.26324193104</v>
      </c>
      <c r="J477" s="14"/>
      <c r="K477" s="69"/>
      <c r="L477" s="69"/>
      <c r="M477" s="69"/>
      <c r="P477" s="63"/>
      <c r="Q477" s="63"/>
      <c r="R477" s="63"/>
    </row>
    <row r="478" spans="1:18" outlineLevel="1">
      <c r="A478" s="6">
        <v>42</v>
      </c>
      <c r="B478" s="20">
        <v>42653.020833333336</v>
      </c>
      <c r="C478" s="21">
        <v>0.70833333333333348</v>
      </c>
      <c r="D478" s="22">
        <v>9.35</v>
      </c>
      <c r="E478" s="23">
        <v>36.35</v>
      </c>
      <c r="F478" s="7">
        <f t="shared" si="22"/>
        <v>9.6258250000000007</v>
      </c>
      <c r="G478" s="7">
        <f t="shared" si="23"/>
        <v>38.763640000000002</v>
      </c>
      <c r="H478" s="8">
        <f t="shared" si="21"/>
        <v>411.37272249699998</v>
      </c>
      <c r="J478" s="14"/>
      <c r="K478" s="69"/>
      <c r="L478" s="69"/>
      <c r="M478" s="69"/>
      <c r="P478" s="63"/>
      <c r="Q478" s="63"/>
      <c r="R478" s="63"/>
    </row>
    <row r="479" spans="1:18" outlineLevel="1">
      <c r="A479" s="6">
        <v>42</v>
      </c>
      <c r="B479" s="20">
        <v>42653.020833333336</v>
      </c>
      <c r="C479" s="21">
        <v>0.72916666666666685</v>
      </c>
      <c r="D479" s="22">
        <v>8.74</v>
      </c>
      <c r="E479" s="23">
        <v>47.86</v>
      </c>
      <c r="F479" s="7">
        <f t="shared" si="22"/>
        <v>8.9978300000000004</v>
      </c>
      <c r="G479" s="7">
        <f t="shared" si="23"/>
        <v>51.037903999999997</v>
      </c>
      <c r="H479" s="8">
        <f t="shared" si="21"/>
        <v>274.09276125168003</v>
      </c>
      <c r="J479" s="14"/>
      <c r="K479" s="69"/>
      <c r="L479" s="69"/>
      <c r="M479" s="69"/>
      <c r="P479" s="63"/>
      <c r="Q479" s="63"/>
      <c r="R479" s="63"/>
    </row>
    <row r="480" spans="1:18" outlineLevel="1">
      <c r="A480" s="6">
        <v>42</v>
      </c>
      <c r="B480" s="20">
        <v>42653.020833333336</v>
      </c>
      <c r="C480" s="21">
        <v>0.75000000000000022</v>
      </c>
      <c r="D480" s="22">
        <v>7.45</v>
      </c>
      <c r="E480" s="23">
        <v>51.06</v>
      </c>
      <c r="F480" s="7">
        <f t="shared" si="22"/>
        <v>7.6697750000000005</v>
      </c>
      <c r="G480" s="7">
        <f t="shared" si="23"/>
        <v>54.450384</v>
      </c>
      <c r="H480" s="8">
        <f t="shared" si="21"/>
        <v>207.46446855640002</v>
      </c>
      <c r="J480" s="14"/>
      <c r="K480" s="69"/>
      <c r="L480" s="69"/>
      <c r="M480" s="69"/>
      <c r="P480" s="63"/>
      <c r="Q480" s="63"/>
      <c r="R480" s="63"/>
    </row>
    <row r="481" spans="1:18" outlineLevel="1">
      <c r="A481" s="6">
        <v>42</v>
      </c>
      <c r="B481" s="20">
        <v>42653.020833333336</v>
      </c>
      <c r="C481" s="21">
        <v>0.77083333333333359</v>
      </c>
      <c r="D481" s="22">
        <v>6.6</v>
      </c>
      <c r="E481" s="23">
        <v>50.57</v>
      </c>
      <c r="F481" s="7">
        <f t="shared" si="22"/>
        <v>6.7946999999999997</v>
      </c>
      <c r="G481" s="7">
        <f t="shared" si="23"/>
        <v>53.927848000000004</v>
      </c>
      <c r="H481" s="8">
        <f t="shared" si="21"/>
        <v>187.34450119439995</v>
      </c>
      <c r="J481" s="14"/>
      <c r="K481" s="69"/>
      <c r="L481" s="69"/>
      <c r="M481" s="69"/>
      <c r="P481" s="63"/>
      <c r="Q481" s="63"/>
      <c r="R481" s="63"/>
    </row>
    <row r="482" spans="1:18" outlineLevel="1">
      <c r="A482" s="6">
        <v>42</v>
      </c>
      <c r="B482" s="20">
        <v>42653.020833333336</v>
      </c>
      <c r="C482" s="21">
        <v>0.79166666666666696</v>
      </c>
      <c r="D482" s="22">
        <v>8.6300000000000008</v>
      </c>
      <c r="E482" s="23">
        <v>60.3</v>
      </c>
      <c r="F482" s="7">
        <f t="shared" si="22"/>
        <v>8.8845850000000013</v>
      </c>
      <c r="G482" s="7">
        <f t="shared" si="23"/>
        <v>64.303919999999991</v>
      </c>
      <c r="H482" s="8">
        <f t="shared" si="21"/>
        <v>152.78003442680011</v>
      </c>
      <c r="J482" s="14"/>
      <c r="K482" s="69"/>
      <c r="L482" s="69"/>
      <c r="M482" s="69"/>
      <c r="P482" s="63"/>
      <c r="Q482" s="63"/>
      <c r="R482" s="63"/>
    </row>
    <row r="483" spans="1:18" outlineLevel="1">
      <c r="A483" s="6">
        <v>42</v>
      </c>
      <c r="B483" s="20">
        <v>42653.020833333336</v>
      </c>
      <c r="C483" s="21">
        <v>0.81250000000000033</v>
      </c>
      <c r="D483" s="22">
        <v>9.2100000000000009</v>
      </c>
      <c r="E483" s="23">
        <v>43.57</v>
      </c>
      <c r="F483" s="7">
        <f t="shared" si="22"/>
        <v>9.481695000000002</v>
      </c>
      <c r="G483" s="7">
        <f t="shared" si="23"/>
        <v>46.463048000000001</v>
      </c>
      <c r="H483" s="8">
        <f t="shared" si="21"/>
        <v>332.20969259364006</v>
      </c>
      <c r="J483" s="14"/>
      <c r="K483" s="69"/>
      <c r="L483" s="69"/>
      <c r="M483" s="69"/>
      <c r="P483" s="63"/>
      <c r="Q483" s="63"/>
      <c r="R483" s="63"/>
    </row>
    <row r="484" spans="1:18" outlineLevel="1">
      <c r="A484" s="6">
        <v>42</v>
      </c>
      <c r="B484" s="20">
        <v>42653.020833333336</v>
      </c>
      <c r="C484" s="21">
        <v>0.8333333333333337</v>
      </c>
      <c r="D484" s="22">
        <v>8.16</v>
      </c>
      <c r="E484" s="23">
        <v>49.66</v>
      </c>
      <c r="F484" s="7">
        <f t="shared" si="22"/>
        <v>8.4007200000000015</v>
      </c>
      <c r="G484" s="7">
        <f t="shared" si="23"/>
        <v>52.957423999999996</v>
      </c>
      <c r="H484" s="8">
        <f t="shared" si="21"/>
        <v>239.77818905472009</v>
      </c>
      <c r="J484" s="14"/>
      <c r="K484" s="69"/>
      <c r="L484" s="69"/>
      <c r="M484" s="69"/>
      <c r="P484" s="63"/>
      <c r="Q484" s="63"/>
      <c r="R484" s="63"/>
    </row>
    <row r="485" spans="1:18" outlineLevel="1">
      <c r="A485" s="6">
        <v>42</v>
      </c>
      <c r="B485" s="20">
        <v>42653.020833333336</v>
      </c>
      <c r="C485" s="21">
        <v>0.85416666666666707</v>
      </c>
      <c r="D485" s="22">
        <v>8.5</v>
      </c>
      <c r="E485" s="23">
        <v>36.770000000000003</v>
      </c>
      <c r="F485" s="7">
        <f t="shared" si="22"/>
        <v>8.75075</v>
      </c>
      <c r="G485" s="7">
        <f t="shared" si="23"/>
        <v>39.211528000000001</v>
      </c>
      <c r="H485" s="8">
        <f t="shared" si="21"/>
        <v>370.05584635399998</v>
      </c>
      <c r="J485" s="14"/>
      <c r="K485" s="69"/>
      <c r="L485" s="69"/>
      <c r="M485" s="69"/>
      <c r="P485" s="63"/>
      <c r="Q485" s="63"/>
      <c r="R485" s="63"/>
    </row>
    <row r="486" spans="1:18" outlineLevel="1">
      <c r="A486" s="6">
        <v>42</v>
      </c>
      <c r="B486" s="20">
        <v>42653.020833333336</v>
      </c>
      <c r="C486" s="21">
        <v>0.87500000000000044</v>
      </c>
      <c r="D486" s="22">
        <v>9.77</v>
      </c>
      <c r="E486" s="23">
        <v>31.46</v>
      </c>
      <c r="F486" s="7">
        <f t="shared" si="22"/>
        <v>10.058215000000001</v>
      </c>
      <c r="G486" s="7">
        <f t="shared" si="23"/>
        <v>33.548943999999999</v>
      </c>
      <c r="H486" s="8">
        <f t="shared" si="21"/>
        <v>482.30203072504003</v>
      </c>
      <c r="J486" s="14"/>
      <c r="K486" s="69"/>
      <c r="L486" s="69"/>
      <c r="M486" s="69"/>
      <c r="P486" s="63"/>
      <c r="Q486" s="63"/>
      <c r="R486" s="63"/>
    </row>
    <row r="487" spans="1:18" outlineLevel="1">
      <c r="A487" s="6">
        <v>42</v>
      </c>
      <c r="B487" s="20">
        <v>42653.020833333336</v>
      </c>
      <c r="C487" s="21">
        <v>0.89583333333333381</v>
      </c>
      <c r="D487" s="22">
        <v>9.77</v>
      </c>
      <c r="E487" s="23">
        <v>24.16</v>
      </c>
      <c r="F487" s="7">
        <f t="shared" si="22"/>
        <v>10.058215000000001</v>
      </c>
      <c r="G487" s="7">
        <f t="shared" si="23"/>
        <v>25.764224000000002</v>
      </c>
      <c r="H487" s="8">
        <f t="shared" si="21"/>
        <v>560.60241819984003</v>
      </c>
      <c r="J487" s="14"/>
      <c r="K487" s="69"/>
      <c r="L487" s="69"/>
      <c r="M487" s="69"/>
      <c r="P487" s="63"/>
      <c r="Q487" s="63"/>
      <c r="R487" s="63"/>
    </row>
    <row r="488" spans="1:18" outlineLevel="1">
      <c r="A488" s="6">
        <v>42</v>
      </c>
      <c r="B488" s="20">
        <v>42653.020833333336</v>
      </c>
      <c r="C488" s="21">
        <v>0.91666666666666718</v>
      </c>
      <c r="D488" s="22">
        <v>9.76</v>
      </c>
      <c r="E488" s="23">
        <v>20.62</v>
      </c>
      <c r="F488" s="7">
        <f t="shared" si="22"/>
        <v>10.047920000000001</v>
      </c>
      <c r="G488" s="7">
        <f t="shared" si="23"/>
        <v>21.989168000000003</v>
      </c>
      <c r="H488" s="8">
        <f t="shared" si="21"/>
        <v>597.96007906943998</v>
      </c>
      <c r="J488" s="14"/>
      <c r="K488" s="69"/>
      <c r="L488" s="69"/>
      <c r="M488" s="69"/>
      <c r="P488" s="63"/>
      <c r="Q488" s="63"/>
      <c r="R488" s="63"/>
    </row>
    <row r="489" spans="1:18" outlineLevel="1">
      <c r="A489" s="6">
        <v>42</v>
      </c>
      <c r="B489" s="20">
        <v>42653.020833333336</v>
      </c>
      <c r="C489" s="21">
        <v>0.93750000000000056</v>
      </c>
      <c r="D489" s="22">
        <v>9.18</v>
      </c>
      <c r="E489" s="23">
        <v>-11.99</v>
      </c>
      <c r="F489" s="7">
        <f t="shared" si="22"/>
        <v>9.4508100000000006</v>
      </c>
      <c r="G489" s="7">
        <f t="shared" si="23"/>
        <v>-12.786136000000001</v>
      </c>
      <c r="H489" s="8">
        <f t="shared" si="21"/>
        <v>891.0803569701601</v>
      </c>
      <c r="J489" s="14"/>
      <c r="K489" s="69"/>
      <c r="L489" s="69"/>
      <c r="M489" s="69"/>
      <c r="P489" s="63"/>
      <c r="Q489" s="63"/>
      <c r="R489" s="63"/>
    </row>
    <row r="490" spans="1:18" outlineLevel="1">
      <c r="A490" s="6">
        <v>42</v>
      </c>
      <c r="B490" s="20">
        <v>42653.020833333336</v>
      </c>
      <c r="C490" s="21">
        <v>0.95833333333333393</v>
      </c>
      <c r="D490" s="22">
        <v>9.1300000000000008</v>
      </c>
      <c r="E490" s="23">
        <v>14.59</v>
      </c>
      <c r="F490" s="7">
        <f t="shared" si="22"/>
        <v>9.3993350000000024</v>
      </c>
      <c r="G490" s="7">
        <f t="shared" si="23"/>
        <v>15.558776</v>
      </c>
      <c r="H490" s="8">
        <f t="shared" si="21"/>
        <v>619.8036546860402</v>
      </c>
      <c r="J490" s="14"/>
      <c r="K490" s="69"/>
      <c r="L490" s="69"/>
      <c r="M490" s="69"/>
      <c r="P490" s="63"/>
      <c r="Q490" s="63"/>
      <c r="R490" s="63"/>
    </row>
    <row r="491" spans="1:18" outlineLevel="1">
      <c r="A491" s="6">
        <v>42</v>
      </c>
      <c r="B491" s="20">
        <v>42653.020833333336</v>
      </c>
      <c r="C491" s="21">
        <v>0.9791666666666673</v>
      </c>
      <c r="D491" s="22">
        <v>9.32</v>
      </c>
      <c r="E491" s="23">
        <v>28.54</v>
      </c>
      <c r="F491" s="7">
        <f t="shared" si="22"/>
        <v>9.5949400000000011</v>
      </c>
      <c r="G491" s="7">
        <f t="shared" si="23"/>
        <v>30.435055999999999</v>
      </c>
      <c r="H491" s="8">
        <f t="shared" si="21"/>
        <v>489.96507378336003</v>
      </c>
      <c r="J491" s="14"/>
      <c r="K491" s="69"/>
      <c r="L491" s="69"/>
      <c r="M491" s="69"/>
      <c r="P491" s="63"/>
      <c r="Q491" s="63"/>
      <c r="R491" s="63"/>
    </row>
    <row r="492" spans="1:18" outlineLevel="1">
      <c r="A492" s="6">
        <v>42</v>
      </c>
      <c r="B492" s="20">
        <v>42653.020833333336</v>
      </c>
      <c r="C492" s="21">
        <v>1.0000000000000007</v>
      </c>
      <c r="D492" s="22">
        <v>9.76</v>
      </c>
      <c r="E492" s="23">
        <v>15.28</v>
      </c>
      <c r="F492" s="7">
        <f t="shared" si="22"/>
        <v>10.047920000000001</v>
      </c>
      <c r="G492" s="7">
        <f t="shared" si="23"/>
        <v>16.294591999999998</v>
      </c>
      <c r="H492" s="8">
        <f t="shared" si="21"/>
        <v>655.17872315136015</v>
      </c>
      <c r="J492" s="14"/>
      <c r="K492" s="69"/>
      <c r="L492" s="69"/>
      <c r="M492" s="69"/>
      <c r="P492" s="63"/>
      <c r="Q492" s="63"/>
      <c r="R492" s="63"/>
    </row>
    <row r="493" spans="1:18" outlineLevel="1">
      <c r="A493" s="6">
        <v>42</v>
      </c>
      <c r="B493" s="20">
        <v>42654.020833333336</v>
      </c>
      <c r="C493" s="21">
        <v>2.0833333333333332E-2</v>
      </c>
      <c r="D493" s="22">
        <v>9.6999999999999993</v>
      </c>
      <c r="E493" s="23">
        <v>23.33</v>
      </c>
      <c r="F493" s="7">
        <f t="shared" si="22"/>
        <v>9.9861500000000003</v>
      </c>
      <c r="G493" s="7">
        <f t="shared" si="23"/>
        <v>24.879111999999999</v>
      </c>
      <c r="H493" s="8">
        <f t="shared" si="21"/>
        <v>565.42468070120003</v>
      </c>
      <c r="J493" s="14"/>
      <c r="K493" s="69"/>
      <c r="L493" s="69"/>
      <c r="M493" s="69"/>
      <c r="P493" s="63"/>
      <c r="Q493" s="63"/>
      <c r="R493" s="63"/>
    </row>
    <row r="494" spans="1:18" outlineLevel="1">
      <c r="A494" s="6">
        <v>42</v>
      </c>
      <c r="B494" s="20">
        <v>42654.020833333336</v>
      </c>
      <c r="C494" s="21">
        <v>4.1666666666666664E-2</v>
      </c>
      <c r="D494" s="22">
        <v>9.74</v>
      </c>
      <c r="E494" s="23">
        <v>17.41</v>
      </c>
      <c r="F494" s="7">
        <f t="shared" si="22"/>
        <v>10.027330000000001</v>
      </c>
      <c r="G494" s="7">
        <f t="shared" si="23"/>
        <v>18.566023999999999</v>
      </c>
      <c r="H494" s="8">
        <f t="shared" si="21"/>
        <v>631.05974556408012</v>
      </c>
      <c r="J494" s="14"/>
      <c r="K494" s="69"/>
      <c r="L494" s="69"/>
      <c r="M494" s="69"/>
      <c r="P494" s="63"/>
      <c r="Q494" s="63"/>
      <c r="R494" s="63"/>
    </row>
    <row r="495" spans="1:18" outlineLevel="1">
      <c r="A495" s="6">
        <v>42</v>
      </c>
      <c r="B495" s="20">
        <v>42654.020833333336</v>
      </c>
      <c r="C495" s="21">
        <v>6.25E-2</v>
      </c>
      <c r="D495" s="22">
        <v>7.88</v>
      </c>
      <c r="E495" s="23">
        <v>18.25</v>
      </c>
      <c r="F495" s="7">
        <f t="shared" si="22"/>
        <v>8.1124600000000004</v>
      </c>
      <c r="G495" s="7">
        <f t="shared" si="23"/>
        <v>19.4618</v>
      </c>
      <c r="H495" s="8">
        <f t="shared" si="21"/>
        <v>503.28241597200008</v>
      </c>
      <c r="J495" s="14"/>
      <c r="K495" s="69"/>
      <c r="L495" s="69"/>
      <c r="M495" s="69"/>
      <c r="P495" s="63"/>
      <c r="Q495" s="63"/>
      <c r="R495" s="63"/>
    </row>
    <row r="496" spans="1:18" outlineLevel="1">
      <c r="A496" s="6">
        <v>42</v>
      </c>
      <c r="B496" s="20">
        <v>42654.020833333336</v>
      </c>
      <c r="C496" s="21">
        <v>8.3333333333333329E-2</v>
      </c>
      <c r="D496" s="22">
        <v>5.83</v>
      </c>
      <c r="E496" s="23">
        <v>14.77</v>
      </c>
      <c r="F496" s="7">
        <f t="shared" si="22"/>
        <v>6.0019850000000003</v>
      </c>
      <c r="G496" s="7">
        <f t="shared" si="23"/>
        <v>15.750728000000001</v>
      </c>
      <c r="H496" s="8">
        <f t="shared" si="21"/>
        <v>394.62614430492005</v>
      </c>
      <c r="J496" s="14"/>
      <c r="K496" s="69"/>
      <c r="L496" s="69"/>
      <c r="M496" s="69"/>
      <c r="P496" s="63"/>
      <c r="Q496" s="63"/>
      <c r="R496" s="63"/>
    </row>
    <row r="497" spans="1:18" outlineLevel="1">
      <c r="A497" s="6">
        <v>42</v>
      </c>
      <c r="B497" s="20">
        <v>42654.020833333336</v>
      </c>
      <c r="C497" s="21">
        <v>0.10416666666666666</v>
      </c>
      <c r="D497" s="22">
        <v>9.4700000000000006</v>
      </c>
      <c r="E497" s="23">
        <v>14.84</v>
      </c>
      <c r="F497" s="7">
        <f t="shared" si="22"/>
        <v>9.7493650000000009</v>
      </c>
      <c r="G497" s="7">
        <f t="shared" si="23"/>
        <v>15.825376</v>
      </c>
      <c r="H497" s="8">
        <f t="shared" si="21"/>
        <v>640.28588061376001</v>
      </c>
      <c r="J497" s="14"/>
      <c r="K497" s="69"/>
      <c r="L497" s="69"/>
      <c r="M497" s="69"/>
      <c r="P497" s="63"/>
      <c r="Q497" s="63"/>
      <c r="R497" s="63"/>
    </row>
    <row r="498" spans="1:18" outlineLevel="1">
      <c r="A498" s="6">
        <v>42</v>
      </c>
      <c r="B498" s="20">
        <v>42654.020833333336</v>
      </c>
      <c r="C498" s="21">
        <v>0.12499999999999999</v>
      </c>
      <c r="D498" s="22">
        <v>9.0299999999999994</v>
      </c>
      <c r="E498" s="23">
        <v>16.29</v>
      </c>
      <c r="F498" s="7">
        <f t="shared" si="22"/>
        <v>9.2963850000000008</v>
      </c>
      <c r="G498" s="7">
        <f t="shared" si="23"/>
        <v>17.371655999999998</v>
      </c>
      <c r="H498" s="8">
        <f t="shared" si="21"/>
        <v>596.16177523644001</v>
      </c>
      <c r="J498" s="14"/>
      <c r="K498" s="69"/>
      <c r="L498" s="69"/>
      <c r="M498" s="69"/>
      <c r="P498" s="63"/>
      <c r="Q498" s="63"/>
      <c r="R498" s="63"/>
    </row>
    <row r="499" spans="1:18" outlineLevel="1">
      <c r="A499" s="6">
        <v>42</v>
      </c>
      <c r="B499" s="20">
        <v>42654.020833333336</v>
      </c>
      <c r="C499" s="21">
        <v>0.14583333333333331</v>
      </c>
      <c r="D499" s="22">
        <v>8.9700000000000006</v>
      </c>
      <c r="E499" s="23">
        <v>13.69</v>
      </c>
      <c r="F499" s="7">
        <f t="shared" si="22"/>
        <v>9.2346150000000016</v>
      </c>
      <c r="G499" s="7">
        <f t="shared" si="23"/>
        <v>14.599015999999999</v>
      </c>
      <c r="H499" s="8">
        <f t="shared" si="21"/>
        <v>617.80483036116004</v>
      </c>
      <c r="J499" s="14"/>
      <c r="K499" s="69"/>
      <c r="L499" s="69"/>
      <c r="M499" s="69"/>
      <c r="P499" s="63"/>
      <c r="Q499" s="63"/>
      <c r="R499" s="63"/>
    </row>
    <row r="500" spans="1:18" outlineLevel="1">
      <c r="A500" s="6">
        <v>42</v>
      </c>
      <c r="B500" s="20">
        <v>42654.020833333336</v>
      </c>
      <c r="C500" s="21">
        <v>0.16666666666666666</v>
      </c>
      <c r="D500" s="22">
        <v>9.5299999999999994</v>
      </c>
      <c r="E500" s="23">
        <v>13.81</v>
      </c>
      <c r="F500" s="7">
        <f t="shared" si="22"/>
        <v>9.8111350000000002</v>
      </c>
      <c r="G500" s="7">
        <f t="shared" si="23"/>
        <v>14.726984</v>
      </c>
      <c r="H500" s="8">
        <f t="shared" si="21"/>
        <v>655.11907433316003</v>
      </c>
      <c r="J500" s="14"/>
      <c r="K500" s="69"/>
      <c r="L500" s="69"/>
      <c r="M500" s="69"/>
      <c r="P500" s="63"/>
      <c r="Q500" s="63"/>
      <c r="R500" s="63"/>
    </row>
    <row r="501" spans="1:18" outlineLevel="1">
      <c r="A501" s="6">
        <v>42</v>
      </c>
      <c r="B501" s="20">
        <v>42654.020833333336</v>
      </c>
      <c r="C501" s="21">
        <v>0.1875</v>
      </c>
      <c r="D501" s="22">
        <v>8.2200000000000006</v>
      </c>
      <c r="E501" s="23">
        <v>22.65</v>
      </c>
      <c r="F501" s="7">
        <f t="shared" si="22"/>
        <v>8.4624900000000007</v>
      </c>
      <c r="G501" s="7">
        <f t="shared" si="23"/>
        <v>24.153959999999998</v>
      </c>
      <c r="H501" s="8">
        <f t="shared" si="21"/>
        <v>485.29029003960005</v>
      </c>
      <c r="J501" s="14"/>
      <c r="K501" s="69"/>
      <c r="L501" s="69"/>
      <c r="M501" s="69"/>
      <c r="P501" s="63"/>
      <c r="Q501" s="63"/>
      <c r="R501" s="63"/>
    </row>
    <row r="502" spans="1:18" outlineLevel="1">
      <c r="A502" s="6">
        <v>42</v>
      </c>
      <c r="B502" s="20">
        <v>42654.020833333336</v>
      </c>
      <c r="C502" s="21">
        <v>0.20833333333333334</v>
      </c>
      <c r="D502" s="22">
        <v>8.75</v>
      </c>
      <c r="E502" s="23">
        <v>24.59</v>
      </c>
      <c r="F502" s="7">
        <f t="shared" si="22"/>
        <v>9.0081250000000015</v>
      </c>
      <c r="G502" s="7">
        <f t="shared" si="23"/>
        <v>26.222776</v>
      </c>
      <c r="H502" s="8">
        <f t="shared" si="21"/>
        <v>497.94414344500012</v>
      </c>
      <c r="J502" s="14"/>
      <c r="K502" s="69"/>
      <c r="L502" s="69"/>
      <c r="M502" s="69"/>
      <c r="P502" s="63"/>
      <c r="Q502" s="63"/>
      <c r="R502" s="63"/>
    </row>
    <row r="503" spans="1:18" outlineLevel="1">
      <c r="A503" s="6">
        <v>42</v>
      </c>
      <c r="B503" s="20">
        <v>42654.020833333336</v>
      </c>
      <c r="C503" s="21">
        <v>0.22916666666666669</v>
      </c>
      <c r="D503" s="22">
        <v>9.67</v>
      </c>
      <c r="E503" s="23">
        <v>27.2</v>
      </c>
      <c r="F503" s="7">
        <f t="shared" si="22"/>
        <v>9.9552650000000007</v>
      </c>
      <c r="G503" s="7">
        <f t="shared" si="23"/>
        <v>29.006080000000001</v>
      </c>
      <c r="H503" s="8">
        <f t="shared" si="21"/>
        <v>522.59088448880004</v>
      </c>
      <c r="J503" s="14"/>
      <c r="K503" s="69"/>
      <c r="L503" s="69"/>
      <c r="M503" s="69"/>
      <c r="P503" s="63"/>
      <c r="Q503" s="63"/>
      <c r="R503" s="63"/>
    </row>
    <row r="504" spans="1:18" outlineLevel="1">
      <c r="A504" s="6">
        <v>42</v>
      </c>
      <c r="B504" s="20">
        <v>42654.020833333336</v>
      </c>
      <c r="C504" s="21">
        <v>0.25</v>
      </c>
      <c r="D504" s="22">
        <v>9.59</v>
      </c>
      <c r="E504" s="23">
        <v>18.73</v>
      </c>
      <c r="F504" s="7">
        <f t="shared" si="22"/>
        <v>9.8729050000000012</v>
      </c>
      <c r="G504" s="7">
        <f t="shared" si="23"/>
        <v>19.973672000000001</v>
      </c>
      <c r="H504" s="8">
        <f t="shared" si="21"/>
        <v>607.44359134284002</v>
      </c>
      <c r="J504" s="14"/>
      <c r="K504" s="69"/>
      <c r="L504" s="69"/>
      <c r="M504" s="69"/>
      <c r="P504" s="63"/>
      <c r="Q504" s="63"/>
      <c r="R504" s="63"/>
    </row>
    <row r="505" spans="1:18" outlineLevel="1">
      <c r="A505" s="6">
        <v>42</v>
      </c>
      <c r="B505" s="20">
        <v>42654.020833333336</v>
      </c>
      <c r="C505" s="21">
        <v>0.27083333333333331</v>
      </c>
      <c r="D505" s="22">
        <v>8.1999999999999993</v>
      </c>
      <c r="E505" s="23">
        <v>54.27</v>
      </c>
      <c r="F505" s="7">
        <f t="shared" si="22"/>
        <v>8.4419000000000004</v>
      </c>
      <c r="G505" s="7">
        <f t="shared" si="23"/>
        <v>57.873528000000007</v>
      </c>
      <c r="H505" s="8">
        <f t="shared" si="21"/>
        <v>199.45231397679996</v>
      </c>
      <c r="J505" s="14"/>
      <c r="K505" s="69"/>
      <c r="L505" s="69"/>
      <c r="M505" s="69"/>
      <c r="P505" s="63"/>
      <c r="Q505" s="63"/>
      <c r="R505" s="63"/>
    </row>
    <row r="506" spans="1:18" outlineLevel="1">
      <c r="A506" s="6">
        <v>42</v>
      </c>
      <c r="B506" s="20">
        <v>42654.020833333336</v>
      </c>
      <c r="C506" s="21">
        <v>0.29166666666666663</v>
      </c>
      <c r="D506" s="22">
        <v>7.99</v>
      </c>
      <c r="E506" s="23">
        <v>76.209999999999994</v>
      </c>
      <c r="F506" s="7">
        <f t="shared" si="22"/>
        <v>8.2257050000000014</v>
      </c>
      <c r="G506" s="7">
        <f t="shared" si="23"/>
        <v>81.270343999999994</v>
      </c>
      <c r="H506" s="8">
        <f t="shared" si="21"/>
        <v>1.8890825074800466</v>
      </c>
      <c r="J506" s="14"/>
      <c r="K506" s="69"/>
      <c r="L506" s="69"/>
      <c r="M506" s="69"/>
      <c r="P506" s="63"/>
      <c r="Q506" s="63"/>
      <c r="R506" s="63"/>
    </row>
    <row r="507" spans="1:18" outlineLevel="1">
      <c r="A507" s="6">
        <v>42</v>
      </c>
      <c r="B507" s="20">
        <v>42654.020833333336</v>
      </c>
      <c r="C507" s="21">
        <v>0.31249999999999994</v>
      </c>
      <c r="D507" s="22">
        <v>5.32</v>
      </c>
      <c r="E507" s="23">
        <v>49.78</v>
      </c>
      <c r="F507" s="7">
        <f t="shared" si="22"/>
        <v>5.4769400000000008</v>
      </c>
      <c r="G507" s="7">
        <f t="shared" si="23"/>
        <v>53.085391999999999</v>
      </c>
      <c r="H507" s="8">
        <f t="shared" si="21"/>
        <v>155.62510313952004</v>
      </c>
      <c r="J507" s="14"/>
      <c r="K507" s="69"/>
      <c r="L507" s="69"/>
      <c r="M507" s="69"/>
      <c r="P507" s="63"/>
      <c r="Q507" s="63"/>
      <c r="R507" s="63"/>
    </row>
    <row r="508" spans="1:18" outlineLevel="1">
      <c r="A508" s="6">
        <v>42</v>
      </c>
      <c r="B508" s="20">
        <v>42654.020833333336</v>
      </c>
      <c r="C508" s="21">
        <v>0.33333333333333326</v>
      </c>
      <c r="D508" s="22">
        <v>3.3</v>
      </c>
      <c r="E508" s="23">
        <v>48.52</v>
      </c>
      <c r="F508" s="7">
        <f t="shared" si="22"/>
        <v>3.3973499999999999</v>
      </c>
      <c r="G508" s="7">
        <f t="shared" si="23"/>
        <v>51.741728000000002</v>
      </c>
      <c r="H508" s="8">
        <f t="shared" si="21"/>
        <v>101.09926537919999</v>
      </c>
      <c r="J508" s="14"/>
      <c r="K508" s="69"/>
      <c r="L508" s="69"/>
      <c r="M508" s="69"/>
      <c r="P508" s="63"/>
      <c r="Q508" s="63"/>
      <c r="R508" s="63"/>
    </row>
    <row r="509" spans="1:18" outlineLevel="1">
      <c r="A509" s="6">
        <v>42</v>
      </c>
      <c r="B509" s="20">
        <v>42654.020833333336</v>
      </c>
      <c r="C509" s="21">
        <v>0.35416666666666657</v>
      </c>
      <c r="D509" s="22">
        <v>2.13</v>
      </c>
      <c r="E509" s="23">
        <v>40.06</v>
      </c>
      <c r="F509" s="7">
        <f t="shared" si="22"/>
        <v>2.1928350000000001</v>
      </c>
      <c r="G509" s="7">
        <f t="shared" si="23"/>
        <v>42.719984000000004</v>
      </c>
      <c r="H509" s="8">
        <f t="shared" si="21"/>
        <v>85.038176385359989</v>
      </c>
      <c r="J509" s="14"/>
      <c r="K509" s="69"/>
      <c r="L509" s="69"/>
      <c r="M509" s="69"/>
      <c r="P509" s="63"/>
      <c r="Q509" s="63"/>
      <c r="R509" s="63"/>
    </row>
    <row r="510" spans="1:18" outlineLevel="1">
      <c r="A510" s="6">
        <v>42</v>
      </c>
      <c r="B510" s="20">
        <v>42654.020833333336</v>
      </c>
      <c r="C510" s="21">
        <v>0.37499999999999989</v>
      </c>
      <c r="D510" s="22">
        <v>2.4500000000000002</v>
      </c>
      <c r="E510" s="23">
        <v>42.98</v>
      </c>
      <c r="F510" s="7">
        <f t="shared" si="22"/>
        <v>2.5222750000000005</v>
      </c>
      <c r="G510" s="7">
        <f t="shared" si="23"/>
        <v>45.833872</v>
      </c>
      <c r="H510" s="8">
        <f t="shared" si="21"/>
        <v>89.959783001200023</v>
      </c>
      <c r="J510" s="14"/>
      <c r="K510" s="69"/>
      <c r="L510" s="69"/>
      <c r="M510" s="69"/>
      <c r="P510" s="63"/>
      <c r="Q510" s="63"/>
      <c r="R510" s="63"/>
    </row>
    <row r="511" spans="1:18" outlineLevel="1">
      <c r="A511" s="6">
        <v>42</v>
      </c>
      <c r="B511" s="20">
        <v>42654.020833333336</v>
      </c>
      <c r="C511" s="21">
        <v>0.3958333333333332</v>
      </c>
      <c r="D511" s="22">
        <v>1.74</v>
      </c>
      <c r="E511" s="23">
        <v>36.89</v>
      </c>
      <c r="F511" s="7">
        <f t="shared" si="22"/>
        <v>1.7913300000000001</v>
      </c>
      <c r="G511" s="7">
        <f t="shared" si="23"/>
        <v>39.339496000000004</v>
      </c>
      <c r="H511" s="8">
        <f t="shared" si="21"/>
        <v>75.52337563031999</v>
      </c>
      <c r="J511" s="14"/>
      <c r="K511" s="69"/>
      <c r="L511" s="69"/>
      <c r="M511" s="69"/>
      <c r="P511" s="63"/>
      <c r="Q511" s="63"/>
      <c r="R511" s="63"/>
    </row>
    <row r="512" spans="1:18" outlineLevel="1">
      <c r="A512" s="6">
        <v>42</v>
      </c>
      <c r="B512" s="20">
        <v>42654.020833333336</v>
      </c>
      <c r="C512" s="21">
        <v>0.41666666666666652</v>
      </c>
      <c r="D512" s="22">
        <v>3.48</v>
      </c>
      <c r="E512" s="23">
        <v>35.42</v>
      </c>
      <c r="F512" s="7">
        <f t="shared" si="22"/>
        <v>3.5826600000000002</v>
      </c>
      <c r="G512" s="7">
        <f t="shared" si="23"/>
        <v>37.771888000000004</v>
      </c>
      <c r="H512" s="8">
        <f t="shared" si="21"/>
        <v>156.66295773791998</v>
      </c>
      <c r="J512" s="14"/>
      <c r="K512" s="69"/>
      <c r="L512" s="69"/>
      <c r="M512" s="69"/>
      <c r="P512" s="63"/>
      <c r="Q512" s="63"/>
      <c r="R512" s="63"/>
    </row>
    <row r="513" spans="1:18" outlineLevel="1">
      <c r="A513" s="6">
        <v>42</v>
      </c>
      <c r="B513" s="20">
        <v>42654.020833333336</v>
      </c>
      <c r="C513" s="21">
        <v>0.43749999999999983</v>
      </c>
      <c r="D513" s="22">
        <v>3.61</v>
      </c>
      <c r="E513" s="23">
        <v>30.93</v>
      </c>
      <c r="F513" s="7">
        <f t="shared" si="22"/>
        <v>3.7164950000000001</v>
      </c>
      <c r="G513" s="7">
        <f t="shared" si="23"/>
        <v>32.983752000000003</v>
      </c>
      <c r="H513" s="8">
        <f t="shared" si="21"/>
        <v>180.31039311076</v>
      </c>
      <c r="J513" s="14"/>
      <c r="K513" s="69"/>
      <c r="L513" s="69"/>
      <c r="M513" s="69"/>
      <c r="P513" s="63"/>
      <c r="Q513" s="63"/>
      <c r="R513" s="63"/>
    </row>
    <row r="514" spans="1:18" outlineLevel="1">
      <c r="A514" s="6">
        <v>42</v>
      </c>
      <c r="B514" s="20">
        <v>42654.020833333336</v>
      </c>
      <c r="C514" s="21">
        <v>0.45833333333333315</v>
      </c>
      <c r="D514" s="22">
        <v>2.57</v>
      </c>
      <c r="E514" s="23">
        <v>37.869999999999997</v>
      </c>
      <c r="F514" s="7">
        <f t="shared" si="22"/>
        <v>2.6458150000000002</v>
      </c>
      <c r="G514" s="7">
        <f t="shared" si="23"/>
        <v>40.384567999999994</v>
      </c>
      <c r="H514" s="8">
        <f t="shared" si="21"/>
        <v>108.78382671708002</v>
      </c>
      <c r="J514" s="14"/>
      <c r="K514" s="69"/>
      <c r="L514" s="69"/>
      <c r="M514" s="69"/>
      <c r="P514" s="63"/>
      <c r="Q514" s="63"/>
      <c r="R514" s="63"/>
    </row>
    <row r="515" spans="1:18" outlineLevel="1">
      <c r="A515" s="6">
        <v>42</v>
      </c>
      <c r="B515" s="20">
        <v>42654.020833333336</v>
      </c>
      <c r="C515" s="21">
        <v>0.47916666666666646</v>
      </c>
      <c r="D515" s="22">
        <v>2.75</v>
      </c>
      <c r="E515" s="23">
        <v>38.840000000000003</v>
      </c>
      <c r="F515" s="7">
        <f t="shared" si="22"/>
        <v>2.8311250000000001</v>
      </c>
      <c r="G515" s="7">
        <f t="shared" si="23"/>
        <v>41.418976000000001</v>
      </c>
      <c r="H515" s="8">
        <f t="shared" si="21"/>
        <v>113.47438907200001</v>
      </c>
      <c r="J515" s="14"/>
      <c r="K515" s="69"/>
      <c r="L515" s="69"/>
      <c r="M515" s="69"/>
      <c r="P515" s="63"/>
      <c r="Q515" s="63"/>
      <c r="R515" s="63"/>
    </row>
    <row r="516" spans="1:18" outlineLevel="1">
      <c r="A516" s="6">
        <v>42</v>
      </c>
      <c r="B516" s="20">
        <v>42654.020833333336</v>
      </c>
      <c r="C516" s="21">
        <v>0.49999999999999978</v>
      </c>
      <c r="D516" s="22">
        <v>3.79</v>
      </c>
      <c r="E516" s="23">
        <v>38.9</v>
      </c>
      <c r="F516" s="7">
        <f t="shared" si="22"/>
        <v>3.9018050000000004</v>
      </c>
      <c r="G516" s="7">
        <f t="shared" si="23"/>
        <v>41.482959999999999</v>
      </c>
      <c r="H516" s="8">
        <f t="shared" si="21"/>
        <v>156.13868675720002</v>
      </c>
      <c r="J516" s="14"/>
      <c r="K516" s="69"/>
      <c r="L516" s="69"/>
      <c r="M516" s="69"/>
      <c r="P516" s="63"/>
      <c r="Q516" s="63"/>
      <c r="R516" s="63"/>
    </row>
    <row r="517" spans="1:18" outlineLevel="1">
      <c r="A517" s="6">
        <v>42</v>
      </c>
      <c r="B517" s="20">
        <v>42654.020833333336</v>
      </c>
      <c r="C517" s="21">
        <v>0.52083333333333315</v>
      </c>
      <c r="D517" s="22">
        <v>5.31</v>
      </c>
      <c r="E517" s="23">
        <v>38.85</v>
      </c>
      <c r="F517" s="7">
        <f t="shared" si="22"/>
        <v>5.4666449999999998</v>
      </c>
      <c r="G517" s="7">
        <f t="shared" si="23"/>
        <v>41.429639999999999</v>
      </c>
      <c r="H517" s="8">
        <f t="shared" si="21"/>
        <v>219.05043314220001</v>
      </c>
      <c r="J517" s="14"/>
      <c r="K517" s="69"/>
      <c r="L517" s="69"/>
      <c r="M517" s="69"/>
      <c r="P517" s="63"/>
      <c r="Q517" s="63"/>
      <c r="R517" s="63"/>
    </row>
    <row r="518" spans="1:18" outlineLevel="1">
      <c r="A518" s="6">
        <v>42</v>
      </c>
      <c r="B518" s="20">
        <v>42654.020833333336</v>
      </c>
      <c r="C518" s="21">
        <v>0.54166666666666652</v>
      </c>
      <c r="D518" s="22">
        <v>4.6100000000000003</v>
      </c>
      <c r="E518" s="23">
        <v>38.79</v>
      </c>
      <c r="F518" s="7">
        <f t="shared" si="22"/>
        <v>4.7459950000000006</v>
      </c>
      <c r="G518" s="7">
        <f t="shared" si="23"/>
        <v>41.365656000000001</v>
      </c>
      <c r="H518" s="8">
        <f t="shared" si="21"/>
        <v>190.47739595228001</v>
      </c>
      <c r="J518" s="14"/>
      <c r="K518" s="69"/>
      <c r="L518" s="69"/>
      <c r="M518" s="69"/>
      <c r="P518" s="63"/>
      <c r="Q518" s="63"/>
      <c r="R518" s="63"/>
    </row>
    <row r="519" spans="1:18" outlineLevel="1">
      <c r="A519" s="6">
        <v>42</v>
      </c>
      <c r="B519" s="20">
        <v>42654.020833333336</v>
      </c>
      <c r="C519" s="21">
        <v>0.56249999999999989</v>
      </c>
      <c r="D519" s="22">
        <v>6.38</v>
      </c>
      <c r="E519" s="23">
        <v>36.08</v>
      </c>
      <c r="F519" s="7">
        <f t="shared" si="22"/>
        <v>6.5682100000000005</v>
      </c>
      <c r="G519" s="7">
        <f t="shared" si="23"/>
        <v>38.475712000000001</v>
      </c>
      <c r="H519" s="8">
        <f t="shared" si="21"/>
        <v>282.59255868448003</v>
      </c>
      <c r="J519" s="14"/>
      <c r="K519" s="69"/>
      <c r="L519" s="69"/>
      <c r="M519" s="69"/>
      <c r="P519" s="63"/>
      <c r="Q519" s="63"/>
      <c r="R519" s="63"/>
    </row>
    <row r="520" spans="1:18" outlineLevel="1">
      <c r="A520" s="6">
        <v>42</v>
      </c>
      <c r="B520" s="20">
        <v>42654.020833333336</v>
      </c>
      <c r="C520" s="21">
        <v>0.58333333333333326</v>
      </c>
      <c r="D520" s="22">
        <v>2.79</v>
      </c>
      <c r="E520" s="23">
        <v>18.489999999999998</v>
      </c>
      <c r="F520" s="7">
        <f t="shared" si="22"/>
        <v>2.8723050000000003</v>
      </c>
      <c r="G520" s="7">
        <f t="shared" si="23"/>
        <v>19.717735999999999</v>
      </c>
      <c r="H520" s="8">
        <f t="shared" si="21"/>
        <v>177.45750579852</v>
      </c>
      <c r="J520" s="14"/>
      <c r="K520" s="69"/>
      <c r="L520" s="69"/>
      <c r="M520" s="69"/>
      <c r="P520" s="63"/>
      <c r="Q520" s="63"/>
      <c r="R520" s="63"/>
    </row>
    <row r="521" spans="1:18" outlineLevel="1">
      <c r="A521" s="6">
        <v>42</v>
      </c>
      <c r="B521" s="20">
        <v>42654.020833333336</v>
      </c>
      <c r="C521" s="21">
        <v>0.60416666666666663</v>
      </c>
      <c r="D521" s="22">
        <v>4.1100000000000003</v>
      </c>
      <c r="E521" s="23">
        <v>24.82</v>
      </c>
      <c r="F521" s="7">
        <f t="shared" si="22"/>
        <v>4.2312450000000004</v>
      </c>
      <c r="G521" s="7">
        <f t="shared" si="23"/>
        <v>26.468048</v>
      </c>
      <c r="H521" s="8">
        <f t="shared" si="21"/>
        <v>232.85367174024003</v>
      </c>
      <c r="J521" s="14"/>
      <c r="K521" s="69"/>
      <c r="L521" s="69"/>
      <c r="M521" s="69"/>
      <c r="P521" s="63"/>
      <c r="Q521" s="63"/>
      <c r="R521" s="63"/>
    </row>
    <row r="522" spans="1:18" outlineLevel="1">
      <c r="A522" s="6">
        <v>42</v>
      </c>
      <c r="B522" s="20">
        <v>42654.020833333336</v>
      </c>
      <c r="C522" s="21">
        <v>0.625</v>
      </c>
      <c r="D522" s="22">
        <v>4.1100000000000003</v>
      </c>
      <c r="E522" s="23">
        <v>13.26</v>
      </c>
      <c r="F522" s="7">
        <f t="shared" si="22"/>
        <v>4.2312450000000004</v>
      </c>
      <c r="G522" s="7">
        <f t="shared" si="23"/>
        <v>14.140464</v>
      </c>
      <c r="H522" s="8">
        <f t="shared" si="21"/>
        <v>285.01469990232005</v>
      </c>
      <c r="J522" s="14"/>
      <c r="K522" s="69"/>
      <c r="L522" s="69"/>
      <c r="M522" s="69"/>
      <c r="P522" s="63"/>
      <c r="Q522" s="63"/>
      <c r="R522" s="63"/>
    </row>
    <row r="523" spans="1:18" outlineLevel="1">
      <c r="A523" s="6">
        <v>42</v>
      </c>
      <c r="B523" s="20">
        <v>42654.020833333336</v>
      </c>
      <c r="C523" s="21">
        <v>0.64583333333333337</v>
      </c>
      <c r="D523" s="22">
        <v>6.17</v>
      </c>
      <c r="E523" s="23">
        <v>16.28</v>
      </c>
      <c r="F523" s="7">
        <f t="shared" si="22"/>
        <v>6.3520150000000006</v>
      </c>
      <c r="G523" s="7">
        <f t="shared" si="23"/>
        <v>17.360992000000003</v>
      </c>
      <c r="H523" s="8">
        <f t="shared" si="21"/>
        <v>407.41194090111998</v>
      </c>
      <c r="J523" s="14"/>
      <c r="K523" s="69"/>
      <c r="L523" s="69"/>
      <c r="M523" s="69"/>
      <c r="P523" s="63"/>
      <c r="Q523" s="63"/>
      <c r="R523" s="63"/>
    </row>
    <row r="524" spans="1:18" outlineLevel="1">
      <c r="A524" s="6">
        <v>42</v>
      </c>
      <c r="B524" s="20">
        <v>42654.020833333336</v>
      </c>
      <c r="C524" s="21">
        <v>0.66666666666666674</v>
      </c>
      <c r="D524" s="22">
        <v>3.66</v>
      </c>
      <c r="E524" s="23">
        <v>37.61</v>
      </c>
      <c r="F524" s="7">
        <f t="shared" si="22"/>
        <v>3.7679700000000005</v>
      </c>
      <c r="G524" s="7">
        <f t="shared" si="23"/>
        <v>40.107303999999999</v>
      </c>
      <c r="H524" s="8">
        <f t="shared" si="21"/>
        <v>155.96643674712001</v>
      </c>
      <c r="J524" s="14"/>
      <c r="K524" s="69"/>
      <c r="L524" s="69"/>
      <c r="M524" s="69"/>
      <c r="P524" s="63"/>
      <c r="Q524" s="63"/>
      <c r="R524" s="63"/>
    </row>
    <row r="525" spans="1:18" outlineLevel="1">
      <c r="A525" s="6">
        <v>42</v>
      </c>
      <c r="B525" s="20">
        <v>42654.020833333336</v>
      </c>
      <c r="C525" s="21">
        <v>0.68750000000000011</v>
      </c>
      <c r="D525" s="22">
        <v>4.0999999999999996</v>
      </c>
      <c r="E525" s="23">
        <v>34.11</v>
      </c>
      <c r="F525" s="7">
        <f t="shared" si="22"/>
        <v>4.2209500000000002</v>
      </c>
      <c r="G525" s="7">
        <f t="shared" si="23"/>
        <v>36.374904000000001</v>
      </c>
      <c r="H525" s="8">
        <f t="shared" ref="H525:H588" si="24">F525*($B$6-G525)</f>
        <v>190.4707739612</v>
      </c>
      <c r="J525" s="14"/>
      <c r="K525" s="69"/>
      <c r="L525" s="69"/>
      <c r="M525" s="69"/>
      <c r="P525" s="63"/>
      <c r="Q525" s="63"/>
      <c r="R525" s="63"/>
    </row>
    <row r="526" spans="1:18" outlineLevel="1">
      <c r="A526" s="6">
        <v>42</v>
      </c>
      <c r="B526" s="20">
        <v>42654.020833333336</v>
      </c>
      <c r="C526" s="21">
        <v>0.70833333333333348</v>
      </c>
      <c r="D526" s="22">
        <v>6.47</v>
      </c>
      <c r="E526" s="23">
        <v>42.52</v>
      </c>
      <c r="F526" s="7">
        <f t="shared" ref="F526:F589" si="25">IF($B$10="Electricity",$D526*$B$7,$D526*$B$8)</f>
        <v>6.6608650000000003</v>
      </c>
      <c r="G526" s="7">
        <f t="shared" ref="G526:G589" si="26">+E526*$B$8</f>
        <v>45.343328000000007</v>
      </c>
      <c r="H526" s="8">
        <f t="shared" si="24"/>
        <v>240.83471104127997</v>
      </c>
      <c r="J526" s="14"/>
      <c r="K526" s="69"/>
      <c r="L526" s="69"/>
      <c r="M526" s="69"/>
      <c r="P526" s="63"/>
      <c r="Q526" s="63"/>
      <c r="R526" s="63"/>
    </row>
    <row r="527" spans="1:18" outlineLevel="1">
      <c r="A527" s="6">
        <v>42</v>
      </c>
      <c r="B527" s="20">
        <v>42654.020833333336</v>
      </c>
      <c r="C527" s="21">
        <v>0.72916666666666685</v>
      </c>
      <c r="D527" s="22">
        <v>5.32</v>
      </c>
      <c r="E527" s="23">
        <v>49.85</v>
      </c>
      <c r="F527" s="7">
        <f t="shared" si="25"/>
        <v>5.4769400000000008</v>
      </c>
      <c r="G527" s="7">
        <f t="shared" si="26"/>
        <v>53.160040000000002</v>
      </c>
      <c r="H527" s="8">
        <f t="shared" si="24"/>
        <v>155.21626052240001</v>
      </c>
      <c r="J527" s="14"/>
      <c r="K527" s="69"/>
      <c r="L527" s="69"/>
      <c r="M527" s="69"/>
      <c r="P527" s="63"/>
      <c r="Q527" s="63"/>
      <c r="R527" s="63"/>
    </row>
    <row r="528" spans="1:18" outlineLevel="1">
      <c r="A528" s="6">
        <v>42</v>
      </c>
      <c r="B528" s="20">
        <v>42654.020833333336</v>
      </c>
      <c r="C528" s="21">
        <v>0.75000000000000022</v>
      </c>
      <c r="D528" s="22">
        <v>2.86</v>
      </c>
      <c r="E528" s="23">
        <v>53.01</v>
      </c>
      <c r="F528" s="7">
        <f t="shared" si="25"/>
        <v>2.9443700000000002</v>
      </c>
      <c r="G528" s="7">
        <f t="shared" si="26"/>
        <v>56.529863999999996</v>
      </c>
      <c r="H528" s="8">
        <f t="shared" si="24"/>
        <v>73.521319334320012</v>
      </c>
      <c r="J528" s="14"/>
      <c r="K528" s="69"/>
      <c r="L528" s="69"/>
      <c r="M528" s="69"/>
      <c r="P528" s="63"/>
      <c r="Q528" s="63"/>
      <c r="R528" s="63"/>
    </row>
    <row r="529" spans="1:18" outlineLevel="1">
      <c r="A529" s="6">
        <v>42</v>
      </c>
      <c r="B529" s="20">
        <v>42654.020833333336</v>
      </c>
      <c r="C529" s="21">
        <v>0.77083333333333359</v>
      </c>
      <c r="D529" s="22">
        <v>4.26</v>
      </c>
      <c r="E529" s="23">
        <v>73.94</v>
      </c>
      <c r="F529" s="7">
        <f t="shared" si="25"/>
        <v>4.3856700000000002</v>
      </c>
      <c r="G529" s="7">
        <f t="shared" si="26"/>
        <v>78.849615999999997</v>
      </c>
      <c r="H529" s="8">
        <f t="shared" si="24"/>
        <v>11.623709597280012</v>
      </c>
      <c r="J529" s="14"/>
      <c r="K529" s="69"/>
      <c r="L529" s="69"/>
      <c r="M529" s="69"/>
      <c r="P529" s="63"/>
      <c r="Q529" s="63"/>
      <c r="R529" s="63"/>
    </row>
    <row r="530" spans="1:18" outlineLevel="1">
      <c r="A530" s="6">
        <v>42</v>
      </c>
      <c r="B530" s="20">
        <v>42654.020833333336</v>
      </c>
      <c r="C530" s="21">
        <v>0.79166666666666696</v>
      </c>
      <c r="D530" s="22">
        <v>4.91</v>
      </c>
      <c r="E530" s="23">
        <v>95.79</v>
      </c>
      <c r="F530" s="7">
        <f t="shared" si="25"/>
        <v>5.0548450000000003</v>
      </c>
      <c r="G530" s="7">
        <f t="shared" si="26"/>
        <v>102.15045600000001</v>
      </c>
      <c r="H530" s="8">
        <f t="shared" si="24"/>
        <v>-104.38485425932004</v>
      </c>
      <c r="J530" s="14"/>
      <c r="K530" s="69"/>
      <c r="L530" s="69"/>
      <c r="M530" s="69"/>
      <c r="P530" s="63"/>
      <c r="Q530" s="63"/>
      <c r="R530" s="63"/>
    </row>
    <row r="531" spans="1:18" outlineLevel="1">
      <c r="A531" s="6">
        <v>42</v>
      </c>
      <c r="B531" s="20">
        <v>42654.020833333336</v>
      </c>
      <c r="C531" s="21">
        <v>0.81250000000000033</v>
      </c>
      <c r="D531" s="22">
        <v>6.5</v>
      </c>
      <c r="E531" s="23">
        <v>70.22</v>
      </c>
      <c r="F531" s="7">
        <f t="shared" si="25"/>
        <v>6.6917500000000008</v>
      </c>
      <c r="G531" s="7">
        <f t="shared" si="26"/>
        <v>74.882608000000005</v>
      </c>
      <c r="H531" s="8">
        <f t="shared" si="24"/>
        <v>44.281932915999974</v>
      </c>
      <c r="J531" s="14"/>
      <c r="K531" s="69"/>
      <c r="L531" s="69"/>
      <c r="M531" s="69"/>
      <c r="P531" s="63"/>
      <c r="Q531" s="63"/>
      <c r="R531" s="63"/>
    </row>
    <row r="532" spans="1:18" outlineLevel="1">
      <c r="A532" s="6">
        <v>42</v>
      </c>
      <c r="B532" s="20">
        <v>42654.020833333336</v>
      </c>
      <c r="C532" s="21">
        <v>0.8333333333333337</v>
      </c>
      <c r="D532" s="22">
        <v>6.82</v>
      </c>
      <c r="E532" s="23">
        <v>66.540000000000006</v>
      </c>
      <c r="F532" s="7">
        <f t="shared" si="25"/>
        <v>7.0211900000000007</v>
      </c>
      <c r="G532" s="7">
        <f t="shared" si="26"/>
        <v>70.958256000000006</v>
      </c>
      <c r="H532" s="8">
        <f t="shared" si="24"/>
        <v>74.015587555359971</v>
      </c>
      <c r="J532" s="14"/>
      <c r="K532" s="69"/>
      <c r="L532" s="69"/>
      <c r="M532" s="69"/>
      <c r="P532" s="63"/>
      <c r="Q532" s="63"/>
      <c r="R532" s="63"/>
    </row>
    <row r="533" spans="1:18" outlineLevel="1">
      <c r="A533" s="6">
        <v>42</v>
      </c>
      <c r="B533" s="20">
        <v>42654.020833333336</v>
      </c>
      <c r="C533" s="21">
        <v>0.85416666666666707</v>
      </c>
      <c r="D533" s="22">
        <v>4.8499999999999996</v>
      </c>
      <c r="E533" s="23">
        <v>52.49</v>
      </c>
      <c r="F533" s="7">
        <f t="shared" si="25"/>
        <v>4.9930750000000002</v>
      </c>
      <c r="G533" s="7">
        <f t="shared" si="26"/>
        <v>55.975336000000006</v>
      </c>
      <c r="H533" s="8">
        <f t="shared" si="24"/>
        <v>127.44656170179998</v>
      </c>
      <c r="J533" s="14"/>
      <c r="K533" s="69"/>
      <c r="L533" s="69"/>
      <c r="M533" s="69"/>
      <c r="P533" s="63"/>
      <c r="Q533" s="63"/>
      <c r="R533" s="63"/>
    </row>
    <row r="534" spans="1:18" outlineLevel="1">
      <c r="A534" s="6">
        <v>42</v>
      </c>
      <c r="B534" s="20">
        <v>42654.020833333336</v>
      </c>
      <c r="C534" s="21">
        <v>0.87500000000000044</v>
      </c>
      <c r="D534" s="22">
        <v>4.3499999999999996</v>
      </c>
      <c r="E534" s="23">
        <v>40.22</v>
      </c>
      <c r="F534" s="7">
        <f t="shared" si="25"/>
        <v>4.4783249999999999</v>
      </c>
      <c r="G534" s="7">
        <f t="shared" si="26"/>
        <v>42.890608</v>
      </c>
      <c r="H534" s="8">
        <f t="shared" si="24"/>
        <v>172.9054054284</v>
      </c>
      <c r="J534" s="14"/>
      <c r="K534" s="69"/>
      <c r="L534" s="69"/>
      <c r="M534" s="69"/>
      <c r="P534" s="63"/>
      <c r="Q534" s="63"/>
      <c r="R534" s="63"/>
    </row>
    <row r="535" spans="1:18" outlineLevel="1">
      <c r="A535" s="6">
        <v>42</v>
      </c>
      <c r="B535" s="20">
        <v>42654.020833333336</v>
      </c>
      <c r="C535" s="21">
        <v>0.89583333333333381</v>
      </c>
      <c r="D535" s="22">
        <v>4.25</v>
      </c>
      <c r="E535" s="23">
        <v>35.659999999999997</v>
      </c>
      <c r="F535" s="7">
        <f t="shared" si="25"/>
        <v>4.375375</v>
      </c>
      <c r="G535" s="7">
        <f t="shared" si="26"/>
        <v>38.027823999999995</v>
      </c>
      <c r="H535" s="8">
        <f t="shared" si="24"/>
        <v>190.20707206600002</v>
      </c>
      <c r="J535" s="14"/>
      <c r="K535" s="69"/>
      <c r="L535" s="69"/>
      <c r="M535" s="69"/>
      <c r="P535" s="63"/>
      <c r="Q535" s="63"/>
      <c r="R535" s="63"/>
    </row>
    <row r="536" spans="1:18" outlineLevel="1">
      <c r="A536" s="6">
        <v>42</v>
      </c>
      <c r="B536" s="20">
        <v>42654.020833333336</v>
      </c>
      <c r="C536" s="21">
        <v>0.91666666666666718</v>
      </c>
      <c r="D536" s="22">
        <v>2.65</v>
      </c>
      <c r="E536" s="23">
        <v>21.26</v>
      </c>
      <c r="F536" s="7">
        <f t="shared" si="25"/>
        <v>2.7281750000000002</v>
      </c>
      <c r="G536" s="7">
        <f t="shared" si="26"/>
        <v>22.671664000000003</v>
      </c>
      <c r="H536" s="8">
        <f t="shared" si="24"/>
        <v>160.49399556679998</v>
      </c>
      <c r="J536" s="14"/>
      <c r="K536" s="69"/>
      <c r="L536" s="69"/>
      <c r="M536" s="69"/>
      <c r="P536" s="63"/>
      <c r="Q536" s="63"/>
      <c r="R536" s="63"/>
    </row>
    <row r="537" spans="1:18" outlineLevel="1">
      <c r="A537" s="6">
        <v>42</v>
      </c>
      <c r="B537" s="20">
        <v>42654.020833333336</v>
      </c>
      <c r="C537" s="21">
        <v>0.93750000000000056</v>
      </c>
      <c r="D537" s="22">
        <v>4.84</v>
      </c>
      <c r="E537" s="23">
        <v>28.34</v>
      </c>
      <c r="F537" s="7">
        <f t="shared" si="25"/>
        <v>4.98278</v>
      </c>
      <c r="G537" s="7">
        <f t="shared" si="26"/>
        <v>30.221776000000002</v>
      </c>
      <c r="H537" s="8">
        <f t="shared" si="24"/>
        <v>255.50810898271996</v>
      </c>
      <c r="J537" s="14"/>
      <c r="K537" s="69"/>
      <c r="L537" s="69"/>
      <c r="M537" s="69"/>
      <c r="P537" s="63"/>
      <c r="Q537" s="63"/>
      <c r="R537" s="63"/>
    </row>
    <row r="538" spans="1:18" outlineLevel="1">
      <c r="A538" s="6">
        <v>42</v>
      </c>
      <c r="B538" s="20">
        <v>42654.020833333336</v>
      </c>
      <c r="C538" s="21">
        <v>0.95833333333333393</v>
      </c>
      <c r="D538" s="22">
        <v>6.64</v>
      </c>
      <c r="E538" s="23">
        <v>38.51</v>
      </c>
      <c r="F538" s="7">
        <f t="shared" si="25"/>
        <v>6.8358800000000004</v>
      </c>
      <c r="G538" s="7">
        <f t="shared" si="26"/>
        <v>41.067063999999995</v>
      </c>
      <c r="H538" s="8">
        <f t="shared" si="24"/>
        <v>276.39469854368008</v>
      </c>
      <c r="J538" s="14"/>
      <c r="K538" s="69"/>
      <c r="L538" s="69"/>
      <c r="M538" s="69"/>
      <c r="P538" s="63"/>
      <c r="Q538" s="63"/>
      <c r="R538" s="63"/>
    </row>
    <row r="539" spans="1:18" outlineLevel="1">
      <c r="A539" s="6">
        <v>42</v>
      </c>
      <c r="B539" s="20">
        <v>42654.020833333336</v>
      </c>
      <c r="C539" s="21">
        <v>0.9791666666666673</v>
      </c>
      <c r="D539" s="22">
        <v>7.25</v>
      </c>
      <c r="E539" s="23">
        <v>53.89</v>
      </c>
      <c r="F539" s="7">
        <f t="shared" si="25"/>
        <v>7.4638750000000007</v>
      </c>
      <c r="G539" s="7">
        <f t="shared" si="26"/>
        <v>57.468296000000002</v>
      </c>
      <c r="H539" s="8">
        <f t="shared" si="24"/>
        <v>179.36963469299999</v>
      </c>
      <c r="J539" s="14"/>
      <c r="K539" s="69"/>
      <c r="L539" s="69"/>
      <c r="M539" s="69"/>
      <c r="P539" s="63"/>
      <c r="Q539" s="63"/>
      <c r="R539" s="63"/>
    </row>
    <row r="540" spans="1:18" outlineLevel="1">
      <c r="A540" s="6">
        <v>42</v>
      </c>
      <c r="B540" s="20">
        <v>42654.020833333336</v>
      </c>
      <c r="C540" s="21">
        <v>1.0000000000000007</v>
      </c>
      <c r="D540" s="22">
        <v>7.95</v>
      </c>
      <c r="E540" s="23">
        <v>24.8</v>
      </c>
      <c r="F540" s="7">
        <f t="shared" si="25"/>
        <v>8.1845250000000007</v>
      </c>
      <c r="G540" s="7">
        <f t="shared" si="26"/>
        <v>26.446720000000003</v>
      </c>
      <c r="H540" s="8">
        <f t="shared" si="24"/>
        <v>450.58494649200003</v>
      </c>
      <c r="J540" s="14"/>
      <c r="K540" s="69"/>
      <c r="L540" s="69"/>
      <c r="M540" s="69"/>
      <c r="P540" s="63"/>
      <c r="Q540" s="63"/>
      <c r="R540" s="63"/>
    </row>
    <row r="541" spans="1:18" outlineLevel="1">
      <c r="A541" s="6">
        <v>42</v>
      </c>
      <c r="B541" s="20">
        <v>42655.020833333336</v>
      </c>
      <c r="C541" s="21">
        <v>2.0833333333333332E-2</v>
      </c>
      <c r="D541" s="22">
        <v>8.15</v>
      </c>
      <c r="E541" s="23">
        <v>20.13</v>
      </c>
      <c r="F541" s="7">
        <f t="shared" si="25"/>
        <v>8.3904250000000005</v>
      </c>
      <c r="G541" s="7">
        <f t="shared" si="26"/>
        <v>21.466632000000001</v>
      </c>
      <c r="H541" s="8">
        <f t="shared" si="24"/>
        <v>503.70547170139997</v>
      </c>
      <c r="J541" s="14"/>
      <c r="K541" s="69"/>
      <c r="L541" s="69"/>
      <c r="M541" s="69"/>
      <c r="P541" s="63"/>
      <c r="Q541" s="63"/>
      <c r="R541" s="63"/>
    </row>
    <row r="542" spans="1:18" outlineLevel="1">
      <c r="A542" s="6">
        <v>42</v>
      </c>
      <c r="B542" s="20">
        <v>42655.020833333336</v>
      </c>
      <c r="C542" s="21">
        <v>4.1666666666666664E-2</v>
      </c>
      <c r="D542" s="22">
        <v>8.15</v>
      </c>
      <c r="E542" s="23">
        <v>17.03</v>
      </c>
      <c r="F542" s="7">
        <f t="shared" si="25"/>
        <v>8.3904250000000005</v>
      </c>
      <c r="G542" s="7">
        <f t="shared" si="26"/>
        <v>18.160792000000001</v>
      </c>
      <c r="H542" s="8">
        <f t="shared" si="24"/>
        <v>531.44287428339999</v>
      </c>
      <c r="J542" s="14"/>
      <c r="K542" s="69"/>
      <c r="L542" s="69"/>
      <c r="M542" s="69"/>
      <c r="P542" s="63"/>
      <c r="Q542" s="63"/>
      <c r="R542" s="63"/>
    </row>
    <row r="543" spans="1:18" outlineLevel="1">
      <c r="A543" s="6">
        <v>42</v>
      </c>
      <c r="B543" s="20">
        <v>42655.020833333336</v>
      </c>
      <c r="C543" s="21">
        <v>6.25E-2</v>
      </c>
      <c r="D543" s="22">
        <v>7.63</v>
      </c>
      <c r="E543" s="23">
        <v>13.89</v>
      </c>
      <c r="F543" s="7">
        <f t="shared" si="25"/>
        <v>7.8550850000000008</v>
      </c>
      <c r="G543" s="7">
        <f t="shared" si="26"/>
        <v>14.812296000000002</v>
      </c>
      <c r="H543" s="8">
        <f t="shared" si="24"/>
        <v>523.83758337484005</v>
      </c>
      <c r="J543" s="14"/>
      <c r="K543" s="69"/>
      <c r="L543" s="69"/>
      <c r="M543" s="69"/>
      <c r="P543" s="63"/>
      <c r="Q543" s="63"/>
      <c r="R543" s="63"/>
    </row>
    <row r="544" spans="1:18" outlineLevel="1">
      <c r="A544" s="6">
        <v>42</v>
      </c>
      <c r="B544" s="20">
        <v>42655.020833333336</v>
      </c>
      <c r="C544" s="21">
        <v>8.3333333333333329E-2</v>
      </c>
      <c r="D544" s="22">
        <v>6.26</v>
      </c>
      <c r="E544" s="23">
        <v>15.15</v>
      </c>
      <c r="F544" s="7">
        <f t="shared" si="25"/>
        <v>6.4446700000000003</v>
      </c>
      <c r="G544" s="7">
        <f t="shared" si="26"/>
        <v>16.15596</v>
      </c>
      <c r="H544" s="8">
        <f t="shared" si="24"/>
        <v>421.12077426680008</v>
      </c>
      <c r="J544" s="14"/>
      <c r="K544" s="69"/>
      <c r="L544" s="69"/>
      <c r="M544" s="69"/>
      <c r="P544" s="63"/>
      <c r="Q544" s="63"/>
      <c r="R544" s="63"/>
    </row>
    <row r="545" spans="1:18" outlineLevel="1">
      <c r="A545" s="6">
        <v>42</v>
      </c>
      <c r="B545" s="20">
        <v>42655.020833333336</v>
      </c>
      <c r="C545" s="21">
        <v>0.10416666666666666</v>
      </c>
      <c r="D545" s="22">
        <v>2.33</v>
      </c>
      <c r="E545" s="23">
        <v>15.31</v>
      </c>
      <c r="F545" s="7">
        <f t="shared" si="25"/>
        <v>2.3987350000000003</v>
      </c>
      <c r="G545" s="7">
        <f t="shared" si="26"/>
        <v>16.326584</v>
      </c>
      <c r="H545" s="8">
        <f t="shared" si="24"/>
        <v>156.33375402876001</v>
      </c>
      <c r="J545" s="14"/>
      <c r="K545" s="69"/>
      <c r="L545" s="69"/>
      <c r="M545" s="69"/>
      <c r="P545" s="63"/>
      <c r="Q545" s="63"/>
      <c r="R545" s="63"/>
    </row>
    <row r="546" spans="1:18" outlineLevel="1">
      <c r="A546" s="6">
        <v>42</v>
      </c>
      <c r="B546" s="20">
        <v>42655.020833333336</v>
      </c>
      <c r="C546" s="21">
        <v>0.12499999999999999</v>
      </c>
      <c r="D546" s="22">
        <v>1.72</v>
      </c>
      <c r="E546" s="23">
        <v>15.6</v>
      </c>
      <c r="F546" s="7">
        <f t="shared" si="25"/>
        <v>1.7707400000000002</v>
      </c>
      <c r="G546" s="7">
        <f t="shared" si="26"/>
        <v>16.635839999999998</v>
      </c>
      <c r="H546" s="8">
        <f t="shared" si="24"/>
        <v>114.85756267840001</v>
      </c>
      <c r="J546" s="14"/>
      <c r="K546" s="69"/>
      <c r="L546" s="69"/>
      <c r="M546" s="69"/>
      <c r="P546" s="63"/>
      <c r="Q546" s="63"/>
      <c r="R546" s="63"/>
    </row>
    <row r="547" spans="1:18" outlineLevel="1">
      <c r="A547" s="6">
        <v>42</v>
      </c>
      <c r="B547" s="20">
        <v>42655.020833333336</v>
      </c>
      <c r="C547" s="21">
        <v>0.14583333333333331</v>
      </c>
      <c r="D547" s="22">
        <v>1.84</v>
      </c>
      <c r="E547" s="23">
        <v>18.7</v>
      </c>
      <c r="F547" s="7">
        <f t="shared" si="25"/>
        <v>1.8942800000000002</v>
      </c>
      <c r="G547" s="7">
        <f t="shared" si="26"/>
        <v>19.941679999999998</v>
      </c>
      <c r="H547" s="8">
        <f t="shared" si="24"/>
        <v>116.60869440960002</v>
      </c>
      <c r="J547" s="14"/>
      <c r="K547" s="69"/>
      <c r="L547" s="69"/>
      <c r="M547" s="69"/>
      <c r="P547" s="63"/>
      <c r="Q547" s="63"/>
      <c r="R547" s="63"/>
    </row>
    <row r="548" spans="1:18" outlineLevel="1">
      <c r="A548" s="6">
        <v>42</v>
      </c>
      <c r="B548" s="20">
        <v>42655.020833333336</v>
      </c>
      <c r="C548" s="21">
        <v>0.16666666666666666</v>
      </c>
      <c r="D548" s="22">
        <v>3.86</v>
      </c>
      <c r="E548" s="23">
        <v>17.190000000000001</v>
      </c>
      <c r="F548" s="7">
        <f t="shared" si="25"/>
        <v>3.9738700000000002</v>
      </c>
      <c r="G548" s="7">
        <f t="shared" si="26"/>
        <v>18.331416000000001</v>
      </c>
      <c r="H548" s="8">
        <f t="shared" si="24"/>
        <v>251.02374090007999</v>
      </c>
      <c r="J548" s="14"/>
      <c r="K548" s="69"/>
      <c r="L548" s="69"/>
      <c r="M548" s="69"/>
      <c r="P548" s="63"/>
      <c r="Q548" s="63"/>
      <c r="R548" s="63"/>
    </row>
    <row r="549" spans="1:18" outlineLevel="1">
      <c r="A549" s="6">
        <v>42</v>
      </c>
      <c r="B549" s="20">
        <v>42655.020833333336</v>
      </c>
      <c r="C549" s="21">
        <v>0.1875</v>
      </c>
      <c r="D549" s="22">
        <v>4.72</v>
      </c>
      <c r="E549" s="23">
        <v>21.11</v>
      </c>
      <c r="F549" s="7">
        <f t="shared" si="25"/>
        <v>4.8592399999999998</v>
      </c>
      <c r="G549" s="7">
        <f t="shared" si="26"/>
        <v>22.511703999999998</v>
      </c>
      <c r="H549" s="8">
        <f t="shared" si="24"/>
        <v>286.63828745504003</v>
      </c>
      <c r="J549" s="14"/>
      <c r="K549" s="69"/>
      <c r="L549" s="69"/>
      <c r="M549" s="69"/>
      <c r="P549" s="63"/>
      <c r="Q549" s="63"/>
      <c r="R549" s="63"/>
    </row>
    <row r="550" spans="1:18" outlineLevel="1">
      <c r="A550" s="6">
        <v>42</v>
      </c>
      <c r="B550" s="20">
        <v>42655.020833333336</v>
      </c>
      <c r="C550" s="21">
        <v>0.20833333333333334</v>
      </c>
      <c r="D550" s="22">
        <v>2.97</v>
      </c>
      <c r="E550" s="23">
        <v>28.36</v>
      </c>
      <c r="F550" s="7">
        <f t="shared" si="25"/>
        <v>3.0576150000000006</v>
      </c>
      <c r="G550" s="7">
        <f t="shared" si="26"/>
        <v>30.243103999999999</v>
      </c>
      <c r="H550" s="8">
        <f t="shared" si="24"/>
        <v>156.72385406304002</v>
      </c>
      <c r="J550" s="14"/>
      <c r="K550" s="69"/>
      <c r="L550" s="69"/>
      <c r="M550" s="69"/>
      <c r="P550" s="63"/>
      <c r="Q550" s="63"/>
      <c r="R550" s="63"/>
    </row>
    <row r="551" spans="1:18" outlineLevel="1">
      <c r="A551" s="6">
        <v>42</v>
      </c>
      <c r="B551" s="20">
        <v>42655.020833333336</v>
      </c>
      <c r="C551" s="21">
        <v>0.22916666666666669</v>
      </c>
      <c r="D551" s="22">
        <v>4.7300000000000004</v>
      </c>
      <c r="E551" s="23">
        <v>36.07</v>
      </c>
      <c r="F551" s="7">
        <f t="shared" si="25"/>
        <v>4.8695350000000008</v>
      </c>
      <c r="G551" s="7">
        <f t="shared" si="26"/>
        <v>38.465048000000003</v>
      </c>
      <c r="H551" s="8">
        <f t="shared" si="24"/>
        <v>209.56020498732002</v>
      </c>
      <c r="J551" s="14"/>
      <c r="K551" s="69"/>
      <c r="L551" s="69"/>
      <c r="M551" s="69"/>
      <c r="P551" s="63"/>
      <c r="Q551" s="63"/>
      <c r="R551" s="63"/>
    </row>
    <row r="552" spans="1:18" outlineLevel="1">
      <c r="A552" s="6">
        <v>42</v>
      </c>
      <c r="B552" s="20">
        <v>42655.020833333336</v>
      </c>
      <c r="C552" s="21">
        <v>0.25</v>
      </c>
      <c r="D552" s="22">
        <v>5.61</v>
      </c>
      <c r="E552" s="23">
        <v>29.87</v>
      </c>
      <c r="F552" s="7">
        <f t="shared" si="25"/>
        <v>5.7754950000000012</v>
      </c>
      <c r="G552" s="7">
        <f t="shared" si="26"/>
        <v>31.853368000000003</v>
      </c>
      <c r="H552" s="8">
        <f t="shared" si="24"/>
        <v>286.73387488284004</v>
      </c>
      <c r="J552" s="14"/>
      <c r="K552" s="69"/>
      <c r="L552" s="69"/>
      <c r="M552" s="69"/>
      <c r="P552" s="63"/>
      <c r="Q552" s="63"/>
      <c r="R552" s="63"/>
    </row>
    <row r="553" spans="1:18" outlineLevel="1">
      <c r="A553" s="6">
        <v>42</v>
      </c>
      <c r="B553" s="20">
        <v>42655.020833333336</v>
      </c>
      <c r="C553" s="21">
        <v>0.27083333333333331</v>
      </c>
      <c r="D553" s="22">
        <v>5.63</v>
      </c>
      <c r="E553" s="23">
        <v>86.08</v>
      </c>
      <c r="F553" s="7">
        <f t="shared" si="25"/>
        <v>5.7960850000000006</v>
      </c>
      <c r="G553" s="7">
        <f t="shared" si="26"/>
        <v>91.795711999999995</v>
      </c>
      <c r="H553" s="8">
        <f t="shared" si="24"/>
        <v>-59.674821887519975</v>
      </c>
      <c r="J553" s="14"/>
      <c r="K553" s="69"/>
      <c r="L553" s="69"/>
      <c r="M553" s="69"/>
      <c r="P553" s="63"/>
      <c r="Q553" s="63"/>
      <c r="R553" s="63"/>
    </row>
    <row r="554" spans="1:18" outlineLevel="1">
      <c r="A554" s="6">
        <v>42</v>
      </c>
      <c r="B554" s="20">
        <v>42655.020833333336</v>
      </c>
      <c r="C554" s="21">
        <v>0.29166666666666663</v>
      </c>
      <c r="D554" s="22">
        <v>3.98</v>
      </c>
      <c r="E554" s="23">
        <v>154.24</v>
      </c>
      <c r="F554" s="7">
        <f t="shared" si="25"/>
        <v>4.09741</v>
      </c>
      <c r="G554" s="7">
        <f t="shared" si="26"/>
        <v>164.48153600000001</v>
      </c>
      <c r="H554" s="8">
        <f t="shared" si="24"/>
        <v>-340.00937542176001</v>
      </c>
      <c r="J554" s="14"/>
      <c r="K554" s="69"/>
      <c r="L554" s="69"/>
      <c r="M554" s="69"/>
      <c r="P554" s="63"/>
      <c r="Q554" s="63"/>
      <c r="R554" s="63"/>
    </row>
    <row r="555" spans="1:18" outlineLevel="1">
      <c r="A555" s="6">
        <v>42</v>
      </c>
      <c r="B555" s="20">
        <v>42655.020833333336</v>
      </c>
      <c r="C555" s="21">
        <v>0.31249999999999994</v>
      </c>
      <c r="D555" s="22">
        <v>3.74</v>
      </c>
      <c r="E555" s="23">
        <v>52.41</v>
      </c>
      <c r="F555" s="7">
        <f t="shared" si="25"/>
        <v>3.8503300000000005</v>
      </c>
      <c r="G555" s="7">
        <f t="shared" si="26"/>
        <v>55.890023999999997</v>
      </c>
      <c r="H555" s="8">
        <f t="shared" si="24"/>
        <v>98.606858892080027</v>
      </c>
      <c r="J555" s="14"/>
      <c r="K555" s="69"/>
      <c r="L555" s="69"/>
      <c r="M555" s="69"/>
      <c r="P555" s="63"/>
      <c r="Q555" s="63"/>
      <c r="R555" s="63"/>
    </row>
    <row r="556" spans="1:18" outlineLevel="1">
      <c r="A556" s="6">
        <v>42</v>
      </c>
      <c r="B556" s="20">
        <v>42655.020833333336</v>
      </c>
      <c r="C556" s="21">
        <v>0.33333333333333326</v>
      </c>
      <c r="D556" s="22">
        <v>3.11</v>
      </c>
      <c r="E556" s="23">
        <v>50</v>
      </c>
      <c r="F556" s="7">
        <f t="shared" si="25"/>
        <v>3.2017450000000003</v>
      </c>
      <c r="G556" s="7">
        <f t="shared" si="26"/>
        <v>53.32</v>
      </c>
      <c r="H556" s="8">
        <f t="shared" si="24"/>
        <v>90.225174100000004</v>
      </c>
      <c r="J556" s="14"/>
      <c r="K556" s="69"/>
      <c r="L556" s="69"/>
      <c r="M556" s="69"/>
      <c r="P556" s="63"/>
      <c r="Q556" s="63"/>
      <c r="R556" s="63"/>
    </row>
    <row r="557" spans="1:18" outlineLevel="1">
      <c r="A557" s="6">
        <v>42</v>
      </c>
      <c r="B557" s="20">
        <v>42655.020833333336</v>
      </c>
      <c r="C557" s="21">
        <v>0.35416666666666657</v>
      </c>
      <c r="D557" s="22">
        <v>3.61</v>
      </c>
      <c r="E557" s="23">
        <v>50.02</v>
      </c>
      <c r="F557" s="7">
        <f t="shared" si="25"/>
        <v>3.7164950000000001</v>
      </c>
      <c r="G557" s="7">
        <f t="shared" si="26"/>
        <v>53.341328000000004</v>
      </c>
      <c r="H557" s="8">
        <f t="shared" si="24"/>
        <v>104.65156369463999</v>
      </c>
      <c r="J557" s="14"/>
      <c r="K557" s="69"/>
      <c r="L557" s="69"/>
      <c r="M557" s="69"/>
      <c r="P557" s="63"/>
      <c r="Q557" s="63"/>
      <c r="R557" s="63"/>
    </row>
    <row r="558" spans="1:18" outlineLevel="1">
      <c r="A558" s="6">
        <v>42</v>
      </c>
      <c r="B558" s="20">
        <v>42655.020833333336</v>
      </c>
      <c r="C558" s="21">
        <v>0.37499999999999989</v>
      </c>
      <c r="D558" s="22">
        <v>4.2699999999999996</v>
      </c>
      <c r="E558" s="23">
        <v>50.09</v>
      </c>
      <c r="F558" s="7">
        <f t="shared" si="25"/>
        <v>4.3959650000000003</v>
      </c>
      <c r="G558" s="7">
        <f t="shared" si="26"/>
        <v>53.415976000000008</v>
      </c>
      <c r="H558" s="8">
        <f t="shared" si="24"/>
        <v>123.45638656315998</v>
      </c>
      <c r="J558" s="14"/>
      <c r="K558" s="69"/>
      <c r="L558" s="69"/>
      <c r="M558" s="69"/>
      <c r="P558" s="63"/>
      <c r="Q558" s="63"/>
      <c r="R558" s="63"/>
    </row>
    <row r="559" spans="1:18" outlineLevel="1">
      <c r="A559" s="6">
        <v>42</v>
      </c>
      <c r="B559" s="20">
        <v>42655.020833333336</v>
      </c>
      <c r="C559" s="21">
        <v>0.3958333333333332</v>
      </c>
      <c r="D559" s="22">
        <v>3.93</v>
      </c>
      <c r="E559" s="23">
        <v>49.93</v>
      </c>
      <c r="F559" s="7">
        <f t="shared" si="25"/>
        <v>4.0459350000000001</v>
      </c>
      <c r="G559" s="7">
        <f t="shared" si="26"/>
        <v>53.245351999999997</v>
      </c>
      <c r="H559" s="8">
        <f t="shared" si="24"/>
        <v>114.31646925588001</v>
      </c>
      <c r="J559" s="14"/>
      <c r="K559" s="69"/>
      <c r="L559" s="69"/>
      <c r="M559" s="69"/>
      <c r="P559" s="63"/>
      <c r="Q559" s="63"/>
      <c r="R559" s="63"/>
    </row>
    <row r="560" spans="1:18" outlineLevel="1">
      <c r="A560" s="6">
        <v>42</v>
      </c>
      <c r="B560" s="20">
        <v>42655.020833333336</v>
      </c>
      <c r="C560" s="21">
        <v>0.41666666666666652</v>
      </c>
      <c r="D560" s="22">
        <v>4.26</v>
      </c>
      <c r="E560" s="23">
        <v>50</v>
      </c>
      <c r="F560" s="7">
        <f t="shared" si="25"/>
        <v>4.3856700000000002</v>
      </c>
      <c r="G560" s="7">
        <f t="shared" si="26"/>
        <v>53.32</v>
      </c>
      <c r="H560" s="8">
        <f t="shared" si="24"/>
        <v>123.5881806</v>
      </c>
      <c r="J560" s="14"/>
      <c r="K560" s="69"/>
      <c r="L560" s="69"/>
      <c r="M560" s="69"/>
      <c r="P560" s="63"/>
      <c r="Q560" s="63"/>
      <c r="R560" s="63"/>
    </row>
    <row r="561" spans="1:18" outlineLevel="1">
      <c r="A561" s="6">
        <v>42</v>
      </c>
      <c r="B561" s="20">
        <v>42655.020833333336</v>
      </c>
      <c r="C561" s="21">
        <v>0.43749999999999983</v>
      </c>
      <c r="D561" s="22">
        <v>4.6100000000000003</v>
      </c>
      <c r="E561" s="23">
        <v>50</v>
      </c>
      <c r="F561" s="7">
        <f t="shared" si="25"/>
        <v>4.7459950000000006</v>
      </c>
      <c r="G561" s="7">
        <f t="shared" si="26"/>
        <v>53.32</v>
      </c>
      <c r="H561" s="8">
        <f t="shared" si="24"/>
        <v>133.7421391</v>
      </c>
      <c r="J561" s="14"/>
      <c r="K561" s="69"/>
      <c r="L561" s="69"/>
      <c r="M561" s="69"/>
      <c r="P561" s="63"/>
      <c r="Q561" s="63"/>
      <c r="R561" s="63"/>
    </row>
    <row r="562" spans="1:18" outlineLevel="1">
      <c r="A562" s="6">
        <v>42</v>
      </c>
      <c r="B562" s="20">
        <v>42655.020833333336</v>
      </c>
      <c r="C562" s="21">
        <v>0.45833333333333315</v>
      </c>
      <c r="D562" s="22">
        <v>3.47</v>
      </c>
      <c r="E562" s="23">
        <v>49.65</v>
      </c>
      <c r="F562" s="7">
        <f t="shared" si="25"/>
        <v>3.5723650000000005</v>
      </c>
      <c r="G562" s="7">
        <f t="shared" si="26"/>
        <v>52.946759999999998</v>
      </c>
      <c r="H562" s="8">
        <f t="shared" si="24"/>
        <v>102.00259521260003</v>
      </c>
      <c r="J562" s="14"/>
      <c r="K562" s="69"/>
      <c r="L562" s="69"/>
      <c r="M562" s="69"/>
      <c r="P562" s="63"/>
      <c r="Q562" s="63"/>
      <c r="R562" s="63"/>
    </row>
    <row r="563" spans="1:18" outlineLevel="1">
      <c r="A563" s="6">
        <v>42</v>
      </c>
      <c r="B563" s="20">
        <v>42655.020833333336</v>
      </c>
      <c r="C563" s="21">
        <v>0.47916666666666646</v>
      </c>
      <c r="D563" s="22">
        <v>3.72</v>
      </c>
      <c r="E563" s="23">
        <v>43.8</v>
      </c>
      <c r="F563" s="7">
        <f t="shared" si="25"/>
        <v>3.8297400000000006</v>
      </c>
      <c r="G563" s="7">
        <f t="shared" si="26"/>
        <v>46.708320000000001</v>
      </c>
      <c r="H563" s="8">
        <f t="shared" si="24"/>
        <v>133.24308856320002</v>
      </c>
      <c r="J563" s="14"/>
      <c r="K563" s="69"/>
      <c r="L563" s="69"/>
      <c r="M563" s="69"/>
      <c r="P563" s="63"/>
      <c r="Q563" s="63"/>
      <c r="R563" s="63"/>
    </row>
    <row r="564" spans="1:18" outlineLevel="1">
      <c r="A564" s="6">
        <v>42</v>
      </c>
      <c r="B564" s="20">
        <v>42655.020833333336</v>
      </c>
      <c r="C564" s="21">
        <v>0.49999999999999978</v>
      </c>
      <c r="D564" s="22">
        <v>3.9</v>
      </c>
      <c r="E564" s="23">
        <v>44.93</v>
      </c>
      <c r="F564" s="7">
        <f t="shared" si="25"/>
        <v>4.0150500000000005</v>
      </c>
      <c r="G564" s="7">
        <f t="shared" si="26"/>
        <v>47.913352000000003</v>
      </c>
      <c r="H564" s="8">
        <f t="shared" si="24"/>
        <v>134.85207105239999</v>
      </c>
      <c r="J564" s="14"/>
      <c r="K564" s="69"/>
      <c r="L564" s="69"/>
      <c r="M564" s="69"/>
      <c r="P564" s="63"/>
      <c r="Q564" s="63"/>
      <c r="R564" s="63"/>
    </row>
    <row r="565" spans="1:18" outlineLevel="1">
      <c r="A565" s="6">
        <v>42</v>
      </c>
      <c r="B565" s="20">
        <v>42655.020833333336</v>
      </c>
      <c r="C565" s="21">
        <v>0.52083333333333315</v>
      </c>
      <c r="D565" s="22">
        <v>3.85</v>
      </c>
      <c r="E565" s="23">
        <v>43.11</v>
      </c>
      <c r="F565" s="7">
        <f t="shared" si="25"/>
        <v>3.9635750000000005</v>
      </c>
      <c r="G565" s="7">
        <f t="shared" si="26"/>
        <v>45.972504000000001</v>
      </c>
      <c r="H565" s="8">
        <f t="shared" si="24"/>
        <v>140.8158949582</v>
      </c>
      <c r="J565" s="14"/>
      <c r="K565" s="69"/>
      <c r="L565" s="69"/>
      <c r="M565" s="69"/>
      <c r="P565" s="63"/>
      <c r="Q565" s="63"/>
      <c r="R565" s="63"/>
    </row>
    <row r="566" spans="1:18" outlineLevel="1">
      <c r="A566" s="6">
        <v>42</v>
      </c>
      <c r="B566" s="20">
        <v>42655.020833333336</v>
      </c>
      <c r="C566" s="21">
        <v>0.54166666666666652</v>
      </c>
      <c r="D566" s="22">
        <v>2.92</v>
      </c>
      <c r="E566" s="23">
        <v>39.159999999999997</v>
      </c>
      <c r="F566" s="7">
        <f t="shared" si="25"/>
        <v>3.0061400000000003</v>
      </c>
      <c r="G566" s="7">
        <f t="shared" si="26"/>
        <v>41.760223999999994</v>
      </c>
      <c r="H566" s="8">
        <f t="shared" si="24"/>
        <v>119.46333022464003</v>
      </c>
      <c r="J566" s="14"/>
      <c r="K566" s="69"/>
      <c r="L566" s="69"/>
      <c r="M566" s="69"/>
      <c r="P566" s="63"/>
      <c r="Q566" s="63"/>
      <c r="R566" s="63"/>
    </row>
    <row r="567" spans="1:18" outlineLevel="1">
      <c r="A567" s="6">
        <v>42</v>
      </c>
      <c r="B567" s="20">
        <v>42655.020833333336</v>
      </c>
      <c r="C567" s="21">
        <v>0.56249999999999989</v>
      </c>
      <c r="D567" s="22">
        <v>3.1</v>
      </c>
      <c r="E567" s="23">
        <v>33.89</v>
      </c>
      <c r="F567" s="7">
        <f t="shared" si="25"/>
        <v>3.1914500000000006</v>
      </c>
      <c r="G567" s="7">
        <f t="shared" si="26"/>
        <v>36.140295999999999</v>
      </c>
      <c r="H567" s="8">
        <f t="shared" si="24"/>
        <v>144.76322733080002</v>
      </c>
      <c r="J567" s="14"/>
      <c r="K567" s="69"/>
      <c r="L567" s="69"/>
      <c r="M567" s="69"/>
      <c r="P567" s="63"/>
      <c r="Q567" s="63"/>
      <c r="R567" s="63"/>
    </row>
    <row r="568" spans="1:18" outlineLevel="1">
      <c r="A568" s="6">
        <v>42</v>
      </c>
      <c r="B568" s="20">
        <v>42655.020833333336</v>
      </c>
      <c r="C568" s="21">
        <v>0.58333333333333326</v>
      </c>
      <c r="D568" s="22">
        <v>3.32</v>
      </c>
      <c r="E568" s="23">
        <v>30.54</v>
      </c>
      <c r="F568" s="7">
        <f t="shared" si="25"/>
        <v>3.4179400000000002</v>
      </c>
      <c r="G568" s="7">
        <f t="shared" si="26"/>
        <v>32.567855999999999</v>
      </c>
      <c r="H568" s="8">
        <f t="shared" si="24"/>
        <v>167.24713226336002</v>
      </c>
      <c r="J568" s="14"/>
      <c r="K568" s="69"/>
      <c r="L568" s="69"/>
      <c r="M568" s="69"/>
      <c r="P568" s="63"/>
      <c r="Q568" s="63"/>
      <c r="R568" s="63"/>
    </row>
    <row r="569" spans="1:18" outlineLevel="1">
      <c r="A569" s="6">
        <v>42</v>
      </c>
      <c r="B569" s="20">
        <v>42655.020833333336</v>
      </c>
      <c r="C569" s="21">
        <v>0.60416666666666663</v>
      </c>
      <c r="D569" s="22">
        <v>2.69</v>
      </c>
      <c r="E569" s="23">
        <v>25.78</v>
      </c>
      <c r="F569" s="7">
        <f t="shared" si="25"/>
        <v>2.769355</v>
      </c>
      <c r="G569" s="7">
        <f t="shared" si="26"/>
        <v>27.491792</v>
      </c>
      <c r="H569" s="8">
        <f t="shared" si="24"/>
        <v>149.56790086583999</v>
      </c>
      <c r="J569" s="14"/>
      <c r="K569" s="69"/>
      <c r="L569" s="69"/>
      <c r="M569" s="69"/>
      <c r="P569" s="63"/>
      <c r="Q569" s="63"/>
      <c r="R569" s="63"/>
    </row>
    <row r="570" spans="1:18" outlineLevel="1">
      <c r="A570" s="6">
        <v>42</v>
      </c>
      <c r="B570" s="20">
        <v>42655.020833333336</v>
      </c>
      <c r="C570" s="21">
        <v>0.625</v>
      </c>
      <c r="D570" s="22">
        <v>4.12</v>
      </c>
      <c r="E570" s="23">
        <v>13.19</v>
      </c>
      <c r="F570" s="7">
        <f t="shared" si="25"/>
        <v>4.2415400000000005</v>
      </c>
      <c r="G570" s="7">
        <f t="shared" si="26"/>
        <v>14.065816</v>
      </c>
      <c r="H570" s="8">
        <f t="shared" si="24"/>
        <v>286.02478880336002</v>
      </c>
      <c r="J570" s="14"/>
      <c r="K570" s="69"/>
      <c r="L570" s="69"/>
      <c r="M570" s="69"/>
      <c r="P570" s="63"/>
      <c r="Q570" s="63"/>
      <c r="R570" s="63"/>
    </row>
    <row r="571" spans="1:18" outlineLevel="1">
      <c r="A571" s="6">
        <v>42</v>
      </c>
      <c r="B571" s="20">
        <v>42655.020833333336</v>
      </c>
      <c r="C571" s="21">
        <v>0.64583333333333337</v>
      </c>
      <c r="D571" s="22">
        <v>6.29</v>
      </c>
      <c r="E571" s="23">
        <v>17.399999999999999</v>
      </c>
      <c r="F571" s="7">
        <f t="shared" si="25"/>
        <v>6.4755550000000008</v>
      </c>
      <c r="G571" s="7">
        <f t="shared" si="26"/>
        <v>18.55536</v>
      </c>
      <c r="H571" s="8">
        <f t="shared" si="24"/>
        <v>407.60147827520007</v>
      </c>
      <c r="J571" s="14"/>
      <c r="K571" s="69"/>
      <c r="L571" s="69"/>
      <c r="M571" s="69"/>
      <c r="P571" s="63"/>
      <c r="Q571" s="63"/>
      <c r="R571" s="63"/>
    </row>
    <row r="572" spans="1:18" outlineLevel="1">
      <c r="A572" s="6">
        <v>42</v>
      </c>
      <c r="B572" s="20">
        <v>42655.020833333336</v>
      </c>
      <c r="C572" s="21">
        <v>0.66666666666666674</v>
      </c>
      <c r="D572" s="22">
        <v>3.02</v>
      </c>
      <c r="E572" s="23">
        <v>24.37</v>
      </c>
      <c r="F572" s="7">
        <f t="shared" si="25"/>
        <v>3.1090900000000001</v>
      </c>
      <c r="G572" s="7">
        <f t="shared" si="26"/>
        <v>25.988168000000002</v>
      </c>
      <c r="H572" s="8">
        <f t="shared" si="24"/>
        <v>172.59128175288001</v>
      </c>
      <c r="J572" s="14"/>
      <c r="K572" s="69"/>
      <c r="L572" s="69"/>
      <c r="M572" s="69"/>
      <c r="P572" s="63"/>
      <c r="Q572" s="63"/>
      <c r="R572" s="63"/>
    </row>
    <row r="573" spans="1:18" outlineLevel="1">
      <c r="A573" s="6">
        <v>42</v>
      </c>
      <c r="B573" s="20">
        <v>42655.020833333336</v>
      </c>
      <c r="C573" s="21">
        <v>0.68750000000000011</v>
      </c>
      <c r="D573" s="22">
        <v>5.47</v>
      </c>
      <c r="E573" s="23">
        <v>31.47</v>
      </c>
      <c r="F573" s="7">
        <f t="shared" si="25"/>
        <v>5.6313650000000006</v>
      </c>
      <c r="G573" s="7">
        <f t="shared" si="26"/>
        <v>33.559607999999997</v>
      </c>
      <c r="H573" s="8">
        <f t="shared" si="24"/>
        <v>269.96984559508007</v>
      </c>
      <c r="J573" s="14"/>
      <c r="K573" s="69"/>
      <c r="L573" s="69"/>
      <c r="M573" s="69"/>
      <c r="P573" s="63"/>
      <c r="Q573" s="63"/>
      <c r="R573" s="63"/>
    </row>
    <row r="574" spans="1:18" outlineLevel="1">
      <c r="A574" s="6">
        <v>42</v>
      </c>
      <c r="B574" s="20">
        <v>42655.020833333336</v>
      </c>
      <c r="C574" s="21">
        <v>0.70833333333333348</v>
      </c>
      <c r="D574" s="22">
        <v>6.11</v>
      </c>
      <c r="E574" s="23">
        <v>50.69</v>
      </c>
      <c r="F574" s="7">
        <f t="shared" si="25"/>
        <v>6.2902450000000005</v>
      </c>
      <c r="G574" s="7">
        <f t="shared" si="26"/>
        <v>54.055816</v>
      </c>
      <c r="H574" s="8">
        <f t="shared" si="24"/>
        <v>172.63064118508001</v>
      </c>
      <c r="J574" s="14"/>
      <c r="K574" s="69"/>
      <c r="L574" s="69"/>
      <c r="M574" s="69"/>
      <c r="P574" s="63"/>
      <c r="Q574" s="63"/>
      <c r="R574" s="63"/>
    </row>
    <row r="575" spans="1:18" outlineLevel="1">
      <c r="A575" s="6">
        <v>42</v>
      </c>
      <c r="B575" s="20">
        <v>42655.020833333336</v>
      </c>
      <c r="C575" s="21">
        <v>0.72916666666666685</v>
      </c>
      <c r="D575" s="22">
        <v>5.29</v>
      </c>
      <c r="E575" s="23">
        <v>59.86</v>
      </c>
      <c r="F575" s="7">
        <f t="shared" si="25"/>
        <v>5.4460550000000003</v>
      </c>
      <c r="G575" s="7">
        <f t="shared" si="26"/>
        <v>63.834704000000002</v>
      </c>
      <c r="H575" s="8">
        <f t="shared" si="24"/>
        <v>96.206173607279993</v>
      </c>
      <c r="J575" s="14"/>
      <c r="K575" s="69"/>
      <c r="L575" s="69"/>
      <c r="M575" s="69"/>
      <c r="P575" s="63"/>
      <c r="Q575" s="63"/>
      <c r="R575" s="63"/>
    </row>
    <row r="576" spans="1:18" outlineLevel="1">
      <c r="A576" s="6">
        <v>42</v>
      </c>
      <c r="B576" s="20">
        <v>42655.020833333336</v>
      </c>
      <c r="C576" s="21">
        <v>0.75000000000000022</v>
      </c>
      <c r="D576" s="22">
        <v>4.45</v>
      </c>
      <c r="E576" s="23">
        <v>61.33</v>
      </c>
      <c r="F576" s="7">
        <f t="shared" si="25"/>
        <v>4.5812750000000007</v>
      </c>
      <c r="G576" s="7">
        <f t="shared" si="26"/>
        <v>65.402311999999995</v>
      </c>
      <c r="H576" s="8">
        <f t="shared" si="24"/>
        <v>73.747935592200037</v>
      </c>
      <c r="J576" s="14"/>
      <c r="K576" s="69"/>
      <c r="L576" s="69"/>
      <c r="M576" s="69"/>
      <c r="P576" s="63"/>
      <c r="Q576" s="63"/>
      <c r="R576" s="63"/>
    </row>
    <row r="577" spans="1:18" outlineLevel="1">
      <c r="A577" s="6">
        <v>42</v>
      </c>
      <c r="B577" s="20">
        <v>42655.020833333336</v>
      </c>
      <c r="C577" s="21">
        <v>0.77083333333333359</v>
      </c>
      <c r="D577" s="22">
        <v>3.97</v>
      </c>
      <c r="E577" s="23">
        <v>86.6</v>
      </c>
      <c r="F577" s="7">
        <f t="shared" si="25"/>
        <v>4.0871150000000007</v>
      </c>
      <c r="G577" s="7">
        <f t="shared" si="26"/>
        <v>92.350239999999999</v>
      </c>
      <c r="H577" s="8">
        <f t="shared" si="24"/>
        <v>-44.346178657600007</v>
      </c>
      <c r="J577" s="14"/>
      <c r="K577" s="69"/>
      <c r="L577" s="69"/>
      <c r="M577" s="69"/>
      <c r="P577" s="63"/>
      <c r="Q577" s="63"/>
      <c r="R577" s="63"/>
    </row>
    <row r="578" spans="1:18" outlineLevel="1">
      <c r="A578" s="6">
        <v>42</v>
      </c>
      <c r="B578" s="20">
        <v>42655.020833333336</v>
      </c>
      <c r="C578" s="21">
        <v>0.79166666666666696</v>
      </c>
      <c r="D578" s="22">
        <v>5.69</v>
      </c>
      <c r="E578" s="23">
        <v>98.53</v>
      </c>
      <c r="F578" s="7">
        <f t="shared" si="25"/>
        <v>5.8578550000000007</v>
      </c>
      <c r="G578" s="7">
        <f t="shared" si="26"/>
        <v>105.07239200000001</v>
      </c>
      <c r="H578" s="8">
        <f t="shared" si="24"/>
        <v>-138.08365433916006</v>
      </c>
      <c r="J578" s="14"/>
      <c r="K578" s="69"/>
      <c r="L578" s="69"/>
      <c r="M578" s="69"/>
      <c r="P578" s="63"/>
      <c r="Q578" s="63"/>
      <c r="R578" s="63"/>
    </row>
    <row r="579" spans="1:18" outlineLevel="1">
      <c r="A579" s="6">
        <v>42</v>
      </c>
      <c r="B579" s="20">
        <v>42655.020833333336</v>
      </c>
      <c r="C579" s="21">
        <v>0.81250000000000033</v>
      </c>
      <c r="D579" s="22">
        <v>5.0999999999999996</v>
      </c>
      <c r="E579" s="23">
        <v>86.98</v>
      </c>
      <c r="F579" s="7">
        <f t="shared" si="25"/>
        <v>5.2504499999999998</v>
      </c>
      <c r="G579" s="7">
        <f t="shared" si="26"/>
        <v>92.755472000000012</v>
      </c>
      <c r="H579" s="8">
        <f t="shared" si="24"/>
        <v>-59.096292962400057</v>
      </c>
      <c r="J579" s="14"/>
      <c r="K579" s="69"/>
      <c r="L579" s="69"/>
      <c r="M579" s="69"/>
      <c r="P579" s="63"/>
      <c r="Q579" s="63"/>
      <c r="R579" s="63"/>
    </row>
    <row r="580" spans="1:18" outlineLevel="1">
      <c r="A580" s="6">
        <v>42</v>
      </c>
      <c r="B580" s="20">
        <v>42655.020833333336</v>
      </c>
      <c r="C580" s="21">
        <v>0.8333333333333337</v>
      </c>
      <c r="D580" s="22">
        <v>8.75</v>
      </c>
      <c r="E580" s="23">
        <v>63.41</v>
      </c>
      <c r="F580" s="7">
        <f t="shared" si="25"/>
        <v>9.0081250000000015</v>
      </c>
      <c r="G580" s="7">
        <f t="shared" si="26"/>
        <v>67.620424</v>
      </c>
      <c r="H580" s="8">
        <f t="shared" si="24"/>
        <v>125.02895555500002</v>
      </c>
      <c r="J580" s="14"/>
      <c r="K580" s="69"/>
      <c r="L580" s="69"/>
      <c r="M580" s="69"/>
      <c r="P580" s="63"/>
      <c r="Q580" s="63"/>
      <c r="R580" s="63"/>
    </row>
    <row r="581" spans="1:18" outlineLevel="1">
      <c r="A581" s="6">
        <v>42</v>
      </c>
      <c r="B581" s="20">
        <v>42655.020833333336</v>
      </c>
      <c r="C581" s="21">
        <v>0.85416666666666707</v>
      </c>
      <c r="D581" s="22">
        <v>9.6999999999999993</v>
      </c>
      <c r="E581" s="23">
        <v>46.93</v>
      </c>
      <c r="F581" s="7">
        <f t="shared" si="25"/>
        <v>9.9861500000000003</v>
      </c>
      <c r="G581" s="7">
        <f t="shared" si="26"/>
        <v>50.046151999999999</v>
      </c>
      <c r="H581" s="8">
        <f t="shared" si="24"/>
        <v>314.10284420520003</v>
      </c>
      <c r="J581" s="14"/>
      <c r="K581" s="69"/>
      <c r="L581" s="69"/>
      <c r="M581" s="69"/>
      <c r="P581" s="63"/>
      <c r="Q581" s="63"/>
      <c r="R581" s="63"/>
    </row>
    <row r="582" spans="1:18" outlineLevel="1">
      <c r="A582" s="6">
        <v>42</v>
      </c>
      <c r="B582" s="20">
        <v>42655.020833333336</v>
      </c>
      <c r="C582" s="21">
        <v>0.87500000000000044</v>
      </c>
      <c r="D582" s="22">
        <v>9.7899999999999991</v>
      </c>
      <c r="E582" s="23">
        <v>34.840000000000003</v>
      </c>
      <c r="F582" s="7">
        <f t="shared" si="25"/>
        <v>10.078804999999999</v>
      </c>
      <c r="G582" s="7">
        <f t="shared" si="26"/>
        <v>37.153376000000002</v>
      </c>
      <c r="H582" s="8">
        <f t="shared" si="24"/>
        <v>446.96097570431994</v>
      </c>
      <c r="J582" s="14"/>
      <c r="K582" s="69"/>
      <c r="L582" s="69"/>
      <c r="M582" s="69"/>
      <c r="P582" s="63"/>
      <c r="Q582" s="63"/>
      <c r="R582" s="63"/>
    </row>
    <row r="583" spans="1:18" outlineLevel="1">
      <c r="A583" s="6">
        <v>42</v>
      </c>
      <c r="B583" s="20">
        <v>42655.020833333336</v>
      </c>
      <c r="C583" s="21">
        <v>0.89583333333333381</v>
      </c>
      <c r="D583" s="22">
        <v>9.7899999999999991</v>
      </c>
      <c r="E583" s="23">
        <v>22.52</v>
      </c>
      <c r="F583" s="7">
        <f t="shared" si="25"/>
        <v>10.078804999999999</v>
      </c>
      <c r="G583" s="7">
        <f t="shared" si="26"/>
        <v>24.015328</v>
      </c>
      <c r="H583" s="8">
        <f t="shared" si="24"/>
        <v>579.37679957696002</v>
      </c>
      <c r="J583" s="14"/>
      <c r="K583" s="69"/>
      <c r="L583" s="69"/>
      <c r="M583" s="69"/>
      <c r="P583" s="63"/>
      <c r="Q583" s="63"/>
      <c r="R583" s="63"/>
    </row>
    <row r="584" spans="1:18" outlineLevel="1">
      <c r="A584" s="6">
        <v>42</v>
      </c>
      <c r="B584" s="20">
        <v>42655.020833333336</v>
      </c>
      <c r="C584" s="21">
        <v>0.91666666666666718</v>
      </c>
      <c r="D584" s="22">
        <v>9.73</v>
      </c>
      <c r="E584" s="23">
        <v>14.66</v>
      </c>
      <c r="F584" s="7">
        <f t="shared" si="25"/>
        <v>10.017035000000002</v>
      </c>
      <c r="G584" s="7">
        <f t="shared" si="26"/>
        <v>15.633424</v>
      </c>
      <c r="H584" s="8">
        <f t="shared" si="24"/>
        <v>659.7877971221601</v>
      </c>
      <c r="J584" s="14"/>
      <c r="K584" s="69"/>
      <c r="L584" s="69"/>
      <c r="M584" s="69"/>
      <c r="P584" s="63"/>
      <c r="Q584" s="63"/>
      <c r="R584" s="63"/>
    </row>
    <row r="585" spans="1:18" outlineLevel="1">
      <c r="A585" s="6">
        <v>42</v>
      </c>
      <c r="B585" s="20">
        <v>42655.020833333336</v>
      </c>
      <c r="C585" s="21">
        <v>0.93750000000000056</v>
      </c>
      <c r="D585" s="22">
        <v>9.44</v>
      </c>
      <c r="E585" s="23">
        <v>51.89</v>
      </c>
      <c r="F585" s="7">
        <f t="shared" si="25"/>
        <v>9.7184799999999996</v>
      </c>
      <c r="G585" s="7">
        <f t="shared" si="26"/>
        <v>55.335495999999999</v>
      </c>
      <c r="H585" s="8">
        <f t="shared" si="24"/>
        <v>254.27920883391999</v>
      </c>
      <c r="J585" s="14"/>
      <c r="K585" s="69"/>
      <c r="L585" s="69"/>
      <c r="M585" s="69"/>
      <c r="P585" s="63"/>
      <c r="Q585" s="63"/>
      <c r="R585" s="63"/>
    </row>
    <row r="586" spans="1:18" outlineLevel="1">
      <c r="A586" s="6">
        <v>42</v>
      </c>
      <c r="B586" s="20">
        <v>42655.020833333336</v>
      </c>
      <c r="C586" s="21">
        <v>0.95833333333333393</v>
      </c>
      <c r="D586" s="22">
        <v>9.31</v>
      </c>
      <c r="E586" s="23">
        <v>54.14</v>
      </c>
      <c r="F586" s="7">
        <f t="shared" si="25"/>
        <v>9.5846450000000019</v>
      </c>
      <c r="G586" s="7">
        <f t="shared" si="26"/>
        <v>57.734895999999999</v>
      </c>
      <c r="H586" s="8">
        <f t="shared" si="24"/>
        <v>227.78008522808005</v>
      </c>
      <c r="J586" s="14"/>
      <c r="K586" s="69"/>
      <c r="L586" s="69"/>
      <c r="M586" s="69"/>
      <c r="P586" s="63"/>
      <c r="Q586" s="63"/>
      <c r="R586" s="63"/>
    </row>
    <row r="587" spans="1:18" outlineLevel="1">
      <c r="A587" s="6">
        <v>42</v>
      </c>
      <c r="B587" s="20">
        <v>42655.020833333336</v>
      </c>
      <c r="C587" s="21">
        <v>0.9791666666666673</v>
      </c>
      <c r="D587" s="22">
        <v>9.08</v>
      </c>
      <c r="E587" s="23">
        <v>59.14</v>
      </c>
      <c r="F587" s="7">
        <f t="shared" si="25"/>
        <v>9.3478600000000007</v>
      </c>
      <c r="G587" s="7">
        <f t="shared" si="26"/>
        <v>63.066896</v>
      </c>
      <c r="H587" s="8">
        <f t="shared" si="24"/>
        <v>172.31007555744</v>
      </c>
      <c r="J587" s="14"/>
      <c r="K587" s="69"/>
      <c r="L587" s="69"/>
      <c r="M587" s="69"/>
      <c r="P587" s="63"/>
      <c r="Q587" s="63"/>
      <c r="R587" s="63"/>
    </row>
    <row r="588" spans="1:18" outlineLevel="1">
      <c r="A588" s="6">
        <v>42</v>
      </c>
      <c r="B588" s="20">
        <v>42655.020833333336</v>
      </c>
      <c r="C588" s="21">
        <v>1.0000000000000007</v>
      </c>
      <c r="D588" s="22">
        <v>9.6199999999999992</v>
      </c>
      <c r="E588" s="23">
        <v>67.680000000000007</v>
      </c>
      <c r="F588" s="7">
        <f t="shared" si="25"/>
        <v>9.9037900000000008</v>
      </c>
      <c r="G588" s="7">
        <f t="shared" si="26"/>
        <v>72.173952000000014</v>
      </c>
      <c r="H588" s="8">
        <f t="shared" si="24"/>
        <v>92.363220921919861</v>
      </c>
      <c r="J588" s="14"/>
      <c r="K588" s="69"/>
      <c r="L588" s="69"/>
      <c r="M588" s="69"/>
      <c r="P588" s="63"/>
      <c r="Q588" s="63"/>
      <c r="R588" s="63"/>
    </row>
    <row r="589" spans="1:18" outlineLevel="1">
      <c r="A589" s="6">
        <v>42</v>
      </c>
      <c r="B589" s="20">
        <v>42656.020833333336</v>
      </c>
      <c r="C589" s="21">
        <v>2.0833333333333332E-2</v>
      </c>
      <c r="D589" s="22">
        <v>6.88</v>
      </c>
      <c r="E589" s="23">
        <v>59.13</v>
      </c>
      <c r="F589" s="7">
        <f t="shared" si="25"/>
        <v>7.0829600000000008</v>
      </c>
      <c r="G589" s="7">
        <f t="shared" si="26"/>
        <v>63.056232000000001</v>
      </c>
      <c r="H589" s="8">
        <f t="shared" ref="H589:H652" si="27">F589*($B$6-G589)</f>
        <v>130.63647099328</v>
      </c>
      <c r="J589" s="14"/>
      <c r="K589" s="69"/>
      <c r="L589" s="69"/>
      <c r="M589" s="69"/>
      <c r="P589" s="63"/>
      <c r="Q589" s="63"/>
      <c r="R589" s="63"/>
    </row>
    <row r="590" spans="1:18" outlineLevel="1">
      <c r="A590" s="6">
        <v>42</v>
      </c>
      <c r="B590" s="20">
        <v>42656.020833333336</v>
      </c>
      <c r="C590" s="21">
        <v>4.1666666666666664E-2</v>
      </c>
      <c r="D590" s="22">
        <v>4.2300000000000004</v>
      </c>
      <c r="E590" s="23">
        <v>47.12</v>
      </c>
      <c r="F590" s="7">
        <f t="shared" ref="F590:F653" si="28">IF($B$10="Electricity",$D590*$B$7,$D590*$B$8)</f>
        <v>4.3547850000000006</v>
      </c>
      <c r="G590" s="7">
        <f t="shared" ref="G590:G653" si="29">+E590*$B$8</f>
        <v>50.248767999999998</v>
      </c>
      <c r="H590" s="8">
        <f t="shared" si="27"/>
        <v>136.09239634512002</v>
      </c>
      <c r="J590" s="14"/>
      <c r="K590" s="69"/>
      <c r="L590" s="69"/>
      <c r="M590" s="69"/>
      <c r="P590" s="63"/>
      <c r="Q590" s="63"/>
      <c r="R590" s="63"/>
    </row>
    <row r="591" spans="1:18" outlineLevel="1">
      <c r="A591" s="6">
        <v>42</v>
      </c>
      <c r="B591" s="20">
        <v>42656.020833333336</v>
      </c>
      <c r="C591" s="21">
        <v>6.25E-2</v>
      </c>
      <c r="D591" s="22">
        <v>3.44</v>
      </c>
      <c r="E591" s="23">
        <v>40.43</v>
      </c>
      <c r="F591" s="7">
        <f t="shared" si="28"/>
        <v>3.5414800000000004</v>
      </c>
      <c r="G591" s="7">
        <f t="shared" si="29"/>
        <v>43.114552000000003</v>
      </c>
      <c r="H591" s="8">
        <f t="shared" si="27"/>
        <v>135.94129638304</v>
      </c>
      <c r="J591" s="14"/>
      <c r="K591" s="69"/>
      <c r="L591" s="69"/>
      <c r="M591" s="69"/>
      <c r="P591" s="63"/>
      <c r="Q591" s="63"/>
      <c r="R591" s="63"/>
    </row>
    <row r="592" spans="1:18" outlineLevel="1">
      <c r="A592" s="6">
        <v>42</v>
      </c>
      <c r="B592" s="20">
        <v>42656.020833333336</v>
      </c>
      <c r="C592" s="21">
        <v>8.3333333333333329E-2</v>
      </c>
      <c r="D592" s="22">
        <v>3.31</v>
      </c>
      <c r="E592" s="23">
        <v>36.71</v>
      </c>
      <c r="F592" s="7">
        <f t="shared" si="28"/>
        <v>3.4076450000000005</v>
      </c>
      <c r="G592" s="7">
        <f t="shared" si="29"/>
        <v>39.147544000000003</v>
      </c>
      <c r="H592" s="8">
        <f t="shared" si="27"/>
        <v>144.32213492612001</v>
      </c>
      <c r="J592" s="14"/>
      <c r="K592" s="69"/>
      <c r="L592" s="69"/>
      <c r="M592" s="69"/>
      <c r="P592" s="63"/>
      <c r="Q592" s="63"/>
      <c r="R592" s="63"/>
    </row>
    <row r="593" spans="1:18" outlineLevel="1">
      <c r="A593" s="6">
        <v>42</v>
      </c>
      <c r="B593" s="20">
        <v>42656.020833333336</v>
      </c>
      <c r="C593" s="21">
        <v>0.10416666666666666</v>
      </c>
      <c r="D593" s="22">
        <v>1.8</v>
      </c>
      <c r="E593" s="23">
        <v>27.76</v>
      </c>
      <c r="F593" s="7">
        <f t="shared" si="28"/>
        <v>1.8531000000000002</v>
      </c>
      <c r="G593" s="7">
        <f t="shared" si="29"/>
        <v>29.603264000000003</v>
      </c>
      <c r="H593" s="8">
        <f t="shared" si="27"/>
        <v>96.169841481600002</v>
      </c>
      <c r="J593" s="14"/>
      <c r="K593" s="69"/>
      <c r="L593" s="69"/>
      <c r="M593" s="69"/>
      <c r="P593" s="63"/>
      <c r="Q593" s="63"/>
      <c r="R593" s="63"/>
    </row>
    <row r="594" spans="1:18" outlineLevel="1">
      <c r="A594" s="6">
        <v>42</v>
      </c>
      <c r="B594" s="20">
        <v>42656.020833333336</v>
      </c>
      <c r="C594" s="21">
        <v>0.12499999999999999</v>
      </c>
      <c r="D594" s="22">
        <v>2.2799999999999998</v>
      </c>
      <c r="E594" s="23">
        <v>28.73</v>
      </c>
      <c r="F594" s="7">
        <f t="shared" si="28"/>
        <v>2.3472599999999999</v>
      </c>
      <c r="G594" s="7">
        <f t="shared" si="29"/>
        <v>30.637672000000002</v>
      </c>
      <c r="H594" s="8">
        <f t="shared" si="27"/>
        <v>119.38710802127999</v>
      </c>
      <c r="J594" s="14"/>
      <c r="K594" s="69"/>
      <c r="L594" s="69"/>
      <c r="M594" s="69"/>
      <c r="P594" s="63"/>
      <c r="Q594" s="63"/>
      <c r="R594" s="63"/>
    </row>
    <row r="595" spans="1:18" outlineLevel="1">
      <c r="A595" s="6">
        <v>42</v>
      </c>
      <c r="B595" s="20">
        <v>42656.020833333336</v>
      </c>
      <c r="C595" s="21">
        <v>0.14583333333333331</v>
      </c>
      <c r="D595" s="22">
        <v>2.5499999999999998</v>
      </c>
      <c r="E595" s="23">
        <v>27.4</v>
      </c>
      <c r="F595" s="7">
        <f t="shared" si="28"/>
        <v>2.6252249999999999</v>
      </c>
      <c r="G595" s="7">
        <f t="shared" si="29"/>
        <v>29.219359999999998</v>
      </c>
      <c r="H595" s="8">
        <f t="shared" si="27"/>
        <v>137.24844314400002</v>
      </c>
      <c r="J595" s="14"/>
      <c r="K595" s="69"/>
      <c r="L595" s="69"/>
      <c r="M595" s="69"/>
      <c r="P595" s="63"/>
      <c r="Q595" s="63"/>
      <c r="R595" s="63"/>
    </row>
    <row r="596" spans="1:18" outlineLevel="1">
      <c r="A596" s="6">
        <v>42</v>
      </c>
      <c r="B596" s="20">
        <v>42656.020833333336</v>
      </c>
      <c r="C596" s="21">
        <v>0.16666666666666666</v>
      </c>
      <c r="D596" s="22">
        <v>2.82</v>
      </c>
      <c r="E596" s="23">
        <v>43.24</v>
      </c>
      <c r="F596" s="7">
        <f t="shared" si="28"/>
        <v>2.9031899999999999</v>
      </c>
      <c r="G596" s="7">
        <f t="shared" si="29"/>
        <v>46.111136000000002</v>
      </c>
      <c r="H596" s="8">
        <f t="shared" si="27"/>
        <v>102.74059607615999</v>
      </c>
      <c r="J596" s="14"/>
      <c r="K596" s="69"/>
      <c r="L596" s="69"/>
      <c r="M596" s="69"/>
      <c r="P596" s="63"/>
      <c r="Q596" s="63"/>
      <c r="R596" s="63"/>
    </row>
    <row r="597" spans="1:18" outlineLevel="1">
      <c r="A597" s="6">
        <v>42</v>
      </c>
      <c r="B597" s="20">
        <v>42656.020833333336</v>
      </c>
      <c r="C597" s="21">
        <v>0.1875</v>
      </c>
      <c r="D597" s="22">
        <v>3.22</v>
      </c>
      <c r="E597" s="23">
        <v>60.83</v>
      </c>
      <c r="F597" s="7">
        <f t="shared" si="28"/>
        <v>3.3149900000000003</v>
      </c>
      <c r="G597" s="7">
        <f t="shared" si="29"/>
        <v>64.869112000000001</v>
      </c>
      <c r="H597" s="8">
        <f t="shared" si="27"/>
        <v>55.131227411120001</v>
      </c>
      <c r="J597" s="14"/>
      <c r="K597" s="69"/>
      <c r="L597" s="69"/>
      <c r="M597" s="69"/>
      <c r="P597" s="63"/>
      <c r="Q597" s="63"/>
      <c r="R597" s="63"/>
    </row>
    <row r="598" spans="1:18" outlineLevel="1">
      <c r="A598" s="6">
        <v>42</v>
      </c>
      <c r="B598" s="20">
        <v>42656.020833333336</v>
      </c>
      <c r="C598" s="21">
        <v>0.20833333333333334</v>
      </c>
      <c r="D598" s="22">
        <v>5.14</v>
      </c>
      <c r="E598" s="23">
        <v>49.55</v>
      </c>
      <c r="F598" s="7">
        <f t="shared" si="28"/>
        <v>5.2916300000000005</v>
      </c>
      <c r="G598" s="7">
        <f t="shared" si="29"/>
        <v>52.840119999999999</v>
      </c>
      <c r="H598" s="8">
        <f t="shared" si="27"/>
        <v>151.65748080440002</v>
      </c>
      <c r="J598" s="14"/>
      <c r="K598" s="69"/>
      <c r="L598" s="69"/>
      <c r="M598" s="69"/>
      <c r="P598" s="63"/>
      <c r="Q598" s="63"/>
      <c r="R598" s="63"/>
    </row>
    <row r="599" spans="1:18" outlineLevel="1">
      <c r="A599" s="6">
        <v>42</v>
      </c>
      <c r="B599" s="20">
        <v>42656.020833333336</v>
      </c>
      <c r="C599" s="21">
        <v>0.22916666666666669</v>
      </c>
      <c r="D599" s="22">
        <v>4.8099999999999996</v>
      </c>
      <c r="E599" s="23">
        <v>38.869999999999997</v>
      </c>
      <c r="F599" s="7">
        <f t="shared" si="28"/>
        <v>4.9518950000000004</v>
      </c>
      <c r="G599" s="7">
        <f t="shared" si="29"/>
        <v>41.450967999999996</v>
      </c>
      <c r="H599" s="8">
        <f t="shared" si="27"/>
        <v>198.31860131564002</v>
      </c>
      <c r="J599" s="14"/>
      <c r="K599" s="69"/>
      <c r="L599" s="69"/>
      <c r="M599" s="69"/>
      <c r="P599" s="63"/>
      <c r="Q599" s="63"/>
      <c r="R599" s="63"/>
    </row>
    <row r="600" spans="1:18" outlineLevel="1">
      <c r="A600" s="6">
        <v>42</v>
      </c>
      <c r="B600" s="20">
        <v>42656.020833333336</v>
      </c>
      <c r="C600" s="21">
        <v>0.25</v>
      </c>
      <c r="D600" s="22">
        <v>4.1900000000000004</v>
      </c>
      <c r="E600" s="23">
        <v>90.65</v>
      </c>
      <c r="F600" s="7">
        <f t="shared" si="28"/>
        <v>4.3136050000000008</v>
      </c>
      <c r="G600" s="7">
        <f t="shared" si="29"/>
        <v>96.669160000000005</v>
      </c>
      <c r="H600" s="8">
        <f t="shared" si="27"/>
        <v>-65.433764421800035</v>
      </c>
      <c r="J600" s="14"/>
      <c r="K600" s="69"/>
      <c r="L600" s="69"/>
      <c r="M600" s="69"/>
      <c r="P600" s="63"/>
      <c r="Q600" s="63"/>
      <c r="R600" s="63"/>
    </row>
    <row r="601" spans="1:18" outlineLevel="1">
      <c r="A601" s="6">
        <v>42</v>
      </c>
      <c r="B601" s="20">
        <v>42656.020833333336</v>
      </c>
      <c r="C601" s="21">
        <v>0.27083333333333331</v>
      </c>
      <c r="D601" s="22">
        <v>3.82</v>
      </c>
      <c r="E601" s="23">
        <v>102.89</v>
      </c>
      <c r="F601" s="7">
        <f t="shared" si="28"/>
        <v>3.93269</v>
      </c>
      <c r="G601" s="7">
        <f t="shared" si="29"/>
        <v>109.721896</v>
      </c>
      <c r="H601" s="8">
        <f t="shared" si="27"/>
        <v>-110.98796818024</v>
      </c>
      <c r="J601" s="14"/>
      <c r="K601" s="69"/>
      <c r="L601" s="69"/>
      <c r="M601" s="69"/>
      <c r="P601" s="63"/>
      <c r="Q601" s="63"/>
      <c r="R601" s="63"/>
    </row>
    <row r="602" spans="1:18" outlineLevel="1">
      <c r="A602" s="6">
        <v>42</v>
      </c>
      <c r="B602" s="20">
        <v>42656.020833333336</v>
      </c>
      <c r="C602" s="21">
        <v>0.29166666666666663</v>
      </c>
      <c r="D602" s="22">
        <v>2.89</v>
      </c>
      <c r="E602" s="23">
        <v>110.6</v>
      </c>
      <c r="F602" s="7">
        <f t="shared" si="28"/>
        <v>2.9752550000000002</v>
      </c>
      <c r="G602" s="7">
        <f t="shared" si="29"/>
        <v>117.94383999999999</v>
      </c>
      <c r="H602" s="8">
        <f t="shared" si="27"/>
        <v>-108.4297171792</v>
      </c>
      <c r="J602" s="14"/>
      <c r="K602" s="69"/>
      <c r="L602" s="69"/>
      <c r="M602" s="69"/>
      <c r="P602" s="63"/>
      <c r="Q602" s="63"/>
      <c r="R602" s="63"/>
    </row>
    <row r="603" spans="1:18" outlineLevel="1">
      <c r="A603" s="6">
        <v>42</v>
      </c>
      <c r="B603" s="20">
        <v>42656.020833333336</v>
      </c>
      <c r="C603" s="21">
        <v>0.31249999999999994</v>
      </c>
      <c r="D603" s="22">
        <v>2.58</v>
      </c>
      <c r="E603" s="23">
        <v>79.400000000000006</v>
      </c>
      <c r="F603" s="7">
        <f t="shared" si="28"/>
        <v>2.6561100000000004</v>
      </c>
      <c r="G603" s="7">
        <f t="shared" si="29"/>
        <v>84.672160000000005</v>
      </c>
      <c r="H603" s="8">
        <f t="shared" si="27"/>
        <v>-8.4256058976000148</v>
      </c>
      <c r="J603" s="14"/>
      <c r="K603" s="69"/>
      <c r="L603" s="69"/>
      <c r="M603" s="69"/>
      <c r="P603" s="63"/>
      <c r="Q603" s="63"/>
      <c r="R603" s="63"/>
    </row>
    <row r="604" spans="1:18" outlineLevel="1">
      <c r="A604" s="6">
        <v>42</v>
      </c>
      <c r="B604" s="20">
        <v>42656.020833333336</v>
      </c>
      <c r="C604" s="21">
        <v>0.33333333333333326</v>
      </c>
      <c r="D604" s="22">
        <v>1.96</v>
      </c>
      <c r="E604" s="23">
        <v>60.14</v>
      </c>
      <c r="F604" s="7">
        <f t="shared" si="28"/>
        <v>2.0178199999999999</v>
      </c>
      <c r="G604" s="7">
        <f t="shared" si="29"/>
        <v>64.133296000000001</v>
      </c>
      <c r="H604" s="8">
        <f t="shared" si="27"/>
        <v>35.042882665279997</v>
      </c>
      <c r="J604" s="14"/>
      <c r="K604" s="69"/>
      <c r="L604" s="69"/>
      <c r="M604" s="69"/>
      <c r="P604" s="63"/>
      <c r="Q604" s="63"/>
      <c r="R604" s="63"/>
    </row>
    <row r="605" spans="1:18" outlineLevel="1">
      <c r="A605" s="6">
        <v>42</v>
      </c>
      <c r="B605" s="20">
        <v>42656.020833333336</v>
      </c>
      <c r="C605" s="21">
        <v>0.35416666666666657</v>
      </c>
      <c r="D605" s="22">
        <v>2.16</v>
      </c>
      <c r="E605" s="23">
        <v>54</v>
      </c>
      <c r="F605" s="7">
        <f t="shared" si="28"/>
        <v>2.2237200000000001</v>
      </c>
      <c r="G605" s="7">
        <f t="shared" si="29"/>
        <v>57.585599999999999</v>
      </c>
      <c r="H605" s="8">
        <f t="shared" si="27"/>
        <v>53.178929568000008</v>
      </c>
      <c r="J605" s="14"/>
      <c r="K605" s="69"/>
      <c r="L605" s="69"/>
      <c r="M605" s="69"/>
      <c r="P605" s="63"/>
      <c r="Q605" s="63"/>
      <c r="R605" s="63"/>
    </row>
    <row r="606" spans="1:18" outlineLevel="1">
      <c r="A606" s="6">
        <v>42</v>
      </c>
      <c r="B606" s="20">
        <v>42656.020833333336</v>
      </c>
      <c r="C606" s="21">
        <v>0.37499999999999989</v>
      </c>
      <c r="D606" s="22">
        <v>1.99</v>
      </c>
      <c r="E606" s="23">
        <v>59.01</v>
      </c>
      <c r="F606" s="7">
        <f t="shared" si="28"/>
        <v>2.048705</v>
      </c>
      <c r="G606" s="7">
        <f t="shared" si="29"/>
        <v>62.928263999999999</v>
      </c>
      <c r="H606" s="8">
        <f t="shared" si="27"/>
        <v>38.048008401880004</v>
      </c>
      <c r="J606" s="14"/>
      <c r="K606" s="69"/>
      <c r="L606" s="69"/>
      <c r="M606" s="69"/>
      <c r="P606" s="63"/>
      <c r="Q606" s="63"/>
      <c r="R606" s="63"/>
    </row>
    <row r="607" spans="1:18" outlineLevel="1">
      <c r="A607" s="6">
        <v>42</v>
      </c>
      <c r="B607" s="20">
        <v>42656.020833333336</v>
      </c>
      <c r="C607" s="21">
        <v>0.3958333333333332</v>
      </c>
      <c r="D607" s="22">
        <v>1.03</v>
      </c>
      <c r="E607" s="23">
        <v>68.510000000000005</v>
      </c>
      <c r="F607" s="7">
        <f t="shared" si="28"/>
        <v>1.0603850000000001</v>
      </c>
      <c r="G607" s="7">
        <f t="shared" si="29"/>
        <v>73.059064000000006</v>
      </c>
      <c r="H607" s="8">
        <f t="shared" si="27"/>
        <v>8.9506419203599936</v>
      </c>
      <c r="J607" s="14"/>
      <c r="K607" s="69"/>
      <c r="L607" s="69"/>
      <c r="M607" s="69"/>
      <c r="P607" s="63"/>
      <c r="Q607" s="63"/>
      <c r="R607" s="63"/>
    </row>
    <row r="608" spans="1:18" outlineLevel="1">
      <c r="A608" s="6">
        <v>42</v>
      </c>
      <c r="B608" s="20">
        <v>42656.020833333336</v>
      </c>
      <c r="C608" s="21">
        <v>0.41666666666666652</v>
      </c>
      <c r="D608" s="22">
        <v>0.75</v>
      </c>
      <c r="E608" s="23">
        <v>62.81</v>
      </c>
      <c r="F608" s="7">
        <f t="shared" si="28"/>
        <v>0.77212500000000006</v>
      </c>
      <c r="G608" s="7">
        <f t="shared" si="29"/>
        <v>66.980584000000007</v>
      </c>
      <c r="H608" s="8">
        <f t="shared" si="27"/>
        <v>11.210804078999995</v>
      </c>
      <c r="J608" s="14"/>
      <c r="K608" s="69"/>
      <c r="L608" s="69"/>
      <c r="M608" s="69"/>
      <c r="P608" s="63"/>
      <c r="Q608" s="63"/>
      <c r="R608" s="63"/>
    </row>
    <row r="609" spans="1:18" outlineLevel="1">
      <c r="A609" s="6">
        <v>42</v>
      </c>
      <c r="B609" s="20">
        <v>42656.020833333336</v>
      </c>
      <c r="C609" s="21">
        <v>0.43749999999999983</v>
      </c>
      <c r="D609" s="22">
        <v>0.47</v>
      </c>
      <c r="E609" s="23">
        <v>57.92</v>
      </c>
      <c r="F609" s="7">
        <f t="shared" si="28"/>
        <v>0.48386499999999999</v>
      </c>
      <c r="G609" s="7">
        <f t="shared" si="29"/>
        <v>61.765888000000004</v>
      </c>
      <c r="H609" s="8">
        <f t="shared" si="27"/>
        <v>9.5486461028799976</v>
      </c>
      <c r="J609" s="14"/>
      <c r="K609" s="69"/>
      <c r="L609" s="69"/>
      <c r="M609" s="69"/>
      <c r="P609" s="63"/>
      <c r="Q609" s="63"/>
      <c r="R609" s="63"/>
    </row>
    <row r="610" spans="1:18" outlineLevel="1">
      <c r="A610" s="6">
        <v>42</v>
      </c>
      <c r="B610" s="20">
        <v>42656.020833333336</v>
      </c>
      <c r="C610" s="21">
        <v>0.45833333333333315</v>
      </c>
      <c r="D610" s="22">
        <v>0.5</v>
      </c>
      <c r="E610" s="23">
        <v>59.42</v>
      </c>
      <c r="F610" s="7">
        <f t="shared" si="28"/>
        <v>0.51475000000000004</v>
      </c>
      <c r="G610" s="7">
        <f t="shared" si="29"/>
        <v>63.365487999999999</v>
      </c>
      <c r="H610" s="8">
        <f t="shared" si="27"/>
        <v>9.3347400520000008</v>
      </c>
      <c r="J610" s="14"/>
      <c r="K610" s="69"/>
      <c r="L610" s="69"/>
      <c r="M610" s="69"/>
      <c r="P610" s="63"/>
      <c r="Q610" s="63"/>
      <c r="R610" s="63"/>
    </row>
    <row r="611" spans="1:18" outlineLevel="1">
      <c r="A611" s="6">
        <v>42</v>
      </c>
      <c r="B611" s="20">
        <v>42656.020833333336</v>
      </c>
      <c r="C611" s="21">
        <v>0.47916666666666646</v>
      </c>
      <c r="D611" s="22">
        <v>0.83</v>
      </c>
      <c r="E611" s="23">
        <v>53.83</v>
      </c>
      <c r="F611" s="7">
        <f t="shared" si="28"/>
        <v>0.85448500000000005</v>
      </c>
      <c r="G611" s="7">
        <f t="shared" si="29"/>
        <v>57.404311999999997</v>
      </c>
      <c r="H611" s="8">
        <f t="shared" si="27"/>
        <v>20.589403960680002</v>
      </c>
      <c r="J611" s="14"/>
      <c r="K611" s="69"/>
      <c r="L611" s="69"/>
      <c r="M611" s="69"/>
      <c r="P611" s="63"/>
      <c r="Q611" s="63"/>
      <c r="R611" s="63"/>
    </row>
    <row r="612" spans="1:18" outlineLevel="1">
      <c r="A612" s="6">
        <v>42</v>
      </c>
      <c r="B612" s="20">
        <v>42656.020833333336</v>
      </c>
      <c r="C612" s="21">
        <v>0.49999999999999978</v>
      </c>
      <c r="D612" s="22">
        <v>1.22</v>
      </c>
      <c r="E612" s="23">
        <v>62.04</v>
      </c>
      <c r="F612" s="7">
        <f t="shared" si="28"/>
        <v>1.2559900000000002</v>
      </c>
      <c r="G612" s="7">
        <f t="shared" si="29"/>
        <v>66.159456000000006</v>
      </c>
      <c r="H612" s="8">
        <f t="shared" si="27"/>
        <v>19.267569858559995</v>
      </c>
      <c r="J612" s="14"/>
      <c r="K612" s="69"/>
      <c r="L612" s="69"/>
      <c r="M612" s="69"/>
      <c r="P612" s="63"/>
      <c r="Q612" s="63"/>
      <c r="R612" s="63"/>
    </row>
    <row r="613" spans="1:18" outlineLevel="1">
      <c r="A613" s="6">
        <v>42</v>
      </c>
      <c r="B613" s="20">
        <v>42656.020833333336</v>
      </c>
      <c r="C613" s="21">
        <v>0.52083333333333315</v>
      </c>
      <c r="D613" s="22">
        <v>1.41</v>
      </c>
      <c r="E613" s="23">
        <v>48.71</v>
      </c>
      <c r="F613" s="7">
        <f t="shared" si="28"/>
        <v>1.451595</v>
      </c>
      <c r="G613" s="7">
        <f t="shared" si="29"/>
        <v>51.944344000000001</v>
      </c>
      <c r="H613" s="8">
        <f t="shared" si="27"/>
        <v>42.90284247132</v>
      </c>
      <c r="J613" s="14"/>
      <c r="K613" s="69"/>
      <c r="L613" s="69"/>
      <c r="M613" s="69"/>
      <c r="P613" s="63"/>
      <c r="Q613" s="63"/>
      <c r="R613" s="63"/>
    </row>
    <row r="614" spans="1:18" outlineLevel="1">
      <c r="A614" s="6">
        <v>42</v>
      </c>
      <c r="B614" s="20">
        <v>42656.020833333336</v>
      </c>
      <c r="C614" s="21">
        <v>0.54166666666666652</v>
      </c>
      <c r="D614" s="22">
        <v>1.53</v>
      </c>
      <c r="E614" s="23">
        <v>22.31</v>
      </c>
      <c r="F614" s="7">
        <f t="shared" si="28"/>
        <v>1.5751350000000002</v>
      </c>
      <c r="G614" s="7">
        <f t="shared" si="29"/>
        <v>23.791383999999997</v>
      </c>
      <c r="H614" s="8">
        <f t="shared" si="27"/>
        <v>90.898860863160024</v>
      </c>
      <c r="J614" s="14"/>
      <c r="K614" s="69"/>
      <c r="L614" s="69"/>
      <c r="M614" s="69"/>
      <c r="P614" s="63"/>
      <c r="Q614" s="63"/>
      <c r="R614" s="63"/>
    </row>
    <row r="615" spans="1:18" outlineLevel="1">
      <c r="A615" s="6">
        <v>42</v>
      </c>
      <c r="B615" s="20">
        <v>42656.020833333336</v>
      </c>
      <c r="C615" s="21">
        <v>0.56249999999999989</v>
      </c>
      <c r="D615" s="22">
        <v>1.51</v>
      </c>
      <c r="E615" s="23">
        <v>25.2</v>
      </c>
      <c r="F615" s="7">
        <f t="shared" si="28"/>
        <v>1.5545450000000001</v>
      </c>
      <c r="G615" s="7">
        <f t="shared" si="29"/>
        <v>26.873280000000001</v>
      </c>
      <c r="H615" s="8">
        <f t="shared" si="27"/>
        <v>84.919694442400001</v>
      </c>
      <c r="J615" s="14"/>
      <c r="K615" s="69"/>
      <c r="L615" s="69"/>
      <c r="M615" s="69"/>
      <c r="P615" s="63"/>
      <c r="Q615" s="63"/>
      <c r="R615" s="63"/>
    </row>
    <row r="616" spans="1:18" outlineLevel="1">
      <c r="A616" s="6">
        <v>42</v>
      </c>
      <c r="B616" s="20">
        <v>42656.020833333336</v>
      </c>
      <c r="C616" s="21">
        <v>0.58333333333333326</v>
      </c>
      <c r="D616" s="22">
        <v>1.68</v>
      </c>
      <c r="E616" s="23">
        <v>33.630000000000003</v>
      </c>
      <c r="F616" s="7">
        <f t="shared" si="28"/>
        <v>1.72956</v>
      </c>
      <c r="G616" s="7">
        <f t="shared" si="29"/>
        <v>35.863032000000004</v>
      </c>
      <c r="H616" s="8">
        <f t="shared" si="27"/>
        <v>78.931874374079996</v>
      </c>
      <c r="J616" s="14"/>
      <c r="K616" s="69"/>
      <c r="L616" s="69"/>
      <c r="M616" s="69"/>
      <c r="P616" s="63"/>
      <c r="Q616" s="63"/>
      <c r="R616" s="63"/>
    </row>
    <row r="617" spans="1:18" outlineLevel="1">
      <c r="A617" s="6">
        <v>42</v>
      </c>
      <c r="B617" s="20">
        <v>42656.020833333336</v>
      </c>
      <c r="C617" s="21">
        <v>0.60416666666666663</v>
      </c>
      <c r="D617" s="22">
        <v>1.55</v>
      </c>
      <c r="E617" s="23">
        <v>31.62</v>
      </c>
      <c r="F617" s="7">
        <f t="shared" si="28"/>
        <v>1.5957250000000003</v>
      </c>
      <c r="G617" s="7">
        <f t="shared" si="29"/>
        <v>33.719568000000002</v>
      </c>
      <c r="H617" s="8">
        <f t="shared" si="27"/>
        <v>76.244429853200003</v>
      </c>
      <c r="J617" s="14"/>
      <c r="K617" s="69"/>
      <c r="L617" s="69"/>
      <c r="M617" s="69"/>
      <c r="P617" s="63"/>
      <c r="Q617" s="63"/>
      <c r="R617" s="63"/>
    </row>
    <row r="618" spans="1:18" outlineLevel="1">
      <c r="A618" s="6">
        <v>42</v>
      </c>
      <c r="B618" s="20">
        <v>42656.020833333336</v>
      </c>
      <c r="C618" s="21">
        <v>0.625</v>
      </c>
      <c r="D618" s="22">
        <v>1.29</v>
      </c>
      <c r="E618" s="23">
        <v>39.39</v>
      </c>
      <c r="F618" s="7">
        <f t="shared" si="28"/>
        <v>1.3280550000000002</v>
      </c>
      <c r="G618" s="7">
        <f t="shared" si="29"/>
        <v>42.005496000000001</v>
      </c>
      <c r="H618" s="8">
        <f t="shared" si="27"/>
        <v>52.450873509720005</v>
      </c>
      <c r="J618" s="14"/>
      <c r="K618" s="69"/>
      <c r="L618" s="69"/>
      <c r="M618" s="69"/>
      <c r="P618" s="63"/>
      <c r="Q618" s="63"/>
      <c r="R618" s="63"/>
    </row>
    <row r="619" spans="1:18" outlineLevel="1">
      <c r="A619" s="6">
        <v>42</v>
      </c>
      <c r="B619" s="20">
        <v>42656.020833333336</v>
      </c>
      <c r="C619" s="21">
        <v>0.64583333333333337</v>
      </c>
      <c r="D619" s="22">
        <v>1.07</v>
      </c>
      <c r="E619" s="23">
        <v>46.7</v>
      </c>
      <c r="F619" s="7">
        <f t="shared" si="28"/>
        <v>1.1015650000000001</v>
      </c>
      <c r="G619" s="7">
        <f t="shared" si="29"/>
        <v>49.800880000000006</v>
      </c>
      <c r="H619" s="8">
        <f t="shared" si="27"/>
        <v>34.918641122799997</v>
      </c>
      <c r="J619" s="14"/>
      <c r="K619" s="69"/>
      <c r="L619" s="69"/>
      <c r="M619" s="69"/>
      <c r="P619" s="63"/>
      <c r="Q619" s="63"/>
      <c r="R619" s="63"/>
    </row>
    <row r="620" spans="1:18" outlineLevel="1">
      <c r="A620" s="6">
        <v>42</v>
      </c>
      <c r="B620" s="20">
        <v>42656.020833333336</v>
      </c>
      <c r="C620" s="21">
        <v>0.66666666666666674</v>
      </c>
      <c r="D620" s="22">
        <v>1.21</v>
      </c>
      <c r="E620" s="23">
        <v>61.55</v>
      </c>
      <c r="F620" s="7">
        <f t="shared" si="28"/>
        <v>1.245695</v>
      </c>
      <c r="G620" s="7">
        <f t="shared" si="29"/>
        <v>65.636920000000003</v>
      </c>
      <c r="H620" s="8">
        <f t="shared" si="27"/>
        <v>19.760559440599994</v>
      </c>
      <c r="J620" s="14"/>
      <c r="K620" s="69"/>
      <c r="L620" s="69"/>
      <c r="M620" s="69"/>
      <c r="P620" s="63"/>
      <c r="Q620" s="63"/>
      <c r="R620" s="63"/>
    </row>
    <row r="621" spans="1:18" outlineLevel="1">
      <c r="A621" s="6">
        <v>42</v>
      </c>
      <c r="B621" s="20">
        <v>42656.020833333336</v>
      </c>
      <c r="C621" s="21">
        <v>0.68750000000000011</v>
      </c>
      <c r="D621" s="22">
        <v>1.43</v>
      </c>
      <c r="E621" s="23">
        <v>68.900000000000006</v>
      </c>
      <c r="F621" s="7">
        <f t="shared" si="28"/>
        <v>1.4721850000000001</v>
      </c>
      <c r="G621" s="7">
        <f t="shared" si="29"/>
        <v>73.47496000000001</v>
      </c>
      <c r="H621" s="8">
        <f t="shared" si="27"/>
        <v>11.814343512399986</v>
      </c>
      <c r="J621" s="14"/>
      <c r="K621" s="69"/>
      <c r="L621" s="69"/>
      <c r="M621" s="69"/>
      <c r="P621" s="63"/>
      <c r="Q621" s="63"/>
      <c r="R621" s="63"/>
    </row>
    <row r="622" spans="1:18" outlineLevel="1">
      <c r="A622" s="6">
        <v>42</v>
      </c>
      <c r="B622" s="20">
        <v>42656.020833333336</v>
      </c>
      <c r="C622" s="21">
        <v>0.70833333333333348</v>
      </c>
      <c r="D622" s="22">
        <v>0.72</v>
      </c>
      <c r="E622" s="23">
        <v>53.18</v>
      </c>
      <c r="F622" s="7">
        <f t="shared" si="28"/>
        <v>0.74124000000000001</v>
      </c>
      <c r="G622" s="7">
        <f t="shared" si="29"/>
        <v>56.711151999999998</v>
      </c>
      <c r="H622" s="8">
        <f t="shared" si="27"/>
        <v>18.37448569152</v>
      </c>
      <c r="J622" s="14"/>
      <c r="K622" s="69"/>
      <c r="L622" s="69"/>
      <c r="M622" s="69"/>
      <c r="P622" s="63"/>
      <c r="Q622" s="63"/>
      <c r="R622" s="63"/>
    </row>
    <row r="623" spans="1:18" outlineLevel="1">
      <c r="A623" s="6">
        <v>42</v>
      </c>
      <c r="B623" s="20">
        <v>42656.020833333336</v>
      </c>
      <c r="C623" s="21">
        <v>0.72916666666666685</v>
      </c>
      <c r="D623" s="22">
        <v>0.44</v>
      </c>
      <c r="E623" s="23">
        <v>50.02</v>
      </c>
      <c r="F623" s="7">
        <f t="shared" si="28"/>
        <v>0.45298000000000005</v>
      </c>
      <c r="G623" s="7">
        <f t="shared" si="29"/>
        <v>53.341328000000004</v>
      </c>
      <c r="H623" s="8">
        <f t="shared" si="27"/>
        <v>12.75531524256</v>
      </c>
      <c r="J623" s="14"/>
      <c r="K623" s="69"/>
      <c r="L623" s="69"/>
      <c r="M623" s="69"/>
      <c r="P623" s="63"/>
      <c r="Q623" s="63"/>
      <c r="R623" s="63"/>
    </row>
    <row r="624" spans="1:18" outlineLevel="1">
      <c r="A624" s="6">
        <v>42</v>
      </c>
      <c r="B624" s="20">
        <v>42656.020833333336</v>
      </c>
      <c r="C624" s="21">
        <v>0.75000000000000022</v>
      </c>
      <c r="D624" s="22">
        <v>0.51</v>
      </c>
      <c r="E624" s="23">
        <v>53.23</v>
      </c>
      <c r="F624" s="7">
        <f t="shared" si="28"/>
        <v>0.52504500000000009</v>
      </c>
      <c r="G624" s="7">
        <f t="shared" si="29"/>
        <v>56.764471999999998</v>
      </c>
      <c r="H624" s="8">
        <f t="shared" si="27"/>
        <v>12.987265298760004</v>
      </c>
      <c r="J624" s="14"/>
      <c r="K624" s="69"/>
      <c r="L624" s="69"/>
      <c r="M624" s="69"/>
      <c r="P624" s="63"/>
      <c r="Q624" s="63"/>
      <c r="R624" s="63"/>
    </row>
    <row r="625" spans="1:18" outlineLevel="1">
      <c r="A625" s="6">
        <v>42</v>
      </c>
      <c r="B625" s="20">
        <v>42656.020833333336</v>
      </c>
      <c r="C625" s="21">
        <v>0.77083333333333359</v>
      </c>
      <c r="D625" s="22">
        <v>0.61</v>
      </c>
      <c r="E625" s="23">
        <v>58.26</v>
      </c>
      <c r="F625" s="7">
        <f t="shared" si="28"/>
        <v>0.62799500000000008</v>
      </c>
      <c r="G625" s="7">
        <f t="shared" si="29"/>
        <v>62.128464000000001</v>
      </c>
      <c r="H625" s="8">
        <f t="shared" si="27"/>
        <v>12.165227750320001</v>
      </c>
      <c r="J625" s="14"/>
      <c r="K625" s="69"/>
      <c r="L625" s="69"/>
      <c r="M625" s="69"/>
      <c r="P625" s="63"/>
      <c r="Q625" s="63"/>
      <c r="R625" s="63"/>
    </row>
    <row r="626" spans="1:18" outlineLevel="1">
      <c r="A626" s="6">
        <v>42</v>
      </c>
      <c r="B626" s="20">
        <v>42656.020833333336</v>
      </c>
      <c r="C626" s="21">
        <v>0.79166666666666696</v>
      </c>
      <c r="D626" s="22">
        <v>0.77</v>
      </c>
      <c r="E626" s="23">
        <v>89.34</v>
      </c>
      <c r="F626" s="7">
        <f t="shared" si="28"/>
        <v>0.79271500000000006</v>
      </c>
      <c r="G626" s="7">
        <f t="shared" si="29"/>
        <v>95.272176000000002</v>
      </c>
      <c r="H626" s="8">
        <f t="shared" si="27"/>
        <v>-10.917410497840002</v>
      </c>
      <c r="J626" s="14"/>
      <c r="K626" s="69"/>
      <c r="L626" s="69"/>
      <c r="M626" s="69"/>
      <c r="P626" s="63"/>
      <c r="Q626" s="63"/>
      <c r="R626" s="63"/>
    </row>
    <row r="627" spans="1:18" outlineLevel="1">
      <c r="A627" s="6">
        <v>42</v>
      </c>
      <c r="B627" s="20">
        <v>42656.020833333336</v>
      </c>
      <c r="C627" s="21">
        <v>0.81250000000000033</v>
      </c>
      <c r="D627" s="22">
        <v>0.68</v>
      </c>
      <c r="E627" s="23">
        <v>125.23</v>
      </c>
      <c r="F627" s="7">
        <f t="shared" si="28"/>
        <v>0.70006000000000013</v>
      </c>
      <c r="G627" s="7">
        <f t="shared" si="29"/>
        <v>133.54527200000001</v>
      </c>
      <c r="H627" s="8">
        <f t="shared" si="27"/>
        <v>-36.434813116320015</v>
      </c>
      <c r="J627" s="14"/>
      <c r="K627" s="69"/>
      <c r="L627" s="69"/>
      <c r="M627" s="69"/>
      <c r="P627" s="63"/>
      <c r="Q627" s="63"/>
      <c r="R627" s="63"/>
    </row>
    <row r="628" spans="1:18" outlineLevel="1">
      <c r="A628" s="6">
        <v>42</v>
      </c>
      <c r="B628" s="20">
        <v>42656.020833333336</v>
      </c>
      <c r="C628" s="21">
        <v>0.8333333333333337</v>
      </c>
      <c r="D628" s="22">
        <v>0.73</v>
      </c>
      <c r="E628" s="23">
        <v>79.31</v>
      </c>
      <c r="F628" s="7">
        <f t="shared" si="28"/>
        <v>0.75153500000000006</v>
      </c>
      <c r="G628" s="7">
        <f t="shared" si="29"/>
        <v>84.576183999999998</v>
      </c>
      <c r="H628" s="8">
        <f t="shared" si="27"/>
        <v>-2.3118599424399986</v>
      </c>
      <c r="J628" s="14"/>
      <c r="K628" s="69"/>
      <c r="L628" s="69"/>
      <c r="M628" s="69"/>
      <c r="P628" s="63"/>
      <c r="Q628" s="63"/>
      <c r="R628" s="63"/>
    </row>
    <row r="629" spans="1:18" outlineLevel="1">
      <c r="A629" s="6">
        <v>42</v>
      </c>
      <c r="B629" s="20">
        <v>42656.020833333336</v>
      </c>
      <c r="C629" s="21">
        <v>0.85416666666666707</v>
      </c>
      <c r="D629" s="22">
        <v>0.93</v>
      </c>
      <c r="E629" s="23">
        <v>61.3</v>
      </c>
      <c r="F629" s="7">
        <f t="shared" si="28"/>
        <v>0.95743500000000015</v>
      </c>
      <c r="G629" s="7">
        <f t="shared" si="29"/>
        <v>65.370319999999992</v>
      </c>
      <c r="H629" s="8">
        <f t="shared" si="27"/>
        <v>15.443120170800009</v>
      </c>
      <c r="J629" s="14"/>
      <c r="K629" s="69"/>
      <c r="L629" s="69"/>
      <c r="M629" s="69"/>
      <c r="P629" s="63"/>
      <c r="Q629" s="63"/>
      <c r="R629" s="63"/>
    </row>
    <row r="630" spans="1:18" outlineLevel="1">
      <c r="A630" s="6">
        <v>42</v>
      </c>
      <c r="B630" s="20">
        <v>42656.020833333336</v>
      </c>
      <c r="C630" s="21">
        <v>0.87500000000000044</v>
      </c>
      <c r="D630" s="22">
        <v>1.05</v>
      </c>
      <c r="E630" s="23">
        <v>54.76</v>
      </c>
      <c r="F630" s="7">
        <f t="shared" si="28"/>
        <v>1.0809750000000002</v>
      </c>
      <c r="G630" s="7">
        <f t="shared" si="29"/>
        <v>58.396063999999996</v>
      </c>
      <c r="H630" s="8">
        <f t="shared" si="27"/>
        <v>24.97477721760001</v>
      </c>
      <c r="J630" s="14"/>
      <c r="K630" s="69"/>
      <c r="L630" s="69"/>
      <c r="M630" s="69"/>
      <c r="P630" s="63"/>
      <c r="Q630" s="63"/>
      <c r="R630" s="63"/>
    </row>
    <row r="631" spans="1:18" outlineLevel="1">
      <c r="A631" s="6">
        <v>42</v>
      </c>
      <c r="B631" s="20">
        <v>42656.020833333336</v>
      </c>
      <c r="C631" s="21">
        <v>0.89583333333333381</v>
      </c>
      <c r="D631" s="22">
        <v>1.05</v>
      </c>
      <c r="E631" s="23">
        <v>43.45</v>
      </c>
      <c r="F631" s="7">
        <f t="shared" si="28"/>
        <v>1.0809750000000002</v>
      </c>
      <c r="G631" s="7">
        <f t="shared" si="29"/>
        <v>46.335080000000005</v>
      </c>
      <c r="H631" s="8">
        <f t="shared" si="27"/>
        <v>38.012399397000003</v>
      </c>
      <c r="J631" s="14"/>
      <c r="K631" s="69"/>
      <c r="L631" s="69"/>
      <c r="M631" s="69"/>
      <c r="P631" s="63"/>
      <c r="Q631" s="63"/>
      <c r="R631" s="63"/>
    </row>
    <row r="632" spans="1:18" outlineLevel="1">
      <c r="A632" s="6">
        <v>42</v>
      </c>
      <c r="B632" s="20">
        <v>42656.020833333336</v>
      </c>
      <c r="C632" s="21">
        <v>0.91666666666666718</v>
      </c>
      <c r="D632" s="22">
        <v>1.03</v>
      </c>
      <c r="E632" s="23">
        <v>30.33</v>
      </c>
      <c r="F632" s="7">
        <f t="shared" si="28"/>
        <v>1.0603850000000001</v>
      </c>
      <c r="G632" s="7">
        <f t="shared" si="29"/>
        <v>32.343911999999996</v>
      </c>
      <c r="H632" s="8">
        <f t="shared" si="27"/>
        <v>52.124378373880013</v>
      </c>
      <c r="J632" s="14"/>
      <c r="K632" s="69"/>
      <c r="L632" s="69"/>
      <c r="M632" s="69"/>
      <c r="P632" s="63"/>
      <c r="Q632" s="63"/>
      <c r="R632" s="63"/>
    </row>
    <row r="633" spans="1:18" outlineLevel="1">
      <c r="A633" s="6">
        <v>42</v>
      </c>
      <c r="B633" s="20">
        <v>42656.020833333336</v>
      </c>
      <c r="C633" s="21">
        <v>0.93750000000000056</v>
      </c>
      <c r="D633" s="22">
        <v>1.43</v>
      </c>
      <c r="E633" s="23">
        <v>67.77</v>
      </c>
      <c r="F633" s="7">
        <f t="shared" si="28"/>
        <v>1.4721850000000001</v>
      </c>
      <c r="G633" s="7">
        <f t="shared" si="29"/>
        <v>72.269927999999993</v>
      </c>
      <c r="H633" s="8">
        <f t="shared" si="27"/>
        <v>13.58837354732001</v>
      </c>
      <c r="J633" s="14"/>
      <c r="K633" s="69"/>
      <c r="L633" s="69"/>
      <c r="M633" s="69"/>
      <c r="P633" s="63"/>
      <c r="Q633" s="63"/>
      <c r="R633" s="63"/>
    </row>
    <row r="634" spans="1:18" outlineLevel="1">
      <c r="A634" s="6">
        <v>42</v>
      </c>
      <c r="B634" s="20">
        <v>42656.020833333336</v>
      </c>
      <c r="C634" s="21">
        <v>0.95833333333333393</v>
      </c>
      <c r="D634" s="22">
        <v>1.86</v>
      </c>
      <c r="E634" s="23">
        <v>69.569999999999993</v>
      </c>
      <c r="F634" s="7">
        <f t="shared" si="28"/>
        <v>1.9148700000000003</v>
      </c>
      <c r="G634" s="7">
        <f t="shared" si="29"/>
        <v>74.189447999999999</v>
      </c>
      <c r="H634" s="8">
        <f t="shared" si="27"/>
        <v>13.998756708240004</v>
      </c>
      <c r="J634" s="14"/>
      <c r="K634" s="69"/>
      <c r="L634" s="69"/>
      <c r="M634" s="69"/>
      <c r="P634" s="63"/>
      <c r="Q634" s="63"/>
      <c r="R634" s="63"/>
    </row>
    <row r="635" spans="1:18" outlineLevel="1">
      <c r="A635" s="6">
        <v>42</v>
      </c>
      <c r="B635" s="20">
        <v>42656.020833333336</v>
      </c>
      <c r="C635" s="21">
        <v>0.9791666666666673</v>
      </c>
      <c r="D635" s="22">
        <v>1.42</v>
      </c>
      <c r="E635" s="23">
        <v>70.17</v>
      </c>
      <c r="F635" s="7">
        <f t="shared" si="28"/>
        <v>1.4618900000000001</v>
      </c>
      <c r="G635" s="7">
        <f t="shared" si="29"/>
        <v>74.829288000000005</v>
      </c>
      <c r="H635" s="8">
        <f t="shared" si="27"/>
        <v>9.7518471656799939</v>
      </c>
      <c r="J635" s="14"/>
      <c r="K635" s="69"/>
      <c r="L635" s="69"/>
      <c r="M635" s="69"/>
      <c r="P635" s="63"/>
      <c r="Q635" s="63"/>
      <c r="R635" s="63"/>
    </row>
    <row r="636" spans="1:18" outlineLevel="1">
      <c r="A636" s="6">
        <v>42</v>
      </c>
      <c r="B636" s="20">
        <v>42656.020833333336</v>
      </c>
      <c r="C636" s="21">
        <v>1.0000000000000007</v>
      </c>
      <c r="D636" s="22">
        <v>1</v>
      </c>
      <c r="E636" s="23">
        <v>66.94</v>
      </c>
      <c r="F636" s="7">
        <f t="shared" si="28"/>
        <v>1.0295000000000001</v>
      </c>
      <c r="G636" s="7">
        <f t="shared" si="29"/>
        <v>71.384816000000001</v>
      </c>
      <c r="H636" s="8">
        <f t="shared" si="27"/>
        <v>10.413581927999999</v>
      </c>
      <c r="J636" s="14"/>
      <c r="K636" s="69"/>
      <c r="L636" s="69"/>
      <c r="M636" s="69"/>
      <c r="P636" s="63"/>
      <c r="Q636" s="63"/>
      <c r="R636" s="63"/>
    </row>
    <row r="637" spans="1:18" outlineLevel="1">
      <c r="A637" s="6">
        <v>42</v>
      </c>
      <c r="B637" s="20">
        <v>42657.020833333336</v>
      </c>
      <c r="C637" s="21">
        <v>2.0833333333333332E-2</v>
      </c>
      <c r="D637" s="22">
        <v>0.87</v>
      </c>
      <c r="E637" s="23">
        <v>67.88</v>
      </c>
      <c r="F637" s="7">
        <f t="shared" si="28"/>
        <v>0.89566500000000004</v>
      </c>
      <c r="G637" s="7">
        <f t="shared" si="29"/>
        <v>72.387231999999997</v>
      </c>
      <c r="H637" s="8">
        <f t="shared" si="27"/>
        <v>8.1619873507200023</v>
      </c>
      <c r="J637" s="14"/>
      <c r="K637" s="69"/>
      <c r="L637" s="69"/>
      <c r="M637" s="69"/>
      <c r="P637" s="63"/>
      <c r="Q637" s="63"/>
      <c r="R637" s="63"/>
    </row>
    <row r="638" spans="1:18" outlineLevel="1">
      <c r="A638" s="6">
        <v>42</v>
      </c>
      <c r="B638" s="20">
        <v>42657.020833333336</v>
      </c>
      <c r="C638" s="21">
        <v>4.1666666666666664E-2</v>
      </c>
      <c r="D638" s="22">
        <v>0.52</v>
      </c>
      <c r="E638" s="23">
        <v>63.02</v>
      </c>
      <c r="F638" s="7">
        <f t="shared" si="28"/>
        <v>0.53534000000000004</v>
      </c>
      <c r="G638" s="7">
        <f t="shared" si="29"/>
        <v>67.20452800000001</v>
      </c>
      <c r="H638" s="8">
        <f t="shared" si="27"/>
        <v>7.6529379804799946</v>
      </c>
      <c r="J638" s="14"/>
      <c r="K638" s="69"/>
      <c r="L638" s="69"/>
      <c r="M638" s="69"/>
      <c r="P638" s="63"/>
      <c r="Q638" s="63"/>
      <c r="R638" s="63"/>
    </row>
    <row r="639" spans="1:18" outlineLevel="1">
      <c r="A639" s="6">
        <v>42</v>
      </c>
      <c r="B639" s="20">
        <v>42657.020833333336</v>
      </c>
      <c r="C639" s="21">
        <v>6.25E-2</v>
      </c>
      <c r="D639" s="22">
        <v>0.31</v>
      </c>
      <c r="E639" s="23">
        <v>53.55</v>
      </c>
      <c r="F639" s="7">
        <f t="shared" si="28"/>
        <v>0.31914500000000001</v>
      </c>
      <c r="G639" s="7">
        <f t="shared" si="29"/>
        <v>57.105719999999998</v>
      </c>
      <c r="H639" s="8">
        <f t="shared" si="27"/>
        <v>7.7853124906000009</v>
      </c>
      <c r="J639" s="14"/>
      <c r="K639" s="69"/>
      <c r="L639" s="69"/>
      <c r="M639" s="69"/>
      <c r="P639" s="63"/>
      <c r="Q639" s="63"/>
      <c r="R639" s="63"/>
    </row>
    <row r="640" spans="1:18" outlineLevel="1">
      <c r="A640" s="6">
        <v>42</v>
      </c>
      <c r="B640" s="20">
        <v>42657.020833333336</v>
      </c>
      <c r="C640" s="21">
        <v>8.3333333333333329E-2</v>
      </c>
      <c r="D640" s="22">
        <v>0.24</v>
      </c>
      <c r="E640" s="23">
        <v>44.52</v>
      </c>
      <c r="F640" s="7">
        <f t="shared" si="28"/>
        <v>0.24708000000000002</v>
      </c>
      <c r="G640" s="7">
        <f t="shared" si="29"/>
        <v>47.476128000000003</v>
      </c>
      <c r="H640" s="8">
        <f t="shared" si="27"/>
        <v>8.4066182937599994</v>
      </c>
      <c r="J640" s="14"/>
      <c r="K640" s="69"/>
      <c r="L640" s="69"/>
      <c r="M640" s="69"/>
      <c r="P640" s="63"/>
      <c r="Q640" s="63"/>
      <c r="R640" s="63"/>
    </row>
    <row r="641" spans="1:18" outlineLevel="1">
      <c r="A641" s="6">
        <v>42</v>
      </c>
      <c r="B641" s="20">
        <v>42657.020833333336</v>
      </c>
      <c r="C641" s="21">
        <v>0.10416666666666666</v>
      </c>
      <c r="D641" s="22">
        <v>0.13</v>
      </c>
      <c r="E641" s="23">
        <v>39.01</v>
      </c>
      <c r="F641" s="7">
        <f t="shared" si="28"/>
        <v>0.13383500000000001</v>
      </c>
      <c r="G641" s="7">
        <f t="shared" si="29"/>
        <v>41.600263999999996</v>
      </c>
      <c r="H641" s="8">
        <f t="shared" si="27"/>
        <v>5.3399811675600013</v>
      </c>
      <c r="J641" s="14"/>
      <c r="K641" s="69"/>
      <c r="L641" s="69"/>
      <c r="M641" s="69"/>
      <c r="P641" s="63"/>
      <c r="Q641" s="63"/>
      <c r="R641" s="63"/>
    </row>
    <row r="642" spans="1:18" outlineLevel="1">
      <c r="A642" s="6">
        <v>42</v>
      </c>
      <c r="B642" s="20">
        <v>42657.020833333336</v>
      </c>
      <c r="C642" s="21">
        <v>0.12499999999999999</v>
      </c>
      <c r="D642" s="22">
        <v>0.26</v>
      </c>
      <c r="E642" s="23">
        <v>31.69</v>
      </c>
      <c r="F642" s="7">
        <f t="shared" si="28"/>
        <v>0.26767000000000002</v>
      </c>
      <c r="G642" s="7">
        <f t="shared" si="29"/>
        <v>33.794215999999999</v>
      </c>
      <c r="H642" s="8">
        <f t="shared" si="27"/>
        <v>12.769407203280002</v>
      </c>
      <c r="J642" s="14"/>
      <c r="K642" s="69"/>
      <c r="L642" s="69"/>
      <c r="M642" s="69"/>
      <c r="P642" s="63"/>
      <c r="Q642" s="63"/>
      <c r="R642" s="63"/>
    </row>
    <row r="643" spans="1:18" outlineLevel="1">
      <c r="A643" s="6">
        <v>42</v>
      </c>
      <c r="B643" s="20">
        <v>42657.020833333336</v>
      </c>
      <c r="C643" s="21">
        <v>0.14583333333333331</v>
      </c>
      <c r="D643" s="22">
        <v>0.2</v>
      </c>
      <c r="E643" s="23">
        <v>29.14</v>
      </c>
      <c r="F643" s="7">
        <f t="shared" si="28"/>
        <v>0.20590000000000003</v>
      </c>
      <c r="G643" s="7">
        <f t="shared" si="29"/>
        <v>31.074896000000003</v>
      </c>
      <c r="H643" s="8">
        <f t="shared" si="27"/>
        <v>10.382528913600002</v>
      </c>
      <c r="J643" s="14"/>
      <c r="K643" s="69"/>
      <c r="L643" s="69"/>
      <c r="M643" s="69"/>
      <c r="P643" s="63"/>
      <c r="Q643" s="63"/>
      <c r="R643" s="63"/>
    </row>
    <row r="644" spans="1:18" outlineLevel="1">
      <c r="A644" s="6">
        <v>42</v>
      </c>
      <c r="B644" s="20">
        <v>42657.020833333336</v>
      </c>
      <c r="C644" s="21">
        <v>0.16666666666666666</v>
      </c>
      <c r="D644" s="22">
        <v>0.27</v>
      </c>
      <c r="E644" s="23">
        <v>36.74</v>
      </c>
      <c r="F644" s="7">
        <f t="shared" si="28"/>
        <v>0.27796500000000002</v>
      </c>
      <c r="G644" s="7">
        <f t="shared" si="29"/>
        <v>39.179536000000006</v>
      </c>
      <c r="H644" s="8">
        <f t="shared" si="27"/>
        <v>11.763607775759999</v>
      </c>
      <c r="J644" s="14"/>
      <c r="K644" s="69"/>
      <c r="L644" s="69"/>
      <c r="M644" s="69"/>
      <c r="P644" s="63"/>
      <c r="Q644" s="63"/>
      <c r="R644" s="63"/>
    </row>
    <row r="645" spans="1:18" outlineLevel="1">
      <c r="A645" s="6">
        <v>42</v>
      </c>
      <c r="B645" s="20">
        <v>42657.020833333336</v>
      </c>
      <c r="C645" s="21">
        <v>0.1875</v>
      </c>
      <c r="D645" s="22">
        <v>0.32</v>
      </c>
      <c r="E645" s="23">
        <v>45.83</v>
      </c>
      <c r="F645" s="7">
        <f t="shared" si="28"/>
        <v>0.32944000000000001</v>
      </c>
      <c r="G645" s="7">
        <f t="shared" si="29"/>
        <v>48.873111999999999</v>
      </c>
      <c r="H645" s="8">
        <f t="shared" si="27"/>
        <v>10.74860198272</v>
      </c>
      <c r="J645" s="14"/>
      <c r="K645" s="69"/>
      <c r="L645" s="69"/>
      <c r="M645" s="69"/>
      <c r="P645" s="63"/>
      <c r="Q645" s="63"/>
      <c r="R645" s="63"/>
    </row>
    <row r="646" spans="1:18" outlineLevel="1">
      <c r="A646" s="6">
        <v>42</v>
      </c>
      <c r="B646" s="20">
        <v>42657.020833333336</v>
      </c>
      <c r="C646" s="21">
        <v>0.20833333333333334</v>
      </c>
      <c r="D646" s="22">
        <v>0.21</v>
      </c>
      <c r="E646" s="23">
        <v>60.46</v>
      </c>
      <c r="F646" s="7">
        <f t="shared" si="28"/>
        <v>0.216195</v>
      </c>
      <c r="G646" s="7">
        <f t="shared" si="29"/>
        <v>64.474544000000009</v>
      </c>
      <c r="H646" s="8">
        <f t="shared" si="27"/>
        <v>3.680818459919998</v>
      </c>
      <c r="J646" s="14"/>
      <c r="K646" s="69"/>
      <c r="L646" s="69"/>
      <c r="M646" s="69"/>
      <c r="P646" s="63"/>
      <c r="Q646" s="63"/>
      <c r="R646" s="63"/>
    </row>
    <row r="647" spans="1:18" outlineLevel="1">
      <c r="A647" s="6">
        <v>42</v>
      </c>
      <c r="B647" s="20">
        <v>42657.020833333336</v>
      </c>
      <c r="C647" s="21">
        <v>0.22916666666666669</v>
      </c>
      <c r="D647" s="22">
        <v>0.31</v>
      </c>
      <c r="E647" s="23">
        <v>72.959999999999994</v>
      </c>
      <c r="F647" s="7">
        <f t="shared" si="28"/>
        <v>0.31914500000000001</v>
      </c>
      <c r="G647" s="7">
        <f t="shared" si="29"/>
        <v>77.804543999999993</v>
      </c>
      <c r="H647" s="8">
        <f t="shared" si="27"/>
        <v>1.1793863051200024</v>
      </c>
      <c r="J647" s="14"/>
      <c r="K647" s="69"/>
      <c r="L647" s="69"/>
      <c r="M647" s="69"/>
      <c r="P647" s="63"/>
      <c r="Q647" s="63"/>
      <c r="R647" s="63"/>
    </row>
    <row r="648" spans="1:18" outlineLevel="1">
      <c r="A648" s="6">
        <v>42</v>
      </c>
      <c r="B648" s="20">
        <v>42657.020833333336</v>
      </c>
      <c r="C648" s="21">
        <v>0.25</v>
      </c>
      <c r="D648" s="22">
        <v>0.33</v>
      </c>
      <c r="E648" s="23">
        <v>77.61</v>
      </c>
      <c r="F648" s="7">
        <f t="shared" si="28"/>
        <v>0.33973500000000006</v>
      </c>
      <c r="G648" s="7">
        <f t="shared" si="29"/>
        <v>82.763304000000005</v>
      </c>
      <c r="H648" s="8">
        <f t="shared" si="27"/>
        <v>-0.4291885844400018</v>
      </c>
      <c r="J648" s="14"/>
      <c r="K648" s="69"/>
      <c r="L648" s="69"/>
      <c r="M648" s="69"/>
      <c r="P648" s="63"/>
      <c r="Q648" s="63"/>
      <c r="R648" s="63"/>
    </row>
    <row r="649" spans="1:18" outlineLevel="1">
      <c r="A649" s="6">
        <v>42</v>
      </c>
      <c r="B649" s="20">
        <v>42657.020833333336</v>
      </c>
      <c r="C649" s="21">
        <v>0.27083333333333331</v>
      </c>
      <c r="D649" s="22">
        <v>0.39</v>
      </c>
      <c r="E649" s="23">
        <v>180.07</v>
      </c>
      <c r="F649" s="7">
        <f t="shared" si="28"/>
        <v>0.40150500000000006</v>
      </c>
      <c r="G649" s="7">
        <f t="shared" si="29"/>
        <v>192.02664799999999</v>
      </c>
      <c r="H649" s="8">
        <f t="shared" si="27"/>
        <v>-44.377001805240006</v>
      </c>
      <c r="J649" s="14"/>
      <c r="K649" s="69"/>
      <c r="L649" s="69"/>
      <c r="M649" s="69"/>
      <c r="P649" s="63"/>
      <c r="Q649" s="63"/>
      <c r="R649" s="63"/>
    </row>
    <row r="650" spans="1:18" outlineLevel="1">
      <c r="A650" s="6">
        <v>42</v>
      </c>
      <c r="B650" s="20">
        <v>42657.020833333336</v>
      </c>
      <c r="C650" s="21">
        <v>0.29166666666666663</v>
      </c>
      <c r="D650" s="22">
        <v>0.52</v>
      </c>
      <c r="E650" s="23">
        <v>220.67</v>
      </c>
      <c r="F650" s="7">
        <f t="shared" si="28"/>
        <v>0.53534000000000004</v>
      </c>
      <c r="G650" s="7">
        <f t="shared" si="29"/>
        <v>235.32248799999999</v>
      </c>
      <c r="H650" s="8">
        <f t="shared" si="27"/>
        <v>-82.347330725920003</v>
      </c>
      <c r="J650" s="14"/>
      <c r="K650" s="69"/>
      <c r="L650" s="69"/>
      <c r="M650" s="69"/>
      <c r="P650" s="63"/>
      <c r="Q650" s="63"/>
      <c r="R650" s="63"/>
    </row>
    <row r="651" spans="1:18" outlineLevel="1">
      <c r="A651" s="6">
        <v>42</v>
      </c>
      <c r="B651" s="20">
        <v>42657.020833333336</v>
      </c>
      <c r="C651" s="21">
        <v>0.31249999999999994</v>
      </c>
      <c r="D651" s="22">
        <v>0.6</v>
      </c>
      <c r="E651" s="23">
        <v>57.88</v>
      </c>
      <c r="F651" s="7">
        <f t="shared" si="28"/>
        <v>0.61770000000000003</v>
      </c>
      <c r="G651" s="7">
        <f t="shared" si="29"/>
        <v>61.723232000000003</v>
      </c>
      <c r="H651" s="8">
        <f t="shared" si="27"/>
        <v>12.216109593599999</v>
      </c>
      <c r="J651" s="14"/>
      <c r="K651" s="69"/>
      <c r="L651" s="69"/>
      <c r="M651" s="69"/>
      <c r="P651" s="63"/>
      <c r="Q651" s="63"/>
      <c r="R651" s="63"/>
    </row>
    <row r="652" spans="1:18" outlineLevel="1">
      <c r="A652" s="6">
        <v>42</v>
      </c>
      <c r="B652" s="20">
        <v>42657.020833333336</v>
      </c>
      <c r="C652" s="21">
        <v>0.33333333333333326</v>
      </c>
      <c r="D652" s="22">
        <v>0.41</v>
      </c>
      <c r="E652" s="23">
        <v>59.92</v>
      </c>
      <c r="F652" s="7">
        <f t="shared" si="28"/>
        <v>0.422095</v>
      </c>
      <c r="G652" s="7">
        <f t="shared" si="29"/>
        <v>63.898688</v>
      </c>
      <c r="H652" s="8">
        <f t="shared" si="27"/>
        <v>7.4294257886399997</v>
      </c>
      <c r="J652" s="14"/>
      <c r="K652" s="69"/>
      <c r="L652" s="69"/>
      <c r="M652" s="69"/>
      <c r="P652" s="63"/>
      <c r="Q652" s="63"/>
      <c r="R652" s="63"/>
    </row>
    <row r="653" spans="1:18" outlineLevel="1">
      <c r="A653" s="6">
        <v>42</v>
      </c>
      <c r="B653" s="20">
        <v>42657.020833333336</v>
      </c>
      <c r="C653" s="21">
        <v>0.35416666666666657</v>
      </c>
      <c r="D653" s="22">
        <v>0.3</v>
      </c>
      <c r="E653" s="23">
        <v>58.3</v>
      </c>
      <c r="F653" s="7">
        <f t="shared" si="28"/>
        <v>0.30885000000000001</v>
      </c>
      <c r="G653" s="7">
        <f t="shared" si="29"/>
        <v>62.171119999999995</v>
      </c>
      <c r="H653" s="8">
        <f t="shared" ref="H653:H716" si="30">F653*($B$6-G653)</f>
        <v>5.9697245880000018</v>
      </c>
      <c r="J653" s="14"/>
      <c r="K653" s="69"/>
      <c r="L653" s="69"/>
      <c r="M653" s="69"/>
      <c r="P653" s="63"/>
      <c r="Q653" s="63"/>
      <c r="R653" s="63"/>
    </row>
    <row r="654" spans="1:18" outlineLevel="1">
      <c r="A654" s="6">
        <v>42</v>
      </c>
      <c r="B654" s="20">
        <v>42657.020833333336</v>
      </c>
      <c r="C654" s="21">
        <v>0.37499999999999989</v>
      </c>
      <c r="D654" s="22">
        <v>0.09</v>
      </c>
      <c r="E654" s="23">
        <v>37.53</v>
      </c>
      <c r="F654" s="7">
        <f t="shared" ref="F654:F717" si="31">IF($B$10="Electricity",$D654*$B$7,$D654*$B$8)</f>
        <v>9.2655000000000001E-2</v>
      </c>
      <c r="G654" s="7">
        <f t="shared" ref="G654:G717" si="32">+E654*$B$8</f>
        <v>40.021992000000004</v>
      </c>
      <c r="H654" s="8">
        <f t="shared" si="30"/>
        <v>3.8431448312399996</v>
      </c>
      <c r="J654" s="14"/>
      <c r="K654" s="69"/>
      <c r="L654" s="69"/>
      <c r="M654" s="69"/>
      <c r="P654" s="63"/>
      <c r="Q654" s="63"/>
      <c r="R654" s="63"/>
    </row>
    <row r="655" spans="1:18" outlineLevel="1">
      <c r="A655" s="6">
        <v>42</v>
      </c>
      <c r="B655" s="20">
        <v>42657.020833333336</v>
      </c>
      <c r="C655" s="21">
        <v>0.3958333333333332</v>
      </c>
      <c r="D655" s="22">
        <v>0.25</v>
      </c>
      <c r="E655" s="23">
        <v>33.090000000000003</v>
      </c>
      <c r="F655" s="7">
        <f t="shared" si="31"/>
        <v>0.25737500000000002</v>
      </c>
      <c r="G655" s="7">
        <f t="shared" si="32"/>
        <v>35.287176000000002</v>
      </c>
      <c r="H655" s="8">
        <f t="shared" si="30"/>
        <v>11.894025577000001</v>
      </c>
      <c r="J655" s="14"/>
      <c r="K655" s="69"/>
      <c r="L655" s="69"/>
      <c r="M655" s="69"/>
      <c r="P655" s="63"/>
      <c r="Q655" s="63"/>
      <c r="R655" s="63"/>
    </row>
    <row r="656" spans="1:18" outlineLevel="1">
      <c r="A656" s="6">
        <v>42</v>
      </c>
      <c r="B656" s="20">
        <v>42657.020833333336</v>
      </c>
      <c r="C656" s="21">
        <v>0.41666666666666652</v>
      </c>
      <c r="D656" s="22">
        <v>0.39</v>
      </c>
      <c r="E656" s="23">
        <v>33.47</v>
      </c>
      <c r="F656" s="7">
        <f t="shared" si="31"/>
        <v>0.40150500000000006</v>
      </c>
      <c r="G656" s="7">
        <f t="shared" si="32"/>
        <v>35.692408</v>
      </c>
      <c r="H656" s="8">
        <f t="shared" si="30"/>
        <v>18.391977225960002</v>
      </c>
      <c r="J656" s="14"/>
      <c r="K656" s="69"/>
      <c r="L656" s="69"/>
      <c r="M656" s="69"/>
      <c r="P656" s="63"/>
      <c r="Q656" s="63"/>
      <c r="R656" s="63"/>
    </row>
    <row r="657" spans="1:18" outlineLevel="1">
      <c r="A657" s="6">
        <v>42</v>
      </c>
      <c r="B657" s="20">
        <v>42657.020833333336</v>
      </c>
      <c r="C657" s="21">
        <v>0.43749999999999983</v>
      </c>
      <c r="D657" s="22">
        <v>0.49</v>
      </c>
      <c r="E657" s="23">
        <v>31.8</v>
      </c>
      <c r="F657" s="7">
        <f t="shared" si="31"/>
        <v>0.50445499999999999</v>
      </c>
      <c r="G657" s="7">
        <f t="shared" si="32"/>
        <v>33.911520000000003</v>
      </c>
      <c r="H657" s="8">
        <f t="shared" si="30"/>
        <v>24.006246678399997</v>
      </c>
      <c r="J657" s="14"/>
      <c r="K657" s="69"/>
      <c r="L657" s="69"/>
      <c r="M657" s="69"/>
      <c r="P657" s="63"/>
      <c r="Q657" s="63"/>
      <c r="R657" s="63"/>
    </row>
    <row r="658" spans="1:18" outlineLevel="1">
      <c r="A658" s="6">
        <v>42</v>
      </c>
      <c r="B658" s="20">
        <v>42657.020833333336</v>
      </c>
      <c r="C658" s="21">
        <v>0.45833333333333315</v>
      </c>
      <c r="D658" s="22">
        <v>0.55000000000000004</v>
      </c>
      <c r="E658" s="23">
        <v>32.01</v>
      </c>
      <c r="F658" s="7">
        <f t="shared" si="31"/>
        <v>0.56622500000000009</v>
      </c>
      <c r="G658" s="7">
        <f t="shared" si="32"/>
        <v>34.135463999999999</v>
      </c>
      <c r="H658" s="8">
        <f t="shared" si="30"/>
        <v>26.818984396600005</v>
      </c>
      <c r="J658" s="14"/>
      <c r="K658" s="69"/>
      <c r="L658" s="69"/>
      <c r="M658" s="69"/>
      <c r="P658" s="63"/>
      <c r="Q658" s="63"/>
      <c r="R658" s="63"/>
    </row>
    <row r="659" spans="1:18" outlineLevel="1">
      <c r="A659" s="6">
        <v>42</v>
      </c>
      <c r="B659" s="20">
        <v>42657.020833333336</v>
      </c>
      <c r="C659" s="21">
        <v>0.47916666666666646</v>
      </c>
      <c r="D659" s="22">
        <v>0.59</v>
      </c>
      <c r="E659" s="23">
        <v>30.28</v>
      </c>
      <c r="F659" s="7">
        <f t="shared" si="31"/>
        <v>0.60740499999999997</v>
      </c>
      <c r="G659" s="7">
        <f t="shared" si="32"/>
        <v>32.290592000000004</v>
      </c>
      <c r="H659" s="8">
        <f t="shared" si="30"/>
        <v>29.890040466239995</v>
      </c>
      <c r="J659" s="14"/>
      <c r="K659" s="69"/>
      <c r="L659" s="69"/>
      <c r="M659" s="69"/>
      <c r="P659" s="63"/>
      <c r="Q659" s="63"/>
      <c r="R659" s="63"/>
    </row>
    <row r="660" spans="1:18" outlineLevel="1">
      <c r="A660" s="6">
        <v>42</v>
      </c>
      <c r="B660" s="20">
        <v>42657.020833333336</v>
      </c>
      <c r="C660" s="21">
        <v>0.49999999999999978</v>
      </c>
      <c r="D660" s="22">
        <v>0.38</v>
      </c>
      <c r="E660" s="23">
        <v>15.79</v>
      </c>
      <c r="F660" s="7">
        <f t="shared" si="31"/>
        <v>0.39121000000000006</v>
      </c>
      <c r="G660" s="7">
        <f t="shared" si="32"/>
        <v>16.838456000000001</v>
      </c>
      <c r="H660" s="8">
        <f t="shared" si="30"/>
        <v>25.296242628240002</v>
      </c>
      <c r="J660" s="14"/>
      <c r="K660" s="69"/>
      <c r="L660" s="69"/>
      <c r="M660" s="69"/>
      <c r="P660" s="63"/>
      <c r="Q660" s="63"/>
      <c r="R660" s="63"/>
    </row>
    <row r="661" spans="1:18" outlineLevel="1">
      <c r="A661" s="6">
        <v>42</v>
      </c>
      <c r="B661" s="20">
        <v>42657.020833333336</v>
      </c>
      <c r="C661" s="21">
        <v>0.52083333333333315</v>
      </c>
      <c r="D661" s="22">
        <v>0.72</v>
      </c>
      <c r="E661" s="23">
        <v>10.76</v>
      </c>
      <c r="F661" s="7">
        <f t="shared" si="31"/>
        <v>0.74124000000000001</v>
      </c>
      <c r="G661" s="7">
        <f t="shared" si="32"/>
        <v>11.474463999999999</v>
      </c>
      <c r="H661" s="8">
        <f t="shared" si="30"/>
        <v>51.90572830464</v>
      </c>
      <c r="J661" s="14"/>
      <c r="K661" s="69"/>
      <c r="L661" s="69"/>
      <c r="M661" s="69"/>
      <c r="P661" s="63"/>
      <c r="Q661" s="63"/>
      <c r="R661" s="63"/>
    </row>
    <row r="662" spans="1:18" outlineLevel="1">
      <c r="A662" s="6">
        <v>42</v>
      </c>
      <c r="B662" s="20">
        <v>42657.020833333336</v>
      </c>
      <c r="C662" s="21">
        <v>0.54166666666666652</v>
      </c>
      <c r="D662" s="22">
        <v>0.67</v>
      </c>
      <c r="E662" s="23">
        <v>10.37</v>
      </c>
      <c r="F662" s="7">
        <f t="shared" si="31"/>
        <v>0.68976500000000007</v>
      </c>
      <c r="G662" s="7">
        <f t="shared" si="32"/>
        <v>11.058567999999999</v>
      </c>
      <c r="H662" s="8">
        <f t="shared" si="30"/>
        <v>48.588034343480011</v>
      </c>
      <c r="J662" s="14"/>
      <c r="K662" s="69"/>
      <c r="L662" s="69"/>
      <c r="M662" s="69"/>
      <c r="P662" s="63"/>
      <c r="Q662" s="63"/>
      <c r="R662" s="63"/>
    </row>
    <row r="663" spans="1:18" outlineLevel="1">
      <c r="A663" s="6">
        <v>42</v>
      </c>
      <c r="B663" s="20">
        <v>42657.020833333336</v>
      </c>
      <c r="C663" s="21">
        <v>0.56249999999999989</v>
      </c>
      <c r="D663" s="22">
        <v>0.6</v>
      </c>
      <c r="E663" s="23">
        <v>12.27</v>
      </c>
      <c r="F663" s="7">
        <f t="shared" si="31"/>
        <v>0.61770000000000003</v>
      </c>
      <c r="G663" s="7">
        <f t="shared" si="32"/>
        <v>13.084728</v>
      </c>
      <c r="H663" s="8">
        <f t="shared" si="30"/>
        <v>42.260113514400004</v>
      </c>
      <c r="J663" s="14"/>
      <c r="K663" s="69"/>
      <c r="L663" s="69"/>
      <c r="M663" s="69"/>
      <c r="P663" s="63"/>
      <c r="Q663" s="63"/>
      <c r="R663" s="63"/>
    </row>
    <row r="664" spans="1:18" outlineLevel="1">
      <c r="A664" s="6">
        <v>42</v>
      </c>
      <c r="B664" s="20">
        <v>42657.020833333336</v>
      </c>
      <c r="C664" s="21">
        <v>0.58333333333333326</v>
      </c>
      <c r="D664" s="22">
        <v>0.55000000000000004</v>
      </c>
      <c r="E664" s="23">
        <v>11.12</v>
      </c>
      <c r="F664" s="7">
        <f t="shared" si="31"/>
        <v>0.56622500000000009</v>
      </c>
      <c r="G664" s="7">
        <f t="shared" si="32"/>
        <v>11.858367999999999</v>
      </c>
      <c r="H664" s="8">
        <f t="shared" si="30"/>
        <v>39.432833079200009</v>
      </c>
      <c r="J664" s="14"/>
      <c r="K664" s="69"/>
      <c r="L664" s="69"/>
      <c r="M664" s="69"/>
      <c r="P664" s="63"/>
      <c r="Q664" s="63"/>
      <c r="R664" s="63"/>
    </row>
    <row r="665" spans="1:18" outlineLevel="1">
      <c r="A665" s="6">
        <v>42</v>
      </c>
      <c r="B665" s="20">
        <v>42657.020833333336</v>
      </c>
      <c r="C665" s="21">
        <v>0.60416666666666663</v>
      </c>
      <c r="D665" s="22">
        <v>0.57999999999999996</v>
      </c>
      <c r="E665" s="23">
        <v>10.55</v>
      </c>
      <c r="F665" s="7">
        <f t="shared" si="31"/>
        <v>0.59711000000000003</v>
      </c>
      <c r="G665" s="7">
        <f t="shared" si="32"/>
        <v>11.250520000000002</v>
      </c>
      <c r="H665" s="8">
        <f t="shared" si="30"/>
        <v>41.946667002800005</v>
      </c>
      <c r="J665" s="14"/>
      <c r="K665" s="69"/>
      <c r="L665" s="69"/>
      <c r="M665" s="69"/>
      <c r="P665" s="63"/>
      <c r="Q665" s="63"/>
      <c r="R665" s="63"/>
    </row>
    <row r="666" spans="1:18" outlineLevel="1">
      <c r="A666" s="6">
        <v>42</v>
      </c>
      <c r="B666" s="20">
        <v>42657.020833333336</v>
      </c>
      <c r="C666" s="21">
        <v>0.625</v>
      </c>
      <c r="D666" s="22">
        <v>0.56999999999999995</v>
      </c>
      <c r="E666" s="23">
        <v>10.91</v>
      </c>
      <c r="F666" s="7">
        <f t="shared" si="31"/>
        <v>0.58681499999999998</v>
      </c>
      <c r="G666" s="7">
        <f t="shared" si="32"/>
        <v>11.634424000000001</v>
      </c>
      <c r="H666" s="8">
        <f t="shared" si="30"/>
        <v>40.998167980440002</v>
      </c>
      <c r="J666" s="14"/>
      <c r="K666" s="69"/>
      <c r="L666" s="69"/>
      <c r="M666" s="69"/>
      <c r="P666" s="63"/>
      <c r="Q666" s="63"/>
      <c r="R666" s="63"/>
    </row>
    <row r="667" spans="1:18" outlineLevel="1">
      <c r="A667" s="6">
        <v>42</v>
      </c>
      <c r="B667" s="20">
        <v>42657.020833333336</v>
      </c>
      <c r="C667" s="21">
        <v>0.64583333333333337</v>
      </c>
      <c r="D667" s="22">
        <v>0.83</v>
      </c>
      <c r="E667" s="23">
        <v>23.65</v>
      </c>
      <c r="F667" s="7">
        <f t="shared" si="31"/>
        <v>0.85448500000000005</v>
      </c>
      <c r="G667" s="7">
        <f t="shared" si="32"/>
        <v>25.220359999999999</v>
      </c>
      <c r="H667" s="8">
        <f t="shared" si="30"/>
        <v>48.090108185400005</v>
      </c>
      <c r="J667" s="14"/>
      <c r="K667" s="69"/>
      <c r="L667" s="69"/>
      <c r="M667" s="69"/>
      <c r="P667" s="63"/>
      <c r="Q667" s="63"/>
      <c r="R667" s="63"/>
    </row>
    <row r="668" spans="1:18" outlineLevel="1">
      <c r="A668" s="6">
        <v>42</v>
      </c>
      <c r="B668" s="20">
        <v>42657.020833333336</v>
      </c>
      <c r="C668" s="21">
        <v>0.66666666666666674</v>
      </c>
      <c r="D668" s="22">
        <v>1.28</v>
      </c>
      <c r="E668" s="23">
        <v>23.54</v>
      </c>
      <c r="F668" s="7">
        <f t="shared" si="31"/>
        <v>1.31776</v>
      </c>
      <c r="G668" s="7">
        <f t="shared" si="32"/>
        <v>25.103055999999999</v>
      </c>
      <c r="H668" s="8">
        <f t="shared" si="30"/>
        <v>74.317636925440013</v>
      </c>
      <c r="J668" s="14"/>
      <c r="K668" s="69"/>
      <c r="L668" s="69"/>
      <c r="M668" s="69"/>
      <c r="P668" s="63"/>
      <c r="Q668" s="63"/>
      <c r="R668" s="63"/>
    </row>
    <row r="669" spans="1:18" outlineLevel="1">
      <c r="A669" s="6">
        <v>42</v>
      </c>
      <c r="B669" s="20">
        <v>42657.020833333336</v>
      </c>
      <c r="C669" s="21">
        <v>0.68750000000000011</v>
      </c>
      <c r="D669" s="22">
        <v>1.21</v>
      </c>
      <c r="E669" s="23">
        <v>31.32</v>
      </c>
      <c r="F669" s="7">
        <f t="shared" si="31"/>
        <v>1.245695</v>
      </c>
      <c r="G669" s="7">
        <f t="shared" si="32"/>
        <v>33.399647999999999</v>
      </c>
      <c r="H669" s="8">
        <f t="shared" si="30"/>
        <v>59.91836798464</v>
      </c>
      <c r="J669" s="14"/>
      <c r="K669" s="69"/>
      <c r="L669" s="69"/>
      <c r="M669" s="69"/>
      <c r="P669" s="63"/>
      <c r="Q669" s="63"/>
      <c r="R669" s="63"/>
    </row>
    <row r="670" spans="1:18" outlineLevel="1">
      <c r="A670" s="6">
        <v>42</v>
      </c>
      <c r="B670" s="20">
        <v>42657.020833333336</v>
      </c>
      <c r="C670" s="21">
        <v>0.70833333333333348</v>
      </c>
      <c r="D670" s="22">
        <v>0.95</v>
      </c>
      <c r="E670" s="23">
        <v>26.14</v>
      </c>
      <c r="F670" s="7">
        <f t="shared" si="31"/>
        <v>0.97802500000000003</v>
      </c>
      <c r="G670" s="7">
        <f t="shared" si="32"/>
        <v>27.875696000000001</v>
      </c>
      <c r="H670" s="8">
        <f t="shared" si="30"/>
        <v>52.445909919599998</v>
      </c>
      <c r="J670" s="14"/>
      <c r="K670" s="69"/>
      <c r="L670" s="69"/>
      <c r="M670" s="69"/>
      <c r="P670" s="63"/>
      <c r="Q670" s="63"/>
      <c r="R670" s="63"/>
    </row>
    <row r="671" spans="1:18" outlineLevel="1">
      <c r="A671" s="6">
        <v>42</v>
      </c>
      <c r="B671" s="20">
        <v>42657.020833333336</v>
      </c>
      <c r="C671" s="21">
        <v>0.72916666666666685</v>
      </c>
      <c r="D671" s="22">
        <v>1.76</v>
      </c>
      <c r="E671" s="23">
        <v>14.02</v>
      </c>
      <c r="F671" s="7">
        <f t="shared" si="31"/>
        <v>1.8119200000000002</v>
      </c>
      <c r="G671" s="7">
        <f t="shared" si="32"/>
        <v>14.950927999999999</v>
      </c>
      <c r="H671" s="8">
        <f t="shared" si="30"/>
        <v>120.58159453824001</v>
      </c>
      <c r="J671" s="14"/>
      <c r="K671" s="69"/>
      <c r="L671" s="69"/>
      <c r="M671" s="69"/>
      <c r="P671" s="63"/>
      <c r="Q671" s="63"/>
      <c r="R671" s="63"/>
    </row>
    <row r="672" spans="1:18" outlineLevel="1">
      <c r="A672" s="6">
        <v>42</v>
      </c>
      <c r="B672" s="20">
        <v>42657.020833333336</v>
      </c>
      <c r="C672" s="21">
        <v>0.75000000000000022</v>
      </c>
      <c r="D672" s="22">
        <v>1.94</v>
      </c>
      <c r="E672" s="23">
        <v>16.239999999999998</v>
      </c>
      <c r="F672" s="7">
        <f t="shared" si="31"/>
        <v>1.9972300000000001</v>
      </c>
      <c r="G672" s="7">
        <f t="shared" si="32"/>
        <v>17.318335999999999</v>
      </c>
      <c r="H672" s="8">
        <f t="shared" si="30"/>
        <v>128.18554479072</v>
      </c>
      <c r="J672" s="14"/>
      <c r="K672" s="69"/>
      <c r="L672" s="69"/>
      <c r="M672" s="69"/>
      <c r="P672" s="63"/>
      <c r="Q672" s="63"/>
      <c r="R672" s="63"/>
    </row>
    <row r="673" spans="1:18" outlineLevel="1">
      <c r="A673" s="6">
        <v>42</v>
      </c>
      <c r="B673" s="20">
        <v>42657.020833333336</v>
      </c>
      <c r="C673" s="21">
        <v>0.77083333333333359</v>
      </c>
      <c r="D673" s="22">
        <v>2.0499999999999998</v>
      </c>
      <c r="E673" s="23">
        <v>31.25</v>
      </c>
      <c r="F673" s="7">
        <f t="shared" si="31"/>
        <v>2.1104750000000001</v>
      </c>
      <c r="G673" s="7">
        <f t="shared" si="32"/>
        <v>33.325000000000003</v>
      </c>
      <c r="H673" s="8">
        <f t="shared" si="30"/>
        <v>101.672133125</v>
      </c>
      <c r="J673" s="14"/>
      <c r="K673" s="69"/>
      <c r="L673" s="69"/>
      <c r="M673" s="69"/>
      <c r="P673" s="63"/>
      <c r="Q673" s="63"/>
      <c r="R673" s="63"/>
    </row>
    <row r="674" spans="1:18" outlineLevel="1">
      <c r="A674" s="6">
        <v>42</v>
      </c>
      <c r="B674" s="20">
        <v>42657.020833333336</v>
      </c>
      <c r="C674" s="21">
        <v>0.79166666666666696</v>
      </c>
      <c r="D674" s="22">
        <v>2.54</v>
      </c>
      <c r="E674" s="23">
        <v>35.35</v>
      </c>
      <c r="F674" s="7">
        <f t="shared" si="31"/>
        <v>2.6149300000000002</v>
      </c>
      <c r="G674" s="7">
        <f t="shared" si="32"/>
        <v>37.697240000000001</v>
      </c>
      <c r="H674" s="8">
        <f t="shared" si="30"/>
        <v>114.54115120680001</v>
      </c>
      <c r="J674" s="14"/>
      <c r="K674" s="69"/>
      <c r="L674" s="69"/>
      <c r="M674" s="69"/>
      <c r="P674" s="63"/>
      <c r="Q674" s="63"/>
      <c r="R674" s="63"/>
    </row>
    <row r="675" spans="1:18" outlineLevel="1">
      <c r="A675" s="6">
        <v>42</v>
      </c>
      <c r="B675" s="20">
        <v>42657.020833333336</v>
      </c>
      <c r="C675" s="21">
        <v>0.81250000000000033</v>
      </c>
      <c r="D675" s="22">
        <v>2.46</v>
      </c>
      <c r="E675" s="23">
        <v>33.64</v>
      </c>
      <c r="F675" s="7">
        <f t="shared" si="31"/>
        <v>2.5325700000000002</v>
      </c>
      <c r="G675" s="7">
        <f t="shared" si="32"/>
        <v>35.873696000000002</v>
      </c>
      <c r="H675" s="8">
        <f t="shared" si="30"/>
        <v>115.55180872128</v>
      </c>
      <c r="J675" s="14"/>
      <c r="K675" s="69"/>
      <c r="L675" s="69"/>
      <c r="M675" s="69"/>
      <c r="P675" s="63"/>
      <c r="Q675" s="63"/>
      <c r="R675" s="63"/>
    </row>
    <row r="676" spans="1:18" outlineLevel="1">
      <c r="A676" s="6">
        <v>42</v>
      </c>
      <c r="B676" s="20">
        <v>42657.020833333336</v>
      </c>
      <c r="C676" s="21">
        <v>0.8333333333333337</v>
      </c>
      <c r="D676" s="22">
        <v>2.81</v>
      </c>
      <c r="E676" s="23">
        <v>37.94</v>
      </c>
      <c r="F676" s="7">
        <f t="shared" si="31"/>
        <v>2.8928950000000002</v>
      </c>
      <c r="G676" s="7">
        <f t="shared" si="32"/>
        <v>40.459215999999998</v>
      </c>
      <c r="H676" s="8">
        <f t="shared" si="30"/>
        <v>118.72667882968001</v>
      </c>
      <c r="J676" s="14"/>
      <c r="K676" s="69"/>
      <c r="L676" s="69"/>
      <c r="M676" s="69"/>
      <c r="P676" s="63"/>
      <c r="Q676" s="63"/>
      <c r="R676" s="63"/>
    </row>
    <row r="677" spans="1:18" outlineLevel="1">
      <c r="A677" s="6">
        <v>42</v>
      </c>
      <c r="B677" s="20">
        <v>42657.020833333336</v>
      </c>
      <c r="C677" s="21">
        <v>0.85416666666666707</v>
      </c>
      <c r="D677" s="22">
        <v>2.71</v>
      </c>
      <c r="E677" s="23">
        <v>32.090000000000003</v>
      </c>
      <c r="F677" s="7">
        <f t="shared" si="31"/>
        <v>2.7899450000000003</v>
      </c>
      <c r="G677" s="7">
        <f t="shared" si="32"/>
        <v>34.220776000000001</v>
      </c>
      <c r="H677" s="8">
        <f t="shared" si="30"/>
        <v>131.90643460268001</v>
      </c>
      <c r="J677" s="14"/>
      <c r="K677" s="69"/>
      <c r="L677" s="69"/>
      <c r="M677" s="69"/>
      <c r="P677" s="63"/>
      <c r="Q677" s="63"/>
      <c r="R677" s="63"/>
    </row>
    <row r="678" spans="1:18" outlineLevel="1">
      <c r="A678" s="6">
        <v>42</v>
      </c>
      <c r="B678" s="20">
        <v>42657.020833333336</v>
      </c>
      <c r="C678" s="21">
        <v>0.87500000000000044</v>
      </c>
      <c r="D678" s="22">
        <v>3.09</v>
      </c>
      <c r="E678" s="23">
        <v>30.4</v>
      </c>
      <c r="F678" s="7">
        <f t="shared" si="31"/>
        <v>3.181155</v>
      </c>
      <c r="G678" s="7">
        <f t="shared" si="32"/>
        <v>32.418559999999999</v>
      </c>
      <c r="H678" s="8">
        <f t="shared" si="30"/>
        <v>156.13566826319999</v>
      </c>
      <c r="J678" s="14"/>
      <c r="K678" s="69"/>
      <c r="L678" s="69"/>
      <c r="M678" s="69"/>
      <c r="P678" s="63"/>
      <c r="Q678" s="63"/>
      <c r="R678" s="63"/>
    </row>
    <row r="679" spans="1:18" outlineLevel="1">
      <c r="A679" s="6">
        <v>42</v>
      </c>
      <c r="B679" s="20">
        <v>42657.020833333336</v>
      </c>
      <c r="C679" s="21">
        <v>0.89583333333333381</v>
      </c>
      <c r="D679" s="22">
        <v>6.38</v>
      </c>
      <c r="E679" s="23">
        <v>22.98</v>
      </c>
      <c r="F679" s="7">
        <f t="shared" si="31"/>
        <v>6.5682100000000005</v>
      </c>
      <c r="G679" s="7">
        <f t="shared" si="32"/>
        <v>24.505872</v>
      </c>
      <c r="H679" s="8">
        <f t="shared" si="30"/>
        <v>374.34940147088008</v>
      </c>
      <c r="J679" s="14"/>
      <c r="K679" s="69"/>
      <c r="L679" s="69"/>
      <c r="M679" s="69"/>
      <c r="P679" s="63"/>
      <c r="Q679" s="63"/>
      <c r="R679" s="63"/>
    </row>
    <row r="680" spans="1:18" outlineLevel="1">
      <c r="A680" s="6">
        <v>42</v>
      </c>
      <c r="B680" s="20">
        <v>42657.020833333336</v>
      </c>
      <c r="C680" s="21">
        <v>0.91666666666666718</v>
      </c>
      <c r="D680" s="22">
        <v>7.02</v>
      </c>
      <c r="E680" s="23">
        <v>18.5</v>
      </c>
      <c r="F680" s="7">
        <f t="shared" si="31"/>
        <v>7.2270900000000005</v>
      </c>
      <c r="G680" s="7">
        <f t="shared" si="32"/>
        <v>19.728400000000001</v>
      </c>
      <c r="H680" s="8">
        <f t="shared" si="30"/>
        <v>446.42891264400004</v>
      </c>
      <c r="J680" s="14"/>
      <c r="K680" s="69"/>
      <c r="L680" s="69"/>
      <c r="M680" s="69"/>
      <c r="P680" s="63"/>
      <c r="Q680" s="63"/>
      <c r="R680" s="63"/>
    </row>
    <row r="681" spans="1:18" outlineLevel="1">
      <c r="A681" s="6">
        <v>42</v>
      </c>
      <c r="B681" s="20">
        <v>42657.020833333336</v>
      </c>
      <c r="C681" s="21">
        <v>0.93750000000000056</v>
      </c>
      <c r="D681" s="22">
        <v>6.9</v>
      </c>
      <c r="E681" s="23">
        <v>27.36</v>
      </c>
      <c r="F681" s="7">
        <f t="shared" si="31"/>
        <v>7.1035500000000011</v>
      </c>
      <c r="G681" s="7">
        <f t="shared" si="32"/>
        <v>29.176704000000001</v>
      </c>
      <c r="H681" s="8">
        <f t="shared" si="30"/>
        <v>371.68114930080003</v>
      </c>
      <c r="J681" s="14"/>
      <c r="K681" s="69"/>
      <c r="L681" s="69"/>
      <c r="M681" s="69"/>
      <c r="P681" s="63"/>
      <c r="Q681" s="63"/>
      <c r="R681" s="63"/>
    </row>
    <row r="682" spans="1:18" outlineLevel="1">
      <c r="A682" s="6">
        <v>42</v>
      </c>
      <c r="B682" s="20">
        <v>42657.020833333336</v>
      </c>
      <c r="C682" s="21">
        <v>0.95833333333333393</v>
      </c>
      <c r="D682" s="22">
        <v>8.7200000000000006</v>
      </c>
      <c r="E682" s="23">
        <v>19.7</v>
      </c>
      <c r="F682" s="7">
        <f t="shared" si="31"/>
        <v>8.9772400000000019</v>
      </c>
      <c r="G682" s="7">
        <f t="shared" si="32"/>
        <v>21.00808</v>
      </c>
      <c r="H682" s="8">
        <f t="shared" si="30"/>
        <v>543.05048390080015</v>
      </c>
      <c r="J682" s="14"/>
      <c r="K682" s="69"/>
      <c r="L682" s="69"/>
      <c r="M682" s="69"/>
      <c r="P682" s="63"/>
      <c r="Q682" s="63"/>
      <c r="R682" s="63"/>
    </row>
    <row r="683" spans="1:18" outlineLevel="1">
      <c r="A683" s="6">
        <v>42</v>
      </c>
      <c r="B683" s="20">
        <v>42657.020833333336</v>
      </c>
      <c r="C683" s="21">
        <v>0.9791666666666673</v>
      </c>
      <c r="D683" s="22">
        <v>9.66</v>
      </c>
      <c r="E683" s="23">
        <v>17.079999999999998</v>
      </c>
      <c r="F683" s="7">
        <f t="shared" si="31"/>
        <v>9.9449700000000014</v>
      </c>
      <c r="G683" s="7">
        <f t="shared" si="32"/>
        <v>18.214112</v>
      </c>
      <c r="H683" s="8">
        <f t="shared" si="30"/>
        <v>629.37625758336014</v>
      </c>
      <c r="J683" s="14"/>
      <c r="K683" s="69"/>
      <c r="L683" s="69"/>
      <c r="M683" s="69"/>
      <c r="P683" s="63"/>
      <c r="Q683" s="63"/>
      <c r="R683" s="63"/>
    </row>
    <row r="684" spans="1:18" outlineLevel="1">
      <c r="A684" s="6">
        <v>42</v>
      </c>
      <c r="B684" s="20">
        <v>42657.020833333336</v>
      </c>
      <c r="C684" s="21">
        <v>1.0000000000000007</v>
      </c>
      <c r="D684" s="22">
        <v>9.7799999999999994</v>
      </c>
      <c r="E684" s="23">
        <v>17.46</v>
      </c>
      <c r="F684" s="7">
        <f t="shared" si="31"/>
        <v>10.06851</v>
      </c>
      <c r="G684" s="7">
        <f t="shared" si="32"/>
        <v>18.619344000000002</v>
      </c>
      <c r="H684" s="8">
        <f t="shared" si="30"/>
        <v>633.11451374256001</v>
      </c>
      <c r="J684" s="14"/>
      <c r="K684" s="69"/>
      <c r="L684" s="69"/>
      <c r="M684" s="69"/>
      <c r="P684" s="63"/>
      <c r="Q684" s="63"/>
      <c r="R684" s="63"/>
    </row>
    <row r="685" spans="1:18" outlineLevel="1">
      <c r="A685" s="6">
        <v>42</v>
      </c>
      <c r="B685" s="20">
        <v>42658.020833333336</v>
      </c>
      <c r="C685" s="21">
        <v>2.0833333333333332E-2</v>
      </c>
      <c r="D685" s="22">
        <v>9.7899999999999991</v>
      </c>
      <c r="E685" s="23">
        <v>15.23</v>
      </c>
      <c r="F685" s="7">
        <f t="shared" si="31"/>
        <v>10.078804999999999</v>
      </c>
      <c r="G685" s="7">
        <f t="shared" si="32"/>
        <v>16.241272000000002</v>
      </c>
      <c r="H685" s="8">
        <f t="shared" si="30"/>
        <v>657.72999406003987</v>
      </c>
      <c r="J685" s="14"/>
      <c r="K685" s="69"/>
      <c r="L685" s="69"/>
      <c r="M685" s="69"/>
      <c r="P685" s="63"/>
      <c r="Q685" s="63"/>
      <c r="R685" s="63"/>
    </row>
    <row r="686" spans="1:18" outlineLevel="1">
      <c r="A686" s="6">
        <v>42</v>
      </c>
      <c r="B686" s="20">
        <v>42658.020833333336</v>
      </c>
      <c r="C686" s="21">
        <v>4.1666666666666664E-2</v>
      </c>
      <c r="D686" s="22">
        <v>9.7899999999999991</v>
      </c>
      <c r="E686" s="23">
        <v>15.5</v>
      </c>
      <c r="F686" s="7">
        <f t="shared" si="31"/>
        <v>10.078804999999999</v>
      </c>
      <c r="G686" s="7">
        <f t="shared" si="32"/>
        <v>16.529199999999999</v>
      </c>
      <c r="H686" s="8">
        <f t="shared" si="30"/>
        <v>654.8280238939999</v>
      </c>
      <c r="J686" s="14"/>
      <c r="K686" s="69"/>
      <c r="L686" s="69"/>
      <c r="M686" s="69"/>
      <c r="P686" s="63"/>
      <c r="Q686" s="63"/>
      <c r="R686" s="63"/>
    </row>
    <row r="687" spans="1:18" outlineLevel="1">
      <c r="A687" s="6">
        <v>42</v>
      </c>
      <c r="B687" s="20">
        <v>42658.020833333336</v>
      </c>
      <c r="C687" s="21">
        <v>6.25E-2</v>
      </c>
      <c r="D687" s="22">
        <v>9.7899999999999991</v>
      </c>
      <c r="E687" s="23">
        <v>12.25</v>
      </c>
      <c r="F687" s="7">
        <f t="shared" si="31"/>
        <v>10.078804999999999</v>
      </c>
      <c r="G687" s="7">
        <f t="shared" si="32"/>
        <v>13.0634</v>
      </c>
      <c r="H687" s="8">
        <f t="shared" si="30"/>
        <v>689.75914626299993</v>
      </c>
      <c r="J687" s="14"/>
      <c r="K687" s="69"/>
      <c r="L687" s="69"/>
      <c r="M687" s="69"/>
      <c r="P687" s="63"/>
      <c r="Q687" s="63"/>
      <c r="R687" s="63"/>
    </row>
    <row r="688" spans="1:18" outlineLevel="1">
      <c r="A688" s="6">
        <v>42</v>
      </c>
      <c r="B688" s="20">
        <v>42658.020833333336</v>
      </c>
      <c r="C688" s="21">
        <v>8.3333333333333329E-2</v>
      </c>
      <c r="D688" s="22">
        <v>9.7799999999999994</v>
      </c>
      <c r="E688" s="23">
        <v>5.73</v>
      </c>
      <c r="F688" s="7">
        <f t="shared" si="31"/>
        <v>10.06851</v>
      </c>
      <c r="G688" s="7">
        <f t="shared" si="32"/>
        <v>6.1104720000000006</v>
      </c>
      <c r="H688" s="8">
        <f t="shared" si="30"/>
        <v>759.06021656327994</v>
      </c>
      <c r="J688" s="14"/>
      <c r="K688" s="69"/>
      <c r="L688" s="69"/>
      <c r="M688" s="69"/>
      <c r="P688" s="63"/>
      <c r="Q688" s="63"/>
      <c r="R688" s="63"/>
    </row>
    <row r="689" spans="1:18" outlineLevel="1">
      <c r="A689" s="6">
        <v>42</v>
      </c>
      <c r="B689" s="20">
        <v>42658.020833333336</v>
      </c>
      <c r="C689" s="21">
        <v>0.10416666666666666</v>
      </c>
      <c r="D689" s="22">
        <v>9.26</v>
      </c>
      <c r="E689" s="23">
        <v>-2.89</v>
      </c>
      <c r="F689" s="7">
        <f t="shared" si="31"/>
        <v>9.5331700000000001</v>
      </c>
      <c r="G689" s="7">
        <f t="shared" si="32"/>
        <v>-3.081896</v>
      </c>
      <c r="H689" s="8">
        <f t="shared" si="30"/>
        <v>806.33359349032003</v>
      </c>
      <c r="J689" s="14"/>
      <c r="K689" s="69"/>
      <c r="L689" s="69"/>
      <c r="M689" s="69"/>
      <c r="P689" s="63"/>
      <c r="Q689" s="63"/>
      <c r="R689" s="63"/>
    </row>
    <row r="690" spans="1:18" outlineLevel="1">
      <c r="A690" s="6">
        <v>42</v>
      </c>
      <c r="B690" s="20">
        <v>42658.020833333336</v>
      </c>
      <c r="C690" s="21">
        <v>0.12499999999999999</v>
      </c>
      <c r="D690" s="22">
        <v>8.14</v>
      </c>
      <c r="E690" s="23">
        <v>5.53</v>
      </c>
      <c r="F690" s="7">
        <f t="shared" si="31"/>
        <v>8.3801300000000012</v>
      </c>
      <c r="G690" s="7">
        <f t="shared" si="32"/>
        <v>5.8971920000000004</v>
      </c>
      <c r="H690" s="8">
        <f t="shared" si="30"/>
        <v>633.56135940504009</v>
      </c>
      <c r="J690" s="14"/>
      <c r="K690" s="69"/>
      <c r="L690" s="69"/>
      <c r="M690" s="69"/>
      <c r="P690" s="63"/>
      <c r="Q690" s="63"/>
      <c r="R690" s="63"/>
    </row>
    <row r="691" spans="1:18" outlineLevel="1">
      <c r="A691" s="6">
        <v>42</v>
      </c>
      <c r="B691" s="20">
        <v>42658.020833333336</v>
      </c>
      <c r="C691" s="21">
        <v>0.14583333333333331</v>
      </c>
      <c r="D691" s="22">
        <v>8.16</v>
      </c>
      <c r="E691" s="23">
        <v>-7.91</v>
      </c>
      <c r="F691" s="7">
        <f t="shared" si="31"/>
        <v>8.4007200000000015</v>
      </c>
      <c r="G691" s="7">
        <f t="shared" si="32"/>
        <v>-8.4352239999999998</v>
      </c>
      <c r="H691" s="8">
        <f t="shared" si="30"/>
        <v>755.52063496128017</v>
      </c>
      <c r="J691" s="14"/>
      <c r="K691" s="69"/>
      <c r="L691" s="69"/>
      <c r="M691" s="69"/>
      <c r="P691" s="63"/>
      <c r="Q691" s="63"/>
      <c r="R691" s="63"/>
    </row>
    <row r="692" spans="1:18" outlineLevel="1">
      <c r="A692" s="6">
        <v>42</v>
      </c>
      <c r="B692" s="20">
        <v>42658.020833333336</v>
      </c>
      <c r="C692" s="21">
        <v>0.16666666666666666</v>
      </c>
      <c r="D692" s="22">
        <v>8.89</v>
      </c>
      <c r="E692" s="23">
        <v>-3.54</v>
      </c>
      <c r="F692" s="7">
        <f t="shared" si="31"/>
        <v>9.152255000000002</v>
      </c>
      <c r="G692" s="7">
        <f t="shared" si="32"/>
        <v>-3.7750560000000002</v>
      </c>
      <c r="H692" s="8">
        <f t="shared" si="30"/>
        <v>780.4590576512802</v>
      </c>
      <c r="J692" s="14"/>
      <c r="K692" s="69"/>
      <c r="L692" s="69"/>
      <c r="M692" s="69"/>
      <c r="P692" s="63"/>
      <c r="Q692" s="63"/>
      <c r="R692" s="63"/>
    </row>
    <row r="693" spans="1:18" outlineLevel="1">
      <c r="A693" s="6">
        <v>42</v>
      </c>
      <c r="B693" s="20">
        <v>42658.020833333336</v>
      </c>
      <c r="C693" s="21">
        <v>0.1875</v>
      </c>
      <c r="D693" s="22">
        <v>9.7899999999999991</v>
      </c>
      <c r="E693" s="23">
        <v>-2.4700000000000002</v>
      </c>
      <c r="F693" s="7">
        <f t="shared" si="31"/>
        <v>10.078804999999999</v>
      </c>
      <c r="G693" s="7">
        <f t="shared" si="32"/>
        <v>-2.6340080000000001</v>
      </c>
      <c r="H693" s="8">
        <f t="shared" si="30"/>
        <v>847.97026050043985</v>
      </c>
      <c r="J693" s="14"/>
      <c r="K693" s="69"/>
      <c r="L693" s="69"/>
      <c r="M693" s="69"/>
      <c r="P693" s="63"/>
      <c r="Q693" s="63"/>
      <c r="R693" s="63"/>
    </row>
    <row r="694" spans="1:18" outlineLevel="1">
      <c r="A694" s="6">
        <v>42</v>
      </c>
      <c r="B694" s="20">
        <v>42658.020833333336</v>
      </c>
      <c r="C694" s="21">
        <v>0.20833333333333334</v>
      </c>
      <c r="D694" s="22">
        <v>9.7799999999999994</v>
      </c>
      <c r="E694" s="23">
        <v>2.1800000000000002</v>
      </c>
      <c r="F694" s="7">
        <f t="shared" si="31"/>
        <v>10.06851</v>
      </c>
      <c r="G694" s="7">
        <f t="shared" si="32"/>
        <v>2.3247520000000002</v>
      </c>
      <c r="H694" s="8">
        <f t="shared" si="30"/>
        <v>797.17677624047997</v>
      </c>
      <c r="J694" s="14"/>
      <c r="K694" s="69"/>
      <c r="L694" s="69"/>
      <c r="M694" s="69"/>
      <c r="P694" s="63"/>
      <c r="Q694" s="63"/>
      <c r="R694" s="63"/>
    </row>
    <row r="695" spans="1:18" outlineLevel="1">
      <c r="A695" s="6">
        <v>42</v>
      </c>
      <c r="B695" s="20">
        <v>42658.020833333336</v>
      </c>
      <c r="C695" s="21">
        <v>0.22916666666666669</v>
      </c>
      <c r="D695" s="22">
        <v>9.7799999999999994</v>
      </c>
      <c r="E695" s="23">
        <v>20.78</v>
      </c>
      <c r="F695" s="7">
        <f t="shared" si="31"/>
        <v>10.06851</v>
      </c>
      <c r="G695" s="7">
        <f t="shared" si="32"/>
        <v>22.159792000000003</v>
      </c>
      <c r="H695" s="8">
        <f t="shared" si="30"/>
        <v>597.46747765008001</v>
      </c>
      <c r="J695" s="14"/>
      <c r="K695" s="69"/>
      <c r="L695" s="69"/>
      <c r="M695" s="69"/>
      <c r="P695" s="63"/>
      <c r="Q695" s="63"/>
      <c r="R695" s="63"/>
    </row>
    <row r="696" spans="1:18" outlineLevel="1">
      <c r="A696" s="6">
        <v>42</v>
      </c>
      <c r="B696" s="20">
        <v>42658.020833333336</v>
      </c>
      <c r="C696" s="21">
        <v>0.25</v>
      </c>
      <c r="D696" s="22">
        <v>9.7799999999999994</v>
      </c>
      <c r="E696" s="23">
        <v>15.79</v>
      </c>
      <c r="F696" s="7">
        <f t="shared" si="31"/>
        <v>10.06851</v>
      </c>
      <c r="G696" s="7">
        <f t="shared" si="32"/>
        <v>16.838456000000001</v>
      </c>
      <c r="H696" s="8">
        <f t="shared" si="30"/>
        <v>651.04540237943991</v>
      </c>
      <c r="J696" s="14"/>
      <c r="K696" s="69"/>
      <c r="L696" s="69"/>
      <c r="M696" s="69"/>
      <c r="P696" s="63"/>
      <c r="Q696" s="63"/>
      <c r="R696" s="63"/>
    </row>
    <row r="697" spans="1:18" outlineLevel="1">
      <c r="A697" s="6">
        <v>42</v>
      </c>
      <c r="B697" s="20">
        <v>42658.020833333336</v>
      </c>
      <c r="C697" s="21">
        <v>0.27083333333333331</v>
      </c>
      <c r="D697" s="22">
        <v>9.7799999999999994</v>
      </c>
      <c r="E697" s="23">
        <v>-4.49</v>
      </c>
      <c r="F697" s="7">
        <f t="shared" si="31"/>
        <v>10.06851</v>
      </c>
      <c r="G697" s="7">
        <f t="shared" si="32"/>
        <v>-4.7881360000000006</v>
      </c>
      <c r="H697" s="8">
        <f t="shared" si="30"/>
        <v>868.79296019735989</v>
      </c>
      <c r="J697" s="14"/>
      <c r="K697" s="69"/>
      <c r="L697" s="69"/>
      <c r="M697" s="69"/>
      <c r="P697" s="63"/>
      <c r="Q697" s="63"/>
      <c r="R697" s="63"/>
    </row>
    <row r="698" spans="1:18" outlineLevel="1">
      <c r="A698" s="6">
        <v>42</v>
      </c>
      <c r="B698" s="20">
        <v>42658.020833333336</v>
      </c>
      <c r="C698" s="21">
        <v>0.29166666666666663</v>
      </c>
      <c r="D698" s="22">
        <v>9.7799999999999994</v>
      </c>
      <c r="E698" s="23">
        <v>9.1</v>
      </c>
      <c r="F698" s="7">
        <f t="shared" si="31"/>
        <v>10.06851</v>
      </c>
      <c r="G698" s="7">
        <f t="shared" si="32"/>
        <v>9.7042400000000004</v>
      </c>
      <c r="H698" s="8">
        <f t="shared" si="30"/>
        <v>722.87632751759998</v>
      </c>
      <c r="J698" s="14"/>
      <c r="K698" s="69"/>
      <c r="L698" s="69"/>
      <c r="M698" s="69"/>
      <c r="P698" s="63"/>
      <c r="Q698" s="63"/>
      <c r="R698" s="63"/>
    </row>
    <row r="699" spans="1:18" outlineLevel="1">
      <c r="A699" s="6">
        <v>42</v>
      </c>
      <c r="B699" s="20">
        <v>42658.020833333336</v>
      </c>
      <c r="C699" s="21">
        <v>0.31249999999999994</v>
      </c>
      <c r="D699" s="22">
        <v>9.7799999999999994</v>
      </c>
      <c r="E699" s="23">
        <v>10.35</v>
      </c>
      <c r="F699" s="7">
        <f t="shared" si="31"/>
        <v>10.06851</v>
      </c>
      <c r="G699" s="7">
        <f t="shared" si="32"/>
        <v>11.037240000000001</v>
      </c>
      <c r="H699" s="8">
        <f t="shared" si="30"/>
        <v>709.45500368759997</v>
      </c>
      <c r="J699" s="14"/>
      <c r="K699" s="69"/>
      <c r="L699" s="69"/>
      <c r="M699" s="69"/>
      <c r="P699" s="63"/>
      <c r="Q699" s="63"/>
      <c r="R699" s="63"/>
    </row>
    <row r="700" spans="1:18" outlineLevel="1">
      <c r="A700" s="6">
        <v>42</v>
      </c>
      <c r="B700" s="20">
        <v>42658.020833333336</v>
      </c>
      <c r="C700" s="21">
        <v>0.33333333333333326</v>
      </c>
      <c r="D700" s="22">
        <v>9.5500000000000007</v>
      </c>
      <c r="E700" s="23">
        <v>8.69</v>
      </c>
      <c r="F700" s="7">
        <f t="shared" si="31"/>
        <v>9.8317250000000023</v>
      </c>
      <c r="G700" s="7">
        <f t="shared" si="32"/>
        <v>9.2670159999999999</v>
      </c>
      <c r="H700" s="8">
        <f t="shared" si="30"/>
        <v>710.17483461740017</v>
      </c>
      <c r="J700" s="14"/>
      <c r="K700" s="69"/>
      <c r="L700" s="69"/>
      <c r="M700" s="69"/>
      <c r="P700" s="63"/>
      <c r="Q700" s="63"/>
      <c r="R700" s="63"/>
    </row>
    <row r="701" spans="1:18" outlineLevel="1">
      <c r="A701" s="6">
        <v>42</v>
      </c>
      <c r="B701" s="20">
        <v>42658.020833333336</v>
      </c>
      <c r="C701" s="21">
        <v>0.35416666666666657</v>
      </c>
      <c r="D701" s="22">
        <v>8.7200000000000006</v>
      </c>
      <c r="E701" s="23">
        <v>10.46</v>
      </c>
      <c r="F701" s="7">
        <f t="shared" si="31"/>
        <v>8.9772400000000019</v>
      </c>
      <c r="G701" s="7">
        <f t="shared" si="32"/>
        <v>11.154544000000001</v>
      </c>
      <c r="H701" s="8">
        <f t="shared" si="30"/>
        <v>631.50804142144011</v>
      </c>
      <c r="J701" s="14"/>
      <c r="K701" s="69"/>
      <c r="L701" s="69"/>
      <c r="M701" s="69"/>
      <c r="P701" s="63"/>
      <c r="Q701" s="63"/>
      <c r="R701" s="63"/>
    </row>
    <row r="702" spans="1:18" outlineLevel="1">
      <c r="A702" s="6">
        <v>42</v>
      </c>
      <c r="B702" s="20">
        <v>42658.020833333336</v>
      </c>
      <c r="C702" s="21">
        <v>0.37499999999999989</v>
      </c>
      <c r="D702" s="22">
        <v>8.07</v>
      </c>
      <c r="E702" s="23">
        <v>10.119999999999999</v>
      </c>
      <c r="F702" s="7">
        <f t="shared" si="31"/>
        <v>8.3080650000000009</v>
      </c>
      <c r="G702" s="7">
        <f t="shared" si="32"/>
        <v>10.791967999999999</v>
      </c>
      <c r="H702" s="8">
        <f t="shared" si="30"/>
        <v>587.44692587808004</v>
      </c>
      <c r="J702" s="14"/>
      <c r="K702" s="69"/>
      <c r="L702" s="69"/>
      <c r="M702" s="69"/>
      <c r="P702" s="63"/>
      <c r="Q702" s="63"/>
      <c r="R702" s="63"/>
    </row>
    <row r="703" spans="1:18" outlineLevel="1">
      <c r="A703" s="6">
        <v>42</v>
      </c>
      <c r="B703" s="20">
        <v>42658.020833333336</v>
      </c>
      <c r="C703" s="21">
        <v>0.3958333333333332</v>
      </c>
      <c r="D703" s="22">
        <v>6.89</v>
      </c>
      <c r="E703" s="23">
        <v>6.62</v>
      </c>
      <c r="F703" s="7">
        <f t="shared" si="31"/>
        <v>7.0932550000000001</v>
      </c>
      <c r="G703" s="7">
        <f t="shared" si="32"/>
        <v>7.0595680000000005</v>
      </c>
      <c r="H703" s="8">
        <f t="shared" si="30"/>
        <v>528.02496648616</v>
      </c>
      <c r="J703" s="14"/>
      <c r="K703" s="69"/>
      <c r="L703" s="69"/>
      <c r="M703" s="69"/>
      <c r="P703" s="63"/>
      <c r="Q703" s="63"/>
      <c r="R703" s="63"/>
    </row>
    <row r="704" spans="1:18" outlineLevel="1">
      <c r="A704" s="6">
        <v>42</v>
      </c>
      <c r="B704" s="20">
        <v>42658.020833333336</v>
      </c>
      <c r="C704" s="21">
        <v>0.41666666666666652</v>
      </c>
      <c r="D704" s="22">
        <v>6.05</v>
      </c>
      <c r="E704" s="23">
        <v>3.06</v>
      </c>
      <c r="F704" s="7">
        <f t="shared" si="31"/>
        <v>6.2284750000000004</v>
      </c>
      <c r="G704" s="7">
        <f t="shared" si="32"/>
        <v>3.2631840000000003</v>
      </c>
      <c r="H704" s="8">
        <f t="shared" si="30"/>
        <v>487.29605253560004</v>
      </c>
      <c r="J704" s="14"/>
      <c r="K704" s="69"/>
      <c r="L704" s="69"/>
      <c r="M704" s="69"/>
      <c r="P704" s="63"/>
      <c r="Q704" s="63"/>
      <c r="R704" s="63"/>
    </row>
    <row r="705" spans="1:18" outlineLevel="1">
      <c r="A705" s="6">
        <v>42</v>
      </c>
      <c r="B705" s="20">
        <v>42658.020833333336</v>
      </c>
      <c r="C705" s="21">
        <v>0.43749999999999983</v>
      </c>
      <c r="D705" s="22">
        <v>8.66</v>
      </c>
      <c r="E705" s="23">
        <v>9.23</v>
      </c>
      <c r="F705" s="7">
        <f t="shared" si="31"/>
        <v>8.9154700000000009</v>
      </c>
      <c r="G705" s="7">
        <f t="shared" si="32"/>
        <v>9.8428719999999998</v>
      </c>
      <c r="H705" s="8">
        <f t="shared" si="30"/>
        <v>638.85697497016008</v>
      </c>
      <c r="J705" s="14"/>
      <c r="K705" s="69"/>
      <c r="L705" s="69"/>
      <c r="M705" s="69"/>
      <c r="P705" s="63"/>
      <c r="Q705" s="63"/>
      <c r="R705" s="63"/>
    </row>
    <row r="706" spans="1:18" outlineLevel="1">
      <c r="A706" s="6">
        <v>42</v>
      </c>
      <c r="B706" s="20">
        <v>42658.020833333336</v>
      </c>
      <c r="C706" s="21">
        <v>0.45833333333333315</v>
      </c>
      <c r="D706" s="22">
        <v>9.7799999999999994</v>
      </c>
      <c r="E706" s="23">
        <v>2.93</v>
      </c>
      <c r="F706" s="7">
        <f t="shared" si="31"/>
        <v>10.06851</v>
      </c>
      <c r="G706" s="7">
        <f t="shared" si="32"/>
        <v>3.124552</v>
      </c>
      <c r="H706" s="8">
        <f t="shared" si="30"/>
        <v>789.1239819424801</v>
      </c>
      <c r="J706" s="14"/>
      <c r="K706" s="69"/>
      <c r="L706" s="69"/>
      <c r="M706" s="69"/>
      <c r="P706" s="63"/>
      <c r="Q706" s="63"/>
      <c r="R706" s="63"/>
    </row>
    <row r="707" spans="1:18" outlineLevel="1">
      <c r="A707" s="6">
        <v>42</v>
      </c>
      <c r="B707" s="20">
        <v>42658.020833333336</v>
      </c>
      <c r="C707" s="21">
        <v>0.47916666666666646</v>
      </c>
      <c r="D707" s="22">
        <v>9.73</v>
      </c>
      <c r="E707" s="23">
        <v>5.25</v>
      </c>
      <c r="F707" s="7">
        <f t="shared" si="31"/>
        <v>10.017035000000002</v>
      </c>
      <c r="G707" s="7">
        <f t="shared" si="32"/>
        <v>5.5986000000000002</v>
      </c>
      <c r="H707" s="8">
        <f t="shared" si="30"/>
        <v>760.30698034900013</v>
      </c>
      <c r="J707" s="14"/>
      <c r="K707" s="69"/>
      <c r="L707" s="69"/>
      <c r="M707" s="69"/>
      <c r="P707" s="63"/>
      <c r="Q707" s="63"/>
      <c r="R707" s="63"/>
    </row>
    <row r="708" spans="1:18" outlineLevel="1">
      <c r="A708" s="6">
        <v>42</v>
      </c>
      <c r="B708" s="20">
        <v>42658.020833333336</v>
      </c>
      <c r="C708" s="21">
        <v>0.49999999999999978</v>
      </c>
      <c r="D708" s="22">
        <v>9.73</v>
      </c>
      <c r="E708" s="23">
        <v>1.39</v>
      </c>
      <c r="F708" s="7">
        <f t="shared" si="31"/>
        <v>10.017035000000002</v>
      </c>
      <c r="G708" s="7">
        <f t="shared" si="32"/>
        <v>1.4822959999999998</v>
      </c>
      <c r="H708" s="8">
        <f t="shared" si="30"/>
        <v>801.54014158764005</v>
      </c>
      <c r="J708" s="14"/>
      <c r="K708" s="69"/>
      <c r="L708" s="69"/>
      <c r="M708" s="69"/>
      <c r="P708" s="63"/>
      <c r="Q708" s="63"/>
      <c r="R708" s="63"/>
    </row>
    <row r="709" spans="1:18" outlineLevel="1">
      <c r="A709" s="6">
        <v>42</v>
      </c>
      <c r="B709" s="20">
        <v>42658.020833333336</v>
      </c>
      <c r="C709" s="21">
        <v>0.52083333333333315</v>
      </c>
      <c r="D709" s="22">
        <v>9.68</v>
      </c>
      <c r="E709" s="23">
        <v>9.4</v>
      </c>
      <c r="F709" s="7">
        <f t="shared" si="31"/>
        <v>9.96556</v>
      </c>
      <c r="G709" s="7">
        <f t="shared" si="32"/>
        <v>10.02416</v>
      </c>
      <c r="H709" s="8">
        <f t="shared" si="30"/>
        <v>712.29677207040004</v>
      </c>
      <c r="J709" s="14"/>
      <c r="K709" s="69"/>
      <c r="L709" s="69"/>
      <c r="M709" s="69"/>
      <c r="P709" s="63"/>
      <c r="Q709" s="63"/>
      <c r="R709" s="63"/>
    </row>
    <row r="710" spans="1:18" outlineLevel="1">
      <c r="A710" s="6">
        <v>42</v>
      </c>
      <c r="B710" s="20">
        <v>42658.020833333336</v>
      </c>
      <c r="C710" s="21">
        <v>0.54166666666666652</v>
      </c>
      <c r="D710" s="22">
        <v>9.69</v>
      </c>
      <c r="E710" s="23">
        <v>10.07</v>
      </c>
      <c r="F710" s="7">
        <f t="shared" si="31"/>
        <v>9.975855000000001</v>
      </c>
      <c r="G710" s="7">
        <f t="shared" si="32"/>
        <v>10.738648000000001</v>
      </c>
      <c r="H710" s="8">
        <f t="shared" si="30"/>
        <v>705.90498715596004</v>
      </c>
      <c r="J710" s="14"/>
      <c r="K710" s="69"/>
      <c r="L710" s="69"/>
      <c r="M710" s="69"/>
      <c r="P710" s="63"/>
      <c r="Q710" s="63"/>
      <c r="R710" s="63"/>
    </row>
    <row r="711" spans="1:18" outlineLevel="1">
      <c r="A711" s="6">
        <v>42</v>
      </c>
      <c r="B711" s="20">
        <v>42658.020833333336</v>
      </c>
      <c r="C711" s="21">
        <v>0.56249999999999989</v>
      </c>
      <c r="D711" s="22">
        <v>9.73</v>
      </c>
      <c r="E711" s="23">
        <v>6.9</v>
      </c>
      <c r="F711" s="7">
        <f t="shared" si="31"/>
        <v>10.017035000000002</v>
      </c>
      <c r="G711" s="7">
        <f t="shared" si="32"/>
        <v>7.3581600000000007</v>
      </c>
      <c r="H711" s="8">
        <f t="shared" si="30"/>
        <v>742.68140624440014</v>
      </c>
      <c r="J711" s="14"/>
      <c r="K711" s="69"/>
      <c r="L711" s="69"/>
      <c r="M711" s="69"/>
      <c r="P711" s="63"/>
      <c r="Q711" s="63"/>
      <c r="R711" s="63"/>
    </row>
    <row r="712" spans="1:18" outlineLevel="1">
      <c r="A712" s="6">
        <v>42</v>
      </c>
      <c r="B712" s="20">
        <v>42658.020833333336</v>
      </c>
      <c r="C712" s="21">
        <v>0.58333333333333326</v>
      </c>
      <c r="D712" s="22">
        <v>9.73</v>
      </c>
      <c r="E712" s="23">
        <v>10.28</v>
      </c>
      <c r="F712" s="7">
        <f t="shared" si="31"/>
        <v>10.017035000000002</v>
      </c>
      <c r="G712" s="7">
        <f t="shared" si="32"/>
        <v>10.962591999999999</v>
      </c>
      <c r="H712" s="8">
        <f t="shared" si="30"/>
        <v>706.57568474528011</v>
      </c>
      <c r="J712" s="14"/>
      <c r="K712" s="69"/>
      <c r="L712" s="69"/>
      <c r="M712" s="69"/>
      <c r="P712" s="63"/>
      <c r="Q712" s="63"/>
      <c r="R712" s="63"/>
    </row>
    <row r="713" spans="1:18" outlineLevel="1">
      <c r="A713" s="6">
        <v>42</v>
      </c>
      <c r="B713" s="20">
        <v>42658.020833333336</v>
      </c>
      <c r="C713" s="21">
        <v>0.60416666666666663</v>
      </c>
      <c r="D713" s="22">
        <v>9.75</v>
      </c>
      <c r="E713" s="23">
        <v>6.53</v>
      </c>
      <c r="F713" s="7">
        <f t="shared" si="31"/>
        <v>10.037625</v>
      </c>
      <c r="G713" s="7">
        <f t="shared" si="32"/>
        <v>6.9635920000000002</v>
      </c>
      <c r="H713" s="8">
        <f t="shared" si="30"/>
        <v>748.168512351</v>
      </c>
      <c r="J713" s="14"/>
      <c r="K713" s="69"/>
      <c r="L713" s="69"/>
      <c r="M713" s="69"/>
      <c r="P713" s="63"/>
      <c r="Q713" s="63"/>
      <c r="R713" s="63"/>
    </row>
    <row r="714" spans="1:18" outlineLevel="1">
      <c r="A714" s="6">
        <v>42</v>
      </c>
      <c r="B714" s="20">
        <v>42658.020833333336</v>
      </c>
      <c r="C714" s="21">
        <v>0.625</v>
      </c>
      <c r="D714" s="22">
        <v>9</v>
      </c>
      <c r="E714" s="23">
        <v>3.04</v>
      </c>
      <c r="F714" s="7">
        <f t="shared" si="31"/>
        <v>9.2655000000000012</v>
      </c>
      <c r="G714" s="7">
        <f t="shared" si="32"/>
        <v>3.2418560000000003</v>
      </c>
      <c r="H714" s="8">
        <f t="shared" si="30"/>
        <v>725.10083323200013</v>
      </c>
      <c r="J714" s="14"/>
      <c r="K714" s="69"/>
      <c r="L714" s="69"/>
      <c r="M714" s="69"/>
      <c r="P714" s="63"/>
      <c r="Q714" s="63"/>
      <c r="R714" s="63"/>
    </row>
    <row r="715" spans="1:18" outlineLevel="1">
      <c r="A715" s="6">
        <v>42</v>
      </c>
      <c r="B715" s="20">
        <v>42658.020833333336</v>
      </c>
      <c r="C715" s="21">
        <v>0.64583333333333337</v>
      </c>
      <c r="D715" s="22">
        <v>9.02</v>
      </c>
      <c r="E715" s="23">
        <v>16.11</v>
      </c>
      <c r="F715" s="7">
        <f t="shared" si="31"/>
        <v>9.2860899999999997</v>
      </c>
      <c r="G715" s="7">
        <f t="shared" si="32"/>
        <v>17.179704000000001</v>
      </c>
      <c r="H715" s="8">
        <f t="shared" si="30"/>
        <v>597.28405748263992</v>
      </c>
      <c r="J715" s="14"/>
      <c r="K715" s="69"/>
      <c r="L715" s="69"/>
      <c r="M715" s="69"/>
      <c r="P715" s="63"/>
      <c r="Q715" s="63"/>
      <c r="R715" s="63"/>
    </row>
    <row r="716" spans="1:18" outlineLevel="1">
      <c r="A716" s="6">
        <v>42</v>
      </c>
      <c r="B716" s="20">
        <v>42658.020833333336</v>
      </c>
      <c r="C716" s="21">
        <v>0.66666666666666674</v>
      </c>
      <c r="D716" s="22">
        <v>9.69</v>
      </c>
      <c r="E716" s="23">
        <v>19.5</v>
      </c>
      <c r="F716" s="7">
        <f t="shared" si="31"/>
        <v>9.975855000000001</v>
      </c>
      <c r="G716" s="7">
        <f t="shared" si="32"/>
        <v>20.794799999999999</v>
      </c>
      <c r="H716" s="8">
        <f t="shared" si="30"/>
        <v>605.58627294600012</v>
      </c>
      <c r="J716" s="14"/>
      <c r="K716" s="69"/>
      <c r="L716" s="69"/>
      <c r="M716" s="69"/>
      <c r="P716" s="63"/>
      <c r="Q716" s="63"/>
      <c r="R716" s="63"/>
    </row>
    <row r="717" spans="1:18" outlineLevel="1">
      <c r="A717" s="6">
        <v>42</v>
      </c>
      <c r="B717" s="20">
        <v>42658.020833333336</v>
      </c>
      <c r="C717" s="21">
        <v>0.68750000000000011</v>
      </c>
      <c r="D717" s="22">
        <v>9.6199999999999992</v>
      </c>
      <c r="E717" s="23">
        <v>19.649999999999999</v>
      </c>
      <c r="F717" s="7">
        <f t="shared" si="31"/>
        <v>9.9037900000000008</v>
      </c>
      <c r="G717" s="7">
        <f t="shared" si="32"/>
        <v>20.95476</v>
      </c>
      <c r="H717" s="8">
        <f t="shared" ref="H717:H780" si="33">F717*($B$6-G717)</f>
        <v>599.62734245960007</v>
      </c>
      <c r="J717" s="14"/>
      <c r="K717" s="69"/>
      <c r="L717" s="69"/>
      <c r="M717" s="69"/>
      <c r="P717" s="63"/>
      <c r="Q717" s="63"/>
      <c r="R717" s="63"/>
    </row>
    <row r="718" spans="1:18" outlineLevel="1">
      <c r="A718" s="6">
        <v>42</v>
      </c>
      <c r="B718" s="20">
        <v>42658.020833333336</v>
      </c>
      <c r="C718" s="21">
        <v>0.70833333333333348</v>
      </c>
      <c r="D718" s="22">
        <v>9.76</v>
      </c>
      <c r="E718" s="23">
        <v>21.07</v>
      </c>
      <c r="F718" s="7">
        <f t="shared" ref="F718:F781" si="34">IF($B$10="Electricity",$D718*$B$7,$D718*$B$8)</f>
        <v>10.047920000000001</v>
      </c>
      <c r="G718" s="7">
        <f t="shared" ref="G718:G781" si="35">+E718*$B$8</f>
        <v>22.469048000000001</v>
      </c>
      <c r="H718" s="8">
        <f t="shared" si="33"/>
        <v>593.1382832198401</v>
      </c>
      <c r="J718" s="14"/>
      <c r="K718" s="69"/>
      <c r="L718" s="69"/>
      <c r="M718" s="69"/>
      <c r="P718" s="63"/>
      <c r="Q718" s="63"/>
      <c r="R718" s="63"/>
    </row>
    <row r="719" spans="1:18" outlineLevel="1">
      <c r="A719" s="6">
        <v>42</v>
      </c>
      <c r="B719" s="20">
        <v>42658.020833333336</v>
      </c>
      <c r="C719" s="21">
        <v>0.72916666666666685</v>
      </c>
      <c r="D719" s="22">
        <v>9.7799999999999994</v>
      </c>
      <c r="E719" s="23">
        <v>22.69</v>
      </c>
      <c r="F719" s="7">
        <f t="shared" si="34"/>
        <v>10.06851</v>
      </c>
      <c r="G719" s="7">
        <f t="shared" si="35"/>
        <v>24.196616000000002</v>
      </c>
      <c r="H719" s="8">
        <f t="shared" si="33"/>
        <v>576.95969483783995</v>
      </c>
      <c r="J719" s="14"/>
      <c r="K719" s="69"/>
      <c r="L719" s="69"/>
      <c r="M719" s="69"/>
      <c r="P719" s="63"/>
      <c r="Q719" s="63"/>
      <c r="R719" s="63"/>
    </row>
    <row r="720" spans="1:18" outlineLevel="1">
      <c r="A720" s="6">
        <v>42</v>
      </c>
      <c r="B720" s="20">
        <v>42658.020833333336</v>
      </c>
      <c r="C720" s="21">
        <v>0.75000000000000022</v>
      </c>
      <c r="D720" s="22">
        <v>9.7799999999999994</v>
      </c>
      <c r="E720" s="23">
        <v>24.64</v>
      </c>
      <c r="F720" s="7">
        <f t="shared" si="34"/>
        <v>10.06851</v>
      </c>
      <c r="G720" s="7">
        <f t="shared" si="35"/>
        <v>26.276096000000003</v>
      </c>
      <c r="H720" s="8">
        <f t="shared" si="33"/>
        <v>556.02242966303993</v>
      </c>
      <c r="J720" s="14"/>
      <c r="K720" s="69"/>
      <c r="L720" s="69"/>
      <c r="M720" s="69"/>
      <c r="P720" s="63"/>
      <c r="Q720" s="63"/>
      <c r="R720" s="63"/>
    </row>
    <row r="721" spans="1:18" outlineLevel="1">
      <c r="A721" s="6">
        <v>42</v>
      </c>
      <c r="B721" s="20">
        <v>42658.020833333336</v>
      </c>
      <c r="C721" s="21">
        <v>0.77083333333333359</v>
      </c>
      <c r="D721" s="22">
        <v>9.7799999999999994</v>
      </c>
      <c r="E721" s="23">
        <v>33.590000000000003</v>
      </c>
      <c r="F721" s="7">
        <f t="shared" si="34"/>
        <v>10.06851</v>
      </c>
      <c r="G721" s="7">
        <f t="shared" si="35"/>
        <v>35.820376000000003</v>
      </c>
      <c r="H721" s="8">
        <f t="shared" si="33"/>
        <v>459.92575104023996</v>
      </c>
      <c r="J721" s="14"/>
      <c r="K721" s="69"/>
      <c r="L721" s="69"/>
      <c r="M721" s="69"/>
      <c r="P721" s="63"/>
      <c r="Q721" s="63"/>
      <c r="R721" s="63"/>
    </row>
    <row r="722" spans="1:18" outlineLevel="1">
      <c r="A722" s="6">
        <v>42</v>
      </c>
      <c r="B722" s="20">
        <v>42658.020833333336</v>
      </c>
      <c r="C722" s="21">
        <v>0.79166666666666696</v>
      </c>
      <c r="D722" s="22">
        <v>9.77</v>
      </c>
      <c r="E722" s="23">
        <v>35.6</v>
      </c>
      <c r="F722" s="7">
        <f t="shared" si="34"/>
        <v>10.058215000000001</v>
      </c>
      <c r="G722" s="7">
        <f t="shared" si="35"/>
        <v>37.963840000000005</v>
      </c>
      <c r="H722" s="8">
        <f t="shared" si="33"/>
        <v>437.89605755439999</v>
      </c>
      <c r="J722" s="14"/>
      <c r="K722" s="69"/>
      <c r="L722" s="69"/>
      <c r="M722" s="69"/>
      <c r="P722" s="63"/>
      <c r="Q722" s="63"/>
      <c r="R722" s="63"/>
    </row>
    <row r="723" spans="1:18" outlineLevel="1">
      <c r="A723" s="6">
        <v>42</v>
      </c>
      <c r="B723" s="20">
        <v>42658.020833333336</v>
      </c>
      <c r="C723" s="21">
        <v>0.81250000000000033</v>
      </c>
      <c r="D723" s="22">
        <v>9.7799999999999994</v>
      </c>
      <c r="E723" s="23">
        <v>27.33</v>
      </c>
      <c r="F723" s="7">
        <f t="shared" si="34"/>
        <v>10.06851</v>
      </c>
      <c r="G723" s="7">
        <f t="shared" si="35"/>
        <v>29.144711999999998</v>
      </c>
      <c r="H723" s="8">
        <f t="shared" si="33"/>
        <v>527.13974078088006</v>
      </c>
      <c r="J723" s="14"/>
      <c r="K723" s="69"/>
      <c r="L723" s="69"/>
      <c r="M723" s="69"/>
      <c r="P723" s="63"/>
      <c r="Q723" s="63"/>
      <c r="R723" s="63"/>
    </row>
    <row r="724" spans="1:18" outlineLevel="1">
      <c r="A724" s="6">
        <v>42</v>
      </c>
      <c r="B724" s="20">
        <v>42658.020833333336</v>
      </c>
      <c r="C724" s="21">
        <v>0.8333333333333337</v>
      </c>
      <c r="D724" s="22">
        <v>9.7799999999999994</v>
      </c>
      <c r="E724" s="23">
        <v>21.63</v>
      </c>
      <c r="F724" s="7">
        <f t="shared" si="34"/>
        <v>10.06851</v>
      </c>
      <c r="G724" s="7">
        <f t="shared" si="35"/>
        <v>23.066231999999999</v>
      </c>
      <c r="H724" s="8">
        <f t="shared" si="33"/>
        <v>588.34097744567998</v>
      </c>
      <c r="J724" s="14"/>
      <c r="K724" s="69"/>
      <c r="L724" s="69"/>
      <c r="M724" s="69"/>
      <c r="P724" s="63"/>
      <c r="Q724" s="63"/>
      <c r="R724" s="63"/>
    </row>
    <row r="725" spans="1:18" outlineLevel="1">
      <c r="A725" s="6">
        <v>42</v>
      </c>
      <c r="B725" s="20">
        <v>42658.020833333336</v>
      </c>
      <c r="C725" s="21">
        <v>0.85416666666666707</v>
      </c>
      <c r="D725" s="22">
        <v>9.7799999999999994</v>
      </c>
      <c r="E725" s="23">
        <v>19.37</v>
      </c>
      <c r="F725" s="7">
        <f t="shared" si="34"/>
        <v>10.06851</v>
      </c>
      <c r="G725" s="7">
        <f t="shared" si="35"/>
        <v>20.656168000000001</v>
      </c>
      <c r="H725" s="8">
        <f t="shared" si="33"/>
        <v>612.60673093031994</v>
      </c>
      <c r="J725" s="14"/>
      <c r="K725" s="69"/>
      <c r="L725" s="69"/>
      <c r="M725" s="69"/>
      <c r="P725" s="63"/>
      <c r="Q725" s="63"/>
      <c r="R725" s="63"/>
    </row>
    <row r="726" spans="1:18" outlineLevel="1">
      <c r="A726" s="6">
        <v>42</v>
      </c>
      <c r="B726" s="20">
        <v>42658.020833333336</v>
      </c>
      <c r="C726" s="21">
        <v>0.87500000000000044</v>
      </c>
      <c r="D726" s="22">
        <v>9.7799999999999994</v>
      </c>
      <c r="E726" s="23">
        <v>18.07</v>
      </c>
      <c r="F726" s="7">
        <f t="shared" si="34"/>
        <v>10.06851</v>
      </c>
      <c r="G726" s="7">
        <f t="shared" si="35"/>
        <v>19.269848</v>
      </c>
      <c r="H726" s="8">
        <f t="shared" si="33"/>
        <v>626.56490771352003</v>
      </c>
      <c r="J726" s="14"/>
      <c r="K726" s="69"/>
      <c r="L726" s="69"/>
      <c r="M726" s="69"/>
      <c r="P726" s="63"/>
      <c r="Q726" s="63"/>
      <c r="R726" s="63"/>
    </row>
    <row r="727" spans="1:18" outlineLevel="1">
      <c r="A727" s="6">
        <v>42</v>
      </c>
      <c r="B727" s="20">
        <v>42658.020833333336</v>
      </c>
      <c r="C727" s="21">
        <v>0.89583333333333381</v>
      </c>
      <c r="D727" s="22">
        <v>9.7899999999999991</v>
      </c>
      <c r="E727" s="23">
        <v>17.68</v>
      </c>
      <c r="F727" s="7">
        <f t="shared" si="34"/>
        <v>10.078804999999999</v>
      </c>
      <c r="G727" s="7">
        <f t="shared" si="35"/>
        <v>18.853952</v>
      </c>
      <c r="H727" s="8">
        <f t="shared" si="33"/>
        <v>631.39730181263997</v>
      </c>
      <c r="J727" s="14"/>
      <c r="K727" s="69"/>
      <c r="L727" s="69"/>
      <c r="M727" s="69"/>
      <c r="P727" s="63"/>
      <c r="Q727" s="63"/>
      <c r="R727" s="63"/>
    </row>
    <row r="728" spans="1:18" outlineLevel="1">
      <c r="A728" s="6">
        <v>42</v>
      </c>
      <c r="B728" s="20">
        <v>42658.020833333336</v>
      </c>
      <c r="C728" s="21">
        <v>0.91666666666666718</v>
      </c>
      <c r="D728" s="22">
        <v>9.7899999999999991</v>
      </c>
      <c r="E728" s="23">
        <v>17.22</v>
      </c>
      <c r="F728" s="7">
        <f t="shared" si="34"/>
        <v>10.078804999999999</v>
      </c>
      <c r="G728" s="7">
        <f t="shared" si="35"/>
        <v>18.363408</v>
      </c>
      <c r="H728" s="8">
        <f t="shared" si="33"/>
        <v>636.3413991325599</v>
      </c>
      <c r="J728" s="14"/>
      <c r="K728" s="69"/>
      <c r="L728" s="69"/>
      <c r="M728" s="69"/>
      <c r="P728" s="63"/>
      <c r="Q728" s="63"/>
      <c r="R728" s="63"/>
    </row>
    <row r="729" spans="1:18" outlineLevel="1">
      <c r="A729" s="6">
        <v>42</v>
      </c>
      <c r="B729" s="20">
        <v>42658.020833333336</v>
      </c>
      <c r="C729" s="21">
        <v>0.93750000000000056</v>
      </c>
      <c r="D729" s="22">
        <v>9.7799999999999994</v>
      </c>
      <c r="E729" s="23">
        <v>19.36</v>
      </c>
      <c r="F729" s="7">
        <f t="shared" si="34"/>
        <v>10.06851</v>
      </c>
      <c r="G729" s="7">
        <f t="shared" si="35"/>
        <v>20.645503999999999</v>
      </c>
      <c r="H729" s="8">
        <f t="shared" si="33"/>
        <v>612.71410152095996</v>
      </c>
      <c r="J729" s="14"/>
      <c r="K729" s="69"/>
      <c r="L729" s="69"/>
      <c r="M729" s="69"/>
      <c r="P729" s="63"/>
      <c r="Q729" s="63"/>
      <c r="R729" s="63"/>
    </row>
    <row r="730" spans="1:18" outlineLevel="1">
      <c r="A730" s="6">
        <v>42</v>
      </c>
      <c r="B730" s="20">
        <v>42658.020833333336</v>
      </c>
      <c r="C730" s="21">
        <v>0.95833333333333393</v>
      </c>
      <c r="D730" s="22">
        <v>9.7799999999999994</v>
      </c>
      <c r="E730" s="23">
        <v>20.11</v>
      </c>
      <c r="F730" s="7">
        <f t="shared" si="34"/>
        <v>10.06851</v>
      </c>
      <c r="G730" s="7">
        <f t="shared" si="35"/>
        <v>21.445304</v>
      </c>
      <c r="H730" s="8">
        <f t="shared" si="33"/>
        <v>604.66130722295998</v>
      </c>
      <c r="J730" s="14"/>
      <c r="K730" s="69"/>
      <c r="L730" s="69"/>
      <c r="M730" s="69"/>
      <c r="P730" s="63"/>
      <c r="Q730" s="63"/>
      <c r="R730" s="63"/>
    </row>
    <row r="731" spans="1:18" outlineLevel="1">
      <c r="A731" s="6">
        <v>42</v>
      </c>
      <c r="B731" s="20">
        <v>42658.020833333336</v>
      </c>
      <c r="C731" s="21">
        <v>0.9791666666666673</v>
      </c>
      <c r="D731" s="22">
        <v>9.7799999999999994</v>
      </c>
      <c r="E731" s="23">
        <v>19.86</v>
      </c>
      <c r="F731" s="7">
        <f t="shared" si="34"/>
        <v>10.06851</v>
      </c>
      <c r="G731" s="7">
        <f t="shared" si="35"/>
        <v>21.178704</v>
      </c>
      <c r="H731" s="8">
        <f t="shared" si="33"/>
        <v>607.34557198896005</v>
      </c>
      <c r="J731" s="14"/>
      <c r="K731" s="69"/>
      <c r="L731" s="69"/>
      <c r="M731" s="69"/>
      <c r="P731" s="63"/>
      <c r="Q731" s="63"/>
      <c r="R731" s="63"/>
    </row>
    <row r="732" spans="1:18" outlineLevel="1">
      <c r="A732" s="6">
        <v>42</v>
      </c>
      <c r="B732" s="20">
        <v>42658.020833333336</v>
      </c>
      <c r="C732" s="21">
        <v>1.0000000000000007</v>
      </c>
      <c r="D732" s="22">
        <v>9.7799999999999994</v>
      </c>
      <c r="E732" s="23">
        <v>17.95</v>
      </c>
      <c r="F732" s="7">
        <f t="shared" si="34"/>
        <v>10.06851</v>
      </c>
      <c r="G732" s="7">
        <f t="shared" si="35"/>
        <v>19.14188</v>
      </c>
      <c r="H732" s="8">
        <f t="shared" si="33"/>
        <v>627.8533548012</v>
      </c>
      <c r="J732" s="14"/>
      <c r="K732" s="69"/>
      <c r="L732" s="69"/>
      <c r="M732" s="69"/>
      <c r="P732" s="63"/>
      <c r="Q732" s="63"/>
      <c r="R732" s="63"/>
    </row>
    <row r="733" spans="1:18" outlineLevel="1">
      <c r="A733" s="6">
        <v>43</v>
      </c>
      <c r="B733" s="20">
        <v>42659.020833333336</v>
      </c>
      <c r="C733" s="21">
        <v>2.0833333333333332E-2</v>
      </c>
      <c r="D733" s="22">
        <v>9.7899999999999991</v>
      </c>
      <c r="E733" s="23">
        <v>17.22</v>
      </c>
      <c r="F733" s="7">
        <f t="shared" si="34"/>
        <v>10.078804999999999</v>
      </c>
      <c r="G733" s="7">
        <f t="shared" si="35"/>
        <v>18.363408</v>
      </c>
      <c r="H733" s="8">
        <f t="shared" si="33"/>
        <v>636.3413991325599</v>
      </c>
      <c r="J733" s="14"/>
      <c r="K733" s="69"/>
      <c r="L733" s="69"/>
      <c r="M733" s="69"/>
      <c r="P733" s="63"/>
      <c r="Q733" s="63"/>
      <c r="R733" s="63"/>
    </row>
    <row r="734" spans="1:18" outlineLevel="1">
      <c r="A734" s="6">
        <v>43</v>
      </c>
      <c r="B734" s="20">
        <v>42659.020833333336</v>
      </c>
      <c r="C734" s="21">
        <v>4.1666666666666664E-2</v>
      </c>
      <c r="D734" s="22">
        <v>9.7799999999999994</v>
      </c>
      <c r="E734" s="23">
        <v>16.940000000000001</v>
      </c>
      <c r="F734" s="7">
        <f t="shared" si="34"/>
        <v>10.06851</v>
      </c>
      <c r="G734" s="7">
        <f t="shared" si="35"/>
        <v>18.064816</v>
      </c>
      <c r="H734" s="8">
        <f t="shared" si="33"/>
        <v>638.69778445583995</v>
      </c>
      <c r="J734" s="14"/>
      <c r="K734" s="69"/>
      <c r="L734" s="69"/>
      <c r="M734" s="69"/>
      <c r="P734" s="63"/>
      <c r="Q734" s="63"/>
      <c r="R734" s="63"/>
    </row>
    <row r="735" spans="1:18" outlineLevel="1">
      <c r="A735" s="6">
        <v>43</v>
      </c>
      <c r="B735" s="20">
        <v>42659.020833333336</v>
      </c>
      <c r="C735" s="21">
        <v>6.25E-2</v>
      </c>
      <c r="D735" s="22">
        <v>9.7899999999999991</v>
      </c>
      <c r="E735" s="23">
        <v>15.24</v>
      </c>
      <c r="F735" s="7">
        <f t="shared" si="34"/>
        <v>10.078804999999999</v>
      </c>
      <c r="G735" s="7">
        <f t="shared" si="35"/>
        <v>16.251936000000001</v>
      </c>
      <c r="H735" s="8">
        <f t="shared" si="33"/>
        <v>657.62251368351997</v>
      </c>
      <c r="J735" s="14"/>
      <c r="K735" s="69"/>
      <c r="L735" s="69"/>
      <c r="M735" s="69"/>
      <c r="P735" s="63"/>
      <c r="Q735" s="63"/>
      <c r="R735" s="63"/>
    </row>
    <row r="736" spans="1:18" outlineLevel="1">
      <c r="A736" s="6">
        <v>43</v>
      </c>
      <c r="B736" s="20">
        <v>42659.020833333336</v>
      </c>
      <c r="C736" s="21">
        <v>8.3333333333333329E-2</v>
      </c>
      <c r="D736" s="22">
        <v>9.7899999999999991</v>
      </c>
      <c r="E736" s="23">
        <v>16.079999999999998</v>
      </c>
      <c r="F736" s="7">
        <f t="shared" si="34"/>
        <v>10.078804999999999</v>
      </c>
      <c r="G736" s="7">
        <f t="shared" si="35"/>
        <v>17.147711999999999</v>
      </c>
      <c r="H736" s="8">
        <f t="shared" si="33"/>
        <v>648.59416205584</v>
      </c>
      <c r="J736" s="14"/>
      <c r="K736" s="69"/>
      <c r="L736" s="69"/>
      <c r="M736" s="69"/>
      <c r="P736" s="63"/>
      <c r="Q736" s="63"/>
      <c r="R736" s="63"/>
    </row>
    <row r="737" spans="1:18" outlineLevel="1">
      <c r="A737" s="6">
        <v>43</v>
      </c>
      <c r="B737" s="20">
        <v>42659.020833333336</v>
      </c>
      <c r="C737" s="21">
        <v>0.10416666666666666</v>
      </c>
      <c r="D737" s="22">
        <v>9.7899999999999991</v>
      </c>
      <c r="E737" s="23">
        <v>6.45</v>
      </c>
      <c r="F737" s="7">
        <f t="shared" si="34"/>
        <v>10.078804999999999</v>
      </c>
      <c r="G737" s="7">
        <f t="shared" si="35"/>
        <v>6.8782800000000002</v>
      </c>
      <c r="H737" s="8">
        <f t="shared" si="33"/>
        <v>752.09776464459992</v>
      </c>
      <c r="J737" s="14"/>
      <c r="K737" s="69"/>
      <c r="L737" s="69"/>
      <c r="M737" s="69"/>
      <c r="P737" s="63"/>
      <c r="Q737" s="63"/>
      <c r="R737" s="63"/>
    </row>
    <row r="738" spans="1:18" outlineLevel="1">
      <c r="A738" s="6">
        <v>43</v>
      </c>
      <c r="B738" s="20">
        <v>42659.020833333336</v>
      </c>
      <c r="C738" s="21">
        <v>0.12499999999999999</v>
      </c>
      <c r="D738" s="22">
        <v>9.7799999999999994</v>
      </c>
      <c r="E738" s="23">
        <v>-3.6</v>
      </c>
      <c r="F738" s="7">
        <f t="shared" si="34"/>
        <v>10.06851</v>
      </c>
      <c r="G738" s="7">
        <f t="shared" si="35"/>
        <v>-3.8390400000000002</v>
      </c>
      <c r="H738" s="8">
        <f t="shared" si="33"/>
        <v>859.23697763039991</v>
      </c>
      <c r="J738" s="14"/>
      <c r="K738" s="69"/>
      <c r="L738" s="69"/>
      <c r="M738" s="69"/>
      <c r="P738" s="63"/>
      <c r="Q738" s="63"/>
      <c r="R738" s="63"/>
    </row>
    <row r="739" spans="1:18" outlineLevel="1">
      <c r="A739" s="6">
        <v>43</v>
      </c>
      <c r="B739" s="20">
        <v>42659.020833333336</v>
      </c>
      <c r="C739" s="21">
        <v>0.14583333333333331</v>
      </c>
      <c r="D739" s="22">
        <v>9.7799999999999994</v>
      </c>
      <c r="E739" s="23">
        <v>11.71</v>
      </c>
      <c r="F739" s="7">
        <f t="shared" si="34"/>
        <v>10.06851</v>
      </c>
      <c r="G739" s="7">
        <f t="shared" si="35"/>
        <v>12.487544000000002</v>
      </c>
      <c r="H739" s="8">
        <f t="shared" si="33"/>
        <v>694.85260336056001</v>
      </c>
      <c r="J739" s="14"/>
      <c r="K739" s="69"/>
      <c r="L739" s="69"/>
      <c r="M739" s="69"/>
      <c r="P739" s="63"/>
      <c r="Q739" s="63"/>
      <c r="R739" s="63"/>
    </row>
    <row r="740" spans="1:18" outlineLevel="1">
      <c r="A740" s="6">
        <v>43</v>
      </c>
      <c r="B740" s="20">
        <v>42659.020833333336</v>
      </c>
      <c r="C740" s="21">
        <v>0.16666666666666666</v>
      </c>
      <c r="D740" s="22">
        <v>9.7799999999999994</v>
      </c>
      <c r="E740" s="23">
        <v>11.8</v>
      </c>
      <c r="F740" s="7">
        <f t="shared" si="34"/>
        <v>10.06851</v>
      </c>
      <c r="G740" s="7">
        <f t="shared" si="35"/>
        <v>12.583520000000002</v>
      </c>
      <c r="H740" s="8">
        <f t="shared" si="33"/>
        <v>693.88626804479986</v>
      </c>
      <c r="J740" s="14"/>
      <c r="K740" s="69"/>
      <c r="L740" s="69"/>
      <c r="M740" s="69"/>
      <c r="P740" s="63"/>
      <c r="Q740" s="63"/>
      <c r="R740" s="63"/>
    </row>
    <row r="741" spans="1:18" outlineLevel="1">
      <c r="A741" s="6">
        <v>43</v>
      </c>
      <c r="B741" s="20">
        <v>42659.020833333336</v>
      </c>
      <c r="C741" s="21">
        <v>0.1875</v>
      </c>
      <c r="D741" s="22">
        <v>9.7799999999999994</v>
      </c>
      <c r="E741" s="23">
        <v>11.28</v>
      </c>
      <c r="F741" s="7">
        <f t="shared" si="34"/>
        <v>10.06851</v>
      </c>
      <c r="G741" s="7">
        <f t="shared" si="35"/>
        <v>12.028991999999999</v>
      </c>
      <c r="H741" s="8">
        <f t="shared" si="33"/>
        <v>699.46953875807992</v>
      </c>
      <c r="J741" s="14"/>
      <c r="K741" s="69"/>
      <c r="L741" s="69"/>
      <c r="M741" s="69"/>
      <c r="P741" s="63"/>
      <c r="Q741" s="63"/>
      <c r="R741" s="63"/>
    </row>
    <row r="742" spans="1:18" outlineLevel="1">
      <c r="A742" s="6">
        <v>43</v>
      </c>
      <c r="B742" s="20">
        <v>42659.020833333336</v>
      </c>
      <c r="C742" s="21">
        <v>0.20833333333333334</v>
      </c>
      <c r="D742" s="22">
        <v>9.7899999999999991</v>
      </c>
      <c r="E742" s="23">
        <v>6.97</v>
      </c>
      <c r="F742" s="7">
        <f t="shared" si="34"/>
        <v>10.078804999999999</v>
      </c>
      <c r="G742" s="7">
        <f t="shared" si="35"/>
        <v>7.4328079999999996</v>
      </c>
      <c r="H742" s="8">
        <f t="shared" si="33"/>
        <v>746.50878506556001</v>
      </c>
      <c r="J742" s="14"/>
      <c r="K742" s="69"/>
      <c r="L742" s="69"/>
      <c r="M742" s="69"/>
      <c r="P742" s="63"/>
      <c r="Q742" s="63"/>
      <c r="R742" s="63"/>
    </row>
    <row r="743" spans="1:18" outlineLevel="1">
      <c r="A743" s="6">
        <v>43</v>
      </c>
      <c r="B743" s="20">
        <v>42659.020833333336</v>
      </c>
      <c r="C743" s="21">
        <v>0.22916666666666669</v>
      </c>
      <c r="D743" s="22">
        <v>9.7899999999999991</v>
      </c>
      <c r="E743" s="23">
        <v>10.1</v>
      </c>
      <c r="F743" s="7">
        <f t="shared" si="34"/>
        <v>10.078804999999999</v>
      </c>
      <c r="G743" s="7">
        <f t="shared" si="35"/>
        <v>10.77064</v>
      </c>
      <c r="H743" s="8">
        <f t="shared" si="33"/>
        <v>712.86742721479993</v>
      </c>
      <c r="J743" s="14"/>
      <c r="K743" s="69"/>
      <c r="L743" s="69"/>
      <c r="M743" s="69"/>
      <c r="P743" s="63"/>
      <c r="Q743" s="63"/>
      <c r="R743" s="63"/>
    </row>
    <row r="744" spans="1:18" outlineLevel="1">
      <c r="A744" s="6">
        <v>43</v>
      </c>
      <c r="B744" s="20">
        <v>42659.020833333336</v>
      </c>
      <c r="C744" s="21">
        <v>0.25</v>
      </c>
      <c r="D744" s="22">
        <v>9.7799999999999994</v>
      </c>
      <c r="E744" s="23">
        <v>11.79</v>
      </c>
      <c r="F744" s="7">
        <f t="shared" si="34"/>
        <v>10.06851</v>
      </c>
      <c r="G744" s="7">
        <f t="shared" si="35"/>
        <v>12.572856</v>
      </c>
      <c r="H744" s="8">
        <f t="shared" si="33"/>
        <v>693.99363863543999</v>
      </c>
      <c r="J744" s="14"/>
      <c r="K744" s="69"/>
      <c r="L744" s="69"/>
      <c r="M744" s="69"/>
      <c r="P744" s="63"/>
      <c r="Q744" s="63"/>
      <c r="R744" s="63"/>
    </row>
    <row r="745" spans="1:18" outlineLevel="1">
      <c r="A745" s="6">
        <v>43</v>
      </c>
      <c r="B745" s="20">
        <v>42659.020833333336</v>
      </c>
      <c r="C745" s="21">
        <v>0.27083333333333331</v>
      </c>
      <c r="D745" s="22">
        <v>9.7799999999999994</v>
      </c>
      <c r="E745" s="23">
        <v>12.49</v>
      </c>
      <c r="F745" s="7">
        <f t="shared" si="34"/>
        <v>10.06851</v>
      </c>
      <c r="G745" s="7">
        <f t="shared" si="35"/>
        <v>13.319336</v>
      </c>
      <c r="H745" s="8">
        <f t="shared" si="33"/>
        <v>686.47769729064009</v>
      </c>
      <c r="J745" s="14"/>
      <c r="K745" s="69"/>
      <c r="L745" s="69"/>
      <c r="M745" s="69"/>
      <c r="P745" s="63"/>
      <c r="Q745" s="63"/>
      <c r="R745" s="63"/>
    </row>
    <row r="746" spans="1:18" outlineLevel="1">
      <c r="A746" s="6">
        <v>43</v>
      </c>
      <c r="B746" s="20">
        <v>42659.020833333336</v>
      </c>
      <c r="C746" s="21">
        <v>0.29166666666666663</v>
      </c>
      <c r="D746" s="22">
        <v>9.7799999999999994</v>
      </c>
      <c r="E746" s="23">
        <v>17.47</v>
      </c>
      <c r="F746" s="7">
        <f t="shared" si="34"/>
        <v>10.06851</v>
      </c>
      <c r="G746" s="7">
        <f t="shared" si="35"/>
        <v>18.630008</v>
      </c>
      <c r="H746" s="8">
        <f t="shared" si="33"/>
        <v>633.00714315191999</v>
      </c>
      <c r="J746" s="14"/>
      <c r="K746" s="69"/>
      <c r="L746" s="69"/>
      <c r="M746" s="69"/>
      <c r="P746" s="63"/>
      <c r="Q746" s="63"/>
      <c r="R746" s="63"/>
    </row>
    <row r="747" spans="1:18" outlineLevel="1">
      <c r="A747" s="6">
        <v>43</v>
      </c>
      <c r="B747" s="20">
        <v>42659.020833333336</v>
      </c>
      <c r="C747" s="21">
        <v>0.31249999999999994</v>
      </c>
      <c r="D747" s="22">
        <v>9.7799999999999994</v>
      </c>
      <c r="E747" s="23">
        <v>16.22</v>
      </c>
      <c r="F747" s="7">
        <f t="shared" si="34"/>
        <v>10.06851</v>
      </c>
      <c r="G747" s="7">
        <f t="shared" si="35"/>
        <v>17.297007999999998</v>
      </c>
      <c r="H747" s="8">
        <f t="shared" si="33"/>
        <v>646.42846698191988</v>
      </c>
      <c r="J747" s="14"/>
      <c r="K747" s="69"/>
      <c r="L747" s="69"/>
      <c r="M747" s="69"/>
      <c r="P747" s="63"/>
      <c r="Q747" s="63"/>
      <c r="R747" s="63"/>
    </row>
    <row r="748" spans="1:18" outlineLevel="1">
      <c r="A748" s="6">
        <v>43</v>
      </c>
      <c r="B748" s="20">
        <v>42659.020833333336</v>
      </c>
      <c r="C748" s="21">
        <v>0.33333333333333326</v>
      </c>
      <c r="D748" s="22">
        <v>9.6999999999999993</v>
      </c>
      <c r="E748" s="23">
        <v>17.54</v>
      </c>
      <c r="F748" s="7">
        <f t="shared" si="34"/>
        <v>9.9861500000000003</v>
      </c>
      <c r="G748" s="7">
        <f t="shared" si="35"/>
        <v>18.704656</v>
      </c>
      <c r="H748" s="8">
        <f t="shared" si="33"/>
        <v>627.08372448559999</v>
      </c>
      <c r="J748" s="14"/>
      <c r="K748" s="69"/>
      <c r="L748" s="69"/>
      <c r="M748" s="69"/>
      <c r="P748" s="63"/>
      <c r="Q748" s="63"/>
      <c r="R748" s="63"/>
    </row>
    <row r="749" spans="1:18" outlineLevel="1">
      <c r="A749" s="6">
        <v>43</v>
      </c>
      <c r="B749" s="20">
        <v>42659.020833333336</v>
      </c>
      <c r="C749" s="21">
        <v>0.35416666666666657</v>
      </c>
      <c r="D749" s="22">
        <v>8.7200000000000006</v>
      </c>
      <c r="E749" s="23">
        <v>18.010000000000002</v>
      </c>
      <c r="F749" s="7">
        <f t="shared" si="34"/>
        <v>8.9772400000000019</v>
      </c>
      <c r="G749" s="7">
        <f t="shared" si="35"/>
        <v>19.205864000000002</v>
      </c>
      <c r="H749" s="8">
        <f t="shared" si="33"/>
        <v>559.22940946464007</v>
      </c>
      <c r="J749" s="14"/>
      <c r="K749" s="69"/>
      <c r="L749" s="69"/>
      <c r="M749" s="69"/>
      <c r="P749" s="63"/>
      <c r="Q749" s="63"/>
      <c r="R749" s="63"/>
    </row>
    <row r="750" spans="1:18" outlineLevel="1">
      <c r="A750" s="6">
        <v>43</v>
      </c>
      <c r="B750" s="20">
        <v>42659.020833333336</v>
      </c>
      <c r="C750" s="21">
        <v>0.37499999999999989</v>
      </c>
      <c r="D750" s="22">
        <v>8.7899999999999991</v>
      </c>
      <c r="E750" s="23">
        <v>21.72</v>
      </c>
      <c r="F750" s="7">
        <f t="shared" si="34"/>
        <v>9.0493050000000004</v>
      </c>
      <c r="G750" s="7">
        <f t="shared" si="35"/>
        <v>23.162208</v>
      </c>
      <c r="H750" s="8">
        <f t="shared" si="33"/>
        <v>527.91647283456007</v>
      </c>
      <c r="J750" s="14"/>
      <c r="K750" s="69"/>
      <c r="L750" s="69"/>
      <c r="M750" s="69"/>
      <c r="P750" s="63"/>
      <c r="Q750" s="63"/>
      <c r="R750" s="63"/>
    </row>
    <row r="751" spans="1:18" outlineLevel="1">
      <c r="A751" s="6">
        <v>43</v>
      </c>
      <c r="B751" s="20">
        <v>42659.020833333336</v>
      </c>
      <c r="C751" s="21">
        <v>0.3958333333333332</v>
      </c>
      <c r="D751" s="22">
        <v>6.39</v>
      </c>
      <c r="E751" s="23">
        <v>24.84</v>
      </c>
      <c r="F751" s="7">
        <f t="shared" si="34"/>
        <v>6.5785049999999998</v>
      </c>
      <c r="G751" s="7">
        <f t="shared" si="35"/>
        <v>26.489376</v>
      </c>
      <c r="H751" s="8">
        <f t="shared" si="33"/>
        <v>361.88766503711997</v>
      </c>
      <c r="J751" s="14"/>
      <c r="K751" s="69"/>
      <c r="L751" s="69"/>
      <c r="M751" s="69"/>
      <c r="P751" s="63"/>
      <c r="Q751" s="63"/>
      <c r="R751" s="63"/>
    </row>
    <row r="752" spans="1:18" outlineLevel="1">
      <c r="A752" s="6">
        <v>43</v>
      </c>
      <c r="B752" s="20">
        <v>42659.020833333336</v>
      </c>
      <c r="C752" s="21">
        <v>0.41666666666666652</v>
      </c>
      <c r="D752" s="22">
        <v>4.3</v>
      </c>
      <c r="E752" s="23">
        <v>13.83</v>
      </c>
      <c r="F752" s="7">
        <f t="shared" si="34"/>
        <v>4.42685</v>
      </c>
      <c r="G752" s="7">
        <f t="shared" si="35"/>
        <v>14.748312</v>
      </c>
      <c r="H752" s="8">
        <f t="shared" si="33"/>
        <v>295.4997100228</v>
      </c>
      <c r="J752" s="14"/>
      <c r="K752" s="69"/>
      <c r="L752" s="69"/>
      <c r="M752" s="69"/>
      <c r="P752" s="63"/>
      <c r="Q752" s="63"/>
      <c r="R752" s="63"/>
    </row>
    <row r="753" spans="1:18" outlineLevel="1">
      <c r="A753" s="6">
        <v>43</v>
      </c>
      <c r="B753" s="20">
        <v>42659.020833333336</v>
      </c>
      <c r="C753" s="21">
        <v>0.43749999999999983</v>
      </c>
      <c r="D753" s="22">
        <v>2.93</v>
      </c>
      <c r="E753" s="23">
        <v>13.38</v>
      </c>
      <c r="F753" s="7">
        <f t="shared" si="34"/>
        <v>3.0164350000000004</v>
      </c>
      <c r="G753" s="7">
        <f t="shared" si="35"/>
        <v>14.268432000000001</v>
      </c>
      <c r="H753" s="8">
        <f t="shared" si="33"/>
        <v>202.79965482008001</v>
      </c>
      <c r="J753" s="14"/>
      <c r="K753" s="69"/>
      <c r="L753" s="69"/>
      <c r="M753" s="69"/>
      <c r="P753" s="63"/>
      <c r="Q753" s="63"/>
      <c r="R753" s="63"/>
    </row>
    <row r="754" spans="1:18" outlineLevel="1">
      <c r="A754" s="6">
        <v>43</v>
      </c>
      <c r="B754" s="20">
        <v>42659.020833333336</v>
      </c>
      <c r="C754" s="21">
        <v>0.45833333333333315</v>
      </c>
      <c r="D754" s="22">
        <v>4.4000000000000004</v>
      </c>
      <c r="E754" s="23">
        <v>11.46</v>
      </c>
      <c r="F754" s="7">
        <f t="shared" si="34"/>
        <v>4.5298000000000007</v>
      </c>
      <c r="G754" s="7">
        <f t="shared" si="35"/>
        <v>12.220944000000001</v>
      </c>
      <c r="H754" s="8">
        <f t="shared" si="33"/>
        <v>313.82026786880004</v>
      </c>
      <c r="J754" s="14"/>
      <c r="K754" s="69"/>
      <c r="L754" s="69"/>
      <c r="M754" s="69"/>
      <c r="P754" s="63"/>
      <c r="Q754" s="63"/>
      <c r="R754" s="63"/>
    </row>
    <row r="755" spans="1:18" outlineLevel="1">
      <c r="A755" s="6">
        <v>43</v>
      </c>
      <c r="B755" s="20">
        <v>42659.020833333336</v>
      </c>
      <c r="C755" s="21">
        <v>0.47916666666666646</v>
      </c>
      <c r="D755" s="22">
        <v>7.02</v>
      </c>
      <c r="E755" s="23">
        <v>14.51</v>
      </c>
      <c r="F755" s="7">
        <f t="shared" si="34"/>
        <v>7.2270900000000005</v>
      </c>
      <c r="G755" s="7">
        <f t="shared" si="35"/>
        <v>15.473464</v>
      </c>
      <c r="H755" s="8">
        <f t="shared" si="33"/>
        <v>477.17971806023996</v>
      </c>
      <c r="J755" s="14"/>
      <c r="K755" s="69"/>
      <c r="L755" s="69"/>
      <c r="M755" s="69"/>
      <c r="P755" s="63"/>
      <c r="Q755" s="63"/>
      <c r="R755" s="63"/>
    </row>
    <row r="756" spans="1:18" outlineLevel="1">
      <c r="A756" s="6">
        <v>43</v>
      </c>
      <c r="B756" s="20">
        <v>42659.020833333336</v>
      </c>
      <c r="C756" s="21">
        <v>0.49999999999999978</v>
      </c>
      <c r="D756" s="22">
        <v>5.85</v>
      </c>
      <c r="E756" s="23">
        <v>19.05</v>
      </c>
      <c r="F756" s="7">
        <f t="shared" si="34"/>
        <v>6.0225749999999998</v>
      </c>
      <c r="G756" s="7">
        <f t="shared" si="35"/>
        <v>20.314920000000001</v>
      </c>
      <c r="H756" s="8">
        <f t="shared" si="33"/>
        <v>368.49173318099997</v>
      </c>
      <c r="J756" s="14"/>
      <c r="K756" s="69"/>
      <c r="L756" s="69"/>
      <c r="M756" s="69"/>
      <c r="P756" s="63"/>
      <c r="Q756" s="63"/>
      <c r="R756" s="63"/>
    </row>
    <row r="757" spans="1:18" outlineLevel="1">
      <c r="A757" s="6">
        <v>43</v>
      </c>
      <c r="B757" s="20">
        <v>42659.020833333336</v>
      </c>
      <c r="C757" s="21">
        <v>0.52083333333333315</v>
      </c>
      <c r="D757" s="22">
        <v>6.28</v>
      </c>
      <c r="E757" s="23">
        <v>18.87</v>
      </c>
      <c r="F757" s="7">
        <f t="shared" si="34"/>
        <v>6.4652600000000007</v>
      </c>
      <c r="G757" s="7">
        <f t="shared" si="35"/>
        <v>20.122968</v>
      </c>
      <c r="H757" s="8">
        <f t="shared" si="33"/>
        <v>396.81846990832003</v>
      </c>
      <c r="J757" s="14"/>
      <c r="K757" s="69"/>
      <c r="L757" s="69"/>
      <c r="M757" s="69"/>
      <c r="P757" s="63"/>
      <c r="Q757" s="63"/>
      <c r="R757" s="63"/>
    </row>
    <row r="758" spans="1:18" outlineLevel="1">
      <c r="A758" s="6">
        <v>43</v>
      </c>
      <c r="B758" s="20">
        <v>42659.020833333336</v>
      </c>
      <c r="C758" s="21">
        <v>0.54166666666666652</v>
      </c>
      <c r="D758" s="22">
        <v>5.38</v>
      </c>
      <c r="E758" s="23">
        <v>21.62</v>
      </c>
      <c r="F758" s="7">
        <f t="shared" si="34"/>
        <v>5.53871</v>
      </c>
      <c r="G758" s="7">
        <f t="shared" si="35"/>
        <v>23.055568000000001</v>
      </c>
      <c r="H758" s="8">
        <f t="shared" si="33"/>
        <v>323.70675996272001</v>
      </c>
      <c r="J758" s="14"/>
      <c r="K758" s="69"/>
      <c r="L758" s="69"/>
      <c r="M758" s="69"/>
      <c r="P758" s="63"/>
      <c r="Q758" s="63"/>
      <c r="R758" s="63"/>
    </row>
    <row r="759" spans="1:18" outlineLevel="1">
      <c r="A759" s="6">
        <v>43</v>
      </c>
      <c r="B759" s="20">
        <v>42659.020833333336</v>
      </c>
      <c r="C759" s="21">
        <v>0.56249999999999989</v>
      </c>
      <c r="D759" s="22">
        <v>6.55</v>
      </c>
      <c r="E759" s="23">
        <v>12</v>
      </c>
      <c r="F759" s="7">
        <f t="shared" si="34"/>
        <v>6.7432250000000007</v>
      </c>
      <c r="G759" s="7">
        <f t="shared" si="35"/>
        <v>12.796800000000001</v>
      </c>
      <c r="H759" s="8">
        <f t="shared" si="33"/>
        <v>463.28113582000003</v>
      </c>
      <c r="J759" s="14"/>
      <c r="K759" s="69"/>
      <c r="L759" s="69"/>
      <c r="M759" s="69"/>
      <c r="P759" s="63"/>
      <c r="Q759" s="63"/>
      <c r="R759" s="63"/>
    </row>
    <row r="760" spans="1:18" outlineLevel="1">
      <c r="A760" s="6">
        <v>43</v>
      </c>
      <c r="B760" s="20">
        <v>42659.020833333336</v>
      </c>
      <c r="C760" s="21">
        <v>0.58333333333333326</v>
      </c>
      <c r="D760" s="22">
        <v>5.51</v>
      </c>
      <c r="E760" s="23">
        <v>10.5</v>
      </c>
      <c r="F760" s="7">
        <f t="shared" si="34"/>
        <v>5.6725450000000004</v>
      </c>
      <c r="G760" s="7">
        <f t="shared" si="35"/>
        <v>11.1972</v>
      </c>
      <c r="H760" s="8">
        <f t="shared" si="33"/>
        <v>398.79579662600008</v>
      </c>
      <c r="J760" s="14"/>
      <c r="K760" s="69"/>
      <c r="L760" s="69"/>
      <c r="M760" s="69"/>
      <c r="P760" s="63"/>
      <c r="Q760" s="63"/>
      <c r="R760" s="63"/>
    </row>
    <row r="761" spans="1:18" outlineLevel="1">
      <c r="A761" s="6">
        <v>43</v>
      </c>
      <c r="B761" s="20">
        <v>42659.020833333336</v>
      </c>
      <c r="C761" s="21">
        <v>0.60416666666666663</v>
      </c>
      <c r="D761" s="22">
        <v>5.53</v>
      </c>
      <c r="E761" s="23">
        <v>10.58</v>
      </c>
      <c r="F761" s="7">
        <f t="shared" si="34"/>
        <v>5.6931350000000007</v>
      </c>
      <c r="G761" s="7">
        <f t="shared" si="35"/>
        <v>11.282512000000001</v>
      </c>
      <c r="H761" s="8">
        <f t="shared" si="33"/>
        <v>399.75763854488008</v>
      </c>
      <c r="J761" s="14"/>
      <c r="K761" s="69"/>
      <c r="L761" s="69"/>
      <c r="M761" s="69"/>
      <c r="P761" s="63"/>
      <c r="Q761" s="63"/>
      <c r="R761" s="63"/>
    </row>
    <row r="762" spans="1:18" outlineLevel="1">
      <c r="A762" s="6">
        <v>43</v>
      </c>
      <c r="B762" s="20">
        <v>42659.020833333336</v>
      </c>
      <c r="C762" s="21">
        <v>0.625</v>
      </c>
      <c r="D762" s="22">
        <v>4.0999999999999996</v>
      </c>
      <c r="E762" s="23">
        <v>10.66</v>
      </c>
      <c r="F762" s="7">
        <f t="shared" si="34"/>
        <v>4.2209500000000002</v>
      </c>
      <c r="G762" s="7">
        <f t="shared" si="35"/>
        <v>11.367824000000001</v>
      </c>
      <c r="H762" s="8">
        <f t="shared" si="33"/>
        <v>296.0244082872</v>
      </c>
      <c r="J762" s="14"/>
      <c r="K762" s="69"/>
      <c r="L762" s="69"/>
      <c r="M762" s="69"/>
      <c r="P762" s="63"/>
      <c r="Q762" s="63"/>
      <c r="R762" s="63"/>
    </row>
    <row r="763" spans="1:18" outlineLevel="1">
      <c r="A763" s="6">
        <v>43</v>
      </c>
      <c r="B763" s="20">
        <v>42659.020833333336</v>
      </c>
      <c r="C763" s="21">
        <v>0.64583333333333337</v>
      </c>
      <c r="D763" s="22">
        <v>3.66</v>
      </c>
      <c r="E763" s="23">
        <v>18.510000000000002</v>
      </c>
      <c r="F763" s="7">
        <f t="shared" si="34"/>
        <v>3.7679700000000005</v>
      </c>
      <c r="G763" s="7">
        <f t="shared" si="35"/>
        <v>19.739064000000003</v>
      </c>
      <c r="H763" s="8">
        <f t="shared" si="33"/>
        <v>232.71335401992005</v>
      </c>
      <c r="J763" s="14"/>
      <c r="K763" s="69"/>
      <c r="L763" s="69"/>
      <c r="M763" s="69"/>
      <c r="P763" s="63"/>
      <c r="Q763" s="63"/>
      <c r="R763" s="63"/>
    </row>
    <row r="764" spans="1:18" outlineLevel="1">
      <c r="A764" s="6">
        <v>43</v>
      </c>
      <c r="B764" s="20">
        <v>42659.020833333336</v>
      </c>
      <c r="C764" s="21">
        <v>0.66666666666666674</v>
      </c>
      <c r="D764" s="22">
        <v>3.93</v>
      </c>
      <c r="E764" s="23">
        <v>27.74</v>
      </c>
      <c r="F764" s="7">
        <f t="shared" si="34"/>
        <v>4.0459350000000001</v>
      </c>
      <c r="G764" s="7">
        <f t="shared" si="35"/>
        <v>29.581935999999999</v>
      </c>
      <c r="H764" s="8">
        <f t="shared" si="33"/>
        <v>210.05711226984002</v>
      </c>
      <c r="J764" s="14"/>
      <c r="K764" s="69"/>
      <c r="L764" s="69"/>
      <c r="M764" s="69"/>
      <c r="P764" s="63"/>
      <c r="Q764" s="63"/>
      <c r="R764" s="63"/>
    </row>
    <row r="765" spans="1:18" outlineLevel="1">
      <c r="A765" s="6">
        <v>43</v>
      </c>
      <c r="B765" s="20">
        <v>42659.020833333336</v>
      </c>
      <c r="C765" s="21">
        <v>0.68750000000000011</v>
      </c>
      <c r="D765" s="22">
        <v>7.65</v>
      </c>
      <c r="E765" s="23">
        <v>29.02</v>
      </c>
      <c r="F765" s="7">
        <f t="shared" si="34"/>
        <v>7.8756750000000011</v>
      </c>
      <c r="G765" s="7">
        <f t="shared" si="35"/>
        <v>30.946928</v>
      </c>
      <c r="H765" s="8">
        <f t="shared" si="33"/>
        <v>398.13956532360004</v>
      </c>
      <c r="J765" s="14"/>
      <c r="K765" s="69"/>
      <c r="L765" s="69"/>
      <c r="M765" s="69"/>
      <c r="P765" s="63"/>
      <c r="Q765" s="63"/>
      <c r="R765" s="63"/>
    </row>
    <row r="766" spans="1:18" outlineLevel="1">
      <c r="A766" s="6">
        <v>43</v>
      </c>
      <c r="B766" s="20">
        <v>42659.020833333336</v>
      </c>
      <c r="C766" s="21">
        <v>0.70833333333333348</v>
      </c>
      <c r="D766" s="22">
        <v>5.6</v>
      </c>
      <c r="E766" s="23">
        <v>38.869999999999997</v>
      </c>
      <c r="F766" s="7">
        <f t="shared" si="34"/>
        <v>5.7652000000000001</v>
      </c>
      <c r="G766" s="7">
        <f t="shared" si="35"/>
        <v>41.450967999999996</v>
      </c>
      <c r="H766" s="8">
        <f t="shared" si="33"/>
        <v>230.89067928640003</v>
      </c>
      <c r="J766" s="14"/>
      <c r="K766" s="69"/>
      <c r="L766" s="69"/>
      <c r="M766" s="69"/>
      <c r="P766" s="63"/>
      <c r="Q766" s="63"/>
      <c r="R766" s="63"/>
    </row>
    <row r="767" spans="1:18" outlineLevel="1">
      <c r="A767" s="6">
        <v>43</v>
      </c>
      <c r="B767" s="20">
        <v>42659.020833333336</v>
      </c>
      <c r="C767" s="21">
        <v>0.72916666666666685</v>
      </c>
      <c r="D767" s="22">
        <v>5.89</v>
      </c>
      <c r="E767" s="23">
        <v>35.729999999999997</v>
      </c>
      <c r="F767" s="7">
        <f t="shared" si="34"/>
        <v>6.0637550000000005</v>
      </c>
      <c r="G767" s="7">
        <f t="shared" si="35"/>
        <v>38.102471999999999</v>
      </c>
      <c r="H767" s="8">
        <f t="shared" si="33"/>
        <v>263.15197739764005</v>
      </c>
      <c r="J767" s="14"/>
      <c r="K767" s="69"/>
      <c r="L767" s="69"/>
      <c r="M767" s="69"/>
      <c r="P767" s="63"/>
      <c r="Q767" s="63"/>
      <c r="R767" s="63"/>
    </row>
    <row r="768" spans="1:18" outlineLevel="1">
      <c r="A768" s="6">
        <v>43</v>
      </c>
      <c r="B768" s="20">
        <v>42659.020833333336</v>
      </c>
      <c r="C768" s="21">
        <v>0.75000000000000022</v>
      </c>
      <c r="D768" s="22">
        <v>6.75</v>
      </c>
      <c r="E768" s="23">
        <v>43.95</v>
      </c>
      <c r="F768" s="7">
        <f t="shared" si="34"/>
        <v>6.9491250000000004</v>
      </c>
      <c r="G768" s="7">
        <f t="shared" si="35"/>
        <v>46.868280000000006</v>
      </c>
      <c r="H768" s="8">
        <f t="shared" si="33"/>
        <v>240.66015124499998</v>
      </c>
      <c r="J768" s="14"/>
      <c r="K768" s="69"/>
      <c r="L768" s="69"/>
      <c r="M768" s="69"/>
      <c r="P768" s="63"/>
      <c r="Q768" s="63"/>
      <c r="R768" s="63"/>
    </row>
    <row r="769" spans="1:18" outlineLevel="1">
      <c r="A769" s="6">
        <v>43</v>
      </c>
      <c r="B769" s="20">
        <v>42659.020833333336</v>
      </c>
      <c r="C769" s="21">
        <v>0.77083333333333359</v>
      </c>
      <c r="D769" s="22">
        <v>8.48</v>
      </c>
      <c r="E769" s="23">
        <v>53.84</v>
      </c>
      <c r="F769" s="7">
        <f t="shared" si="34"/>
        <v>8.7301600000000015</v>
      </c>
      <c r="G769" s="7">
        <f t="shared" si="35"/>
        <v>57.414976000000003</v>
      </c>
      <c r="H769" s="8">
        <f t="shared" si="33"/>
        <v>210.26611312384</v>
      </c>
      <c r="J769" s="14"/>
      <c r="K769" s="69"/>
      <c r="L769" s="69"/>
      <c r="M769" s="69"/>
      <c r="P769" s="63"/>
      <c r="Q769" s="63"/>
      <c r="R769" s="63"/>
    </row>
    <row r="770" spans="1:18" outlineLevel="1">
      <c r="A770" s="6">
        <v>43</v>
      </c>
      <c r="B770" s="20">
        <v>42659.020833333336</v>
      </c>
      <c r="C770" s="21">
        <v>0.79166666666666696</v>
      </c>
      <c r="D770" s="22">
        <v>3.75</v>
      </c>
      <c r="E770" s="23">
        <v>51.12</v>
      </c>
      <c r="F770" s="7">
        <f t="shared" si="34"/>
        <v>3.8606250000000002</v>
      </c>
      <c r="G770" s="7">
        <f t="shared" si="35"/>
        <v>54.514367999999997</v>
      </c>
      <c r="H770" s="8">
        <f t="shared" si="33"/>
        <v>104.18140554000001</v>
      </c>
      <c r="J770" s="14"/>
      <c r="K770" s="69"/>
      <c r="L770" s="69"/>
      <c r="M770" s="69"/>
      <c r="P770" s="63"/>
      <c r="Q770" s="63"/>
      <c r="R770" s="63"/>
    </row>
    <row r="771" spans="1:18" outlineLevel="1">
      <c r="A771" s="6">
        <v>43</v>
      </c>
      <c r="B771" s="20">
        <v>42659.020833333336</v>
      </c>
      <c r="C771" s="21">
        <v>0.81250000000000033</v>
      </c>
      <c r="D771" s="22">
        <v>1.75</v>
      </c>
      <c r="E771" s="23">
        <v>37</v>
      </c>
      <c r="F771" s="7">
        <f t="shared" si="34"/>
        <v>1.801625</v>
      </c>
      <c r="G771" s="7">
        <f t="shared" si="35"/>
        <v>39.456800000000001</v>
      </c>
      <c r="H771" s="8">
        <f t="shared" si="33"/>
        <v>75.746080199999994</v>
      </c>
      <c r="J771" s="14"/>
      <c r="K771" s="69"/>
      <c r="L771" s="69"/>
      <c r="M771" s="69"/>
      <c r="P771" s="63"/>
      <c r="Q771" s="63"/>
      <c r="R771" s="63"/>
    </row>
    <row r="772" spans="1:18" outlineLevel="1">
      <c r="A772" s="6">
        <v>43</v>
      </c>
      <c r="B772" s="20">
        <v>42659.020833333336</v>
      </c>
      <c r="C772" s="21">
        <v>0.8333333333333337</v>
      </c>
      <c r="D772" s="22">
        <v>1.39</v>
      </c>
      <c r="E772" s="23">
        <v>43.9</v>
      </c>
      <c r="F772" s="7">
        <f t="shared" si="34"/>
        <v>1.4310050000000001</v>
      </c>
      <c r="G772" s="7">
        <f t="shared" si="35"/>
        <v>46.814959999999999</v>
      </c>
      <c r="H772" s="8">
        <f t="shared" si="33"/>
        <v>49.634465665200004</v>
      </c>
      <c r="J772" s="14"/>
      <c r="K772" s="69"/>
      <c r="L772" s="69"/>
      <c r="M772" s="69"/>
      <c r="P772" s="63"/>
      <c r="Q772" s="63"/>
      <c r="R772" s="63"/>
    </row>
    <row r="773" spans="1:18" outlineLevel="1">
      <c r="A773" s="6">
        <v>43</v>
      </c>
      <c r="B773" s="20">
        <v>42659.020833333336</v>
      </c>
      <c r="C773" s="21">
        <v>0.85416666666666707</v>
      </c>
      <c r="D773" s="22">
        <v>1.21</v>
      </c>
      <c r="E773" s="23">
        <v>32.630000000000003</v>
      </c>
      <c r="F773" s="7">
        <f t="shared" si="34"/>
        <v>1.245695</v>
      </c>
      <c r="G773" s="7">
        <f t="shared" si="35"/>
        <v>34.796632000000002</v>
      </c>
      <c r="H773" s="8">
        <f t="shared" si="33"/>
        <v>58.178152000759994</v>
      </c>
      <c r="J773" s="14"/>
      <c r="K773" s="69"/>
      <c r="L773" s="69"/>
      <c r="M773" s="69"/>
      <c r="P773" s="63"/>
      <c r="Q773" s="63"/>
      <c r="R773" s="63"/>
    </row>
    <row r="774" spans="1:18" outlineLevel="1">
      <c r="A774" s="6">
        <v>43</v>
      </c>
      <c r="B774" s="20">
        <v>42659.020833333336</v>
      </c>
      <c r="C774" s="21">
        <v>0.87500000000000044</v>
      </c>
      <c r="D774" s="22">
        <v>1.66</v>
      </c>
      <c r="E774" s="23">
        <v>26.56</v>
      </c>
      <c r="F774" s="7">
        <f t="shared" si="34"/>
        <v>1.7089700000000001</v>
      </c>
      <c r="G774" s="7">
        <f t="shared" si="35"/>
        <v>28.323584</v>
      </c>
      <c r="H774" s="8">
        <f t="shared" si="33"/>
        <v>90.876899651520006</v>
      </c>
      <c r="J774" s="14"/>
      <c r="K774" s="69"/>
      <c r="L774" s="69"/>
      <c r="M774" s="69"/>
      <c r="P774" s="63"/>
      <c r="Q774" s="63"/>
      <c r="R774" s="63"/>
    </row>
    <row r="775" spans="1:18" outlineLevel="1">
      <c r="A775" s="6">
        <v>43</v>
      </c>
      <c r="B775" s="20">
        <v>42659.020833333336</v>
      </c>
      <c r="C775" s="21">
        <v>0.89583333333333381</v>
      </c>
      <c r="D775" s="22">
        <v>2.35</v>
      </c>
      <c r="E775" s="23">
        <v>24.84</v>
      </c>
      <c r="F775" s="7">
        <f t="shared" si="34"/>
        <v>2.4193250000000002</v>
      </c>
      <c r="G775" s="7">
        <f t="shared" si="35"/>
        <v>26.489376</v>
      </c>
      <c r="H775" s="8">
        <f t="shared" si="33"/>
        <v>133.0885779088</v>
      </c>
      <c r="J775" s="14"/>
      <c r="K775" s="69"/>
      <c r="L775" s="69"/>
      <c r="M775" s="69"/>
      <c r="P775" s="63"/>
      <c r="Q775" s="63"/>
      <c r="R775" s="63"/>
    </row>
    <row r="776" spans="1:18" outlineLevel="1">
      <c r="A776" s="6">
        <v>43</v>
      </c>
      <c r="B776" s="20">
        <v>42659.020833333336</v>
      </c>
      <c r="C776" s="21">
        <v>0.91666666666666718</v>
      </c>
      <c r="D776" s="22">
        <v>2.92</v>
      </c>
      <c r="E776" s="23">
        <v>25.07</v>
      </c>
      <c r="F776" s="7">
        <f t="shared" si="34"/>
        <v>3.0061400000000003</v>
      </c>
      <c r="G776" s="7">
        <f t="shared" si="35"/>
        <v>26.734648</v>
      </c>
      <c r="H776" s="8">
        <f t="shared" si="33"/>
        <v>164.63231526128001</v>
      </c>
      <c r="J776" s="14"/>
      <c r="K776" s="69"/>
      <c r="L776" s="69"/>
      <c r="M776" s="69"/>
      <c r="P776" s="63"/>
      <c r="Q776" s="63"/>
      <c r="R776" s="63"/>
    </row>
    <row r="777" spans="1:18" outlineLevel="1">
      <c r="A777" s="6">
        <v>43</v>
      </c>
      <c r="B777" s="20">
        <v>42659.020833333336</v>
      </c>
      <c r="C777" s="21">
        <v>0.93750000000000056</v>
      </c>
      <c r="D777" s="22">
        <v>2.73</v>
      </c>
      <c r="E777" s="23">
        <v>24.02</v>
      </c>
      <c r="F777" s="7">
        <f t="shared" si="34"/>
        <v>2.8105350000000002</v>
      </c>
      <c r="G777" s="7">
        <f t="shared" si="35"/>
        <v>25.614927999999999</v>
      </c>
      <c r="H777" s="8">
        <f t="shared" si="33"/>
        <v>157.06695083352002</v>
      </c>
      <c r="J777" s="14"/>
      <c r="K777" s="69"/>
      <c r="L777" s="69"/>
      <c r="M777" s="69"/>
      <c r="P777" s="63"/>
      <c r="Q777" s="63"/>
      <c r="R777" s="63"/>
    </row>
    <row r="778" spans="1:18" outlineLevel="1">
      <c r="A778" s="6">
        <v>43</v>
      </c>
      <c r="B778" s="20">
        <v>42659.020833333336</v>
      </c>
      <c r="C778" s="21">
        <v>0.95833333333333393</v>
      </c>
      <c r="D778" s="22">
        <v>3</v>
      </c>
      <c r="E778" s="23">
        <v>22.82</v>
      </c>
      <c r="F778" s="7">
        <f t="shared" si="34"/>
        <v>3.0885000000000002</v>
      </c>
      <c r="G778" s="7">
        <f t="shared" si="35"/>
        <v>24.335248</v>
      </c>
      <c r="H778" s="8">
        <f t="shared" si="33"/>
        <v>176.55333655200002</v>
      </c>
      <c r="J778" s="14"/>
      <c r="K778" s="69"/>
      <c r="L778" s="69"/>
      <c r="M778" s="69"/>
      <c r="P778" s="63"/>
      <c r="Q778" s="63"/>
      <c r="R778" s="63"/>
    </row>
    <row r="779" spans="1:18" outlineLevel="1">
      <c r="A779" s="6">
        <v>43</v>
      </c>
      <c r="B779" s="20">
        <v>42659.020833333336</v>
      </c>
      <c r="C779" s="21">
        <v>0.9791666666666673</v>
      </c>
      <c r="D779" s="22">
        <v>3.47</v>
      </c>
      <c r="E779" s="23">
        <v>27.53</v>
      </c>
      <c r="F779" s="7">
        <f t="shared" si="34"/>
        <v>3.5723650000000005</v>
      </c>
      <c r="G779" s="7">
        <f t="shared" si="35"/>
        <v>29.357992000000003</v>
      </c>
      <c r="H779" s="8">
        <f t="shared" si="33"/>
        <v>186.27028440892002</v>
      </c>
      <c r="J779" s="14"/>
      <c r="K779" s="69"/>
      <c r="L779" s="69"/>
      <c r="M779" s="69"/>
      <c r="P779" s="63"/>
      <c r="Q779" s="63"/>
      <c r="R779" s="63"/>
    </row>
    <row r="780" spans="1:18" outlineLevel="1">
      <c r="A780" s="6">
        <v>43</v>
      </c>
      <c r="B780" s="20">
        <v>42659.020833333336</v>
      </c>
      <c r="C780" s="21">
        <v>1.0000000000000007</v>
      </c>
      <c r="D780" s="22">
        <v>2.89</v>
      </c>
      <c r="E780" s="23">
        <v>25.29</v>
      </c>
      <c r="F780" s="7">
        <f t="shared" si="34"/>
        <v>2.9752550000000002</v>
      </c>
      <c r="G780" s="7">
        <f t="shared" si="35"/>
        <v>26.969255999999998</v>
      </c>
      <c r="H780" s="8">
        <f t="shared" si="33"/>
        <v>162.24286873972</v>
      </c>
      <c r="J780" s="14"/>
      <c r="K780" s="69"/>
      <c r="L780" s="69"/>
      <c r="M780" s="69"/>
      <c r="P780" s="63"/>
      <c r="Q780" s="63"/>
      <c r="R780" s="63"/>
    </row>
    <row r="781" spans="1:18" outlineLevel="1">
      <c r="A781" s="6">
        <v>43</v>
      </c>
      <c r="B781" s="20">
        <v>42660.020833333336</v>
      </c>
      <c r="C781" s="21">
        <v>2.0833333333333332E-2</v>
      </c>
      <c r="D781" s="22">
        <v>3.82</v>
      </c>
      <c r="E781" s="23">
        <v>25.14</v>
      </c>
      <c r="F781" s="7">
        <f t="shared" si="34"/>
        <v>3.93269</v>
      </c>
      <c r="G781" s="7">
        <f t="shared" si="35"/>
        <v>26.809296</v>
      </c>
      <c r="H781" s="8">
        <f t="shared" ref="H781:H844" si="36">F781*($B$6-G781)</f>
        <v>215.08158471375998</v>
      </c>
      <c r="J781" s="14"/>
      <c r="K781" s="69"/>
      <c r="L781" s="69"/>
      <c r="M781" s="69"/>
      <c r="P781" s="63"/>
      <c r="Q781" s="63"/>
      <c r="R781" s="63"/>
    </row>
    <row r="782" spans="1:18" outlineLevel="1">
      <c r="A782" s="6">
        <v>43</v>
      </c>
      <c r="B782" s="20">
        <v>42660.020833333336</v>
      </c>
      <c r="C782" s="21">
        <v>4.1666666666666664E-2</v>
      </c>
      <c r="D782" s="22">
        <v>2.9</v>
      </c>
      <c r="E782" s="23">
        <v>25.14</v>
      </c>
      <c r="F782" s="7">
        <f t="shared" ref="F782:F845" si="37">IF($B$10="Electricity",$D782*$B$7,$D782*$B$8)</f>
        <v>2.9855499999999999</v>
      </c>
      <c r="G782" s="7">
        <f t="shared" ref="G782:G845" si="38">+E782*$B$8</f>
        <v>26.809296</v>
      </c>
      <c r="H782" s="8">
        <f t="shared" si="36"/>
        <v>163.2818313272</v>
      </c>
      <c r="J782" s="14"/>
      <c r="K782" s="69"/>
      <c r="L782" s="69"/>
      <c r="M782" s="69"/>
      <c r="P782" s="63"/>
      <c r="Q782" s="63"/>
      <c r="R782" s="63"/>
    </row>
    <row r="783" spans="1:18" outlineLevel="1">
      <c r="A783" s="6">
        <v>43</v>
      </c>
      <c r="B783" s="20">
        <v>42660.020833333336</v>
      </c>
      <c r="C783" s="21">
        <v>6.25E-2</v>
      </c>
      <c r="D783" s="22">
        <v>2.13</v>
      </c>
      <c r="E783" s="23">
        <v>22.32</v>
      </c>
      <c r="F783" s="7">
        <f t="shared" si="37"/>
        <v>2.1928350000000001</v>
      </c>
      <c r="G783" s="7">
        <f t="shared" si="38"/>
        <v>23.802047999999999</v>
      </c>
      <c r="H783" s="8">
        <f t="shared" si="36"/>
        <v>126.52208857392</v>
      </c>
      <c r="J783" s="14"/>
      <c r="K783" s="69"/>
      <c r="L783" s="69"/>
      <c r="M783" s="69"/>
      <c r="P783" s="63"/>
      <c r="Q783" s="63"/>
      <c r="R783" s="63"/>
    </row>
    <row r="784" spans="1:18" outlineLevel="1">
      <c r="A784" s="6">
        <v>43</v>
      </c>
      <c r="B784" s="20">
        <v>42660.020833333336</v>
      </c>
      <c r="C784" s="21">
        <v>8.3333333333333329E-2</v>
      </c>
      <c r="D784" s="22">
        <v>1.05</v>
      </c>
      <c r="E784" s="23">
        <v>15.95</v>
      </c>
      <c r="F784" s="7">
        <f t="shared" si="37"/>
        <v>1.0809750000000002</v>
      </c>
      <c r="G784" s="7">
        <f t="shared" si="38"/>
        <v>17.009080000000001</v>
      </c>
      <c r="H784" s="8">
        <f t="shared" si="36"/>
        <v>69.713072247000014</v>
      </c>
      <c r="J784" s="14"/>
      <c r="K784" s="69"/>
      <c r="L784" s="69"/>
      <c r="M784" s="69"/>
      <c r="P784" s="63"/>
      <c r="Q784" s="63"/>
      <c r="R784" s="63"/>
    </row>
    <row r="785" spans="1:18" outlineLevel="1">
      <c r="A785" s="6">
        <v>43</v>
      </c>
      <c r="B785" s="20">
        <v>42660.020833333336</v>
      </c>
      <c r="C785" s="21">
        <v>0.10416666666666666</v>
      </c>
      <c r="D785" s="22">
        <v>1.1399999999999999</v>
      </c>
      <c r="E785" s="23">
        <v>15.57</v>
      </c>
      <c r="F785" s="7">
        <f t="shared" si="37"/>
        <v>1.17363</v>
      </c>
      <c r="G785" s="7">
        <f t="shared" si="38"/>
        <v>16.603847999999999</v>
      </c>
      <c r="H785" s="8">
        <f t="shared" si="36"/>
        <v>76.164070871760003</v>
      </c>
      <c r="J785" s="14"/>
      <c r="K785" s="69"/>
      <c r="L785" s="69"/>
      <c r="M785" s="69"/>
      <c r="P785" s="63"/>
      <c r="Q785" s="63"/>
      <c r="R785" s="63"/>
    </row>
    <row r="786" spans="1:18" outlineLevel="1">
      <c r="A786" s="6">
        <v>43</v>
      </c>
      <c r="B786" s="20">
        <v>42660.020833333336</v>
      </c>
      <c r="C786" s="21">
        <v>0.12499999999999999</v>
      </c>
      <c r="D786" s="22">
        <v>1.27</v>
      </c>
      <c r="E786" s="23">
        <v>11.23</v>
      </c>
      <c r="F786" s="7">
        <f t="shared" si="37"/>
        <v>1.3074650000000001</v>
      </c>
      <c r="G786" s="7">
        <f t="shared" si="38"/>
        <v>11.975672000000001</v>
      </c>
      <c r="H786" s="8">
        <f t="shared" si="36"/>
        <v>90.900625508520008</v>
      </c>
      <c r="J786" s="14"/>
      <c r="K786" s="69"/>
      <c r="L786" s="69"/>
      <c r="M786" s="69"/>
      <c r="P786" s="63"/>
      <c r="Q786" s="63"/>
      <c r="R786" s="63"/>
    </row>
    <row r="787" spans="1:18" outlineLevel="1">
      <c r="A787" s="6">
        <v>43</v>
      </c>
      <c r="B787" s="20">
        <v>42660.020833333336</v>
      </c>
      <c r="C787" s="21">
        <v>0.14583333333333331</v>
      </c>
      <c r="D787" s="22">
        <v>2.2000000000000002</v>
      </c>
      <c r="E787" s="23">
        <v>14.74</v>
      </c>
      <c r="F787" s="7">
        <f t="shared" si="37"/>
        <v>2.2649000000000004</v>
      </c>
      <c r="G787" s="7">
        <f t="shared" si="38"/>
        <v>15.718736</v>
      </c>
      <c r="H787" s="8">
        <f t="shared" si="36"/>
        <v>148.9879848336</v>
      </c>
      <c r="J787" s="14"/>
      <c r="K787" s="69"/>
      <c r="L787" s="69"/>
      <c r="M787" s="69"/>
      <c r="P787" s="63"/>
      <c r="Q787" s="63"/>
      <c r="R787" s="63"/>
    </row>
    <row r="788" spans="1:18" outlineLevel="1">
      <c r="A788" s="6">
        <v>43</v>
      </c>
      <c r="B788" s="20">
        <v>42660.020833333336</v>
      </c>
      <c r="C788" s="21">
        <v>0.16666666666666666</v>
      </c>
      <c r="D788" s="22">
        <v>1.29</v>
      </c>
      <c r="E788" s="23">
        <v>12.55</v>
      </c>
      <c r="F788" s="7">
        <f t="shared" si="37"/>
        <v>1.3280550000000002</v>
      </c>
      <c r="G788" s="7">
        <f t="shared" si="38"/>
        <v>13.383320000000001</v>
      </c>
      <c r="H788" s="8">
        <f t="shared" si="36"/>
        <v>90.462697457400012</v>
      </c>
      <c r="J788" s="14"/>
      <c r="K788" s="69"/>
      <c r="L788" s="69"/>
      <c r="M788" s="69"/>
      <c r="P788" s="63"/>
      <c r="Q788" s="63"/>
      <c r="R788" s="63"/>
    </row>
    <row r="789" spans="1:18" outlineLevel="1">
      <c r="A789" s="6">
        <v>43</v>
      </c>
      <c r="B789" s="20">
        <v>42660.020833333336</v>
      </c>
      <c r="C789" s="21">
        <v>0.1875</v>
      </c>
      <c r="D789" s="22">
        <v>1.85</v>
      </c>
      <c r="E789" s="23">
        <v>19.68</v>
      </c>
      <c r="F789" s="7">
        <f t="shared" si="37"/>
        <v>1.9045750000000004</v>
      </c>
      <c r="G789" s="7">
        <f t="shared" si="38"/>
        <v>20.986751999999999</v>
      </c>
      <c r="H789" s="8">
        <f t="shared" si="36"/>
        <v>115.25201930960003</v>
      </c>
      <c r="J789" s="14"/>
      <c r="K789" s="69"/>
      <c r="L789" s="69"/>
      <c r="M789" s="69"/>
      <c r="P789" s="63"/>
      <c r="Q789" s="63"/>
      <c r="R789" s="63"/>
    </row>
    <row r="790" spans="1:18" outlineLevel="1">
      <c r="A790" s="6">
        <v>43</v>
      </c>
      <c r="B790" s="20">
        <v>42660.020833333336</v>
      </c>
      <c r="C790" s="21">
        <v>0.20833333333333334</v>
      </c>
      <c r="D790" s="22">
        <v>3.03</v>
      </c>
      <c r="E790" s="23">
        <v>33.15</v>
      </c>
      <c r="F790" s="7">
        <f t="shared" si="37"/>
        <v>3.1193849999999999</v>
      </c>
      <c r="G790" s="7">
        <f t="shared" si="38"/>
        <v>35.35116</v>
      </c>
      <c r="H790" s="8">
        <f t="shared" si="36"/>
        <v>143.9559992634</v>
      </c>
      <c r="J790" s="14"/>
      <c r="K790" s="69"/>
      <c r="L790" s="69"/>
      <c r="M790" s="69"/>
      <c r="P790" s="63"/>
      <c r="Q790" s="63"/>
      <c r="R790" s="63"/>
    </row>
    <row r="791" spans="1:18" outlineLevel="1">
      <c r="A791" s="6">
        <v>43</v>
      </c>
      <c r="B791" s="20">
        <v>42660.020833333336</v>
      </c>
      <c r="C791" s="21">
        <v>0.22916666666666669</v>
      </c>
      <c r="D791" s="22">
        <v>3.83</v>
      </c>
      <c r="E791" s="23">
        <v>45.37</v>
      </c>
      <c r="F791" s="7">
        <f t="shared" si="37"/>
        <v>3.9429850000000002</v>
      </c>
      <c r="G791" s="7">
        <f t="shared" si="38"/>
        <v>48.382567999999999</v>
      </c>
      <c r="H791" s="8">
        <f t="shared" si="36"/>
        <v>130.58153761452002</v>
      </c>
      <c r="J791" s="14"/>
      <c r="K791" s="69"/>
      <c r="L791" s="69"/>
      <c r="M791" s="69"/>
      <c r="P791" s="63"/>
      <c r="Q791" s="63"/>
      <c r="R791" s="63"/>
    </row>
    <row r="792" spans="1:18" outlineLevel="1">
      <c r="A792" s="6">
        <v>43</v>
      </c>
      <c r="B792" s="20">
        <v>42660.020833333336</v>
      </c>
      <c r="C792" s="21">
        <v>0.25</v>
      </c>
      <c r="D792" s="22">
        <v>4.54</v>
      </c>
      <c r="E792" s="23">
        <v>50.45</v>
      </c>
      <c r="F792" s="7">
        <f t="shared" si="37"/>
        <v>4.6739300000000004</v>
      </c>
      <c r="G792" s="7">
        <f t="shared" si="38"/>
        <v>53.799880000000002</v>
      </c>
      <c r="H792" s="8">
        <f t="shared" si="36"/>
        <v>129.46842187160001</v>
      </c>
      <c r="J792" s="14"/>
      <c r="K792" s="69"/>
      <c r="L792" s="69"/>
      <c r="M792" s="69"/>
      <c r="P792" s="63"/>
      <c r="Q792" s="63"/>
      <c r="R792" s="63"/>
    </row>
    <row r="793" spans="1:18" outlineLevel="1">
      <c r="A793" s="6">
        <v>43</v>
      </c>
      <c r="B793" s="20">
        <v>42660.020833333336</v>
      </c>
      <c r="C793" s="21">
        <v>0.27083333333333331</v>
      </c>
      <c r="D793" s="22">
        <v>6.48</v>
      </c>
      <c r="E793" s="23">
        <v>66.42</v>
      </c>
      <c r="F793" s="7">
        <f t="shared" si="37"/>
        <v>6.6711600000000013</v>
      </c>
      <c r="G793" s="7">
        <f t="shared" si="38"/>
        <v>70.830287999999996</v>
      </c>
      <c r="H793" s="8">
        <f t="shared" si="36"/>
        <v>71.179355905920048</v>
      </c>
      <c r="J793" s="14"/>
      <c r="K793" s="69"/>
      <c r="L793" s="69"/>
      <c r="M793" s="69"/>
      <c r="P793" s="63"/>
      <c r="Q793" s="63"/>
      <c r="R793" s="63"/>
    </row>
    <row r="794" spans="1:18" outlineLevel="1">
      <c r="A794" s="6">
        <v>43</v>
      </c>
      <c r="B794" s="20">
        <v>42660.020833333336</v>
      </c>
      <c r="C794" s="21">
        <v>0.29166666666666663</v>
      </c>
      <c r="D794" s="22">
        <v>6</v>
      </c>
      <c r="E794" s="23">
        <v>74.64</v>
      </c>
      <c r="F794" s="7">
        <f t="shared" si="37"/>
        <v>6.1770000000000005</v>
      </c>
      <c r="G794" s="7">
        <f t="shared" si="38"/>
        <v>79.596096000000003</v>
      </c>
      <c r="H794" s="8">
        <f t="shared" si="36"/>
        <v>11.760415007999983</v>
      </c>
      <c r="J794" s="14"/>
      <c r="K794" s="69"/>
      <c r="L794" s="69"/>
      <c r="M794" s="69"/>
      <c r="P794" s="63"/>
      <c r="Q794" s="63"/>
      <c r="R794" s="63"/>
    </row>
    <row r="795" spans="1:18" outlineLevel="1">
      <c r="A795" s="6">
        <v>43</v>
      </c>
      <c r="B795" s="20">
        <v>42660.020833333336</v>
      </c>
      <c r="C795" s="21">
        <v>0.31249999999999994</v>
      </c>
      <c r="D795" s="22">
        <v>4.33</v>
      </c>
      <c r="E795" s="23">
        <v>31.26</v>
      </c>
      <c r="F795" s="7">
        <f t="shared" si="37"/>
        <v>4.4577350000000004</v>
      </c>
      <c r="G795" s="7">
        <f t="shared" si="38"/>
        <v>33.335664000000001</v>
      </c>
      <c r="H795" s="8">
        <f t="shared" si="36"/>
        <v>214.70384633896001</v>
      </c>
      <c r="J795" s="14"/>
      <c r="K795" s="69"/>
      <c r="L795" s="69"/>
      <c r="M795" s="69"/>
      <c r="P795" s="63"/>
      <c r="Q795" s="63"/>
      <c r="R795" s="63"/>
    </row>
    <row r="796" spans="1:18" outlineLevel="1">
      <c r="A796" s="6">
        <v>43</v>
      </c>
      <c r="B796" s="20">
        <v>42660.020833333336</v>
      </c>
      <c r="C796" s="21">
        <v>0.33333333333333326</v>
      </c>
      <c r="D796" s="22">
        <v>2.09</v>
      </c>
      <c r="E796" s="23">
        <v>32.14</v>
      </c>
      <c r="F796" s="7">
        <f t="shared" si="37"/>
        <v>2.1516549999999999</v>
      </c>
      <c r="G796" s="7">
        <f t="shared" si="38"/>
        <v>34.274096</v>
      </c>
      <c r="H796" s="8">
        <f t="shared" si="36"/>
        <v>101.61385247112</v>
      </c>
      <c r="J796" s="14"/>
      <c r="K796" s="69"/>
      <c r="L796" s="69"/>
      <c r="M796" s="69"/>
      <c r="P796" s="63"/>
      <c r="Q796" s="63"/>
      <c r="R796" s="63"/>
    </row>
    <row r="797" spans="1:18" outlineLevel="1">
      <c r="A797" s="6">
        <v>43</v>
      </c>
      <c r="B797" s="20">
        <v>42660.020833333336</v>
      </c>
      <c r="C797" s="21">
        <v>0.35416666666666657</v>
      </c>
      <c r="D797" s="22">
        <v>1.9</v>
      </c>
      <c r="E797" s="23">
        <v>31.73</v>
      </c>
      <c r="F797" s="7">
        <f t="shared" si="37"/>
        <v>1.9560500000000001</v>
      </c>
      <c r="G797" s="7">
        <f t="shared" si="38"/>
        <v>33.836872</v>
      </c>
      <c r="H797" s="8">
        <f t="shared" si="36"/>
        <v>93.231461524400004</v>
      </c>
      <c r="J797" s="14"/>
      <c r="K797" s="69"/>
      <c r="L797" s="69"/>
      <c r="M797" s="69"/>
      <c r="P797" s="63"/>
      <c r="Q797" s="63"/>
      <c r="R797" s="63"/>
    </row>
    <row r="798" spans="1:18" outlineLevel="1">
      <c r="A798" s="6">
        <v>43</v>
      </c>
      <c r="B798" s="20">
        <v>42660.020833333336</v>
      </c>
      <c r="C798" s="21">
        <v>0.37499999999999989</v>
      </c>
      <c r="D798" s="22">
        <v>3.36</v>
      </c>
      <c r="E798" s="23">
        <v>31.05</v>
      </c>
      <c r="F798" s="7">
        <f t="shared" si="37"/>
        <v>3.45912</v>
      </c>
      <c r="G798" s="7">
        <f t="shared" si="38"/>
        <v>33.111719999999998</v>
      </c>
      <c r="H798" s="8">
        <f t="shared" si="36"/>
        <v>167.3808671136</v>
      </c>
      <c r="J798" s="14"/>
      <c r="K798" s="69"/>
      <c r="L798" s="69"/>
      <c r="M798" s="69"/>
      <c r="P798" s="63"/>
      <c r="Q798" s="63"/>
      <c r="R798" s="63"/>
    </row>
    <row r="799" spans="1:18" outlineLevel="1">
      <c r="A799" s="6">
        <v>43</v>
      </c>
      <c r="B799" s="20">
        <v>42660.020833333336</v>
      </c>
      <c r="C799" s="21">
        <v>0.3958333333333332</v>
      </c>
      <c r="D799" s="22">
        <v>4.12</v>
      </c>
      <c r="E799" s="23">
        <v>31.06</v>
      </c>
      <c r="F799" s="7">
        <f t="shared" si="37"/>
        <v>4.2415400000000005</v>
      </c>
      <c r="G799" s="7">
        <f t="shared" si="38"/>
        <v>33.122383999999997</v>
      </c>
      <c r="H799" s="8">
        <f t="shared" si="36"/>
        <v>205.19559336864003</v>
      </c>
      <c r="J799" s="14"/>
      <c r="K799" s="69"/>
      <c r="L799" s="69"/>
      <c r="M799" s="69"/>
      <c r="P799" s="63"/>
      <c r="Q799" s="63"/>
      <c r="R799" s="63"/>
    </row>
    <row r="800" spans="1:18" outlineLevel="1">
      <c r="A800" s="6">
        <v>43</v>
      </c>
      <c r="B800" s="20">
        <v>42660.020833333336</v>
      </c>
      <c r="C800" s="21">
        <v>0.41666666666666652</v>
      </c>
      <c r="D800" s="22">
        <v>3.96</v>
      </c>
      <c r="E800" s="23">
        <v>14.66</v>
      </c>
      <c r="F800" s="7">
        <f t="shared" si="37"/>
        <v>4.0768200000000006</v>
      </c>
      <c r="G800" s="7">
        <f t="shared" si="38"/>
        <v>15.633424</v>
      </c>
      <c r="H800" s="8">
        <f t="shared" si="36"/>
        <v>268.52617436832003</v>
      </c>
      <c r="J800" s="14"/>
      <c r="K800" s="69"/>
      <c r="L800" s="69"/>
      <c r="M800" s="69"/>
      <c r="P800" s="63"/>
      <c r="Q800" s="63"/>
      <c r="R800" s="63"/>
    </row>
    <row r="801" spans="1:18" outlineLevel="1">
      <c r="A801" s="6">
        <v>43</v>
      </c>
      <c r="B801" s="20">
        <v>42660.020833333336</v>
      </c>
      <c r="C801" s="21">
        <v>0.43749999999999983</v>
      </c>
      <c r="D801" s="22">
        <v>3.36</v>
      </c>
      <c r="E801" s="23">
        <v>16.2</v>
      </c>
      <c r="F801" s="7">
        <f t="shared" si="37"/>
        <v>3.45912</v>
      </c>
      <c r="G801" s="7">
        <f t="shared" si="38"/>
        <v>17.275679999999998</v>
      </c>
      <c r="H801" s="8">
        <f t="shared" si="36"/>
        <v>222.1596297984</v>
      </c>
      <c r="J801" s="14"/>
      <c r="K801" s="69"/>
      <c r="L801" s="69"/>
      <c r="M801" s="69"/>
      <c r="P801" s="63"/>
      <c r="Q801" s="63"/>
      <c r="R801" s="63"/>
    </row>
    <row r="802" spans="1:18" outlineLevel="1">
      <c r="A802" s="6">
        <v>43</v>
      </c>
      <c r="B802" s="20">
        <v>42660.020833333336</v>
      </c>
      <c r="C802" s="21">
        <v>0.45833333333333315</v>
      </c>
      <c r="D802" s="22">
        <v>5.16</v>
      </c>
      <c r="E802" s="23">
        <v>19.36</v>
      </c>
      <c r="F802" s="7">
        <f t="shared" si="37"/>
        <v>5.3122200000000008</v>
      </c>
      <c r="G802" s="7">
        <f t="shared" si="38"/>
        <v>20.645503999999999</v>
      </c>
      <c r="H802" s="8">
        <f t="shared" si="36"/>
        <v>323.27247074112006</v>
      </c>
      <c r="J802" s="14"/>
      <c r="K802" s="69"/>
      <c r="L802" s="69"/>
      <c r="M802" s="69"/>
      <c r="P802" s="63"/>
      <c r="Q802" s="63"/>
      <c r="R802" s="63"/>
    </row>
    <row r="803" spans="1:18" outlineLevel="1">
      <c r="A803" s="6">
        <v>43</v>
      </c>
      <c r="B803" s="20">
        <v>42660.020833333336</v>
      </c>
      <c r="C803" s="21">
        <v>0.47916666666666646</v>
      </c>
      <c r="D803" s="22">
        <v>6.33</v>
      </c>
      <c r="E803" s="23">
        <v>15.65</v>
      </c>
      <c r="F803" s="7">
        <f t="shared" si="37"/>
        <v>6.5167350000000006</v>
      </c>
      <c r="G803" s="7">
        <f t="shared" si="38"/>
        <v>16.689160000000001</v>
      </c>
      <c r="H803" s="8">
        <f t="shared" si="36"/>
        <v>422.35506940740004</v>
      </c>
      <c r="J803" s="14"/>
      <c r="K803" s="69"/>
      <c r="L803" s="69"/>
      <c r="M803" s="69"/>
      <c r="P803" s="63"/>
      <c r="Q803" s="63"/>
      <c r="R803" s="63"/>
    </row>
    <row r="804" spans="1:18" outlineLevel="1">
      <c r="A804" s="6">
        <v>43</v>
      </c>
      <c r="B804" s="20">
        <v>42660.020833333336</v>
      </c>
      <c r="C804" s="21">
        <v>0.49999999999999978</v>
      </c>
      <c r="D804" s="22">
        <v>6.07</v>
      </c>
      <c r="E804" s="23">
        <v>14.3</v>
      </c>
      <c r="F804" s="7">
        <f t="shared" si="37"/>
        <v>6.2490650000000008</v>
      </c>
      <c r="G804" s="7">
        <f t="shared" si="38"/>
        <v>15.24952</v>
      </c>
      <c r="H804" s="8">
        <f t="shared" si="36"/>
        <v>414.00355580120004</v>
      </c>
      <c r="J804" s="14"/>
      <c r="K804" s="69"/>
      <c r="L804" s="69"/>
      <c r="M804" s="69"/>
      <c r="P804" s="63"/>
      <c r="Q804" s="63"/>
      <c r="R804" s="63"/>
    </row>
    <row r="805" spans="1:18" outlineLevel="1">
      <c r="A805" s="6">
        <v>43</v>
      </c>
      <c r="B805" s="20">
        <v>42660.020833333336</v>
      </c>
      <c r="C805" s="21">
        <v>0.52083333333333315</v>
      </c>
      <c r="D805" s="22">
        <v>4.24</v>
      </c>
      <c r="E805" s="23">
        <v>14.55</v>
      </c>
      <c r="F805" s="7">
        <f t="shared" si="37"/>
        <v>4.3650800000000007</v>
      </c>
      <c r="G805" s="7">
        <f t="shared" si="38"/>
        <v>15.516120000000001</v>
      </c>
      <c r="H805" s="8">
        <f t="shared" si="36"/>
        <v>288.02491491040007</v>
      </c>
      <c r="J805" s="14"/>
      <c r="K805" s="69"/>
      <c r="L805" s="69"/>
      <c r="M805" s="69"/>
      <c r="P805" s="63"/>
      <c r="Q805" s="63"/>
      <c r="R805" s="63"/>
    </row>
    <row r="806" spans="1:18" outlineLevel="1">
      <c r="A806" s="6">
        <v>43</v>
      </c>
      <c r="B806" s="20">
        <v>42660.020833333336</v>
      </c>
      <c r="C806" s="21">
        <v>0.54166666666666652</v>
      </c>
      <c r="D806" s="22">
        <v>7.1</v>
      </c>
      <c r="E806" s="23">
        <v>16.2</v>
      </c>
      <c r="F806" s="7">
        <f t="shared" si="37"/>
        <v>7.30945</v>
      </c>
      <c r="G806" s="7">
        <f t="shared" si="38"/>
        <v>17.275679999999998</v>
      </c>
      <c r="H806" s="8">
        <f t="shared" si="36"/>
        <v>469.44445582400004</v>
      </c>
      <c r="J806" s="14"/>
      <c r="K806" s="69"/>
      <c r="L806" s="69"/>
      <c r="M806" s="69"/>
      <c r="P806" s="63"/>
      <c r="Q806" s="63"/>
      <c r="R806" s="63"/>
    </row>
    <row r="807" spans="1:18" outlineLevel="1">
      <c r="A807" s="6">
        <v>43</v>
      </c>
      <c r="B807" s="20">
        <v>42660.020833333336</v>
      </c>
      <c r="C807" s="21">
        <v>0.56249999999999989</v>
      </c>
      <c r="D807" s="22">
        <v>8.48</v>
      </c>
      <c r="E807" s="23">
        <v>16.2</v>
      </c>
      <c r="F807" s="7">
        <f t="shared" si="37"/>
        <v>8.7301600000000015</v>
      </c>
      <c r="G807" s="7">
        <f t="shared" si="38"/>
        <v>17.275679999999998</v>
      </c>
      <c r="H807" s="8">
        <f t="shared" si="36"/>
        <v>560.6885894912001</v>
      </c>
      <c r="J807" s="14"/>
      <c r="K807" s="69"/>
      <c r="L807" s="69"/>
      <c r="M807" s="69"/>
      <c r="P807" s="63"/>
      <c r="Q807" s="63"/>
      <c r="R807" s="63"/>
    </row>
    <row r="808" spans="1:18" outlineLevel="1">
      <c r="A808" s="6">
        <v>43</v>
      </c>
      <c r="B808" s="20">
        <v>42660.020833333336</v>
      </c>
      <c r="C808" s="21">
        <v>0.58333333333333326</v>
      </c>
      <c r="D808" s="22">
        <v>8.1</v>
      </c>
      <c r="E808" s="23">
        <v>16.16</v>
      </c>
      <c r="F808" s="7">
        <f t="shared" si="37"/>
        <v>8.3389500000000005</v>
      </c>
      <c r="G808" s="7">
        <f t="shared" si="38"/>
        <v>17.233024</v>
      </c>
      <c r="H808" s="8">
        <f t="shared" si="36"/>
        <v>535.91909951520006</v>
      </c>
      <c r="J808" s="14"/>
      <c r="K808" s="69"/>
      <c r="L808" s="69"/>
      <c r="M808" s="69"/>
      <c r="P808" s="63"/>
      <c r="Q808" s="63"/>
      <c r="R808" s="63"/>
    </row>
    <row r="809" spans="1:18" outlineLevel="1">
      <c r="A809" s="6">
        <v>43</v>
      </c>
      <c r="B809" s="20">
        <v>42660.020833333336</v>
      </c>
      <c r="C809" s="21">
        <v>0.60416666666666663</v>
      </c>
      <c r="D809" s="22">
        <v>7.39</v>
      </c>
      <c r="E809" s="23">
        <v>9.5500000000000007</v>
      </c>
      <c r="F809" s="7">
        <f t="shared" si="37"/>
        <v>7.6080050000000004</v>
      </c>
      <c r="G809" s="7">
        <f t="shared" si="38"/>
        <v>10.18412</v>
      </c>
      <c r="H809" s="8">
        <f t="shared" si="36"/>
        <v>542.57157161939995</v>
      </c>
      <c r="J809" s="14"/>
      <c r="K809" s="69"/>
      <c r="L809" s="69"/>
      <c r="M809" s="69"/>
      <c r="P809" s="63"/>
      <c r="Q809" s="63"/>
      <c r="R809" s="63"/>
    </row>
    <row r="810" spans="1:18" outlineLevel="1">
      <c r="A810" s="6">
        <v>43</v>
      </c>
      <c r="B810" s="20">
        <v>42660.020833333336</v>
      </c>
      <c r="C810" s="21">
        <v>0.625</v>
      </c>
      <c r="D810" s="22">
        <v>7.52</v>
      </c>
      <c r="E810" s="23">
        <v>12.67</v>
      </c>
      <c r="F810" s="7">
        <f t="shared" si="37"/>
        <v>7.7418399999999998</v>
      </c>
      <c r="G810" s="7">
        <f t="shared" si="38"/>
        <v>13.511288</v>
      </c>
      <c r="H810" s="8">
        <f t="shared" si="36"/>
        <v>526.35773011007996</v>
      </c>
      <c r="J810" s="14"/>
      <c r="K810" s="69"/>
      <c r="L810" s="69"/>
      <c r="M810" s="69"/>
      <c r="P810" s="63"/>
      <c r="Q810" s="63"/>
      <c r="R810" s="63"/>
    </row>
    <row r="811" spans="1:18" outlineLevel="1">
      <c r="A811" s="6">
        <v>43</v>
      </c>
      <c r="B811" s="20">
        <v>42660.020833333336</v>
      </c>
      <c r="C811" s="21">
        <v>0.64583333333333337</v>
      </c>
      <c r="D811" s="22">
        <v>8.5500000000000007</v>
      </c>
      <c r="E811" s="23">
        <v>18.239999999999998</v>
      </c>
      <c r="F811" s="7">
        <f t="shared" si="37"/>
        <v>8.8022250000000017</v>
      </c>
      <c r="G811" s="7">
        <f t="shared" si="38"/>
        <v>19.451135999999998</v>
      </c>
      <c r="H811" s="8">
        <f t="shared" si="36"/>
        <v>546.16806192240017</v>
      </c>
      <c r="J811" s="14"/>
      <c r="K811" s="69"/>
      <c r="L811" s="69"/>
      <c r="M811" s="69"/>
      <c r="P811" s="63"/>
      <c r="Q811" s="63"/>
      <c r="R811" s="63"/>
    </row>
    <row r="812" spans="1:18" outlineLevel="1">
      <c r="A812" s="6">
        <v>43</v>
      </c>
      <c r="B812" s="20">
        <v>42660.020833333336</v>
      </c>
      <c r="C812" s="21">
        <v>0.66666666666666674</v>
      </c>
      <c r="D812" s="22">
        <v>7.69</v>
      </c>
      <c r="E812" s="23">
        <v>26.92</v>
      </c>
      <c r="F812" s="7">
        <f t="shared" si="37"/>
        <v>7.9168550000000009</v>
      </c>
      <c r="G812" s="7">
        <f t="shared" si="38"/>
        <v>28.707488000000001</v>
      </c>
      <c r="H812" s="8">
        <f t="shared" si="36"/>
        <v>417.95066258976004</v>
      </c>
      <c r="J812" s="14"/>
      <c r="K812" s="69"/>
      <c r="L812" s="69"/>
      <c r="M812" s="69"/>
      <c r="P812" s="63"/>
      <c r="Q812" s="63"/>
      <c r="R812" s="63"/>
    </row>
    <row r="813" spans="1:18" outlineLevel="1">
      <c r="A813" s="6">
        <v>43</v>
      </c>
      <c r="B813" s="20">
        <v>42660.020833333336</v>
      </c>
      <c r="C813" s="21">
        <v>0.68750000000000011</v>
      </c>
      <c r="D813" s="22">
        <v>5.73</v>
      </c>
      <c r="E813" s="23">
        <v>41.14</v>
      </c>
      <c r="F813" s="7">
        <f t="shared" si="37"/>
        <v>5.8990350000000005</v>
      </c>
      <c r="G813" s="7">
        <f t="shared" si="38"/>
        <v>43.871696</v>
      </c>
      <c r="H813" s="8">
        <f t="shared" si="36"/>
        <v>221.97068228664003</v>
      </c>
      <c r="J813" s="14"/>
      <c r="K813" s="69"/>
      <c r="L813" s="69"/>
      <c r="M813" s="69"/>
      <c r="P813" s="63"/>
      <c r="Q813" s="63"/>
      <c r="R813" s="63"/>
    </row>
    <row r="814" spans="1:18" outlineLevel="1">
      <c r="A814" s="6">
        <v>43</v>
      </c>
      <c r="B814" s="20">
        <v>42660.020833333336</v>
      </c>
      <c r="C814" s="21">
        <v>0.70833333333333348</v>
      </c>
      <c r="D814" s="22">
        <v>8.26</v>
      </c>
      <c r="E814" s="23">
        <v>32.47</v>
      </c>
      <c r="F814" s="7">
        <f t="shared" si="37"/>
        <v>8.5036699999999996</v>
      </c>
      <c r="G814" s="7">
        <f t="shared" si="38"/>
        <v>34.626007999999999</v>
      </c>
      <c r="H814" s="8">
        <f t="shared" si="36"/>
        <v>398.60095955063997</v>
      </c>
      <c r="J814" s="14"/>
      <c r="K814" s="69"/>
      <c r="L814" s="69"/>
      <c r="M814" s="69"/>
      <c r="P814" s="63"/>
      <c r="Q814" s="63"/>
      <c r="R814" s="63"/>
    </row>
    <row r="815" spans="1:18" outlineLevel="1">
      <c r="A815" s="6">
        <v>43</v>
      </c>
      <c r="B815" s="20">
        <v>42660.020833333336</v>
      </c>
      <c r="C815" s="21">
        <v>0.72916666666666685</v>
      </c>
      <c r="D815" s="22">
        <v>6.31</v>
      </c>
      <c r="E815" s="23">
        <v>52.9</v>
      </c>
      <c r="F815" s="7">
        <f t="shared" si="37"/>
        <v>6.4961450000000003</v>
      </c>
      <c r="G815" s="7">
        <f t="shared" si="38"/>
        <v>56.412559999999999</v>
      </c>
      <c r="H815" s="8">
        <f t="shared" si="36"/>
        <v>162.97164791880002</v>
      </c>
      <c r="J815" s="14"/>
      <c r="K815" s="69"/>
      <c r="L815" s="69"/>
      <c r="M815" s="69"/>
      <c r="P815" s="63"/>
      <c r="Q815" s="63"/>
      <c r="R815" s="63"/>
    </row>
    <row r="816" spans="1:18" outlineLevel="1">
      <c r="A816" s="6">
        <v>43</v>
      </c>
      <c r="B816" s="20">
        <v>42660.020833333336</v>
      </c>
      <c r="C816" s="21">
        <v>0.75000000000000022</v>
      </c>
      <c r="D816" s="22">
        <v>5.07</v>
      </c>
      <c r="E816" s="23">
        <v>55.58</v>
      </c>
      <c r="F816" s="7">
        <f t="shared" si="37"/>
        <v>5.2195650000000011</v>
      </c>
      <c r="G816" s="7">
        <f t="shared" si="38"/>
        <v>59.270511999999997</v>
      </c>
      <c r="H816" s="8">
        <f t="shared" si="36"/>
        <v>116.02825753272005</v>
      </c>
      <c r="J816" s="14"/>
      <c r="K816" s="69"/>
      <c r="L816" s="69"/>
      <c r="M816" s="69"/>
      <c r="P816" s="63"/>
      <c r="Q816" s="63"/>
      <c r="R816" s="63"/>
    </row>
    <row r="817" spans="1:18" outlineLevel="1">
      <c r="A817" s="6">
        <v>43</v>
      </c>
      <c r="B817" s="20">
        <v>42660.020833333336</v>
      </c>
      <c r="C817" s="21">
        <v>0.77083333333333359</v>
      </c>
      <c r="D817" s="22">
        <v>5.87</v>
      </c>
      <c r="E817" s="23">
        <v>51.1</v>
      </c>
      <c r="F817" s="7">
        <f t="shared" si="37"/>
        <v>6.043165000000001</v>
      </c>
      <c r="G817" s="7">
        <f t="shared" si="38"/>
        <v>54.493040000000001</v>
      </c>
      <c r="H817" s="8">
        <f t="shared" si="36"/>
        <v>163.20751542840003</v>
      </c>
      <c r="J817" s="14"/>
      <c r="K817" s="69"/>
      <c r="L817" s="69"/>
      <c r="M817" s="69"/>
      <c r="P817" s="63"/>
      <c r="Q817" s="63"/>
      <c r="R817" s="63"/>
    </row>
    <row r="818" spans="1:18" outlineLevel="1">
      <c r="A818" s="6">
        <v>43</v>
      </c>
      <c r="B818" s="20">
        <v>42660.020833333336</v>
      </c>
      <c r="C818" s="21">
        <v>0.79166666666666696</v>
      </c>
      <c r="D818" s="22">
        <v>8.1999999999999993</v>
      </c>
      <c r="E818" s="23">
        <v>55.99</v>
      </c>
      <c r="F818" s="7">
        <f t="shared" si="37"/>
        <v>8.4419000000000004</v>
      </c>
      <c r="G818" s="7">
        <f t="shared" si="38"/>
        <v>59.707736000000004</v>
      </c>
      <c r="H818" s="8">
        <f t="shared" si="36"/>
        <v>183.96811346159998</v>
      </c>
      <c r="J818" s="14"/>
      <c r="K818" s="69"/>
      <c r="L818" s="69"/>
      <c r="M818" s="69"/>
      <c r="P818" s="63"/>
      <c r="Q818" s="63"/>
      <c r="R818" s="63"/>
    </row>
    <row r="819" spans="1:18" outlineLevel="1">
      <c r="A819" s="6">
        <v>43</v>
      </c>
      <c r="B819" s="20">
        <v>42660.020833333336</v>
      </c>
      <c r="C819" s="21">
        <v>0.81250000000000033</v>
      </c>
      <c r="D819" s="22">
        <v>7.64</v>
      </c>
      <c r="E819" s="23">
        <v>53.45</v>
      </c>
      <c r="F819" s="7">
        <f t="shared" si="37"/>
        <v>7.86538</v>
      </c>
      <c r="G819" s="7">
        <f t="shared" si="38"/>
        <v>56.999080000000006</v>
      </c>
      <c r="H819" s="8">
        <f t="shared" si="36"/>
        <v>192.70904614959994</v>
      </c>
      <c r="J819" s="14"/>
      <c r="K819" s="69"/>
      <c r="L819" s="69"/>
      <c r="M819" s="69"/>
      <c r="P819" s="63"/>
      <c r="Q819" s="63"/>
      <c r="R819" s="63"/>
    </row>
    <row r="820" spans="1:18" outlineLevel="1">
      <c r="A820" s="6">
        <v>43</v>
      </c>
      <c r="B820" s="20">
        <v>42660.020833333336</v>
      </c>
      <c r="C820" s="21">
        <v>0.8333333333333337</v>
      </c>
      <c r="D820" s="22">
        <v>6.92</v>
      </c>
      <c r="E820" s="23">
        <v>49.33</v>
      </c>
      <c r="F820" s="7">
        <f t="shared" si="37"/>
        <v>7.1241400000000006</v>
      </c>
      <c r="G820" s="7">
        <f t="shared" si="38"/>
        <v>52.605511999999997</v>
      </c>
      <c r="H820" s="8">
        <f t="shared" si="36"/>
        <v>205.84837774032005</v>
      </c>
      <c r="J820" s="14"/>
      <c r="K820" s="69"/>
      <c r="L820" s="69"/>
      <c r="M820" s="69"/>
      <c r="P820" s="63"/>
      <c r="Q820" s="63"/>
      <c r="R820" s="63"/>
    </row>
    <row r="821" spans="1:18" outlineLevel="1">
      <c r="A821" s="6">
        <v>43</v>
      </c>
      <c r="B821" s="20">
        <v>42660.020833333336</v>
      </c>
      <c r="C821" s="21">
        <v>0.85416666666666707</v>
      </c>
      <c r="D821" s="22">
        <v>7.55</v>
      </c>
      <c r="E821" s="23">
        <v>37.520000000000003</v>
      </c>
      <c r="F821" s="7">
        <f t="shared" si="37"/>
        <v>7.7727250000000003</v>
      </c>
      <c r="G821" s="7">
        <f t="shared" si="38"/>
        <v>40.011328000000006</v>
      </c>
      <c r="H821" s="8">
        <f t="shared" si="36"/>
        <v>322.48003807119994</v>
      </c>
      <c r="J821" s="14"/>
      <c r="K821" s="69"/>
      <c r="L821" s="69"/>
      <c r="M821" s="69"/>
      <c r="P821" s="63"/>
      <c r="Q821" s="63"/>
      <c r="R821" s="63"/>
    </row>
    <row r="822" spans="1:18" outlineLevel="1">
      <c r="A822" s="6">
        <v>43</v>
      </c>
      <c r="B822" s="20">
        <v>42660.020833333336</v>
      </c>
      <c r="C822" s="21">
        <v>0.87500000000000044</v>
      </c>
      <c r="D822" s="22">
        <v>6.37</v>
      </c>
      <c r="E822" s="23">
        <v>18.52</v>
      </c>
      <c r="F822" s="7">
        <f t="shared" si="37"/>
        <v>6.5579150000000004</v>
      </c>
      <c r="G822" s="7">
        <f t="shared" si="38"/>
        <v>19.749728000000001</v>
      </c>
      <c r="H822" s="8">
        <f t="shared" si="36"/>
        <v>404.95303500287997</v>
      </c>
      <c r="J822" s="14"/>
      <c r="K822" s="69"/>
      <c r="L822" s="69"/>
      <c r="M822" s="69"/>
      <c r="P822" s="63"/>
      <c r="Q822" s="63"/>
      <c r="R822" s="63"/>
    </row>
    <row r="823" spans="1:18" outlineLevel="1">
      <c r="A823" s="6">
        <v>43</v>
      </c>
      <c r="B823" s="20">
        <v>42660.020833333336</v>
      </c>
      <c r="C823" s="21">
        <v>0.89583333333333381</v>
      </c>
      <c r="D823" s="22">
        <v>6.91</v>
      </c>
      <c r="E823" s="23">
        <v>12.63</v>
      </c>
      <c r="F823" s="7">
        <f t="shared" si="37"/>
        <v>7.1138450000000004</v>
      </c>
      <c r="G823" s="7">
        <f t="shared" si="38"/>
        <v>13.468632000000001</v>
      </c>
      <c r="H823" s="8">
        <f t="shared" si="36"/>
        <v>483.96460708996005</v>
      </c>
      <c r="J823" s="14"/>
      <c r="K823" s="69"/>
      <c r="L823" s="69"/>
      <c r="M823" s="69"/>
      <c r="P823" s="63"/>
      <c r="Q823" s="63"/>
      <c r="R823" s="63"/>
    </row>
    <row r="824" spans="1:18" outlineLevel="1">
      <c r="A824" s="6">
        <v>43</v>
      </c>
      <c r="B824" s="20">
        <v>42660.020833333336</v>
      </c>
      <c r="C824" s="21">
        <v>0.91666666666666718</v>
      </c>
      <c r="D824" s="22">
        <v>7.93</v>
      </c>
      <c r="E824" s="23">
        <v>9.92</v>
      </c>
      <c r="F824" s="7">
        <f t="shared" si="37"/>
        <v>8.1639350000000004</v>
      </c>
      <c r="G824" s="7">
        <f t="shared" si="38"/>
        <v>10.578688</v>
      </c>
      <c r="H824" s="8">
        <f t="shared" si="36"/>
        <v>578.99698128272007</v>
      </c>
      <c r="J824" s="14"/>
      <c r="K824" s="69"/>
      <c r="L824" s="69"/>
      <c r="M824" s="69"/>
      <c r="P824" s="63"/>
      <c r="Q824" s="63"/>
      <c r="R824" s="63"/>
    </row>
    <row r="825" spans="1:18" outlineLevel="1">
      <c r="A825" s="6">
        <v>43</v>
      </c>
      <c r="B825" s="20">
        <v>42660.020833333336</v>
      </c>
      <c r="C825" s="21">
        <v>0.93750000000000056</v>
      </c>
      <c r="D825" s="22">
        <v>8.92</v>
      </c>
      <c r="E825" s="23">
        <v>16.46</v>
      </c>
      <c r="F825" s="7">
        <f t="shared" si="37"/>
        <v>9.1831399999999999</v>
      </c>
      <c r="G825" s="7">
        <f t="shared" si="38"/>
        <v>17.552944</v>
      </c>
      <c r="H825" s="8">
        <f t="shared" si="36"/>
        <v>587.23476783583999</v>
      </c>
      <c r="J825" s="14"/>
      <c r="K825" s="69"/>
      <c r="L825" s="69"/>
      <c r="M825" s="69"/>
      <c r="P825" s="63"/>
      <c r="Q825" s="63"/>
      <c r="R825" s="63"/>
    </row>
    <row r="826" spans="1:18" outlineLevel="1">
      <c r="A826" s="6">
        <v>43</v>
      </c>
      <c r="B826" s="20">
        <v>42660.020833333336</v>
      </c>
      <c r="C826" s="21">
        <v>0.95833333333333393</v>
      </c>
      <c r="D826" s="22">
        <v>9.5299999999999994</v>
      </c>
      <c r="E826" s="23">
        <v>23.23</v>
      </c>
      <c r="F826" s="7">
        <f t="shared" si="37"/>
        <v>9.8111350000000002</v>
      </c>
      <c r="G826" s="7">
        <f t="shared" si="38"/>
        <v>24.772472</v>
      </c>
      <c r="H826" s="8">
        <f t="shared" si="36"/>
        <v>556.56143542428003</v>
      </c>
      <c r="J826" s="14"/>
      <c r="K826" s="69"/>
      <c r="L826" s="69"/>
      <c r="M826" s="69"/>
      <c r="P826" s="63"/>
      <c r="Q826" s="63"/>
      <c r="R826" s="63"/>
    </row>
    <row r="827" spans="1:18" outlineLevel="1">
      <c r="A827" s="6">
        <v>43</v>
      </c>
      <c r="B827" s="20">
        <v>42660.020833333336</v>
      </c>
      <c r="C827" s="21">
        <v>0.9791666666666673</v>
      </c>
      <c r="D827" s="22">
        <v>9.5399999999999991</v>
      </c>
      <c r="E827" s="23">
        <v>30.73</v>
      </c>
      <c r="F827" s="7">
        <f t="shared" si="37"/>
        <v>9.8214299999999994</v>
      </c>
      <c r="G827" s="7">
        <f t="shared" si="38"/>
        <v>32.770471999999998</v>
      </c>
      <c r="H827" s="8">
        <f t="shared" si="36"/>
        <v>478.59364818503997</v>
      </c>
      <c r="J827" s="14"/>
      <c r="K827" s="69"/>
      <c r="L827" s="69"/>
      <c r="M827" s="69"/>
      <c r="P827" s="63"/>
      <c r="Q827" s="63"/>
      <c r="R827" s="63"/>
    </row>
    <row r="828" spans="1:18" outlineLevel="1">
      <c r="A828" s="6">
        <v>43</v>
      </c>
      <c r="B828" s="20">
        <v>42660.020833333336</v>
      </c>
      <c r="C828" s="21">
        <v>1.0000000000000007</v>
      </c>
      <c r="D828" s="22">
        <v>9.65</v>
      </c>
      <c r="E828" s="23">
        <v>28.35</v>
      </c>
      <c r="F828" s="7">
        <f t="shared" si="37"/>
        <v>9.9346750000000004</v>
      </c>
      <c r="G828" s="7">
        <f t="shared" si="38"/>
        <v>30.23244</v>
      </c>
      <c r="H828" s="8">
        <f t="shared" si="36"/>
        <v>509.32654664300003</v>
      </c>
      <c r="J828" s="14"/>
      <c r="K828" s="69"/>
      <c r="L828" s="69"/>
      <c r="M828" s="69"/>
      <c r="P828" s="63"/>
      <c r="Q828" s="63"/>
      <c r="R828" s="63"/>
    </row>
    <row r="829" spans="1:18" outlineLevel="1">
      <c r="A829" s="6">
        <v>43</v>
      </c>
      <c r="B829" s="20">
        <v>42661.020833333336</v>
      </c>
      <c r="C829" s="21">
        <v>2.0833333333333332E-2</v>
      </c>
      <c r="D829" s="22">
        <v>9.67</v>
      </c>
      <c r="E829" s="23">
        <v>23.54</v>
      </c>
      <c r="F829" s="7">
        <f t="shared" si="37"/>
        <v>9.9552650000000007</v>
      </c>
      <c r="G829" s="7">
        <f t="shared" si="38"/>
        <v>25.103055999999999</v>
      </c>
      <c r="H829" s="8">
        <f t="shared" si="36"/>
        <v>561.44652271016014</v>
      </c>
      <c r="J829" s="14"/>
      <c r="K829" s="69"/>
      <c r="L829" s="69"/>
      <c r="M829" s="69"/>
      <c r="P829" s="63"/>
      <c r="Q829" s="63"/>
      <c r="R829" s="63"/>
    </row>
    <row r="830" spans="1:18" outlineLevel="1">
      <c r="A830" s="6">
        <v>43</v>
      </c>
      <c r="B830" s="20">
        <v>42661.020833333336</v>
      </c>
      <c r="C830" s="21">
        <v>4.1666666666666664E-2</v>
      </c>
      <c r="D830" s="22">
        <v>9.43</v>
      </c>
      <c r="E830" s="23">
        <v>20.52</v>
      </c>
      <c r="F830" s="7">
        <f t="shared" si="37"/>
        <v>9.7081850000000003</v>
      </c>
      <c r="G830" s="7">
        <f t="shared" si="38"/>
        <v>21.882528000000001</v>
      </c>
      <c r="H830" s="8">
        <f t="shared" si="36"/>
        <v>578.77744740831997</v>
      </c>
      <c r="J830" s="14"/>
      <c r="K830" s="69"/>
      <c r="L830" s="69"/>
      <c r="M830" s="69"/>
      <c r="P830" s="63"/>
      <c r="Q830" s="63"/>
      <c r="R830" s="63"/>
    </row>
    <row r="831" spans="1:18" outlineLevel="1">
      <c r="A831" s="6">
        <v>43</v>
      </c>
      <c r="B831" s="20">
        <v>42661.020833333336</v>
      </c>
      <c r="C831" s="21">
        <v>6.25E-2</v>
      </c>
      <c r="D831" s="22">
        <v>9.39</v>
      </c>
      <c r="E831" s="23">
        <v>14.52</v>
      </c>
      <c r="F831" s="7">
        <f t="shared" si="37"/>
        <v>9.6670050000000014</v>
      </c>
      <c r="G831" s="7">
        <f t="shared" si="38"/>
        <v>15.484128</v>
      </c>
      <c r="H831" s="8">
        <f t="shared" si="36"/>
        <v>638.17576470336007</v>
      </c>
      <c r="J831" s="14"/>
      <c r="K831" s="69"/>
      <c r="L831" s="69"/>
      <c r="M831" s="69"/>
      <c r="P831" s="63"/>
      <c r="Q831" s="63"/>
      <c r="R831" s="63"/>
    </row>
    <row r="832" spans="1:18" outlineLevel="1">
      <c r="A832" s="6">
        <v>43</v>
      </c>
      <c r="B832" s="20">
        <v>42661.020833333336</v>
      </c>
      <c r="C832" s="21">
        <v>8.3333333333333329E-2</v>
      </c>
      <c r="D832" s="22">
        <v>9.0399999999999991</v>
      </c>
      <c r="E832" s="23">
        <v>18.7</v>
      </c>
      <c r="F832" s="7">
        <f t="shared" si="37"/>
        <v>9.3066800000000001</v>
      </c>
      <c r="G832" s="7">
        <f t="shared" si="38"/>
        <v>19.941679999999998</v>
      </c>
      <c r="H832" s="8">
        <f t="shared" si="36"/>
        <v>572.90358557759998</v>
      </c>
      <c r="J832" s="14"/>
      <c r="K832" s="69"/>
      <c r="L832" s="69"/>
      <c r="M832" s="69"/>
      <c r="P832" s="63"/>
      <c r="Q832" s="63"/>
      <c r="R832" s="63"/>
    </row>
    <row r="833" spans="1:18" outlineLevel="1">
      <c r="A833" s="6">
        <v>43</v>
      </c>
      <c r="B833" s="20">
        <v>42661.020833333336</v>
      </c>
      <c r="C833" s="21">
        <v>0.10416666666666666</v>
      </c>
      <c r="D833" s="22">
        <v>8.4600000000000009</v>
      </c>
      <c r="E833" s="23">
        <v>15.71</v>
      </c>
      <c r="F833" s="7">
        <f t="shared" si="37"/>
        <v>8.7095700000000011</v>
      </c>
      <c r="G833" s="7">
        <f t="shared" si="38"/>
        <v>16.753144000000002</v>
      </c>
      <c r="H833" s="8">
        <f t="shared" si="36"/>
        <v>563.91727461191999</v>
      </c>
      <c r="J833" s="14"/>
      <c r="K833" s="69"/>
      <c r="L833" s="69"/>
      <c r="M833" s="69"/>
      <c r="P833" s="63"/>
      <c r="Q833" s="63"/>
      <c r="R833" s="63"/>
    </row>
    <row r="834" spans="1:18" outlineLevel="1">
      <c r="A834" s="6">
        <v>43</v>
      </c>
      <c r="B834" s="20">
        <v>42661.020833333336</v>
      </c>
      <c r="C834" s="21">
        <v>0.12499999999999999</v>
      </c>
      <c r="D834" s="22">
        <v>7.75</v>
      </c>
      <c r="E834" s="23">
        <v>13.24</v>
      </c>
      <c r="F834" s="7">
        <f t="shared" si="37"/>
        <v>7.978625000000001</v>
      </c>
      <c r="G834" s="7">
        <f t="shared" si="38"/>
        <v>14.119136000000001</v>
      </c>
      <c r="H834" s="8">
        <f t="shared" si="36"/>
        <v>537.60664603200007</v>
      </c>
      <c r="J834" s="14"/>
      <c r="K834" s="69"/>
      <c r="L834" s="69"/>
      <c r="M834" s="69"/>
      <c r="P834" s="63"/>
      <c r="Q834" s="63"/>
      <c r="R834" s="63"/>
    </row>
    <row r="835" spans="1:18" outlineLevel="1">
      <c r="A835" s="6">
        <v>43</v>
      </c>
      <c r="B835" s="20">
        <v>42661.020833333336</v>
      </c>
      <c r="C835" s="21">
        <v>0.14583333333333331</v>
      </c>
      <c r="D835" s="22">
        <v>7.82</v>
      </c>
      <c r="E835" s="23">
        <v>12.46</v>
      </c>
      <c r="F835" s="7">
        <f t="shared" si="37"/>
        <v>8.0506900000000012</v>
      </c>
      <c r="G835" s="7">
        <f t="shared" si="38"/>
        <v>13.287344000000001</v>
      </c>
      <c r="H835" s="8">
        <f t="shared" si="36"/>
        <v>549.15894753264001</v>
      </c>
      <c r="J835" s="14"/>
      <c r="K835" s="69"/>
      <c r="L835" s="69"/>
      <c r="M835" s="69"/>
      <c r="P835" s="63"/>
      <c r="Q835" s="63"/>
      <c r="R835" s="63"/>
    </row>
    <row r="836" spans="1:18" outlineLevel="1">
      <c r="A836" s="6">
        <v>43</v>
      </c>
      <c r="B836" s="20">
        <v>42661.020833333336</v>
      </c>
      <c r="C836" s="21">
        <v>0.16666666666666666</v>
      </c>
      <c r="D836" s="22">
        <v>8.8699999999999992</v>
      </c>
      <c r="E836" s="23">
        <v>12.59</v>
      </c>
      <c r="F836" s="7">
        <f t="shared" si="37"/>
        <v>9.1316649999999999</v>
      </c>
      <c r="G836" s="7">
        <f t="shared" si="38"/>
        <v>13.425976</v>
      </c>
      <c r="H836" s="8">
        <f t="shared" si="36"/>
        <v>621.62918236995995</v>
      </c>
      <c r="J836" s="14"/>
      <c r="K836" s="69"/>
      <c r="L836" s="69"/>
      <c r="M836" s="69"/>
      <c r="P836" s="63"/>
      <c r="Q836" s="63"/>
      <c r="R836" s="63"/>
    </row>
    <row r="837" spans="1:18" outlineLevel="1">
      <c r="A837" s="6">
        <v>43</v>
      </c>
      <c r="B837" s="20">
        <v>42661.020833333336</v>
      </c>
      <c r="C837" s="21">
        <v>0.1875</v>
      </c>
      <c r="D837" s="22">
        <v>9.01</v>
      </c>
      <c r="E837" s="23">
        <v>23.61</v>
      </c>
      <c r="F837" s="7">
        <f t="shared" si="37"/>
        <v>9.2757950000000005</v>
      </c>
      <c r="G837" s="7">
        <f t="shared" si="38"/>
        <v>25.177703999999999</v>
      </c>
      <c r="H837" s="8">
        <f t="shared" si="36"/>
        <v>522.43407162532003</v>
      </c>
      <c r="J837" s="14"/>
      <c r="K837" s="69"/>
      <c r="L837" s="69"/>
      <c r="M837" s="69"/>
      <c r="P837" s="63"/>
      <c r="Q837" s="63"/>
      <c r="R837" s="63"/>
    </row>
    <row r="838" spans="1:18" outlineLevel="1">
      <c r="A838" s="6">
        <v>43</v>
      </c>
      <c r="B838" s="20">
        <v>42661.020833333336</v>
      </c>
      <c r="C838" s="21">
        <v>0.20833333333333334</v>
      </c>
      <c r="D838" s="22">
        <v>7.68</v>
      </c>
      <c r="E838" s="23">
        <v>27.87</v>
      </c>
      <c r="F838" s="7">
        <f t="shared" si="37"/>
        <v>7.9065600000000007</v>
      </c>
      <c r="G838" s="7">
        <f t="shared" si="38"/>
        <v>29.720568</v>
      </c>
      <c r="H838" s="8">
        <f t="shared" si="36"/>
        <v>409.39718587392002</v>
      </c>
      <c r="J838" s="14"/>
      <c r="K838" s="69"/>
      <c r="L838" s="69"/>
      <c r="M838" s="69"/>
      <c r="P838" s="63"/>
      <c r="Q838" s="63"/>
      <c r="R838" s="63"/>
    </row>
    <row r="839" spans="1:18" outlineLevel="1">
      <c r="A839" s="6">
        <v>43</v>
      </c>
      <c r="B839" s="20">
        <v>42661.020833333336</v>
      </c>
      <c r="C839" s="21">
        <v>0.22916666666666669</v>
      </c>
      <c r="D839" s="22">
        <v>5.0199999999999996</v>
      </c>
      <c r="E839" s="23">
        <v>36.17</v>
      </c>
      <c r="F839" s="7">
        <f t="shared" si="37"/>
        <v>5.1680900000000003</v>
      </c>
      <c r="G839" s="7">
        <f t="shared" si="38"/>
        <v>38.571688000000002</v>
      </c>
      <c r="H839" s="8">
        <f t="shared" si="36"/>
        <v>221.85737996408</v>
      </c>
      <c r="J839" s="14"/>
      <c r="K839" s="69"/>
      <c r="L839" s="69"/>
      <c r="M839" s="69"/>
      <c r="P839" s="63"/>
      <c r="Q839" s="63"/>
      <c r="R839" s="63"/>
    </row>
    <row r="840" spans="1:18" outlineLevel="1">
      <c r="A840" s="6">
        <v>43</v>
      </c>
      <c r="B840" s="20">
        <v>42661.020833333336</v>
      </c>
      <c r="C840" s="21">
        <v>0.25</v>
      </c>
      <c r="D840" s="22">
        <v>6.35</v>
      </c>
      <c r="E840" s="23">
        <v>62.43</v>
      </c>
      <c r="F840" s="7">
        <f t="shared" si="37"/>
        <v>6.5373250000000001</v>
      </c>
      <c r="G840" s="7">
        <f t="shared" si="38"/>
        <v>66.575351999999995</v>
      </c>
      <c r="H840" s="8">
        <f t="shared" si="36"/>
        <v>97.567274486600027</v>
      </c>
      <c r="J840" s="14"/>
      <c r="K840" s="69"/>
      <c r="L840" s="69"/>
      <c r="M840" s="69"/>
      <c r="P840" s="63"/>
      <c r="Q840" s="63"/>
      <c r="R840" s="63"/>
    </row>
    <row r="841" spans="1:18" outlineLevel="1">
      <c r="A841" s="6">
        <v>43</v>
      </c>
      <c r="B841" s="20">
        <v>42661.020833333336</v>
      </c>
      <c r="C841" s="21">
        <v>0.27083333333333331</v>
      </c>
      <c r="D841" s="22">
        <v>5.14</v>
      </c>
      <c r="E841" s="23">
        <v>55.96</v>
      </c>
      <c r="F841" s="7">
        <f t="shared" si="37"/>
        <v>5.2916300000000005</v>
      </c>
      <c r="G841" s="7">
        <f t="shared" si="38"/>
        <v>59.675744000000002</v>
      </c>
      <c r="H841" s="8">
        <f t="shared" si="36"/>
        <v>115.48588777728</v>
      </c>
      <c r="J841" s="14"/>
      <c r="K841" s="69"/>
      <c r="L841" s="69"/>
      <c r="M841" s="69"/>
      <c r="P841" s="63"/>
      <c r="Q841" s="63"/>
      <c r="R841" s="63"/>
    </row>
    <row r="842" spans="1:18" outlineLevel="1">
      <c r="A842" s="6">
        <v>43</v>
      </c>
      <c r="B842" s="20">
        <v>42661.020833333336</v>
      </c>
      <c r="C842" s="21">
        <v>0.29166666666666663</v>
      </c>
      <c r="D842" s="22">
        <v>4.29</v>
      </c>
      <c r="E842" s="23">
        <v>72.819999999999993</v>
      </c>
      <c r="F842" s="7">
        <f t="shared" si="37"/>
        <v>4.4165550000000007</v>
      </c>
      <c r="G842" s="7">
        <f t="shared" si="38"/>
        <v>77.655248</v>
      </c>
      <c r="H842" s="8">
        <f t="shared" si="36"/>
        <v>16.980558669360001</v>
      </c>
      <c r="J842" s="14"/>
      <c r="K842" s="69"/>
      <c r="L842" s="69"/>
      <c r="M842" s="69"/>
      <c r="P842" s="63"/>
      <c r="Q842" s="63"/>
      <c r="R842" s="63"/>
    </row>
    <row r="843" spans="1:18" outlineLevel="1">
      <c r="A843" s="6">
        <v>43</v>
      </c>
      <c r="B843" s="20">
        <v>42661.020833333336</v>
      </c>
      <c r="C843" s="21">
        <v>0.31249999999999994</v>
      </c>
      <c r="D843" s="22">
        <v>4.04</v>
      </c>
      <c r="E843" s="23">
        <v>21.92</v>
      </c>
      <c r="F843" s="7">
        <f t="shared" si="37"/>
        <v>4.1591800000000001</v>
      </c>
      <c r="G843" s="7">
        <f t="shared" si="38"/>
        <v>23.375488000000001</v>
      </c>
      <c r="H843" s="8">
        <f t="shared" si="36"/>
        <v>241.75030782015997</v>
      </c>
      <c r="J843" s="14"/>
      <c r="K843" s="69"/>
      <c r="L843" s="69"/>
      <c r="M843" s="69"/>
      <c r="P843" s="63"/>
      <c r="Q843" s="63"/>
      <c r="R843" s="63"/>
    </row>
    <row r="844" spans="1:18" outlineLevel="1">
      <c r="A844" s="6">
        <v>43</v>
      </c>
      <c r="B844" s="20">
        <v>42661.020833333336</v>
      </c>
      <c r="C844" s="21">
        <v>0.33333333333333326</v>
      </c>
      <c r="D844" s="22">
        <v>4.17</v>
      </c>
      <c r="E844" s="23">
        <v>26.17</v>
      </c>
      <c r="F844" s="7">
        <f t="shared" si="37"/>
        <v>4.2930150000000005</v>
      </c>
      <c r="G844" s="7">
        <f t="shared" si="38"/>
        <v>27.907688000000004</v>
      </c>
      <c r="H844" s="8">
        <f t="shared" si="36"/>
        <v>230.07259930068</v>
      </c>
      <c r="J844" s="14"/>
      <c r="K844" s="69"/>
      <c r="L844" s="69"/>
      <c r="M844" s="69"/>
      <c r="P844" s="63"/>
      <c r="Q844" s="63"/>
      <c r="R844" s="63"/>
    </row>
    <row r="845" spans="1:18" outlineLevel="1">
      <c r="A845" s="6">
        <v>43</v>
      </c>
      <c r="B845" s="20">
        <v>42661.020833333336</v>
      </c>
      <c r="C845" s="21">
        <v>0.35416666666666657</v>
      </c>
      <c r="D845" s="22">
        <v>3.73</v>
      </c>
      <c r="E845" s="23">
        <v>26</v>
      </c>
      <c r="F845" s="7">
        <f t="shared" si="37"/>
        <v>3.8400350000000003</v>
      </c>
      <c r="G845" s="7">
        <f t="shared" si="38"/>
        <v>27.726400000000002</v>
      </c>
      <c r="H845" s="8">
        <f t="shared" ref="H845:H908" si="39">F845*($B$6-G845)</f>
        <v>206.49250607600001</v>
      </c>
      <c r="J845" s="14"/>
      <c r="K845" s="69"/>
      <c r="L845" s="69"/>
      <c r="M845" s="69"/>
      <c r="P845" s="63"/>
      <c r="Q845" s="63"/>
      <c r="R845" s="63"/>
    </row>
    <row r="846" spans="1:18" outlineLevel="1">
      <c r="A846" s="6">
        <v>43</v>
      </c>
      <c r="B846" s="20">
        <v>42661.020833333336</v>
      </c>
      <c r="C846" s="21">
        <v>0.37499999999999989</v>
      </c>
      <c r="D846" s="22">
        <v>5.77</v>
      </c>
      <c r="E846" s="23">
        <v>12.76</v>
      </c>
      <c r="F846" s="7">
        <f t="shared" ref="F846:F909" si="40">IF($B$10="Electricity",$D846*$B$7,$D846*$B$8)</f>
        <v>5.9402150000000002</v>
      </c>
      <c r="G846" s="7">
        <f t="shared" ref="G846:G909" si="41">+E846*$B$8</f>
        <v>13.607264000000001</v>
      </c>
      <c r="H846" s="8">
        <f t="shared" si="39"/>
        <v>403.29744877824004</v>
      </c>
      <c r="J846" s="14"/>
      <c r="K846" s="69"/>
      <c r="L846" s="69"/>
      <c r="M846" s="69"/>
      <c r="P846" s="63"/>
      <c r="Q846" s="63"/>
      <c r="R846" s="63"/>
    </row>
    <row r="847" spans="1:18" outlineLevel="1">
      <c r="A847" s="6">
        <v>43</v>
      </c>
      <c r="B847" s="20">
        <v>42661.020833333336</v>
      </c>
      <c r="C847" s="21">
        <v>0.3958333333333332</v>
      </c>
      <c r="D847" s="22">
        <v>6.82</v>
      </c>
      <c r="E847" s="23">
        <v>16.149999999999999</v>
      </c>
      <c r="F847" s="7">
        <f t="shared" si="40"/>
        <v>7.0211900000000007</v>
      </c>
      <c r="G847" s="7">
        <f t="shared" si="41"/>
        <v>17.222359999999998</v>
      </c>
      <c r="H847" s="8">
        <f t="shared" si="39"/>
        <v>451.30552319160006</v>
      </c>
      <c r="J847" s="14"/>
      <c r="K847" s="69"/>
      <c r="L847" s="69"/>
      <c r="M847" s="69"/>
      <c r="P847" s="63"/>
      <c r="Q847" s="63"/>
      <c r="R847" s="63"/>
    </row>
    <row r="848" spans="1:18" outlineLevel="1">
      <c r="A848" s="6">
        <v>43</v>
      </c>
      <c r="B848" s="20">
        <v>42661.020833333336</v>
      </c>
      <c r="C848" s="21">
        <v>0.41666666666666652</v>
      </c>
      <c r="D848" s="22">
        <v>6.31</v>
      </c>
      <c r="E848" s="23">
        <v>16.149999999999999</v>
      </c>
      <c r="F848" s="7">
        <f t="shared" si="40"/>
        <v>6.4961450000000003</v>
      </c>
      <c r="G848" s="7">
        <f t="shared" si="41"/>
        <v>17.222359999999998</v>
      </c>
      <c r="H848" s="8">
        <f t="shared" si="39"/>
        <v>417.55686969780004</v>
      </c>
      <c r="J848" s="14"/>
      <c r="K848" s="69"/>
      <c r="L848" s="69"/>
      <c r="M848" s="69"/>
      <c r="P848" s="63"/>
      <c r="Q848" s="63"/>
      <c r="R848" s="63"/>
    </row>
    <row r="849" spans="1:18" outlineLevel="1">
      <c r="A849" s="6">
        <v>43</v>
      </c>
      <c r="B849" s="20">
        <v>42661.020833333336</v>
      </c>
      <c r="C849" s="21">
        <v>0.43749999999999983</v>
      </c>
      <c r="D849" s="22">
        <v>6.59</v>
      </c>
      <c r="E849" s="23">
        <v>16.18</v>
      </c>
      <c r="F849" s="7">
        <f t="shared" si="40"/>
        <v>6.7844050000000005</v>
      </c>
      <c r="G849" s="7">
        <f t="shared" si="41"/>
        <v>17.254352000000001</v>
      </c>
      <c r="H849" s="8">
        <f t="shared" si="39"/>
        <v>435.86849551944005</v>
      </c>
      <c r="J849" s="14"/>
      <c r="K849" s="69"/>
      <c r="L849" s="69"/>
      <c r="M849" s="69"/>
      <c r="P849" s="63"/>
      <c r="Q849" s="63"/>
      <c r="R849" s="63"/>
    </row>
    <row r="850" spans="1:18" outlineLevel="1">
      <c r="A850" s="6">
        <v>43</v>
      </c>
      <c r="B850" s="20">
        <v>42661.020833333336</v>
      </c>
      <c r="C850" s="21">
        <v>0.45833333333333315</v>
      </c>
      <c r="D850" s="22">
        <v>5.98</v>
      </c>
      <c r="E850" s="23">
        <v>18.68</v>
      </c>
      <c r="F850" s="7">
        <f t="shared" si="40"/>
        <v>6.156410000000001</v>
      </c>
      <c r="G850" s="7">
        <f t="shared" si="41"/>
        <v>19.920352000000001</v>
      </c>
      <c r="H850" s="8">
        <f t="shared" si="39"/>
        <v>379.10956074368005</v>
      </c>
      <c r="J850" s="14"/>
      <c r="K850" s="69"/>
      <c r="L850" s="69"/>
      <c r="M850" s="69"/>
      <c r="P850" s="63"/>
      <c r="Q850" s="63"/>
      <c r="R850" s="63"/>
    </row>
    <row r="851" spans="1:18" outlineLevel="1">
      <c r="A851" s="6">
        <v>43</v>
      </c>
      <c r="B851" s="20">
        <v>42661.020833333336</v>
      </c>
      <c r="C851" s="21">
        <v>0.47916666666666646</v>
      </c>
      <c r="D851" s="22">
        <v>6.18</v>
      </c>
      <c r="E851" s="23">
        <v>19.63</v>
      </c>
      <c r="F851" s="7">
        <f t="shared" si="40"/>
        <v>6.3623099999999999</v>
      </c>
      <c r="G851" s="7">
        <f t="shared" si="41"/>
        <v>20.933432</v>
      </c>
      <c r="H851" s="8">
        <f t="shared" si="39"/>
        <v>385.34328125208003</v>
      </c>
      <c r="J851" s="14"/>
      <c r="K851" s="69"/>
      <c r="L851" s="69"/>
      <c r="M851" s="69"/>
      <c r="P851" s="63"/>
      <c r="Q851" s="63"/>
      <c r="R851" s="63"/>
    </row>
    <row r="852" spans="1:18" outlineLevel="1">
      <c r="A852" s="6">
        <v>43</v>
      </c>
      <c r="B852" s="20">
        <v>42661.020833333336</v>
      </c>
      <c r="C852" s="21">
        <v>0.49999999999999978</v>
      </c>
      <c r="D852" s="22">
        <v>6.37</v>
      </c>
      <c r="E852" s="23">
        <v>17.52</v>
      </c>
      <c r="F852" s="7">
        <f t="shared" si="40"/>
        <v>6.5579150000000004</v>
      </c>
      <c r="G852" s="7">
        <f t="shared" si="41"/>
        <v>18.683327999999999</v>
      </c>
      <c r="H852" s="8">
        <f t="shared" si="39"/>
        <v>411.94639555888</v>
      </c>
      <c r="J852" s="14"/>
      <c r="K852" s="69"/>
      <c r="L852" s="69"/>
      <c r="M852" s="69"/>
      <c r="P852" s="63"/>
      <c r="Q852" s="63"/>
      <c r="R852" s="63"/>
    </row>
    <row r="853" spans="1:18" outlineLevel="1">
      <c r="A853" s="6">
        <v>43</v>
      </c>
      <c r="B853" s="20">
        <v>42661.020833333336</v>
      </c>
      <c r="C853" s="21">
        <v>0.52083333333333315</v>
      </c>
      <c r="D853" s="22">
        <v>6.43</v>
      </c>
      <c r="E853" s="23">
        <v>23.23</v>
      </c>
      <c r="F853" s="7">
        <f t="shared" si="40"/>
        <v>6.6196850000000005</v>
      </c>
      <c r="G853" s="7">
        <f t="shared" si="41"/>
        <v>24.772472</v>
      </c>
      <c r="H853" s="8">
        <f t="shared" si="39"/>
        <v>375.51836618868003</v>
      </c>
      <c r="J853" s="14"/>
      <c r="K853" s="69"/>
      <c r="L853" s="69"/>
      <c r="M853" s="69"/>
      <c r="P853" s="63"/>
      <c r="Q853" s="63"/>
      <c r="R853" s="63"/>
    </row>
    <row r="854" spans="1:18" outlineLevel="1">
      <c r="A854" s="6">
        <v>43</v>
      </c>
      <c r="B854" s="20">
        <v>42661.020833333336</v>
      </c>
      <c r="C854" s="21">
        <v>0.54166666666666652</v>
      </c>
      <c r="D854" s="22">
        <v>6.88</v>
      </c>
      <c r="E854" s="23">
        <v>16.190000000000001</v>
      </c>
      <c r="F854" s="7">
        <f t="shared" si="40"/>
        <v>7.0829600000000008</v>
      </c>
      <c r="G854" s="7">
        <f t="shared" si="41"/>
        <v>17.265016000000003</v>
      </c>
      <c r="H854" s="8">
        <f t="shared" si="39"/>
        <v>454.97382227264001</v>
      </c>
      <c r="J854" s="14"/>
      <c r="K854" s="69"/>
      <c r="L854" s="69"/>
      <c r="M854" s="69"/>
      <c r="P854" s="63"/>
      <c r="Q854" s="63"/>
      <c r="R854" s="63"/>
    </row>
    <row r="855" spans="1:18" outlineLevel="1">
      <c r="A855" s="6">
        <v>43</v>
      </c>
      <c r="B855" s="20">
        <v>42661.020833333336</v>
      </c>
      <c r="C855" s="21">
        <v>0.56249999999999989</v>
      </c>
      <c r="D855" s="22">
        <v>9.39</v>
      </c>
      <c r="E855" s="23">
        <v>18.53</v>
      </c>
      <c r="F855" s="7">
        <f t="shared" si="40"/>
        <v>9.6670050000000014</v>
      </c>
      <c r="G855" s="7">
        <f t="shared" si="41"/>
        <v>19.760392000000003</v>
      </c>
      <c r="H855" s="8">
        <f t="shared" si="39"/>
        <v>596.83709923404001</v>
      </c>
      <c r="J855" s="14"/>
      <c r="K855" s="69"/>
      <c r="L855" s="69"/>
      <c r="M855" s="69"/>
      <c r="P855" s="63"/>
      <c r="Q855" s="63"/>
      <c r="R855" s="63"/>
    </row>
    <row r="856" spans="1:18" outlineLevel="1">
      <c r="A856" s="6">
        <v>43</v>
      </c>
      <c r="B856" s="20">
        <v>42661.020833333336</v>
      </c>
      <c r="C856" s="21">
        <v>0.58333333333333326</v>
      </c>
      <c r="D856" s="22">
        <v>8.6199999999999992</v>
      </c>
      <c r="E856" s="23">
        <v>23.7</v>
      </c>
      <c r="F856" s="7">
        <f t="shared" si="40"/>
        <v>8.8742900000000002</v>
      </c>
      <c r="G856" s="7">
        <f t="shared" si="41"/>
        <v>25.273679999999999</v>
      </c>
      <c r="H856" s="8">
        <f t="shared" si="39"/>
        <v>498.96866931280005</v>
      </c>
      <c r="J856" s="14"/>
      <c r="K856" s="69"/>
      <c r="L856" s="69"/>
      <c r="M856" s="69"/>
      <c r="P856" s="63"/>
      <c r="Q856" s="63"/>
      <c r="R856" s="63"/>
    </row>
    <row r="857" spans="1:18" outlineLevel="1">
      <c r="A857" s="6">
        <v>43</v>
      </c>
      <c r="B857" s="20">
        <v>42661.020833333336</v>
      </c>
      <c r="C857" s="21">
        <v>0.60416666666666663</v>
      </c>
      <c r="D857" s="22">
        <v>8.99</v>
      </c>
      <c r="E857" s="23">
        <v>28.7</v>
      </c>
      <c r="F857" s="7">
        <f t="shared" si="40"/>
        <v>9.2552050000000001</v>
      </c>
      <c r="G857" s="7">
        <f t="shared" si="41"/>
        <v>30.60568</v>
      </c>
      <c r="H857" s="8">
        <f t="shared" si="39"/>
        <v>471.03736493560001</v>
      </c>
      <c r="J857" s="14"/>
      <c r="K857" s="69"/>
      <c r="L857" s="69"/>
      <c r="M857" s="69"/>
      <c r="P857" s="63"/>
      <c r="Q857" s="63"/>
      <c r="R857" s="63"/>
    </row>
    <row r="858" spans="1:18" outlineLevel="1">
      <c r="A858" s="6">
        <v>43</v>
      </c>
      <c r="B858" s="20">
        <v>42661.020833333336</v>
      </c>
      <c r="C858" s="21">
        <v>0.625</v>
      </c>
      <c r="D858" s="22">
        <v>9.09</v>
      </c>
      <c r="E858" s="23">
        <v>30.66</v>
      </c>
      <c r="F858" s="7">
        <f t="shared" si="40"/>
        <v>9.358155</v>
      </c>
      <c r="G858" s="7">
        <f t="shared" si="41"/>
        <v>32.695824000000002</v>
      </c>
      <c r="H858" s="8">
        <f t="shared" si="39"/>
        <v>456.71704365528001</v>
      </c>
      <c r="J858" s="14"/>
      <c r="K858" s="69"/>
      <c r="L858" s="69"/>
      <c r="M858" s="69"/>
      <c r="P858" s="63"/>
      <c r="Q858" s="63"/>
      <c r="R858" s="63"/>
    </row>
    <row r="859" spans="1:18" outlineLevel="1">
      <c r="A859" s="6">
        <v>43</v>
      </c>
      <c r="B859" s="20">
        <v>42661.020833333336</v>
      </c>
      <c r="C859" s="21">
        <v>0.64583333333333337</v>
      </c>
      <c r="D859" s="22">
        <v>7.17</v>
      </c>
      <c r="E859" s="23">
        <v>35.229999999999997</v>
      </c>
      <c r="F859" s="7">
        <f t="shared" si="40"/>
        <v>7.3815150000000003</v>
      </c>
      <c r="G859" s="7">
        <f t="shared" si="41"/>
        <v>37.569271999999998</v>
      </c>
      <c r="H859" s="8">
        <f t="shared" si="39"/>
        <v>324.27532769292003</v>
      </c>
      <c r="J859" s="14"/>
      <c r="K859" s="69"/>
      <c r="L859" s="69"/>
      <c r="M859" s="69"/>
      <c r="P859" s="63"/>
      <c r="Q859" s="63"/>
      <c r="R859" s="63"/>
    </row>
    <row r="860" spans="1:18" outlineLevel="1">
      <c r="A860" s="6">
        <v>43</v>
      </c>
      <c r="B860" s="20">
        <v>42661.020833333336</v>
      </c>
      <c r="C860" s="21">
        <v>0.66666666666666674</v>
      </c>
      <c r="D860" s="22">
        <v>8.84</v>
      </c>
      <c r="E860" s="23">
        <v>36.29</v>
      </c>
      <c r="F860" s="7">
        <f t="shared" si="40"/>
        <v>9.1007800000000003</v>
      </c>
      <c r="G860" s="7">
        <f t="shared" si="41"/>
        <v>38.699655999999997</v>
      </c>
      <c r="H860" s="8">
        <f t="shared" si="39"/>
        <v>389.51651466832004</v>
      </c>
      <c r="J860" s="14"/>
      <c r="K860" s="69"/>
      <c r="L860" s="69"/>
      <c r="M860" s="69"/>
      <c r="P860" s="63"/>
      <c r="Q860" s="63"/>
      <c r="R860" s="63"/>
    </row>
    <row r="861" spans="1:18" outlineLevel="1">
      <c r="A861" s="6">
        <v>43</v>
      </c>
      <c r="B861" s="20">
        <v>42661.020833333336</v>
      </c>
      <c r="C861" s="21">
        <v>0.68750000000000011</v>
      </c>
      <c r="D861" s="22">
        <v>7.95</v>
      </c>
      <c r="E861" s="23">
        <v>42.09</v>
      </c>
      <c r="F861" s="7">
        <f t="shared" si="40"/>
        <v>8.1845250000000007</v>
      </c>
      <c r="G861" s="7">
        <f t="shared" si="41"/>
        <v>44.884776000000002</v>
      </c>
      <c r="H861" s="8">
        <f t="shared" si="39"/>
        <v>299.67821620860002</v>
      </c>
      <c r="J861" s="14"/>
      <c r="K861" s="69"/>
      <c r="L861" s="69"/>
      <c r="M861" s="69"/>
      <c r="P861" s="63"/>
      <c r="Q861" s="63"/>
      <c r="R861" s="63"/>
    </row>
    <row r="862" spans="1:18" outlineLevel="1">
      <c r="A862" s="6">
        <v>43</v>
      </c>
      <c r="B862" s="20">
        <v>42661.020833333336</v>
      </c>
      <c r="C862" s="21">
        <v>0.70833333333333348</v>
      </c>
      <c r="D862" s="22">
        <v>6.46</v>
      </c>
      <c r="E862" s="23">
        <v>53.88</v>
      </c>
      <c r="F862" s="7">
        <f t="shared" si="40"/>
        <v>6.6505700000000001</v>
      </c>
      <c r="G862" s="7">
        <f t="shared" si="41"/>
        <v>57.457632000000004</v>
      </c>
      <c r="H862" s="8">
        <f t="shared" si="39"/>
        <v>159.89545134975998</v>
      </c>
      <c r="J862" s="14"/>
      <c r="K862" s="69"/>
      <c r="L862" s="69"/>
      <c r="M862" s="69"/>
      <c r="P862" s="63"/>
      <c r="Q862" s="63"/>
      <c r="R862" s="63"/>
    </row>
    <row r="863" spans="1:18" outlineLevel="1">
      <c r="A863" s="6">
        <v>43</v>
      </c>
      <c r="B863" s="20">
        <v>42661.020833333336</v>
      </c>
      <c r="C863" s="21">
        <v>0.72916666666666685</v>
      </c>
      <c r="D863" s="22">
        <v>3.67</v>
      </c>
      <c r="E863" s="23">
        <v>55.08</v>
      </c>
      <c r="F863" s="7">
        <f t="shared" si="40"/>
        <v>3.7782650000000002</v>
      </c>
      <c r="G863" s="7">
        <f t="shared" si="41"/>
        <v>58.737311999999996</v>
      </c>
      <c r="H863" s="8">
        <f t="shared" si="39"/>
        <v>86.003467376320017</v>
      </c>
      <c r="J863" s="14"/>
      <c r="K863" s="69"/>
      <c r="L863" s="69"/>
      <c r="M863" s="69"/>
      <c r="P863" s="63"/>
      <c r="Q863" s="63"/>
      <c r="R863" s="63"/>
    </row>
    <row r="864" spans="1:18" outlineLevel="1">
      <c r="A864" s="6">
        <v>43</v>
      </c>
      <c r="B864" s="20">
        <v>42661.020833333336</v>
      </c>
      <c r="C864" s="21">
        <v>0.75000000000000022</v>
      </c>
      <c r="D864" s="22">
        <v>3.12</v>
      </c>
      <c r="E864" s="23">
        <v>50.71</v>
      </c>
      <c r="F864" s="7">
        <f t="shared" si="40"/>
        <v>3.2120400000000005</v>
      </c>
      <c r="G864" s="7">
        <f t="shared" si="41"/>
        <v>54.077144000000004</v>
      </c>
      <c r="H864" s="8">
        <f t="shared" si="39"/>
        <v>88.083310386240001</v>
      </c>
      <c r="J864" s="14"/>
      <c r="K864" s="69"/>
      <c r="L864" s="69"/>
      <c r="M864" s="69"/>
      <c r="P864" s="63"/>
      <c r="Q864" s="63"/>
      <c r="R864" s="63"/>
    </row>
    <row r="865" spans="1:18" outlineLevel="1">
      <c r="A865" s="6">
        <v>43</v>
      </c>
      <c r="B865" s="20">
        <v>42661.020833333336</v>
      </c>
      <c r="C865" s="21">
        <v>0.77083333333333359</v>
      </c>
      <c r="D865" s="22">
        <v>4.0999999999999996</v>
      </c>
      <c r="E865" s="23">
        <v>59.65</v>
      </c>
      <c r="F865" s="7">
        <f t="shared" si="40"/>
        <v>4.2209500000000002</v>
      </c>
      <c r="G865" s="7">
        <f t="shared" si="41"/>
        <v>63.610759999999999</v>
      </c>
      <c r="H865" s="8">
        <f t="shared" si="39"/>
        <v>75.509587578000009</v>
      </c>
      <c r="J865" s="14"/>
      <c r="K865" s="69"/>
      <c r="L865" s="69"/>
      <c r="M865" s="69"/>
      <c r="P865" s="63"/>
      <c r="Q865" s="63"/>
      <c r="R865" s="63"/>
    </row>
    <row r="866" spans="1:18" outlineLevel="1">
      <c r="A866" s="6">
        <v>43</v>
      </c>
      <c r="B866" s="20">
        <v>42661.020833333336</v>
      </c>
      <c r="C866" s="21">
        <v>0.79166666666666696</v>
      </c>
      <c r="D866" s="22">
        <v>6.94</v>
      </c>
      <c r="E866" s="23">
        <v>82.71</v>
      </c>
      <c r="F866" s="7">
        <f t="shared" si="40"/>
        <v>7.1447300000000009</v>
      </c>
      <c r="G866" s="7">
        <f t="shared" si="41"/>
        <v>88.201943999999997</v>
      </c>
      <c r="H866" s="8">
        <f t="shared" si="39"/>
        <v>-47.883580355119989</v>
      </c>
      <c r="J866" s="14"/>
      <c r="K866" s="69"/>
      <c r="L866" s="69"/>
      <c r="M866" s="69"/>
      <c r="P866" s="63"/>
      <c r="Q866" s="63"/>
      <c r="R866" s="63"/>
    </row>
    <row r="867" spans="1:18" outlineLevel="1">
      <c r="A867" s="6">
        <v>43</v>
      </c>
      <c r="B867" s="20">
        <v>42661.020833333336</v>
      </c>
      <c r="C867" s="21">
        <v>0.81250000000000033</v>
      </c>
      <c r="D867" s="22">
        <v>8.18</v>
      </c>
      <c r="E867" s="23">
        <v>83.39</v>
      </c>
      <c r="F867" s="7">
        <f t="shared" si="40"/>
        <v>8.4213100000000001</v>
      </c>
      <c r="G867" s="7">
        <f t="shared" si="41"/>
        <v>88.927096000000006</v>
      </c>
      <c r="H867" s="8">
        <f t="shared" si="39"/>
        <v>-62.545877815760051</v>
      </c>
      <c r="J867" s="14"/>
      <c r="K867" s="69"/>
      <c r="L867" s="69"/>
      <c r="M867" s="69"/>
      <c r="P867" s="63"/>
      <c r="Q867" s="63"/>
      <c r="R867" s="63"/>
    </row>
    <row r="868" spans="1:18" outlineLevel="1">
      <c r="A868" s="6">
        <v>43</v>
      </c>
      <c r="B868" s="20">
        <v>42661.020833333336</v>
      </c>
      <c r="C868" s="21">
        <v>0.8333333333333337</v>
      </c>
      <c r="D868" s="22">
        <v>8.2100000000000009</v>
      </c>
      <c r="E868" s="23">
        <v>69.61</v>
      </c>
      <c r="F868" s="7">
        <f t="shared" si="40"/>
        <v>8.4521950000000015</v>
      </c>
      <c r="G868" s="7">
        <f t="shared" si="41"/>
        <v>74.232104000000007</v>
      </c>
      <c r="H868" s="8">
        <f t="shared" si="39"/>
        <v>61.42967423171995</v>
      </c>
      <c r="J868" s="14"/>
      <c r="K868" s="69"/>
      <c r="L868" s="69"/>
      <c r="M868" s="69"/>
      <c r="P868" s="63"/>
      <c r="Q868" s="63"/>
      <c r="R868" s="63"/>
    </row>
    <row r="869" spans="1:18" outlineLevel="1">
      <c r="A869" s="6">
        <v>43</v>
      </c>
      <c r="B869" s="20">
        <v>42661.020833333336</v>
      </c>
      <c r="C869" s="21">
        <v>0.85416666666666707</v>
      </c>
      <c r="D869" s="22">
        <v>7.92</v>
      </c>
      <c r="E869" s="23">
        <v>71.650000000000006</v>
      </c>
      <c r="F869" s="7">
        <f t="shared" si="40"/>
        <v>8.1536400000000011</v>
      </c>
      <c r="G869" s="7">
        <f t="shared" si="41"/>
        <v>76.407560000000004</v>
      </c>
      <c r="H869" s="8">
        <f t="shared" si="39"/>
        <v>41.521922481599972</v>
      </c>
      <c r="J869" s="14"/>
      <c r="K869" s="69"/>
      <c r="L869" s="69"/>
      <c r="M869" s="69"/>
      <c r="P869" s="63"/>
      <c r="Q869" s="63"/>
      <c r="R869" s="63"/>
    </row>
    <row r="870" spans="1:18" outlineLevel="1">
      <c r="A870" s="6">
        <v>43</v>
      </c>
      <c r="B870" s="20">
        <v>42661.020833333336</v>
      </c>
      <c r="C870" s="21">
        <v>0.87500000000000044</v>
      </c>
      <c r="D870" s="22">
        <v>8.43</v>
      </c>
      <c r="E870" s="23">
        <v>43.99</v>
      </c>
      <c r="F870" s="7">
        <f t="shared" si="40"/>
        <v>8.6786849999999998</v>
      </c>
      <c r="G870" s="7">
        <f t="shared" si="41"/>
        <v>46.910936</v>
      </c>
      <c r="H870" s="8">
        <f t="shared" si="39"/>
        <v>300.18759090084001</v>
      </c>
      <c r="J870" s="14"/>
      <c r="K870" s="69"/>
      <c r="L870" s="69"/>
      <c r="M870" s="69"/>
      <c r="P870" s="63"/>
      <c r="Q870" s="63"/>
      <c r="R870" s="63"/>
    </row>
    <row r="871" spans="1:18" outlineLevel="1">
      <c r="A871" s="6">
        <v>43</v>
      </c>
      <c r="B871" s="20">
        <v>42661.020833333336</v>
      </c>
      <c r="C871" s="21">
        <v>0.89583333333333381</v>
      </c>
      <c r="D871" s="22">
        <v>8.9700000000000006</v>
      </c>
      <c r="E871" s="23">
        <v>29.92</v>
      </c>
      <c r="F871" s="7">
        <f t="shared" si="40"/>
        <v>9.2346150000000016</v>
      </c>
      <c r="G871" s="7">
        <f t="shared" si="41"/>
        <v>31.906688000000003</v>
      </c>
      <c r="H871" s="8">
        <f t="shared" si="39"/>
        <v>457.97514289488004</v>
      </c>
      <c r="J871" s="14"/>
      <c r="K871" s="69"/>
      <c r="L871" s="69"/>
      <c r="M871" s="69"/>
      <c r="P871" s="63"/>
      <c r="Q871" s="63"/>
      <c r="R871" s="63"/>
    </row>
    <row r="872" spans="1:18" outlineLevel="1">
      <c r="A872" s="6">
        <v>43</v>
      </c>
      <c r="B872" s="20">
        <v>42661.020833333336</v>
      </c>
      <c r="C872" s="21">
        <v>0.91666666666666718</v>
      </c>
      <c r="D872" s="22">
        <v>9.58</v>
      </c>
      <c r="E872" s="23">
        <v>25.66</v>
      </c>
      <c r="F872" s="7">
        <f t="shared" si="40"/>
        <v>9.8626100000000001</v>
      </c>
      <c r="G872" s="7">
        <f t="shared" si="41"/>
        <v>27.363824000000001</v>
      </c>
      <c r="H872" s="8">
        <f t="shared" si="39"/>
        <v>533.92399077936</v>
      </c>
      <c r="J872" s="14"/>
      <c r="K872" s="69"/>
      <c r="L872" s="69"/>
      <c r="M872" s="69"/>
      <c r="P872" s="63"/>
      <c r="Q872" s="63"/>
      <c r="R872" s="63"/>
    </row>
    <row r="873" spans="1:18" outlineLevel="1">
      <c r="A873" s="6">
        <v>43</v>
      </c>
      <c r="B873" s="20">
        <v>42661.020833333336</v>
      </c>
      <c r="C873" s="21">
        <v>0.93750000000000056</v>
      </c>
      <c r="D873" s="22">
        <v>8.2200000000000006</v>
      </c>
      <c r="E873" s="23">
        <v>85.56</v>
      </c>
      <c r="F873" s="7">
        <f t="shared" si="40"/>
        <v>8.4624900000000007</v>
      </c>
      <c r="G873" s="7">
        <f t="shared" si="41"/>
        <v>91.241184000000004</v>
      </c>
      <c r="H873" s="8">
        <f t="shared" si="39"/>
        <v>-82.434672188160036</v>
      </c>
      <c r="J873" s="14"/>
      <c r="K873" s="69"/>
      <c r="L873" s="69"/>
      <c r="M873" s="69"/>
      <c r="P873" s="63"/>
      <c r="Q873" s="63"/>
      <c r="R873" s="63"/>
    </row>
    <row r="874" spans="1:18" outlineLevel="1">
      <c r="A874" s="6">
        <v>43</v>
      </c>
      <c r="B874" s="20">
        <v>42661.020833333336</v>
      </c>
      <c r="C874" s="21">
        <v>0.95833333333333393</v>
      </c>
      <c r="D874" s="22">
        <v>8.65</v>
      </c>
      <c r="E874" s="23">
        <v>30.63</v>
      </c>
      <c r="F874" s="7">
        <f t="shared" si="40"/>
        <v>8.9051750000000016</v>
      </c>
      <c r="G874" s="7">
        <f t="shared" si="41"/>
        <v>32.663831999999999</v>
      </c>
      <c r="H874" s="8">
        <f t="shared" si="39"/>
        <v>434.89462236940011</v>
      </c>
      <c r="J874" s="14"/>
      <c r="K874" s="69"/>
      <c r="L874" s="69"/>
      <c r="M874" s="69"/>
      <c r="P874" s="63"/>
      <c r="Q874" s="63"/>
      <c r="R874" s="63"/>
    </row>
    <row r="875" spans="1:18" outlineLevel="1">
      <c r="A875" s="6">
        <v>43</v>
      </c>
      <c r="B875" s="20">
        <v>42661.020833333336</v>
      </c>
      <c r="C875" s="21">
        <v>0.9791666666666673</v>
      </c>
      <c r="D875" s="22">
        <v>7.46</v>
      </c>
      <c r="E875" s="23">
        <v>53.28</v>
      </c>
      <c r="F875" s="7">
        <f t="shared" si="40"/>
        <v>7.6800700000000006</v>
      </c>
      <c r="G875" s="7">
        <f t="shared" si="41"/>
        <v>56.817792000000004</v>
      </c>
      <c r="H875" s="8">
        <f t="shared" si="39"/>
        <v>189.56108519455998</v>
      </c>
      <c r="J875" s="14"/>
      <c r="K875" s="69"/>
      <c r="L875" s="69"/>
      <c r="M875" s="69"/>
      <c r="P875" s="63"/>
      <c r="Q875" s="63"/>
      <c r="R875" s="63"/>
    </row>
    <row r="876" spans="1:18" outlineLevel="1">
      <c r="A876" s="6">
        <v>43</v>
      </c>
      <c r="B876" s="20">
        <v>42661.020833333336</v>
      </c>
      <c r="C876" s="21">
        <v>1.0000000000000007</v>
      </c>
      <c r="D876" s="22">
        <v>7.23</v>
      </c>
      <c r="E876" s="23">
        <v>69.03</v>
      </c>
      <c r="F876" s="7">
        <f t="shared" si="40"/>
        <v>7.4432850000000013</v>
      </c>
      <c r="G876" s="7">
        <f t="shared" si="41"/>
        <v>73.613591999999997</v>
      </c>
      <c r="H876" s="8">
        <f t="shared" si="39"/>
        <v>58.700782370280031</v>
      </c>
      <c r="J876" s="14"/>
      <c r="K876" s="69"/>
      <c r="L876" s="69"/>
      <c r="M876" s="69"/>
      <c r="P876" s="63"/>
      <c r="Q876" s="63"/>
      <c r="R876" s="63"/>
    </row>
    <row r="877" spans="1:18" outlineLevel="1">
      <c r="A877" s="6">
        <v>43</v>
      </c>
      <c r="B877" s="20">
        <v>42662.020833333336</v>
      </c>
      <c r="C877" s="21">
        <v>2.0833333333333332E-2</v>
      </c>
      <c r="D877" s="22">
        <v>5.85</v>
      </c>
      <c r="E877" s="23">
        <v>49.76</v>
      </c>
      <c r="F877" s="7">
        <f t="shared" si="40"/>
        <v>6.0225749999999998</v>
      </c>
      <c r="G877" s="7">
        <f t="shared" si="41"/>
        <v>53.064064000000002</v>
      </c>
      <c r="H877" s="8">
        <f t="shared" si="39"/>
        <v>171.25755725519997</v>
      </c>
      <c r="J877" s="14"/>
      <c r="K877" s="69"/>
      <c r="L877" s="69"/>
      <c r="M877" s="69"/>
      <c r="P877" s="63"/>
      <c r="Q877" s="63"/>
      <c r="R877" s="63"/>
    </row>
    <row r="878" spans="1:18" outlineLevel="1">
      <c r="A878" s="6">
        <v>43</v>
      </c>
      <c r="B878" s="20">
        <v>42662.020833333336</v>
      </c>
      <c r="C878" s="21">
        <v>4.1666666666666664E-2</v>
      </c>
      <c r="D878" s="22">
        <v>7.27</v>
      </c>
      <c r="E878" s="23">
        <v>43.35</v>
      </c>
      <c r="F878" s="7">
        <f t="shared" si="40"/>
        <v>7.4844650000000001</v>
      </c>
      <c r="G878" s="7">
        <f t="shared" si="41"/>
        <v>46.228439999999999</v>
      </c>
      <c r="H878" s="8">
        <f t="shared" si="39"/>
        <v>263.9887563154</v>
      </c>
      <c r="J878" s="14"/>
      <c r="K878" s="69"/>
      <c r="L878" s="69"/>
      <c r="M878" s="69"/>
      <c r="P878" s="63"/>
      <c r="Q878" s="63"/>
      <c r="R878" s="63"/>
    </row>
    <row r="879" spans="1:18" outlineLevel="1">
      <c r="A879" s="6">
        <v>43</v>
      </c>
      <c r="B879" s="20">
        <v>42662.020833333336</v>
      </c>
      <c r="C879" s="21">
        <v>6.25E-2</v>
      </c>
      <c r="D879" s="22">
        <v>7.69</v>
      </c>
      <c r="E879" s="23">
        <v>22.8</v>
      </c>
      <c r="F879" s="7">
        <f t="shared" si="40"/>
        <v>7.9168550000000009</v>
      </c>
      <c r="G879" s="7">
        <f t="shared" si="41"/>
        <v>24.31392</v>
      </c>
      <c r="H879" s="8">
        <f t="shared" si="39"/>
        <v>452.7339033784001</v>
      </c>
      <c r="J879" s="14"/>
      <c r="K879" s="69"/>
      <c r="L879" s="69"/>
      <c r="M879" s="69"/>
      <c r="P879" s="63"/>
      <c r="Q879" s="63"/>
      <c r="R879" s="63"/>
    </row>
    <row r="880" spans="1:18" outlineLevel="1">
      <c r="A880" s="6">
        <v>43</v>
      </c>
      <c r="B880" s="20">
        <v>42662.020833333336</v>
      </c>
      <c r="C880" s="21">
        <v>8.3333333333333329E-2</v>
      </c>
      <c r="D880" s="22">
        <v>7.73</v>
      </c>
      <c r="E880" s="23">
        <v>24.95</v>
      </c>
      <c r="F880" s="7">
        <f t="shared" si="40"/>
        <v>7.9580350000000006</v>
      </c>
      <c r="G880" s="7">
        <f t="shared" si="41"/>
        <v>26.606680000000001</v>
      </c>
      <c r="H880" s="8">
        <f t="shared" si="39"/>
        <v>436.84296182620005</v>
      </c>
      <c r="J880" s="14"/>
      <c r="K880" s="69"/>
      <c r="L880" s="69"/>
      <c r="M880" s="69"/>
      <c r="P880" s="63"/>
      <c r="Q880" s="63"/>
      <c r="R880" s="63"/>
    </row>
    <row r="881" spans="1:18" outlineLevel="1">
      <c r="A881" s="6">
        <v>43</v>
      </c>
      <c r="B881" s="20">
        <v>42662.020833333336</v>
      </c>
      <c r="C881" s="21">
        <v>0.10416666666666666</v>
      </c>
      <c r="D881" s="22">
        <v>6.88</v>
      </c>
      <c r="E881" s="23">
        <v>24.64</v>
      </c>
      <c r="F881" s="7">
        <f t="shared" si="40"/>
        <v>7.0829600000000008</v>
      </c>
      <c r="G881" s="7">
        <f t="shared" si="41"/>
        <v>26.276096000000003</v>
      </c>
      <c r="H881" s="8">
        <f t="shared" si="39"/>
        <v>391.14870307584005</v>
      </c>
      <c r="J881" s="14"/>
      <c r="K881" s="69"/>
      <c r="L881" s="69"/>
      <c r="M881" s="69"/>
      <c r="P881" s="63"/>
      <c r="Q881" s="63"/>
      <c r="R881" s="63"/>
    </row>
    <row r="882" spans="1:18" outlineLevel="1">
      <c r="A882" s="6">
        <v>43</v>
      </c>
      <c r="B882" s="20">
        <v>42662.020833333336</v>
      </c>
      <c r="C882" s="21">
        <v>0.12499999999999999</v>
      </c>
      <c r="D882" s="22">
        <v>5.67</v>
      </c>
      <c r="E882" s="23">
        <v>22.75</v>
      </c>
      <c r="F882" s="7">
        <f t="shared" si="40"/>
        <v>5.8372650000000004</v>
      </c>
      <c r="G882" s="7">
        <f t="shared" si="41"/>
        <v>24.2606</v>
      </c>
      <c r="H882" s="8">
        <f t="shared" si="39"/>
        <v>334.12154624100003</v>
      </c>
      <c r="J882" s="14"/>
      <c r="K882" s="69"/>
      <c r="L882" s="69"/>
      <c r="M882" s="69"/>
      <c r="P882" s="63"/>
      <c r="Q882" s="63"/>
      <c r="R882" s="63"/>
    </row>
    <row r="883" spans="1:18" outlineLevel="1">
      <c r="A883" s="6">
        <v>43</v>
      </c>
      <c r="B883" s="20">
        <v>42662.020833333336</v>
      </c>
      <c r="C883" s="21">
        <v>0.14583333333333331</v>
      </c>
      <c r="D883" s="22">
        <v>6.61</v>
      </c>
      <c r="E883" s="23">
        <v>25.2</v>
      </c>
      <c r="F883" s="7">
        <f t="shared" si="40"/>
        <v>6.8049950000000008</v>
      </c>
      <c r="G883" s="7">
        <f t="shared" si="41"/>
        <v>26.873280000000001</v>
      </c>
      <c r="H883" s="8">
        <f t="shared" si="39"/>
        <v>371.73455646640002</v>
      </c>
      <c r="J883" s="14"/>
      <c r="K883" s="69"/>
      <c r="L883" s="69"/>
      <c r="M883" s="69"/>
      <c r="P883" s="63"/>
      <c r="Q883" s="63"/>
      <c r="R883" s="63"/>
    </row>
    <row r="884" spans="1:18" outlineLevel="1">
      <c r="A884" s="6">
        <v>43</v>
      </c>
      <c r="B884" s="20">
        <v>42662.020833333336</v>
      </c>
      <c r="C884" s="21">
        <v>0.16666666666666666</v>
      </c>
      <c r="D884" s="22">
        <v>4.42</v>
      </c>
      <c r="E884" s="23">
        <v>25.64</v>
      </c>
      <c r="F884" s="7">
        <f t="shared" si="40"/>
        <v>4.5503900000000002</v>
      </c>
      <c r="G884" s="7">
        <f t="shared" si="41"/>
        <v>27.342496000000001</v>
      </c>
      <c r="H884" s="8">
        <f t="shared" si="39"/>
        <v>246.43776462656001</v>
      </c>
      <c r="J884" s="14"/>
      <c r="K884" s="69"/>
      <c r="L884" s="69"/>
      <c r="M884" s="69"/>
      <c r="P884" s="63"/>
      <c r="Q884" s="63"/>
      <c r="R884" s="63"/>
    </row>
    <row r="885" spans="1:18" outlineLevel="1">
      <c r="A885" s="6">
        <v>43</v>
      </c>
      <c r="B885" s="20">
        <v>42662.020833333336</v>
      </c>
      <c r="C885" s="21">
        <v>0.1875</v>
      </c>
      <c r="D885" s="22">
        <v>4.55</v>
      </c>
      <c r="E885" s="23">
        <v>48.09</v>
      </c>
      <c r="F885" s="7">
        <f t="shared" si="40"/>
        <v>4.6842250000000005</v>
      </c>
      <c r="G885" s="7">
        <f t="shared" si="41"/>
        <v>51.283176000000005</v>
      </c>
      <c r="H885" s="8">
        <f t="shared" si="39"/>
        <v>141.54240240139998</v>
      </c>
      <c r="J885" s="14"/>
      <c r="K885" s="69"/>
      <c r="L885" s="69"/>
      <c r="M885" s="69"/>
      <c r="P885" s="63"/>
      <c r="Q885" s="63"/>
      <c r="R885" s="63"/>
    </row>
    <row r="886" spans="1:18" outlineLevel="1">
      <c r="A886" s="6">
        <v>43</v>
      </c>
      <c r="B886" s="20">
        <v>42662.020833333336</v>
      </c>
      <c r="C886" s="21">
        <v>0.20833333333333334</v>
      </c>
      <c r="D886" s="22">
        <v>3.77</v>
      </c>
      <c r="E886" s="23">
        <v>66.44</v>
      </c>
      <c r="F886" s="7">
        <f t="shared" si="40"/>
        <v>3.8812150000000005</v>
      </c>
      <c r="G886" s="7">
        <f t="shared" si="41"/>
        <v>70.851615999999993</v>
      </c>
      <c r="H886" s="8">
        <f t="shared" si="39"/>
        <v>41.328667706560033</v>
      </c>
      <c r="J886" s="14"/>
      <c r="K886" s="69"/>
      <c r="L886" s="69"/>
      <c r="M886" s="69"/>
      <c r="P886" s="63"/>
      <c r="Q886" s="63"/>
      <c r="R886" s="63"/>
    </row>
    <row r="887" spans="1:18" outlineLevel="1">
      <c r="A887" s="6">
        <v>43</v>
      </c>
      <c r="B887" s="20">
        <v>42662.020833333336</v>
      </c>
      <c r="C887" s="21">
        <v>0.22916666666666669</v>
      </c>
      <c r="D887" s="22">
        <v>2.97</v>
      </c>
      <c r="E887" s="23">
        <v>101.49</v>
      </c>
      <c r="F887" s="7">
        <f t="shared" si="40"/>
        <v>3.0576150000000006</v>
      </c>
      <c r="G887" s="7">
        <f t="shared" si="41"/>
        <v>108.22893599999999</v>
      </c>
      <c r="H887" s="8">
        <f t="shared" si="39"/>
        <v>-81.726795647639989</v>
      </c>
      <c r="J887" s="14"/>
      <c r="K887" s="69"/>
      <c r="L887" s="69"/>
      <c r="M887" s="69"/>
      <c r="P887" s="63"/>
      <c r="Q887" s="63"/>
      <c r="R887" s="63"/>
    </row>
    <row r="888" spans="1:18" outlineLevel="1">
      <c r="A888" s="6">
        <v>43</v>
      </c>
      <c r="B888" s="20">
        <v>42662.020833333336</v>
      </c>
      <c r="C888" s="21">
        <v>0.25</v>
      </c>
      <c r="D888" s="22">
        <v>3.04</v>
      </c>
      <c r="E888" s="23">
        <v>156.88</v>
      </c>
      <c r="F888" s="7">
        <f t="shared" si="40"/>
        <v>3.1296800000000005</v>
      </c>
      <c r="G888" s="7">
        <f t="shared" si="41"/>
        <v>167.29683199999999</v>
      </c>
      <c r="H888" s="8">
        <f t="shared" si="39"/>
        <v>-268.51662917376001</v>
      </c>
      <c r="J888" s="14"/>
      <c r="K888" s="69"/>
      <c r="L888" s="69"/>
      <c r="M888" s="69"/>
      <c r="P888" s="63"/>
      <c r="Q888" s="63"/>
      <c r="R888" s="63"/>
    </row>
    <row r="889" spans="1:18" outlineLevel="1">
      <c r="A889" s="6">
        <v>43</v>
      </c>
      <c r="B889" s="20">
        <v>42662.020833333336</v>
      </c>
      <c r="C889" s="21">
        <v>0.27083333333333331</v>
      </c>
      <c r="D889" s="22">
        <v>2.62</v>
      </c>
      <c r="E889" s="23">
        <v>189.39</v>
      </c>
      <c r="F889" s="7">
        <f t="shared" si="40"/>
        <v>2.6972900000000002</v>
      </c>
      <c r="G889" s="7">
        <f t="shared" si="41"/>
        <v>201.965496</v>
      </c>
      <c r="H889" s="8">
        <f t="shared" si="39"/>
        <v>-324.93037770584004</v>
      </c>
      <c r="J889" s="14"/>
      <c r="K889" s="69"/>
      <c r="L889" s="69"/>
      <c r="M889" s="69"/>
      <c r="P889" s="63"/>
      <c r="Q889" s="63"/>
      <c r="R889" s="63"/>
    </row>
    <row r="890" spans="1:18" outlineLevel="1">
      <c r="A890" s="6">
        <v>43</v>
      </c>
      <c r="B890" s="20">
        <v>42662.020833333336</v>
      </c>
      <c r="C890" s="21">
        <v>0.29166666666666663</v>
      </c>
      <c r="D890" s="22">
        <v>2.0699999999999998</v>
      </c>
      <c r="E890" s="23">
        <v>145.49</v>
      </c>
      <c r="F890" s="7">
        <f t="shared" si="40"/>
        <v>2.131065</v>
      </c>
      <c r="G890" s="7">
        <f t="shared" si="41"/>
        <v>155.15053600000002</v>
      </c>
      <c r="H890" s="8">
        <f t="shared" si="39"/>
        <v>-156.95407950084004</v>
      </c>
      <c r="J890" s="14"/>
      <c r="K890" s="69"/>
      <c r="L890" s="69"/>
      <c r="M890" s="69"/>
      <c r="P890" s="63"/>
      <c r="Q890" s="63"/>
      <c r="R890" s="63"/>
    </row>
    <row r="891" spans="1:18" outlineLevel="1">
      <c r="A891" s="6">
        <v>43</v>
      </c>
      <c r="B891" s="20">
        <v>42662.020833333336</v>
      </c>
      <c r="C891" s="21">
        <v>0.31249999999999994</v>
      </c>
      <c r="D891" s="22">
        <v>1.26</v>
      </c>
      <c r="E891" s="23">
        <v>68.709999999999994</v>
      </c>
      <c r="F891" s="7">
        <f t="shared" si="40"/>
        <v>1.2971700000000002</v>
      </c>
      <c r="G891" s="7">
        <f t="shared" si="41"/>
        <v>73.27234399999999</v>
      </c>
      <c r="H891" s="8">
        <f t="shared" si="39"/>
        <v>10.672668533520014</v>
      </c>
      <c r="J891" s="14"/>
      <c r="K891" s="69"/>
      <c r="L891" s="69"/>
      <c r="M891" s="69"/>
      <c r="P891" s="63"/>
      <c r="Q891" s="63"/>
      <c r="R891" s="63"/>
    </row>
    <row r="892" spans="1:18" outlineLevel="1">
      <c r="A892" s="6">
        <v>43</v>
      </c>
      <c r="B892" s="20">
        <v>42662.020833333336</v>
      </c>
      <c r="C892" s="21">
        <v>0.33333333333333326</v>
      </c>
      <c r="D892" s="22">
        <v>0.68</v>
      </c>
      <c r="E892" s="23">
        <v>65.040000000000006</v>
      </c>
      <c r="F892" s="7">
        <f t="shared" si="40"/>
        <v>0.70006000000000013</v>
      </c>
      <c r="G892" s="7">
        <f t="shared" si="41"/>
        <v>69.358656000000011</v>
      </c>
      <c r="H892" s="8">
        <f t="shared" si="39"/>
        <v>8.4996692806399938</v>
      </c>
      <c r="J892" s="14"/>
      <c r="K892" s="69"/>
      <c r="L892" s="69"/>
      <c r="M892" s="69"/>
      <c r="P892" s="63"/>
      <c r="Q892" s="63"/>
      <c r="R892" s="63"/>
    </row>
    <row r="893" spans="1:18" outlineLevel="1">
      <c r="A893" s="6">
        <v>43</v>
      </c>
      <c r="B893" s="20">
        <v>42662.020833333336</v>
      </c>
      <c r="C893" s="21">
        <v>0.35416666666666657</v>
      </c>
      <c r="D893" s="22">
        <v>0.14000000000000001</v>
      </c>
      <c r="E893" s="23">
        <v>58.58</v>
      </c>
      <c r="F893" s="7">
        <f t="shared" si="40"/>
        <v>0.14413000000000004</v>
      </c>
      <c r="G893" s="7">
        <f t="shared" si="41"/>
        <v>62.469712000000001</v>
      </c>
      <c r="H893" s="8">
        <f t="shared" si="39"/>
        <v>2.7428354094400005</v>
      </c>
      <c r="J893" s="14"/>
      <c r="K893" s="69"/>
      <c r="L893" s="69"/>
      <c r="M893" s="69"/>
      <c r="P893" s="63"/>
      <c r="Q893" s="63"/>
      <c r="R893" s="63"/>
    </row>
    <row r="894" spans="1:18" outlineLevel="1">
      <c r="A894" s="6">
        <v>43</v>
      </c>
      <c r="B894" s="20">
        <v>42662.020833333336</v>
      </c>
      <c r="C894" s="21">
        <v>0.37499999999999989</v>
      </c>
      <c r="D894" s="22">
        <v>-0.03</v>
      </c>
      <c r="E894" s="23">
        <v>52.55</v>
      </c>
      <c r="F894" s="7">
        <f t="shared" si="40"/>
        <v>-3.0885000000000003E-2</v>
      </c>
      <c r="G894" s="7">
        <f t="shared" si="41"/>
        <v>56.039319999999996</v>
      </c>
      <c r="H894" s="8">
        <f t="shared" si="39"/>
        <v>-0.78635310180000018</v>
      </c>
      <c r="J894" s="14"/>
      <c r="K894" s="69"/>
      <c r="L894" s="69"/>
      <c r="M894" s="69"/>
      <c r="P894" s="63"/>
      <c r="Q894" s="63"/>
      <c r="R894" s="63"/>
    </row>
    <row r="895" spans="1:18" outlineLevel="1">
      <c r="A895" s="6">
        <v>43</v>
      </c>
      <c r="B895" s="20">
        <v>42662.020833333336</v>
      </c>
      <c r="C895" s="21">
        <v>0.3958333333333332</v>
      </c>
      <c r="D895" s="22">
        <v>-0.03</v>
      </c>
      <c r="E895" s="23">
        <v>51.15</v>
      </c>
      <c r="F895" s="7">
        <f t="shared" si="40"/>
        <v>-3.0885000000000003E-2</v>
      </c>
      <c r="G895" s="7">
        <f t="shared" si="41"/>
        <v>54.54636</v>
      </c>
      <c r="H895" s="8">
        <f t="shared" si="39"/>
        <v>-0.83246317140000003</v>
      </c>
      <c r="J895" s="14"/>
      <c r="K895" s="69"/>
      <c r="L895" s="69"/>
      <c r="M895" s="69"/>
      <c r="P895" s="63"/>
      <c r="Q895" s="63"/>
      <c r="R895" s="63"/>
    </row>
    <row r="896" spans="1:18" outlineLevel="1">
      <c r="A896" s="6">
        <v>43</v>
      </c>
      <c r="B896" s="20">
        <v>42662.020833333336</v>
      </c>
      <c r="C896" s="21">
        <v>0.41666666666666652</v>
      </c>
      <c r="D896" s="22">
        <v>0.25</v>
      </c>
      <c r="E896" s="23">
        <v>55.26</v>
      </c>
      <c r="F896" s="7">
        <f t="shared" si="40"/>
        <v>0.25737500000000002</v>
      </c>
      <c r="G896" s="7">
        <f t="shared" si="41"/>
        <v>58.929263999999996</v>
      </c>
      <c r="H896" s="8">
        <f t="shared" si="39"/>
        <v>5.8091431780000011</v>
      </c>
      <c r="J896" s="14"/>
      <c r="K896" s="69"/>
      <c r="L896" s="69"/>
      <c r="M896" s="69"/>
      <c r="P896" s="63"/>
      <c r="Q896" s="63"/>
      <c r="R896" s="63"/>
    </row>
    <row r="897" spans="1:18" outlineLevel="1">
      <c r="A897" s="6">
        <v>43</v>
      </c>
      <c r="B897" s="20">
        <v>42662.020833333336</v>
      </c>
      <c r="C897" s="21">
        <v>0.43749999999999983</v>
      </c>
      <c r="D897" s="22">
        <v>0.33</v>
      </c>
      <c r="E897" s="23">
        <v>51.17</v>
      </c>
      <c r="F897" s="7">
        <f t="shared" si="40"/>
        <v>0.33973500000000006</v>
      </c>
      <c r="G897" s="7">
        <f t="shared" si="41"/>
        <v>54.567688000000004</v>
      </c>
      <c r="H897" s="8">
        <f t="shared" si="39"/>
        <v>9.1498490173200011</v>
      </c>
      <c r="J897" s="14"/>
      <c r="K897" s="69"/>
      <c r="L897" s="69"/>
      <c r="M897" s="69"/>
      <c r="P897" s="63"/>
      <c r="Q897" s="63"/>
      <c r="R897" s="63"/>
    </row>
    <row r="898" spans="1:18" outlineLevel="1">
      <c r="A898" s="6">
        <v>43</v>
      </c>
      <c r="B898" s="20">
        <v>42662.020833333336</v>
      </c>
      <c r="C898" s="21">
        <v>0.45833333333333315</v>
      </c>
      <c r="D898" s="22">
        <v>0.15</v>
      </c>
      <c r="E898" s="23">
        <v>50.62</v>
      </c>
      <c r="F898" s="7">
        <f t="shared" si="40"/>
        <v>0.15442500000000001</v>
      </c>
      <c r="G898" s="7">
        <f t="shared" si="41"/>
        <v>53.981167999999997</v>
      </c>
      <c r="H898" s="8">
        <f t="shared" si="39"/>
        <v>4.249595631600001</v>
      </c>
      <c r="J898" s="14"/>
      <c r="K898" s="69"/>
      <c r="L898" s="69"/>
      <c r="M898" s="69"/>
      <c r="P898" s="63"/>
      <c r="Q898" s="63"/>
      <c r="R898" s="63"/>
    </row>
    <row r="899" spans="1:18" outlineLevel="1">
      <c r="A899" s="6">
        <v>43</v>
      </c>
      <c r="B899" s="20">
        <v>42662.020833333336</v>
      </c>
      <c r="C899" s="21">
        <v>0.47916666666666646</v>
      </c>
      <c r="D899" s="22">
        <v>0.28999999999999998</v>
      </c>
      <c r="E899" s="23">
        <v>48.3</v>
      </c>
      <c r="F899" s="7">
        <f t="shared" si="40"/>
        <v>0.29855500000000001</v>
      </c>
      <c r="G899" s="7">
        <f t="shared" si="41"/>
        <v>51.50712</v>
      </c>
      <c r="H899" s="8">
        <f t="shared" si="39"/>
        <v>8.9545242884</v>
      </c>
      <c r="J899" s="14"/>
      <c r="K899" s="69"/>
      <c r="L899" s="69"/>
      <c r="M899" s="69"/>
      <c r="P899" s="63"/>
      <c r="Q899" s="63"/>
      <c r="R899" s="63"/>
    </row>
    <row r="900" spans="1:18" outlineLevel="1">
      <c r="A900" s="6">
        <v>43</v>
      </c>
      <c r="B900" s="20">
        <v>42662.020833333336</v>
      </c>
      <c r="C900" s="21">
        <v>0.49999999999999978</v>
      </c>
      <c r="D900" s="22">
        <v>0.2</v>
      </c>
      <c r="E900" s="23">
        <v>44.44</v>
      </c>
      <c r="F900" s="7">
        <f t="shared" si="40"/>
        <v>0.20590000000000003</v>
      </c>
      <c r="G900" s="7">
        <f t="shared" si="41"/>
        <v>47.390816000000001</v>
      </c>
      <c r="H900" s="8">
        <f t="shared" si="39"/>
        <v>7.0230809856000009</v>
      </c>
      <c r="J900" s="14"/>
      <c r="K900" s="69"/>
      <c r="L900" s="69"/>
      <c r="M900" s="69"/>
      <c r="P900" s="63"/>
      <c r="Q900" s="63"/>
      <c r="R900" s="63"/>
    </row>
    <row r="901" spans="1:18" outlineLevel="1">
      <c r="A901" s="6">
        <v>43</v>
      </c>
      <c r="B901" s="20">
        <v>42662.020833333336</v>
      </c>
      <c r="C901" s="21">
        <v>0.52083333333333315</v>
      </c>
      <c r="D901" s="22">
        <v>0.14000000000000001</v>
      </c>
      <c r="E901" s="23">
        <v>36.549999999999997</v>
      </c>
      <c r="F901" s="7">
        <f t="shared" si="40"/>
        <v>0.14413000000000004</v>
      </c>
      <c r="G901" s="7">
        <f t="shared" si="41"/>
        <v>38.97692</v>
      </c>
      <c r="H901" s="8">
        <f t="shared" si="39"/>
        <v>6.1288515204000014</v>
      </c>
      <c r="J901" s="14"/>
      <c r="K901" s="69"/>
      <c r="L901" s="69"/>
      <c r="M901" s="69"/>
      <c r="P901" s="63"/>
      <c r="Q901" s="63"/>
      <c r="R901" s="63"/>
    </row>
    <row r="902" spans="1:18" outlineLevel="1">
      <c r="A902" s="6">
        <v>43</v>
      </c>
      <c r="B902" s="20">
        <v>42662.020833333336</v>
      </c>
      <c r="C902" s="21">
        <v>0.54166666666666652</v>
      </c>
      <c r="D902" s="22">
        <v>0.02</v>
      </c>
      <c r="E902" s="23">
        <v>32.06</v>
      </c>
      <c r="F902" s="7">
        <f t="shared" si="40"/>
        <v>2.0590000000000001E-2</v>
      </c>
      <c r="G902" s="7">
        <f t="shared" si="41"/>
        <v>34.188784000000005</v>
      </c>
      <c r="H902" s="8">
        <f t="shared" si="39"/>
        <v>0.97413793743999988</v>
      </c>
      <c r="J902" s="14"/>
      <c r="K902" s="69"/>
      <c r="L902" s="69"/>
      <c r="M902" s="69"/>
      <c r="P902" s="63"/>
      <c r="Q902" s="63"/>
      <c r="R902" s="63"/>
    </row>
    <row r="903" spans="1:18" outlineLevel="1">
      <c r="A903" s="6">
        <v>43</v>
      </c>
      <c r="B903" s="20">
        <v>42662.020833333336</v>
      </c>
      <c r="C903" s="21">
        <v>0.56249999999999989</v>
      </c>
      <c r="D903" s="22">
        <v>0.06</v>
      </c>
      <c r="E903" s="23">
        <v>35.83</v>
      </c>
      <c r="F903" s="7">
        <f t="shared" si="40"/>
        <v>6.1770000000000005E-2</v>
      </c>
      <c r="G903" s="7">
        <f t="shared" si="41"/>
        <v>38.209111999999998</v>
      </c>
      <c r="H903" s="8">
        <f t="shared" si="39"/>
        <v>2.6740781517600003</v>
      </c>
      <c r="J903" s="14"/>
      <c r="K903" s="69"/>
      <c r="L903" s="69"/>
      <c r="M903" s="69"/>
      <c r="P903" s="63"/>
      <c r="Q903" s="63"/>
      <c r="R903" s="63"/>
    </row>
    <row r="904" spans="1:18" outlineLevel="1">
      <c r="A904" s="6">
        <v>43</v>
      </c>
      <c r="B904" s="20">
        <v>42662.020833333336</v>
      </c>
      <c r="C904" s="21">
        <v>0.58333333333333326</v>
      </c>
      <c r="D904" s="22">
        <v>0</v>
      </c>
      <c r="E904" s="23">
        <v>31.06</v>
      </c>
      <c r="F904" s="7">
        <f t="shared" si="40"/>
        <v>0</v>
      </c>
      <c r="G904" s="7">
        <f t="shared" si="41"/>
        <v>33.122383999999997</v>
      </c>
      <c r="H904" s="8">
        <f t="shared" si="39"/>
        <v>0</v>
      </c>
      <c r="J904" s="14"/>
      <c r="K904" s="69"/>
      <c r="L904" s="69"/>
      <c r="M904" s="69"/>
      <c r="P904" s="63"/>
      <c r="Q904" s="63"/>
      <c r="R904" s="63"/>
    </row>
    <row r="905" spans="1:18" outlineLevel="1">
      <c r="A905" s="6">
        <v>43</v>
      </c>
      <c r="B905" s="20">
        <v>42662.020833333336</v>
      </c>
      <c r="C905" s="21">
        <v>0.60416666666666663</v>
      </c>
      <c r="D905" s="22">
        <v>0.25</v>
      </c>
      <c r="E905" s="23">
        <v>31.86</v>
      </c>
      <c r="F905" s="7">
        <f t="shared" si="40"/>
        <v>0.25737500000000002</v>
      </c>
      <c r="G905" s="7">
        <f t="shared" si="41"/>
        <v>33.975504000000001</v>
      </c>
      <c r="H905" s="8">
        <f t="shared" si="39"/>
        <v>12.231617158000001</v>
      </c>
      <c r="J905" s="14"/>
      <c r="K905" s="69"/>
      <c r="L905" s="69"/>
      <c r="M905" s="69"/>
      <c r="P905" s="63"/>
      <c r="Q905" s="63"/>
      <c r="R905" s="63"/>
    </row>
    <row r="906" spans="1:18" outlineLevel="1">
      <c r="A906" s="6">
        <v>43</v>
      </c>
      <c r="B906" s="20">
        <v>42662.020833333336</v>
      </c>
      <c r="C906" s="21">
        <v>0.625</v>
      </c>
      <c r="D906" s="22">
        <v>0.03</v>
      </c>
      <c r="E906" s="23">
        <v>44.3</v>
      </c>
      <c r="F906" s="7">
        <f t="shared" si="40"/>
        <v>3.0885000000000003E-2</v>
      </c>
      <c r="G906" s="7">
        <f t="shared" si="41"/>
        <v>47.241519999999994</v>
      </c>
      <c r="H906" s="8">
        <f t="shared" si="39"/>
        <v>1.0580731548000002</v>
      </c>
      <c r="J906" s="14"/>
      <c r="K906" s="69"/>
      <c r="L906" s="69"/>
      <c r="M906" s="69"/>
      <c r="P906" s="63"/>
      <c r="Q906" s="63"/>
      <c r="R906" s="63"/>
    </row>
    <row r="907" spans="1:18" outlineLevel="1">
      <c r="A907" s="6">
        <v>43</v>
      </c>
      <c r="B907" s="20">
        <v>42662.020833333336</v>
      </c>
      <c r="C907" s="21">
        <v>0.64583333333333337</v>
      </c>
      <c r="D907" s="22">
        <v>0.17</v>
      </c>
      <c r="E907" s="23">
        <v>37.270000000000003</v>
      </c>
      <c r="F907" s="7">
        <f t="shared" si="40"/>
        <v>0.17501500000000003</v>
      </c>
      <c r="G907" s="7">
        <f t="shared" si="41"/>
        <v>39.744728000000002</v>
      </c>
      <c r="H907" s="8">
        <f t="shared" si="39"/>
        <v>7.3077989290800014</v>
      </c>
      <c r="J907" s="14"/>
      <c r="K907" s="69"/>
      <c r="L907" s="69"/>
      <c r="M907" s="69"/>
      <c r="P907" s="63"/>
      <c r="Q907" s="63"/>
      <c r="R907" s="63"/>
    </row>
    <row r="908" spans="1:18" outlineLevel="1">
      <c r="A908" s="6">
        <v>43</v>
      </c>
      <c r="B908" s="20">
        <v>42662.020833333336</v>
      </c>
      <c r="C908" s="21">
        <v>0.66666666666666674</v>
      </c>
      <c r="D908" s="22">
        <v>0.11</v>
      </c>
      <c r="E908" s="23">
        <v>43.75</v>
      </c>
      <c r="F908" s="7">
        <f t="shared" si="40"/>
        <v>0.11324500000000001</v>
      </c>
      <c r="G908" s="7">
        <f t="shared" si="41"/>
        <v>46.655000000000001</v>
      </c>
      <c r="H908" s="8">
        <f t="shared" si="39"/>
        <v>3.9460220250000004</v>
      </c>
      <c r="J908" s="14"/>
      <c r="K908" s="69"/>
      <c r="L908" s="69"/>
      <c r="M908" s="69"/>
      <c r="P908" s="63"/>
      <c r="Q908" s="63"/>
      <c r="R908" s="63"/>
    </row>
    <row r="909" spans="1:18" outlineLevel="1">
      <c r="A909" s="6">
        <v>43</v>
      </c>
      <c r="B909" s="20">
        <v>42662.020833333336</v>
      </c>
      <c r="C909" s="21">
        <v>0.68750000000000011</v>
      </c>
      <c r="D909" s="22">
        <v>0.02</v>
      </c>
      <c r="E909" s="23">
        <v>42.7</v>
      </c>
      <c r="F909" s="7">
        <f t="shared" si="40"/>
        <v>2.0590000000000001E-2</v>
      </c>
      <c r="G909" s="7">
        <f t="shared" si="41"/>
        <v>45.53528</v>
      </c>
      <c r="H909" s="8">
        <f t="shared" ref="H909:H972" si="42">F909*($B$6-G909)</f>
        <v>0.74051358480000007</v>
      </c>
      <c r="J909" s="14"/>
      <c r="K909" s="69"/>
      <c r="L909" s="69"/>
      <c r="M909" s="69"/>
      <c r="P909" s="63"/>
      <c r="Q909" s="63"/>
      <c r="R909" s="63"/>
    </row>
    <row r="910" spans="1:18" outlineLevel="1">
      <c r="A910" s="6">
        <v>43</v>
      </c>
      <c r="B910" s="20">
        <v>42662.020833333336</v>
      </c>
      <c r="C910" s="21">
        <v>0.70833333333333348</v>
      </c>
      <c r="D910" s="22">
        <v>0.02</v>
      </c>
      <c r="E910" s="23">
        <v>53.36</v>
      </c>
      <c r="F910" s="7">
        <f t="shared" ref="F910:F973" si="43">IF($B$10="Electricity",$D910*$B$7,$D910*$B$8)</f>
        <v>2.0590000000000001E-2</v>
      </c>
      <c r="G910" s="7">
        <f t="shared" ref="G910:G973" si="44">+E910*$B$8</f>
        <v>56.903103999999999</v>
      </c>
      <c r="H910" s="8">
        <f t="shared" si="42"/>
        <v>0.50645008864000007</v>
      </c>
      <c r="J910" s="14"/>
      <c r="K910" s="69"/>
      <c r="L910" s="69"/>
      <c r="M910" s="69"/>
      <c r="P910" s="63"/>
      <c r="Q910" s="63"/>
      <c r="R910" s="63"/>
    </row>
    <row r="911" spans="1:18" outlineLevel="1">
      <c r="A911" s="6">
        <v>43</v>
      </c>
      <c r="B911" s="20">
        <v>42662.020833333336</v>
      </c>
      <c r="C911" s="21">
        <v>0.72916666666666685</v>
      </c>
      <c r="D911" s="22">
        <v>-0.09</v>
      </c>
      <c r="E911" s="23">
        <v>57.79</v>
      </c>
      <c r="F911" s="7">
        <f t="shared" si="43"/>
        <v>-9.2655000000000001E-2</v>
      </c>
      <c r="G911" s="7">
        <f t="shared" si="44"/>
        <v>61.627256000000003</v>
      </c>
      <c r="H911" s="8">
        <f t="shared" si="42"/>
        <v>-1.8413090953199998</v>
      </c>
      <c r="J911" s="14"/>
      <c r="K911" s="69"/>
      <c r="L911" s="69"/>
      <c r="M911" s="69"/>
      <c r="P911" s="63"/>
      <c r="Q911" s="63"/>
      <c r="R911" s="63"/>
    </row>
    <row r="912" spans="1:18" outlineLevel="1">
      <c r="A912" s="6">
        <v>43</v>
      </c>
      <c r="B912" s="20">
        <v>42662.020833333336</v>
      </c>
      <c r="C912" s="21">
        <v>0.75000000000000022</v>
      </c>
      <c r="D912" s="22">
        <v>-0.09</v>
      </c>
      <c r="E912" s="23">
        <v>57.48</v>
      </c>
      <c r="F912" s="7">
        <f t="shared" si="43"/>
        <v>-9.2655000000000001E-2</v>
      </c>
      <c r="G912" s="7">
        <f t="shared" si="44"/>
        <v>61.296672000000001</v>
      </c>
      <c r="H912" s="8">
        <f t="shared" si="42"/>
        <v>-1.8719393558399999</v>
      </c>
      <c r="J912" s="14"/>
      <c r="K912" s="69"/>
      <c r="L912" s="69"/>
      <c r="M912" s="69"/>
      <c r="P912" s="63"/>
      <c r="Q912" s="63"/>
      <c r="R912" s="63"/>
    </row>
    <row r="913" spans="1:18" outlineLevel="1">
      <c r="A913" s="6">
        <v>43</v>
      </c>
      <c r="B913" s="20">
        <v>42662.020833333336</v>
      </c>
      <c r="C913" s="21">
        <v>0.77083333333333359</v>
      </c>
      <c r="D913" s="22">
        <v>-0.05</v>
      </c>
      <c r="E913" s="23">
        <v>62.22</v>
      </c>
      <c r="F913" s="7">
        <f t="shared" si="43"/>
        <v>-5.1475000000000007E-2</v>
      </c>
      <c r="G913" s="7">
        <f t="shared" si="44"/>
        <v>66.351408000000006</v>
      </c>
      <c r="H913" s="8">
        <f t="shared" si="42"/>
        <v>-0.77977377319999974</v>
      </c>
      <c r="J913" s="14"/>
      <c r="K913" s="69"/>
      <c r="L913" s="69"/>
      <c r="M913" s="69"/>
      <c r="P913" s="63"/>
      <c r="Q913" s="63"/>
      <c r="R913" s="63"/>
    </row>
    <row r="914" spans="1:18" outlineLevel="1">
      <c r="A914" s="6">
        <v>43</v>
      </c>
      <c r="B914" s="20">
        <v>42662.020833333336</v>
      </c>
      <c r="C914" s="21">
        <v>0.79166666666666696</v>
      </c>
      <c r="D914" s="22">
        <v>-0.04</v>
      </c>
      <c r="E914" s="23">
        <v>81.02</v>
      </c>
      <c r="F914" s="7">
        <f t="shared" si="43"/>
        <v>-4.1180000000000001E-2</v>
      </c>
      <c r="G914" s="7">
        <f t="shared" si="44"/>
        <v>86.399727999999996</v>
      </c>
      <c r="H914" s="8">
        <f t="shared" si="42"/>
        <v>0.20177079903999984</v>
      </c>
      <c r="J914" s="14"/>
      <c r="K914" s="69"/>
      <c r="L914" s="69"/>
      <c r="M914" s="69"/>
      <c r="P914" s="63"/>
      <c r="Q914" s="63"/>
      <c r="R914" s="63"/>
    </row>
    <row r="915" spans="1:18" outlineLevel="1">
      <c r="A915" s="6">
        <v>43</v>
      </c>
      <c r="B915" s="20">
        <v>42662.020833333336</v>
      </c>
      <c r="C915" s="21">
        <v>0.81250000000000033</v>
      </c>
      <c r="D915" s="22">
        <v>-7.0000000000000007E-2</v>
      </c>
      <c r="E915" s="23">
        <v>83.8</v>
      </c>
      <c r="F915" s="7">
        <f t="shared" si="43"/>
        <v>-7.2065000000000018E-2</v>
      </c>
      <c r="G915" s="7">
        <f t="shared" si="44"/>
        <v>89.364319999999992</v>
      </c>
      <c r="H915" s="8">
        <f t="shared" si="42"/>
        <v>0.56674222079999959</v>
      </c>
      <c r="J915" s="14"/>
      <c r="K915" s="69"/>
      <c r="L915" s="69"/>
      <c r="M915" s="69"/>
      <c r="P915" s="63"/>
      <c r="Q915" s="63"/>
      <c r="R915" s="63"/>
    </row>
    <row r="916" spans="1:18" outlineLevel="1">
      <c r="A916" s="6">
        <v>43</v>
      </c>
      <c r="B916" s="20">
        <v>42662.020833333336</v>
      </c>
      <c r="C916" s="21">
        <v>0.8333333333333337</v>
      </c>
      <c r="D916" s="22">
        <v>0.23</v>
      </c>
      <c r="E916" s="23">
        <v>82.17</v>
      </c>
      <c r="F916" s="7">
        <f t="shared" si="43"/>
        <v>0.23678500000000002</v>
      </c>
      <c r="G916" s="7">
        <f t="shared" si="44"/>
        <v>87.62608800000001</v>
      </c>
      <c r="H916" s="8">
        <f t="shared" si="42"/>
        <v>-1.4505657470800024</v>
      </c>
      <c r="J916" s="14"/>
      <c r="K916" s="69"/>
      <c r="L916" s="69"/>
      <c r="M916" s="69"/>
      <c r="P916" s="63"/>
      <c r="Q916" s="63"/>
      <c r="R916" s="63"/>
    </row>
    <row r="917" spans="1:18" outlineLevel="1">
      <c r="A917" s="6">
        <v>43</v>
      </c>
      <c r="B917" s="20">
        <v>42662.020833333336</v>
      </c>
      <c r="C917" s="21">
        <v>0.85416666666666707</v>
      </c>
      <c r="D917" s="22">
        <v>0.42</v>
      </c>
      <c r="E917" s="23">
        <v>75.44</v>
      </c>
      <c r="F917" s="7">
        <f t="shared" si="43"/>
        <v>0.43239</v>
      </c>
      <c r="G917" s="7">
        <f t="shared" si="44"/>
        <v>80.449215999999993</v>
      </c>
      <c r="H917" s="8">
        <f t="shared" si="42"/>
        <v>0.45434849376000314</v>
      </c>
      <c r="J917" s="14"/>
      <c r="K917" s="69"/>
      <c r="L917" s="69"/>
      <c r="M917" s="69"/>
      <c r="P917" s="63"/>
      <c r="Q917" s="63"/>
      <c r="R917" s="63"/>
    </row>
    <row r="918" spans="1:18" outlineLevel="1">
      <c r="A918" s="6">
        <v>43</v>
      </c>
      <c r="B918" s="20">
        <v>42662.020833333336</v>
      </c>
      <c r="C918" s="21">
        <v>0.87500000000000044</v>
      </c>
      <c r="D918" s="22">
        <v>0.72</v>
      </c>
      <c r="E918" s="23">
        <v>57.73</v>
      </c>
      <c r="F918" s="7">
        <f t="shared" si="43"/>
        <v>0.74124000000000001</v>
      </c>
      <c r="G918" s="7">
        <f t="shared" si="44"/>
        <v>61.563271999999998</v>
      </c>
      <c r="H918" s="8">
        <f t="shared" si="42"/>
        <v>14.777900262720001</v>
      </c>
      <c r="J918" s="14"/>
      <c r="K918" s="69"/>
      <c r="L918" s="69"/>
      <c r="M918" s="69"/>
      <c r="P918" s="63"/>
      <c r="Q918" s="63"/>
      <c r="R918" s="63"/>
    </row>
    <row r="919" spans="1:18" outlineLevel="1">
      <c r="A919" s="6">
        <v>43</v>
      </c>
      <c r="B919" s="20">
        <v>42662.020833333336</v>
      </c>
      <c r="C919" s="21">
        <v>0.89583333333333381</v>
      </c>
      <c r="D919" s="22">
        <v>1.64</v>
      </c>
      <c r="E919" s="23">
        <v>49.97</v>
      </c>
      <c r="F919" s="7">
        <f t="shared" si="43"/>
        <v>1.68838</v>
      </c>
      <c r="G919" s="7">
        <f t="shared" si="44"/>
        <v>53.288007999999998</v>
      </c>
      <c r="H919" s="8">
        <f t="shared" si="42"/>
        <v>47.632563052960002</v>
      </c>
      <c r="J919" s="14"/>
      <c r="K919" s="69"/>
      <c r="L919" s="69"/>
      <c r="M919" s="69"/>
      <c r="P919" s="63"/>
      <c r="Q919" s="63"/>
      <c r="R919" s="63"/>
    </row>
    <row r="920" spans="1:18" outlineLevel="1">
      <c r="A920" s="6">
        <v>43</v>
      </c>
      <c r="B920" s="20">
        <v>42662.020833333336</v>
      </c>
      <c r="C920" s="21">
        <v>0.91666666666666718</v>
      </c>
      <c r="D920" s="22">
        <v>3.32</v>
      </c>
      <c r="E920" s="23">
        <v>35.880000000000003</v>
      </c>
      <c r="F920" s="7">
        <f t="shared" si="43"/>
        <v>3.4179400000000002</v>
      </c>
      <c r="G920" s="7">
        <f t="shared" si="44"/>
        <v>38.262432000000004</v>
      </c>
      <c r="H920" s="8">
        <f t="shared" si="42"/>
        <v>147.78341316991998</v>
      </c>
      <c r="J920" s="14"/>
      <c r="K920" s="69"/>
      <c r="L920" s="69"/>
      <c r="M920" s="69"/>
      <c r="P920" s="63"/>
      <c r="Q920" s="63"/>
      <c r="R920" s="63"/>
    </row>
    <row r="921" spans="1:18" outlineLevel="1">
      <c r="A921" s="6">
        <v>43</v>
      </c>
      <c r="B921" s="20">
        <v>42662.020833333336</v>
      </c>
      <c r="C921" s="21">
        <v>0.93750000000000056</v>
      </c>
      <c r="D921" s="22">
        <v>5.96</v>
      </c>
      <c r="E921" s="23">
        <v>75.099999999999994</v>
      </c>
      <c r="F921" s="7">
        <f t="shared" si="43"/>
        <v>6.1358200000000007</v>
      </c>
      <c r="G921" s="7">
        <f t="shared" si="44"/>
        <v>80.086639999999989</v>
      </c>
      <c r="H921" s="8">
        <f t="shared" si="42"/>
        <v>8.6721225552000707</v>
      </c>
      <c r="J921" s="14"/>
      <c r="K921" s="69"/>
      <c r="L921" s="69"/>
      <c r="M921" s="69"/>
      <c r="P921" s="63"/>
      <c r="Q921" s="63"/>
      <c r="R921" s="63"/>
    </row>
    <row r="922" spans="1:18" outlineLevel="1">
      <c r="A922" s="6">
        <v>43</v>
      </c>
      <c r="B922" s="20">
        <v>42662.020833333336</v>
      </c>
      <c r="C922" s="21">
        <v>0.95833333333333393</v>
      </c>
      <c r="D922" s="22">
        <v>6.67</v>
      </c>
      <c r="E922" s="23">
        <v>74.89</v>
      </c>
      <c r="F922" s="7">
        <f t="shared" si="43"/>
        <v>6.8667650000000009</v>
      </c>
      <c r="G922" s="7">
        <f t="shared" si="44"/>
        <v>79.862696</v>
      </c>
      <c r="H922" s="8">
        <f t="shared" si="42"/>
        <v>11.242981801560004</v>
      </c>
      <c r="J922" s="14"/>
      <c r="K922" s="69"/>
      <c r="L922" s="69"/>
      <c r="M922" s="69"/>
      <c r="P922" s="63"/>
      <c r="Q922" s="63"/>
      <c r="R922" s="63"/>
    </row>
    <row r="923" spans="1:18" outlineLevel="1">
      <c r="A923" s="6">
        <v>43</v>
      </c>
      <c r="B923" s="20">
        <v>42662.020833333336</v>
      </c>
      <c r="C923" s="21">
        <v>0.9791666666666673</v>
      </c>
      <c r="D923" s="22">
        <v>6.17</v>
      </c>
      <c r="E923" s="23">
        <v>72.13</v>
      </c>
      <c r="F923" s="7">
        <f t="shared" si="43"/>
        <v>6.3520150000000006</v>
      </c>
      <c r="G923" s="7">
        <f t="shared" si="44"/>
        <v>76.919432</v>
      </c>
      <c r="H923" s="8">
        <f t="shared" si="42"/>
        <v>29.095836644519999</v>
      </c>
      <c r="J923" s="14"/>
      <c r="K923" s="69"/>
      <c r="L923" s="69"/>
      <c r="M923" s="69"/>
      <c r="P923" s="63"/>
      <c r="Q923" s="63"/>
      <c r="R923" s="63"/>
    </row>
    <row r="924" spans="1:18" outlineLevel="1">
      <c r="A924" s="6">
        <v>43</v>
      </c>
      <c r="B924" s="20">
        <v>42662.020833333336</v>
      </c>
      <c r="C924" s="21">
        <v>1.0000000000000007</v>
      </c>
      <c r="D924" s="22">
        <v>8.2100000000000009</v>
      </c>
      <c r="E924" s="23">
        <v>65.760000000000005</v>
      </c>
      <c r="F924" s="7">
        <f t="shared" si="43"/>
        <v>8.4521950000000015</v>
      </c>
      <c r="G924" s="7">
        <f t="shared" si="44"/>
        <v>70.126464000000013</v>
      </c>
      <c r="H924" s="8">
        <f t="shared" si="42"/>
        <v>96.131344111519908</v>
      </c>
      <c r="J924" s="14"/>
      <c r="K924" s="69"/>
      <c r="L924" s="69"/>
      <c r="M924" s="69"/>
      <c r="P924" s="63"/>
      <c r="Q924" s="63"/>
      <c r="R924" s="63"/>
    </row>
    <row r="925" spans="1:18" outlineLevel="1">
      <c r="A925" s="6">
        <v>43</v>
      </c>
      <c r="B925" s="20">
        <v>42663.020833333336</v>
      </c>
      <c r="C925" s="21">
        <v>2.0833333333333332E-2</v>
      </c>
      <c r="D925" s="22">
        <v>9.7100000000000009</v>
      </c>
      <c r="E925" s="23">
        <v>62.05</v>
      </c>
      <c r="F925" s="7">
        <f t="shared" si="43"/>
        <v>9.9964450000000014</v>
      </c>
      <c r="G925" s="7">
        <f t="shared" si="44"/>
        <v>66.170119999999997</v>
      </c>
      <c r="H925" s="8">
        <f t="shared" si="42"/>
        <v>153.24430227660005</v>
      </c>
      <c r="J925" s="14"/>
      <c r="K925" s="69"/>
      <c r="L925" s="69"/>
      <c r="M925" s="69"/>
      <c r="P925" s="63"/>
      <c r="Q925" s="63"/>
      <c r="R925" s="63"/>
    </row>
    <row r="926" spans="1:18" outlineLevel="1">
      <c r="A926" s="6">
        <v>43</v>
      </c>
      <c r="B926" s="20">
        <v>42663.020833333336</v>
      </c>
      <c r="C926" s="21">
        <v>4.1666666666666664E-2</v>
      </c>
      <c r="D926" s="22">
        <v>9.7799999999999994</v>
      </c>
      <c r="E926" s="23">
        <v>27.57</v>
      </c>
      <c r="F926" s="7">
        <f t="shared" si="43"/>
        <v>10.06851</v>
      </c>
      <c r="G926" s="7">
        <f t="shared" si="44"/>
        <v>29.400648</v>
      </c>
      <c r="H926" s="8">
        <f t="shared" si="42"/>
        <v>524.56284660552001</v>
      </c>
      <c r="J926" s="14"/>
      <c r="K926" s="69"/>
      <c r="L926" s="69"/>
      <c r="M926" s="69"/>
      <c r="P926" s="63"/>
      <c r="Q926" s="63"/>
      <c r="R926" s="63"/>
    </row>
    <row r="927" spans="1:18" outlineLevel="1">
      <c r="A927" s="6">
        <v>43</v>
      </c>
      <c r="B927" s="20">
        <v>42663.020833333336</v>
      </c>
      <c r="C927" s="21">
        <v>6.25E-2</v>
      </c>
      <c r="D927" s="22">
        <v>9.7799999999999994</v>
      </c>
      <c r="E927" s="23">
        <v>28.06</v>
      </c>
      <c r="F927" s="7">
        <f t="shared" si="43"/>
        <v>10.06851</v>
      </c>
      <c r="G927" s="7">
        <f t="shared" si="44"/>
        <v>29.923183999999999</v>
      </c>
      <c r="H927" s="8">
        <f t="shared" si="42"/>
        <v>519.30168766416</v>
      </c>
      <c r="J927" s="14"/>
      <c r="K927" s="69"/>
      <c r="L927" s="69"/>
      <c r="M927" s="69"/>
      <c r="P927" s="63"/>
      <c r="Q927" s="63"/>
      <c r="R927" s="63"/>
    </row>
    <row r="928" spans="1:18" outlineLevel="1">
      <c r="A928" s="6">
        <v>43</v>
      </c>
      <c r="B928" s="20">
        <v>42663.020833333336</v>
      </c>
      <c r="C928" s="21">
        <v>8.3333333333333329E-2</v>
      </c>
      <c r="D928" s="22">
        <v>9.7799999999999994</v>
      </c>
      <c r="E928" s="23">
        <v>25.03</v>
      </c>
      <c r="F928" s="7">
        <f t="shared" si="43"/>
        <v>10.06851</v>
      </c>
      <c r="G928" s="7">
        <f t="shared" si="44"/>
        <v>26.691992000000003</v>
      </c>
      <c r="H928" s="8">
        <f t="shared" si="42"/>
        <v>551.83497662807997</v>
      </c>
      <c r="J928" s="14"/>
      <c r="K928" s="69"/>
      <c r="L928" s="69"/>
      <c r="M928" s="69"/>
      <c r="P928" s="63"/>
      <c r="Q928" s="63"/>
      <c r="R928" s="63"/>
    </row>
    <row r="929" spans="1:18" outlineLevel="1">
      <c r="A929" s="6">
        <v>43</v>
      </c>
      <c r="B929" s="20">
        <v>42663.020833333336</v>
      </c>
      <c r="C929" s="21">
        <v>0.10416666666666666</v>
      </c>
      <c r="D929" s="22">
        <v>9.76</v>
      </c>
      <c r="E929" s="23">
        <v>24.2</v>
      </c>
      <c r="F929" s="7">
        <f t="shared" si="43"/>
        <v>10.047920000000001</v>
      </c>
      <c r="G929" s="7">
        <f t="shared" si="44"/>
        <v>25.80688</v>
      </c>
      <c r="H929" s="8">
        <f t="shared" si="42"/>
        <v>559.60001431040007</v>
      </c>
      <c r="J929" s="14"/>
      <c r="K929" s="69"/>
      <c r="L929" s="69"/>
      <c r="M929" s="69"/>
      <c r="P929" s="63"/>
      <c r="Q929" s="63"/>
      <c r="R929" s="63"/>
    </row>
    <row r="930" spans="1:18" outlineLevel="1">
      <c r="A930" s="6">
        <v>43</v>
      </c>
      <c r="B930" s="20">
        <v>42663.020833333336</v>
      </c>
      <c r="C930" s="21">
        <v>0.12499999999999999</v>
      </c>
      <c r="D930" s="22">
        <v>9.7799999999999994</v>
      </c>
      <c r="E930" s="23">
        <v>23.01</v>
      </c>
      <c r="F930" s="7">
        <f t="shared" si="43"/>
        <v>10.06851</v>
      </c>
      <c r="G930" s="7">
        <f t="shared" si="44"/>
        <v>24.537864000000003</v>
      </c>
      <c r="H930" s="8">
        <f t="shared" si="42"/>
        <v>573.52383593735999</v>
      </c>
      <c r="J930" s="14"/>
      <c r="K930" s="69"/>
      <c r="L930" s="69"/>
      <c r="M930" s="69"/>
      <c r="P930" s="63"/>
      <c r="Q930" s="63"/>
      <c r="R930" s="63"/>
    </row>
    <row r="931" spans="1:18" outlineLevel="1">
      <c r="A931" s="6">
        <v>43</v>
      </c>
      <c r="B931" s="20">
        <v>42663.020833333336</v>
      </c>
      <c r="C931" s="21">
        <v>0.14583333333333331</v>
      </c>
      <c r="D931" s="22">
        <v>9.7899999999999991</v>
      </c>
      <c r="E931" s="23">
        <v>23.51</v>
      </c>
      <c r="F931" s="7">
        <f t="shared" si="43"/>
        <v>10.078804999999999</v>
      </c>
      <c r="G931" s="7">
        <f t="shared" si="44"/>
        <v>25.071064000000003</v>
      </c>
      <c r="H931" s="8">
        <f t="shared" si="42"/>
        <v>568.73624230147993</v>
      </c>
      <c r="J931" s="14"/>
      <c r="K931" s="69"/>
      <c r="L931" s="69"/>
      <c r="M931" s="69"/>
      <c r="P931" s="63"/>
      <c r="Q931" s="63"/>
      <c r="R931" s="63"/>
    </row>
    <row r="932" spans="1:18" outlineLevel="1">
      <c r="A932" s="6">
        <v>43</v>
      </c>
      <c r="B932" s="20">
        <v>42663.020833333336</v>
      </c>
      <c r="C932" s="21">
        <v>0.16666666666666666</v>
      </c>
      <c r="D932" s="22">
        <v>9.7799999999999994</v>
      </c>
      <c r="E932" s="23">
        <v>21.76</v>
      </c>
      <c r="F932" s="7">
        <f t="shared" si="43"/>
        <v>10.06851</v>
      </c>
      <c r="G932" s="7">
        <f t="shared" si="44"/>
        <v>23.204864000000001</v>
      </c>
      <c r="H932" s="8">
        <f t="shared" si="42"/>
        <v>586.94515976736</v>
      </c>
      <c r="J932" s="14"/>
      <c r="K932" s="69"/>
      <c r="L932" s="69"/>
      <c r="M932" s="69"/>
      <c r="P932" s="63"/>
      <c r="Q932" s="63"/>
      <c r="R932" s="63"/>
    </row>
    <row r="933" spans="1:18" outlineLevel="1">
      <c r="A933" s="6">
        <v>43</v>
      </c>
      <c r="B933" s="20">
        <v>42663.020833333336</v>
      </c>
      <c r="C933" s="21">
        <v>0.1875</v>
      </c>
      <c r="D933" s="22">
        <v>9.7799999999999994</v>
      </c>
      <c r="E933" s="23">
        <v>24.1</v>
      </c>
      <c r="F933" s="7">
        <f t="shared" si="43"/>
        <v>10.06851</v>
      </c>
      <c r="G933" s="7">
        <f t="shared" si="44"/>
        <v>25.700240000000001</v>
      </c>
      <c r="H933" s="8">
        <f t="shared" si="42"/>
        <v>561.82044155760002</v>
      </c>
      <c r="J933" s="14"/>
      <c r="K933" s="69"/>
      <c r="L933" s="69"/>
      <c r="M933" s="69"/>
      <c r="P933" s="63"/>
      <c r="Q933" s="63"/>
      <c r="R933" s="63"/>
    </row>
    <row r="934" spans="1:18" outlineLevel="1">
      <c r="A934" s="6">
        <v>43</v>
      </c>
      <c r="B934" s="20">
        <v>42663.020833333336</v>
      </c>
      <c r="C934" s="21">
        <v>0.20833333333333334</v>
      </c>
      <c r="D934" s="22">
        <v>9.7799999999999994</v>
      </c>
      <c r="E934" s="23">
        <v>27.03</v>
      </c>
      <c r="F934" s="7">
        <f t="shared" si="43"/>
        <v>10.06851</v>
      </c>
      <c r="G934" s="7">
        <f t="shared" si="44"/>
        <v>28.824792000000002</v>
      </c>
      <c r="H934" s="8">
        <f t="shared" si="42"/>
        <v>530.36085850007998</v>
      </c>
      <c r="J934" s="14"/>
      <c r="K934" s="69"/>
      <c r="L934" s="69"/>
      <c r="M934" s="69"/>
      <c r="P934" s="63"/>
      <c r="Q934" s="63"/>
      <c r="R934" s="63"/>
    </row>
    <row r="935" spans="1:18" outlineLevel="1">
      <c r="A935" s="6">
        <v>43</v>
      </c>
      <c r="B935" s="20">
        <v>42663.020833333336</v>
      </c>
      <c r="C935" s="21">
        <v>0.22916666666666669</v>
      </c>
      <c r="D935" s="22">
        <v>9.7799999999999994</v>
      </c>
      <c r="E935" s="23">
        <v>50.45</v>
      </c>
      <c r="F935" s="7">
        <f t="shared" si="43"/>
        <v>10.06851</v>
      </c>
      <c r="G935" s="7">
        <f t="shared" si="44"/>
        <v>53.799880000000002</v>
      </c>
      <c r="H935" s="8">
        <f t="shared" si="42"/>
        <v>278.89893522119996</v>
      </c>
      <c r="J935" s="14"/>
      <c r="K935" s="69"/>
      <c r="L935" s="69"/>
      <c r="M935" s="69"/>
      <c r="P935" s="63"/>
      <c r="Q935" s="63"/>
      <c r="R935" s="63"/>
    </row>
    <row r="936" spans="1:18" outlineLevel="1">
      <c r="A936" s="6">
        <v>43</v>
      </c>
      <c r="B936" s="20">
        <v>42663.020833333336</v>
      </c>
      <c r="C936" s="21">
        <v>0.25</v>
      </c>
      <c r="D936" s="22">
        <v>9.7799999999999994</v>
      </c>
      <c r="E936" s="23">
        <v>68.540000000000006</v>
      </c>
      <c r="F936" s="7">
        <f t="shared" si="43"/>
        <v>10.06851</v>
      </c>
      <c r="G936" s="7">
        <f t="shared" si="44"/>
        <v>73.091056000000009</v>
      </c>
      <c r="H936" s="8">
        <f t="shared" si="42"/>
        <v>84.665536753439909</v>
      </c>
      <c r="J936" s="14"/>
      <c r="K936" s="69"/>
      <c r="L936" s="69"/>
      <c r="M936" s="69"/>
      <c r="P936" s="63"/>
      <c r="Q936" s="63"/>
      <c r="R936" s="63"/>
    </row>
    <row r="937" spans="1:18" outlineLevel="1">
      <c r="A937" s="6">
        <v>43</v>
      </c>
      <c r="B937" s="20">
        <v>42663.020833333336</v>
      </c>
      <c r="C937" s="21">
        <v>0.27083333333333331</v>
      </c>
      <c r="D937" s="22">
        <v>9.7899999999999991</v>
      </c>
      <c r="E937" s="23">
        <v>65.680000000000007</v>
      </c>
      <c r="F937" s="7">
        <f t="shared" si="43"/>
        <v>10.078804999999999</v>
      </c>
      <c r="G937" s="7">
        <f t="shared" si="44"/>
        <v>70.041152000000011</v>
      </c>
      <c r="H937" s="8">
        <f t="shared" si="42"/>
        <v>115.49149451663988</v>
      </c>
      <c r="J937" s="14"/>
      <c r="K937" s="69"/>
      <c r="L937" s="69"/>
      <c r="M937" s="69"/>
      <c r="P937" s="63"/>
      <c r="Q937" s="63"/>
      <c r="R937" s="63"/>
    </row>
    <row r="938" spans="1:18" outlineLevel="1">
      <c r="A938" s="6">
        <v>43</v>
      </c>
      <c r="B938" s="20">
        <v>42663.020833333336</v>
      </c>
      <c r="C938" s="21">
        <v>0.29166666666666663</v>
      </c>
      <c r="D938" s="22">
        <v>9.7799999999999994</v>
      </c>
      <c r="E938" s="23">
        <v>62.42</v>
      </c>
      <c r="F938" s="7">
        <f t="shared" si="43"/>
        <v>10.06851</v>
      </c>
      <c r="G938" s="7">
        <f t="shared" si="44"/>
        <v>66.564688000000004</v>
      </c>
      <c r="H938" s="8">
        <f t="shared" si="42"/>
        <v>150.37633822511995</v>
      </c>
      <c r="J938" s="14"/>
      <c r="K938" s="69"/>
      <c r="L938" s="69"/>
      <c r="M938" s="69"/>
      <c r="P938" s="63"/>
      <c r="Q938" s="63"/>
      <c r="R938" s="63"/>
    </row>
    <row r="939" spans="1:18" outlineLevel="1">
      <c r="A939" s="6">
        <v>43</v>
      </c>
      <c r="B939" s="20">
        <v>42663.020833333336</v>
      </c>
      <c r="C939" s="21">
        <v>0.31249999999999994</v>
      </c>
      <c r="D939" s="22">
        <v>9.7100000000000009</v>
      </c>
      <c r="E939" s="23">
        <v>30.69</v>
      </c>
      <c r="F939" s="7">
        <f t="shared" si="43"/>
        <v>9.9964450000000014</v>
      </c>
      <c r="G939" s="7">
        <f t="shared" si="44"/>
        <v>32.727816000000004</v>
      </c>
      <c r="H939" s="8">
        <f t="shared" si="42"/>
        <v>487.54845488588001</v>
      </c>
      <c r="J939" s="14"/>
      <c r="K939" s="69"/>
      <c r="L939" s="69"/>
      <c r="M939" s="69"/>
      <c r="P939" s="63"/>
      <c r="Q939" s="63"/>
      <c r="R939" s="63"/>
    </row>
    <row r="940" spans="1:18" outlineLevel="1">
      <c r="A940" s="6">
        <v>43</v>
      </c>
      <c r="B940" s="20">
        <v>42663.020833333336</v>
      </c>
      <c r="C940" s="21">
        <v>0.33333333333333326</v>
      </c>
      <c r="D940" s="22">
        <v>9.2200000000000006</v>
      </c>
      <c r="E940" s="23">
        <v>29.08</v>
      </c>
      <c r="F940" s="7">
        <f t="shared" si="43"/>
        <v>9.4919900000000013</v>
      </c>
      <c r="G940" s="7">
        <f t="shared" si="44"/>
        <v>31.010911999999998</v>
      </c>
      <c r="H940" s="8">
        <f t="shared" si="42"/>
        <v>479.24191840512009</v>
      </c>
      <c r="J940" s="14"/>
      <c r="K940" s="69"/>
      <c r="L940" s="69"/>
      <c r="M940" s="69"/>
      <c r="P940" s="63"/>
      <c r="Q940" s="63"/>
      <c r="R940" s="63"/>
    </row>
    <row r="941" spans="1:18" outlineLevel="1">
      <c r="A941" s="6">
        <v>43</v>
      </c>
      <c r="B941" s="20">
        <v>42663.020833333336</v>
      </c>
      <c r="C941" s="21">
        <v>0.35416666666666657</v>
      </c>
      <c r="D941" s="22">
        <v>9.66</v>
      </c>
      <c r="E941" s="23">
        <v>28.74</v>
      </c>
      <c r="F941" s="7">
        <f t="shared" si="43"/>
        <v>9.9449700000000014</v>
      </c>
      <c r="G941" s="7">
        <f t="shared" si="44"/>
        <v>30.648336</v>
      </c>
      <c r="H941" s="8">
        <f t="shared" si="42"/>
        <v>505.71827293008005</v>
      </c>
      <c r="J941" s="14"/>
      <c r="K941" s="69"/>
      <c r="L941" s="69"/>
      <c r="M941" s="69"/>
      <c r="P941" s="63"/>
      <c r="Q941" s="63"/>
      <c r="R941" s="63"/>
    </row>
    <row r="942" spans="1:18" outlineLevel="1">
      <c r="A942" s="6">
        <v>43</v>
      </c>
      <c r="B942" s="20">
        <v>42663.020833333336</v>
      </c>
      <c r="C942" s="21">
        <v>0.37499999999999989</v>
      </c>
      <c r="D942" s="22">
        <v>9.5299999999999994</v>
      </c>
      <c r="E942" s="23">
        <v>28.63</v>
      </c>
      <c r="F942" s="7">
        <f t="shared" si="43"/>
        <v>9.8111350000000002</v>
      </c>
      <c r="G942" s="7">
        <f t="shared" si="44"/>
        <v>30.531032</v>
      </c>
      <c r="H942" s="8">
        <f t="shared" si="42"/>
        <v>500.06342585868003</v>
      </c>
      <c r="J942" s="14"/>
      <c r="K942" s="69"/>
      <c r="L942" s="69"/>
      <c r="M942" s="69"/>
      <c r="P942" s="63"/>
      <c r="Q942" s="63"/>
      <c r="R942" s="63"/>
    </row>
    <row r="943" spans="1:18" outlineLevel="1">
      <c r="A943" s="6">
        <v>43</v>
      </c>
      <c r="B943" s="20">
        <v>42663.020833333336</v>
      </c>
      <c r="C943" s="21">
        <v>0.3958333333333332</v>
      </c>
      <c r="D943" s="22">
        <v>9.66</v>
      </c>
      <c r="E943" s="23">
        <v>28.29</v>
      </c>
      <c r="F943" s="7">
        <f t="shared" si="43"/>
        <v>9.9449700000000014</v>
      </c>
      <c r="G943" s="7">
        <f t="shared" si="44"/>
        <v>30.168455999999999</v>
      </c>
      <c r="H943" s="8">
        <f t="shared" si="42"/>
        <v>510.49066513368007</v>
      </c>
      <c r="J943" s="14"/>
      <c r="K943" s="69"/>
      <c r="L943" s="69"/>
      <c r="M943" s="69"/>
      <c r="P943" s="63"/>
      <c r="Q943" s="63"/>
      <c r="R943" s="63"/>
    </row>
    <row r="944" spans="1:18" outlineLevel="1">
      <c r="A944" s="6">
        <v>43</v>
      </c>
      <c r="B944" s="20">
        <v>42663.020833333336</v>
      </c>
      <c r="C944" s="21">
        <v>0.41666666666666652</v>
      </c>
      <c r="D944" s="22">
        <v>9.6199999999999992</v>
      </c>
      <c r="E944" s="23">
        <v>23.69</v>
      </c>
      <c r="F944" s="7">
        <f t="shared" si="43"/>
        <v>9.9037900000000008</v>
      </c>
      <c r="G944" s="7">
        <f t="shared" si="44"/>
        <v>25.263016</v>
      </c>
      <c r="H944" s="8">
        <f t="shared" si="42"/>
        <v>556.95927976936002</v>
      </c>
      <c r="J944" s="14"/>
      <c r="K944" s="69"/>
      <c r="L944" s="69"/>
      <c r="M944" s="69"/>
      <c r="P944" s="63"/>
      <c r="Q944" s="63"/>
      <c r="R944" s="63"/>
    </row>
    <row r="945" spans="1:18" outlineLevel="1">
      <c r="A945" s="6">
        <v>43</v>
      </c>
      <c r="B945" s="20">
        <v>42663.020833333336</v>
      </c>
      <c r="C945" s="21">
        <v>0.43749999999999983</v>
      </c>
      <c r="D945" s="22">
        <v>9.7100000000000009</v>
      </c>
      <c r="E945" s="23">
        <v>22.3</v>
      </c>
      <c r="F945" s="7">
        <f t="shared" si="43"/>
        <v>9.9964450000000014</v>
      </c>
      <c r="G945" s="7">
        <f t="shared" si="44"/>
        <v>23.780720000000002</v>
      </c>
      <c r="H945" s="8">
        <f t="shared" si="42"/>
        <v>576.98760795960004</v>
      </c>
      <c r="J945" s="14"/>
      <c r="K945" s="69"/>
      <c r="L945" s="69"/>
      <c r="M945" s="69"/>
      <c r="P945" s="63"/>
      <c r="Q945" s="63"/>
      <c r="R945" s="63"/>
    </row>
    <row r="946" spans="1:18" outlineLevel="1">
      <c r="A946" s="6">
        <v>43</v>
      </c>
      <c r="B946" s="20">
        <v>42663.020833333336</v>
      </c>
      <c r="C946" s="21">
        <v>0.45833333333333315</v>
      </c>
      <c r="D946" s="22">
        <v>9.4499999999999993</v>
      </c>
      <c r="E946" s="23">
        <v>22.35</v>
      </c>
      <c r="F946" s="7">
        <f t="shared" si="43"/>
        <v>9.7287750000000006</v>
      </c>
      <c r="G946" s="7">
        <f t="shared" si="44"/>
        <v>23.834040000000002</v>
      </c>
      <c r="H946" s="8">
        <f t="shared" si="42"/>
        <v>561.01914999899998</v>
      </c>
      <c r="J946" s="14"/>
      <c r="K946" s="69"/>
      <c r="L946" s="69"/>
      <c r="M946" s="69"/>
      <c r="P946" s="63"/>
      <c r="Q946" s="63"/>
      <c r="R946" s="63"/>
    </row>
    <row r="947" spans="1:18" outlineLevel="1">
      <c r="A947" s="6">
        <v>43</v>
      </c>
      <c r="B947" s="20">
        <v>42663.020833333336</v>
      </c>
      <c r="C947" s="21">
        <v>0.47916666666666646</v>
      </c>
      <c r="D947" s="22">
        <v>9.15</v>
      </c>
      <c r="E947" s="23">
        <v>22.15</v>
      </c>
      <c r="F947" s="7">
        <f t="shared" si="43"/>
        <v>9.419925000000001</v>
      </c>
      <c r="G947" s="7">
        <f t="shared" si="44"/>
        <v>23.620759999999997</v>
      </c>
      <c r="H947" s="8">
        <f t="shared" si="42"/>
        <v>545.21809985700008</v>
      </c>
      <c r="J947" s="14"/>
      <c r="K947" s="69"/>
      <c r="L947" s="69"/>
      <c r="M947" s="69"/>
      <c r="P947" s="63"/>
      <c r="Q947" s="63"/>
      <c r="R947" s="63"/>
    </row>
    <row r="948" spans="1:18" outlineLevel="1">
      <c r="A948" s="6">
        <v>43</v>
      </c>
      <c r="B948" s="20">
        <v>42663.020833333336</v>
      </c>
      <c r="C948" s="21">
        <v>0.49999999999999978</v>
      </c>
      <c r="D948" s="22">
        <v>8.69</v>
      </c>
      <c r="E948" s="23">
        <v>19.71</v>
      </c>
      <c r="F948" s="7">
        <f t="shared" si="43"/>
        <v>8.9463550000000005</v>
      </c>
      <c r="G948" s="7">
        <f t="shared" si="44"/>
        <v>21.018744000000002</v>
      </c>
      <c r="H948" s="8">
        <f t="shared" si="42"/>
        <v>541.08678702188001</v>
      </c>
      <c r="J948" s="14"/>
      <c r="K948" s="69"/>
      <c r="L948" s="69"/>
      <c r="M948" s="69"/>
      <c r="P948" s="63"/>
      <c r="Q948" s="63"/>
      <c r="R948" s="63"/>
    </row>
    <row r="949" spans="1:18" outlineLevel="1">
      <c r="A949" s="6">
        <v>43</v>
      </c>
      <c r="B949" s="20">
        <v>42663.020833333336</v>
      </c>
      <c r="C949" s="21">
        <v>0.52083333333333315</v>
      </c>
      <c r="D949" s="22">
        <v>8.8800000000000008</v>
      </c>
      <c r="E949" s="23">
        <v>19.34</v>
      </c>
      <c r="F949" s="7">
        <f t="shared" si="43"/>
        <v>9.141960000000001</v>
      </c>
      <c r="G949" s="7">
        <f t="shared" si="44"/>
        <v>20.624175999999999</v>
      </c>
      <c r="H949" s="8">
        <f t="shared" si="42"/>
        <v>556.52434797504009</v>
      </c>
      <c r="J949" s="14"/>
      <c r="K949" s="69"/>
      <c r="L949" s="69"/>
      <c r="M949" s="69"/>
      <c r="P949" s="63"/>
      <c r="Q949" s="63"/>
      <c r="R949" s="63"/>
    </row>
    <row r="950" spans="1:18" outlineLevel="1">
      <c r="A950" s="6">
        <v>43</v>
      </c>
      <c r="B950" s="20">
        <v>42663.020833333336</v>
      </c>
      <c r="C950" s="21">
        <v>0.54166666666666652</v>
      </c>
      <c r="D950" s="22">
        <v>8.6</v>
      </c>
      <c r="E950" s="23">
        <v>19.010000000000002</v>
      </c>
      <c r="F950" s="7">
        <f t="shared" si="43"/>
        <v>8.8536999999999999</v>
      </c>
      <c r="G950" s="7">
        <f t="shared" si="44"/>
        <v>20.272264000000003</v>
      </c>
      <c r="H950" s="8">
        <f t="shared" si="42"/>
        <v>542.09200622319997</v>
      </c>
      <c r="J950" s="14"/>
      <c r="K950" s="69"/>
      <c r="L950" s="69"/>
      <c r="M950" s="69"/>
      <c r="P950" s="63"/>
      <c r="Q950" s="63"/>
      <c r="R950" s="63"/>
    </row>
    <row r="951" spans="1:18" outlineLevel="1">
      <c r="A951" s="6">
        <v>43</v>
      </c>
      <c r="B951" s="20">
        <v>42663.020833333336</v>
      </c>
      <c r="C951" s="21">
        <v>0.56249999999999989</v>
      </c>
      <c r="D951" s="22">
        <v>9.0299999999999994</v>
      </c>
      <c r="E951" s="23">
        <v>19.010000000000002</v>
      </c>
      <c r="F951" s="7">
        <f t="shared" si="43"/>
        <v>9.2963850000000008</v>
      </c>
      <c r="G951" s="7">
        <f t="shared" si="44"/>
        <v>20.272264000000003</v>
      </c>
      <c r="H951" s="8">
        <f t="shared" si="42"/>
        <v>569.19660653435994</v>
      </c>
      <c r="J951" s="14"/>
      <c r="K951" s="69"/>
      <c r="L951" s="69"/>
      <c r="M951" s="69"/>
      <c r="P951" s="63"/>
      <c r="Q951" s="63"/>
      <c r="R951" s="63"/>
    </row>
    <row r="952" spans="1:18" outlineLevel="1">
      <c r="A952" s="6">
        <v>43</v>
      </c>
      <c r="B952" s="20">
        <v>42663.020833333336</v>
      </c>
      <c r="C952" s="21">
        <v>0.58333333333333326</v>
      </c>
      <c r="D952" s="22">
        <v>7.56</v>
      </c>
      <c r="E952" s="23">
        <v>19.02</v>
      </c>
      <c r="F952" s="7">
        <f t="shared" si="43"/>
        <v>7.7830200000000005</v>
      </c>
      <c r="G952" s="7">
        <f t="shared" si="44"/>
        <v>20.282927999999998</v>
      </c>
      <c r="H952" s="8">
        <f t="shared" si="42"/>
        <v>476.45369571744004</v>
      </c>
      <c r="J952" s="14"/>
      <c r="K952" s="69"/>
      <c r="L952" s="69"/>
      <c r="M952" s="69"/>
      <c r="P952" s="63"/>
      <c r="Q952" s="63"/>
      <c r="R952" s="63"/>
    </row>
    <row r="953" spans="1:18" outlineLevel="1">
      <c r="A953" s="6">
        <v>43</v>
      </c>
      <c r="B953" s="20">
        <v>42663.020833333336</v>
      </c>
      <c r="C953" s="21">
        <v>0.60416666666666663</v>
      </c>
      <c r="D953" s="22">
        <v>8.9700000000000006</v>
      </c>
      <c r="E953" s="23">
        <v>19.16</v>
      </c>
      <c r="F953" s="7">
        <f t="shared" si="43"/>
        <v>9.2346150000000016</v>
      </c>
      <c r="G953" s="7">
        <f t="shared" si="44"/>
        <v>20.432224000000001</v>
      </c>
      <c r="H953" s="8">
        <f t="shared" si="42"/>
        <v>563.93740026624005</v>
      </c>
      <c r="J953" s="14"/>
      <c r="K953" s="69"/>
      <c r="L953" s="69"/>
      <c r="M953" s="69"/>
      <c r="P953" s="63"/>
      <c r="Q953" s="63"/>
      <c r="R953" s="63"/>
    </row>
    <row r="954" spans="1:18" outlineLevel="1">
      <c r="A954" s="6">
        <v>43</v>
      </c>
      <c r="B954" s="20">
        <v>42663.020833333336</v>
      </c>
      <c r="C954" s="21">
        <v>0.625</v>
      </c>
      <c r="D954" s="22">
        <v>8.34</v>
      </c>
      <c r="E954" s="23">
        <v>19.14</v>
      </c>
      <c r="F954" s="7">
        <f t="shared" si="43"/>
        <v>8.5860300000000009</v>
      </c>
      <c r="G954" s="7">
        <f t="shared" si="44"/>
        <v>20.410896000000001</v>
      </c>
      <c r="H954" s="8">
        <f t="shared" si="42"/>
        <v>524.51287961712001</v>
      </c>
      <c r="J954" s="14"/>
      <c r="K954" s="69"/>
      <c r="L954" s="69"/>
      <c r="M954" s="69"/>
      <c r="P954" s="63"/>
      <c r="Q954" s="63"/>
      <c r="R954" s="63"/>
    </row>
    <row r="955" spans="1:18" outlineLevel="1">
      <c r="A955" s="6">
        <v>43</v>
      </c>
      <c r="B955" s="20">
        <v>42663.020833333336</v>
      </c>
      <c r="C955" s="21">
        <v>0.64583333333333337</v>
      </c>
      <c r="D955" s="22">
        <v>8.1199999999999992</v>
      </c>
      <c r="E955" s="23">
        <v>20.47</v>
      </c>
      <c r="F955" s="7">
        <f t="shared" si="43"/>
        <v>8.3595399999999991</v>
      </c>
      <c r="G955" s="7">
        <f t="shared" si="44"/>
        <v>21.829207999999998</v>
      </c>
      <c r="H955" s="8">
        <f t="shared" si="42"/>
        <v>498.82037255567997</v>
      </c>
      <c r="J955" s="14"/>
      <c r="K955" s="69"/>
      <c r="L955" s="69"/>
      <c r="M955" s="69"/>
      <c r="P955" s="63"/>
      <c r="Q955" s="63"/>
      <c r="R955" s="63"/>
    </row>
    <row r="956" spans="1:18" outlineLevel="1">
      <c r="A956" s="6">
        <v>43</v>
      </c>
      <c r="B956" s="20">
        <v>42663.020833333336</v>
      </c>
      <c r="C956" s="21">
        <v>0.66666666666666674</v>
      </c>
      <c r="D956" s="22">
        <v>6.94</v>
      </c>
      <c r="E956" s="23">
        <v>22.21</v>
      </c>
      <c r="F956" s="7">
        <f t="shared" si="43"/>
        <v>7.1447300000000009</v>
      </c>
      <c r="G956" s="7">
        <f t="shared" si="44"/>
        <v>23.684744000000002</v>
      </c>
      <c r="H956" s="8">
        <f t="shared" si="42"/>
        <v>413.07439400088003</v>
      </c>
      <c r="J956" s="14"/>
      <c r="K956" s="69"/>
      <c r="L956" s="69"/>
      <c r="M956" s="69"/>
      <c r="P956" s="63"/>
      <c r="Q956" s="63"/>
      <c r="R956" s="63"/>
    </row>
    <row r="957" spans="1:18" outlineLevel="1">
      <c r="A957" s="6">
        <v>43</v>
      </c>
      <c r="B957" s="20">
        <v>42663.020833333336</v>
      </c>
      <c r="C957" s="21">
        <v>0.68750000000000011</v>
      </c>
      <c r="D957" s="22">
        <v>7.06</v>
      </c>
      <c r="E957" s="23">
        <v>20.62</v>
      </c>
      <c r="F957" s="7">
        <f t="shared" si="43"/>
        <v>7.2682700000000002</v>
      </c>
      <c r="G957" s="7">
        <f t="shared" si="44"/>
        <v>21.989168000000003</v>
      </c>
      <c r="H957" s="8">
        <f t="shared" si="42"/>
        <v>432.54079490063998</v>
      </c>
      <c r="J957" s="14"/>
      <c r="K957" s="69"/>
      <c r="L957" s="69"/>
      <c r="M957" s="69"/>
      <c r="P957" s="63"/>
      <c r="Q957" s="63"/>
      <c r="R957" s="63"/>
    </row>
    <row r="958" spans="1:18" outlineLevel="1">
      <c r="A958" s="6">
        <v>43</v>
      </c>
      <c r="B958" s="20">
        <v>42663.020833333336</v>
      </c>
      <c r="C958" s="21">
        <v>0.70833333333333348</v>
      </c>
      <c r="D958" s="22">
        <v>8.25</v>
      </c>
      <c r="E958" s="23">
        <v>19.899999999999999</v>
      </c>
      <c r="F958" s="7">
        <f t="shared" si="43"/>
        <v>8.4933750000000003</v>
      </c>
      <c r="G958" s="7">
        <f t="shared" si="44"/>
        <v>21.221359999999997</v>
      </c>
      <c r="H958" s="8">
        <f t="shared" si="42"/>
        <v>511.96909401000005</v>
      </c>
      <c r="J958" s="14"/>
      <c r="K958" s="69"/>
      <c r="L958" s="69"/>
      <c r="M958" s="69"/>
      <c r="P958" s="63"/>
      <c r="Q958" s="63"/>
      <c r="R958" s="63"/>
    </row>
    <row r="959" spans="1:18" outlineLevel="1">
      <c r="A959" s="6">
        <v>43</v>
      </c>
      <c r="B959" s="20">
        <v>42663.020833333336</v>
      </c>
      <c r="C959" s="21">
        <v>0.72916666666666685</v>
      </c>
      <c r="D959" s="22">
        <v>8.43</v>
      </c>
      <c r="E959" s="23">
        <v>12.43</v>
      </c>
      <c r="F959" s="7">
        <f t="shared" si="43"/>
        <v>8.6786849999999998</v>
      </c>
      <c r="G959" s="7">
        <f t="shared" si="44"/>
        <v>13.255352</v>
      </c>
      <c r="H959" s="8">
        <f t="shared" si="42"/>
        <v>592.27380292787996</v>
      </c>
      <c r="J959" s="14"/>
      <c r="K959" s="69"/>
      <c r="L959" s="69"/>
      <c r="M959" s="69"/>
      <c r="P959" s="63"/>
      <c r="Q959" s="63"/>
      <c r="R959" s="63"/>
    </row>
    <row r="960" spans="1:18" outlineLevel="1">
      <c r="A960" s="6">
        <v>43</v>
      </c>
      <c r="B960" s="20">
        <v>42663.020833333336</v>
      </c>
      <c r="C960" s="21">
        <v>0.75000000000000022</v>
      </c>
      <c r="D960" s="22">
        <v>8.9</v>
      </c>
      <c r="E960" s="23">
        <v>10.54</v>
      </c>
      <c r="F960" s="7">
        <f t="shared" si="43"/>
        <v>9.1625500000000013</v>
      </c>
      <c r="G960" s="7">
        <f t="shared" si="44"/>
        <v>11.239856</v>
      </c>
      <c r="H960" s="8">
        <f t="shared" si="42"/>
        <v>643.76208240720007</v>
      </c>
      <c r="J960" s="14"/>
      <c r="K960" s="69"/>
      <c r="L960" s="69"/>
      <c r="M960" s="69"/>
      <c r="P960" s="63"/>
      <c r="Q960" s="63"/>
      <c r="R960" s="63"/>
    </row>
    <row r="961" spans="1:18" outlineLevel="1">
      <c r="A961" s="6">
        <v>43</v>
      </c>
      <c r="B961" s="20">
        <v>42663.020833333336</v>
      </c>
      <c r="C961" s="21">
        <v>0.77083333333333359</v>
      </c>
      <c r="D961" s="22">
        <v>9.7799999999999994</v>
      </c>
      <c r="E961" s="23">
        <v>19.03</v>
      </c>
      <c r="F961" s="7">
        <f t="shared" si="43"/>
        <v>10.06851</v>
      </c>
      <c r="G961" s="7">
        <f t="shared" si="44"/>
        <v>20.293592</v>
      </c>
      <c r="H961" s="8">
        <f t="shared" si="42"/>
        <v>616.25733101207993</v>
      </c>
      <c r="J961" s="14"/>
      <c r="K961" s="69"/>
      <c r="L961" s="69"/>
      <c r="M961" s="69"/>
      <c r="P961" s="63"/>
      <c r="Q961" s="63"/>
      <c r="R961" s="63"/>
    </row>
    <row r="962" spans="1:18" outlineLevel="1">
      <c r="A962" s="6">
        <v>43</v>
      </c>
      <c r="B962" s="20">
        <v>42663.020833333336</v>
      </c>
      <c r="C962" s="21">
        <v>0.79166666666666696</v>
      </c>
      <c r="D962" s="22">
        <v>9.7899999999999991</v>
      </c>
      <c r="E962" s="23">
        <v>0</v>
      </c>
      <c r="F962" s="7">
        <f t="shared" si="43"/>
        <v>10.078804999999999</v>
      </c>
      <c r="G962" s="7">
        <f t="shared" si="44"/>
        <v>0</v>
      </c>
      <c r="H962" s="8">
        <f t="shared" si="42"/>
        <v>821.42260749999991</v>
      </c>
      <c r="J962" s="14"/>
      <c r="K962" s="69"/>
      <c r="L962" s="69"/>
      <c r="M962" s="69"/>
      <c r="P962" s="63"/>
      <c r="Q962" s="63"/>
      <c r="R962" s="63"/>
    </row>
    <row r="963" spans="1:18" outlineLevel="1">
      <c r="A963" s="6">
        <v>43</v>
      </c>
      <c r="B963" s="20">
        <v>42663.020833333336</v>
      </c>
      <c r="C963" s="21">
        <v>0.81250000000000033</v>
      </c>
      <c r="D963" s="22">
        <v>9.7899999999999991</v>
      </c>
      <c r="E963" s="23">
        <v>4.97</v>
      </c>
      <c r="F963" s="7">
        <f t="shared" si="43"/>
        <v>10.078804999999999</v>
      </c>
      <c r="G963" s="7">
        <f t="shared" si="44"/>
        <v>5.3000080000000001</v>
      </c>
      <c r="H963" s="8">
        <f t="shared" si="42"/>
        <v>768.00486036955988</v>
      </c>
      <c r="J963" s="14"/>
      <c r="K963" s="69"/>
      <c r="L963" s="69"/>
      <c r="M963" s="69"/>
      <c r="P963" s="63"/>
      <c r="Q963" s="63"/>
      <c r="R963" s="63"/>
    </row>
    <row r="964" spans="1:18" outlineLevel="1">
      <c r="A964" s="6">
        <v>43</v>
      </c>
      <c r="B964" s="20">
        <v>42663.020833333336</v>
      </c>
      <c r="C964" s="21">
        <v>0.8333333333333337</v>
      </c>
      <c r="D964" s="22">
        <v>9.7799999999999994</v>
      </c>
      <c r="E964" s="23">
        <v>10.87</v>
      </c>
      <c r="F964" s="7">
        <f t="shared" si="43"/>
        <v>10.06851</v>
      </c>
      <c r="G964" s="7">
        <f t="shared" si="44"/>
        <v>11.591768</v>
      </c>
      <c r="H964" s="8">
        <f t="shared" si="42"/>
        <v>703.87173297432003</v>
      </c>
      <c r="J964" s="14"/>
      <c r="K964" s="69"/>
      <c r="L964" s="69"/>
      <c r="M964" s="69"/>
      <c r="P964" s="63"/>
      <c r="Q964" s="63"/>
      <c r="R964" s="63"/>
    </row>
    <row r="965" spans="1:18" outlineLevel="1">
      <c r="A965" s="6">
        <v>43</v>
      </c>
      <c r="B965" s="20">
        <v>42663.020833333336</v>
      </c>
      <c r="C965" s="21">
        <v>0.85416666666666707</v>
      </c>
      <c r="D965" s="22">
        <v>9.7899999999999991</v>
      </c>
      <c r="E965" s="23">
        <v>15.67</v>
      </c>
      <c r="F965" s="7">
        <f t="shared" si="43"/>
        <v>10.078804999999999</v>
      </c>
      <c r="G965" s="7">
        <f t="shared" si="44"/>
        <v>16.710488000000002</v>
      </c>
      <c r="H965" s="8">
        <f t="shared" si="42"/>
        <v>653.00085749315997</v>
      </c>
      <c r="J965" s="14"/>
      <c r="K965" s="69"/>
      <c r="L965" s="69"/>
      <c r="M965" s="69"/>
      <c r="P965" s="63"/>
      <c r="Q965" s="63"/>
      <c r="R965" s="63"/>
    </row>
    <row r="966" spans="1:18" outlineLevel="1">
      <c r="A966" s="6">
        <v>43</v>
      </c>
      <c r="B966" s="20">
        <v>42663.020833333336</v>
      </c>
      <c r="C966" s="21">
        <v>0.87500000000000044</v>
      </c>
      <c r="D966" s="22">
        <v>9.7899999999999991</v>
      </c>
      <c r="E966" s="23">
        <v>21.93</v>
      </c>
      <c r="F966" s="7">
        <f t="shared" si="43"/>
        <v>10.078804999999999</v>
      </c>
      <c r="G966" s="7">
        <f t="shared" si="44"/>
        <v>23.386151999999999</v>
      </c>
      <c r="H966" s="8">
        <f t="shared" si="42"/>
        <v>585.71814179163994</v>
      </c>
      <c r="J966" s="14"/>
      <c r="K966" s="69"/>
      <c r="L966" s="69"/>
      <c r="M966" s="69"/>
      <c r="P966" s="63"/>
      <c r="Q966" s="63"/>
      <c r="R966" s="63"/>
    </row>
    <row r="967" spans="1:18" outlineLevel="1">
      <c r="A967" s="6">
        <v>43</v>
      </c>
      <c r="B967" s="20">
        <v>42663.020833333336</v>
      </c>
      <c r="C967" s="21">
        <v>0.89583333333333381</v>
      </c>
      <c r="D967" s="22">
        <v>9.7899999999999991</v>
      </c>
      <c r="E967" s="23">
        <v>11.5</v>
      </c>
      <c r="F967" s="7">
        <f t="shared" si="43"/>
        <v>10.078804999999999</v>
      </c>
      <c r="G967" s="7">
        <f t="shared" si="44"/>
        <v>12.2636</v>
      </c>
      <c r="H967" s="8">
        <f t="shared" si="42"/>
        <v>697.82017450199999</v>
      </c>
      <c r="J967" s="14"/>
      <c r="K967" s="69"/>
      <c r="L967" s="69"/>
      <c r="M967" s="69"/>
      <c r="P967" s="63"/>
      <c r="Q967" s="63"/>
      <c r="R967" s="63"/>
    </row>
    <row r="968" spans="1:18" outlineLevel="1">
      <c r="A968" s="6">
        <v>43</v>
      </c>
      <c r="B968" s="20">
        <v>42663.020833333336</v>
      </c>
      <c r="C968" s="21">
        <v>0.91666666666666718</v>
      </c>
      <c r="D968" s="22">
        <v>9.7899999999999991</v>
      </c>
      <c r="E968" s="23">
        <v>17.940000000000001</v>
      </c>
      <c r="F968" s="7">
        <f t="shared" si="43"/>
        <v>10.078804999999999</v>
      </c>
      <c r="G968" s="7">
        <f t="shared" si="44"/>
        <v>19.131216000000002</v>
      </c>
      <c r="H968" s="8">
        <f t="shared" si="42"/>
        <v>628.6028120231199</v>
      </c>
      <c r="J968" s="14"/>
      <c r="K968" s="69"/>
      <c r="L968" s="69"/>
      <c r="M968" s="69"/>
      <c r="P968" s="63"/>
      <c r="Q968" s="63"/>
      <c r="R968" s="63"/>
    </row>
    <row r="969" spans="1:18" outlineLevel="1">
      <c r="A969" s="6">
        <v>43</v>
      </c>
      <c r="B969" s="20">
        <v>42663.020833333336</v>
      </c>
      <c r="C969" s="21">
        <v>0.93750000000000056</v>
      </c>
      <c r="D969" s="22">
        <v>9.7899999999999991</v>
      </c>
      <c r="E969" s="23">
        <v>57.16</v>
      </c>
      <c r="F969" s="7">
        <f t="shared" si="43"/>
        <v>10.078804999999999</v>
      </c>
      <c r="G969" s="7">
        <f t="shared" si="44"/>
        <v>60.955424000000001</v>
      </c>
      <c r="H969" s="8">
        <f t="shared" si="42"/>
        <v>207.06477531167997</v>
      </c>
      <c r="J969" s="14"/>
      <c r="K969" s="69"/>
      <c r="L969" s="69"/>
      <c r="M969" s="69"/>
      <c r="P969" s="63"/>
      <c r="Q969" s="63"/>
      <c r="R969" s="63"/>
    </row>
    <row r="970" spans="1:18" outlineLevel="1">
      <c r="A970" s="6">
        <v>43</v>
      </c>
      <c r="B970" s="20">
        <v>42663.020833333336</v>
      </c>
      <c r="C970" s="21">
        <v>0.95833333333333393</v>
      </c>
      <c r="D970" s="22">
        <v>9.7899999999999991</v>
      </c>
      <c r="E970" s="23">
        <v>21.88</v>
      </c>
      <c r="F970" s="7">
        <f t="shared" si="43"/>
        <v>10.078804999999999</v>
      </c>
      <c r="G970" s="7">
        <f t="shared" si="44"/>
        <v>23.332832</v>
      </c>
      <c r="H970" s="8">
        <f t="shared" si="42"/>
        <v>586.25554367424002</v>
      </c>
      <c r="J970" s="14"/>
      <c r="K970" s="69"/>
      <c r="L970" s="69"/>
      <c r="M970" s="69"/>
      <c r="P970" s="63"/>
      <c r="Q970" s="63"/>
      <c r="R970" s="63"/>
    </row>
    <row r="971" spans="1:18" outlineLevel="1">
      <c r="A971" s="6">
        <v>43</v>
      </c>
      <c r="B971" s="20">
        <v>42663.020833333336</v>
      </c>
      <c r="C971" s="21">
        <v>0.9791666666666673</v>
      </c>
      <c r="D971" s="22">
        <v>9.7799999999999994</v>
      </c>
      <c r="E971" s="23">
        <v>35.520000000000003</v>
      </c>
      <c r="F971" s="7">
        <f t="shared" si="43"/>
        <v>10.06851</v>
      </c>
      <c r="G971" s="7">
        <f t="shared" si="44"/>
        <v>37.878528000000003</v>
      </c>
      <c r="H971" s="8">
        <f t="shared" si="42"/>
        <v>439.20322704671997</v>
      </c>
      <c r="J971" s="14"/>
      <c r="K971" s="69"/>
      <c r="L971" s="69"/>
      <c r="M971" s="69"/>
      <c r="P971" s="63"/>
      <c r="Q971" s="63"/>
      <c r="R971" s="63"/>
    </row>
    <row r="972" spans="1:18" outlineLevel="1">
      <c r="A972" s="6">
        <v>43</v>
      </c>
      <c r="B972" s="20">
        <v>42663.020833333336</v>
      </c>
      <c r="C972" s="21">
        <v>1.0000000000000007</v>
      </c>
      <c r="D972" s="22">
        <v>9.7799999999999994</v>
      </c>
      <c r="E972" s="23">
        <v>25.78</v>
      </c>
      <c r="F972" s="7">
        <f t="shared" si="43"/>
        <v>10.06851</v>
      </c>
      <c r="G972" s="7">
        <f t="shared" si="44"/>
        <v>27.491792</v>
      </c>
      <c r="H972" s="8">
        <f t="shared" si="42"/>
        <v>543.78218233007999</v>
      </c>
      <c r="J972" s="14"/>
      <c r="K972" s="69"/>
      <c r="L972" s="69"/>
      <c r="M972" s="69"/>
      <c r="P972" s="63"/>
      <c r="Q972" s="63"/>
      <c r="R972" s="63"/>
    </row>
    <row r="973" spans="1:18" outlineLevel="1">
      <c r="A973" s="6">
        <v>43</v>
      </c>
      <c r="B973" s="20">
        <v>42664.020833333336</v>
      </c>
      <c r="C973" s="21">
        <v>2.0833333333333332E-2</v>
      </c>
      <c r="D973" s="22">
        <v>9.7899999999999991</v>
      </c>
      <c r="E973" s="23">
        <v>26.56</v>
      </c>
      <c r="F973" s="7">
        <f t="shared" si="43"/>
        <v>10.078804999999999</v>
      </c>
      <c r="G973" s="7">
        <f t="shared" si="44"/>
        <v>28.323584</v>
      </c>
      <c r="H973" s="8">
        <f t="shared" ref="H973:H1036" si="45">F973*($B$6-G973)</f>
        <v>535.95472746287999</v>
      </c>
      <c r="J973" s="14"/>
      <c r="K973" s="69"/>
      <c r="L973" s="69"/>
      <c r="M973" s="69"/>
      <c r="P973" s="63"/>
      <c r="Q973" s="63"/>
      <c r="R973" s="63"/>
    </row>
    <row r="974" spans="1:18" outlineLevel="1">
      <c r="A974" s="6">
        <v>43</v>
      </c>
      <c r="B974" s="20">
        <v>42664.020833333336</v>
      </c>
      <c r="C974" s="21">
        <v>4.1666666666666664E-2</v>
      </c>
      <c r="D974" s="22">
        <v>9.7799999999999994</v>
      </c>
      <c r="E974" s="23">
        <v>15.48</v>
      </c>
      <c r="F974" s="7">
        <f t="shared" ref="F974:F1037" si="46">IF($B$10="Electricity",$D974*$B$7,$D974*$B$8)</f>
        <v>10.06851</v>
      </c>
      <c r="G974" s="7">
        <f t="shared" ref="G974:G1037" si="47">+E974*$B$8</f>
        <v>16.507871999999999</v>
      </c>
      <c r="H974" s="8">
        <f t="shared" si="45"/>
        <v>654.37389068928007</v>
      </c>
      <c r="J974" s="14"/>
      <c r="K974" s="69"/>
      <c r="L974" s="69"/>
      <c r="M974" s="69"/>
      <c r="P974" s="63"/>
      <c r="Q974" s="63"/>
      <c r="R974" s="63"/>
    </row>
    <row r="975" spans="1:18" outlineLevel="1">
      <c r="A975" s="6">
        <v>43</v>
      </c>
      <c r="B975" s="20">
        <v>42664.020833333336</v>
      </c>
      <c r="C975" s="21">
        <v>6.25E-2</v>
      </c>
      <c r="D975" s="22">
        <v>9.7799999999999994</v>
      </c>
      <c r="E975" s="23">
        <v>1.62</v>
      </c>
      <c r="F975" s="7">
        <f t="shared" si="46"/>
        <v>10.06851</v>
      </c>
      <c r="G975" s="7">
        <f t="shared" si="47"/>
        <v>1.7275680000000002</v>
      </c>
      <c r="H975" s="8">
        <f t="shared" si="45"/>
        <v>803.18952931631998</v>
      </c>
      <c r="J975" s="14"/>
      <c r="K975" s="69"/>
      <c r="L975" s="69"/>
      <c r="M975" s="69"/>
      <c r="P975" s="63"/>
      <c r="Q975" s="63"/>
      <c r="R975" s="63"/>
    </row>
    <row r="976" spans="1:18" outlineLevel="1">
      <c r="A976" s="6">
        <v>43</v>
      </c>
      <c r="B976" s="20">
        <v>42664.020833333336</v>
      </c>
      <c r="C976" s="21">
        <v>8.3333333333333329E-2</v>
      </c>
      <c r="D976" s="22">
        <v>9.7799999999999994</v>
      </c>
      <c r="E976" s="23">
        <v>-4.33</v>
      </c>
      <c r="F976" s="7">
        <f t="shared" si="46"/>
        <v>10.06851</v>
      </c>
      <c r="G976" s="7">
        <f t="shared" si="47"/>
        <v>-4.6175120000000005</v>
      </c>
      <c r="H976" s="8">
        <f t="shared" si="45"/>
        <v>867.07503074712008</v>
      </c>
      <c r="J976" s="14"/>
      <c r="K976" s="69"/>
      <c r="L976" s="69"/>
      <c r="M976" s="69"/>
      <c r="P976" s="63"/>
      <c r="Q976" s="63"/>
      <c r="R976" s="63"/>
    </row>
    <row r="977" spans="1:18" outlineLevel="1">
      <c r="A977" s="6">
        <v>43</v>
      </c>
      <c r="B977" s="20">
        <v>42664.020833333336</v>
      </c>
      <c r="C977" s="21">
        <v>0.10416666666666666</v>
      </c>
      <c r="D977" s="22">
        <v>9.7899999999999991</v>
      </c>
      <c r="E977" s="23">
        <v>-12.24</v>
      </c>
      <c r="F977" s="7">
        <f t="shared" si="46"/>
        <v>10.078804999999999</v>
      </c>
      <c r="G977" s="7">
        <f t="shared" si="47"/>
        <v>-13.052736000000001</v>
      </c>
      <c r="H977" s="8">
        <f t="shared" si="45"/>
        <v>952.97858836047988</v>
      </c>
      <c r="J977" s="14"/>
      <c r="K977" s="69"/>
      <c r="L977" s="69"/>
      <c r="M977" s="69"/>
      <c r="P977" s="63"/>
      <c r="Q977" s="63"/>
      <c r="R977" s="63"/>
    </row>
    <row r="978" spans="1:18" outlineLevel="1">
      <c r="A978" s="6">
        <v>43</v>
      </c>
      <c r="B978" s="20">
        <v>42664.020833333336</v>
      </c>
      <c r="C978" s="21">
        <v>0.12499999999999999</v>
      </c>
      <c r="D978" s="22">
        <v>9.7899999999999991</v>
      </c>
      <c r="E978" s="23">
        <v>0.48</v>
      </c>
      <c r="F978" s="7">
        <f t="shared" si="46"/>
        <v>10.078804999999999</v>
      </c>
      <c r="G978" s="7">
        <f t="shared" si="47"/>
        <v>0.51187199999999999</v>
      </c>
      <c r="H978" s="8">
        <f t="shared" si="45"/>
        <v>816.26354942703995</v>
      </c>
      <c r="J978" s="14"/>
      <c r="K978" s="69"/>
      <c r="L978" s="69"/>
      <c r="M978" s="69"/>
      <c r="P978" s="63"/>
      <c r="Q978" s="63"/>
      <c r="R978" s="63"/>
    </row>
    <row r="979" spans="1:18" outlineLevel="1">
      <c r="A979" s="6">
        <v>43</v>
      </c>
      <c r="B979" s="20">
        <v>42664.020833333336</v>
      </c>
      <c r="C979" s="21">
        <v>0.14583333333333331</v>
      </c>
      <c r="D979" s="22">
        <v>9.7799999999999994</v>
      </c>
      <c r="E979" s="23">
        <v>18.38</v>
      </c>
      <c r="F979" s="7">
        <f t="shared" si="46"/>
        <v>10.06851</v>
      </c>
      <c r="G979" s="7">
        <f t="shared" si="47"/>
        <v>19.600431999999998</v>
      </c>
      <c r="H979" s="8">
        <f t="shared" si="45"/>
        <v>623.23641940367997</v>
      </c>
      <c r="J979" s="14"/>
      <c r="K979" s="69"/>
      <c r="L979" s="69"/>
      <c r="M979" s="69"/>
      <c r="P979" s="63"/>
      <c r="Q979" s="63"/>
      <c r="R979" s="63"/>
    </row>
    <row r="980" spans="1:18" outlineLevel="1">
      <c r="A980" s="6">
        <v>43</v>
      </c>
      <c r="B980" s="20">
        <v>42664.020833333336</v>
      </c>
      <c r="C980" s="21">
        <v>0.16666666666666666</v>
      </c>
      <c r="D980" s="22">
        <v>4.54</v>
      </c>
      <c r="E980" s="23">
        <v>22.52</v>
      </c>
      <c r="F980" s="7">
        <f t="shared" si="46"/>
        <v>4.6739300000000004</v>
      </c>
      <c r="G980" s="7">
        <f t="shared" si="47"/>
        <v>24.015328</v>
      </c>
      <c r="H980" s="8">
        <f t="shared" si="45"/>
        <v>268.67933300096001</v>
      </c>
      <c r="J980" s="14"/>
      <c r="K980" s="69"/>
      <c r="L980" s="69"/>
      <c r="M980" s="69"/>
      <c r="P980" s="63"/>
      <c r="Q980" s="63"/>
      <c r="R980" s="63"/>
    </row>
    <row r="981" spans="1:18" outlineLevel="1">
      <c r="A981" s="6">
        <v>43</v>
      </c>
      <c r="B981" s="20">
        <v>42664.020833333336</v>
      </c>
      <c r="C981" s="21">
        <v>0.1875</v>
      </c>
      <c r="D981" s="22">
        <v>5.67</v>
      </c>
      <c r="E981" s="23">
        <v>25.2</v>
      </c>
      <c r="F981" s="7">
        <f t="shared" si="46"/>
        <v>5.8372650000000004</v>
      </c>
      <c r="G981" s="7">
        <f t="shared" si="47"/>
        <v>26.873280000000001</v>
      </c>
      <c r="H981" s="8">
        <f t="shared" si="45"/>
        <v>318.8706407208</v>
      </c>
      <c r="J981" s="14"/>
      <c r="K981" s="69"/>
      <c r="L981" s="69"/>
      <c r="M981" s="69"/>
      <c r="P981" s="63"/>
      <c r="Q981" s="63"/>
      <c r="R981" s="63"/>
    </row>
    <row r="982" spans="1:18" outlineLevel="1">
      <c r="A982" s="6">
        <v>43</v>
      </c>
      <c r="B982" s="20">
        <v>42664.020833333336</v>
      </c>
      <c r="C982" s="21">
        <v>0.20833333333333334</v>
      </c>
      <c r="D982" s="22">
        <v>9.2100000000000009</v>
      </c>
      <c r="E982" s="23">
        <v>31.03</v>
      </c>
      <c r="F982" s="7">
        <f t="shared" si="46"/>
        <v>9.481695000000002</v>
      </c>
      <c r="G982" s="7">
        <f t="shared" si="47"/>
        <v>33.090392000000001</v>
      </c>
      <c r="H982" s="8">
        <f t="shared" si="45"/>
        <v>459.00513812556011</v>
      </c>
      <c r="J982" s="14"/>
      <c r="K982" s="69"/>
      <c r="L982" s="69"/>
      <c r="M982" s="69"/>
      <c r="P982" s="63"/>
      <c r="Q982" s="63"/>
      <c r="R982" s="63"/>
    </row>
    <row r="983" spans="1:18" outlineLevel="1">
      <c r="A983" s="6">
        <v>43</v>
      </c>
      <c r="B983" s="20">
        <v>42664.020833333336</v>
      </c>
      <c r="C983" s="21">
        <v>0.22916666666666669</v>
      </c>
      <c r="D983" s="22">
        <v>9.24</v>
      </c>
      <c r="E983" s="23">
        <v>39.520000000000003</v>
      </c>
      <c r="F983" s="7">
        <f t="shared" si="46"/>
        <v>9.5125800000000016</v>
      </c>
      <c r="G983" s="7">
        <f t="shared" si="47"/>
        <v>42.144128000000002</v>
      </c>
      <c r="H983" s="8">
        <f t="shared" si="45"/>
        <v>374.37588086976007</v>
      </c>
      <c r="J983" s="14"/>
      <c r="K983" s="69"/>
      <c r="L983" s="69"/>
      <c r="M983" s="69"/>
      <c r="P983" s="63"/>
      <c r="Q983" s="63"/>
      <c r="R983" s="63"/>
    </row>
    <row r="984" spans="1:18" outlineLevel="1">
      <c r="A984" s="6">
        <v>43</v>
      </c>
      <c r="B984" s="20">
        <v>42664.020833333336</v>
      </c>
      <c r="C984" s="21">
        <v>0.25</v>
      </c>
      <c r="D984" s="22">
        <v>9.67</v>
      </c>
      <c r="E984" s="23">
        <v>57.32</v>
      </c>
      <c r="F984" s="7">
        <f t="shared" si="46"/>
        <v>9.9552650000000007</v>
      </c>
      <c r="G984" s="7">
        <f t="shared" si="47"/>
        <v>61.126048000000004</v>
      </c>
      <c r="H984" s="8">
        <f t="shared" si="45"/>
        <v>202.82809125727997</v>
      </c>
      <c r="J984" s="14"/>
      <c r="K984" s="69"/>
      <c r="L984" s="69"/>
      <c r="M984" s="69"/>
      <c r="P984" s="63"/>
      <c r="Q984" s="63"/>
      <c r="R984" s="63"/>
    </row>
    <row r="985" spans="1:18" outlineLevel="1">
      <c r="A985" s="6">
        <v>43</v>
      </c>
      <c r="B985" s="20">
        <v>42664.020833333336</v>
      </c>
      <c r="C985" s="21">
        <v>0.27083333333333331</v>
      </c>
      <c r="D985" s="22">
        <v>9.76</v>
      </c>
      <c r="E985" s="23">
        <v>74.12</v>
      </c>
      <c r="F985" s="7">
        <f t="shared" si="46"/>
        <v>10.047920000000001</v>
      </c>
      <c r="G985" s="7">
        <f t="shared" si="47"/>
        <v>79.041568000000012</v>
      </c>
      <c r="H985" s="8">
        <f t="shared" si="45"/>
        <v>24.702128061439879</v>
      </c>
      <c r="J985" s="14"/>
      <c r="K985" s="69"/>
      <c r="L985" s="69"/>
      <c r="M985" s="69"/>
      <c r="P985" s="63"/>
      <c r="Q985" s="63"/>
      <c r="R985" s="63"/>
    </row>
    <row r="986" spans="1:18" outlineLevel="1">
      <c r="A986" s="6">
        <v>43</v>
      </c>
      <c r="B986" s="20">
        <v>42664.020833333336</v>
      </c>
      <c r="C986" s="21">
        <v>0.29166666666666663</v>
      </c>
      <c r="D986" s="22">
        <v>9.01</v>
      </c>
      <c r="E986" s="23">
        <v>76.28</v>
      </c>
      <c r="F986" s="7">
        <f t="shared" si="46"/>
        <v>9.2757950000000005</v>
      </c>
      <c r="G986" s="7">
        <f t="shared" si="47"/>
        <v>81.344992000000005</v>
      </c>
      <c r="H986" s="8">
        <f t="shared" si="45"/>
        <v>1.437822431359955</v>
      </c>
      <c r="J986" s="14"/>
      <c r="K986" s="69"/>
      <c r="L986" s="69"/>
      <c r="M986" s="69"/>
      <c r="P986" s="63"/>
      <c r="Q986" s="63"/>
      <c r="R986" s="63"/>
    </row>
    <row r="987" spans="1:18" outlineLevel="1">
      <c r="A987" s="6">
        <v>43</v>
      </c>
      <c r="B987" s="20">
        <v>42664.020833333336</v>
      </c>
      <c r="C987" s="21">
        <v>0.31249999999999994</v>
      </c>
      <c r="D987" s="22">
        <v>5.01</v>
      </c>
      <c r="E987" s="23">
        <v>43.64</v>
      </c>
      <c r="F987" s="7">
        <f t="shared" si="46"/>
        <v>5.1577950000000001</v>
      </c>
      <c r="G987" s="7">
        <f t="shared" si="47"/>
        <v>46.537696000000004</v>
      </c>
      <c r="H987" s="8">
        <f t="shared" si="45"/>
        <v>180.32839675967998</v>
      </c>
      <c r="J987" s="14"/>
      <c r="K987" s="69"/>
      <c r="L987" s="69"/>
      <c r="M987" s="69"/>
      <c r="P987" s="63"/>
      <c r="Q987" s="63"/>
      <c r="R987" s="63"/>
    </row>
    <row r="988" spans="1:18" outlineLevel="1">
      <c r="A988" s="6">
        <v>43</v>
      </c>
      <c r="B988" s="20">
        <v>42664.020833333336</v>
      </c>
      <c r="C988" s="21">
        <v>0.33333333333333326</v>
      </c>
      <c r="D988" s="22">
        <v>2.21</v>
      </c>
      <c r="E988" s="23">
        <v>51.1</v>
      </c>
      <c r="F988" s="7">
        <f t="shared" si="46"/>
        <v>2.2751950000000001</v>
      </c>
      <c r="G988" s="7">
        <f t="shared" si="47"/>
        <v>54.493040000000001</v>
      </c>
      <c r="H988" s="8">
        <f t="shared" si="45"/>
        <v>61.446100357200002</v>
      </c>
      <c r="J988" s="14"/>
      <c r="K988" s="69"/>
      <c r="L988" s="69"/>
      <c r="M988" s="69"/>
      <c r="P988" s="63"/>
      <c r="Q988" s="63"/>
      <c r="R988" s="63"/>
    </row>
    <row r="989" spans="1:18" outlineLevel="1">
      <c r="A989" s="6">
        <v>43</v>
      </c>
      <c r="B989" s="20">
        <v>42664.020833333336</v>
      </c>
      <c r="C989" s="21">
        <v>0.35416666666666657</v>
      </c>
      <c r="D989" s="22">
        <v>2.94</v>
      </c>
      <c r="E989" s="23">
        <v>67.819999999999993</v>
      </c>
      <c r="F989" s="7">
        <f t="shared" si="46"/>
        <v>3.0267300000000001</v>
      </c>
      <c r="G989" s="7">
        <f t="shared" si="47"/>
        <v>72.323247999999992</v>
      </c>
      <c r="H989" s="8">
        <f t="shared" si="45"/>
        <v>27.775550580960026</v>
      </c>
      <c r="J989" s="14"/>
      <c r="K989" s="69"/>
      <c r="L989" s="69"/>
      <c r="M989" s="69"/>
      <c r="P989" s="63"/>
      <c r="Q989" s="63"/>
      <c r="R989" s="63"/>
    </row>
    <row r="990" spans="1:18" outlineLevel="1">
      <c r="A990" s="6">
        <v>43</v>
      </c>
      <c r="B990" s="20">
        <v>42664.020833333336</v>
      </c>
      <c r="C990" s="21">
        <v>0.37499999999999989</v>
      </c>
      <c r="D990" s="22">
        <v>3.48</v>
      </c>
      <c r="E990" s="23">
        <v>51.44</v>
      </c>
      <c r="F990" s="7">
        <f t="shared" si="46"/>
        <v>3.5826600000000002</v>
      </c>
      <c r="G990" s="7">
        <f t="shared" si="47"/>
        <v>54.855615999999998</v>
      </c>
      <c r="H990" s="8">
        <f t="shared" si="45"/>
        <v>95.457768781440009</v>
      </c>
      <c r="J990" s="14"/>
      <c r="K990" s="69"/>
      <c r="L990" s="69"/>
      <c r="M990" s="69"/>
      <c r="P990" s="63"/>
      <c r="Q990" s="63"/>
      <c r="R990" s="63"/>
    </row>
    <row r="991" spans="1:18" outlineLevel="1">
      <c r="A991" s="6">
        <v>43</v>
      </c>
      <c r="B991" s="20">
        <v>42664.020833333336</v>
      </c>
      <c r="C991" s="21">
        <v>0.3958333333333332</v>
      </c>
      <c r="D991" s="22">
        <v>5.91</v>
      </c>
      <c r="E991" s="23">
        <v>53.16</v>
      </c>
      <c r="F991" s="7">
        <f t="shared" si="46"/>
        <v>6.0843450000000008</v>
      </c>
      <c r="G991" s="7">
        <f t="shared" si="47"/>
        <v>56.689823999999994</v>
      </c>
      <c r="H991" s="8">
        <f t="shared" si="45"/>
        <v>150.95367029472004</v>
      </c>
      <c r="J991" s="14"/>
      <c r="K991" s="69"/>
      <c r="L991" s="69"/>
      <c r="M991" s="69"/>
      <c r="P991" s="63"/>
      <c r="Q991" s="63"/>
      <c r="R991" s="63"/>
    </row>
    <row r="992" spans="1:18" outlineLevel="1">
      <c r="A992" s="6">
        <v>43</v>
      </c>
      <c r="B992" s="20">
        <v>42664.020833333336</v>
      </c>
      <c r="C992" s="21">
        <v>0.41666666666666652</v>
      </c>
      <c r="D992" s="22">
        <v>6.55</v>
      </c>
      <c r="E992" s="23">
        <v>47.86</v>
      </c>
      <c r="F992" s="7">
        <f t="shared" si="46"/>
        <v>6.7432250000000007</v>
      </c>
      <c r="G992" s="7">
        <f t="shared" si="47"/>
        <v>51.037903999999997</v>
      </c>
      <c r="H992" s="8">
        <f t="shared" si="45"/>
        <v>205.41276729960003</v>
      </c>
      <c r="J992" s="14"/>
      <c r="K992" s="69"/>
      <c r="L992" s="69"/>
      <c r="M992" s="69"/>
      <c r="P992" s="63"/>
      <c r="Q992" s="63"/>
      <c r="R992" s="63"/>
    </row>
    <row r="993" spans="1:18" outlineLevel="1">
      <c r="A993" s="6">
        <v>43</v>
      </c>
      <c r="B993" s="20">
        <v>42664.020833333336</v>
      </c>
      <c r="C993" s="21">
        <v>0.43749999999999983</v>
      </c>
      <c r="D993" s="22">
        <v>5.27</v>
      </c>
      <c r="E993" s="23">
        <v>54.97</v>
      </c>
      <c r="F993" s="7">
        <f t="shared" si="46"/>
        <v>5.425465</v>
      </c>
      <c r="G993" s="7">
        <f t="shared" si="47"/>
        <v>58.620007999999999</v>
      </c>
      <c r="H993" s="8">
        <f t="shared" si="45"/>
        <v>124.13459579628001</v>
      </c>
      <c r="J993" s="14"/>
      <c r="K993" s="69"/>
      <c r="L993" s="69"/>
      <c r="M993" s="69"/>
      <c r="P993" s="63"/>
      <c r="Q993" s="63"/>
      <c r="R993" s="63"/>
    </row>
    <row r="994" spans="1:18" outlineLevel="1">
      <c r="A994" s="6">
        <v>43</v>
      </c>
      <c r="B994" s="20">
        <v>42664.020833333336</v>
      </c>
      <c r="C994" s="21">
        <v>0.45833333333333315</v>
      </c>
      <c r="D994" s="22">
        <v>6.46</v>
      </c>
      <c r="E994" s="23">
        <v>54.68</v>
      </c>
      <c r="F994" s="7">
        <f t="shared" si="46"/>
        <v>6.6505700000000001</v>
      </c>
      <c r="G994" s="7">
        <f t="shared" si="47"/>
        <v>58.310752000000001</v>
      </c>
      <c r="H994" s="8">
        <f t="shared" si="45"/>
        <v>154.22171707135999</v>
      </c>
      <c r="J994" s="14"/>
      <c r="K994" s="69"/>
      <c r="L994" s="69"/>
      <c r="M994" s="69"/>
      <c r="P994" s="63"/>
      <c r="Q994" s="63"/>
      <c r="R994" s="63"/>
    </row>
    <row r="995" spans="1:18" outlineLevel="1">
      <c r="A995" s="6">
        <v>43</v>
      </c>
      <c r="B995" s="20">
        <v>42664.020833333336</v>
      </c>
      <c r="C995" s="21">
        <v>0.47916666666666646</v>
      </c>
      <c r="D995" s="22">
        <v>7.87</v>
      </c>
      <c r="E995" s="23">
        <v>47.75</v>
      </c>
      <c r="F995" s="7">
        <f t="shared" si="46"/>
        <v>8.1021650000000012</v>
      </c>
      <c r="G995" s="7">
        <f t="shared" si="47"/>
        <v>50.9206</v>
      </c>
      <c r="H995" s="8">
        <f t="shared" si="45"/>
        <v>247.75934440100002</v>
      </c>
      <c r="J995" s="14"/>
      <c r="K995" s="69"/>
      <c r="L995" s="69"/>
      <c r="M995" s="69"/>
      <c r="P995" s="63"/>
      <c r="Q995" s="63"/>
      <c r="R995" s="63"/>
    </row>
    <row r="996" spans="1:18" outlineLevel="1">
      <c r="A996" s="6">
        <v>43</v>
      </c>
      <c r="B996" s="20">
        <v>42664.020833333336</v>
      </c>
      <c r="C996" s="21">
        <v>0.49999999999999978</v>
      </c>
      <c r="D996" s="22">
        <v>7.87</v>
      </c>
      <c r="E996" s="23">
        <v>39</v>
      </c>
      <c r="F996" s="7">
        <f t="shared" si="46"/>
        <v>8.1021650000000012</v>
      </c>
      <c r="G996" s="7">
        <f t="shared" si="47"/>
        <v>41.589599999999997</v>
      </c>
      <c r="H996" s="8">
        <f t="shared" si="45"/>
        <v>323.36064601600009</v>
      </c>
      <c r="J996" s="14"/>
      <c r="K996" s="69"/>
      <c r="L996" s="69"/>
      <c r="M996" s="69"/>
      <c r="P996" s="63"/>
      <c r="Q996" s="63"/>
      <c r="R996" s="63"/>
    </row>
    <row r="997" spans="1:18" outlineLevel="1">
      <c r="A997" s="6">
        <v>43</v>
      </c>
      <c r="B997" s="20">
        <v>42664.020833333336</v>
      </c>
      <c r="C997" s="21">
        <v>0.52083333333333315</v>
      </c>
      <c r="D997" s="22">
        <v>5.51</v>
      </c>
      <c r="E997" s="23">
        <v>34.15</v>
      </c>
      <c r="F997" s="7">
        <f t="shared" si="46"/>
        <v>5.6725450000000004</v>
      </c>
      <c r="G997" s="7">
        <f t="shared" si="47"/>
        <v>36.417560000000002</v>
      </c>
      <c r="H997" s="8">
        <f t="shared" si="45"/>
        <v>255.7321696098</v>
      </c>
      <c r="J997" s="14"/>
      <c r="K997" s="69"/>
      <c r="L997" s="69"/>
      <c r="M997" s="69"/>
      <c r="P997" s="63"/>
      <c r="Q997" s="63"/>
      <c r="R997" s="63"/>
    </row>
    <row r="998" spans="1:18" outlineLevel="1">
      <c r="A998" s="6">
        <v>43</v>
      </c>
      <c r="B998" s="20">
        <v>42664.020833333336</v>
      </c>
      <c r="C998" s="21">
        <v>0.54166666666666652</v>
      </c>
      <c r="D998" s="22">
        <v>3.23</v>
      </c>
      <c r="E998" s="23">
        <v>30.84</v>
      </c>
      <c r="F998" s="7">
        <f t="shared" si="46"/>
        <v>3.325285</v>
      </c>
      <c r="G998" s="7">
        <f t="shared" si="47"/>
        <v>32.887776000000002</v>
      </c>
      <c r="H998" s="8">
        <f t="shared" si="45"/>
        <v>161.64949928383999</v>
      </c>
      <c r="J998" s="14"/>
      <c r="K998" s="69"/>
      <c r="L998" s="69"/>
      <c r="M998" s="69"/>
      <c r="P998" s="63"/>
      <c r="Q998" s="63"/>
      <c r="R998" s="63"/>
    </row>
    <row r="999" spans="1:18" outlineLevel="1">
      <c r="A999" s="6">
        <v>43</v>
      </c>
      <c r="B999" s="20">
        <v>42664.020833333336</v>
      </c>
      <c r="C999" s="21">
        <v>0.56249999999999989</v>
      </c>
      <c r="D999" s="22">
        <v>4.4000000000000004</v>
      </c>
      <c r="E999" s="23">
        <v>31.18</v>
      </c>
      <c r="F999" s="7">
        <f t="shared" si="46"/>
        <v>4.5298000000000007</v>
      </c>
      <c r="G999" s="7">
        <f t="shared" si="47"/>
        <v>33.250351999999999</v>
      </c>
      <c r="H999" s="8">
        <f t="shared" si="45"/>
        <v>218.56125551040003</v>
      </c>
      <c r="J999" s="14"/>
      <c r="K999" s="69"/>
      <c r="L999" s="69"/>
      <c r="M999" s="69"/>
      <c r="P999" s="63"/>
      <c r="Q999" s="63"/>
      <c r="R999" s="63"/>
    </row>
    <row r="1000" spans="1:18" outlineLevel="1">
      <c r="A1000" s="6">
        <v>43</v>
      </c>
      <c r="B1000" s="20">
        <v>42664.020833333336</v>
      </c>
      <c r="C1000" s="21">
        <v>0.58333333333333326</v>
      </c>
      <c r="D1000" s="22">
        <v>4.0599999999999996</v>
      </c>
      <c r="E1000" s="23">
        <v>36.46</v>
      </c>
      <c r="F1000" s="7">
        <f t="shared" si="46"/>
        <v>4.1797699999999995</v>
      </c>
      <c r="G1000" s="7">
        <f t="shared" si="47"/>
        <v>38.880944</v>
      </c>
      <c r="H1000" s="8">
        <f t="shared" si="45"/>
        <v>178.13785169711997</v>
      </c>
      <c r="J1000" s="14"/>
      <c r="K1000" s="69"/>
      <c r="L1000" s="69"/>
      <c r="M1000" s="69"/>
      <c r="P1000" s="63"/>
      <c r="Q1000" s="63"/>
      <c r="R1000" s="63"/>
    </row>
    <row r="1001" spans="1:18" outlineLevel="1">
      <c r="A1001" s="6">
        <v>43</v>
      </c>
      <c r="B1001" s="20">
        <v>42664.020833333336</v>
      </c>
      <c r="C1001" s="21">
        <v>0.60416666666666663</v>
      </c>
      <c r="D1001" s="22">
        <v>6.16</v>
      </c>
      <c r="E1001" s="23">
        <v>30.25</v>
      </c>
      <c r="F1001" s="7">
        <f t="shared" si="46"/>
        <v>6.3417200000000005</v>
      </c>
      <c r="G1001" s="7">
        <f t="shared" si="47"/>
        <v>32.258600000000001</v>
      </c>
      <c r="H1001" s="8">
        <f t="shared" si="45"/>
        <v>312.27517120800002</v>
      </c>
      <c r="J1001" s="14"/>
      <c r="K1001" s="69"/>
      <c r="L1001" s="69"/>
      <c r="M1001" s="69"/>
      <c r="P1001" s="63"/>
      <c r="Q1001" s="63"/>
      <c r="R1001" s="63"/>
    </row>
    <row r="1002" spans="1:18" outlineLevel="1">
      <c r="A1002" s="6">
        <v>43</v>
      </c>
      <c r="B1002" s="20">
        <v>42664.020833333336</v>
      </c>
      <c r="C1002" s="21">
        <v>0.625</v>
      </c>
      <c r="D1002" s="22">
        <v>5.55</v>
      </c>
      <c r="E1002" s="23">
        <v>41.31</v>
      </c>
      <c r="F1002" s="7">
        <f t="shared" si="46"/>
        <v>5.7137250000000002</v>
      </c>
      <c r="G1002" s="7">
        <f t="shared" si="47"/>
        <v>44.052984000000002</v>
      </c>
      <c r="H1002" s="8">
        <f t="shared" si="45"/>
        <v>213.96195149459999</v>
      </c>
      <c r="J1002" s="14"/>
      <c r="K1002" s="69"/>
      <c r="L1002" s="69"/>
      <c r="M1002" s="69"/>
      <c r="P1002" s="63"/>
      <c r="Q1002" s="63"/>
      <c r="R1002" s="63"/>
    </row>
    <row r="1003" spans="1:18" outlineLevel="1">
      <c r="A1003" s="6">
        <v>43</v>
      </c>
      <c r="B1003" s="20">
        <v>42664.020833333336</v>
      </c>
      <c r="C1003" s="21">
        <v>0.64583333333333337</v>
      </c>
      <c r="D1003" s="22">
        <v>7.76</v>
      </c>
      <c r="E1003" s="23">
        <v>50.11</v>
      </c>
      <c r="F1003" s="7">
        <f t="shared" si="46"/>
        <v>7.9889200000000002</v>
      </c>
      <c r="G1003" s="7">
        <f t="shared" si="47"/>
        <v>53.437303999999997</v>
      </c>
      <c r="H1003" s="8">
        <f t="shared" si="45"/>
        <v>224.19063332832002</v>
      </c>
      <c r="J1003" s="14"/>
      <c r="K1003" s="69"/>
      <c r="L1003" s="69"/>
      <c r="M1003" s="69"/>
      <c r="P1003" s="63"/>
      <c r="Q1003" s="63"/>
      <c r="R1003" s="63"/>
    </row>
    <row r="1004" spans="1:18" outlineLevel="1">
      <c r="A1004" s="6">
        <v>43</v>
      </c>
      <c r="B1004" s="20">
        <v>42664.020833333336</v>
      </c>
      <c r="C1004" s="21">
        <v>0.66666666666666674</v>
      </c>
      <c r="D1004" s="22">
        <v>3.1</v>
      </c>
      <c r="E1004" s="23">
        <v>50.2</v>
      </c>
      <c r="F1004" s="7">
        <f t="shared" si="46"/>
        <v>3.1914500000000006</v>
      </c>
      <c r="G1004" s="7">
        <f t="shared" si="47"/>
        <v>53.533280000000005</v>
      </c>
      <c r="H1004" s="8">
        <f t="shared" si="45"/>
        <v>89.254388543999994</v>
      </c>
      <c r="J1004" s="14"/>
      <c r="K1004" s="69"/>
      <c r="L1004" s="69"/>
      <c r="M1004" s="69"/>
      <c r="P1004" s="63"/>
      <c r="Q1004" s="63"/>
      <c r="R1004" s="63"/>
    </row>
    <row r="1005" spans="1:18" outlineLevel="1">
      <c r="A1005" s="6">
        <v>43</v>
      </c>
      <c r="B1005" s="20">
        <v>42664.020833333336</v>
      </c>
      <c r="C1005" s="21">
        <v>0.68750000000000011</v>
      </c>
      <c r="D1005" s="22">
        <v>1.22</v>
      </c>
      <c r="E1005" s="23">
        <v>52.79</v>
      </c>
      <c r="F1005" s="7">
        <f t="shared" si="46"/>
        <v>1.2559900000000002</v>
      </c>
      <c r="G1005" s="7">
        <f t="shared" si="47"/>
        <v>56.295256000000002</v>
      </c>
      <c r="H1005" s="8">
        <f t="shared" si="45"/>
        <v>31.656906416560002</v>
      </c>
      <c r="J1005" s="14"/>
      <c r="K1005" s="69"/>
      <c r="L1005" s="69"/>
      <c r="M1005" s="69"/>
      <c r="P1005" s="63"/>
      <c r="Q1005" s="63"/>
      <c r="R1005" s="63"/>
    </row>
    <row r="1006" spans="1:18" outlineLevel="1">
      <c r="A1006" s="6">
        <v>43</v>
      </c>
      <c r="B1006" s="20">
        <v>42664.020833333336</v>
      </c>
      <c r="C1006" s="21">
        <v>0.70833333333333348</v>
      </c>
      <c r="D1006" s="22">
        <v>0.81</v>
      </c>
      <c r="E1006" s="23">
        <v>52.41</v>
      </c>
      <c r="F1006" s="7">
        <f t="shared" si="46"/>
        <v>0.83389500000000016</v>
      </c>
      <c r="G1006" s="7">
        <f t="shared" si="47"/>
        <v>55.890023999999997</v>
      </c>
      <c r="H1006" s="8">
        <f t="shared" si="45"/>
        <v>21.356030936520007</v>
      </c>
      <c r="J1006" s="14"/>
      <c r="K1006" s="69"/>
      <c r="L1006" s="69"/>
      <c r="M1006" s="69"/>
      <c r="P1006" s="63"/>
      <c r="Q1006" s="63"/>
      <c r="R1006" s="63"/>
    </row>
    <row r="1007" spans="1:18" outlineLevel="1">
      <c r="A1007" s="6">
        <v>43</v>
      </c>
      <c r="B1007" s="20">
        <v>42664.020833333336</v>
      </c>
      <c r="C1007" s="21">
        <v>0.72916666666666685</v>
      </c>
      <c r="D1007" s="22">
        <v>0.47</v>
      </c>
      <c r="E1007" s="23">
        <v>49.64</v>
      </c>
      <c r="F1007" s="7">
        <f t="shared" si="46"/>
        <v>0.48386499999999999</v>
      </c>
      <c r="G1007" s="7">
        <f t="shared" si="47"/>
        <v>52.936095999999999</v>
      </c>
      <c r="H1007" s="8">
        <f t="shared" si="45"/>
        <v>13.82107340896</v>
      </c>
      <c r="J1007" s="14"/>
      <c r="K1007" s="69"/>
      <c r="L1007" s="69"/>
      <c r="M1007" s="69"/>
      <c r="P1007" s="63"/>
      <c r="Q1007" s="63"/>
      <c r="R1007" s="63"/>
    </row>
    <row r="1008" spans="1:18" outlineLevel="1">
      <c r="A1008" s="6">
        <v>43</v>
      </c>
      <c r="B1008" s="20">
        <v>42664.020833333336</v>
      </c>
      <c r="C1008" s="21">
        <v>0.75000000000000022</v>
      </c>
      <c r="D1008" s="22">
        <v>0.23</v>
      </c>
      <c r="E1008" s="23">
        <v>50.97</v>
      </c>
      <c r="F1008" s="7">
        <f t="shared" si="46"/>
        <v>0.23678500000000002</v>
      </c>
      <c r="G1008" s="7">
        <f t="shared" si="47"/>
        <v>54.354407999999999</v>
      </c>
      <c r="H1008" s="8">
        <f t="shared" si="45"/>
        <v>6.4276690017200009</v>
      </c>
      <c r="J1008" s="14"/>
      <c r="K1008" s="69"/>
      <c r="L1008" s="69"/>
      <c r="M1008" s="69"/>
      <c r="P1008" s="63"/>
      <c r="Q1008" s="63"/>
      <c r="R1008" s="63"/>
    </row>
    <row r="1009" spans="1:18" outlineLevel="1">
      <c r="A1009" s="6">
        <v>43</v>
      </c>
      <c r="B1009" s="20">
        <v>42664.020833333336</v>
      </c>
      <c r="C1009" s="21">
        <v>0.77083333333333359</v>
      </c>
      <c r="D1009" s="22">
        <v>2.02</v>
      </c>
      <c r="E1009" s="23">
        <v>50</v>
      </c>
      <c r="F1009" s="7">
        <f t="shared" si="46"/>
        <v>2.07959</v>
      </c>
      <c r="G1009" s="7">
        <f t="shared" si="47"/>
        <v>53.32</v>
      </c>
      <c r="H1009" s="8">
        <f t="shared" si="45"/>
        <v>58.602846200000002</v>
      </c>
      <c r="J1009" s="14"/>
      <c r="K1009" s="69"/>
      <c r="L1009" s="69"/>
      <c r="M1009" s="69"/>
      <c r="P1009" s="63"/>
      <c r="Q1009" s="63"/>
      <c r="R1009" s="63"/>
    </row>
    <row r="1010" spans="1:18" outlineLevel="1">
      <c r="A1010" s="6">
        <v>43</v>
      </c>
      <c r="B1010" s="20">
        <v>42664.020833333336</v>
      </c>
      <c r="C1010" s="21">
        <v>0.79166666666666696</v>
      </c>
      <c r="D1010" s="22">
        <v>2.16</v>
      </c>
      <c r="E1010" s="23">
        <v>66.88</v>
      </c>
      <c r="F1010" s="7">
        <f t="shared" si="46"/>
        <v>2.2237200000000001</v>
      </c>
      <c r="G1010" s="7">
        <f t="shared" si="47"/>
        <v>71.320831999999996</v>
      </c>
      <c r="H1010" s="8">
        <f t="shared" si="45"/>
        <v>22.635619464960012</v>
      </c>
      <c r="J1010" s="14"/>
      <c r="K1010" s="69"/>
      <c r="L1010" s="69"/>
      <c r="M1010" s="69"/>
      <c r="P1010" s="63"/>
      <c r="Q1010" s="63"/>
      <c r="R1010" s="63"/>
    </row>
    <row r="1011" spans="1:18" outlineLevel="1">
      <c r="A1011" s="6">
        <v>43</v>
      </c>
      <c r="B1011" s="20">
        <v>42664.020833333336</v>
      </c>
      <c r="C1011" s="21">
        <v>0.81250000000000033</v>
      </c>
      <c r="D1011" s="22">
        <v>1.5</v>
      </c>
      <c r="E1011" s="23">
        <v>67.56</v>
      </c>
      <c r="F1011" s="7">
        <f t="shared" si="46"/>
        <v>1.5442500000000001</v>
      </c>
      <c r="G1011" s="7">
        <f t="shared" si="47"/>
        <v>72.045984000000004</v>
      </c>
      <c r="H1011" s="8">
        <f t="shared" si="45"/>
        <v>14.599364207999995</v>
      </c>
      <c r="J1011" s="14"/>
      <c r="K1011" s="69"/>
      <c r="L1011" s="69"/>
      <c r="M1011" s="69"/>
      <c r="P1011" s="63"/>
      <c r="Q1011" s="63"/>
      <c r="R1011" s="63"/>
    </row>
    <row r="1012" spans="1:18" outlineLevel="1">
      <c r="A1012" s="6">
        <v>43</v>
      </c>
      <c r="B1012" s="20">
        <v>42664.020833333336</v>
      </c>
      <c r="C1012" s="21">
        <v>0.8333333333333337</v>
      </c>
      <c r="D1012" s="22">
        <v>1.19</v>
      </c>
      <c r="E1012" s="23">
        <v>58.7</v>
      </c>
      <c r="F1012" s="7">
        <f t="shared" si="46"/>
        <v>1.2251050000000001</v>
      </c>
      <c r="G1012" s="7">
        <f t="shared" si="47"/>
        <v>62.597680000000004</v>
      </c>
      <c r="H1012" s="8">
        <f t="shared" si="45"/>
        <v>23.157326743599999</v>
      </c>
      <c r="J1012" s="14"/>
      <c r="K1012" s="69"/>
      <c r="L1012" s="69"/>
      <c r="M1012" s="69"/>
      <c r="P1012" s="63"/>
      <c r="Q1012" s="63"/>
      <c r="R1012" s="63"/>
    </row>
    <row r="1013" spans="1:18" outlineLevel="1">
      <c r="A1013" s="6">
        <v>43</v>
      </c>
      <c r="B1013" s="20">
        <v>42664.020833333336</v>
      </c>
      <c r="C1013" s="21">
        <v>0.85416666666666707</v>
      </c>
      <c r="D1013" s="22">
        <v>2.3199999999999998</v>
      </c>
      <c r="E1013" s="23">
        <v>43.45</v>
      </c>
      <c r="F1013" s="7">
        <f t="shared" si="46"/>
        <v>2.3884400000000001</v>
      </c>
      <c r="G1013" s="7">
        <f t="shared" si="47"/>
        <v>46.335080000000005</v>
      </c>
      <c r="H1013" s="8">
        <f t="shared" si="45"/>
        <v>83.989301524799998</v>
      </c>
      <c r="J1013" s="14"/>
      <c r="K1013" s="69"/>
      <c r="L1013" s="69"/>
      <c r="M1013" s="69"/>
      <c r="P1013" s="63"/>
      <c r="Q1013" s="63"/>
      <c r="R1013" s="63"/>
    </row>
    <row r="1014" spans="1:18" outlineLevel="1">
      <c r="A1014" s="6">
        <v>43</v>
      </c>
      <c r="B1014" s="20">
        <v>42664.020833333336</v>
      </c>
      <c r="C1014" s="21">
        <v>0.87500000000000044</v>
      </c>
      <c r="D1014" s="22">
        <v>4.17</v>
      </c>
      <c r="E1014" s="23">
        <v>37.369999999999997</v>
      </c>
      <c r="F1014" s="7">
        <f t="shared" si="46"/>
        <v>4.2930150000000005</v>
      </c>
      <c r="G1014" s="7">
        <f t="shared" si="47"/>
        <v>39.851368000000001</v>
      </c>
      <c r="H1014" s="8">
        <f t="shared" si="45"/>
        <v>178.79820190548003</v>
      </c>
      <c r="J1014" s="14"/>
      <c r="K1014" s="69"/>
      <c r="L1014" s="69"/>
      <c r="M1014" s="69"/>
      <c r="P1014" s="63"/>
      <c r="Q1014" s="63"/>
      <c r="R1014" s="63"/>
    </row>
    <row r="1015" spans="1:18" outlineLevel="1">
      <c r="A1015" s="6">
        <v>43</v>
      </c>
      <c r="B1015" s="20">
        <v>42664.020833333336</v>
      </c>
      <c r="C1015" s="21">
        <v>0.89583333333333381</v>
      </c>
      <c r="D1015" s="22">
        <v>2.82</v>
      </c>
      <c r="E1015" s="23">
        <v>36.43</v>
      </c>
      <c r="F1015" s="7">
        <f t="shared" si="46"/>
        <v>2.9031899999999999</v>
      </c>
      <c r="G1015" s="7">
        <f t="shared" si="47"/>
        <v>38.848951999999997</v>
      </c>
      <c r="H1015" s="8">
        <f t="shared" si="45"/>
        <v>123.82409604312001</v>
      </c>
      <c r="J1015" s="14"/>
      <c r="K1015" s="69"/>
      <c r="L1015" s="69"/>
      <c r="M1015" s="69"/>
      <c r="P1015" s="63"/>
      <c r="Q1015" s="63"/>
      <c r="R1015" s="63"/>
    </row>
    <row r="1016" spans="1:18" outlineLevel="1">
      <c r="A1016" s="6">
        <v>43</v>
      </c>
      <c r="B1016" s="20">
        <v>42664.020833333336</v>
      </c>
      <c r="C1016" s="21">
        <v>0.91666666666666718</v>
      </c>
      <c r="D1016" s="22">
        <v>6.06</v>
      </c>
      <c r="E1016" s="23">
        <v>34.799999999999997</v>
      </c>
      <c r="F1016" s="7">
        <f t="shared" si="46"/>
        <v>6.2387699999999997</v>
      </c>
      <c r="G1016" s="7">
        <f t="shared" si="47"/>
        <v>37.110720000000001</v>
      </c>
      <c r="H1016" s="8">
        <f t="shared" si="45"/>
        <v>276.9345083856</v>
      </c>
      <c r="J1016" s="14"/>
      <c r="K1016" s="69"/>
      <c r="L1016" s="69"/>
      <c r="M1016" s="69"/>
      <c r="P1016" s="63"/>
      <c r="Q1016" s="63"/>
      <c r="R1016" s="63"/>
    </row>
    <row r="1017" spans="1:18" outlineLevel="1">
      <c r="A1017" s="6">
        <v>43</v>
      </c>
      <c r="B1017" s="20">
        <v>42664.020833333336</v>
      </c>
      <c r="C1017" s="21">
        <v>0.93750000000000056</v>
      </c>
      <c r="D1017" s="22">
        <v>8.52</v>
      </c>
      <c r="E1017" s="23">
        <v>58.97</v>
      </c>
      <c r="F1017" s="7">
        <f t="shared" si="46"/>
        <v>8.7713400000000004</v>
      </c>
      <c r="G1017" s="7">
        <f t="shared" si="47"/>
        <v>62.885607999999998</v>
      </c>
      <c r="H1017" s="8">
        <f t="shared" si="45"/>
        <v>163.27316112528004</v>
      </c>
      <c r="J1017" s="14"/>
      <c r="K1017" s="69"/>
      <c r="L1017" s="69"/>
      <c r="M1017" s="69"/>
      <c r="P1017" s="63"/>
      <c r="Q1017" s="63"/>
      <c r="R1017" s="63"/>
    </row>
    <row r="1018" spans="1:18" outlineLevel="1">
      <c r="A1018" s="6">
        <v>43</v>
      </c>
      <c r="B1018" s="20">
        <v>42664.020833333336</v>
      </c>
      <c r="C1018" s="21">
        <v>0.95833333333333393</v>
      </c>
      <c r="D1018" s="22">
        <v>9.4499999999999993</v>
      </c>
      <c r="E1018" s="23">
        <v>41.07</v>
      </c>
      <c r="F1018" s="7">
        <f t="shared" si="46"/>
        <v>9.7287750000000006</v>
      </c>
      <c r="G1018" s="7">
        <f t="shared" si="47"/>
        <v>43.797048000000004</v>
      </c>
      <c r="H1018" s="8">
        <f t="shared" si="45"/>
        <v>366.80353684379998</v>
      </c>
      <c r="J1018" s="14"/>
      <c r="K1018" s="69"/>
      <c r="L1018" s="69"/>
      <c r="M1018" s="69"/>
      <c r="P1018" s="63"/>
      <c r="Q1018" s="63"/>
      <c r="R1018" s="63"/>
    </row>
    <row r="1019" spans="1:18" outlineLevel="1">
      <c r="A1019" s="6">
        <v>43</v>
      </c>
      <c r="B1019" s="20">
        <v>42664.020833333336</v>
      </c>
      <c r="C1019" s="21">
        <v>0.9791666666666673</v>
      </c>
      <c r="D1019" s="22">
        <v>8.32</v>
      </c>
      <c r="E1019" s="23">
        <v>60.35</v>
      </c>
      <c r="F1019" s="7">
        <f t="shared" si="46"/>
        <v>8.5654400000000006</v>
      </c>
      <c r="G1019" s="7">
        <f t="shared" si="47"/>
        <v>64.357240000000004</v>
      </c>
      <c r="H1019" s="8">
        <f t="shared" si="45"/>
        <v>146.83528221439997</v>
      </c>
      <c r="J1019" s="14"/>
      <c r="K1019" s="69"/>
      <c r="L1019" s="69"/>
      <c r="M1019" s="69"/>
      <c r="P1019" s="63"/>
      <c r="Q1019" s="63"/>
      <c r="R1019" s="63"/>
    </row>
    <row r="1020" spans="1:18" outlineLevel="1">
      <c r="A1020" s="6">
        <v>43</v>
      </c>
      <c r="B1020" s="20">
        <v>42664.020833333336</v>
      </c>
      <c r="C1020" s="21">
        <v>1.0000000000000007</v>
      </c>
      <c r="D1020" s="22">
        <v>7.6</v>
      </c>
      <c r="E1020" s="23">
        <v>47.09</v>
      </c>
      <c r="F1020" s="7">
        <f t="shared" si="46"/>
        <v>7.8242000000000003</v>
      </c>
      <c r="G1020" s="7">
        <f t="shared" si="47"/>
        <v>50.216776000000003</v>
      </c>
      <c r="H1020" s="8">
        <f t="shared" si="45"/>
        <v>244.76620122079999</v>
      </c>
      <c r="J1020" s="14"/>
      <c r="K1020" s="69"/>
      <c r="L1020" s="69"/>
      <c r="M1020" s="69"/>
      <c r="P1020" s="63"/>
      <c r="Q1020" s="63"/>
      <c r="R1020" s="63"/>
    </row>
    <row r="1021" spans="1:18" outlineLevel="1">
      <c r="A1021" s="6">
        <v>43</v>
      </c>
      <c r="B1021" s="20">
        <v>42665.020833333336</v>
      </c>
      <c r="C1021" s="21">
        <v>2.0833333333333332E-2</v>
      </c>
      <c r="D1021" s="22">
        <v>8.31</v>
      </c>
      <c r="E1021" s="23">
        <v>28.06</v>
      </c>
      <c r="F1021" s="7">
        <f t="shared" si="46"/>
        <v>8.5551450000000013</v>
      </c>
      <c r="G1021" s="7">
        <f t="shared" si="47"/>
        <v>29.923183999999999</v>
      </c>
      <c r="H1021" s="8">
        <f t="shared" si="45"/>
        <v>441.24713951832007</v>
      </c>
      <c r="J1021" s="14"/>
      <c r="K1021" s="69"/>
      <c r="L1021" s="69"/>
      <c r="M1021" s="69"/>
      <c r="P1021" s="63"/>
      <c r="Q1021" s="63"/>
      <c r="R1021" s="63"/>
    </row>
    <row r="1022" spans="1:18" outlineLevel="1">
      <c r="A1022" s="6">
        <v>43</v>
      </c>
      <c r="B1022" s="20">
        <v>42665.020833333336</v>
      </c>
      <c r="C1022" s="21">
        <v>4.1666666666666664E-2</v>
      </c>
      <c r="D1022" s="22">
        <v>7.13</v>
      </c>
      <c r="E1022" s="23">
        <v>30.16</v>
      </c>
      <c r="F1022" s="7">
        <f t="shared" si="46"/>
        <v>7.3403350000000005</v>
      </c>
      <c r="G1022" s="7">
        <f t="shared" si="47"/>
        <v>32.162624000000001</v>
      </c>
      <c r="H1022" s="8">
        <f t="shared" si="45"/>
        <v>362.15286786096004</v>
      </c>
      <c r="J1022" s="14"/>
      <c r="K1022" s="69"/>
      <c r="L1022" s="69"/>
      <c r="M1022" s="69"/>
      <c r="P1022" s="63"/>
      <c r="Q1022" s="63"/>
      <c r="R1022" s="63"/>
    </row>
    <row r="1023" spans="1:18" outlineLevel="1">
      <c r="A1023" s="6">
        <v>43</v>
      </c>
      <c r="B1023" s="20">
        <v>42665.020833333336</v>
      </c>
      <c r="C1023" s="21">
        <v>6.25E-2</v>
      </c>
      <c r="D1023" s="22">
        <v>7.76</v>
      </c>
      <c r="E1023" s="23">
        <v>19.11</v>
      </c>
      <c r="F1023" s="7">
        <f t="shared" si="46"/>
        <v>7.9889200000000002</v>
      </c>
      <c r="G1023" s="7">
        <f t="shared" si="47"/>
        <v>20.378903999999999</v>
      </c>
      <c r="H1023" s="8">
        <f t="shared" si="45"/>
        <v>488.29154625632003</v>
      </c>
      <c r="J1023" s="14"/>
      <c r="K1023" s="69"/>
      <c r="L1023" s="69"/>
      <c r="M1023" s="69"/>
      <c r="P1023" s="63"/>
      <c r="Q1023" s="63"/>
      <c r="R1023" s="63"/>
    </row>
    <row r="1024" spans="1:18" outlineLevel="1">
      <c r="A1024" s="6">
        <v>43</v>
      </c>
      <c r="B1024" s="20">
        <v>42665.020833333336</v>
      </c>
      <c r="C1024" s="21">
        <v>8.3333333333333329E-2</v>
      </c>
      <c r="D1024" s="22">
        <v>7.02</v>
      </c>
      <c r="E1024" s="23">
        <v>10.07</v>
      </c>
      <c r="F1024" s="7">
        <f t="shared" si="46"/>
        <v>7.2270900000000005</v>
      </c>
      <c r="G1024" s="7">
        <f t="shared" si="47"/>
        <v>10.738648000000001</v>
      </c>
      <c r="H1024" s="8">
        <f t="shared" si="45"/>
        <v>511.39865942568002</v>
      </c>
      <c r="J1024" s="14"/>
      <c r="K1024" s="69"/>
      <c r="L1024" s="69"/>
      <c r="M1024" s="69"/>
      <c r="P1024" s="63"/>
      <c r="Q1024" s="63"/>
      <c r="R1024" s="63"/>
    </row>
    <row r="1025" spans="1:18" outlineLevel="1">
      <c r="A1025" s="6">
        <v>43</v>
      </c>
      <c r="B1025" s="20">
        <v>42665.020833333336</v>
      </c>
      <c r="C1025" s="21">
        <v>0.10416666666666666</v>
      </c>
      <c r="D1025" s="22">
        <v>6.03</v>
      </c>
      <c r="E1025" s="23">
        <v>17.760000000000002</v>
      </c>
      <c r="F1025" s="7">
        <f t="shared" si="46"/>
        <v>6.207885000000001</v>
      </c>
      <c r="G1025" s="7">
        <f t="shared" si="47"/>
        <v>18.939264000000001</v>
      </c>
      <c r="H1025" s="8">
        <f t="shared" si="45"/>
        <v>388.36985460336007</v>
      </c>
      <c r="J1025" s="14"/>
      <c r="K1025" s="69"/>
      <c r="L1025" s="69"/>
      <c r="M1025" s="69"/>
      <c r="P1025" s="63"/>
      <c r="Q1025" s="63"/>
      <c r="R1025" s="63"/>
    </row>
    <row r="1026" spans="1:18" outlineLevel="1">
      <c r="A1026" s="6">
        <v>43</v>
      </c>
      <c r="B1026" s="20">
        <v>42665.020833333336</v>
      </c>
      <c r="C1026" s="21">
        <v>0.12499999999999999</v>
      </c>
      <c r="D1026" s="22">
        <v>5.29</v>
      </c>
      <c r="E1026" s="23">
        <v>27.11</v>
      </c>
      <c r="F1026" s="7">
        <f t="shared" si="46"/>
        <v>5.4460550000000003</v>
      </c>
      <c r="G1026" s="7">
        <f t="shared" si="47"/>
        <v>28.910104</v>
      </c>
      <c r="H1026" s="8">
        <f t="shared" si="45"/>
        <v>286.40746606028</v>
      </c>
      <c r="J1026" s="14"/>
      <c r="K1026" s="69"/>
      <c r="L1026" s="69"/>
      <c r="M1026" s="69"/>
      <c r="P1026" s="63"/>
      <c r="Q1026" s="63"/>
      <c r="R1026" s="63"/>
    </row>
    <row r="1027" spans="1:18" outlineLevel="1">
      <c r="A1027" s="6">
        <v>43</v>
      </c>
      <c r="B1027" s="20">
        <v>42665.020833333336</v>
      </c>
      <c r="C1027" s="21">
        <v>0.14583333333333331</v>
      </c>
      <c r="D1027" s="22">
        <v>7.13</v>
      </c>
      <c r="E1027" s="23">
        <v>27.34</v>
      </c>
      <c r="F1027" s="7">
        <f t="shared" si="46"/>
        <v>7.3403350000000005</v>
      </c>
      <c r="G1027" s="7">
        <f t="shared" si="47"/>
        <v>29.155376</v>
      </c>
      <c r="H1027" s="8">
        <f t="shared" si="45"/>
        <v>384.22707560904001</v>
      </c>
      <c r="J1027" s="14"/>
      <c r="K1027" s="69"/>
      <c r="L1027" s="69"/>
      <c r="M1027" s="69"/>
      <c r="P1027" s="63"/>
      <c r="Q1027" s="63"/>
      <c r="R1027" s="63"/>
    </row>
    <row r="1028" spans="1:18" outlineLevel="1">
      <c r="A1028" s="6">
        <v>43</v>
      </c>
      <c r="B1028" s="20">
        <v>42665.020833333336</v>
      </c>
      <c r="C1028" s="21">
        <v>0.16666666666666666</v>
      </c>
      <c r="D1028" s="22">
        <v>8.7200000000000006</v>
      </c>
      <c r="E1028" s="23">
        <v>28.29</v>
      </c>
      <c r="F1028" s="7">
        <f t="shared" si="46"/>
        <v>8.9772400000000019</v>
      </c>
      <c r="G1028" s="7">
        <f t="shared" si="47"/>
        <v>30.168455999999999</v>
      </c>
      <c r="H1028" s="8">
        <f t="shared" si="45"/>
        <v>460.81559005856013</v>
      </c>
      <c r="J1028" s="14"/>
      <c r="K1028" s="69"/>
      <c r="L1028" s="69"/>
      <c r="M1028" s="69"/>
      <c r="P1028" s="63"/>
      <c r="Q1028" s="63"/>
      <c r="R1028" s="63"/>
    </row>
    <row r="1029" spans="1:18" outlineLevel="1">
      <c r="A1029" s="6">
        <v>43</v>
      </c>
      <c r="B1029" s="20">
        <v>42665.020833333336</v>
      </c>
      <c r="C1029" s="21">
        <v>0.1875</v>
      </c>
      <c r="D1029" s="22">
        <v>5.86</v>
      </c>
      <c r="E1029" s="23">
        <v>29.8</v>
      </c>
      <c r="F1029" s="7">
        <f t="shared" si="46"/>
        <v>6.0328700000000008</v>
      </c>
      <c r="G1029" s="7">
        <f t="shared" si="47"/>
        <v>31.77872</v>
      </c>
      <c r="H1029" s="8">
        <f t="shared" si="45"/>
        <v>299.96201847360004</v>
      </c>
      <c r="J1029" s="14"/>
      <c r="K1029" s="69"/>
      <c r="L1029" s="69"/>
      <c r="M1029" s="69"/>
      <c r="P1029" s="63"/>
      <c r="Q1029" s="63"/>
      <c r="R1029" s="63"/>
    </row>
    <row r="1030" spans="1:18" outlineLevel="1">
      <c r="A1030" s="6">
        <v>43</v>
      </c>
      <c r="B1030" s="20">
        <v>42665.020833333336</v>
      </c>
      <c r="C1030" s="21">
        <v>0.20833333333333334</v>
      </c>
      <c r="D1030" s="22">
        <v>5.22</v>
      </c>
      <c r="E1030" s="23">
        <v>19</v>
      </c>
      <c r="F1030" s="7">
        <f t="shared" si="46"/>
        <v>5.37399</v>
      </c>
      <c r="G1030" s="7">
        <f t="shared" si="47"/>
        <v>20.261600000000001</v>
      </c>
      <c r="H1030" s="8">
        <f t="shared" si="45"/>
        <v>329.09454921600002</v>
      </c>
      <c r="J1030" s="14"/>
      <c r="K1030" s="69"/>
      <c r="L1030" s="69"/>
      <c r="M1030" s="69"/>
      <c r="P1030" s="63"/>
      <c r="Q1030" s="63"/>
      <c r="R1030" s="63"/>
    </row>
    <row r="1031" spans="1:18" outlineLevel="1">
      <c r="A1031" s="6">
        <v>43</v>
      </c>
      <c r="B1031" s="20">
        <v>42665.020833333336</v>
      </c>
      <c r="C1031" s="21">
        <v>0.22916666666666669</v>
      </c>
      <c r="D1031" s="22">
        <v>4.7</v>
      </c>
      <c r="E1031" s="23">
        <v>31.57</v>
      </c>
      <c r="F1031" s="7">
        <f t="shared" si="46"/>
        <v>4.8386500000000003</v>
      </c>
      <c r="G1031" s="7">
        <f t="shared" si="47"/>
        <v>33.666248000000003</v>
      </c>
      <c r="H1031" s="8">
        <f t="shared" si="45"/>
        <v>231.4507841148</v>
      </c>
      <c r="J1031" s="14"/>
      <c r="K1031" s="69"/>
      <c r="L1031" s="69"/>
      <c r="M1031" s="69"/>
      <c r="P1031" s="63"/>
      <c r="Q1031" s="63"/>
      <c r="R1031" s="63"/>
    </row>
    <row r="1032" spans="1:18" outlineLevel="1">
      <c r="A1032" s="6">
        <v>43</v>
      </c>
      <c r="B1032" s="20">
        <v>42665.020833333336</v>
      </c>
      <c r="C1032" s="21">
        <v>0.25</v>
      </c>
      <c r="D1032" s="22">
        <v>4.9400000000000004</v>
      </c>
      <c r="E1032" s="23">
        <v>10.5</v>
      </c>
      <c r="F1032" s="7">
        <f t="shared" si="46"/>
        <v>5.0857300000000008</v>
      </c>
      <c r="G1032" s="7">
        <f t="shared" si="47"/>
        <v>11.1972</v>
      </c>
      <c r="H1032" s="8">
        <f t="shared" si="45"/>
        <v>357.54105904400006</v>
      </c>
      <c r="J1032" s="14"/>
      <c r="K1032" s="69"/>
      <c r="L1032" s="69"/>
      <c r="M1032" s="69"/>
      <c r="P1032" s="63"/>
      <c r="Q1032" s="63"/>
      <c r="R1032" s="63"/>
    </row>
    <row r="1033" spans="1:18" outlineLevel="1">
      <c r="A1033" s="6">
        <v>43</v>
      </c>
      <c r="B1033" s="20">
        <v>42665.020833333336</v>
      </c>
      <c r="C1033" s="21">
        <v>0.27083333333333331</v>
      </c>
      <c r="D1033" s="22">
        <v>2.9</v>
      </c>
      <c r="E1033" s="23">
        <v>35.72</v>
      </c>
      <c r="F1033" s="7">
        <f t="shared" si="46"/>
        <v>2.9855499999999999</v>
      </c>
      <c r="G1033" s="7">
        <f t="shared" si="47"/>
        <v>38.091808</v>
      </c>
      <c r="H1033" s="8">
        <f t="shared" si="45"/>
        <v>129.5973276256</v>
      </c>
      <c r="J1033" s="14"/>
      <c r="K1033" s="69"/>
      <c r="L1033" s="69"/>
      <c r="M1033" s="69"/>
      <c r="P1033" s="63"/>
      <c r="Q1033" s="63"/>
      <c r="R1033" s="63"/>
    </row>
    <row r="1034" spans="1:18" outlineLevel="1">
      <c r="A1034" s="6">
        <v>43</v>
      </c>
      <c r="B1034" s="20">
        <v>42665.020833333336</v>
      </c>
      <c r="C1034" s="21">
        <v>0.29166666666666663</v>
      </c>
      <c r="D1034" s="22">
        <v>5.0599999999999996</v>
      </c>
      <c r="E1034" s="23">
        <v>66.09</v>
      </c>
      <c r="F1034" s="7">
        <f t="shared" si="46"/>
        <v>5.2092700000000001</v>
      </c>
      <c r="G1034" s="7">
        <f t="shared" si="47"/>
        <v>70.478376000000011</v>
      </c>
      <c r="H1034" s="8">
        <f t="shared" si="45"/>
        <v>57.414615254479941</v>
      </c>
      <c r="J1034" s="14"/>
      <c r="K1034" s="69"/>
      <c r="L1034" s="69"/>
      <c r="M1034" s="69"/>
      <c r="P1034" s="63"/>
      <c r="Q1034" s="63"/>
      <c r="R1034" s="63"/>
    </row>
    <row r="1035" spans="1:18" outlineLevel="1">
      <c r="A1035" s="6">
        <v>43</v>
      </c>
      <c r="B1035" s="20">
        <v>42665.020833333336</v>
      </c>
      <c r="C1035" s="21">
        <v>0.31249999999999994</v>
      </c>
      <c r="D1035" s="22">
        <v>6.09</v>
      </c>
      <c r="E1035" s="23">
        <v>64.48</v>
      </c>
      <c r="F1035" s="7">
        <f t="shared" si="46"/>
        <v>6.2696550000000002</v>
      </c>
      <c r="G1035" s="7">
        <f t="shared" si="47"/>
        <v>68.761472000000012</v>
      </c>
      <c r="H1035" s="8">
        <f t="shared" si="45"/>
        <v>79.866175767839934</v>
      </c>
      <c r="J1035" s="14"/>
      <c r="K1035" s="69"/>
      <c r="L1035" s="69"/>
      <c r="M1035" s="69"/>
      <c r="P1035" s="63"/>
      <c r="Q1035" s="63"/>
      <c r="R1035" s="63"/>
    </row>
    <row r="1036" spans="1:18" outlineLevel="1">
      <c r="A1036" s="6">
        <v>43</v>
      </c>
      <c r="B1036" s="20">
        <v>42665.020833333336</v>
      </c>
      <c r="C1036" s="21">
        <v>0.33333333333333326</v>
      </c>
      <c r="D1036" s="22">
        <v>4.13</v>
      </c>
      <c r="E1036" s="23">
        <v>67.81</v>
      </c>
      <c r="F1036" s="7">
        <f t="shared" si="46"/>
        <v>4.2518349999999998</v>
      </c>
      <c r="G1036" s="7">
        <f t="shared" si="47"/>
        <v>72.312584000000001</v>
      </c>
      <c r="H1036" s="8">
        <f t="shared" si="45"/>
        <v>39.063376908359992</v>
      </c>
      <c r="J1036" s="14"/>
      <c r="K1036" s="69"/>
      <c r="L1036" s="69"/>
      <c r="M1036" s="69"/>
      <c r="P1036" s="63"/>
      <c r="Q1036" s="63"/>
      <c r="R1036" s="63"/>
    </row>
    <row r="1037" spans="1:18" outlineLevel="1">
      <c r="A1037" s="6">
        <v>43</v>
      </c>
      <c r="B1037" s="20">
        <v>42665.020833333336</v>
      </c>
      <c r="C1037" s="21">
        <v>0.35416666666666657</v>
      </c>
      <c r="D1037" s="22">
        <v>3.31</v>
      </c>
      <c r="E1037" s="23">
        <v>77.13</v>
      </c>
      <c r="F1037" s="7">
        <f t="shared" si="46"/>
        <v>3.4076450000000005</v>
      </c>
      <c r="G1037" s="7">
        <f t="shared" si="47"/>
        <v>82.251431999999994</v>
      </c>
      <c r="H1037" s="8">
        <f t="shared" ref="H1037:H1100" si="48">F1037*($B$6-G1037)</f>
        <v>-2.5606134976399804</v>
      </c>
      <c r="J1037" s="14"/>
      <c r="K1037" s="69"/>
      <c r="L1037" s="69"/>
      <c r="M1037" s="69"/>
      <c r="P1037" s="63"/>
      <c r="Q1037" s="63"/>
      <c r="R1037" s="63"/>
    </row>
    <row r="1038" spans="1:18" outlineLevel="1">
      <c r="A1038" s="6">
        <v>43</v>
      </c>
      <c r="B1038" s="20">
        <v>42665.020833333336</v>
      </c>
      <c r="C1038" s="21">
        <v>0.37499999999999989</v>
      </c>
      <c r="D1038" s="22">
        <v>9.1</v>
      </c>
      <c r="E1038" s="23">
        <v>67.14</v>
      </c>
      <c r="F1038" s="7">
        <f t="shared" ref="F1038:F1101" si="49">IF($B$10="Electricity",$D1038*$B$7,$D1038*$B$8)</f>
        <v>9.3684500000000011</v>
      </c>
      <c r="G1038" s="7">
        <f t="shared" ref="G1038:G1101" si="50">+E1038*$B$8</f>
        <v>71.598095999999998</v>
      </c>
      <c r="H1038" s="8">
        <f t="shared" si="48"/>
        <v>92.765492528800024</v>
      </c>
      <c r="J1038" s="14"/>
      <c r="K1038" s="69"/>
      <c r="L1038" s="69"/>
      <c r="M1038" s="69"/>
      <c r="P1038" s="63"/>
      <c r="Q1038" s="63"/>
      <c r="R1038" s="63"/>
    </row>
    <row r="1039" spans="1:18" outlineLevel="1">
      <c r="A1039" s="6">
        <v>43</v>
      </c>
      <c r="B1039" s="20">
        <v>42665.020833333336</v>
      </c>
      <c r="C1039" s="21">
        <v>0.3958333333333332</v>
      </c>
      <c r="D1039" s="22">
        <v>9.41</v>
      </c>
      <c r="E1039" s="23">
        <v>46.72</v>
      </c>
      <c r="F1039" s="7">
        <f t="shared" si="49"/>
        <v>9.6875950000000017</v>
      </c>
      <c r="G1039" s="7">
        <f t="shared" si="50"/>
        <v>49.822207999999996</v>
      </c>
      <c r="H1039" s="8">
        <f t="shared" si="48"/>
        <v>306.88161939024008</v>
      </c>
      <c r="J1039" s="14"/>
      <c r="K1039" s="69"/>
      <c r="L1039" s="69"/>
      <c r="M1039" s="69"/>
      <c r="P1039" s="63"/>
      <c r="Q1039" s="63"/>
      <c r="R1039" s="63"/>
    </row>
    <row r="1040" spans="1:18" outlineLevel="1">
      <c r="A1040" s="6">
        <v>43</v>
      </c>
      <c r="B1040" s="20">
        <v>42665.020833333336</v>
      </c>
      <c r="C1040" s="21">
        <v>0.41666666666666652</v>
      </c>
      <c r="D1040" s="22">
        <v>9.3800000000000008</v>
      </c>
      <c r="E1040" s="23">
        <v>44.26</v>
      </c>
      <c r="F1040" s="7">
        <f t="shared" si="49"/>
        <v>9.6567100000000021</v>
      </c>
      <c r="G1040" s="7">
        <f t="shared" si="50"/>
        <v>47.198864</v>
      </c>
      <c r="H1040" s="8">
        <f t="shared" si="48"/>
        <v>331.23612302256009</v>
      </c>
      <c r="J1040" s="14"/>
      <c r="K1040" s="69"/>
      <c r="L1040" s="69"/>
      <c r="M1040" s="69"/>
      <c r="P1040" s="63"/>
      <c r="Q1040" s="63"/>
      <c r="R1040" s="63"/>
    </row>
    <row r="1041" spans="1:18" outlineLevel="1">
      <c r="A1041" s="6">
        <v>43</v>
      </c>
      <c r="B1041" s="20">
        <v>42665.020833333336</v>
      </c>
      <c r="C1041" s="21">
        <v>0.43749999999999983</v>
      </c>
      <c r="D1041" s="22">
        <v>8.69</v>
      </c>
      <c r="E1041" s="23">
        <v>30.52</v>
      </c>
      <c r="F1041" s="7">
        <f t="shared" si="49"/>
        <v>8.9463550000000005</v>
      </c>
      <c r="G1041" s="7">
        <f t="shared" si="50"/>
        <v>32.546528000000002</v>
      </c>
      <c r="H1041" s="8">
        <f t="shared" si="48"/>
        <v>437.95513899456</v>
      </c>
      <c r="J1041" s="14"/>
      <c r="K1041" s="69"/>
      <c r="L1041" s="69"/>
      <c r="M1041" s="69"/>
      <c r="P1041" s="63"/>
      <c r="Q1041" s="63"/>
      <c r="R1041" s="63"/>
    </row>
    <row r="1042" spans="1:18" outlineLevel="1">
      <c r="A1042" s="6">
        <v>43</v>
      </c>
      <c r="B1042" s="20">
        <v>42665.020833333336</v>
      </c>
      <c r="C1042" s="21">
        <v>0.45833333333333315</v>
      </c>
      <c r="D1042" s="22">
        <v>8.9700000000000006</v>
      </c>
      <c r="E1042" s="23">
        <v>25.55</v>
      </c>
      <c r="F1042" s="7">
        <f t="shared" si="49"/>
        <v>9.2346150000000016</v>
      </c>
      <c r="G1042" s="7">
        <f t="shared" si="50"/>
        <v>27.24652</v>
      </c>
      <c r="H1042" s="8">
        <f t="shared" si="48"/>
        <v>501.01000021020008</v>
      </c>
      <c r="J1042" s="14"/>
      <c r="K1042" s="69"/>
      <c r="L1042" s="69"/>
      <c r="M1042" s="69"/>
      <c r="P1042" s="63"/>
      <c r="Q1042" s="63"/>
      <c r="R1042" s="63"/>
    </row>
    <row r="1043" spans="1:18" outlineLevel="1">
      <c r="A1043" s="6">
        <v>43</v>
      </c>
      <c r="B1043" s="20">
        <v>42665.020833333336</v>
      </c>
      <c r="C1043" s="21">
        <v>0.47916666666666646</v>
      </c>
      <c r="D1043" s="22">
        <v>8.67</v>
      </c>
      <c r="E1043" s="23">
        <v>33.19</v>
      </c>
      <c r="F1043" s="7">
        <f t="shared" si="49"/>
        <v>8.9257650000000002</v>
      </c>
      <c r="G1043" s="7">
        <f t="shared" si="50"/>
        <v>35.393816000000001</v>
      </c>
      <c r="H1043" s="8">
        <f t="shared" si="48"/>
        <v>411.53296343075999</v>
      </c>
      <c r="J1043" s="14"/>
      <c r="K1043" s="69"/>
      <c r="L1043" s="69"/>
      <c r="M1043" s="69"/>
      <c r="P1043" s="63"/>
      <c r="Q1043" s="63"/>
      <c r="R1043" s="63"/>
    </row>
    <row r="1044" spans="1:18" outlineLevel="1">
      <c r="A1044" s="6">
        <v>43</v>
      </c>
      <c r="B1044" s="20">
        <v>42665.020833333336</v>
      </c>
      <c r="C1044" s="21">
        <v>0.49999999999999978</v>
      </c>
      <c r="D1044" s="22">
        <v>9.75</v>
      </c>
      <c r="E1044" s="23">
        <v>26</v>
      </c>
      <c r="F1044" s="7">
        <f t="shared" si="49"/>
        <v>10.037625</v>
      </c>
      <c r="G1044" s="7">
        <f t="shared" si="50"/>
        <v>27.726400000000002</v>
      </c>
      <c r="H1044" s="8">
        <f t="shared" si="48"/>
        <v>539.75923169999999</v>
      </c>
      <c r="J1044" s="14"/>
      <c r="K1044" s="69"/>
      <c r="L1044" s="69"/>
      <c r="M1044" s="69"/>
      <c r="P1044" s="63"/>
      <c r="Q1044" s="63"/>
      <c r="R1044" s="63"/>
    </row>
    <row r="1045" spans="1:18" outlineLevel="1">
      <c r="A1045" s="6">
        <v>43</v>
      </c>
      <c r="B1045" s="20">
        <v>42665.020833333336</v>
      </c>
      <c r="C1045" s="21">
        <v>0.52083333333333315</v>
      </c>
      <c r="D1045" s="22">
        <v>9.7100000000000009</v>
      </c>
      <c r="E1045" s="23">
        <v>24.26</v>
      </c>
      <c r="F1045" s="7">
        <f t="shared" si="49"/>
        <v>9.9964450000000014</v>
      </c>
      <c r="G1045" s="7">
        <f t="shared" si="50"/>
        <v>25.870864000000001</v>
      </c>
      <c r="H1045" s="8">
        <f t="shared" si="48"/>
        <v>556.09359842152014</v>
      </c>
      <c r="J1045" s="14"/>
      <c r="K1045" s="69"/>
      <c r="L1045" s="69"/>
      <c r="M1045" s="69"/>
      <c r="P1045" s="63"/>
      <c r="Q1045" s="63"/>
      <c r="R1045" s="63"/>
    </row>
    <row r="1046" spans="1:18" outlineLevel="1">
      <c r="A1046" s="6">
        <v>43</v>
      </c>
      <c r="B1046" s="20">
        <v>42665.020833333336</v>
      </c>
      <c r="C1046" s="21">
        <v>0.54166666666666652</v>
      </c>
      <c r="D1046" s="22">
        <v>9.76</v>
      </c>
      <c r="E1046" s="23">
        <v>24.37</v>
      </c>
      <c r="F1046" s="7">
        <f t="shared" si="49"/>
        <v>10.047920000000001</v>
      </c>
      <c r="G1046" s="7">
        <f t="shared" si="50"/>
        <v>25.988168000000002</v>
      </c>
      <c r="H1046" s="8">
        <f t="shared" si="48"/>
        <v>557.77844698944</v>
      </c>
      <c r="J1046" s="14"/>
      <c r="K1046" s="69"/>
      <c r="L1046" s="69"/>
      <c r="M1046" s="69"/>
      <c r="P1046" s="63"/>
      <c r="Q1046" s="63"/>
      <c r="R1046" s="63"/>
    </row>
    <row r="1047" spans="1:18" outlineLevel="1">
      <c r="A1047" s="6">
        <v>43</v>
      </c>
      <c r="B1047" s="20">
        <v>42665.020833333336</v>
      </c>
      <c r="C1047" s="21">
        <v>0.56249999999999989</v>
      </c>
      <c r="D1047" s="22">
        <v>9.58</v>
      </c>
      <c r="E1047" s="23">
        <v>23.95</v>
      </c>
      <c r="F1047" s="7">
        <f t="shared" si="49"/>
        <v>9.8626100000000001</v>
      </c>
      <c r="G1047" s="7">
        <f t="shared" si="50"/>
        <v>25.540279999999999</v>
      </c>
      <c r="H1047" s="8">
        <f t="shared" si="48"/>
        <v>551.90889406920007</v>
      </c>
      <c r="J1047" s="14"/>
      <c r="K1047" s="69"/>
      <c r="L1047" s="69"/>
      <c r="M1047" s="69"/>
      <c r="P1047" s="63"/>
      <c r="Q1047" s="63"/>
      <c r="R1047" s="63"/>
    </row>
    <row r="1048" spans="1:18" outlineLevel="1">
      <c r="A1048" s="6">
        <v>43</v>
      </c>
      <c r="B1048" s="20">
        <v>42665.020833333336</v>
      </c>
      <c r="C1048" s="21">
        <v>0.58333333333333326</v>
      </c>
      <c r="D1048" s="22">
        <v>9.7200000000000006</v>
      </c>
      <c r="E1048" s="23">
        <v>22.92</v>
      </c>
      <c r="F1048" s="7">
        <f t="shared" si="49"/>
        <v>10.006740000000001</v>
      </c>
      <c r="G1048" s="7">
        <f t="shared" si="50"/>
        <v>24.441888000000002</v>
      </c>
      <c r="H1048" s="8">
        <f t="shared" si="48"/>
        <v>570.96569167487996</v>
      </c>
      <c r="J1048" s="14"/>
      <c r="K1048" s="69"/>
      <c r="L1048" s="69"/>
      <c r="M1048" s="69"/>
      <c r="P1048" s="63"/>
      <c r="Q1048" s="63"/>
      <c r="R1048" s="63"/>
    </row>
    <row r="1049" spans="1:18" outlineLevel="1">
      <c r="A1049" s="6">
        <v>43</v>
      </c>
      <c r="B1049" s="20">
        <v>42665.020833333336</v>
      </c>
      <c r="C1049" s="21">
        <v>0.60416666666666663</v>
      </c>
      <c r="D1049" s="22">
        <v>9.5299999999999994</v>
      </c>
      <c r="E1049" s="23">
        <v>22.28</v>
      </c>
      <c r="F1049" s="7">
        <f t="shared" si="49"/>
        <v>9.8111350000000002</v>
      </c>
      <c r="G1049" s="7">
        <f t="shared" si="50"/>
        <v>23.759392000000002</v>
      </c>
      <c r="H1049" s="8">
        <f t="shared" si="48"/>
        <v>566.50090007007998</v>
      </c>
      <c r="J1049" s="14"/>
      <c r="K1049" s="69"/>
      <c r="L1049" s="69"/>
      <c r="M1049" s="69"/>
      <c r="P1049" s="63"/>
      <c r="Q1049" s="63"/>
      <c r="R1049" s="63"/>
    </row>
    <row r="1050" spans="1:18" outlineLevel="1">
      <c r="A1050" s="6">
        <v>43</v>
      </c>
      <c r="B1050" s="20">
        <v>42665.020833333336</v>
      </c>
      <c r="C1050" s="21">
        <v>0.625</v>
      </c>
      <c r="D1050" s="22">
        <v>8.98</v>
      </c>
      <c r="E1050" s="23">
        <v>23.88</v>
      </c>
      <c r="F1050" s="7">
        <f t="shared" si="49"/>
        <v>9.2449100000000008</v>
      </c>
      <c r="G1050" s="7">
        <f t="shared" si="50"/>
        <v>25.465631999999999</v>
      </c>
      <c r="H1050" s="8">
        <f t="shared" si="48"/>
        <v>518.03268906688004</v>
      </c>
      <c r="J1050" s="14"/>
      <c r="K1050" s="69"/>
      <c r="L1050" s="69"/>
      <c r="M1050" s="69"/>
      <c r="P1050" s="63"/>
      <c r="Q1050" s="63"/>
      <c r="R1050" s="63"/>
    </row>
    <row r="1051" spans="1:18" outlineLevel="1">
      <c r="A1051" s="6">
        <v>43</v>
      </c>
      <c r="B1051" s="20">
        <v>42665.020833333336</v>
      </c>
      <c r="C1051" s="21">
        <v>0.64583333333333337</v>
      </c>
      <c r="D1051" s="22">
        <v>7.76</v>
      </c>
      <c r="E1051" s="23">
        <v>26.63</v>
      </c>
      <c r="F1051" s="7">
        <f t="shared" si="49"/>
        <v>7.9889200000000002</v>
      </c>
      <c r="G1051" s="7">
        <f t="shared" si="50"/>
        <v>28.398232</v>
      </c>
      <c r="H1051" s="8">
        <f t="shared" si="48"/>
        <v>424.22577641056</v>
      </c>
      <c r="J1051" s="14"/>
      <c r="K1051" s="69"/>
      <c r="L1051" s="69"/>
      <c r="M1051" s="69"/>
      <c r="P1051" s="63"/>
      <c r="Q1051" s="63"/>
      <c r="R1051" s="63"/>
    </row>
    <row r="1052" spans="1:18" outlineLevel="1">
      <c r="A1052" s="6">
        <v>43</v>
      </c>
      <c r="B1052" s="20">
        <v>42665.020833333336</v>
      </c>
      <c r="C1052" s="21">
        <v>0.66666666666666674</v>
      </c>
      <c r="D1052" s="22">
        <v>9.6300000000000008</v>
      </c>
      <c r="E1052" s="23">
        <v>32.82</v>
      </c>
      <c r="F1052" s="7">
        <f t="shared" si="49"/>
        <v>9.9140850000000018</v>
      </c>
      <c r="G1052" s="7">
        <f t="shared" si="50"/>
        <v>34.999248000000001</v>
      </c>
      <c r="H1052" s="8">
        <f t="shared" si="48"/>
        <v>461.01240789192008</v>
      </c>
      <c r="J1052" s="14"/>
      <c r="K1052" s="69"/>
      <c r="L1052" s="69"/>
      <c r="M1052" s="69"/>
      <c r="P1052" s="63"/>
      <c r="Q1052" s="63"/>
      <c r="R1052" s="63"/>
    </row>
    <row r="1053" spans="1:18" outlineLevel="1">
      <c r="A1053" s="6">
        <v>43</v>
      </c>
      <c r="B1053" s="20">
        <v>42665.020833333336</v>
      </c>
      <c r="C1053" s="21">
        <v>0.68750000000000011</v>
      </c>
      <c r="D1053" s="22">
        <v>9.68</v>
      </c>
      <c r="E1053" s="23">
        <v>34.78</v>
      </c>
      <c r="F1053" s="7">
        <f t="shared" si="49"/>
        <v>9.96556</v>
      </c>
      <c r="G1053" s="7">
        <f t="shared" si="50"/>
        <v>37.089392000000004</v>
      </c>
      <c r="H1053" s="8">
        <f t="shared" si="48"/>
        <v>442.57657866047998</v>
      </c>
      <c r="J1053" s="14"/>
      <c r="K1053" s="69"/>
      <c r="L1053" s="69"/>
      <c r="M1053" s="69"/>
      <c r="P1053" s="63"/>
      <c r="Q1053" s="63"/>
      <c r="R1053" s="63"/>
    </row>
    <row r="1054" spans="1:18" outlineLevel="1">
      <c r="A1054" s="6">
        <v>43</v>
      </c>
      <c r="B1054" s="20">
        <v>42665.020833333336</v>
      </c>
      <c r="C1054" s="21">
        <v>0.70833333333333348</v>
      </c>
      <c r="D1054" s="22">
        <v>9.77</v>
      </c>
      <c r="E1054" s="23">
        <v>57.15</v>
      </c>
      <c r="F1054" s="7">
        <f t="shared" si="49"/>
        <v>10.058215000000001</v>
      </c>
      <c r="G1054" s="7">
        <f t="shared" si="50"/>
        <v>60.944760000000002</v>
      </c>
      <c r="H1054" s="8">
        <f t="shared" si="48"/>
        <v>206.7490232966</v>
      </c>
      <c r="J1054" s="14"/>
      <c r="K1054" s="69"/>
      <c r="L1054" s="69"/>
      <c r="M1054" s="69"/>
      <c r="P1054" s="63"/>
      <c r="Q1054" s="63"/>
      <c r="R1054" s="63"/>
    </row>
    <row r="1055" spans="1:18" outlineLevel="1">
      <c r="A1055" s="6">
        <v>43</v>
      </c>
      <c r="B1055" s="20">
        <v>42665.020833333336</v>
      </c>
      <c r="C1055" s="21">
        <v>0.72916666666666685</v>
      </c>
      <c r="D1055" s="22">
        <v>9.7200000000000006</v>
      </c>
      <c r="E1055" s="23">
        <v>40.880000000000003</v>
      </c>
      <c r="F1055" s="7">
        <f t="shared" si="49"/>
        <v>10.006740000000001</v>
      </c>
      <c r="G1055" s="7">
        <f t="shared" si="50"/>
        <v>43.594432000000005</v>
      </c>
      <c r="H1055" s="8">
        <f t="shared" si="48"/>
        <v>379.31116352831998</v>
      </c>
      <c r="J1055" s="14"/>
      <c r="K1055" s="69"/>
      <c r="L1055" s="69"/>
      <c r="M1055" s="69"/>
      <c r="P1055" s="63"/>
      <c r="Q1055" s="63"/>
      <c r="R1055" s="63"/>
    </row>
    <row r="1056" spans="1:18" outlineLevel="1">
      <c r="A1056" s="6">
        <v>43</v>
      </c>
      <c r="B1056" s="20">
        <v>42665.020833333336</v>
      </c>
      <c r="C1056" s="21">
        <v>0.75000000000000022</v>
      </c>
      <c r="D1056" s="22">
        <v>9.74</v>
      </c>
      <c r="E1056" s="23">
        <v>40.53</v>
      </c>
      <c r="F1056" s="7">
        <f t="shared" si="49"/>
        <v>10.027330000000001</v>
      </c>
      <c r="G1056" s="7">
        <f t="shared" si="50"/>
        <v>43.221192000000002</v>
      </c>
      <c r="H1056" s="8">
        <f t="shared" si="48"/>
        <v>383.83423982264003</v>
      </c>
      <c r="J1056" s="14"/>
      <c r="K1056" s="69"/>
      <c r="L1056" s="69"/>
      <c r="M1056" s="69"/>
      <c r="P1056" s="63"/>
      <c r="Q1056" s="63"/>
      <c r="R1056" s="63"/>
    </row>
    <row r="1057" spans="1:18" outlineLevel="1">
      <c r="A1057" s="6">
        <v>43</v>
      </c>
      <c r="B1057" s="20">
        <v>42665.020833333336</v>
      </c>
      <c r="C1057" s="21">
        <v>0.77083333333333359</v>
      </c>
      <c r="D1057" s="22">
        <v>9.67</v>
      </c>
      <c r="E1057" s="23">
        <v>47.93</v>
      </c>
      <c r="F1057" s="7">
        <f t="shared" si="49"/>
        <v>9.9552650000000007</v>
      </c>
      <c r="G1057" s="7">
        <f t="shared" si="50"/>
        <v>51.112552000000001</v>
      </c>
      <c r="H1057" s="8">
        <f t="shared" si="48"/>
        <v>302.51509751372004</v>
      </c>
      <c r="J1057" s="14"/>
      <c r="K1057" s="69"/>
      <c r="L1057" s="69"/>
      <c r="M1057" s="69"/>
      <c r="P1057" s="63"/>
      <c r="Q1057" s="63"/>
      <c r="R1057" s="63"/>
    </row>
    <row r="1058" spans="1:18" outlineLevel="1">
      <c r="A1058" s="6">
        <v>43</v>
      </c>
      <c r="B1058" s="20">
        <v>42665.020833333336</v>
      </c>
      <c r="C1058" s="21">
        <v>0.79166666666666696</v>
      </c>
      <c r="D1058" s="22">
        <v>9.7899999999999991</v>
      </c>
      <c r="E1058" s="23">
        <v>73.510000000000005</v>
      </c>
      <c r="F1058" s="7">
        <f t="shared" si="49"/>
        <v>10.078804999999999</v>
      </c>
      <c r="G1058" s="7">
        <f t="shared" si="50"/>
        <v>78.391064</v>
      </c>
      <c r="H1058" s="8">
        <f t="shared" si="48"/>
        <v>31.334359701479997</v>
      </c>
      <c r="J1058" s="14"/>
      <c r="K1058" s="69"/>
      <c r="L1058" s="69"/>
      <c r="M1058" s="69"/>
      <c r="P1058" s="63"/>
      <c r="Q1058" s="63"/>
      <c r="R1058" s="63"/>
    </row>
    <row r="1059" spans="1:18" outlineLevel="1">
      <c r="A1059" s="6">
        <v>43</v>
      </c>
      <c r="B1059" s="20">
        <v>42665.020833333336</v>
      </c>
      <c r="C1059" s="21">
        <v>0.81250000000000033</v>
      </c>
      <c r="D1059" s="22">
        <v>9.7200000000000006</v>
      </c>
      <c r="E1059" s="23">
        <v>63.95</v>
      </c>
      <c r="F1059" s="7">
        <f t="shared" si="49"/>
        <v>10.006740000000001</v>
      </c>
      <c r="G1059" s="7">
        <f t="shared" si="50"/>
        <v>68.196280000000002</v>
      </c>
      <c r="H1059" s="8">
        <f t="shared" si="48"/>
        <v>133.1268670728</v>
      </c>
      <c r="J1059" s="14"/>
      <c r="K1059" s="69"/>
      <c r="L1059" s="69"/>
      <c r="M1059" s="69"/>
      <c r="P1059" s="63"/>
      <c r="Q1059" s="63"/>
      <c r="R1059" s="63"/>
    </row>
    <row r="1060" spans="1:18" outlineLevel="1">
      <c r="A1060" s="6">
        <v>43</v>
      </c>
      <c r="B1060" s="20">
        <v>42665.020833333336</v>
      </c>
      <c r="C1060" s="21">
        <v>0.8333333333333337</v>
      </c>
      <c r="D1060" s="22">
        <v>9.7799999999999994</v>
      </c>
      <c r="E1060" s="23">
        <v>63.22</v>
      </c>
      <c r="F1060" s="7">
        <f t="shared" si="49"/>
        <v>10.06851</v>
      </c>
      <c r="G1060" s="7">
        <f t="shared" si="50"/>
        <v>67.417807999999994</v>
      </c>
      <c r="H1060" s="8">
        <f t="shared" si="48"/>
        <v>141.78669097392006</v>
      </c>
      <c r="J1060" s="14"/>
      <c r="K1060" s="69"/>
      <c r="L1060" s="69"/>
      <c r="M1060" s="69"/>
      <c r="P1060" s="63"/>
      <c r="Q1060" s="63"/>
      <c r="R1060" s="63"/>
    </row>
    <row r="1061" spans="1:18" outlineLevel="1">
      <c r="A1061" s="6">
        <v>43</v>
      </c>
      <c r="B1061" s="20">
        <v>42665.020833333336</v>
      </c>
      <c r="C1061" s="21">
        <v>0.85416666666666707</v>
      </c>
      <c r="D1061" s="22">
        <v>9.77</v>
      </c>
      <c r="E1061" s="23">
        <v>52.27</v>
      </c>
      <c r="F1061" s="7">
        <f t="shared" si="49"/>
        <v>10.058215000000001</v>
      </c>
      <c r="G1061" s="7">
        <f t="shared" si="50"/>
        <v>55.740728000000004</v>
      </c>
      <c r="H1061" s="8">
        <f t="shared" si="48"/>
        <v>259.09229601947999</v>
      </c>
      <c r="J1061" s="14"/>
      <c r="K1061" s="69"/>
      <c r="L1061" s="69"/>
      <c r="M1061" s="69"/>
      <c r="P1061" s="63"/>
      <c r="Q1061" s="63"/>
      <c r="R1061" s="63"/>
    </row>
    <row r="1062" spans="1:18" outlineLevel="1">
      <c r="A1062" s="6">
        <v>43</v>
      </c>
      <c r="B1062" s="20">
        <v>42665.020833333336</v>
      </c>
      <c r="C1062" s="21">
        <v>0.87500000000000044</v>
      </c>
      <c r="D1062" s="22">
        <v>8.65</v>
      </c>
      <c r="E1062" s="23">
        <v>49.22</v>
      </c>
      <c r="F1062" s="7">
        <f t="shared" si="49"/>
        <v>8.9051750000000016</v>
      </c>
      <c r="G1062" s="7">
        <f t="shared" si="50"/>
        <v>52.488208</v>
      </c>
      <c r="H1062" s="8">
        <f t="shared" si="48"/>
        <v>258.35508482360007</v>
      </c>
      <c r="J1062" s="14"/>
      <c r="K1062" s="69"/>
      <c r="L1062" s="69"/>
      <c r="M1062" s="69"/>
      <c r="P1062" s="63"/>
      <c r="Q1062" s="63"/>
      <c r="R1062" s="63"/>
    </row>
    <row r="1063" spans="1:18" outlineLevel="1">
      <c r="A1063" s="6">
        <v>43</v>
      </c>
      <c r="B1063" s="20">
        <v>42665.020833333336</v>
      </c>
      <c r="C1063" s="21">
        <v>0.89583333333333381</v>
      </c>
      <c r="D1063" s="22">
        <v>6.03</v>
      </c>
      <c r="E1063" s="23">
        <v>45.8</v>
      </c>
      <c r="F1063" s="7">
        <f t="shared" si="49"/>
        <v>6.207885000000001</v>
      </c>
      <c r="G1063" s="7">
        <f t="shared" si="50"/>
        <v>48.841119999999997</v>
      </c>
      <c r="H1063" s="8">
        <f t="shared" si="48"/>
        <v>202.74257126880005</v>
      </c>
      <c r="J1063" s="14"/>
      <c r="K1063" s="69"/>
      <c r="L1063" s="69"/>
      <c r="M1063" s="69"/>
      <c r="P1063" s="63"/>
      <c r="Q1063" s="63"/>
      <c r="R1063" s="63"/>
    </row>
    <row r="1064" spans="1:18" outlineLevel="1">
      <c r="A1064" s="6">
        <v>43</v>
      </c>
      <c r="B1064" s="20">
        <v>42665.020833333336</v>
      </c>
      <c r="C1064" s="21">
        <v>0.91666666666666718</v>
      </c>
      <c r="D1064" s="22">
        <v>4.8899999999999997</v>
      </c>
      <c r="E1064" s="23">
        <v>37.06</v>
      </c>
      <c r="F1064" s="7">
        <f t="shared" si="49"/>
        <v>5.0342549999999999</v>
      </c>
      <c r="G1064" s="7">
        <f t="shared" si="50"/>
        <v>39.520784000000006</v>
      </c>
      <c r="H1064" s="8">
        <f t="shared" si="48"/>
        <v>211.33407804407997</v>
      </c>
      <c r="J1064" s="14"/>
      <c r="K1064" s="69"/>
      <c r="L1064" s="69"/>
      <c r="M1064" s="69"/>
      <c r="P1064" s="63"/>
      <c r="Q1064" s="63"/>
      <c r="R1064" s="63"/>
    </row>
    <row r="1065" spans="1:18" outlineLevel="1">
      <c r="A1065" s="6">
        <v>43</v>
      </c>
      <c r="B1065" s="20">
        <v>42665.020833333336</v>
      </c>
      <c r="C1065" s="21">
        <v>0.93750000000000056</v>
      </c>
      <c r="D1065" s="22">
        <v>6.57</v>
      </c>
      <c r="E1065" s="23">
        <v>40.9</v>
      </c>
      <c r="F1065" s="7">
        <f t="shared" si="49"/>
        <v>6.763815000000001</v>
      </c>
      <c r="G1065" s="7">
        <f t="shared" si="50"/>
        <v>43.615760000000002</v>
      </c>
      <c r="H1065" s="8">
        <f t="shared" si="48"/>
        <v>256.24199077560002</v>
      </c>
      <c r="J1065" s="14"/>
      <c r="K1065" s="69"/>
      <c r="L1065" s="69"/>
      <c r="M1065" s="69"/>
      <c r="P1065" s="63"/>
      <c r="Q1065" s="63"/>
      <c r="R1065" s="63"/>
    </row>
    <row r="1066" spans="1:18" outlineLevel="1">
      <c r="A1066" s="6">
        <v>43</v>
      </c>
      <c r="B1066" s="20">
        <v>42665.020833333336</v>
      </c>
      <c r="C1066" s="21">
        <v>0.95833333333333393</v>
      </c>
      <c r="D1066" s="22">
        <v>6.13</v>
      </c>
      <c r="E1066" s="23">
        <v>15.28</v>
      </c>
      <c r="F1066" s="7">
        <f t="shared" si="49"/>
        <v>6.310835</v>
      </c>
      <c r="G1066" s="7">
        <f t="shared" si="50"/>
        <v>16.294591999999998</v>
      </c>
      <c r="H1066" s="8">
        <f t="shared" si="48"/>
        <v>411.50057099568005</v>
      </c>
      <c r="J1066" s="14"/>
      <c r="K1066" s="69"/>
      <c r="L1066" s="69"/>
      <c r="M1066" s="69"/>
      <c r="P1066" s="63"/>
      <c r="Q1066" s="63"/>
      <c r="R1066" s="63"/>
    </row>
    <row r="1067" spans="1:18" outlineLevel="1">
      <c r="A1067" s="6">
        <v>43</v>
      </c>
      <c r="B1067" s="20">
        <v>42665.020833333336</v>
      </c>
      <c r="C1067" s="21">
        <v>0.9791666666666673</v>
      </c>
      <c r="D1067" s="22">
        <v>7.07</v>
      </c>
      <c r="E1067" s="23">
        <v>36.17</v>
      </c>
      <c r="F1067" s="7">
        <f t="shared" si="49"/>
        <v>7.2785650000000013</v>
      </c>
      <c r="G1067" s="7">
        <f t="shared" si="50"/>
        <v>38.571688000000002</v>
      </c>
      <c r="H1067" s="8">
        <f t="shared" si="48"/>
        <v>312.45650923228004</v>
      </c>
      <c r="J1067" s="14"/>
      <c r="K1067" s="69"/>
      <c r="L1067" s="69"/>
      <c r="M1067" s="69"/>
      <c r="P1067" s="63"/>
      <c r="Q1067" s="63"/>
      <c r="R1067" s="63"/>
    </row>
    <row r="1068" spans="1:18" outlineLevel="1">
      <c r="A1068" s="6">
        <v>43</v>
      </c>
      <c r="B1068" s="20">
        <v>42665.020833333336</v>
      </c>
      <c r="C1068" s="21">
        <v>1.0000000000000007</v>
      </c>
      <c r="D1068" s="22">
        <v>5.56</v>
      </c>
      <c r="E1068" s="23">
        <v>32.5</v>
      </c>
      <c r="F1068" s="7">
        <f t="shared" si="49"/>
        <v>5.7240200000000003</v>
      </c>
      <c r="G1068" s="7">
        <f t="shared" si="50"/>
        <v>34.658000000000001</v>
      </c>
      <c r="H1068" s="8">
        <f t="shared" si="48"/>
        <v>268.12454484</v>
      </c>
      <c r="J1068" s="14"/>
      <c r="K1068" s="69"/>
      <c r="L1068" s="69"/>
      <c r="M1068" s="69"/>
      <c r="P1068" s="63"/>
      <c r="Q1068" s="63"/>
      <c r="R1068" s="63"/>
    </row>
    <row r="1069" spans="1:18" outlineLevel="1">
      <c r="A1069" s="6">
        <v>44</v>
      </c>
      <c r="B1069" s="20">
        <v>42666.020833333336</v>
      </c>
      <c r="C1069" s="21">
        <v>2.0833333333333332E-2</v>
      </c>
      <c r="D1069" s="13">
        <v>5.22</v>
      </c>
      <c r="E1069" s="12">
        <v>30.84</v>
      </c>
      <c r="F1069" s="11">
        <f t="shared" si="49"/>
        <v>5.37399</v>
      </c>
      <c r="G1069" s="11">
        <f t="shared" si="50"/>
        <v>32.887776000000002</v>
      </c>
      <c r="H1069" s="8">
        <f t="shared" si="48"/>
        <v>261.24160565375996</v>
      </c>
      <c r="K1069" s="69"/>
      <c r="L1069" s="69"/>
      <c r="M1069" s="69"/>
      <c r="P1069" s="63"/>
      <c r="Q1069" s="63"/>
      <c r="R1069" s="63"/>
    </row>
    <row r="1070" spans="1:18" outlineLevel="1">
      <c r="A1070" s="6">
        <v>44</v>
      </c>
      <c r="B1070" s="20">
        <v>42666.020833333336</v>
      </c>
      <c r="C1070" s="21">
        <v>4.1666666666666664E-2</v>
      </c>
      <c r="D1070" s="13">
        <v>4.92</v>
      </c>
      <c r="E1070" s="12">
        <v>13.43</v>
      </c>
      <c r="F1070" s="11">
        <f t="shared" si="49"/>
        <v>5.0651400000000004</v>
      </c>
      <c r="G1070" s="11">
        <f t="shared" si="50"/>
        <v>14.321752</v>
      </c>
      <c r="H1070" s="8">
        <f t="shared" si="48"/>
        <v>340.26723107472003</v>
      </c>
      <c r="K1070" s="69"/>
      <c r="L1070" s="69"/>
      <c r="M1070" s="69"/>
      <c r="P1070" s="63"/>
      <c r="Q1070" s="63"/>
      <c r="R1070" s="63"/>
    </row>
    <row r="1071" spans="1:18" outlineLevel="1">
      <c r="A1071" s="6">
        <v>44</v>
      </c>
      <c r="B1071" s="20">
        <v>42666.020833333336</v>
      </c>
      <c r="C1071" s="21">
        <v>6.25E-2</v>
      </c>
      <c r="D1071" s="13">
        <v>5.59</v>
      </c>
      <c r="E1071" s="12">
        <v>14.3</v>
      </c>
      <c r="F1071" s="11">
        <f t="shared" si="49"/>
        <v>5.7549049999999999</v>
      </c>
      <c r="G1071" s="11">
        <f t="shared" si="50"/>
        <v>15.24952</v>
      </c>
      <c r="H1071" s="8">
        <f t="shared" si="48"/>
        <v>381.26521860439999</v>
      </c>
      <c r="K1071" s="69"/>
      <c r="L1071" s="69"/>
      <c r="M1071" s="69"/>
      <c r="P1071" s="63"/>
      <c r="Q1071" s="63"/>
      <c r="R1071" s="63"/>
    </row>
    <row r="1072" spans="1:18" outlineLevel="1">
      <c r="A1072" s="6">
        <v>44</v>
      </c>
      <c r="B1072" s="20">
        <v>42666.020833333336</v>
      </c>
      <c r="C1072" s="21">
        <v>8.3333333333333329E-2</v>
      </c>
      <c r="D1072" s="13">
        <v>7.72</v>
      </c>
      <c r="E1072" s="12">
        <v>11.16</v>
      </c>
      <c r="F1072" s="11">
        <f t="shared" si="49"/>
        <v>7.9477400000000005</v>
      </c>
      <c r="G1072" s="11">
        <f t="shared" si="50"/>
        <v>11.901024</v>
      </c>
      <c r="H1072" s="8">
        <f t="shared" si="48"/>
        <v>553.15456551423995</v>
      </c>
      <c r="K1072" s="69"/>
      <c r="L1072" s="69"/>
      <c r="M1072" s="69"/>
      <c r="P1072" s="63"/>
      <c r="Q1072" s="63"/>
      <c r="R1072" s="63"/>
    </row>
    <row r="1073" spans="1:18" outlineLevel="1">
      <c r="A1073" s="6">
        <v>44</v>
      </c>
      <c r="B1073" s="20">
        <v>42666.020833333336</v>
      </c>
      <c r="C1073" s="21">
        <v>0.10416666666666666</v>
      </c>
      <c r="D1073" s="13">
        <v>6.16</v>
      </c>
      <c r="E1073" s="12">
        <v>10.64</v>
      </c>
      <c r="F1073" s="11">
        <f t="shared" si="49"/>
        <v>6.3417200000000005</v>
      </c>
      <c r="G1073" s="11">
        <f t="shared" si="50"/>
        <v>11.346496</v>
      </c>
      <c r="H1073" s="8">
        <f t="shared" si="48"/>
        <v>444.89387938688003</v>
      </c>
      <c r="K1073" s="69"/>
      <c r="L1073" s="69"/>
      <c r="M1073" s="69"/>
      <c r="P1073" s="63"/>
      <c r="Q1073" s="63"/>
      <c r="R1073" s="63"/>
    </row>
    <row r="1074" spans="1:18" outlineLevel="1">
      <c r="A1074" s="6">
        <v>44</v>
      </c>
      <c r="B1074" s="20">
        <v>42666.020833333336</v>
      </c>
      <c r="C1074" s="21">
        <v>0.12499999999999999</v>
      </c>
      <c r="D1074" s="13">
        <v>5.79</v>
      </c>
      <c r="E1074" s="12">
        <v>10.5</v>
      </c>
      <c r="F1074" s="11">
        <f t="shared" si="49"/>
        <v>5.9608050000000006</v>
      </c>
      <c r="G1074" s="11">
        <f t="shared" si="50"/>
        <v>11.1972</v>
      </c>
      <c r="H1074" s="8">
        <f t="shared" si="48"/>
        <v>419.06128175400005</v>
      </c>
      <c r="K1074" s="69"/>
      <c r="L1074" s="69"/>
      <c r="M1074" s="69"/>
      <c r="P1074" s="63"/>
      <c r="Q1074" s="63"/>
      <c r="R1074" s="63"/>
    </row>
    <row r="1075" spans="1:18" outlineLevel="1">
      <c r="A1075" s="6">
        <v>44</v>
      </c>
      <c r="B1075" s="20">
        <v>42666.020833333336</v>
      </c>
      <c r="C1075" s="21">
        <v>0.14583333333333331</v>
      </c>
      <c r="D1075" s="13">
        <v>6.19</v>
      </c>
      <c r="E1075" s="12">
        <v>14.49</v>
      </c>
      <c r="F1075" s="11">
        <f t="shared" si="49"/>
        <v>6.372605000000001</v>
      </c>
      <c r="G1075" s="11">
        <f t="shared" si="50"/>
        <v>15.452136000000001</v>
      </c>
      <c r="H1075" s="8">
        <f t="shared" si="48"/>
        <v>420.89694836572011</v>
      </c>
      <c r="K1075" s="69"/>
      <c r="L1075" s="69"/>
      <c r="M1075" s="69"/>
      <c r="P1075" s="63"/>
      <c r="Q1075" s="63"/>
      <c r="R1075" s="63"/>
    </row>
    <row r="1076" spans="1:18" outlineLevel="1">
      <c r="A1076" s="6">
        <v>44</v>
      </c>
      <c r="B1076" s="20">
        <v>42666.020833333336</v>
      </c>
      <c r="C1076" s="21">
        <v>0.16666666666666666</v>
      </c>
      <c r="D1076" s="13">
        <v>5.29</v>
      </c>
      <c r="E1076" s="12">
        <v>15.25</v>
      </c>
      <c r="F1076" s="11">
        <f t="shared" si="49"/>
        <v>5.4460550000000003</v>
      </c>
      <c r="G1076" s="11">
        <f t="shared" si="50"/>
        <v>16.262599999999999</v>
      </c>
      <c r="H1076" s="8">
        <f t="shared" si="48"/>
        <v>355.28646845700007</v>
      </c>
      <c r="K1076" s="69"/>
      <c r="L1076" s="69"/>
      <c r="M1076" s="69"/>
      <c r="P1076" s="63"/>
      <c r="Q1076" s="63"/>
      <c r="R1076" s="63"/>
    </row>
    <row r="1077" spans="1:18" outlineLevel="1">
      <c r="A1077" s="6">
        <v>44</v>
      </c>
      <c r="B1077" s="20">
        <v>42666.020833333336</v>
      </c>
      <c r="C1077" s="21">
        <v>0.1875</v>
      </c>
      <c r="D1077" s="13">
        <v>4.54</v>
      </c>
      <c r="E1077" s="12">
        <v>13.38</v>
      </c>
      <c r="F1077" s="11">
        <f t="shared" si="49"/>
        <v>4.6739300000000004</v>
      </c>
      <c r="G1077" s="11">
        <f t="shared" si="50"/>
        <v>14.268432000000001</v>
      </c>
      <c r="H1077" s="8">
        <f t="shared" si="48"/>
        <v>314.23564262223999</v>
      </c>
      <c r="K1077" s="69"/>
      <c r="L1077" s="69"/>
      <c r="M1077" s="69"/>
      <c r="P1077" s="63"/>
      <c r="Q1077" s="63"/>
      <c r="R1077" s="63"/>
    </row>
    <row r="1078" spans="1:18" outlineLevel="1">
      <c r="A1078" s="6">
        <v>44</v>
      </c>
      <c r="B1078" s="20">
        <v>42666.020833333336</v>
      </c>
      <c r="C1078" s="21">
        <v>0.20833333333333334</v>
      </c>
      <c r="D1078" s="13">
        <v>4.8</v>
      </c>
      <c r="E1078" s="12">
        <v>6.84</v>
      </c>
      <c r="F1078" s="11">
        <f t="shared" si="49"/>
        <v>4.9416000000000002</v>
      </c>
      <c r="G1078" s="11">
        <f t="shared" si="50"/>
        <v>7.2941760000000002</v>
      </c>
      <c r="H1078" s="8">
        <f t="shared" si="48"/>
        <v>366.69549987840003</v>
      </c>
      <c r="K1078" s="69"/>
      <c r="L1078" s="69"/>
      <c r="M1078" s="69"/>
      <c r="P1078" s="63"/>
      <c r="Q1078" s="63"/>
      <c r="R1078" s="63"/>
    </row>
    <row r="1079" spans="1:18" outlineLevel="1">
      <c r="A1079" s="6">
        <v>44</v>
      </c>
      <c r="B1079" s="20">
        <v>42666.020833333336</v>
      </c>
      <c r="C1079" s="21">
        <v>0.22916666666666669</v>
      </c>
      <c r="D1079" s="13">
        <v>4.3899999999999997</v>
      </c>
      <c r="E1079" s="12">
        <v>11.45</v>
      </c>
      <c r="F1079" s="11">
        <f t="shared" si="49"/>
        <v>4.5195049999999997</v>
      </c>
      <c r="G1079" s="11">
        <f t="shared" si="50"/>
        <v>12.210279999999999</v>
      </c>
      <c r="H1079" s="8">
        <f t="shared" si="48"/>
        <v>313.1552359886</v>
      </c>
      <c r="K1079" s="69"/>
      <c r="L1079" s="69"/>
      <c r="M1079" s="69"/>
      <c r="P1079" s="63"/>
      <c r="Q1079" s="63"/>
      <c r="R1079" s="63"/>
    </row>
    <row r="1080" spans="1:18" outlineLevel="1">
      <c r="A1080" s="6">
        <v>44</v>
      </c>
      <c r="B1080" s="20">
        <v>42666.020833333336</v>
      </c>
      <c r="C1080" s="21">
        <v>0.25</v>
      </c>
      <c r="D1080" s="13">
        <v>5.08</v>
      </c>
      <c r="E1080" s="12">
        <v>13.35</v>
      </c>
      <c r="F1080" s="11">
        <f t="shared" si="49"/>
        <v>5.2298600000000004</v>
      </c>
      <c r="G1080" s="11">
        <f t="shared" si="50"/>
        <v>14.23644</v>
      </c>
      <c r="H1080" s="8">
        <f t="shared" si="48"/>
        <v>351.7790019016</v>
      </c>
      <c r="K1080" s="69"/>
      <c r="L1080" s="69"/>
      <c r="M1080" s="69"/>
      <c r="P1080" s="63"/>
      <c r="Q1080" s="63"/>
      <c r="R1080" s="63"/>
    </row>
    <row r="1081" spans="1:18" outlineLevel="1">
      <c r="A1081" s="6">
        <v>44</v>
      </c>
      <c r="B1081" s="20">
        <v>42666.020833333336</v>
      </c>
      <c r="C1081" s="21">
        <v>0.27083333333333331</v>
      </c>
      <c r="D1081" s="13">
        <v>5.26</v>
      </c>
      <c r="E1081" s="12">
        <v>16.350000000000001</v>
      </c>
      <c r="F1081" s="11">
        <f t="shared" si="49"/>
        <v>5.4151699999999998</v>
      </c>
      <c r="G1081" s="11">
        <f t="shared" si="50"/>
        <v>17.435640000000003</v>
      </c>
      <c r="H1081" s="8">
        <f t="shared" si="48"/>
        <v>346.91940034119995</v>
      </c>
      <c r="K1081" s="69"/>
      <c r="L1081" s="69"/>
      <c r="M1081" s="69"/>
      <c r="P1081" s="63"/>
      <c r="Q1081" s="63"/>
      <c r="R1081" s="63"/>
    </row>
    <row r="1082" spans="1:18" outlineLevel="1">
      <c r="A1082" s="6">
        <v>44</v>
      </c>
      <c r="B1082" s="20">
        <v>42666.020833333336</v>
      </c>
      <c r="C1082" s="21">
        <v>0.29166666666666663</v>
      </c>
      <c r="D1082" s="13">
        <v>5.22</v>
      </c>
      <c r="E1082" s="12">
        <v>19.3</v>
      </c>
      <c r="F1082" s="11">
        <f t="shared" si="49"/>
        <v>5.37399</v>
      </c>
      <c r="G1082" s="11">
        <f t="shared" si="50"/>
        <v>20.581520000000001</v>
      </c>
      <c r="H1082" s="8">
        <f t="shared" si="48"/>
        <v>327.37530233519999</v>
      </c>
      <c r="K1082" s="69"/>
      <c r="L1082" s="69"/>
      <c r="M1082" s="69"/>
      <c r="P1082" s="63"/>
      <c r="Q1082" s="63"/>
      <c r="R1082" s="63"/>
    </row>
    <row r="1083" spans="1:18" outlineLevel="1">
      <c r="A1083" s="6">
        <v>44</v>
      </c>
      <c r="B1083" s="20">
        <v>42666.020833333336</v>
      </c>
      <c r="C1083" s="21">
        <v>0.31249999999999994</v>
      </c>
      <c r="D1083" s="13">
        <v>4.41</v>
      </c>
      <c r="E1083" s="12">
        <v>35.979999999999997</v>
      </c>
      <c r="F1083" s="11">
        <f t="shared" si="49"/>
        <v>4.5400950000000009</v>
      </c>
      <c r="G1083" s="11">
        <f t="shared" si="50"/>
        <v>38.369071999999996</v>
      </c>
      <c r="H1083" s="8">
        <f t="shared" si="48"/>
        <v>195.81851055816006</v>
      </c>
      <c r="K1083" s="69"/>
      <c r="L1083" s="69"/>
      <c r="M1083" s="69"/>
      <c r="P1083" s="63"/>
      <c r="Q1083" s="63"/>
      <c r="R1083" s="63"/>
    </row>
    <row r="1084" spans="1:18" outlineLevel="1">
      <c r="A1084" s="6">
        <v>44</v>
      </c>
      <c r="B1084" s="20">
        <v>42666.020833333336</v>
      </c>
      <c r="C1084" s="21">
        <v>0.33333333333333326</v>
      </c>
      <c r="D1084" s="13">
        <v>2.5499999999999998</v>
      </c>
      <c r="E1084" s="12">
        <v>48.54</v>
      </c>
      <c r="F1084" s="11">
        <f t="shared" si="49"/>
        <v>2.6252249999999999</v>
      </c>
      <c r="G1084" s="11">
        <f t="shared" si="50"/>
        <v>51.763055999999999</v>
      </c>
      <c r="H1084" s="8">
        <f t="shared" si="48"/>
        <v>78.066168812399994</v>
      </c>
      <c r="K1084" s="69"/>
      <c r="L1084" s="69"/>
      <c r="M1084" s="69"/>
      <c r="P1084" s="63"/>
      <c r="Q1084" s="63"/>
      <c r="R1084" s="63"/>
    </row>
    <row r="1085" spans="1:18" outlineLevel="1">
      <c r="A1085" s="6">
        <v>44</v>
      </c>
      <c r="B1085" s="20">
        <v>42666.020833333336</v>
      </c>
      <c r="C1085" s="21">
        <v>0.35416666666666657</v>
      </c>
      <c r="D1085" s="13">
        <v>1.88</v>
      </c>
      <c r="E1085" s="12">
        <v>58.98</v>
      </c>
      <c r="F1085" s="11">
        <f t="shared" si="49"/>
        <v>1.93546</v>
      </c>
      <c r="G1085" s="11">
        <f t="shared" si="50"/>
        <v>62.896271999999996</v>
      </c>
      <c r="H1085" s="8">
        <f t="shared" si="48"/>
        <v>36.006771394880005</v>
      </c>
      <c r="K1085" s="69"/>
      <c r="L1085" s="69"/>
      <c r="M1085" s="69"/>
      <c r="P1085" s="63"/>
      <c r="Q1085" s="63"/>
      <c r="R1085" s="63"/>
    </row>
    <row r="1086" spans="1:18" outlineLevel="1">
      <c r="A1086" s="6">
        <v>44</v>
      </c>
      <c r="B1086" s="20">
        <v>42666.020833333336</v>
      </c>
      <c r="C1086" s="21">
        <v>0.37499999999999989</v>
      </c>
      <c r="D1086" s="13">
        <v>2.68</v>
      </c>
      <c r="E1086" s="12">
        <v>36.81</v>
      </c>
      <c r="F1086" s="11">
        <f t="shared" si="49"/>
        <v>2.7590600000000003</v>
      </c>
      <c r="G1086" s="11">
        <f t="shared" si="50"/>
        <v>39.254184000000002</v>
      </c>
      <c r="H1086" s="8">
        <f t="shared" si="48"/>
        <v>116.55874109296001</v>
      </c>
      <c r="K1086" s="69"/>
      <c r="L1086" s="69"/>
      <c r="M1086" s="69"/>
      <c r="P1086" s="63"/>
      <c r="Q1086" s="63"/>
      <c r="R1086" s="63"/>
    </row>
    <row r="1087" spans="1:18" outlineLevel="1">
      <c r="A1087" s="6">
        <v>44</v>
      </c>
      <c r="B1087" s="20">
        <v>42666.020833333336</v>
      </c>
      <c r="C1087" s="21">
        <v>0.3958333333333332</v>
      </c>
      <c r="D1087" s="13">
        <v>3.89</v>
      </c>
      <c r="E1087" s="12">
        <v>29.84</v>
      </c>
      <c r="F1087" s="11">
        <f t="shared" si="49"/>
        <v>4.0047550000000003</v>
      </c>
      <c r="G1087" s="11">
        <f t="shared" si="50"/>
        <v>31.821376000000001</v>
      </c>
      <c r="H1087" s="8">
        <f t="shared" si="48"/>
        <v>198.95071785712</v>
      </c>
      <c r="K1087" s="69"/>
      <c r="L1087" s="69"/>
      <c r="M1087" s="69"/>
      <c r="P1087" s="63"/>
      <c r="Q1087" s="63"/>
      <c r="R1087" s="63"/>
    </row>
    <row r="1088" spans="1:18" outlineLevel="1">
      <c r="A1088" s="6">
        <v>44</v>
      </c>
      <c r="B1088" s="20">
        <v>42666.020833333336</v>
      </c>
      <c r="C1088" s="21">
        <v>0.41666666666666652</v>
      </c>
      <c r="D1088" s="13">
        <v>4.75</v>
      </c>
      <c r="E1088" s="12">
        <v>28.49</v>
      </c>
      <c r="F1088" s="11">
        <f t="shared" si="49"/>
        <v>4.8901250000000003</v>
      </c>
      <c r="G1088" s="11">
        <f t="shared" si="50"/>
        <v>30.381736</v>
      </c>
      <c r="H1088" s="8">
        <f t="shared" si="48"/>
        <v>249.974700743</v>
      </c>
      <c r="K1088" s="69"/>
      <c r="L1088" s="69"/>
      <c r="M1088" s="69"/>
      <c r="P1088" s="63"/>
      <c r="Q1088" s="63"/>
      <c r="R1088" s="63"/>
    </row>
    <row r="1089" spans="1:18" outlineLevel="1">
      <c r="A1089" s="6">
        <v>44</v>
      </c>
      <c r="B1089" s="20">
        <v>42666.020833333336</v>
      </c>
      <c r="C1089" s="21">
        <v>0.43749999999999983</v>
      </c>
      <c r="D1089" s="13">
        <v>4.47</v>
      </c>
      <c r="E1089" s="12">
        <v>25.2</v>
      </c>
      <c r="F1089" s="11">
        <f t="shared" si="49"/>
        <v>4.6018650000000001</v>
      </c>
      <c r="G1089" s="11">
        <f t="shared" si="50"/>
        <v>26.873280000000001</v>
      </c>
      <c r="H1089" s="8">
        <f t="shared" si="48"/>
        <v>251.38479083280001</v>
      </c>
      <c r="K1089" s="69"/>
      <c r="L1089" s="69"/>
      <c r="M1089" s="69"/>
      <c r="P1089" s="63"/>
      <c r="Q1089" s="63"/>
      <c r="R1089" s="63"/>
    </row>
    <row r="1090" spans="1:18" outlineLevel="1">
      <c r="A1090" s="6">
        <v>44</v>
      </c>
      <c r="B1090" s="20">
        <v>42666.020833333336</v>
      </c>
      <c r="C1090" s="21">
        <v>0.45833333333333315</v>
      </c>
      <c r="D1090" s="13">
        <v>4.3099999999999996</v>
      </c>
      <c r="E1090" s="12">
        <v>25.2</v>
      </c>
      <c r="F1090" s="11">
        <f t="shared" si="49"/>
        <v>4.4371450000000001</v>
      </c>
      <c r="G1090" s="11">
        <f t="shared" si="50"/>
        <v>26.873280000000001</v>
      </c>
      <c r="H1090" s="8">
        <f t="shared" si="48"/>
        <v>242.38667751439999</v>
      </c>
      <c r="K1090" s="69"/>
      <c r="L1090" s="69"/>
      <c r="M1090" s="69"/>
      <c r="P1090" s="63"/>
      <c r="Q1090" s="63"/>
      <c r="R1090" s="63"/>
    </row>
    <row r="1091" spans="1:18" outlineLevel="1">
      <c r="A1091" s="6">
        <v>44</v>
      </c>
      <c r="B1091" s="20">
        <v>42666.020833333336</v>
      </c>
      <c r="C1091" s="21">
        <v>0.47916666666666646</v>
      </c>
      <c r="D1091" s="13">
        <v>4.3899999999999997</v>
      </c>
      <c r="E1091" s="12">
        <v>25.2</v>
      </c>
      <c r="F1091" s="11">
        <f t="shared" si="49"/>
        <v>4.5195049999999997</v>
      </c>
      <c r="G1091" s="11">
        <f t="shared" si="50"/>
        <v>26.873280000000001</v>
      </c>
      <c r="H1091" s="8">
        <f t="shared" si="48"/>
        <v>246.88573417359999</v>
      </c>
      <c r="K1091" s="69"/>
      <c r="L1091" s="69"/>
      <c r="M1091" s="69"/>
      <c r="P1091" s="63"/>
      <c r="Q1091" s="63"/>
      <c r="R1091" s="63"/>
    </row>
    <row r="1092" spans="1:18" outlineLevel="1">
      <c r="A1092" s="6">
        <v>44</v>
      </c>
      <c r="B1092" s="20">
        <v>42666.020833333336</v>
      </c>
      <c r="C1092" s="21">
        <v>0.49999999999999978</v>
      </c>
      <c r="D1092" s="13">
        <v>2.67</v>
      </c>
      <c r="E1092" s="12">
        <v>25.2</v>
      </c>
      <c r="F1092" s="11">
        <f t="shared" si="49"/>
        <v>2.7487650000000001</v>
      </c>
      <c r="G1092" s="11">
        <f t="shared" si="50"/>
        <v>26.873280000000001</v>
      </c>
      <c r="H1092" s="8">
        <f t="shared" si="48"/>
        <v>150.15601600080001</v>
      </c>
      <c r="K1092" s="69"/>
      <c r="L1092" s="69"/>
      <c r="M1092" s="69"/>
      <c r="P1092" s="63"/>
      <c r="Q1092" s="63"/>
      <c r="R1092" s="63"/>
    </row>
    <row r="1093" spans="1:18" outlineLevel="1">
      <c r="A1093" s="6">
        <v>44</v>
      </c>
      <c r="B1093" s="20">
        <v>42666.020833333336</v>
      </c>
      <c r="C1093" s="21">
        <v>0.52083333333333315</v>
      </c>
      <c r="D1093" s="13">
        <v>2.77</v>
      </c>
      <c r="E1093" s="12">
        <v>20.420000000000002</v>
      </c>
      <c r="F1093" s="11">
        <f t="shared" si="49"/>
        <v>2.8517150000000004</v>
      </c>
      <c r="G1093" s="11">
        <f t="shared" si="50"/>
        <v>21.775888000000002</v>
      </c>
      <c r="H1093" s="8">
        <f t="shared" si="48"/>
        <v>170.31614605208003</v>
      </c>
      <c r="K1093" s="69"/>
      <c r="L1093" s="69"/>
      <c r="M1093" s="69"/>
      <c r="P1093" s="63"/>
      <c r="Q1093" s="63"/>
      <c r="R1093" s="63"/>
    </row>
    <row r="1094" spans="1:18" outlineLevel="1">
      <c r="A1094" s="6">
        <v>44</v>
      </c>
      <c r="B1094" s="20">
        <v>42666.020833333336</v>
      </c>
      <c r="C1094" s="21">
        <v>0.54166666666666652</v>
      </c>
      <c r="D1094" s="13">
        <v>2.29</v>
      </c>
      <c r="E1094" s="12">
        <v>16.8</v>
      </c>
      <c r="F1094" s="11">
        <f t="shared" si="49"/>
        <v>2.3575550000000001</v>
      </c>
      <c r="G1094" s="11">
        <f t="shared" si="50"/>
        <v>17.915520000000001</v>
      </c>
      <c r="H1094" s="8">
        <f t="shared" si="48"/>
        <v>149.90390874639999</v>
      </c>
      <c r="K1094" s="69"/>
      <c r="L1094" s="69"/>
      <c r="M1094" s="69"/>
      <c r="P1094" s="63"/>
      <c r="Q1094" s="63"/>
      <c r="R1094" s="63"/>
    </row>
    <row r="1095" spans="1:18" outlineLevel="1">
      <c r="A1095" s="6">
        <v>44</v>
      </c>
      <c r="B1095" s="20">
        <v>42666.020833333336</v>
      </c>
      <c r="C1095" s="21">
        <v>0.56249999999999989</v>
      </c>
      <c r="D1095" s="13">
        <v>2.2200000000000002</v>
      </c>
      <c r="E1095" s="12">
        <v>16.2</v>
      </c>
      <c r="F1095" s="11">
        <f t="shared" si="49"/>
        <v>2.2854900000000002</v>
      </c>
      <c r="G1095" s="11">
        <f t="shared" si="50"/>
        <v>17.275679999999998</v>
      </c>
      <c r="H1095" s="8">
        <f t="shared" si="48"/>
        <v>146.78404111680004</v>
      </c>
      <c r="K1095" s="69"/>
      <c r="L1095" s="69"/>
      <c r="M1095" s="69"/>
      <c r="P1095" s="63"/>
      <c r="Q1095" s="63"/>
      <c r="R1095" s="63"/>
    </row>
    <row r="1096" spans="1:18" outlineLevel="1">
      <c r="A1096" s="6">
        <v>44</v>
      </c>
      <c r="B1096" s="20">
        <v>42666.020833333336</v>
      </c>
      <c r="C1096" s="21">
        <v>0.58333333333333326</v>
      </c>
      <c r="D1096" s="13">
        <v>2.17</v>
      </c>
      <c r="E1096" s="12">
        <v>12.4</v>
      </c>
      <c r="F1096" s="11">
        <f t="shared" si="49"/>
        <v>2.2340150000000003</v>
      </c>
      <c r="G1096" s="11">
        <f t="shared" si="50"/>
        <v>13.223360000000001</v>
      </c>
      <c r="H1096" s="8">
        <f t="shared" si="48"/>
        <v>152.53103790960003</v>
      </c>
      <c r="K1096" s="69"/>
      <c r="L1096" s="69"/>
      <c r="M1096" s="69"/>
      <c r="P1096" s="63"/>
      <c r="Q1096" s="63"/>
      <c r="R1096" s="63"/>
    </row>
    <row r="1097" spans="1:18" outlineLevel="1">
      <c r="A1097" s="6">
        <v>44</v>
      </c>
      <c r="B1097" s="20">
        <v>42666.020833333336</v>
      </c>
      <c r="C1097" s="21">
        <v>0.60416666666666663</v>
      </c>
      <c r="D1097" s="13">
        <v>1.83</v>
      </c>
      <c r="E1097" s="12">
        <v>19.41</v>
      </c>
      <c r="F1097" s="11">
        <f t="shared" si="49"/>
        <v>1.8839850000000002</v>
      </c>
      <c r="G1097" s="11">
        <f t="shared" si="50"/>
        <v>20.698824000000002</v>
      </c>
      <c r="H1097" s="8">
        <f t="shared" si="48"/>
        <v>114.54850356636001</v>
      </c>
      <c r="K1097" s="69"/>
      <c r="L1097" s="69"/>
      <c r="M1097" s="69"/>
      <c r="P1097" s="63"/>
      <c r="Q1097" s="63"/>
      <c r="R1097" s="63"/>
    </row>
    <row r="1098" spans="1:18" outlineLevel="1">
      <c r="A1098" s="6">
        <v>44</v>
      </c>
      <c r="B1098" s="20">
        <v>42666.020833333336</v>
      </c>
      <c r="C1098" s="21">
        <v>0.625</v>
      </c>
      <c r="D1098" s="13">
        <v>2.29</v>
      </c>
      <c r="E1098" s="12">
        <v>16.2</v>
      </c>
      <c r="F1098" s="11">
        <f t="shared" si="49"/>
        <v>2.3575550000000001</v>
      </c>
      <c r="G1098" s="11">
        <f t="shared" si="50"/>
        <v>17.275679999999998</v>
      </c>
      <c r="H1098" s="8">
        <f t="shared" si="48"/>
        <v>151.41236673760002</v>
      </c>
      <c r="K1098" s="69"/>
      <c r="L1098" s="69"/>
      <c r="M1098" s="69"/>
      <c r="P1098" s="63"/>
      <c r="Q1098" s="63"/>
      <c r="R1098" s="63"/>
    </row>
    <row r="1099" spans="1:18" outlineLevel="1">
      <c r="A1099" s="6">
        <v>44</v>
      </c>
      <c r="B1099" s="20">
        <v>42666.020833333336</v>
      </c>
      <c r="C1099" s="21">
        <v>0.64583333333333337</v>
      </c>
      <c r="D1099" s="13">
        <v>2.94</v>
      </c>
      <c r="E1099" s="12">
        <v>16.03</v>
      </c>
      <c r="F1099" s="11">
        <f t="shared" si="49"/>
        <v>3.0267300000000001</v>
      </c>
      <c r="G1099" s="11">
        <f t="shared" si="50"/>
        <v>17.094392000000003</v>
      </c>
      <c r="H1099" s="8">
        <f t="shared" si="48"/>
        <v>194.93838590184001</v>
      </c>
      <c r="K1099" s="69"/>
      <c r="L1099" s="69"/>
      <c r="M1099" s="69"/>
      <c r="P1099" s="63"/>
      <c r="Q1099" s="63"/>
      <c r="R1099" s="63"/>
    </row>
    <row r="1100" spans="1:18" outlineLevel="1">
      <c r="A1100" s="6">
        <v>44</v>
      </c>
      <c r="B1100" s="20">
        <v>42666.020833333336</v>
      </c>
      <c r="C1100" s="21">
        <v>0.66666666666666674</v>
      </c>
      <c r="D1100" s="13">
        <v>4.46</v>
      </c>
      <c r="E1100" s="12">
        <v>16.87</v>
      </c>
      <c r="F1100" s="11">
        <f t="shared" si="49"/>
        <v>4.5915699999999999</v>
      </c>
      <c r="G1100" s="11">
        <f t="shared" si="50"/>
        <v>17.990168000000001</v>
      </c>
      <c r="H1100" s="8">
        <f t="shared" si="48"/>
        <v>291.60983931624003</v>
      </c>
      <c r="K1100" s="69"/>
      <c r="L1100" s="69"/>
      <c r="M1100" s="69"/>
      <c r="P1100" s="63"/>
      <c r="Q1100" s="63"/>
      <c r="R1100" s="63"/>
    </row>
    <row r="1101" spans="1:18" outlineLevel="1">
      <c r="A1101" s="6">
        <v>44</v>
      </c>
      <c r="B1101" s="20">
        <v>42666.020833333336</v>
      </c>
      <c r="C1101" s="21">
        <v>0.68750000000000011</v>
      </c>
      <c r="D1101" s="13">
        <v>5.19</v>
      </c>
      <c r="E1101" s="12">
        <v>17.46</v>
      </c>
      <c r="F1101" s="11">
        <f t="shared" si="49"/>
        <v>5.3431050000000004</v>
      </c>
      <c r="G1101" s="11">
        <f t="shared" si="50"/>
        <v>18.619344000000002</v>
      </c>
      <c r="H1101" s="8">
        <f t="shared" ref="H1101:H1164" si="51">F1101*($B$6-G1101)</f>
        <v>335.97794747688005</v>
      </c>
      <c r="K1101" s="69"/>
      <c r="L1101" s="69"/>
      <c r="M1101" s="69"/>
      <c r="P1101" s="63"/>
      <c r="Q1101" s="63"/>
      <c r="R1101" s="63"/>
    </row>
    <row r="1102" spans="1:18" outlineLevel="1">
      <c r="A1102" s="6">
        <v>44</v>
      </c>
      <c r="B1102" s="20">
        <v>42666.020833333336</v>
      </c>
      <c r="C1102" s="21">
        <v>0.70833333333333348</v>
      </c>
      <c r="D1102" s="13">
        <v>4.95</v>
      </c>
      <c r="E1102" s="12">
        <v>41.47</v>
      </c>
      <c r="F1102" s="11">
        <f t="shared" ref="F1102:F1165" si="52">IF($B$10="Electricity",$D1102*$B$7,$D1102*$B$8)</f>
        <v>5.0960250000000009</v>
      </c>
      <c r="G1102" s="11">
        <f t="shared" ref="G1102:G1165" si="53">+E1102*$B$8</f>
        <v>44.223607999999999</v>
      </c>
      <c r="H1102" s="8">
        <f t="shared" si="51"/>
        <v>189.96142554180005</v>
      </c>
      <c r="K1102" s="69"/>
      <c r="L1102" s="69"/>
      <c r="M1102" s="69"/>
      <c r="P1102" s="63"/>
      <c r="Q1102" s="63"/>
      <c r="R1102" s="63"/>
    </row>
    <row r="1103" spans="1:18" outlineLevel="1">
      <c r="A1103" s="6">
        <v>44</v>
      </c>
      <c r="B1103" s="20">
        <v>42666.020833333336</v>
      </c>
      <c r="C1103" s="21">
        <v>0.72916666666666685</v>
      </c>
      <c r="D1103" s="13">
        <v>4.2</v>
      </c>
      <c r="E1103" s="12">
        <v>53.77</v>
      </c>
      <c r="F1103" s="11">
        <f t="shared" si="52"/>
        <v>4.323900000000001</v>
      </c>
      <c r="G1103" s="11">
        <f t="shared" si="53"/>
        <v>57.340328000000007</v>
      </c>
      <c r="H1103" s="8">
        <f t="shared" si="51"/>
        <v>104.46400576079999</v>
      </c>
      <c r="K1103" s="69"/>
      <c r="L1103" s="69"/>
      <c r="M1103" s="69"/>
      <c r="P1103" s="63"/>
      <c r="Q1103" s="63"/>
      <c r="R1103" s="63"/>
    </row>
    <row r="1104" spans="1:18" outlineLevel="1">
      <c r="A1104" s="6">
        <v>44</v>
      </c>
      <c r="B1104" s="20">
        <v>42666.020833333336</v>
      </c>
      <c r="C1104" s="21">
        <v>0.75000000000000022</v>
      </c>
      <c r="D1104" s="13">
        <v>5.12</v>
      </c>
      <c r="E1104" s="12">
        <v>63.24</v>
      </c>
      <c r="F1104" s="11">
        <f t="shared" si="52"/>
        <v>5.2710400000000002</v>
      </c>
      <c r="G1104" s="11">
        <f t="shared" si="53"/>
        <v>67.439136000000005</v>
      </c>
      <c r="H1104" s="8">
        <f t="shared" si="51"/>
        <v>74.115376578559975</v>
      </c>
      <c r="K1104" s="69"/>
      <c r="L1104" s="69"/>
      <c r="M1104" s="69"/>
      <c r="P1104" s="63"/>
      <c r="Q1104" s="63"/>
      <c r="R1104" s="63"/>
    </row>
    <row r="1105" spans="1:18" outlineLevel="1">
      <c r="A1105" s="6">
        <v>44</v>
      </c>
      <c r="B1105" s="20">
        <v>42666.020833333336</v>
      </c>
      <c r="C1105" s="21">
        <v>0.77083333333333359</v>
      </c>
      <c r="D1105" s="13">
        <v>4.58</v>
      </c>
      <c r="E1105" s="12">
        <v>72.91</v>
      </c>
      <c r="F1105" s="11">
        <f t="shared" si="52"/>
        <v>4.7151100000000001</v>
      </c>
      <c r="G1105" s="11">
        <f t="shared" si="53"/>
        <v>77.751223999999993</v>
      </c>
      <c r="H1105" s="8">
        <f t="shared" si="51"/>
        <v>17.675891205360031</v>
      </c>
      <c r="K1105" s="69"/>
      <c r="L1105" s="69"/>
      <c r="M1105" s="69"/>
      <c r="P1105" s="63"/>
      <c r="Q1105" s="63"/>
      <c r="R1105" s="63"/>
    </row>
    <row r="1106" spans="1:18" outlineLevel="1">
      <c r="A1106" s="6">
        <v>44</v>
      </c>
      <c r="B1106" s="20">
        <v>42666.020833333336</v>
      </c>
      <c r="C1106" s="21">
        <v>0.79166666666666696</v>
      </c>
      <c r="D1106" s="13">
        <v>5.57</v>
      </c>
      <c r="E1106" s="12">
        <v>158.53</v>
      </c>
      <c r="F1106" s="11">
        <f t="shared" si="52"/>
        <v>5.7343150000000005</v>
      </c>
      <c r="G1106" s="11">
        <f t="shared" si="53"/>
        <v>169.05639200000002</v>
      </c>
      <c r="H1106" s="8">
        <f t="shared" si="51"/>
        <v>-502.07593199148016</v>
      </c>
      <c r="K1106" s="69"/>
      <c r="L1106" s="69"/>
      <c r="M1106" s="69"/>
      <c r="P1106" s="63"/>
      <c r="Q1106" s="63"/>
      <c r="R1106" s="63"/>
    </row>
    <row r="1107" spans="1:18" outlineLevel="1">
      <c r="A1107" s="6">
        <v>44</v>
      </c>
      <c r="B1107" s="20">
        <v>42666.020833333336</v>
      </c>
      <c r="C1107" s="21">
        <v>0.81250000000000033</v>
      </c>
      <c r="D1107" s="13">
        <v>4.9800000000000004</v>
      </c>
      <c r="E1107" s="12">
        <v>165.31</v>
      </c>
      <c r="F1107" s="11">
        <f t="shared" si="52"/>
        <v>5.1269100000000005</v>
      </c>
      <c r="G1107" s="11">
        <f t="shared" si="53"/>
        <v>176.286584</v>
      </c>
      <c r="H1107" s="8">
        <f t="shared" si="51"/>
        <v>-485.96228537544005</v>
      </c>
      <c r="K1107" s="69"/>
      <c r="L1107" s="69"/>
      <c r="M1107" s="69"/>
      <c r="P1107" s="63"/>
      <c r="Q1107" s="63"/>
      <c r="R1107" s="63"/>
    </row>
    <row r="1108" spans="1:18" outlineLevel="1">
      <c r="A1108" s="6">
        <v>44</v>
      </c>
      <c r="B1108" s="20">
        <v>42666.020833333336</v>
      </c>
      <c r="C1108" s="21">
        <v>0.8333333333333337</v>
      </c>
      <c r="D1108" s="13">
        <v>4.87</v>
      </c>
      <c r="E1108" s="12">
        <v>118.7</v>
      </c>
      <c r="F1108" s="11">
        <f t="shared" si="52"/>
        <v>5.0136650000000005</v>
      </c>
      <c r="G1108" s="11">
        <f t="shared" si="53"/>
        <v>126.58168000000001</v>
      </c>
      <c r="H1108" s="8">
        <f t="shared" si="51"/>
        <v>-226.02444115720004</v>
      </c>
      <c r="K1108" s="69"/>
      <c r="L1108" s="69"/>
      <c r="M1108" s="69"/>
      <c r="P1108" s="63"/>
      <c r="Q1108" s="63"/>
      <c r="R1108" s="63"/>
    </row>
    <row r="1109" spans="1:18" outlineLevel="1">
      <c r="A1109" s="6">
        <v>44</v>
      </c>
      <c r="B1109" s="20">
        <v>42666.020833333336</v>
      </c>
      <c r="C1109" s="21">
        <v>0.85416666666666707</v>
      </c>
      <c r="D1109" s="13">
        <v>4.74</v>
      </c>
      <c r="E1109" s="12">
        <v>83.16</v>
      </c>
      <c r="F1109" s="11">
        <f t="shared" si="52"/>
        <v>4.879830000000001</v>
      </c>
      <c r="G1109" s="11">
        <f t="shared" si="53"/>
        <v>88.681823999999992</v>
      </c>
      <c r="H1109" s="8">
        <f t="shared" si="51"/>
        <v>-35.046080209919964</v>
      </c>
      <c r="K1109" s="69"/>
      <c r="L1109" s="69"/>
      <c r="M1109" s="69"/>
      <c r="P1109" s="63"/>
      <c r="Q1109" s="63"/>
      <c r="R1109" s="63"/>
    </row>
    <row r="1110" spans="1:18" outlineLevel="1">
      <c r="A1110" s="6">
        <v>44</v>
      </c>
      <c r="B1110" s="20">
        <v>42666.020833333336</v>
      </c>
      <c r="C1110" s="21">
        <v>0.87500000000000044</v>
      </c>
      <c r="D1110" s="13">
        <v>4.53</v>
      </c>
      <c r="E1110" s="12">
        <v>67.61</v>
      </c>
      <c r="F1110" s="11">
        <f t="shared" si="52"/>
        <v>4.6636350000000002</v>
      </c>
      <c r="G1110" s="11">
        <f t="shared" si="53"/>
        <v>72.099304000000004</v>
      </c>
      <c r="H1110" s="8">
        <f t="shared" si="51"/>
        <v>43.841414889959985</v>
      </c>
      <c r="K1110" s="69"/>
      <c r="L1110" s="69"/>
      <c r="M1110" s="69"/>
      <c r="P1110" s="63"/>
      <c r="Q1110" s="63"/>
      <c r="R1110" s="63"/>
    </row>
    <row r="1111" spans="1:18" outlineLevel="1">
      <c r="A1111" s="6">
        <v>44</v>
      </c>
      <c r="B1111" s="20">
        <v>42666.020833333336</v>
      </c>
      <c r="C1111" s="21">
        <v>0.89583333333333381</v>
      </c>
      <c r="D1111" s="13">
        <v>5.78</v>
      </c>
      <c r="E1111" s="12">
        <v>53.19</v>
      </c>
      <c r="F1111" s="11">
        <f t="shared" si="52"/>
        <v>5.9505100000000004</v>
      </c>
      <c r="G1111" s="11">
        <f t="shared" si="53"/>
        <v>56.721815999999997</v>
      </c>
      <c r="H1111" s="8">
        <f t="shared" si="51"/>
        <v>147.44283167384003</v>
      </c>
      <c r="K1111" s="69"/>
      <c r="L1111" s="69"/>
      <c r="M1111" s="69"/>
      <c r="P1111" s="63"/>
      <c r="Q1111" s="63"/>
      <c r="R1111" s="63"/>
    </row>
    <row r="1112" spans="1:18" outlineLevel="1">
      <c r="A1112" s="6">
        <v>44</v>
      </c>
      <c r="B1112" s="20">
        <v>42666.020833333336</v>
      </c>
      <c r="C1112" s="21">
        <v>0.91666666666666718</v>
      </c>
      <c r="D1112" s="13">
        <v>7.63</v>
      </c>
      <c r="E1112" s="12">
        <v>48.23</v>
      </c>
      <c r="F1112" s="11">
        <f t="shared" si="52"/>
        <v>7.8550850000000008</v>
      </c>
      <c r="G1112" s="11">
        <f t="shared" si="53"/>
        <v>51.432471999999997</v>
      </c>
      <c r="H1112" s="8">
        <f t="shared" si="51"/>
        <v>236.18298817988006</v>
      </c>
      <c r="K1112" s="69"/>
      <c r="L1112" s="69"/>
      <c r="M1112" s="69"/>
      <c r="P1112" s="63"/>
      <c r="Q1112" s="63"/>
      <c r="R1112" s="63"/>
    </row>
    <row r="1113" spans="1:18" outlineLevel="1">
      <c r="A1113" s="6">
        <v>44</v>
      </c>
      <c r="B1113" s="20">
        <v>42666.020833333336</v>
      </c>
      <c r="C1113" s="21">
        <v>0.93750000000000056</v>
      </c>
      <c r="D1113" s="13">
        <v>7.79</v>
      </c>
      <c r="E1113" s="12">
        <v>64.430000000000007</v>
      </c>
      <c r="F1113" s="11">
        <f t="shared" si="52"/>
        <v>8.0198049999999999</v>
      </c>
      <c r="G1113" s="11">
        <f t="shared" si="53"/>
        <v>68.708152000000013</v>
      </c>
      <c r="H1113" s="8">
        <f t="shared" si="51"/>
        <v>102.5881265496399</v>
      </c>
      <c r="K1113" s="69"/>
      <c r="L1113" s="69"/>
      <c r="M1113" s="69"/>
      <c r="P1113" s="63"/>
      <c r="Q1113" s="63"/>
      <c r="R1113" s="63"/>
    </row>
    <row r="1114" spans="1:18" outlineLevel="1">
      <c r="A1114" s="6">
        <v>44</v>
      </c>
      <c r="B1114" s="20">
        <v>42666.020833333336</v>
      </c>
      <c r="C1114" s="21">
        <v>0.95833333333333393</v>
      </c>
      <c r="D1114" s="13">
        <v>6.82</v>
      </c>
      <c r="E1114" s="12">
        <v>63.66</v>
      </c>
      <c r="F1114" s="11">
        <f t="shared" si="52"/>
        <v>7.0211900000000007</v>
      </c>
      <c r="G1114" s="11">
        <f t="shared" si="53"/>
        <v>67.887023999999997</v>
      </c>
      <c r="H1114" s="8">
        <f t="shared" si="51"/>
        <v>95.579290961440037</v>
      </c>
      <c r="K1114" s="69"/>
      <c r="L1114" s="69"/>
      <c r="M1114" s="69"/>
      <c r="P1114" s="63"/>
      <c r="Q1114" s="63"/>
      <c r="R1114" s="63"/>
    </row>
    <row r="1115" spans="1:18" outlineLevel="1">
      <c r="A1115" s="6">
        <v>44</v>
      </c>
      <c r="B1115" s="20">
        <v>42666.020833333336</v>
      </c>
      <c r="C1115" s="21">
        <v>0.9791666666666673</v>
      </c>
      <c r="D1115" s="13">
        <v>7.57</v>
      </c>
      <c r="E1115" s="12">
        <v>59.55</v>
      </c>
      <c r="F1115" s="11">
        <f t="shared" si="52"/>
        <v>7.7933150000000007</v>
      </c>
      <c r="G1115" s="11">
        <f t="shared" si="53"/>
        <v>63.50412</v>
      </c>
      <c r="H1115" s="8">
        <f t="shared" si="51"/>
        <v>140.2475615422</v>
      </c>
      <c r="K1115" s="69"/>
      <c r="L1115" s="69"/>
      <c r="M1115" s="69"/>
      <c r="P1115" s="63"/>
      <c r="Q1115" s="63"/>
      <c r="R1115" s="63"/>
    </row>
    <row r="1116" spans="1:18" outlineLevel="1">
      <c r="A1116" s="6">
        <v>44</v>
      </c>
      <c r="B1116" s="20">
        <v>42666.020833333336</v>
      </c>
      <c r="C1116" s="21">
        <v>1.0000000000000007</v>
      </c>
      <c r="D1116" s="13">
        <v>7.17</v>
      </c>
      <c r="E1116" s="12">
        <v>78.58</v>
      </c>
      <c r="F1116" s="11">
        <f t="shared" si="52"/>
        <v>7.3815150000000003</v>
      </c>
      <c r="G1116" s="11">
        <f t="shared" si="53"/>
        <v>83.797712000000004</v>
      </c>
      <c r="H1116" s="8">
        <f t="shared" si="51"/>
        <v>-16.960595593680033</v>
      </c>
      <c r="K1116" s="69"/>
      <c r="L1116" s="69"/>
      <c r="M1116" s="69"/>
      <c r="P1116" s="63"/>
      <c r="Q1116" s="63"/>
      <c r="R1116" s="63"/>
    </row>
    <row r="1117" spans="1:18" outlineLevel="1">
      <c r="A1117" s="6">
        <v>44</v>
      </c>
      <c r="B1117" s="20">
        <v>42667.020833333336</v>
      </c>
      <c r="C1117" s="21">
        <v>2.0833333333333332E-2</v>
      </c>
      <c r="D1117" s="13">
        <v>5.71</v>
      </c>
      <c r="E1117" s="12">
        <v>68.75</v>
      </c>
      <c r="F1117" s="11">
        <f t="shared" si="52"/>
        <v>5.8784450000000001</v>
      </c>
      <c r="G1117" s="11">
        <f t="shared" si="53"/>
        <v>73.314999999999998</v>
      </c>
      <c r="H1117" s="8">
        <f t="shared" si="51"/>
        <v>48.115072325000014</v>
      </c>
      <c r="K1117" s="69"/>
      <c r="L1117" s="69"/>
      <c r="M1117" s="69"/>
      <c r="P1117" s="63"/>
      <c r="Q1117" s="63"/>
      <c r="R1117" s="63"/>
    </row>
    <row r="1118" spans="1:18" outlineLevel="1">
      <c r="A1118" s="6">
        <v>44</v>
      </c>
      <c r="B1118" s="20">
        <v>42667.020833333336</v>
      </c>
      <c r="C1118" s="21">
        <v>4.1666666666666664E-2</v>
      </c>
      <c r="D1118" s="13">
        <v>6.17</v>
      </c>
      <c r="E1118" s="12">
        <v>67.709999999999994</v>
      </c>
      <c r="F1118" s="11">
        <f t="shared" si="52"/>
        <v>6.3520150000000006</v>
      </c>
      <c r="G1118" s="11">
        <f t="shared" si="53"/>
        <v>72.205943999999988</v>
      </c>
      <c r="H1118" s="8">
        <f t="shared" si="51"/>
        <v>59.035983122840079</v>
      </c>
      <c r="K1118" s="69"/>
      <c r="L1118" s="69"/>
      <c r="M1118" s="69"/>
      <c r="P1118" s="63"/>
      <c r="Q1118" s="63"/>
      <c r="R1118" s="63"/>
    </row>
    <row r="1119" spans="1:18" outlineLevel="1">
      <c r="A1119" s="6">
        <v>44</v>
      </c>
      <c r="B1119" s="20">
        <v>42667.020833333336</v>
      </c>
      <c r="C1119" s="21">
        <v>6.25E-2</v>
      </c>
      <c r="D1119" s="13">
        <v>6.54</v>
      </c>
      <c r="E1119" s="12">
        <v>62.69</v>
      </c>
      <c r="F1119" s="11">
        <f t="shared" si="52"/>
        <v>6.7329300000000005</v>
      </c>
      <c r="G1119" s="11">
        <f t="shared" si="53"/>
        <v>66.852615999999998</v>
      </c>
      <c r="H1119" s="8">
        <f t="shared" si="51"/>
        <v>98.619811155120018</v>
      </c>
      <c r="K1119" s="69"/>
      <c r="L1119" s="69"/>
      <c r="M1119" s="69"/>
      <c r="P1119" s="63"/>
      <c r="Q1119" s="63"/>
      <c r="R1119" s="63"/>
    </row>
    <row r="1120" spans="1:18" outlineLevel="1">
      <c r="A1120" s="6">
        <v>44</v>
      </c>
      <c r="B1120" s="20">
        <v>42667.020833333336</v>
      </c>
      <c r="C1120" s="21">
        <v>8.3333333333333329E-2</v>
      </c>
      <c r="D1120" s="13">
        <v>5.86</v>
      </c>
      <c r="E1120" s="12">
        <v>66.28</v>
      </c>
      <c r="F1120" s="11">
        <f t="shared" si="52"/>
        <v>6.0328700000000008</v>
      </c>
      <c r="G1120" s="11">
        <f t="shared" si="53"/>
        <v>70.680992000000003</v>
      </c>
      <c r="H1120" s="8">
        <f t="shared" si="51"/>
        <v>65.26966879295999</v>
      </c>
      <c r="K1120" s="69"/>
      <c r="L1120" s="69"/>
      <c r="M1120" s="69"/>
      <c r="P1120" s="63"/>
      <c r="Q1120" s="63"/>
      <c r="R1120" s="63"/>
    </row>
    <row r="1121" spans="1:18" outlineLevel="1">
      <c r="A1121" s="6">
        <v>44</v>
      </c>
      <c r="B1121" s="20">
        <v>42667.020833333336</v>
      </c>
      <c r="C1121" s="21">
        <v>0.10416666666666666</v>
      </c>
      <c r="D1121" s="13">
        <v>5.39</v>
      </c>
      <c r="E1121" s="12">
        <v>64.680000000000007</v>
      </c>
      <c r="F1121" s="11">
        <f t="shared" si="52"/>
        <v>5.5490050000000002</v>
      </c>
      <c r="G1121" s="11">
        <f t="shared" si="53"/>
        <v>68.974752000000009</v>
      </c>
      <c r="H1121" s="8">
        <f t="shared" si="51"/>
        <v>69.502663778239949</v>
      </c>
      <c r="K1121" s="69"/>
      <c r="L1121" s="69"/>
      <c r="M1121" s="69"/>
      <c r="P1121" s="63"/>
      <c r="Q1121" s="63"/>
      <c r="R1121" s="63"/>
    </row>
    <row r="1122" spans="1:18" outlineLevel="1">
      <c r="A1122" s="6">
        <v>44</v>
      </c>
      <c r="B1122" s="20">
        <v>42667.020833333336</v>
      </c>
      <c r="C1122" s="21">
        <v>0.12499999999999999</v>
      </c>
      <c r="D1122" s="13">
        <v>5.0599999999999996</v>
      </c>
      <c r="E1122" s="12">
        <v>64.63</v>
      </c>
      <c r="F1122" s="11">
        <f t="shared" si="52"/>
        <v>5.2092700000000001</v>
      </c>
      <c r="G1122" s="11">
        <f t="shared" si="53"/>
        <v>68.921431999999996</v>
      </c>
      <c r="H1122" s="8">
        <f t="shared" si="51"/>
        <v>65.525156925360022</v>
      </c>
      <c r="K1122" s="69"/>
      <c r="L1122" s="69"/>
      <c r="M1122" s="69"/>
      <c r="P1122" s="63"/>
      <c r="Q1122" s="63"/>
      <c r="R1122" s="63"/>
    </row>
    <row r="1123" spans="1:18" outlineLevel="1">
      <c r="A1123" s="6">
        <v>44</v>
      </c>
      <c r="B1123" s="20">
        <v>42667.020833333336</v>
      </c>
      <c r="C1123" s="21">
        <v>0.14583333333333331</v>
      </c>
      <c r="D1123" s="13">
        <v>5.38</v>
      </c>
      <c r="E1123" s="12">
        <v>56.57</v>
      </c>
      <c r="F1123" s="11">
        <f t="shared" si="52"/>
        <v>5.53871</v>
      </c>
      <c r="G1123" s="11">
        <f t="shared" si="53"/>
        <v>60.326248</v>
      </c>
      <c r="H1123" s="8">
        <f t="shared" si="51"/>
        <v>117.27527193992</v>
      </c>
      <c r="K1123" s="69"/>
      <c r="L1123" s="69"/>
      <c r="M1123" s="69"/>
      <c r="P1123" s="63"/>
      <c r="Q1123" s="63"/>
      <c r="R1123" s="63"/>
    </row>
    <row r="1124" spans="1:18" outlineLevel="1">
      <c r="A1124" s="6">
        <v>44</v>
      </c>
      <c r="B1124" s="20">
        <v>42667.020833333336</v>
      </c>
      <c r="C1124" s="21">
        <v>0.16666666666666666</v>
      </c>
      <c r="D1124" s="13">
        <v>4.59</v>
      </c>
      <c r="E1124" s="12">
        <v>54.04</v>
      </c>
      <c r="F1124" s="11">
        <f t="shared" si="52"/>
        <v>4.7254050000000003</v>
      </c>
      <c r="G1124" s="11">
        <f t="shared" si="53"/>
        <v>57.628256</v>
      </c>
      <c r="H1124" s="8">
        <f t="shared" si="51"/>
        <v>112.80365845632001</v>
      </c>
      <c r="K1124" s="69"/>
      <c r="L1124" s="69"/>
      <c r="M1124" s="69"/>
      <c r="P1124" s="63"/>
      <c r="Q1124" s="63"/>
      <c r="R1124" s="63"/>
    </row>
    <row r="1125" spans="1:18" outlineLevel="1">
      <c r="A1125" s="6">
        <v>44</v>
      </c>
      <c r="B1125" s="20">
        <v>42667.020833333336</v>
      </c>
      <c r="C1125" s="21">
        <v>0.1875</v>
      </c>
      <c r="D1125" s="13">
        <v>4.0599999999999996</v>
      </c>
      <c r="E1125" s="12">
        <v>56.45</v>
      </c>
      <c r="F1125" s="11">
        <f t="shared" si="52"/>
        <v>4.1797699999999995</v>
      </c>
      <c r="G1125" s="11">
        <f t="shared" si="53"/>
        <v>60.198280000000004</v>
      </c>
      <c r="H1125" s="8">
        <f t="shared" si="51"/>
        <v>89.036290204399975</v>
      </c>
      <c r="K1125" s="69"/>
      <c r="L1125" s="69"/>
      <c r="M1125" s="69"/>
      <c r="P1125" s="63"/>
      <c r="Q1125" s="63"/>
      <c r="R1125" s="63"/>
    </row>
    <row r="1126" spans="1:18" outlineLevel="1">
      <c r="A1126" s="6">
        <v>44</v>
      </c>
      <c r="B1126" s="20">
        <v>42667.020833333336</v>
      </c>
      <c r="C1126" s="21">
        <v>0.20833333333333334</v>
      </c>
      <c r="D1126" s="13">
        <v>3.92</v>
      </c>
      <c r="E1126" s="12">
        <v>64.84</v>
      </c>
      <c r="F1126" s="11">
        <f t="shared" si="52"/>
        <v>4.0356399999999999</v>
      </c>
      <c r="G1126" s="11">
        <f t="shared" si="53"/>
        <v>69.145375999999999</v>
      </c>
      <c r="H1126" s="8">
        <f t="shared" si="51"/>
        <v>49.858814799360005</v>
      </c>
      <c r="K1126" s="69"/>
      <c r="L1126" s="69"/>
      <c r="M1126" s="69"/>
      <c r="P1126" s="63"/>
      <c r="Q1126" s="63"/>
      <c r="R1126" s="63"/>
    </row>
    <row r="1127" spans="1:18" outlineLevel="1">
      <c r="A1127" s="6">
        <v>44</v>
      </c>
      <c r="B1127" s="20">
        <v>42667.020833333336</v>
      </c>
      <c r="C1127" s="21">
        <v>0.22916666666666669</v>
      </c>
      <c r="D1127" s="13">
        <v>3.69</v>
      </c>
      <c r="E1127" s="12">
        <v>88.62</v>
      </c>
      <c r="F1127" s="11">
        <f t="shared" si="52"/>
        <v>3.7988550000000001</v>
      </c>
      <c r="G1127" s="11">
        <f t="shared" si="53"/>
        <v>94.504367999999999</v>
      </c>
      <c r="H1127" s="8">
        <f t="shared" si="51"/>
        <v>-49.401708398639997</v>
      </c>
      <c r="K1127" s="69"/>
      <c r="L1127" s="69"/>
      <c r="M1127" s="69"/>
      <c r="P1127" s="63"/>
      <c r="Q1127" s="63"/>
      <c r="R1127" s="63"/>
    </row>
    <row r="1128" spans="1:18" outlineLevel="1">
      <c r="A1128" s="6">
        <v>44</v>
      </c>
      <c r="B1128" s="20">
        <v>42667.020833333336</v>
      </c>
      <c r="C1128" s="21">
        <v>0.25</v>
      </c>
      <c r="D1128" s="13">
        <v>2.71</v>
      </c>
      <c r="E1128" s="12">
        <v>155.07</v>
      </c>
      <c r="F1128" s="11">
        <f t="shared" si="52"/>
        <v>2.7899450000000003</v>
      </c>
      <c r="G1128" s="11">
        <f t="shared" si="53"/>
        <v>165.366648</v>
      </c>
      <c r="H1128" s="8">
        <f t="shared" si="51"/>
        <v>-233.98333525436001</v>
      </c>
      <c r="K1128" s="69"/>
      <c r="L1128" s="69"/>
      <c r="M1128" s="69"/>
      <c r="P1128" s="63"/>
      <c r="Q1128" s="63"/>
      <c r="R1128" s="63"/>
    </row>
    <row r="1129" spans="1:18" outlineLevel="1">
      <c r="A1129" s="6">
        <v>44</v>
      </c>
      <c r="B1129" s="20">
        <v>42667.020833333336</v>
      </c>
      <c r="C1129" s="21">
        <v>0.27083333333333331</v>
      </c>
      <c r="D1129" s="13">
        <v>2.4500000000000002</v>
      </c>
      <c r="E1129" s="12">
        <v>163.58000000000001</v>
      </c>
      <c r="F1129" s="11">
        <f t="shared" si="52"/>
        <v>2.5222750000000005</v>
      </c>
      <c r="G1129" s="11">
        <f t="shared" si="53"/>
        <v>174.44171200000002</v>
      </c>
      <c r="H1129" s="8">
        <f t="shared" si="51"/>
        <v>-234.4245566348001</v>
      </c>
      <c r="K1129" s="69"/>
      <c r="L1129" s="69"/>
      <c r="M1129" s="69"/>
      <c r="P1129" s="63"/>
      <c r="Q1129" s="63"/>
      <c r="R1129" s="63"/>
    </row>
    <row r="1130" spans="1:18" outlineLevel="1">
      <c r="A1130" s="6">
        <v>44</v>
      </c>
      <c r="B1130" s="20">
        <v>42667.020833333336</v>
      </c>
      <c r="C1130" s="21">
        <v>0.29166666666666663</v>
      </c>
      <c r="D1130" s="13">
        <v>2.11</v>
      </c>
      <c r="E1130" s="12">
        <v>211.01</v>
      </c>
      <c r="F1130" s="11">
        <f t="shared" si="52"/>
        <v>2.1722450000000002</v>
      </c>
      <c r="G1130" s="11">
        <f t="shared" si="53"/>
        <v>225.021064</v>
      </c>
      <c r="H1130" s="8">
        <f t="shared" si="51"/>
        <v>-311.76291366868003</v>
      </c>
      <c r="K1130" s="69"/>
      <c r="L1130" s="69"/>
      <c r="M1130" s="69"/>
      <c r="P1130" s="63"/>
      <c r="Q1130" s="63"/>
      <c r="R1130" s="63"/>
    </row>
    <row r="1131" spans="1:18" outlineLevel="1">
      <c r="A1131" s="6">
        <v>44</v>
      </c>
      <c r="B1131" s="20">
        <v>42667.020833333336</v>
      </c>
      <c r="C1131" s="21">
        <v>0.31249999999999994</v>
      </c>
      <c r="D1131" s="13">
        <v>1.19</v>
      </c>
      <c r="E1131" s="12">
        <v>79.989999999999995</v>
      </c>
      <c r="F1131" s="11">
        <f t="shared" si="52"/>
        <v>1.2251050000000001</v>
      </c>
      <c r="G1131" s="11">
        <f t="shared" si="53"/>
        <v>85.301335999999992</v>
      </c>
      <c r="H1131" s="8">
        <f t="shared" si="51"/>
        <v>-4.6570357402799907</v>
      </c>
      <c r="K1131" s="69"/>
      <c r="L1131" s="69"/>
      <c r="M1131" s="69"/>
      <c r="P1131" s="63"/>
      <c r="Q1131" s="63"/>
      <c r="R1131" s="63"/>
    </row>
    <row r="1132" spans="1:18" outlineLevel="1">
      <c r="A1132" s="6">
        <v>44</v>
      </c>
      <c r="B1132" s="20">
        <v>42667.020833333336</v>
      </c>
      <c r="C1132" s="21">
        <v>0.33333333333333326</v>
      </c>
      <c r="D1132" s="13">
        <v>0.4</v>
      </c>
      <c r="E1132" s="12">
        <v>69.33</v>
      </c>
      <c r="F1132" s="11">
        <f t="shared" si="52"/>
        <v>0.41180000000000005</v>
      </c>
      <c r="G1132" s="11">
        <f t="shared" si="53"/>
        <v>73.933511999999993</v>
      </c>
      <c r="H1132" s="8">
        <f t="shared" si="51"/>
        <v>3.1158797584000033</v>
      </c>
      <c r="K1132" s="69"/>
      <c r="L1132" s="69"/>
      <c r="M1132" s="69"/>
      <c r="P1132" s="63"/>
      <c r="Q1132" s="63"/>
      <c r="R1132" s="63"/>
    </row>
    <row r="1133" spans="1:18" outlineLevel="1">
      <c r="A1133" s="6">
        <v>44</v>
      </c>
      <c r="B1133" s="20">
        <v>42667.020833333336</v>
      </c>
      <c r="C1133" s="21">
        <v>0.35416666666666657</v>
      </c>
      <c r="D1133" s="13">
        <v>0.3</v>
      </c>
      <c r="E1133" s="12">
        <v>63.33</v>
      </c>
      <c r="F1133" s="11">
        <f t="shared" si="52"/>
        <v>0.30885000000000001</v>
      </c>
      <c r="G1133" s="11">
        <f t="shared" si="53"/>
        <v>67.535111999999998</v>
      </c>
      <c r="H1133" s="8">
        <f t="shared" si="51"/>
        <v>4.3130556588000006</v>
      </c>
      <c r="K1133" s="69"/>
      <c r="L1133" s="69"/>
      <c r="M1133" s="69"/>
      <c r="P1133" s="63"/>
      <c r="Q1133" s="63"/>
      <c r="R1133" s="63"/>
    </row>
    <row r="1134" spans="1:18" outlineLevel="1">
      <c r="A1134" s="6">
        <v>44</v>
      </c>
      <c r="B1134" s="20">
        <v>42667.020833333336</v>
      </c>
      <c r="C1134" s="21">
        <v>0.37499999999999989</v>
      </c>
      <c r="D1134" s="13">
        <v>-0.05</v>
      </c>
      <c r="E1134" s="12">
        <v>62.74</v>
      </c>
      <c r="F1134" s="11">
        <f t="shared" si="52"/>
        <v>-5.1475000000000007E-2</v>
      </c>
      <c r="G1134" s="11">
        <f t="shared" si="53"/>
        <v>66.905935999999997</v>
      </c>
      <c r="H1134" s="8">
        <f t="shared" si="51"/>
        <v>-0.75122944440000028</v>
      </c>
      <c r="K1134" s="69"/>
      <c r="L1134" s="69"/>
      <c r="M1134" s="69"/>
      <c r="P1134" s="63"/>
      <c r="Q1134" s="63"/>
      <c r="R1134" s="63"/>
    </row>
    <row r="1135" spans="1:18" outlineLevel="1">
      <c r="A1135" s="6">
        <v>44</v>
      </c>
      <c r="B1135" s="20">
        <v>42667.020833333336</v>
      </c>
      <c r="C1135" s="21">
        <v>0.3958333333333332</v>
      </c>
      <c r="D1135" s="13">
        <v>-0.1</v>
      </c>
      <c r="E1135" s="12">
        <v>62.58</v>
      </c>
      <c r="F1135" s="11">
        <f t="shared" si="52"/>
        <v>-0.10295000000000001</v>
      </c>
      <c r="G1135" s="11">
        <f t="shared" si="53"/>
        <v>66.735311999999993</v>
      </c>
      <c r="H1135" s="8">
        <f t="shared" si="51"/>
        <v>-1.5200246296000008</v>
      </c>
      <c r="K1135" s="69"/>
      <c r="L1135" s="69"/>
      <c r="M1135" s="69"/>
      <c r="P1135" s="63"/>
      <c r="Q1135" s="63"/>
      <c r="R1135" s="63"/>
    </row>
    <row r="1136" spans="1:18" outlineLevel="1">
      <c r="A1136" s="6">
        <v>44</v>
      </c>
      <c r="B1136" s="20">
        <v>42667.020833333336</v>
      </c>
      <c r="C1136" s="21">
        <v>0.41666666666666652</v>
      </c>
      <c r="D1136" s="13">
        <v>-0.08</v>
      </c>
      <c r="E1136" s="12">
        <v>59.32</v>
      </c>
      <c r="F1136" s="11">
        <f t="shared" si="52"/>
        <v>-8.2360000000000003E-2</v>
      </c>
      <c r="G1136" s="11">
        <f t="shared" si="53"/>
        <v>63.258848</v>
      </c>
      <c r="H1136" s="8">
        <f t="shared" si="51"/>
        <v>-1.5023412787200001</v>
      </c>
      <c r="K1136" s="69"/>
      <c r="L1136" s="69"/>
      <c r="M1136" s="69"/>
      <c r="P1136" s="63"/>
      <c r="Q1136" s="63"/>
      <c r="R1136" s="63"/>
    </row>
    <row r="1137" spans="1:18" outlineLevel="1">
      <c r="A1137" s="6">
        <v>44</v>
      </c>
      <c r="B1137" s="20">
        <v>42667.020833333336</v>
      </c>
      <c r="C1137" s="21">
        <v>0.43749999999999983</v>
      </c>
      <c r="D1137" s="13">
        <v>-0.04</v>
      </c>
      <c r="E1137" s="12">
        <v>57.41</v>
      </c>
      <c r="F1137" s="11">
        <f t="shared" si="52"/>
        <v>-4.1180000000000001E-2</v>
      </c>
      <c r="G1137" s="11">
        <f t="shared" si="53"/>
        <v>61.222023999999998</v>
      </c>
      <c r="H1137" s="8">
        <f t="shared" si="51"/>
        <v>-0.83504705168000015</v>
      </c>
      <c r="K1137" s="69"/>
      <c r="L1137" s="69"/>
      <c r="M1137" s="69"/>
      <c r="P1137" s="63"/>
      <c r="Q1137" s="63"/>
      <c r="R1137" s="63"/>
    </row>
    <row r="1138" spans="1:18" outlineLevel="1">
      <c r="A1138" s="6">
        <v>44</v>
      </c>
      <c r="B1138" s="20">
        <v>42667.020833333336</v>
      </c>
      <c r="C1138" s="21">
        <v>0.45833333333333315</v>
      </c>
      <c r="D1138" s="13">
        <v>-0.1</v>
      </c>
      <c r="E1138" s="12">
        <v>58.03</v>
      </c>
      <c r="F1138" s="11">
        <f t="shared" si="52"/>
        <v>-0.10295000000000001</v>
      </c>
      <c r="G1138" s="11">
        <f t="shared" si="53"/>
        <v>61.883192000000001</v>
      </c>
      <c r="H1138" s="8">
        <f t="shared" si="51"/>
        <v>-2.0195503835999999</v>
      </c>
      <c r="K1138" s="69"/>
      <c r="L1138" s="69"/>
      <c r="M1138" s="69"/>
      <c r="P1138" s="63"/>
      <c r="Q1138" s="63"/>
      <c r="R1138" s="63"/>
    </row>
    <row r="1139" spans="1:18" outlineLevel="1">
      <c r="A1139" s="6">
        <v>44</v>
      </c>
      <c r="B1139" s="20">
        <v>42667.020833333336</v>
      </c>
      <c r="C1139" s="21">
        <v>0.47916666666666646</v>
      </c>
      <c r="D1139" s="13">
        <v>-0.06</v>
      </c>
      <c r="E1139" s="12">
        <v>56.14</v>
      </c>
      <c r="F1139" s="11">
        <f t="shared" si="52"/>
        <v>-6.1770000000000005E-2</v>
      </c>
      <c r="G1139" s="11">
        <f t="shared" si="53"/>
        <v>59.867696000000002</v>
      </c>
      <c r="H1139" s="8">
        <f t="shared" si="51"/>
        <v>-1.33622741808</v>
      </c>
      <c r="K1139" s="69"/>
      <c r="L1139" s="69"/>
      <c r="M1139" s="69"/>
      <c r="P1139" s="63"/>
      <c r="Q1139" s="63"/>
      <c r="R1139" s="63"/>
    </row>
    <row r="1140" spans="1:18" outlineLevel="1">
      <c r="A1140" s="6">
        <v>44</v>
      </c>
      <c r="B1140" s="20">
        <v>42667.020833333336</v>
      </c>
      <c r="C1140" s="21">
        <v>0.49999999999999978</v>
      </c>
      <c r="D1140" s="13">
        <v>-0.04</v>
      </c>
      <c r="E1140" s="12">
        <v>54.15</v>
      </c>
      <c r="F1140" s="11">
        <f t="shared" si="52"/>
        <v>-4.1180000000000001E-2</v>
      </c>
      <c r="G1140" s="11">
        <f t="shared" si="53"/>
        <v>57.745559999999998</v>
      </c>
      <c r="H1140" s="8">
        <f t="shared" si="51"/>
        <v>-0.9782078392000001</v>
      </c>
      <c r="K1140" s="69"/>
      <c r="L1140" s="69"/>
      <c r="M1140" s="69"/>
      <c r="P1140" s="63"/>
      <c r="Q1140" s="63"/>
      <c r="R1140" s="63"/>
    </row>
    <row r="1141" spans="1:18" outlineLevel="1">
      <c r="A1141" s="6">
        <v>44</v>
      </c>
      <c r="B1141" s="20">
        <v>42667.020833333336</v>
      </c>
      <c r="C1141" s="21">
        <v>0.52083333333333315</v>
      </c>
      <c r="D1141" s="13">
        <v>-0.02</v>
      </c>
      <c r="E1141" s="12">
        <v>46.64</v>
      </c>
      <c r="F1141" s="11">
        <f t="shared" si="52"/>
        <v>-2.0590000000000001E-2</v>
      </c>
      <c r="G1141" s="11">
        <f t="shared" si="53"/>
        <v>49.736896000000002</v>
      </c>
      <c r="H1141" s="8">
        <f t="shared" si="51"/>
        <v>-0.65400231135999998</v>
      </c>
      <c r="K1141" s="69"/>
      <c r="L1141" s="69"/>
      <c r="M1141" s="69"/>
      <c r="P1141" s="63"/>
      <c r="Q1141" s="63"/>
      <c r="R1141" s="63"/>
    </row>
    <row r="1142" spans="1:18" outlineLevel="1">
      <c r="A1142" s="6">
        <v>44</v>
      </c>
      <c r="B1142" s="20">
        <v>42667.020833333336</v>
      </c>
      <c r="C1142" s="21">
        <v>0.54166666666666652</v>
      </c>
      <c r="D1142" s="13">
        <v>-7.0000000000000007E-2</v>
      </c>
      <c r="E1142" s="12">
        <v>36.130000000000003</v>
      </c>
      <c r="F1142" s="11">
        <f t="shared" si="52"/>
        <v>-7.2065000000000018E-2</v>
      </c>
      <c r="G1142" s="11">
        <f t="shared" si="53"/>
        <v>38.529032000000001</v>
      </c>
      <c r="H1142" s="8">
        <f t="shared" si="51"/>
        <v>-3.0967028089200008</v>
      </c>
      <c r="K1142" s="69"/>
      <c r="L1142" s="69"/>
      <c r="M1142" s="69"/>
      <c r="P1142" s="63"/>
      <c r="Q1142" s="63"/>
      <c r="R1142" s="63"/>
    </row>
    <row r="1143" spans="1:18" outlineLevel="1">
      <c r="A1143" s="6">
        <v>44</v>
      </c>
      <c r="B1143" s="20">
        <v>42667.020833333336</v>
      </c>
      <c r="C1143" s="21">
        <v>0.56249999999999989</v>
      </c>
      <c r="D1143" s="13">
        <v>-0.03</v>
      </c>
      <c r="E1143" s="12">
        <v>35.72</v>
      </c>
      <c r="F1143" s="11">
        <f t="shared" si="52"/>
        <v>-3.0885000000000003E-2</v>
      </c>
      <c r="G1143" s="11">
        <f t="shared" si="53"/>
        <v>38.091808</v>
      </c>
      <c r="H1143" s="8">
        <f t="shared" si="51"/>
        <v>-1.3406620099200002</v>
      </c>
      <c r="K1143" s="69"/>
      <c r="L1143" s="69"/>
      <c r="M1143" s="69"/>
      <c r="P1143" s="63"/>
      <c r="Q1143" s="63"/>
      <c r="R1143" s="63"/>
    </row>
    <row r="1144" spans="1:18" outlineLevel="1">
      <c r="A1144" s="6">
        <v>44</v>
      </c>
      <c r="B1144" s="20">
        <v>42667.020833333336</v>
      </c>
      <c r="C1144" s="21">
        <v>0.58333333333333326</v>
      </c>
      <c r="D1144" s="13">
        <v>0.09</v>
      </c>
      <c r="E1144" s="12">
        <v>35.79</v>
      </c>
      <c r="F1144" s="11">
        <f t="shared" si="52"/>
        <v>9.2655000000000001E-2</v>
      </c>
      <c r="G1144" s="11">
        <f t="shared" si="53"/>
        <v>38.166455999999997</v>
      </c>
      <c r="H1144" s="8">
        <f t="shared" si="51"/>
        <v>4.0150695193200008</v>
      </c>
      <c r="K1144" s="69"/>
      <c r="L1144" s="69"/>
      <c r="M1144" s="69"/>
      <c r="P1144" s="63"/>
      <c r="Q1144" s="63"/>
      <c r="R1144" s="63"/>
    </row>
    <row r="1145" spans="1:18" outlineLevel="1">
      <c r="A1145" s="6">
        <v>44</v>
      </c>
      <c r="B1145" s="20">
        <v>42667.020833333336</v>
      </c>
      <c r="C1145" s="21">
        <v>0.60416666666666663</v>
      </c>
      <c r="D1145" s="13">
        <v>0.12</v>
      </c>
      <c r="E1145" s="12">
        <v>36.119999999999997</v>
      </c>
      <c r="F1145" s="11">
        <f t="shared" si="52"/>
        <v>0.12354000000000001</v>
      </c>
      <c r="G1145" s="11">
        <f t="shared" si="53"/>
        <v>38.518367999999995</v>
      </c>
      <c r="H1145" s="8">
        <f t="shared" si="51"/>
        <v>5.3099508172800007</v>
      </c>
      <c r="K1145" s="69"/>
      <c r="L1145" s="69"/>
      <c r="M1145" s="69"/>
      <c r="P1145" s="63"/>
      <c r="Q1145" s="63"/>
      <c r="R1145" s="63"/>
    </row>
    <row r="1146" spans="1:18" outlineLevel="1">
      <c r="A1146" s="6">
        <v>44</v>
      </c>
      <c r="B1146" s="20">
        <v>42667.020833333336</v>
      </c>
      <c r="C1146" s="21">
        <v>0.625</v>
      </c>
      <c r="D1146" s="13">
        <v>0.09</v>
      </c>
      <c r="E1146" s="12">
        <v>48.01</v>
      </c>
      <c r="F1146" s="11">
        <f t="shared" si="52"/>
        <v>9.2655000000000001E-2</v>
      </c>
      <c r="G1146" s="11">
        <f t="shared" si="53"/>
        <v>51.197863999999996</v>
      </c>
      <c r="H1146" s="8">
        <f t="shared" si="51"/>
        <v>2.8076444110800005</v>
      </c>
      <c r="K1146" s="69"/>
      <c r="L1146" s="69"/>
      <c r="M1146" s="69"/>
      <c r="P1146" s="63"/>
      <c r="Q1146" s="63"/>
      <c r="R1146" s="63"/>
    </row>
    <row r="1147" spans="1:18" outlineLevel="1">
      <c r="A1147" s="6">
        <v>44</v>
      </c>
      <c r="B1147" s="20">
        <v>42667.020833333336</v>
      </c>
      <c r="C1147" s="21">
        <v>0.64583333333333337</v>
      </c>
      <c r="D1147" s="13">
        <v>0.11</v>
      </c>
      <c r="E1147" s="12">
        <v>51.15</v>
      </c>
      <c r="F1147" s="11">
        <f t="shared" si="52"/>
        <v>0.11324500000000001</v>
      </c>
      <c r="G1147" s="11">
        <f t="shared" si="53"/>
        <v>54.54636</v>
      </c>
      <c r="H1147" s="8">
        <f t="shared" si="51"/>
        <v>3.0523649618000004</v>
      </c>
      <c r="K1147" s="69"/>
      <c r="L1147" s="69"/>
      <c r="M1147" s="69"/>
      <c r="P1147" s="63"/>
      <c r="Q1147" s="63"/>
      <c r="R1147" s="63"/>
    </row>
    <row r="1148" spans="1:18" outlineLevel="1">
      <c r="A1148" s="6">
        <v>44</v>
      </c>
      <c r="B1148" s="20">
        <v>42667.020833333336</v>
      </c>
      <c r="C1148" s="21">
        <v>0.66666666666666674</v>
      </c>
      <c r="D1148" s="13">
        <v>0.09</v>
      </c>
      <c r="E1148" s="12">
        <v>52.55</v>
      </c>
      <c r="F1148" s="11">
        <f t="shared" si="52"/>
        <v>9.2655000000000001E-2</v>
      </c>
      <c r="G1148" s="11">
        <f t="shared" si="53"/>
        <v>56.039319999999996</v>
      </c>
      <c r="H1148" s="8">
        <f t="shared" si="51"/>
        <v>2.3590593054000002</v>
      </c>
      <c r="K1148" s="69"/>
      <c r="L1148" s="69"/>
      <c r="M1148" s="69"/>
      <c r="P1148" s="63"/>
      <c r="Q1148" s="63"/>
      <c r="R1148" s="63"/>
    </row>
    <row r="1149" spans="1:18" outlineLevel="1">
      <c r="A1149" s="6">
        <v>44</v>
      </c>
      <c r="B1149" s="20">
        <v>42667.020833333336</v>
      </c>
      <c r="C1149" s="21">
        <v>0.68750000000000011</v>
      </c>
      <c r="D1149" s="13">
        <v>0.11</v>
      </c>
      <c r="E1149" s="12">
        <v>45.95</v>
      </c>
      <c r="F1149" s="11">
        <f t="shared" si="52"/>
        <v>0.11324500000000001</v>
      </c>
      <c r="G1149" s="11">
        <f t="shared" si="53"/>
        <v>49.001080000000002</v>
      </c>
      <c r="H1149" s="8">
        <f t="shared" si="51"/>
        <v>3.6803401954000003</v>
      </c>
      <c r="K1149" s="69"/>
      <c r="L1149" s="69"/>
      <c r="M1149" s="69"/>
      <c r="P1149" s="63"/>
      <c r="Q1149" s="63"/>
      <c r="R1149" s="63"/>
    </row>
    <row r="1150" spans="1:18" outlineLevel="1">
      <c r="A1150" s="6">
        <v>44</v>
      </c>
      <c r="B1150" s="20">
        <v>42667.020833333336</v>
      </c>
      <c r="C1150" s="21">
        <v>0.70833333333333348</v>
      </c>
      <c r="D1150" s="13">
        <v>0.06</v>
      </c>
      <c r="E1150" s="12">
        <v>49.43</v>
      </c>
      <c r="F1150" s="11">
        <f t="shared" si="52"/>
        <v>6.1770000000000005E-2</v>
      </c>
      <c r="G1150" s="11">
        <f t="shared" si="53"/>
        <v>52.712152000000003</v>
      </c>
      <c r="H1150" s="8">
        <f t="shared" si="51"/>
        <v>1.77822537096</v>
      </c>
      <c r="K1150" s="69"/>
      <c r="L1150" s="69"/>
      <c r="M1150" s="69"/>
      <c r="P1150" s="63"/>
      <c r="Q1150" s="63"/>
      <c r="R1150" s="63"/>
    </row>
    <row r="1151" spans="1:18" outlineLevel="1">
      <c r="A1151" s="6">
        <v>44</v>
      </c>
      <c r="B1151" s="20">
        <v>42667.020833333336</v>
      </c>
      <c r="C1151" s="21">
        <v>0.72916666666666685</v>
      </c>
      <c r="D1151" s="13">
        <v>0.02</v>
      </c>
      <c r="E1151" s="12">
        <v>50.77</v>
      </c>
      <c r="F1151" s="11">
        <f t="shared" si="52"/>
        <v>2.0590000000000001E-2</v>
      </c>
      <c r="G1151" s="11">
        <f t="shared" si="53"/>
        <v>54.141128000000002</v>
      </c>
      <c r="H1151" s="8">
        <f t="shared" si="51"/>
        <v>0.56331917448000002</v>
      </c>
      <c r="K1151" s="69"/>
      <c r="L1151" s="69"/>
      <c r="M1151" s="69"/>
      <c r="P1151" s="63"/>
      <c r="Q1151" s="63"/>
      <c r="R1151" s="63"/>
    </row>
    <row r="1152" spans="1:18" outlineLevel="1">
      <c r="A1152" s="6">
        <v>44</v>
      </c>
      <c r="B1152" s="20">
        <v>42667.020833333336</v>
      </c>
      <c r="C1152" s="21">
        <v>0.75000000000000022</v>
      </c>
      <c r="D1152" s="13">
        <v>0</v>
      </c>
      <c r="E1152" s="12">
        <v>51.6</v>
      </c>
      <c r="F1152" s="11">
        <f t="shared" si="52"/>
        <v>0</v>
      </c>
      <c r="G1152" s="11">
        <f t="shared" si="53"/>
        <v>55.026240000000001</v>
      </c>
      <c r="H1152" s="8">
        <f t="shared" si="51"/>
        <v>0</v>
      </c>
      <c r="K1152" s="69"/>
      <c r="L1152" s="69"/>
      <c r="M1152" s="69"/>
      <c r="P1152" s="63"/>
      <c r="Q1152" s="63"/>
      <c r="R1152" s="63"/>
    </row>
    <row r="1153" spans="1:18" outlineLevel="1">
      <c r="A1153" s="6">
        <v>44</v>
      </c>
      <c r="B1153" s="20">
        <v>42667.020833333336</v>
      </c>
      <c r="C1153" s="21">
        <v>0.77083333333333359</v>
      </c>
      <c r="D1153" s="13">
        <v>0.02</v>
      </c>
      <c r="E1153" s="12">
        <v>53.44</v>
      </c>
      <c r="F1153" s="11">
        <f t="shared" si="52"/>
        <v>2.0590000000000001E-2</v>
      </c>
      <c r="G1153" s="11">
        <f t="shared" si="53"/>
        <v>56.988416000000001</v>
      </c>
      <c r="H1153" s="8">
        <f t="shared" si="51"/>
        <v>0.50469351456</v>
      </c>
      <c r="K1153" s="69"/>
      <c r="L1153" s="69"/>
      <c r="M1153" s="69"/>
      <c r="P1153" s="63"/>
      <c r="Q1153" s="63"/>
      <c r="R1153" s="63"/>
    </row>
    <row r="1154" spans="1:18" outlineLevel="1">
      <c r="A1154" s="6">
        <v>44</v>
      </c>
      <c r="B1154" s="20">
        <v>42667.020833333336</v>
      </c>
      <c r="C1154" s="21">
        <v>0.79166666666666696</v>
      </c>
      <c r="D1154" s="13">
        <v>-0.03</v>
      </c>
      <c r="E1154" s="12">
        <v>60.59</v>
      </c>
      <c r="F1154" s="11">
        <f t="shared" si="52"/>
        <v>-3.0885000000000003E-2</v>
      </c>
      <c r="G1154" s="11">
        <f t="shared" si="53"/>
        <v>64.61317600000001</v>
      </c>
      <c r="H1154" s="8">
        <f t="shared" si="51"/>
        <v>-0.52154955923999979</v>
      </c>
      <c r="K1154" s="69"/>
      <c r="L1154" s="69"/>
      <c r="M1154" s="69"/>
      <c r="P1154" s="63"/>
      <c r="Q1154" s="63"/>
      <c r="R1154" s="63"/>
    </row>
    <row r="1155" spans="1:18" outlineLevel="1">
      <c r="A1155" s="6">
        <v>44</v>
      </c>
      <c r="B1155" s="20">
        <v>42667.020833333336</v>
      </c>
      <c r="C1155" s="21">
        <v>0.81250000000000033</v>
      </c>
      <c r="D1155" s="13">
        <v>-0.1</v>
      </c>
      <c r="E1155" s="12">
        <v>60.95</v>
      </c>
      <c r="F1155" s="11">
        <f t="shared" si="52"/>
        <v>-0.10295000000000001</v>
      </c>
      <c r="G1155" s="11">
        <f t="shared" si="53"/>
        <v>64.997079999999997</v>
      </c>
      <c r="H1155" s="8">
        <f t="shared" si="51"/>
        <v>-1.6989756140000005</v>
      </c>
      <c r="K1155" s="69"/>
      <c r="L1155" s="69"/>
      <c r="M1155" s="69"/>
      <c r="P1155" s="63"/>
      <c r="Q1155" s="63"/>
      <c r="R1155" s="63"/>
    </row>
    <row r="1156" spans="1:18" outlineLevel="1">
      <c r="A1156" s="6">
        <v>44</v>
      </c>
      <c r="B1156" s="20">
        <v>42667.020833333336</v>
      </c>
      <c r="C1156" s="21">
        <v>0.8333333333333337</v>
      </c>
      <c r="D1156" s="13">
        <v>-0.1</v>
      </c>
      <c r="E1156" s="12">
        <v>65.23</v>
      </c>
      <c r="F1156" s="11">
        <f t="shared" si="52"/>
        <v>-0.10295000000000001</v>
      </c>
      <c r="G1156" s="11">
        <f t="shared" si="53"/>
        <v>69.561272000000002</v>
      </c>
      <c r="H1156" s="8">
        <f t="shared" si="51"/>
        <v>-1.2290920476</v>
      </c>
      <c r="K1156" s="69"/>
      <c r="L1156" s="69"/>
      <c r="M1156" s="69"/>
      <c r="P1156" s="63"/>
      <c r="Q1156" s="63"/>
      <c r="R1156" s="63"/>
    </row>
    <row r="1157" spans="1:18" outlineLevel="1">
      <c r="A1157" s="6">
        <v>44</v>
      </c>
      <c r="B1157" s="20">
        <v>42667.020833333336</v>
      </c>
      <c r="C1157" s="21">
        <v>0.85416666666666707</v>
      </c>
      <c r="D1157" s="13">
        <v>-0.09</v>
      </c>
      <c r="E1157" s="12">
        <v>59.68</v>
      </c>
      <c r="F1157" s="11">
        <f t="shared" si="52"/>
        <v>-9.2655000000000001E-2</v>
      </c>
      <c r="G1157" s="11">
        <f t="shared" si="53"/>
        <v>63.642752000000002</v>
      </c>
      <c r="H1157" s="8">
        <f t="shared" si="51"/>
        <v>-1.65456331344</v>
      </c>
      <c r="K1157" s="69"/>
      <c r="L1157" s="69"/>
      <c r="M1157" s="69"/>
      <c r="P1157" s="63"/>
      <c r="Q1157" s="63"/>
      <c r="R1157" s="63"/>
    </row>
    <row r="1158" spans="1:18" outlineLevel="1">
      <c r="A1158" s="6">
        <v>44</v>
      </c>
      <c r="B1158" s="20">
        <v>42667.020833333336</v>
      </c>
      <c r="C1158" s="21">
        <v>0.87500000000000044</v>
      </c>
      <c r="D1158" s="13">
        <v>-0.09</v>
      </c>
      <c r="E1158" s="12">
        <v>53.22</v>
      </c>
      <c r="F1158" s="11">
        <f t="shared" si="52"/>
        <v>-9.2655000000000001E-2</v>
      </c>
      <c r="G1158" s="11">
        <f t="shared" si="53"/>
        <v>56.753807999999999</v>
      </c>
      <c r="H1158" s="8">
        <f t="shared" si="51"/>
        <v>-2.2928584197599999</v>
      </c>
      <c r="K1158" s="69"/>
      <c r="L1158" s="69"/>
      <c r="M1158" s="69"/>
      <c r="P1158" s="63"/>
      <c r="Q1158" s="63"/>
      <c r="R1158" s="63"/>
    </row>
    <row r="1159" spans="1:18" outlineLevel="1">
      <c r="A1159" s="6">
        <v>44</v>
      </c>
      <c r="B1159" s="20">
        <v>42667.020833333336</v>
      </c>
      <c r="C1159" s="21">
        <v>0.89583333333333381</v>
      </c>
      <c r="D1159" s="13">
        <v>-0.08</v>
      </c>
      <c r="E1159" s="12">
        <v>49.9</v>
      </c>
      <c r="F1159" s="11">
        <f t="shared" si="52"/>
        <v>-8.2360000000000003E-2</v>
      </c>
      <c r="G1159" s="11">
        <f t="shared" si="53"/>
        <v>53.213360000000002</v>
      </c>
      <c r="H1159" s="8">
        <f t="shared" si="51"/>
        <v>-2.3296876703999998</v>
      </c>
      <c r="K1159" s="69"/>
      <c r="L1159" s="69"/>
      <c r="M1159" s="69"/>
      <c r="P1159" s="63"/>
      <c r="Q1159" s="63"/>
      <c r="R1159" s="63"/>
    </row>
    <row r="1160" spans="1:18" outlineLevel="1">
      <c r="A1160" s="6">
        <v>44</v>
      </c>
      <c r="B1160" s="20">
        <v>42667.020833333336</v>
      </c>
      <c r="C1160" s="21">
        <v>0.91666666666666718</v>
      </c>
      <c r="D1160" s="13">
        <v>-0.05</v>
      </c>
      <c r="E1160" s="12">
        <v>41.7</v>
      </c>
      <c r="F1160" s="11">
        <f t="shared" si="52"/>
        <v>-5.1475000000000007E-2</v>
      </c>
      <c r="G1160" s="11">
        <f t="shared" si="53"/>
        <v>44.468880000000006</v>
      </c>
      <c r="H1160" s="8">
        <f t="shared" si="51"/>
        <v>-1.9061769019999999</v>
      </c>
      <c r="K1160" s="69"/>
      <c r="L1160" s="69"/>
      <c r="M1160" s="69"/>
      <c r="P1160" s="63"/>
      <c r="Q1160" s="63"/>
      <c r="R1160" s="63"/>
    </row>
    <row r="1161" spans="1:18" outlineLevel="1">
      <c r="A1161" s="6">
        <v>44</v>
      </c>
      <c r="B1161" s="20">
        <v>42667.020833333336</v>
      </c>
      <c r="C1161" s="21">
        <v>0.93750000000000056</v>
      </c>
      <c r="D1161" s="13">
        <v>0.15</v>
      </c>
      <c r="E1161" s="12">
        <v>75.98</v>
      </c>
      <c r="F1161" s="11">
        <f t="shared" si="52"/>
        <v>0.15442500000000001</v>
      </c>
      <c r="G1161" s="11">
        <f t="shared" si="53"/>
        <v>81.025072000000009</v>
      </c>
      <c r="H1161" s="8">
        <f t="shared" si="51"/>
        <v>7.3340756399998666E-2</v>
      </c>
      <c r="K1161" s="69"/>
      <c r="L1161" s="69"/>
      <c r="M1161" s="69"/>
      <c r="P1161" s="63"/>
      <c r="Q1161" s="63"/>
      <c r="R1161" s="63"/>
    </row>
    <row r="1162" spans="1:18" outlineLevel="1">
      <c r="A1162" s="6">
        <v>44</v>
      </c>
      <c r="B1162" s="20">
        <v>42667.020833333336</v>
      </c>
      <c r="C1162" s="21">
        <v>0.95833333333333393</v>
      </c>
      <c r="D1162" s="13">
        <v>0.9</v>
      </c>
      <c r="E1162" s="12">
        <v>70.540000000000006</v>
      </c>
      <c r="F1162" s="11">
        <f t="shared" si="52"/>
        <v>0.9265500000000001</v>
      </c>
      <c r="G1162" s="11">
        <f t="shared" si="53"/>
        <v>75.223856000000012</v>
      </c>
      <c r="H1162" s="8">
        <f t="shared" si="51"/>
        <v>5.8151612231999898</v>
      </c>
      <c r="K1162" s="69"/>
      <c r="L1162" s="69"/>
      <c r="M1162" s="69"/>
      <c r="P1162" s="63"/>
      <c r="Q1162" s="63"/>
      <c r="R1162" s="63"/>
    </row>
    <row r="1163" spans="1:18" outlineLevel="1">
      <c r="A1163" s="6">
        <v>44</v>
      </c>
      <c r="B1163" s="20">
        <v>42667.020833333336</v>
      </c>
      <c r="C1163" s="21">
        <v>0.9791666666666673</v>
      </c>
      <c r="D1163" s="13">
        <v>1.74</v>
      </c>
      <c r="E1163" s="12">
        <v>67.59</v>
      </c>
      <c r="F1163" s="11">
        <f t="shared" si="52"/>
        <v>1.7913300000000001</v>
      </c>
      <c r="G1163" s="11">
        <f t="shared" si="53"/>
        <v>72.077976000000007</v>
      </c>
      <c r="H1163" s="8">
        <f t="shared" si="51"/>
        <v>16.877954251919988</v>
      </c>
      <c r="K1163" s="69"/>
      <c r="L1163" s="69"/>
      <c r="M1163" s="69"/>
      <c r="P1163" s="63"/>
      <c r="Q1163" s="63"/>
      <c r="R1163" s="63"/>
    </row>
    <row r="1164" spans="1:18" outlineLevel="1">
      <c r="A1164" s="6">
        <v>44</v>
      </c>
      <c r="B1164" s="20">
        <v>42667.020833333336</v>
      </c>
      <c r="C1164" s="21">
        <v>1.0000000000000007</v>
      </c>
      <c r="D1164" s="13">
        <v>1.44</v>
      </c>
      <c r="E1164" s="12">
        <v>69.3</v>
      </c>
      <c r="F1164" s="11">
        <f t="shared" si="52"/>
        <v>1.48248</v>
      </c>
      <c r="G1164" s="11">
        <f t="shared" si="53"/>
        <v>73.901520000000005</v>
      </c>
      <c r="H1164" s="8">
        <f t="shared" si="51"/>
        <v>11.264594630399992</v>
      </c>
      <c r="K1164" s="69"/>
      <c r="L1164" s="69"/>
      <c r="M1164" s="69"/>
      <c r="P1164" s="63"/>
      <c r="Q1164" s="63"/>
      <c r="R1164" s="63"/>
    </row>
    <row r="1165" spans="1:18" outlineLevel="1">
      <c r="A1165" s="6">
        <v>44</v>
      </c>
      <c r="B1165" s="20">
        <v>42668.020833333336</v>
      </c>
      <c r="C1165" s="21">
        <v>2.0833333333333332E-2</v>
      </c>
      <c r="D1165" s="13">
        <v>2.1800000000000002</v>
      </c>
      <c r="E1165" s="12">
        <v>53.64</v>
      </c>
      <c r="F1165" s="11">
        <f t="shared" si="52"/>
        <v>2.2443100000000005</v>
      </c>
      <c r="G1165" s="11">
        <f t="shared" si="53"/>
        <v>57.201695999999998</v>
      </c>
      <c r="H1165" s="8">
        <f t="shared" ref="H1165:H1228" si="54">F1165*($B$6-G1165)</f>
        <v>54.532926650240015</v>
      </c>
      <c r="K1165" s="69"/>
      <c r="L1165" s="69"/>
      <c r="M1165" s="69"/>
      <c r="P1165" s="63"/>
      <c r="Q1165" s="63"/>
      <c r="R1165" s="63"/>
    </row>
    <row r="1166" spans="1:18" outlineLevel="1">
      <c r="A1166" s="6">
        <v>44</v>
      </c>
      <c r="B1166" s="20">
        <v>42668.020833333336</v>
      </c>
      <c r="C1166" s="21">
        <v>4.1666666666666664E-2</v>
      </c>
      <c r="D1166" s="13">
        <v>3.99</v>
      </c>
      <c r="E1166" s="12">
        <v>42.33</v>
      </c>
      <c r="F1166" s="11">
        <f t="shared" ref="F1166:F1229" si="55">IF($B$10="Electricity",$D1166*$B$7,$D1166*$B$8)</f>
        <v>4.1077050000000002</v>
      </c>
      <c r="G1166" s="11">
        <f t="shared" ref="G1166:G1229" si="56">+E1166*$B$8</f>
        <v>45.140712000000001</v>
      </c>
      <c r="H1166" s="8">
        <f t="shared" si="54"/>
        <v>149.35322911404</v>
      </c>
      <c r="K1166" s="69"/>
      <c r="L1166" s="69"/>
      <c r="M1166" s="69"/>
      <c r="P1166" s="63"/>
      <c r="Q1166" s="63"/>
      <c r="R1166" s="63"/>
    </row>
    <row r="1167" spans="1:18" outlineLevel="1">
      <c r="A1167" s="6">
        <v>44</v>
      </c>
      <c r="B1167" s="20">
        <v>42668.020833333336</v>
      </c>
      <c r="C1167" s="21">
        <v>6.25E-2</v>
      </c>
      <c r="D1167" s="13">
        <v>3.61</v>
      </c>
      <c r="E1167" s="12">
        <v>33.97</v>
      </c>
      <c r="F1167" s="11">
        <f t="shared" si="55"/>
        <v>3.7164950000000001</v>
      </c>
      <c r="G1167" s="11">
        <f t="shared" si="56"/>
        <v>36.225608000000001</v>
      </c>
      <c r="H1167" s="8">
        <f t="shared" si="54"/>
        <v>168.26205149603999</v>
      </c>
      <c r="K1167" s="69"/>
      <c r="L1167" s="69"/>
      <c r="M1167" s="69"/>
      <c r="P1167" s="63"/>
      <c r="Q1167" s="63"/>
      <c r="R1167" s="63"/>
    </row>
    <row r="1168" spans="1:18" outlineLevel="1">
      <c r="A1168" s="6">
        <v>44</v>
      </c>
      <c r="B1168" s="20">
        <v>42668.020833333336</v>
      </c>
      <c r="C1168" s="21">
        <v>8.3333333333333329E-2</v>
      </c>
      <c r="D1168" s="13">
        <v>3.73</v>
      </c>
      <c r="E1168" s="12">
        <v>25.12</v>
      </c>
      <c r="F1168" s="11">
        <f t="shared" si="55"/>
        <v>3.8400350000000003</v>
      </c>
      <c r="G1168" s="11">
        <f t="shared" si="56"/>
        <v>26.787968000000003</v>
      </c>
      <c r="H1168" s="8">
        <f t="shared" si="54"/>
        <v>210.09611780111999</v>
      </c>
      <c r="K1168" s="69"/>
      <c r="L1168" s="69"/>
      <c r="M1168" s="69"/>
      <c r="P1168" s="63"/>
      <c r="Q1168" s="63"/>
      <c r="R1168" s="63"/>
    </row>
    <row r="1169" spans="1:18" outlineLevel="1">
      <c r="A1169" s="6">
        <v>44</v>
      </c>
      <c r="B1169" s="20">
        <v>42668.020833333336</v>
      </c>
      <c r="C1169" s="21">
        <v>0.10416666666666666</v>
      </c>
      <c r="D1169" s="13">
        <v>6.17</v>
      </c>
      <c r="E1169" s="12">
        <v>22.97</v>
      </c>
      <c r="F1169" s="11">
        <f t="shared" si="55"/>
        <v>6.3520150000000006</v>
      </c>
      <c r="G1169" s="11">
        <f t="shared" si="56"/>
        <v>24.495207999999998</v>
      </c>
      <c r="H1169" s="8">
        <f t="shared" si="54"/>
        <v>362.09529385588007</v>
      </c>
      <c r="K1169" s="69"/>
      <c r="L1169" s="69"/>
      <c r="M1169" s="69"/>
      <c r="P1169" s="63"/>
      <c r="Q1169" s="63"/>
      <c r="R1169" s="63"/>
    </row>
    <row r="1170" spans="1:18" outlineLevel="1">
      <c r="A1170" s="6">
        <v>44</v>
      </c>
      <c r="B1170" s="20">
        <v>42668.020833333336</v>
      </c>
      <c r="C1170" s="21">
        <v>0.12499999999999999</v>
      </c>
      <c r="D1170" s="13">
        <v>8.0500000000000007</v>
      </c>
      <c r="E1170" s="12">
        <v>21.5</v>
      </c>
      <c r="F1170" s="11">
        <f t="shared" si="55"/>
        <v>8.2874750000000006</v>
      </c>
      <c r="G1170" s="11">
        <f t="shared" si="56"/>
        <v>22.927600000000002</v>
      </c>
      <c r="H1170" s="8">
        <f t="shared" si="54"/>
        <v>485.41730069000005</v>
      </c>
      <c r="K1170" s="69"/>
      <c r="L1170" s="69"/>
      <c r="M1170" s="69"/>
      <c r="P1170" s="63"/>
      <c r="Q1170" s="63"/>
      <c r="R1170" s="63"/>
    </row>
    <row r="1171" spans="1:18" outlineLevel="1">
      <c r="A1171" s="6">
        <v>44</v>
      </c>
      <c r="B1171" s="20">
        <v>42668.020833333336</v>
      </c>
      <c r="C1171" s="21">
        <v>0.14583333333333331</v>
      </c>
      <c r="D1171" s="13">
        <v>9.51</v>
      </c>
      <c r="E1171" s="12">
        <v>21.38</v>
      </c>
      <c r="F1171" s="11">
        <f t="shared" si="55"/>
        <v>9.7905449999999998</v>
      </c>
      <c r="G1171" s="11">
        <f t="shared" si="56"/>
        <v>22.799631999999999</v>
      </c>
      <c r="H1171" s="8">
        <f t="shared" si="54"/>
        <v>574.70859442055996</v>
      </c>
      <c r="K1171" s="69"/>
      <c r="L1171" s="69"/>
      <c r="M1171" s="69"/>
      <c r="P1171" s="63"/>
      <c r="Q1171" s="63"/>
      <c r="R1171" s="63"/>
    </row>
    <row r="1172" spans="1:18" outlineLevel="1">
      <c r="A1172" s="6">
        <v>44</v>
      </c>
      <c r="B1172" s="20">
        <v>42668.020833333336</v>
      </c>
      <c r="C1172" s="21">
        <v>0.16666666666666666</v>
      </c>
      <c r="D1172" s="13">
        <v>9.7899999999999991</v>
      </c>
      <c r="E1172" s="12">
        <v>26</v>
      </c>
      <c r="F1172" s="11">
        <f t="shared" si="55"/>
        <v>10.078804999999999</v>
      </c>
      <c r="G1172" s="11">
        <f t="shared" si="56"/>
        <v>27.726400000000002</v>
      </c>
      <c r="H1172" s="8">
        <f t="shared" si="54"/>
        <v>541.97362854799997</v>
      </c>
      <c r="K1172" s="69"/>
      <c r="L1172" s="69"/>
      <c r="M1172" s="69"/>
      <c r="P1172" s="63"/>
      <c r="Q1172" s="63"/>
      <c r="R1172" s="63"/>
    </row>
    <row r="1173" spans="1:18" outlineLevel="1">
      <c r="A1173" s="6">
        <v>44</v>
      </c>
      <c r="B1173" s="20">
        <v>42668.020833333336</v>
      </c>
      <c r="C1173" s="21">
        <v>0.1875</v>
      </c>
      <c r="D1173" s="13">
        <v>9.7799999999999994</v>
      </c>
      <c r="E1173" s="12">
        <v>26.68</v>
      </c>
      <c r="F1173" s="11">
        <f t="shared" si="55"/>
        <v>10.06851</v>
      </c>
      <c r="G1173" s="11">
        <f t="shared" si="56"/>
        <v>28.451552</v>
      </c>
      <c r="H1173" s="8">
        <f t="shared" si="54"/>
        <v>534.11882917247999</v>
      </c>
      <c r="K1173" s="69"/>
      <c r="L1173" s="69"/>
      <c r="M1173" s="69"/>
      <c r="P1173" s="63"/>
      <c r="Q1173" s="63"/>
      <c r="R1173" s="63"/>
    </row>
    <row r="1174" spans="1:18" outlineLevel="1">
      <c r="A1174" s="6">
        <v>44</v>
      </c>
      <c r="B1174" s="20">
        <v>42668.020833333336</v>
      </c>
      <c r="C1174" s="21">
        <v>0.20833333333333334</v>
      </c>
      <c r="D1174" s="13">
        <v>9.7899999999999991</v>
      </c>
      <c r="E1174" s="12">
        <v>30.1</v>
      </c>
      <c r="F1174" s="11">
        <f t="shared" si="55"/>
        <v>10.078804999999999</v>
      </c>
      <c r="G1174" s="11">
        <f t="shared" si="56"/>
        <v>32.098640000000003</v>
      </c>
      <c r="H1174" s="8">
        <f t="shared" si="54"/>
        <v>497.90667417479995</v>
      </c>
      <c r="K1174" s="69"/>
      <c r="L1174" s="69"/>
      <c r="M1174" s="69"/>
      <c r="P1174" s="63"/>
      <c r="Q1174" s="63"/>
      <c r="R1174" s="63"/>
    </row>
    <row r="1175" spans="1:18" outlineLevel="1">
      <c r="A1175" s="6">
        <v>44</v>
      </c>
      <c r="B1175" s="20">
        <v>42668.020833333336</v>
      </c>
      <c r="C1175" s="21">
        <v>0.22916666666666669</v>
      </c>
      <c r="D1175" s="13">
        <v>9.7799999999999994</v>
      </c>
      <c r="E1175" s="12">
        <v>36.03</v>
      </c>
      <c r="F1175" s="11">
        <f t="shared" si="55"/>
        <v>10.06851</v>
      </c>
      <c r="G1175" s="11">
        <f t="shared" si="56"/>
        <v>38.422392000000002</v>
      </c>
      <c r="H1175" s="8">
        <f t="shared" si="54"/>
        <v>433.72732692407999</v>
      </c>
      <c r="K1175" s="69"/>
      <c r="L1175" s="69"/>
      <c r="M1175" s="69"/>
      <c r="P1175" s="63"/>
      <c r="Q1175" s="63"/>
      <c r="R1175" s="63"/>
    </row>
    <row r="1176" spans="1:18" outlineLevel="1">
      <c r="A1176" s="6">
        <v>44</v>
      </c>
      <c r="B1176" s="20">
        <v>42668.020833333336</v>
      </c>
      <c r="C1176" s="21">
        <v>0.25</v>
      </c>
      <c r="D1176" s="13">
        <v>9.76</v>
      </c>
      <c r="E1176" s="12">
        <v>40.78</v>
      </c>
      <c r="F1176" s="11">
        <f t="shared" si="55"/>
        <v>10.047920000000001</v>
      </c>
      <c r="G1176" s="11">
        <f t="shared" si="56"/>
        <v>43.487791999999999</v>
      </c>
      <c r="H1176" s="8">
        <f t="shared" si="54"/>
        <v>381.94362500736008</v>
      </c>
      <c r="K1176" s="69"/>
      <c r="L1176" s="69"/>
      <c r="M1176" s="69"/>
      <c r="P1176" s="63"/>
      <c r="Q1176" s="63"/>
      <c r="R1176" s="63"/>
    </row>
    <row r="1177" spans="1:18" outlineLevel="1">
      <c r="A1177" s="6">
        <v>44</v>
      </c>
      <c r="B1177" s="20">
        <v>42668.020833333336</v>
      </c>
      <c r="C1177" s="21">
        <v>0.27083333333333331</v>
      </c>
      <c r="D1177" s="13">
        <v>9.6999999999999993</v>
      </c>
      <c r="E1177" s="12">
        <v>40.78</v>
      </c>
      <c r="F1177" s="11">
        <f t="shared" si="55"/>
        <v>9.9861500000000003</v>
      </c>
      <c r="G1177" s="11">
        <f t="shared" si="56"/>
        <v>43.487791999999999</v>
      </c>
      <c r="H1177" s="8">
        <f t="shared" si="54"/>
        <v>379.5956109192</v>
      </c>
      <c r="K1177" s="69"/>
      <c r="L1177" s="69"/>
      <c r="M1177" s="69"/>
      <c r="P1177" s="63"/>
      <c r="Q1177" s="63"/>
      <c r="R1177" s="63"/>
    </row>
    <row r="1178" spans="1:18" outlineLevel="1">
      <c r="A1178" s="6">
        <v>44</v>
      </c>
      <c r="B1178" s="20">
        <v>42668.020833333336</v>
      </c>
      <c r="C1178" s="21">
        <v>0.29166666666666663</v>
      </c>
      <c r="D1178" s="13">
        <v>9.3000000000000007</v>
      </c>
      <c r="E1178" s="12">
        <v>53.15</v>
      </c>
      <c r="F1178" s="11">
        <f t="shared" si="55"/>
        <v>9.5743500000000008</v>
      </c>
      <c r="G1178" s="11">
        <f t="shared" si="56"/>
        <v>56.679159999999996</v>
      </c>
      <c r="H1178" s="8">
        <f t="shared" si="54"/>
        <v>237.64340945400005</v>
      </c>
      <c r="K1178" s="69"/>
      <c r="L1178" s="69"/>
      <c r="M1178" s="69"/>
      <c r="P1178" s="63"/>
      <c r="Q1178" s="63"/>
      <c r="R1178" s="63"/>
    </row>
    <row r="1179" spans="1:18" outlineLevel="1">
      <c r="A1179" s="6">
        <v>44</v>
      </c>
      <c r="B1179" s="20">
        <v>42668.020833333336</v>
      </c>
      <c r="C1179" s="21">
        <v>0.31249999999999994</v>
      </c>
      <c r="D1179" s="13">
        <v>8.59</v>
      </c>
      <c r="E1179" s="12">
        <v>29.87</v>
      </c>
      <c r="F1179" s="11">
        <f t="shared" si="55"/>
        <v>8.8434050000000006</v>
      </c>
      <c r="G1179" s="11">
        <f t="shared" si="56"/>
        <v>31.853368000000003</v>
      </c>
      <c r="H1179" s="8">
        <f t="shared" si="54"/>
        <v>439.04527366195998</v>
      </c>
      <c r="K1179" s="69"/>
      <c r="L1179" s="69"/>
      <c r="M1179" s="69"/>
      <c r="P1179" s="63"/>
      <c r="Q1179" s="63"/>
      <c r="R1179" s="63"/>
    </row>
    <row r="1180" spans="1:18" outlineLevel="1">
      <c r="A1180" s="6">
        <v>44</v>
      </c>
      <c r="B1180" s="20">
        <v>42668.020833333336</v>
      </c>
      <c r="C1180" s="21">
        <v>0.33333333333333326</v>
      </c>
      <c r="D1180" s="13">
        <v>8.32</v>
      </c>
      <c r="E1180" s="12">
        <v>21.65</v>
      </c>
      <c r="F1180" s="11">
        <f t="shared" si="55"/>
        <v>8.5654400000000006</v>
      </c>
      <c r="G1180" s="11">
        <f t="shared" si="56"/>
        <v>23.08756</v>
      </c>
      <c r="H1180" s="8">
        <f t="shared" si="54"/>
        <v>500.32825007360009</v>
      </c>
      <c r="K1180" s="69"/>
      <c r="L1180" s="69"/>
      <c r="M1180" s="69"/>
      <c r="P1180" s="63"/>
      <c r="Q1180" s="63"/>
      <c r="R1180" s="63"/>
    </row>
    <row r="1181" spans="1:18" outlineLevel="1">
      <c r="A1181" s="6">
        <v>44</v>
      </c>
      <c r="B1181" s="20">
        <v>42668.020833333336</v>
      </c>
      <c r="C1181" s="21">
        <v>0.35416666666666657</v>
      </c>
      <c r="D1181" s="13">
        <v>8.5500000000000007</v>
      </c>
      <c r="E1181" s="12">
        <v>21.52</v>
      </c>
      <c r="F1181" s="11">
        <f t="shared" si="55"/>
        <v>8.8022250000000017</v>
      </c>
      <c r="G1181" s="11">
        <f t="shared" si="56"/>
        <v>22.948927999999999</v>
      </c>
      <c r="H1181" s="8">
        <f t="shared" si="54"/>
        <v>515.37970973520009</v>
      </c>
      <c r="K1181" s="69"/>
      <c r="L1181" s="69"/>
      <c r="M1181" s="69"/>
      <c r="P1181" s="63"/>
      <c r="Q1181" s="63"/>
      <c r="R1181" s="63"/>
    </row>
    <row r="1182" spans="1:18" outlineLevel="1">
      <c r="A1182" s="6">
        <v>44</v>
      </c>
      <c r="B1182" s="20">
        <v>42668.020833333336</v>
      </c>
      <c r="C1182" s="21">
        <v>0.37499999999999989</v>
      </c>
      <c r="D1182" s="13">
        <v>5.91</v>
      </c>
      <c r="E1182" s="12">
        <v>25.8</v>
      </c>
      <c r="F1182" s="11">
        <f t="shared" si="55"/>
        <v>6.0843450000000008</v>
      </c>
      <c r="G1182" s="11">
        <f t="shared" si="56"/>
        <v>27.513120000000001</v>
      </c>
      <c r="H1182" s="8">
        <f t="shared" si="54"/>
        <v>328.47480339360004</v>
      </c>
      <c r="K1182" s="69"/>
      <c r="L1182" s="69"/>
      <c r="M1182" s="69"/>
      <c r="P1182" s="63"/>
      <c r="Q1182" s="63"/>
      <c r="R1182" s="63"/>
    </row>
    <row r="1183" spans="1:18" outlineLevel="1">
      <c r="A1183" s="6">
        <v>44</v>
      </c>
      <c r="B1183" s="20">
        <v>42668.020833333336</v>
      </c>
      <c r="C1183" s="21">
        <v>0.3958333333333332</v>
      </c>
      <c r="D1183" s="13">
        <v>5.6</v>
      </c>
      <c r="E1183" s="12">
        <v>26.73</v>
      </c>
      <c r="F1183" s="11">
        <f t="shared" si="55"/>
        <v>5.7652000000000001</v>
      </c>
      <c r="G1183" s="11">
        <f t="shared" si="56"/>
        <v>28.504872000000002</v>
      </c>
      <c r="H1183" s="8">
        <f t="shared" si="54"/>
        <v>305.5275119456</v>
      </c>
      <c r="K1183" s="69"/>
      <c r="L1183" s="69"/>
      <c r="M1183" s="69"/>
      <c r="P1183" s="63"/>
      <c r="Q1183" s="63"/>
      <c r="R1183" s="63"/>
    </row>
    <row r="1184" spans="1:18" outlineLevel="1">
      <c r="A1184" s="6">
        <v>44</v>
      </c>
      <c r="B1184" s="20">
        <v>42668.020833333336</v>
      </c>
      <c r="C1184" s="21">
        <v>0.41666666666666652</v>
      </c>
      <c r="D1184" s="13">
        <v>5.59</v>
      </c>
      <c r="E1184" s="12">
        <v>27.91</v>
      </c>
      <c r="F1184" s="11">
        <f t="shared" si="55"/>
        <v>5.7549049999999999</v>
      </c>
      <c r="G1184" s="11">
        <f t="shared" si="56"/>
        <v>29.763224000000001</v>
      </c>
      <c r="H1184" s="8">
        <f t="shared" si="54"/>
        <v>297.74023088628002</v>
      </c>
      <c r="K1184" s="69"/>
      <c r="L1184" s="69"/>
      <c r="M1184" s="69"/>
      <c r="P1184" s="63"/>
      <c r="Q1184" s="63"/>
      <c r="R1184" s="63"/>
    </row>
    <row r="1185" spans="1:18" outlineLevel="1">
      <c r="A1185" s="6">
        <v>44</v>
      </c>
      <c r="B1185" s="20">
        <v>42668.020833333336</v>
      </c>
      <c r="C1185" s="21">
        <v>0.43749999999999983</v>
      </c>
      <c r="D1185" s="13">
        <v>5.76</v>
      </c>
      <c r="E1185" s="12">
        <v>20.48</v>
      </c>
      <c r="F1185" s="11">
        <f t="shared" si="55"/>
        <v>5.9299200000000001</v>
      </c>
      <c r="G1185" s="11">
        <f t="shared" si="56"/>
        <v>21.839872</v>
      </c>
      <c r="H1185" s="8">
        <f t="shared" si="54"/>
        <v>353.77978622976002</v>
      </c>
      <c r="K1185" s="69"/>
      <c r="L1185" s="69"/>
      <c r="M1185" s="69"/>
      <c r="P1185" s="63"/>
      <c r="Q1185" s="63"/>
      <c r="R1185" s="63"/>
    </row>
    <row r="1186" spans="1:18" outlineLevel="1">
      <c r="A1186" s="6">
        <v>44</v>
      </c>
      <c r="B1186" s="20">
        <v>42668.020833333336</v>
      </c>
      <c r="C1186" s="21">
        <v>0.45833333333333315</v>
      </c>
      <c r="D1186" s="13">
        <v>7.37</v>
      </c>
      <c r="E1186" s="12">
        <v>19.53</v>
      </c>
      <c r="F1186" s="11">
        <f t="shared" si="55"/>
        <v>7.5874150000000009</v>
      </c>
      <c r="G1186" s="11">
        <f t="shared" si="56"/>
        <v>20.826792000000001</v>
      </c>
      <c r="H1186" s="8">
        <f t="shared" si="54"/>
        <v>460.35280847732008</v>
      </c>
      <c r="K1186" s="69"/>
      <c r="L1186" s="69"/>
      <c r="M1186" s="69"/>
      <c r="P1186" s="63"/>
      <c r="Q1186" s="63"/>
      <c r="R1186" s="63"/>
    </row>
    <row r="1187" spans="1:18" outlineLevel="1">
      <c r="A1187" s="6">
        <v>44</v>
      </c>
      <c r="B1187" s="20">
        <v>42668.020833333336</v>
      </c>
      <c r="C1187" s="21">
        <v>0.47916666666666646</v>
      </c>
      <c r="D1187" s="13">
        <v>7.78</v>
      </c>
      <c r="E1187" s="12">
        <v>19.760000000000002</v>
      </c>
      <c r="F1187" s="11">
        <f t="shared" si="55"/>
        <v>8.0095100000000006</v>
      </c>
      <c r="G1187" s="11">
        <f t="shared" si="56"/>
        <v>21.072064000000001</v>
      </c>
      <c r="H1187" s="8">
        <f t="shared" si="54"/>
        <v>483.99815767136005</v>
      </c>
      <c r="K1187" s="69"/>
      <c r="L1187" s="69"/>
      <c r="M1187" s="69"/>
      <c r="P1187" s="63"/>
      <c r="Q1187" s="63"/>
      <c r="R1187" s="63"/>
    </row>
    <row r="1188" spans="1:18" outlineLevel="1">
      <c r="A1188" s="6">
        <v>44</v>
      </c>
      <c r="B1188" s="20">
        <v>42668.020833333336</v>
      </c>
      <c r="C1188" s="21">
        <v>0.49999999999999978</v>
      </c>
      <c r="D1188" s="13">
        <v>8.3000000000000007</v>
      </c>
      <c r="E1188" s="12">
        <v>19.11</v>
      </c>
      <c r="F1188" s="11">
        <f t="shared" si="55"/>
        <v>8.5448500000000021</v>
      </c>
      <c r="G1188" s="11">
        <f t="shared" si="56"/>
        <v>20.378903999999999</v>
      </c>
      <c r="H1188" s="8">
        <f t="shared" si="54"/>
        <v>522.27059715560017</v>
      </c>
      <c r="K1188" s="69"/>
      <c r="L1188" s="69"/>
      <c r="M1188" s="69"/>
      <c r="P1188" s="63"/>
      <c r="Q1188" s="63"/>
      <c r="R1188" s="63"/>
    </row>
    <row r="1189" spans="1:18" outlineLevel="1">
      <c r="A1189" s="6">
        <v>44</v>
      </c>
      <c r="B1189" s="20">
        <v>42668.020833333336</v>
      </c>
      <c r="C1189" s="21">
        <v>0.52083333333333315</v>
      </c>
      <c r="D1189" s="13">
        <v>7.51</v>
      </c>
      <c r="E1189" s="12">
        <v>18.82</v>
      </c>
      <c r="F1189" s="11">
        <f t="shared" si="55"/>
        <v>7.7315450000000006</v>
      </c>
      <c r="G1189" s="11">
        <f t="shared" si="56"/>
        <v>20.069648000000001</v>
      </c>
      <c r="H1189" s="8">
        <f t="shared" si="54"/>
        <v>474.95153085384004</v>
      </c>
      <c r="K1189" s="69"/>
      <c r="L1189" s="69"/>
      <c r="M1189" s="69"/>
      <c r="P1189" s="63"/>
      <c r="Q1189" s="63"/>
      <c r="R1189" s="63"/>
    </row>
    <row r="1190" spans="1:18" outlineLevel="1">
      <c r="A1190" s="6">
        <v>44</v>
      </c>
      <c r="B1190" s="20">
        <v>42668.020833333336</v>
      </c>
      <c r="C1190" s="21">
        <v>0.54166666666666652</v>
      </c>
      <c r="D1190" s="13">
        <v>6.82</v>
      </c>
      <c r="E1190" s="12">
        <v>21.16</v>
      </c>
      <c r="F1190" s="11">
        <f t="shared" si="55"/>
        <v>7.0211900000000007</v>
      </c>
      <c r="G1190" s="11">
        <f t="shared" si="56"/>
        <v>22.565024000000001</v>
      </c>
      <c r="H1190" s="8">
        <f t="shared" si="54"/>
        <v>413.79366414144005</v>
      </c>
      <c r="K1190" s="69"/>
      <c r="L1190" s="69"/>
      <c r="M1190" s="69"/>
      <c r="P1190" s="63"/>
      <c r="Q1190" s="63"/>
      <c r="R1190" s="63"/>
    </row>
    <row r="1191" spans="1:18" outlineLevel="1">
      <c r="A1191" s="6">
        <v>44</v>
      </c>
      <c r="B1191" s="20">
        <v>42668.020833333336</v>
      </c>
      <c r="C1191" s="21">
        <v>0.56249999999999989</v>
      </c>
      <c r="D1191" s="13">
        <v>7.49</v>
      </c>
      <c r="E1191" s="12">
        <v>22.06</v>
      </c>
      <c r="F1191" s="11">
        <f t="shared" si="55"/>
        <v>7.7109550000000011</v>
      </c>
      <c r="G1191" s="11">
        <f t="shared" si="56"/>
        <v>23.524784</v>
      </c>
      <c r="H1191" s="8">
        <f t="shared" si="54"/>
        <v>447.0442816912801</v>
      </c>
      <c r="K1191" s="69"/>
      <c r="L1191" s="69"/>
      <c r="M1191" s="69"/>
      <c r="P1191" s="63"/>
      <c r="Q1191" s="63"/>
      <c r="R1191" s="63"/>
    </row>
    <row r="1192" spans="1:18" outlineLevel="1">
      <c r="A1192" s="6">
        <v>44</v>
      </c>
      <c r="B1192" s="20">
        <v>42668.020833333336</v>
      </c>
      <c r="C1192" s="21">
        <v>0.58333333333333326</v>
      </c>
      <c r="D1192" s="13">
        <v>7.52</v>
      </c>
      <c r="E1192" s="12">
        <v>23.55</v>
      </c>
      <c r="F1192" s="11">
        <f t="shared" si="55"/>
        <v>7.7418399999999998</v>
      </c>
      <c r="G1192" s="11">
        <f t="shared" si="56"/>
        <v>25.113720000000001</v>
      </c>
      <c r="H1192" s="8">
        <f t="shared" si="54"/>
        <v>436.53355795519997</v>
      </c>
      <c r="K1192" s="69"/>
      <c r="L1192" s="69"/>
      <c r="M1192" s="69"/>
      <c r="P1192" s="63"/>
      <c r="Q1192" s="63"/>
      <c r="R1192" s="63"/>
    </row>
    <row r="1193" spans="1:18" outlineLevel="1">
      <c r="A1193" s="6">
        <v>44</v>
      </c>
      <c r="B1193" s="20">
        <v>42668.020833333336</v>
      </c>
      <c r="C1193" s="21">
        <v>0.60416666666666663</v>
      </c>
      <c r="D1193" s="13">
        <v>7.98</v>
      </c>
      <c r="E1193" s="12">
        <v>23.65</v>
      </c>
      <c r="F1193" s="11">
        <f t="shared" si="55"/>
        <v>8.2154100000000003</v>
      </c>
      <c r="G1193" s="11">
        <f t="shared" si="56"/>
        <v>25.220359999999999</v>
      </c>
      <c r="H1193" s="8">
        <f t="shared" si="54"/>
        <v>462.36031725240002</v>
      </c>
      <c r="K1193" s="69"/>
      <c r="L1193" s="69"/>
      <c r="M1193" s="69"/>
      <c r="P1193" s="63"/>
      <c r="Q1193" s="63"/>
      <c r="R1193" s="63"/>
    </row>
    <row r="1194" spans="1:18" outlineLevel="1">
      <c r="A1194" s="6">
        <v>44</v>
      </c>
      <c r="B1194" s="20">
        <v>42668.020833333336</v>
      </c>
      <c r="C1194" s="21">
        <v>0.625</v>
      </c>
      <c r="D1194" s="13">
        <v>7.31</v>
      </c>
      <c r="E1194" s="12">
        <v>31.52</v>
      </c>
      <c r="F1194" s="11">
        <f t="shared" si="55"/>
        <v>7.5256449999999999</v>
      </c>
      <c r="G1194" s="11">
        <f t="shared" si="56"/>
        <v>33.612927999999997</v>
      </c>
      <c r="H1194" s="8">
        <f t="shared" si="54"/>
        <v>360.38110396144003</v>
      </c>
      <c r="K1194" s="69"/>
      <c r="L1194" s="69"/>
      <c r="M1194" s="69"/>
      <c r="P1194" s="63"/>
      <c r="Q1194" s="63"/>
      <c r="R1194" s="63"/>
    </row>
    <row r="1195" spans="1:18" outlineLevel="1">
      <c r="A1195" s="6">
        <v>44</v>
      </c>
      <c r="B1195" s="20">
        <v>42668.020833333336</v>
      </c>
      <c r="C1195" s="21">
        <v>0.64583333333333337</v>
      </c>
      <c r="D1195" s="13">
        <v>7.34</v>
      </c>
      <c r="E1195" s="12">
        <v>26.09</v>
      </c>
      <c r="F1195" s="11">
        <f t="shared" si="55"/>
        <v>7.5565300000000004</v>
      </c>
      <c r="G1195" s="11">
        <f t="shared" si="56"/>
        <v>27.822376000000002</v>
      </c>
      <c r="H1195" s="8">
        <f t="shared" si="54"/>
        <v>405.61657608471995</v>
      </c>
      <c r="K1195" s="69"/>
      <c r="L1195" s="69"/>
      <c r="M1195" s="69"/>
      <c r="P1195" s="63"/>
      <c r="Q1195" s="63"/>
      <c r="R1195" s="63"/>
    </row>
    <row r="1196" spans="1:18" outlineLevel="1">
      <c r="A1196" s="6">
        <v>44</v>
      </c>
      <c r="B1196" s="20">
        <v>42668.020833333336</v>
      </c>
      <c r="C1196" s="21">
        <v>0.66666666666666674</v>
      </c>
      <c r="D1196" s="13">
        <v>7.74</v>
      </c>
      <c r="E1196" s="12">
        <v>24.97</v>
      </c>
      <c r="F1196" s="11">
        <f t="shared" si="55"/>
        <v>7.9683300000000008</v>
      </c>
      <c r="G1196" s="11">
        <f t="shared" si="56"/>
        <v>26.628007999999998</v>
      </c>
      <c r="H1196" s="8">
        <f t="shared" si="54"/>
        <v>437.23814001336007</v>
      </c>
      <c r="K1196" s="69"/>
      <c r="L1196" s="69"/>
      <c r="M1196" s="69"/>
      <c r="P1196" s="63"/>
      <c r="Q1196" s="63"/>
      <c r="R1196" s="63"/>
    </row>
    <row r="1197" spans="1:18" outlineLevel="1">
      <c r="A1197" s="6">
        <v>44</v>
      </c>
      <c r="B1197" s="20">
        <v>42668.020833333336</v>
      </c>
      <c r="C1197" s="21">
        <v>0.68750000000000011</v>
      </c>
      <c r="D1197" s="13">
        <v>6.95</v>
      </c>
      <c r="E1197" s="12">
        <v>45.56</v>
      </c>
      <c r="F1197" s="11">
        <f t="shared" si="55"/>
        <v>7.1550250000000011</v>
      </c>
      <c r="G1197" s="11">
        <f t="shared" si="56"/>
        <v>48.585184000000005</v>
      </c>
      <c r="H1197" s="8">
        <f t="shared" si="54"/>
        <v>235.50633135039999</v>
      </c>
      <c r="K1197" s="69"/>
      <c r="L1197" s="69"/>
      <c r="M1197" s="69"/>
      <c r="P1197" s="63"/>
      <c r="Q1197" s="63"/>
      <c r="R1197" s="63"/>
    </row>
    <row r="1198" spans="1:18" outlineLevel="1">
      <c r="A1198" s="6">
        <v>44</v>
      </c>
      <c r="B1198" s="20">
        <v>42668.020833333336</v>
      </c>
      <c r="C1198" s="21">
        <v>0.70833333333333348</v>
      </c>
      <c r="D1198" s="13">
        <v>4.13</v>
      </c>
      <c r="E1198" s="12">
        <v>51.03</v>
      </c>
      <c r="F1198" s="11">
        <f t="shared" si="55"/>
        <v>4.2518349999999998</v>
      </c>
      <c r="G1198" s="11">
        <f t="shared" si="56"/>
        <v>54.418392000000004</v>
      </c>
      <c r="H1198" s="8">
        <f t="shared" si="54"/>
        <v>115.14652875067998</v>
      </c>
      <c r="K1198" s="69"/>
      <c r="L1198" s="69"/>
      <c r="M1198" s="69"/>
      <c r="P1198" s="63"/>
      <c r="Q1198" s="63"/>
      <c r="R1198" s="63"/>
    </row>
    <row r="1199" spans="1:18" outlineLevel="1">
      <c r="A1199" s="6">
        <v>44</v>
      </c>
      <c r="B1199" s="20">
        <v>42668.020833333336</v>
      </c>
      <c r="C1199" s="21">
        <v>0.72916666666666685</v>
      </c>
      <c r="D1199" s="13">
        <v>4.9000000000000004</v>
      </c>
      <c r="E1199" s="12">
        <v>52.34</v>
      </c>
      <c r="F1199" s="11">
        <f t="shared" si="55"/>
        <v>5.044550000000001</v>
      </c>
      <c r="G1199" s="11">
        <f t="shared" si="56"/>
        <v>55.815376000000008</v>
      </c>
      <c r="H1199" s="8">
        <f t="shared" si="54"/>
        <v>129.5673699992</v>
      </c>
      <c r="K1199" s="69"/>
      <c r="L1199" s="69"/>
      <c r="M1199" s="69"/>
      <c r="P1199" s="63"/>
      <c r="Q1199" s="63"/>
      <c r="R1199" s="63"/>
    </row>
    <row r="1200" spans="1:18" outlineLevel="1">
      <c r="A1200" s="6">
        <v>44</v>
      </c>
      <c r="B1200" s="20">
        <v>42668.020833333336</v>
      </c>
      <c r="C1200" s="21">
        <v>0.75000000000000022</v>
      </c>
      <c r="D1200" s="13">
        <v>4.41</v>
      </c>
      <c r="E1200" s="12">
        <v>53.1</v>
      </c>
      <c r="F1200" s="11">
        <f t="shared" si="55"/>
        <v>4.5400950000000009</v>
      </c>
      <c r="G1200" s="11">
        <f t="shared" si="56"/>
        <v>56.625840000000004</v>
      </c>
      <c r="H1200" s="8">
        <f t="shared" si="54"/>
        <v>112.9310494452</v>
      </c>
      <c r="K1200" s="69"/>
      <c r="L1200" s="69"/>
      <c r="M1200" s="69"/>
      <c r="P1200" s="63"/>
      <c r="Q1200" s="63"/>
      <c r="R1200" s="63"/>
    </row>
    <row r="1201" spans="1:18" outlineLevel="1">
      <c r="A1201" s="6">
        <v>44</v>
      </c>
      <c r="B1201" s="20">
        <v>42668.020833333336</v>
      </c>
      <c r="C1201" s="21">
        <v>0.77083333333333359</v>
      </c>
      <c r="D1201" s="13">
        <v>4.09</v>
      </c>
      <c r="E1201" s="12">
        <v>60.35</v>
      </c>
      <c r="F1201" s="11">
        <f t="shared" si="55"/>
        <v>4.210655</v>
      </c>
      <c r="G1201" s="11">
        <f t="shared" si="56"/>
        <v>64.357240000000004</v>
      </c>
      <c r="H1201" s="8">
        <f t="shared" si="54"/>
        <v>72.182248107799978</v>
      </c>
      <c r="K1201" s="69"/>
      <c r="L1201" s="69"/>
      <c r="M1201" s="69"/>
      <c r="P1201" s="63"/>
      <c r="Q1201" s="63"/>
      <c r="R1201" s="63"/>
    </row>
    <row r="1202" spans="1:18" outlineLevel="1">
      <c r="A1202" s="6">
        <v>44</v>
      </c>
      <c r="B1202" s="20">
        <v>42668.020833333336</v>
      </c>
      <c r="C1202" s="21">
        <v>0.79166666666666696</v>
      </c>
      <c r="D1202" s="13">
        <v>5.85</v>
      </c>
      <c r="E1202" s="12">
        <v>79.010000000000005</v>
      </c>
      <c r="F1202" s="11">
        <f t="shared" si="55"/>
        <v>6.0225749999999998</v>
      </c>
      <c r="G1202" s="11">
        <f t="shared" si="56"/>
        <v>84.256264000000002</v>
      </c>
      <c r="H1202" s="8">
        <f t="shared" si="54"/>
        <v>-16.599806659800009</v>
      </c>
      <c r="K1202" s="69"/>
      <c r="L1202" s="69"/>
      <c r="M1202" s="69"/>
      <c r="P1202" s="63"/>
      <c r="Q1202" s="63"/>
      <c r="R1202" s="63"/>
    </row>
    <row r="1203" spans="1:18" outlineLevel="1">
      <c r="A1203" s="6">
        <v>44</v>
      </c>
      <c r="B1203" s="20">
        <v>42668.020833333336</v>
      </c>
      <c r="C1203" s="21">
        <v>0.81250000000000033</v>
      </c>
      <c r="D1203" s="13">
        <v>2.61</v>
      </c>
      <c r="E1203" s="12">
        <v>59.65</v>
      </c>
      <c r="F1203" s="11">
        <f t="shared" si="55"/>
        <v>2.686995</v>
      </c>
      <c r="G1203" s="11">
        <f t="shared" si="56"/>
        <v>63.610759999999999</v>
      </c>
      <c r="H1203" s="8">
        <f t="shared" si="54"/>
        <v>48.068298433800003</v>
      </c>
      <c r="K1203" s="69"/>
      <c r="L1203" s="69"/>
      <c r="M1203" s="69"/>
      <c r="P1203" s="63"/>
      <c r="Q1203" s="63"/>
      <c r="R1203" s="63"/>
    </row>
    <row r="1204" spans="1:18" outlineLevel="1">
      <c r="A1204" s="6">
        <v>44</v>
      </c>
      <c r="B1204" s="20">
        <v>42668.020833333336</v>
      </c>
      <c r="C1204" s="21">
        <v>0.8333333333333337</v>
      </c>
      <c r="D1204" s="13">
        <v>2.1</v>
      </c>
      <c r="E1204" s="12">
        <v>46.69</v>
      </c>
      <c r="F1204" s="11">
        <f t="shared" si="55"/>
        <v>2.1619500000000005</v>
      </c>
      <c r="G1204" s="11">
        <f t="shared" si="56"/>
        <v>49.790216000000001</v>
      </c>
      <c r="H1204" s="8">
        <f t="shared" si="54"/>
        <v>68.554967518800012</v>
      </c>
      <c r="K1204" s="69"/>
      <c r="L1204" s="69"/>
      <c r="M1204" s="69"/>
      <c r="P1204" s="63"/>
      <c r="Q1204" s="63"/>
      <c r="R1204" s="63"/>
    </row>
    <row r="1205" spans="1:18" outlineLevel="1">
      <c r="A1205" s="6">
        <v>44</v>
      </c>
      <c r="B1205" s="20">
        <v>42668.020833333336</v>
      </c>
      <c r="C1205" s="21">
        <v>0.85416666666666707</v>
      </c>
      <c r="D1205" s="13">
        <v>4.79</v>
      </c>
      <c r="E1205" s="12">
        <v>37.020000000000003</v>
      </c>
      <c r="F1205" s="11">
        <f t="shared" si="55"/>
        <v>4.931305</v>
      </c>
      <c r="G1205" s="11">
        <f t="shared" si="56"/>
        <v>39.478128000000005</v>
      </c>
      <c r="H1205" s="8">
        <f t="shared" si="54"/>
        <v>207.22266750295998</v>
      </c>
      <c r="K1205" s="69"/>
      <c r="L1205" s="69"/>
      <c r="M1205" s="69"/>
      <c r="P1205" s="63"/>
      <c r="Q1205" s="63"/>
      <c r="R1205" s="63"/>
    </row>
    <row r="1206" spans="1:18" outlineLevel="1">
      <c r="A1206" s="6">
        <v>44</v>
      </c>
      <c r="B1206" s="20">
        <v>42668.020833333336</v>
      </c>
      <c r="C1206" s="21">
        <v>0.87500000000000044</v>
      </c>
      <c r="D1206" s="13">
        <v>6.97</v>
      </c>
      <c r="E1206" s="12">
        <v>51.37</v>
      </c>
      <c r="F1206" s="11">
        <f t="shared" si="55"/>
        <v>7.1756150000000005</v>
      </c>
      <c r="G1206" s="11">
        <f t="shared" si="56"/>
        <v>54.780968000000001</v>
      </c>
      <c r="H1206" s="8">
        <f t="shared" si="54"/>
        <v>191.72548680468</v>
      </c>
      <c r="K1206" s="69"/>
      <c r="L1206" s="69"/>
      <c r="M1206" s="69"/>
      <c r="P1206" s="63"/>
      <c r="Q1206" s="63"/>
      <c r="R1206" s="63"/>
    </row>
    <row r="1207" spans="1:18" outlineLevel="1">
      <c r="A1207" s="6">
        <v>44</v>
      </c>
      <c r="B1207" s="20">
        <v>42668.020833333336</v>
      </c>
      <c r="C1207" s="21">
        <v>0.89583333333333381</v>
      </c>
      <c r="D1207" s="13">
        <v>8.01</v>
      </c>
      <c r="E1207" s="12">
        <v>48.08</v>
      </c>
      <c r="F1207" s="11">
        <f t="shared" si="55"/>
        <v>8.2462949999999999</v>
      </c>
      <c r="G1207" s="11">
        <f t="shared" si="56"/>
        <v>51.272511999999999</v>
      </c>
      <c r="H1207" s="8">
        <f t="shared" si="54"/>
        <v>249.26478315695999</v>
      </c>
      <c r="K1207" s="69"/>
      <c r="L1207" s="69"/>
      <c r="M1207" s="69"/>
      <c r="P1207" s="63"/>
      <c r="Q1207" s="63"/>
      <c r="R1207" s="63"/>
    </row>
    <row r="1208" spans="1:18" outlineLevel="1">
      <c r="A1208" s="6">
        <v>44</v>
      </c>
      <c r="B1208" s="20">
        <v>42668.020833333336</v>
      </c>
      <c r="C1208" s="21">
        <v>0.91666666666666718</v>
      </c>
      <c r="D1208" s="13">
        <v>6.98</v>
      </c>
      <c r="E1208" s="12">
        <v>35.06</v>
      </c>
      <c r="F1208" s="11">
        <f t="shared" si="55"/>
        <v>7.1859100000000007</v>
      </c>
      <c r="G1208" s="11">
        <f t="shared" si="56"/>
        <v>37.387984000000003</v>
      </c>
      <c r="H1208" s="8">
        <f t="shared" si="54"/>
        <v>316.98497689456002</v>
      </c>
      <c r="K1208" s="69"/>
      <c r="L1208" s="69"/>
      <c r="M1208" s="69"/>
      <c r="P1208" s="63"/>
      <c r="Q1208" s="63"/>
      <c r="R1208" s="63"/>
    </row>
    <row r="1209" spans="1:18" outlineLevel="1">
      <c r="A1209" s="6">
        <v>44</v>
      </c>
      <c r="B1209" s="20">
        <v>42668.020833333336</v>
      </c>
      <c r="C1209" s="21">
        <v>0.93750000000000056</v>
      </c>
      <c r="D1209" s="13">
        <v>5.72</v>
      </c>
      <c r="E1209" s="12">
        <v>57.42</v>
      </c>
      <c r="F1209" s="11">
        <f t="shared" si="55"/>
        <v>5.8887400000000003</v>
      </c>
      <c r="G1209" s="11">
        <f t="shared" si="56"/>
        <v>61.232688000000003</v>
      </c>
      <c r="H1209" s="8">
        <f t="shared" si="54"/>
        <v>119.34893086687998</v>
      </c>
      <c r="K1209" s="69"/>
      <c r="L1209" s="69"/>
      <c r="M1209" s="69"/>
      <c r="P1209" s="63"/>
      <c r="Q1209" s="63"/>
      <c r="R1209" s="63"/>
    </row>
    <row r="1210" spans="1:18" outlineLevel="1">
      <c r="A1210" s="6">
        <v>44</v>
      </c>
      <c r="B1210" s="20">
        <v>42668.020833333336</v>
      </c>
      <c r="C1210" s="21">
        <v>0.95833333333333393</v>
      </c>
      <c r="D1210" s="13">
        <v>4.6500000000000004</v>
      </c>
      <c r="E1210" s="12">
        <v>36.57</v>
      </c>
      <c r="F1210" s="11">
        <f t="shared" si="55"/>
        <v>4.7871750000000004</v>
      </c>
      <c r="G1210" s="11">
        <f t="shared" si="56"/>
        <v>38.998248000000004</v>
      </c>
      <c r="H1210" s="8">
        <f t="shared" si="54"/>
        <v>203.4633246306</v>
      </c>
      <c r="K1210" s="69"/>
      <c r="L1210" s="69"/>
      <c r="M1210" s="69"/>
      <c r="P1210" s="63"/>
      <c r="Q1210" s="63"/>
      <c r="R1210" s="63"/>
    </row>
    <row r="1211" spans="1:18" outlineLevel="1">
      <c r="A1211" s="6">
        <v>44</v>
      </c>
      <c r="B1211" s="20">
        <v>42668.020833333336</v>
      </c>
      <c r="C1211" s="21">
        <v>0.9791666666666673</v>
      </c>
      <c r="D1211" s="13">
        <v>8.32</v>
      </c>
      <c r="E1211" s="12">
        <v>68.400000000000006</v>
      </c>
      <c r="F1211" s="11">
        <f t="shared" si="55"/>
        <v>8.5654400000000006</v>
      </c>
      <c r="G1211" s="11">
        <f t="shared" si="56"/>
        <v>72.941760000000002</v>
      </c>
      <c r="H1211" s="8">
        <f t="shared" si="54"/>
        <v>73.30509122559998</v>
      </c>
      <c r="K1211" s="69"/>
      <c r="L1211" s="69"/>
      <c r="M1211" s="69"/>
      <c r="P1211" s="63"/>
      <c r="Q1211" s="63"/>
      <c r="R1211" s="63"/>
    </row>
    <row r="1212" spans="1:18" outlineLevel="1">
      <c r="A1212" s="6">
        <v>44</v>
      </c>
      <c r="B1212" s="20">
        <v>42668.020833333336</v>
      </c>
      <c r="C1212" s="21">
        <v>1.0000000000000007</v>
      </c>
      <c r="D1212" s="13">
        <v>6.73</v>
      </c>
      <c r="E1212" s="12">
        <v>63.47</v>
      </c>
      <c r="F1212" s="11">
        <f t="shared" si="55"/>
        <v>6.928535000000001</v>
      </c>
      <c r="G1212" s="11">
        <f t="shared" si="56"/>
        <v>67.684408000000005</v>
      </c>
      <c r="H1212" s="8">
        <f t="shared" si="54"/>
        <v>95.721812717719985</v>
      </c>
      <c r="K1212" s="69"/>
      <c r="L1212" s="69"/>
      <c r="M1212" s="69"/>
      <c r="P1212" s="63"/>
      <c r="Q1212" s="63"/>
      <c r="R1212" s="63"/>
    </row>
    <row r="1213" spans="1:18" outlineLevel="1">
      <c r="A1213" s="6">
        <v>44</v>
      </c>
      <c r="B1213" s="20">
        <v>42669.020833333336</v>
      </c>
      <c r="C1213" s="21">
        <v>2.0833333333333332E-2</v>
      </c>
      <c r="D1213" s="13">
        <v>8.4700000000000006</v>
      </c>
      <c r="E1213" s="12">
        <v>62.08</v>
      </c>
      <c r="F1213" s="11">
        <f t="shared" si="55"/>
        <v>8.7198650000000022</v>
      </c>
      <c r="G1213" s="11">
        <f t="shared" si="56"/>
        <v>66.202112</v>
      </c>
      <c r="H1213" s="8">
        <f t="shared" si="54"/>
        <v>133.39551814512004</v>
      </c>
      <c r="K1213" s="69"/>
      <c r="L1213" s="69"/>
      <c r="M1213" s="69"/>
      <c r="P1213" s="63"/>
      <c r="Q1213" s="63"/>
      <c r="R1213" s="63"/>
    </row>
    <row r="1214" spans="1:18" outlineLevel="1">
      <c r="A1214" s="6">
        <v>44</v>
      </c>
      <c r="B1214" s="20">
        <v>42669.020833333336</v>
      </c>
      <c r="C1214" s="21">
        <v>4.1666666666666664E-2</v>
      </c>
      <c r="D1214" s="13">
        <v>9.2100000000000009</v>
      </c>
      <c r="E1214" s="12">
        <v>51.53</v>
      </c>
      <c r="F1214" s="11">
        <f t="shared" si="55"/>
        <v>9.481695000000002</v>
      </c>
      <c r="G1214" s="11">
        <f t="shared" si="56"/>
        <v>54.951592000000005</v>
      </c>
      <c r="H1214" s="8">
        <f t="shared" si="54"/>
        <v>251.72390739156</v>
      </c>
      <c r="K1214" s="69"/>
      <c r="L1214" s="69"/>
      <c r="M1214" s="69"/>
      <c r="P1214" s="63"/>
      <c r="Q1214" s="63"/>
      <c r="R1214" s="63"/>
    </row>
    <row r="1215" spans="1:18" outlineLevel="1">
      <c r="A1215" s="6">
        <v>44</v>
      </c>
      <c r="B1215" s="20">
        <v>42669.020833333336</v>
      </c>
      <c r="C1215" s="21">
        <v>6.25E-2</v>
      </c>
      <c r="D1215" s="13">
        <v>9.34</v>
      </c>
      <c r="E1215" s="12">
        <v>46.74</v>
      </c>
      <c r="F1215" s="11">
        <f t="shared" si="55"/>
        <v>9.6155300000000015</v>
      </c>
      <c r="G1215" s="11">
        <f t="shared" si="56"/>
        <v>49.843536</v>
      </c>
      <c r="H1215" s="8">
        <f t="shared" si="54"/>
        <v>304.39367928592003</v>
      </c>
      <c r="K1215" s="69"/>
      <c r="L1215" s="69"/>
      <c r="M1215" s="69"/>
      <c r="P1215" s="63"/>
      <c r="Q1215" s="63"/>
      <c r="R1215" s="63"/>
    </row>
    <row r="1216" spans="1:18" outlineLevel="1">
      <c r="A1216" s="6">
        <v>44</v>
      </c>
      <c r="B1216" s="20">
        <v>42669.020833333336</v>
      </c>
      <c r="C1216" s="21">
        <v>8.3333333333333329E-2</v>
      </c>
      <c r="D1216" s="13">
        <v>9.77</v>
      </c>
      <c r="E1216" s="12">
        <v>35.18</v>
      </c>
      <c r="F1216" s="11">
        <f t="shared" si="55"/>
        <v>10.058215000000001</v>
      </c>
      <c r="G1216" s="11">
        <f t="shared" si="56"/>
        <v>37.515951999999999</v>
      </c>
      <c r="H1216" s="8">
        <f t="shared" si="54"/>
        <v>442.40101135432002</v>
      </c>
      <c r="K1216" s="69"/>
      <c r="L1216" s="69"/>
      <c r="M1216" s="69"/>
      <c r="P1216" s="63"/>
      <c r="Q1216" s="63"/>
      <c r="R1216" s="63"/>
    </row>
    <row r="1217" spans="1:18" outlineLevel="1">
      <c r="A1217" s="6">
        <v>44</v>
      </c>
      <c r="B1217" s="20">
        <v>42669.020833333336</v>
      </c>
      <c r="C1217" s="21">
        <v>0.10416666666666666</v>
      </c>
      <c r="D1217" s="13">
        <v>9.67</v>
      </c>
      <c r="E1217" s="12">
        <v>34.659999999999997</v>
      </c>
      <c r="F1217" s="11">
        <f t="shared" si="55"/>
        <v>9.9552650000000007</v>
      </c>
      <c r="G1217" s="11">
        <f t="shared" si="56"/>
        <v>36.961423999999994</v>
      </c>
      <c r="H1217" s="8">
        <f t="shared" si="54"/>
        <v>443.3933268026401</v>
      </c>
      <c r="K1217" s="69"/>
      <c r="L1217" s="69"/>
      <c r="M1217" s="69"/>
      <c r="P1217" s="63"/>
      <c r="Q1217" s="63"/>
      <c r="R1217" s="63"/>
    </row>
    <row r="1218" spans="1:18" outlineLevel="1">
      <c r="A1218" s="6">
        <v>44</v>
      </c>
      <c r="B1218" s="20">
        <v>42669.020833333336</v>
      </c>
      <c r="C1218" s="21">
        <v>0.12499999999999999</v>
      </c>
      <c r="D1218" s="13">
        <v>9.75</v>
      </c>
      <c r="E1218" s="12">
        <v>35.020000000000003</v>
      </c>
      <c r="F1218" s="11">
        <f t="shared" si="55"/>
        <v>10.037625</v>
      </c>
      <c r="G1218" s="11">
        <f t="shared" si="56"/>
        <v>37.345328000000002</v>
      </c>
      <c r="H1218" s="8">
        <f t="shared" si="54"/>
        <v>443.20803953399997</v>
      </c>
      <c r="K1218" s="69"/>
      <c r="L1218" s="69"/>
      <c r="M1218" s="69"/>
      <c r="P1218" s="63"/>
      <c r="Q1218" s="63"/>
      <c r="R1218" s="63"/>
    </row>
    <row r="1219" spans="1:18" outlineLevel="1">
      <c r="A1219" s="6">
        <v>44</v>
      </c>
      <c r="B1219" s="20">
        <v>42669.020833333336</v>
      </c>
      <c r="C1219" s="21">
        <v>0.14583333333333331</v>
      </c>
      <c r="D1219" s="13">
        <v>9.6300000000000008</v>
      </c>
      <c r="E1219" s="12">
        <v>31.83</v>
      </c>
      <c r="F1219" s="11">
        <f t="shared" si="55"/>
        <v>9.9140850000000018</v>
      </c>
      <c r="G1219" s="11">
        <f t="shared" si="56"/>
        <v>33.943511999999998</v>
      </c>
      <c r="H1219" s="8">
        <f t="shared" si="54"/>
        <v>471.4790643334801</v>
      </c>
      <c r="K1219" s="69"/>
      <c r="L1219" s="69"/>
      <c r="M1219" s="69"/>
      <c r="P1219" s="63"/>
      <c r="Q1219" s="63"/>
      <c r="R1219" s="63"/>
    </row>
    <row r="1220" spans="1:18" outlineLevel="1">
      <c r="A1220" s="6">
        <v>44</v>
      </c>
      <c r="B1220" s="20">
        <v>42669.020833333336</v>
      </c>
      <c r="C1220" s="21">
        <v>0.16666666666666666</v>
      </c>
      <c r="D1220" s="13">
        <v>9.7200000000000006</v>
      </c>
      <c r="E1220" s="12">
        <v>25.75</v>
      </c>
      <c r="F1220" s="11">
        <f t="shared" si="55"/>
        <v>10.006740000000001</v>
      </c>
      <c r="G1220" s="11">
        <f t="shared" si="56"/>
        <v>27.459800000000001</v>
      </c>
      <c r="H1220" s="8">
        <f t="shared" si="54"/>
        <v>540.76623094800004</v>
      </c>
      <c r="K1220" s="69"/>
      <c r="L1220" s="69"/>
      <c r="M1220" s="69"/>
      <c r="P1220" s="63"/>
      <c r="Q1220" s="63"/>
      <c r="R1220" s="63"/>
    </row>
    <row r="1221" spans="1:18" outlineLevel="1">
      <c r="A1221" s="6">
        <v>44</v>
      </c>
      <c r="B1221" s="20">
        <v>42669.020833333336</v>
      </c>
      <c r="C1221" s="21">
        <v>0.1875</v>
      </c>
      <c r="D1221" s="13">
        <v>9.69</v>
      </c>
      <c r="E1221" s="12">
        <v>30</v>
      </c>
      <c r="F1221" s="11">
        <f t="shared" si="55"/>
        <v>9.975855000000001</v>
      </c>
      <c r="G1221" s="11">
        <f t="shared" si="56"/>
        <v>31.992000000000001</v>
      </c>
      <c r="H1221" s="8">
        <f t="shared" si="54"/>
        <v>493.88462934</v>
      </c>
      <c r="K1221" s="69"/>
      <c r="L1221" s="69"/>
      <c r="M1221" s="69"/>
      <c r="P1221" s="63"/>
      <c r="Q1221" s="63"/>
      <c r="R1221" s="63"/>
    </row>
    <row r="1222" spans="1:18" outlineLevel="1">
      <c r="A1222" s="6">
        <v>44</v>
      </c>
      <c r="B1222" s="20">
        <v>42669.020833333336</v>
      </c>
      <c r="C1222" s="21">
        <v>0.20833333333333334</v>
      </c>
      <c r="D1222" s="13">
        <v>8.27</v>
      </c>
      <c r="E1222" s="12">
        <v>55.64</v>
      </c>
      <c r="F1222" s="11">
        <f t="shared" si="55"/>
        <v>8.5139650000000007</v>
      </c>
      <c r="G1222" s="11">
        <f t="shared" si="56"/>
        <v>59.334496000000001</v>
      </c>
      <c r="H1222" s="8">
        <f t="shared" si="54"/>
        <v>188.71632526336001</v>
      </c>
      <c r="K1222" s="69"/>
      <c r="L1222" s="69"/>
      <c r="M1222" s="69"/>
      <c r="P1222" s="63"/>
      <c r="Q1222" s="63"/>
      <c r="R1222" s="63"/>
    </row>
    <row r="1223" spans="1:18" outlineLevel="1">
      <c r="A1223" s="6">
        <v>44</v>
      </c>
      <c r="B1223" s="20">
        <v>42669.020833333336</v>
      </c>
      <c r="C1223" s="21">
        <v>0.22916666666666669</v>
      </c>
      <c r="D1223" s="13">
        <v>8.18</v>
      </c>
      <c r="E1223" s="12">
        <v>73.38</v>
      </c>
      <c r="F1223" s="11">
        <f t="shared" si="55"/>
        <v>8.4213100000000001</v>
      </c>
      <c r="G1223" s="11">
        <f t="shared" si="56"/>
        <v>78.252431999999999</v>
      </c>
      <c r="H1223" s="8">
        <f t="shared" si="54"/>
        <v>27.348776874080009</v>
      </c>
      <c r="K1223" s="69"/>
      <c r="L1223" s="69"/>
      <c r="M1223" s="69"/>
      <c r="P1223" s="63"/>
      <c r="Q1223" s="63"/>
      <c r="R1223" s="63"/>
    </row>
    <row r="1224" spans="1:18" outlineLevel="1">
      <c r="A1224" s="6">
        <v>44</v>
      </c>
      <c r="B1224" s="20">
        <v>42669.020833333336</v>
      </c>
      <c r="C1224" s="21">
        <v>0.25</v>
      </c>
      <c r="D1224" s="13">
        <v>4.6900000000000004</v>
      </c>
      <c r="E1224" s="12">
        <v>81.67</v>
      </c>
      <c r="F1224" s="11">
        <f t="shared" si="55"/>
        <v>4.8283550000000011</v>
      </c>
      <c r="G1224" s="11">
        <f t="shared" si="56"/>
        <v>87.092888000000002</v>
      </c>
      <c r="H1224" s="8">
        <f t="shared" si="54"/>
        <v>-27.004448739240015</v>
      </c>
      <c r="K1224" s="69"/>
      <c r="L1224" s="69"/>
      <c r="M1224" s="69"/>
      <c r="P1224" s="63"/>
      <c r="Q1224" s="63"/>
      <c r="R1224" s="63"/>
    </row>
    <row r="1225" spans="1:18" outlineLevel="1">
      <c r="A1225" s="6">
        <v>44</v>
      </c>
      <c r="B1225" s="20">
        <v>42669.020833333336</v>
      </c>
      <c r="C1225" s="21">
        <v>0.27083333333333331</v>
      </c>
      <c r="D1225" s="13">
        <v>0.72</v>
      </c>
      <c r="E1225" s="12">
        <v>88.67</v>
      </c>
      <c r="F1225" s="11">
        <f t="shared" si="55"/>
        <v>0.74124000000000001</v>
      </c>
      <c r="G1225" s="11">
        <f t="shared" si="56"/>
        <v>94.557687999999999</v>
      </c>
      <c r="H1225" s="8">
        <f t="shared" si="54"/>
        <v>-9.6788806531199985</v>
      </c>
      <c r="K1225" s="69"/>
      <c r="L1225" s="69"/>
      <c r="M1225" s="69"/>
      <c r="P1225" s="63"/>
      <c r="Q1225" s="63"/>
      <c r="R1225" s="63"/>
    </row>
    <row r="1226" spans="1:18" outlineLevel="1">
      <c r="A1226" s="6">
        <v>44</v>
      </c>
      <c r="B1226" s="20">
        <v>42669.020833333336</v>
      </c>
      <c r="C1226" s="21">
        <v>0.29166666666666663</v>
      </c>
      <c r="D1226" s="13">
        <v>1.1499999999999999</v>
      </c>
      <c r="E1226" s="12">
        <v>101.32</v>
      </c>
      <c r="F1226" s="11">
        <f t="shared" si="55"/>
        <v>1.1839249999999999</v>
      </c>
      <c r="G1226" s="11">
        <f t="shared" si="56"/>
        <v>108.047648</v>
      </c>
      <c r="H1226" s="8">
        <f t="shared" si="54"/>
        <v>-31.43042415839999</v>
      </c>
      <c r="K1226" s="69"/>
      <c r="L1226" s="69"/>
      <c r="M1226" s="69"/>
      <c r="P1226" s="63"/>
      <c r="Q1226" s="63"/>
      <c r="R1226" s="63"/>
    </row>
    <row r="1227" spans="1:18" outlineLevel="1">
      <c r="A1227" s="6">
        <v>44</v>
      </c>
      <c r="B1227" s="20">
        <v>42669.020833333336</v>
      </c>
      <c r="C1227" s="21">
        <v>0.31249999999999994</v>
      </c>
      <c r="D1227" s="13">
        <v>1.31</v>
      </c>
      <c r="E1227" s="12">
        <v>65.209999999999994</v>
      </c>
      <c r="F1227" s="11">
        <f t="shared" si="55"/>
        <v>1.3486450000000001</v>
      </c>
      <c r="G1227" s="11">
        <f t="shared" si="56"/>
        <v>69.539943999999991</v>
      </c>
      <c r="H1227" s="8">
        <f t="shared" si="54"/>
        <v>16.129869724120013</v>
      </c>
      <c r="K1227" s="69"/>
      <c r="L1227" s="69"/>
      <c r="M1227" s="69"/>
      <c r="P1227" s="63"/>
      <c r="Q1227" s="63"/>
      <c r="R1227" s="63"/>
    </row>
    <row r="1228" spans="1:18" outlineLevel="1">
      <c r="A1228" s="6">
        <v>44</v>
      </c>
      <c r="B1228" s="20">
        <v>42669.020833333336</v>
      </c>
      <c r="C1228" s="21">
        <v>0.33333333333333326</v>
      </c>
      <c r="D1228" s="13">
        <v>0.99</v>
      </c>
      <c r="E1228" s="12">
        <v>62.81</v>
      </c>
      <c r="F1228" s="11">
        <f t="shared" si="55"/>
        <v>1.0192050000000001</v>
      </c>
      <c r="G1228" s="11">
        <f t="shared" si="56"/>
        <v>66.980584000000007</v>
      </c>
      <c r="H1228" s="8">
        <f t="shared" si="54"/>
        <v>14.798261384279995</v>
      </c>
      <c r="K1228" s="69"/>
      <c r="L1228" s="69"/>
      <c r="M1228" s="69"/>
      <c r="P1228" s="63"/>
      <c r="Q1228" s="63"/>
      <c r="R1228" s="63"/>
    </row>
    <row r="1229" spans="1:18" outlineLevel="1">
      <c r="A1229" s="6">
        <v>44</v>
      </c>
      <c r="B1229" s="20">
        <v>42669.020833333336</v>
      </c>
      <c r="C1229" s="21">
        <v>0.35416666666666657</v>
      </c>
      <c r="D1229" s="13">
        <v>-0.01</v>
      </c>
      <c r="E1229" s="12">
        <v>68.75</v>
      </c>
      <c r="F1229" s="11">
        <f t="shared" si="55"/>
        <v>-1.0295E-2</v>
      </c>
      <c r="G1229" s="11">
        <f t="shared" si="56"/>
        <v>73.314999999999998</v>
      </c>
      <c r="H1229" s="8">
        <f t="shared" ref="H1229:H1292" si="57">F1229*($B$6-G1229)</f>
        <v>-8.4264575000000022E-2</v>
      </c>
      <c r="K1229" s="69"/>
      <c r="L1229" s="69"/>
      <c r="M1229" s="69"/>
      <c r="P1229" s="63"/>
      <c r="Q1229" s="63"/>
      <c r="R1229" s="63"/>
    </row>
    <row r="1230" spans="1:18" outlineLevel="1">
      <c r="A1230" s="6">
        <v>44</v>
      </c>
      <c r="B1230" s="20">
        <v>42669.020833333336</v>
      </c>
      <c r="C1230" s="21">
        <v>0.37499999999999989</v>
      </c>
      <c r="D1230" s="13">
        <v>3.01</v>
      </c>
      <c r="E1230" s="12">
        <v>81.290000000000006</v>
      </c>
      <c r="F1230" s="11">
        <f t="shared" ref="F1230:F1293" si="58">IF($B$10="Electricity",$D1230*$B$7,$D1230*$B$8)</f>
        <v>3.098795</v>
      </c>
      <c r="G1230" s="11">
        <f t="shared" ref="G1230:G1293" si="59">+E1230*$B$8</f>
        <v>86.687656000000004</v>
      </c>
      <c r="H1230" s="8">
        <f t="shared" si="57"/>
        <v>-16.075482474520012</v>
      </c>
      <c r="K1230" s="69"/>
      <c r="L1230" s="69"/>
      <c r="M1230" s="69"/>
      <c r="P1230" s="63"/>
      <c r="Q1230" s="63"/>
      <c r="R1230" s="63"/>
    </row>
    <row r="1231" spans="1:18" outlineLevel="1">
      <c r="A1231" s="6">
        <v>44</v>
      </c>
      <c r="B1231" s="20">
        <v>42669.020833333336</v>
      </c>
      <c r="C1231" s="21">
        <v>0.3958333333333332</v>
      </c>
      <c r="D1231" s="13">
        <v>6.21</v>
      </c>
      <c r="E1231" s="12">
        <v>77.05</v>
      </c>
      <c r="F1231" s="11">
        <f t="shared" si="58"/>
        <v>6.3931950000000004</v>
      </c>
      <c r="G1231" s="11">
        <f t="shared" si="59"/>
        <v>82.166119999999992</v>
      </c>
      <c r="H1231" s="8">
        <f t="shared" si="57"/>
        <v>-4.2586350533999511</v>
      </c>
      <c r="K1231" s="69"/>
      <c r="L1231" s="69"/>
      <c r="M1231" s="69"/>
      <c r="P1231" s="63"/>
      <c r="Q1231" s="63"/>
      <c r="R1231" s="63"/>
    </row>
    <row r="1232" spans="1:18" outlineLevel="1">
      <c r="A1232" s="6">
        <v>44</v>
      </c>
      <c r="B1232" s="20">
        <v>42669.020833333336</v>
      </c>
      <c r="C1232" s="21">
        <v>0.41666666666666652</v>
      </c>
      <c r="D1232" s="13">
        <v>7.65</v>
      </c>
      <c r="E1232" s="12">
        <v>73.5</v>
      </c>
      <c r="F1232" s="11">
        <f t="shared" si="58"/>
        <v>7.8756750000000011</v>
      </c>
      <c r="G1232" s="11">
        <f t="shared" si="59"/>
        <v>78.380399999999995</v>
      </c>
      <c r="H1232" s="8">
        <f t="shared" si="57"/>
        <v>24.568955730000045</v>
      </c>
      <c r="K1232" s="69"/>
      <c r="L1232" s="69"/>
      <c r="M1232" s="69"/>
      <c r="P1232" s="63"/>
      <c r="Q1232" s="63"/>
      <c r="R1232" s="63"/>
    </row>
    <row r="1233" spans="1:18" outlineLevel="1">
      <c r="A1233" s="6">
        <v>44</v>
      </c>
      <c r="B1233" s="20">
        <v>42669.020833333336</v>
      </c>
      <c r="C1233" s="21">
        <v>0.43749999999999983</v>
      </c>
      <c r="D1233" s="13">
        <v>7.34</v>
      </c>
      <c r="E1233" s="12">
        <v>68.099999999999994</v>
      </c>
      <c r="F1233" s="11">
        <f t="shared" si="58"/>
        <v>7.5565300000000004</v>
      </c>
      <c r="G1233" s="11">
        <f t="shared" si="59"/>
        <v>72.621839999999992</v>
      </c>
      <c r="H1233" s="8">
        <f t="shared" si="57"/>
        <v>67.08808238480006</v>
      </c>
      <c r="K1233" s="69"/>
      <c r="L1233" s="69"/>
      <c r="M1233" s="69"/>
      <c r="P1233" s="63"/>
      <c r="Q1233" s="63"/>
      <c r="R1233" s="63"/>
    </row>
    <row r="1234" spans="1:18" outlineLevel="1">
      <c r="A1234" s="6">
        <v>44</v>
      </c>
      <c r="B1234" s="20">
        <v>42669.020833333336</v>
      </c>
      <c r="C1234" s="21">
        <v>0.45833333333333315</v>
      </c>
      <c r="D1234" s="13">
        <v>7.55</v>
      </c>
      <c r="E1234" s="12">
        <v>63.03</v>
      </c>
      <c r="F1234" s="11">
        <f t="shared" si="58"/>
        <v>7.7727250000000003</v>
      </c>
      <c r="G1234" s="11">
        <f t="shared" si="59"/>
        <v>67.215192000000002</v>
      </c>
      <c r="H1234" s="8">
        <f t="shared" si="57"/>
        <v>111.03188426179999</v>
      </c>
      <c r="K1234" s="69"/>
      <c r="L1234" s="69"/>
      <c r="M1234" s="69"/>
      <c r="P1234" s="63"/>
      <c r="Q1234" s="63"/>
      <c r="R1234" s="63"/>
    </row>
    <row r="1235" spans="1:18" outlineLevel="1">
      <c r="A1235" s="6">
        <v>44</v>
      </c>
      <c r="B1235" s="20">
        <v>42669.020833333336</v>
      </c>
      <c r="C1235" s="21">
        <v>0.47916666666666646</v>
      </c>
      <c r="D1235" s="13">
        <v>6.69</v>
      </c>
      <c r="E1235" s="12">
        <v>63.42</v>
      </c>
      <c r="F1235" s="11">
        <f t="shared" si="58"/>
        <v>6.8873550000000012</v>
      </c>
      <c r="G1235" s="11">
        <f t="shared" si="59"/>
        <v>67.631088000000005</v>
      </c>
      <c r="H1235" s="8">
        <f t="shared" si="57"/>
        <v>95.520120407759975</v>
      </c>
      <c r="K1235" s="69"/>
      <c r="L1235" s="69"/>
      <c r="M1235" s="69"/>
      <c r="P1235" s="63"/>
      <c r="Q1235" s="63"/>
      <c r="R1235" s="63"/>
    </row>
    <row r="1236" spans="1:18" outlineLevel="1">
      <c r="A1236" s="6">
        <v>44</v>
      </c>
      <c r="B1236" s="20">
        <v>42669.020833333336</v>
      </c>
      <c r="C1236" s="21">
        <v>0.49999999999999978</v>
      </c>
      <c r="D1236" s="13">
        <v>7.65</v>
      </c>
      <c r="E1236" s="12">
        <v>61.92</v>
      </c>
      <c r="F1236" s="11">
        <f t="shared" si="58"/>
        <v>7.8756750000000011</v>
      </c>
      <c r="G1236" s="11">
        <f t="shared" si="59"/>
        <v>66.031487999999996</v>
      </c>
      <c r="H1236" s="8">
        <f t="shared" si="57"/>
        <v>121.82497324560005</v>
      </c>
      <c r="K1236" s="69"/>
      <c r="L1236" s="69"/>
      <c r="M1236" s="69"/>
      <c r="P1236" s="63"/>
      <c r="Q1236" s="63"/>
      <c r="R1236" s="63"/>
    </row>
    <row r="1237" spans="1:18" outlineLevel="1">
      <c r="A1237" s="6">
        <v>44</v>
      </c>
      <c r="B1237" s="20">
        <v>42669.020833333336</v>
      </c>
      <c r="C1237" s="21">
        <v>0.52083333333333315</v>
      </c>
      <c r="D1237" s="13">
        <v>7.41</v>
      </c>
      <c r="E1237" s="12">
        <v>61.42</v>
      </c>
      <c r="F1237" s="11">
        <f t="shared" si="58"/>
        <v>7.6285950000000007</v>
      </c>
      <c r="G1237" s="11">
        <f t="shared" si="59"/>
        <v>65.498288000000002</v>
      </c>
      <c r="H1237" s="8">
        <f t="shared" si="57"/>
        <v>122.07058015464</v>
      </c>
      <c r="K1237" s="69"/>
      <c r="L1237" s="69"/>
      <c r="M1237" s="69"/>
      <c r="P1237" s="63"/>
      <c r="Q1237" s="63"/>
      <c r="R1237" s="63"/>
    </row>
    <row r="1238" spans="1:18" outlineLevel="1">
      <c r="A1238" s="6">
        <v>44</v>
      </c>
      <c r="B1238" s="20">
        <v>42669.020833333336</v>
      </c>
      <c r="C1238" s="21">
        <v>0.54166666666666652</v>
      </c>
      <c r="D1238" s="13">
        <v>7.5</v>
      </c>
      <c r="E1238" s="12">
        <v>61.84</v>
      </c>
      <c r="F1238" s="11">
        <f t="shared" si="58"/>
        <v>7.7212500000000004</v>
      </c>
      <c r="G1238" s="11">
        <f t="shared" si="59"/>
        <v>65.946176000000008</v>
      </c>
      <c r="H1238" s="8">
        <f t="shared" si="57"/>
        <v>120.09496355999994</v>
      </c>
      <c r="K1238" s="69"/>
      <c r="L1238" s="69"/>
      <c r="M1238" s="69"/>
      <c r="P1238" s="63"/>
      <c r="Q1238" s="63"/>
      <c r="R1238" s="63"/>
    </row>
    <row r="1239" spans="1:18" outlineLevel="1">
      <c r="A1239" s="6">
        <v>44</v>
      </c>
      <c r="B1239" s="20">
        <v>42669.020833333336</v>
      </c>
      <c r="C1239" s="21">
        <v>0.56249999999999989</v>
      </c>
      <c r="D1239" s="13">
        <v>7.08</v>
      </c>
      <c r="E1239" s="12">
        <v>56.19</v>
      </c>
      <c r="F1239" s="11">
        <f t="shared" si="58"/>
        <v>7.2888600000000006</v>
      </c>
      <c r="G1239" s="11">
        <f t="shared" si="59"/>
        <v>59.921016000000002</v>
      </c>
      <c r="H1239" s="8">
        <f t="shared" si="57"/>
        <v>157.28619331824001</v>
      </c>
      <c r="K1239" s="69"/>
      <c r="L1239" s="69"/>
      <c r="M1239" s="69"/>
      <c r="P1239" s="63"/>
      <c r="Q1239" s="63"/>
      <c r="R1239" s="63"/>
    </row>
    <row r="1240" spans="1:18" outlineLevel="1">
      <c r="A1240" s="6">
        <v>44</v>
      </c>
      <c r="B1240" s="20">
        <v>42669.020833333336</v>
      </c>
      <c r="C1240" s="21">
        <v>0.58333333333333326</v>
      </c>
      <c r="D1240" s="13">
        <v>8.09</v>
      </c>
      <c r="E1240" s="12">
        <v>50</v>
      </c>
      <c r="F1240" s="11">
        <f t="shared" si="58"/>
        <v>8.3286550000000013</v>
      </c>
      <c r="G1240" s="11">
        <f t="shared" si="59"/>
        <v>53.32</v>
      </c>
      <c r="H1240" s="8">
        <f t="shared" si="57"/>
        <v>234.70149790000002</v>
      </c>
      <c r="K1240" s="69"/>
      <c r="L1240" s="69"/>
      <c r="M1240" s="69"/>
      <c r="P1240" s="63"/>
      <c r="Q1240" s="63"/>
      <c r="R1240" s="63"/>
    </row>
    <row r="1241" spans="1:18" outlineLevel="1">
      <c r="A1241" s="6">
        <v>44</v>
      </c>
      <c r="B1241" s="20">
        <v>42669.020833333336</v>
      </c>
      <c r="C1241" s="21">
        <v>0.60416666666666663</v>
      </c>
      <c r="D1241" s="13">
        <v>7.72</v>
      </c>
      <c r="E1241" s="12">
        <v>26.23</v>
      </c>
      <c r="F1241" s="11">
        <f t="shared" si="58"/>
        <v>7.9477400000000005</v>
      </c>
      <c r="G1241" s="11">
        <f t="shared" si="59"/>
        <v>27.971672000000002</v>
      </c>
      <c r="H1241" s="8">
        <f t="shared" si="57"/>
        <v>425.42923357872002</v>
      </c>
      <c r="K1241" s="69"/>
      <c r="L1241" s="69"/>
      <c r="M1241" s="69"/>
      <c r="P1241" s="63"/>
      <c r="Q1241" s="63"/>
      <c r="R1241" s="63"/>
    </row>
    <row r="1242" spans="1:18" outlineLevel="1">
      <c r="A1242" s="6">
        <v>44</v>
      </c>
      <c r="B1242" s="20">
        <v>42669.020833333336</v>
      </c>
      <c r="C1242" s="21">
        <v>0.625</v>
      </c>
      <c r="D1242" s="13">
        <v>6.47</v>
      </c>
      <c r="E1242" s="12">
        <v>37.090000000000003</v>
      </c>
      <c r="F1242" s="11">
        <f t="shared" si="58"/>
        <v>6.6608650000000003</v>
      </c>
      <c r="G1242" s="11">
        <f t="shared" si="59"/>
        <v>39.552776000000001</v>
      </c>
      <c r="H1242" s="8">
        <f t="shared" si="57"/>
        <v>279.40479618875997</v>
      </c>
      <c r="K1242" s="69"/>
      <c r="L1242" s="69"/>
      <c r="M1242" s="69"/>
      <c r="P1242" s="63"/>
      <c r="Q1242" s="63"/>
      <c r="R1242" s="63"/>
    </row>
    <row r="1243" spans="1:18" outlineLevel="1">
      <c r="A1243" s="6">
        <v>44</v>
      </c>
      <c r="B1243" s="20">
        <v>42669.020833333336</v>
      </c>
      <c r="C1243" s="21">
        <v>0.64583333333333337</v>
      </c>
      <c r="D1243" s="13">
        <v>6.54</v>
      </c>
      <c r="E1243" s="12">
        <v>27.71</v>
      </c>
      <c r="F1243" s="11">
        <f t="shared" si="58"/>
        <v>6.7329300000000005</v>
      </c>
      <c r="G1243" s="11">
        <f t="shared" si="59"/>
        <v>29.549944</v>
      </c>
      <c r="H1243" s="8">
        <f t="shared" si="57"/>
        <v>349.77609054408003</v>
      </c>
      <c r="K1243" s="69"/>
      <c r="L1243" s="69"/>
      <c r="M1243" s="69"/>
      <c r="P1243" s="63"/>
      <c r="Q1243" s="63"/>
      <c r="R1243" s="63"/>
    </row>
    <row r="1244" spans="1:18" outlineLevel="1">
      <c r="A1244" s="6">
        <v>44</v>
      </c>
      <c r="B1244" s="20">
        <v>42669.020833333336</v>
      </c>
      <c r="C1244" s="21">
        <v>0.66666666666666674</v>
      </c>
      <c r="D1244" s="13">
        <v>5.0999999999999996</v>
      </c>
      <c r="E1244" s="12">
        <v>60.5</v>
      </c>
      <c r="F1244" s="11">
        <f t="shared" si="58"/>
        <v>5.2504499999999998</v>
      </c>
      <c r="G1244" s="11">
        <f t="shared" si="59"/>
        <v>64.517200000000003</v>
      </c>
      <c r="H1244" s="8">
        <f t="shared" si="57"/>
        <v>89.167342259999984</v>
      </c>
      <c r="K1244" s="69"/>
      <c r="L1244" s="69"/>
      <c r="M1244" s="69"/>
      <c r="P1244" s="63"/>
      <c r="Q1244" s="63"/>
      <c r="R1244" s="63"/>
    </row>
    <row r="1245" spans="1:18" outlineLevel="1">
      <c r="A1245" s="6">
        <v>44</v>
      </c>
      <c r="B1245" s="20">
        <v>42669.020833333336</v>
      </c>
      <c r="C1245" s="21">
        <v>0.68750000000000011</v>
      </c>
      <c r="D1245" s="13">
        <v>5.61</v>
      </c>
      <c r="E1245" s="12">
        <v>59.08</v>
      </c>
      <c r="F1245" s="11">
        <f t="shared" si="58"/>
        <v>5.7754950000000012</v>
      </c>
      <c r="G1245" s="11">
        <f t="shared" si="59"/>
        <v>63.002912000000002</v>
      </c>
      <c r="H1245" s="8">
        <f t="shared" si="57"/>
        <v>106.82983925856001</v>
      </c>
      <c r="K1245" s="69"/>
      <c r="L1245" s="69"/>
      <c r="M1245" s="69"/>
      <c r="P1245" s="63"/>
      <c r="Q1245" s="63"/>
      <c r="R1245" s="63"/>
    </row>
    <row r="1246" spans="1:18" outlineLevel="1">
      <c r="A1246" s="6">
        <v>44</v>
      </c>
      <c r="B1246" s="20">
        <v>42669.020833333336</v>
      </c>
      <c r="C1246" s="21">
        <v>0.70833333333333348</v>
      </c>
      <c r="D1246" s="13">
        <v>5.53</v>
      </c>
      <c r="E1246" s="12">
        <v>57.96</v>
      </c>
      <c r="F1246" s="11">
        <f t="shared" si="58"/>
        <v>5.6931350000000007</v>
      </c>
      <c r="G1246" s="11">
        <f t="shared" si="59"/>
        <v>61.808544000000005</v>
      </c>
      <c r="H1246" s="8">
        <f t="shared" si="57"/>
        <v>112.10611735455998</v>
      </c>
      <c r="K1246" s="69"/>
      <c r="L1246" s="69"/>
      <c r="M1246" s="69"/>
      <c r="P1246" s="63"/>
      <c r="Q1246" s="63"/>
      <c r="R1246" s="63"/>
    </row>
    <row r="1247" spans="1:18" outlineLevel="1">
      <c r="A1247" s="6">
        <v>44</v>
      </c>
      <c r="B1247" s="20">
        <v>42669.020833333336</v>
      </c>
      <c r="C1247" s="21">
        <v>0.72916666666666685</v>
      </c>
      <c r="D1247" s="13">
        <v>5.09</v>
      </c>
      <c r="E1247" s="12">
        <v>50.44</v>
      </c>
      <c r="F1247" s="11">
        <f t="shared" si="58"/>
        <v>5.2401550000000006</v>
      </c>
      <c r="G1247" s="11">
        <f t="shared" si="59"/>
        <v>53.789215999999996</v>
      </c>
      <c r="H1247" s="8">
        <f t="shared" si="57"/>
        <v>145.20880333152004</v>
      </c>
      <c r="K1247" s="69"/>
      <c r="L1247" s="69"/>
      <c r="M1247" s="69"/>
      <c r="P1247" s="63"/>
      <c r="Q1247" s="63"/>
      <c r="R1247" s="63"/>
    </row>
    <row r="1248" spans="1:18" outlineLevel="1">
      <c r="A1248" s="6">
        <v>44</v>
      </c>
      <c r="B1248" s="20">
        <v>42669.020833333336</v>
      </c>
      <c r="C1248" s="21">
        <v>0.75000000000000022</v>
      </c>
      <c r="D1248" s="13">
        <v>2.7</v>
      </c>
      <c r="E1248" s="12">
        <v>54.29</v>
      </c>
      <c r="F1248" s="11">
        <f t="shared" si="58"/>
        <v>2.7796500000000006</v>
      </c>
      <c r="G1248" s="11">
        <f t="shared" si="59"/>
        <v>57.894855999999997</v>
      </c>
      <c r="H1248" s="8">
        <f t="shared" si="57"/>
        <v>65.614038519600015</v>
      </c>
      <c r="K1248" s="69"/>
      <c r="L1248" s="69"/>
      <c r="M1248" s="69"/>
      <c r="P1248" s="63"/>
      <c r="Q1248" s="63"/>
      <c r="R1248" s="63"/>
    </row>
    <row r="1249" spans="1:18" outlineLevel="1">
      <c r="A1249" s="6">
        <v>44</v>
      </c>
      <c r="B1249" s="20">
        <v>42669.020833333336</v>
      </c>
      <c r="C1249" s="21">
        <v>0.77083333333333359</v>
      </c>
      <c r="D1249" s="13">
        <v>2.65</v>
      </c>
      <c r="E1249" s="12">
        <v>53.19</v>
      </c>
      <c r="F1249" s="11">
        <f t="shared" si="58"/>
        <v>2.7281750000000002</v>
      </c>
      <c r="G1249" s="11">
        <f t="shared" si="59"/>
        <v>56.721815999999997</v>
      </c>
      <c r="H1249" s="8">
        <f t="shared" si="57"/>
        <v>67.599222134200019</v>
      </c>
      <c r="K1249" s="69"/>
      <c r="L1249" s="69"/>
      <c r="M1249" s="69"/>
      <c r="P1249" s="63"/>
      <c r="Q1249" s="63"/>
      <c r="R1249" s="63"/>
    </row>
    <row r="1250" spans="1:18" outlineLevel="1">
      <c r="A1250" s="6">
        <v>44</v>
      </c>
      <c r="B1250" s="20">
        <v>42669.020833333336</v>
      </c>
      <c r="C1250" s="21">
        <v>0.79166666666666696</v>
      </c>
      <c r="D1250" s="13">
        <v>2.4700000000000002</v>
      </c>
      <c r="E1250" s="12">
        <v>69.34</v>
      </c>
      <c r="F1250" s="11">
        <f t="shared" si="58"/>
        <v>2.5428650000000004</v>
      </c>
      <c r="G1250" s="11">
        <f t="shared" si="59"/>
        <v>73.944175999999999</v>
      </c>
      <c r="H1250" s="8">
        <f t="shared" si="57"/>
        <v>19.213440395760006</v>
      </c>
      <c r="K1250" s="69"/>
      <c r="L1250" s="69"/>
      <c r="M1250" s="69"/>
      <c r="P1250" s="63"/>
      <c r="Q1250" s="63"/>
      <c r="R1250" s="63"/>
    </row>
    <row r="1251" spans="1:18" outlineLevel="1">
      <c r="A1251" s="6">
        <v>44</v>
      </c>
      <c r="B1251" s="20">
        <v>42669.020833333336</v>
      </c>
      <c r="C1251" s="21">
        <v>0.81250000000000033</v>
      </c>
      <c r="D1251" s="13">
        <v>3.04</v>
      </c>
      <c r="E1251" s="12">
        <v>65.05</v>
      </c>
      <c r="F1251" s="11">
        <f t="shared" si="58"/>
        <v>3.1296800000000005</v>
      </c>
      <c r="G1251" s="11">
        <f t="shared" si="59"/>
        <v>69.369320000000002</v>
      </c>
      <c r="H1251" s="8">
        <f t="shared" si="57"/>
        <v>37.965146582400003</v>
      </c>
      <c r="K1251" s="69"/>
      <c r="L1251" s="69"/>
      <c r="M1251" s="69"/>
      <c r="P1251" s="63"/>
      <c r="Q1251" s="63"/>
      <c r="R1251" s="63"/>
    </row>
    <row r="1252" spans="1:18" outlineLevel="1">
      <c r="A1252" s="6">
        <v>44</v>
      </c>
      <c r="B1252" s="20">
        <v>42669.020833333336</v>
      </c>
      <c r="C1252" s="21">
        <v>0.8333333333333337</v>
      </c>
      <c r="D1252" s="13">
        <v>2.21</v>
      </c>
      <c r="E1252" s="12">
        <v>56.37</v>
      </c>
      <c r="F1252" s="11">
        <f t="shared" si="58"/>
        <v>2.2751950000000001</v>
      </c>
      <c r="G1252" s="11">
        <f t="shared" si="59"/>
        <v>60.112967999999995</v>
      </c>
      <c r="H1252" s="8">
        <f t="shared" si="57"/>
        <v>48.659668271240015</v>
      </c>
      <c r="K1252" s="69"/>
      <c r="L1252" s="69"/>
      <c r="M1252" s="69"/>
      <c r="P1252" s="63"/>
      <c r="Q1252" s="63"/>
      <c r="R1252" s="63"/>
    </row>
    <row r="1253" spans="1:18" outlineLevel="1">
      <c r="A1253" s="6">
        <v>44</v>
      </c>
      <c r="B1253" s="20">
        <v>42669.020833333336</v>
      </c>
      <c r="C1253" s="21">
        <v>0.85416666666666707</v>
      </c>
      <c r="D1253" s="13">
        <v>2.9</v>
      </c>
      <c r="E1253" s="12">
        <v>51.22</v>
      </c>
      <c r="F1253" s="11">
        <f t="shared" si="58"/>
        <v>2.9855499999999999</v>
      </c>
      <c r="G1253" s="11">
        <f t="shared" si="59"/>
        <v>54.621007999999996</v>
      </c>
      <c r="H1253" s="8">
        <f t="shared" si="57"/>
        <v>80.248574565600009</v>
      </c>
      <c r="K1253" s="69"/>
      <c r="L1253" s="69"/>
      <c r="M1253" s="69"/>
      <c r="P1253" s="63"/>
      <c r="Q1253" s="63"/>
      <c r="R1253" s="63"/>
    </row>
    <row r="1254" spans="1:18" outlineLevel="1">
      <c r="A1254" s="6">
        <v>44</v>
      </c>
      <c r="B1254" s="20">
        <v>42669.020833333336</v>
      </c>
      <c r="C1254" s="21">
        <v>0.87500000000000044</v>
      </c>
      <c r="D1254" s="13">
        <v>2.13</v>
      </c>
      <c r="E1254" s="12">
        <v>46.69</v>
      </c>
      <c r="F1254" s="11">
        <f t="shared" si="58"/>
        <v>2.1928350000000001</v>
      </c>
      <c r="G1254" s="11">
        <f t="shared" si="59"/>
        <v>49.790216000000001</v>
      </c>
      <c r="H1254" s="8">
        <f t="shared" si="57"/>
        <v>69.534324197640004</v>
      </c>
      <c r="K1254" s="69"/>
      <c r="L1254" s="69"/>
      <c r="M1254" s="69"/>
      <c r="P1254" s="63"/>
      <c r="Q1254" s="63"/>
      <c r="R1254" s="63"/>
    </row>
    <row r="1255" spans="1:18" outlineLevel="1">
      <c r="A1255" s="6">
        <v>44</v>
      </c>
      <c r="B1255" s="20">
        <v>42669.020833333336</v>
      </c>
      <c r="C1255" s="21">
        <v>0.89583333333333381</v>
      </c>
      <c r="D1255" s="13">
        <v>3.7</v>
      </c>
      <c r="E1255" s="12">
        <v>39.08</v>
      </c>
      <c r="F1255" s="11">
        <f t="shared" si="58"/>
        <v>3.8091500000000007</v>
      </c>
      <c r="G1255" s="11">
        <f t="shared" si="59"/>
        <v>41.674911999999999</v>
      </c>
      <c r="H1255" s="8">
        <f t="shared" si="57"/>
        <v>151.69973395520003</v>
      </c>
      <c r="K1255" s="69"/>
      <c r="L1255" s="69"/>
      <c r="M1255" s="69"/>
      <c r="P1255" s="63"/>
      <c r="Q1255" s="63"/>
      <c r="R1255" s="63"/>
    </row>
    <row r="1256" spans="1:18" outlineLevel="1">
      <c r="A1256" s="6">
        <v>44</v>
      </c>
      <c r="B1256" s="20">
        <v>42669.020833333336</v>
      </c>
      <c r="C1256" s="21">
        <v>0.91666666666666718</v>
      </c>
      <c r="D1256" s="13">
        <v>4.4400000000000004</v>
      </c>
      <c r="E1256" s="12">
        <v>32.159999999999997</v>
      </c>
      <c r="F1256" s="11">
        <f t="shared" si="58"/>
        <v>4.5709800000000005</v>
      </c>
      <c r="G1256" s="11">
        <f t="shared" si="59"/>
        <v>34.295423999999997</v>
      </c>
      <c r="H1256" s="8">
        <f t="shared" si="57"/>
        <v>215.77117280448005</v>
      </c>
      <c r="K1256" s="69"/>
      <c r="L1256" s="69"/>
      <c r="M1256" s="69"/>
      <c r="P1256" s="63"/>
      <c r="Q1256" s="63"/>
      <c r="R1256" s="63"/>
    </row>
    <row r="1257" spans="1:18" outlineLevel="1">
      <c r="A1257" s="6">
        <v>44</v>
      </c>
      <c r="B1257" s="20">
        <v>42669.020833333336</v>
      </c>
      <c r="C1257" s="21">
        <v>0.93750000000000056</v>
      </c>
      <c r="D1257" s="13">
        <v>4.16</v>
      </c>
      <c r="E1257" s="12">
        <v>26.51</v>
      </c>
      <c r="F1257" s="11">
        <f t="shared" si="58"/>
        <v>4.2827200000000003</v>
      </c>
      <c r="G1257" s="11">
        <f t="shared" si="59"/>
        <v>28.270264000000001</v>
      </c>
      <c r="H1257" s="8">
        <f t="shared" si="57"/>
        <v>227.96805496192002</v>
      </c>
      <c r="K1257" s="69"/>
      <c r="L1257" s="69"/>
      <c r="M1257" s="69"/>
      <c r="P1257" s="63"/>
      <c r="Q1257" s="63"/>
      <c r="R1257" s="63"/>
    </row>
    <row r="1258" spans="1:18" outlineLevel="1">
      <c r="A1258" s="6">
        <v>44</v>
      </c>
      <c r="B1258" s="20">
        <v>42669.020833333336</v>
      </c>
      <c r="C1258" s="21">
        <v>0.95833333333333393</v>
      </c>
      <c r="D1258" s="13">
        <v>4.24</v>
      </c>
      <c r="E1258" s="12">
        <v>27.53</v>
      </c>
      <c r="F1258" s="11">
        <f t="shared" si="58"/>
        <v>4.3650800000000007</v>
      </c>
      <c r="G1258" s="11">
        <f t="shared" si="59"/>
        <v>29.357992000000003</v>
      </c>
      <c r="H1258" s="8">
        <f t="shared" si="57"/>
        <v>227.60403628064003</v>
      </c>
      <c r="K1258" s="69"/>
      <c r="L1258" s="69"/>
      <c r="M1258" s="69"/>
      <c r="P1258" s="63"/>
      <c r="Q1258" s="63"/>
      <c r="R1258" s="63"/>
    </row>
    <row r="1259" spans="1:18" outlineLevel="1">
      <c r="A1259" s="6">
        <v>44</v>
      </c>
      <c r="B1259" s="20">
        <v>42669.020833333336</v>
      </c>
      <c r="C1259" s="21">
        <v>0.9791666666666673</v>
      </c>
      <c r="D1259" s="13">
        <v>3.43</v>
      </c>
      <c r="E1259" s="12">
        <v>35.17</v>
      </c>
      <c r="F1259" s="11">
        <f t="shared" si="58"/>
        <v>3.5311850000000002</v>
      </c>
      <c r="G1259" s="11">
        <f t="shared" si="59"/>
        <v>37.505288</v>
      </c>
      <c r="H1259" s="8">
        <f t="shared" si="57"/>
        <v>155.35346709372001</v>
      </c>
      <c r="K1259" s="69"/>
      <c r="L1259" s="69"/>
      <c r="M1259" s="69"/>
      <c r="P1259" s="63"/>
      <c r="Q1259" s="63"/>
      <c r="R1259" s="63"/>
    </row>
    <row r="1260" spans="1:18" outlineLevel="1">
      <c r="A1260" s="6">
        <v>44</v>
      </c>
      <c r="B1260" s="20">
        <v>42669.020833333336</v>
      </c>
      <c r="C1260" s="21">
        <v>1.0000000000000007</v>
      </c>
      <c r="D1260" s="13">
        <v>5.64</v>
      </c>
      <c r="E1260" s="12">
        <v>49.24</v>
      </c>
      <c r="F1260" s="11">
        <f t="shared" si="58"/>
        <v>5.8063799999999999</v>
      </c>
      <c r="G1260" s="11">
        <f t="shared" si="59"/>
        <v>52.509536000000004</v>
      </c>
      <c r="H1260" s="8">
        <f t="shared" si="57"/>
        <v>168.32965036031996</v>
      </c>
      <c r="K1260" s="69"/>
      <c r="L1260" s="69"/>
      <c r="M1260" s="69"/>
      <c r="P1260" s="63"/>
      <c r="Q1260" s="63"/>
      <c r="R1260" s="63"/>
    </row>
    <row r="1261" spans="1:18" outlineLevel="1">
      <c r="A1261" s="6">
        <v>44</v>
      </c>
      <c r="B1261" s="20">
        <v>42670.020833333336</v>
      </c>
      <c r="C1261" s="21">
        <v>2.0833333333333332E-2</v>
      </c>
      <c r="D1261" s="13">
        <v>7.74</v>
      </c>
      <c r="E1261" s="12">
        <v>40.83</v>
      </c>
      <c r="F1261" s="11">
        <f t="shared" si="58"/>
        <v>7.9683300000000008</v>
      </c>
      <c r="G1261" s="11">
        <f t="shared" si="59"/>
        <v>43.541111999999998</v>
      </c>
      <c r="H1261" s="8">
        <f t="shared" si="57"/>
        <v>302.46894601704003</v>
      </c>
      <c r="K1261" s="69"/>
      <c r="L1261" s="69"/>
      <c r="M1261" s="69"/>
      <c r="P1261" s="63"/>
      <c r="Q1261" s="63"/>
      <c r="R1261" s="63"/>
    </row>
    <row r="1262" spans="1:18" outlineLevel="1">
      <c r="A1262" s="6">
        <v>44</v>
      </c>
      <c r="B1262" s="20">
        <v>42670.020833333336</v>
      </c>
      <c r="C1262" s="21">
        <v>4.1666666666666664E-2</v>
      </c>
      <c r="D1262" s="13">
        <v>9.18</v>
      </c>
      <c r="E1262" s="12">
        <v>27.03</v>
      </c>
      <c r="F1262" s="11">
        <f t="shared" si="58"/>
        <v>9.4508100000000006</v>
      </c>
      <c r="G1262" s="11">
        <f t="shared" si="59"/>
        <v>28.824792000000002</v>
      </c>
      <c r="H1262" s="8">
        <f t="shared" si="57"/>
        <v>497.82338251848</v>
      </c>
      <c r="K1262" s="69"/>
      <c r="L1262" s="69"/>
      <c r="M1262" s="69"/>
      <c r="P1262" s="63"/>
      <c r="Q1262" s="63"/>
      <c r="R1262" s="63"/>
    </row>
    <row r="1263" spans="1:18" outlineLevel="1">
      <c r="A1263" s="6">
        <v>44</v>
      </c>
      <c r="B1263" s="20">
        <v>42670.020833333336</v>
      </c>
      <c r="C1263" s="21">
        <v>6.25E-2</v>
      </c>
      <c r="D1263" s="13">
        <v>8.9</v>
      </c>
      <c r="E1263" s="12">
        <v>28.29</v>
      </c>
      <c r="F1263" s="11">
        <f t="shared" si="58"/>
        <v>9.1625500000000013</v>
      </c>
      <c r="G1263" s="11">
        <f t="shared" si="59"/>
        <v>30.168455999999999</v>
      </c>
      <c r="H1263" s="8">
        <f t="shared" si="57"/>
        <v>470.32783847720009</v>
      </c>
      <c r="K1263" s="69"/>
      <c r="L1263" s="69"/>
      <c r="M1263" s="69"/>
      <c r="P1263" s="63"/>
      <c r="Q1263" s="63"/>
      <c r="R1263" s="63"/>
    </row>
    <row r="1264" spans="1:18" outlineLevel="1">
      <c r="A1264" s="6">
        <v>44</v>
      </c>
      <c r="B1264" s="20">
        <v>42670.020833333336</v>
      </c>
      <c r="C1264" s="21">
        <v>8.3333333333333329E-2</v>
      </c>
      <c r="D1264" s="13">
        <v>9.64</v>
      </c>
      <c r="E1264" s="12">
        <v>27.47</v>
      </c>
      <c r="F1264" s="11">
        <f t="shared" si="58"/>
        <v>9.9243800000000011</v>
      </c>
      <c r="G1264" s="11">
        <f t="shared" si="59"/>
        <v>29.294007999999998</v>
      </c>
      <c r="H1264" s="8">
        <f t="shared" si="57"/>
        <v>518.11210288496011</v>
      </c>
      <c r="K1264" s="69"/>
      <c r="L1264" s="69"/>
      <c r="M1264" s="69"/>
      <c r="P1264" s="63"/>
      <c r="Q1264" s="63"/>
      <c r="R1264" s="63"/>
    </row>
    <row r="1265" spans="1:18" outlineLevel="1">
      <c r="A1265" s="6">
        <v>44</v>
      </c>
      <c r="B1265" s="20">
        <v>42670.020833333336</v>
      </c>
      <c r="C1265" s="21">
        <v>0.10416666666666666</v>
      </c>
      <c r="D1265" s="13">
        <v>9.74</v>
      </c>
      <c r="E1265" s="12">
        <v>25.2</v>
      </c>
      <c r="F1265" s="11">
        <f t="shared" si="58"/>
        <v>10.027330000000001</v>
      </c>
      <c r="G1265" s="11">
        <f t="shared" si="59"/>
        <v>26.873280000000001</v>
      </c>
      <c r="H1265" s="8">
        <f t="shared" si="57"/>
        <v>547.76014825760001</v>
      </c>
      <c r="K1265" s="69"/>
      <c r="L1265" s="69"/>
      <c r="M1265" s="69"/>
      <c r="P1265" s="63"/>
      <c r="Q1265" s="63"/>
      <c r="R1265" s="63"/>
    </row>
    <row r="1266" spans="1:18" outlineLevel="1">
      <c r="A1266" s="6">
        <v>44</v>
      </c>
      <c r="B1266" s="20">
        <v>42670.020833333336</v>
      </c>
      <c r="C1266" s="21">
        <v>0.12499999999999999</v>
      </c>
      <c r="D1266" s="13">
        <v>7.92</v>
      </c>
      <c r="E1266" s="12">
        <v>25.2</v>
      </c>
      <c r="F1266" s="11">
        <f t="shared" si="58"/>
        <v>8.1536400000000011</v>
      </c>
      <c r="G1266" s="11">
        <f t="shared" si="59"/>
        <v>26.873280000000001</v>
      </c>
      <c r="H1266" s="8">
        <f t="shared" si="57"/>
        <v>445.40660926080005</v>
      </c>
      <c r="K1266" s="69"/>
      <c r="L1266" s="69"/>
      <c r="M1266" s="69"/>
      <c r="P1266" s="63"/>
      <c r="Q1266" s="63"/>
      <c r="R1266" s="63"/>
    </row>
    <row r="1267" spans="1:18" outlineLevel="1">
      <c r="A1267" s="6">
        <v>44</v>
      </c>
      <c r="B1267" s="20">
        <v>42670.020833333336</v>
      </c>
      <c r="C1267" s="21">
        <v>0.14583333333333331</v>
      </c>
      <c r="D1267" s="13">
        <v>8.14</v>
      </c>
      <c r="E1267" s="12">
        <v>25.2</v>
      </c>
      <c r="F1267" s="11">
        <f t="shared" si="58"/>
        <v>8.3801300000000012</v>
      </c>
      <c r="G1267" s="11">
        <f t="shared" si="59"/>
        <v>26.873280000000001</v>
      </c>
      <c r="H1267" s="8">
        <f t="shared" si="57"/>
        <v>457.77901507360008</v>
      </c>
      <c r="K1267" s="69"/>
      <c r="L1267" s="69"/>
      <c r="M1267" s="69"/>
      <c r="P1267" s="63"/>
      <c r="Q1267" s="63"/>
      <c r="R1267" s="63"/>
    </row>
    <row r="1268" spans="1:18" outlineLevel="1">
      <c r="A1268" s="6">
        <v>44</v>
      </c>
      <c r="B1268" s="20">
        <v>42670.020833333336</v>
      </c>
      <c r="C1268" s="21">
        <v>0.16666666666666666</v>
      </c>
      <c r="D1268" s="13">
        <v>9.32</v>
      </c>
      <c r="E1268" s="12">
        <v>25.2</v>
      </c>
      <c r="F1268" s="11">
        <f t="shared" si="58"/>
        <v>9.5949400000000011</v>
      </c>
      <c r="G1268" s="11">
        <f t="shared" si="59"/>
        <v>26.873280000000001</v>
      </c>
      <c r="H1268" s="8">
        <f t="shared" si="57"/>
        <v>524.14010079680008</v>
      </c>
      <c r="K1268" s="69"/>
      <c r="L1268" s="69"/>
      <c r="M1268" s="69"/>
      <c r="P1268" s="63"/>
      <c r="Q1268" s="63"/>
      <c r="R1268" s="63"/>
    </row>
    <row r="1269" spans="1:18" outlineLevel="1">
      <c r="A1269" s="6">
        <v>44</v>
      </c>
      <c r="B1269" s="20">
        <v>42670.020833333336</v>
      </c>
      <c r="C1269" s="21">
        <v>0.1875</v>
      </c>
      <c r="D1269" s="13">
        <v>8.33</v>
      </c>
      <c r="E1269" s="12">
        <v>25.03</v>
      </c>
      <c r="F1269" s="11">
        <f t="shared" si="58"/>
        <v>8.5757349999999999</v>
      </c>
      <c r="G1269" s="11">
        <f t="shared" si="59"/>
        <v>26.691992000000003</v>
      </c>
      <c r="H1269" s="8">
        <f t="shared" si="57"/>
        <v>470.01895248587999</v>
      </c>
      <c r="K1269" s="69"/>
      <c r="L1269" s="69"/>
      <c r="M1269" s="69"/>
      <c r="P1269" s="63"/>
      <c r="Q1269" s="63"/>
      <c r="R1269" s="63"/>
    </row>
    <row r="1270" spans="1:18" outlineLevel="1">
      <c r="A1270" s="6">
        <v>44</v>
      </c>
      <c r="B1270" s="20">
        <v>42670.020833333336</v>
      </c>
      <c r="C1270" s="21">
        <v>0.20833333333333334</v>
      </c>
      <c r="D1270" s="13">
        <v>5.38</v>
      </c>
      <c r="E1270" s="12">
        <v>37.03</v>
      </c>
      <c r="F1270" s="11">
        <f t="shared" si="58"/>
        <v>5.53871</v>
      </c>
      <c r="G1270" s="11">
        <f t="shared" si="59"/>
        <v>39.488792000000004</v>
      </c>
      <c r="H1270" s="8">
        <f t="shared" si="57"/>
        <v>232.68789786167997</v>
      </c>
      <c r="K1270" s="69"/>
      <c r="L1270" s="69"/>
      <c r="M1270" s="69"/>
      <c r="P1270" s="63"/>
      <c r="Q1270" s="63"/>
      <c r="R1270" s="63"/>
    </row>
    <row r="1271" spans="1:18" outlineLevel="1">
      <c r="A1271" s="6">
        <v>44</v>
      </c>
      <c r="B1271" s="20">
        <v>42670.020833333336</v>
      </c>
      <c r="C1271" s="21">
        <v>0.22916666666666669</v>
      </c>
      <c r="D1271" s="13">
        <v>5.2</v>
      </c>
      <c r="E1271" s="12">
        <v>68.47</v>
      </c>
      <c r="F1271" s="11">
        <f t="shared" si="58"/>
        <v>5.3534000000000006</v>
      </c>
      <c r="G1271" s="11">
        <f t="shared" si="59"/>
        <v>73.016407999999998</v>
      </c>
      <c r="H1271" s="8">
        <f t="shared" si="57"/>
        <v>45.416061412800012</v>
      </c>
      <c r="K1271" s="69"/>
      <c r="L1271" s="69"/>
      <c r="M1271" s="69"/>
      <c r="P1271" s="63"/>
      <c r="Q1271" s="63"/>
      <c r="R1271" s="63"/>
    </row>
    <row r="1272" spans="1:18" outlineLevel="1">
      <c r="A1272" s="6">
        <v>44</v>
      </c>
      <c r="B1272" s="20">
        <v>42670.020833333336</v>
      </c>
      <c r="C1272" s="21">
        <v>0.25</v>
      </c>
      <c r="D1272" s="13">
        <v>8.57</v>
      </c>
      <c r="E1272" s="12">
        <v>76.540000000000006</v>
      </c>
      <c r="F1272" s="11">
        <f t="shared" si="58"/>
        <v>8.8228150000000003</v>
      </c>
      <c r="G1272" s="11">
        <f t="shared" si="59"/>
        <v>81.622256000000007</v>
      </c>
      <c r="H1272" s="8">
        <f t="shared" si="57"/>
        <v>-1.0786420706400639</v>
      </c>
      <c r="K1272" s="69"/>
      <c r="L1272" s="69"/>
      <c r="M1272" s="69"/>
      <c r="P1272" s="63"/>
      <c r="Q1272" s="63"/>
      <c r="R1272" s="63"/>
    </row>
    <row r="1273" spans="1:18" outlineLevel="1">
      <c r="A1273" s="6">
        <v>44</v>
      </c>
      <c r="B1273" s="20">
        <v>42670.020833333336</v>
      </c>
      <c r="C1273" s="21">
        <v>0.27083333333333331</v>
      </c>
      <c r="D1273" s="13">
        <v>9.74</v>
      </c>
      <c r="E1273" s="12">
        <v>73.58</v>
      </c>
      <c r="F1273" s="11">
        <f t="shared" si="58"/>
        <v>10.027330000000001</v>
      </c>
      <c r="G1273" s="11">
        <f t="shared" si="59"/>
        <v>78.465711999999996</v>
      </c>
      <c r="H1273" s="8">
        <f t="shared" si="57"/>
        <v>30.425807091040038</v>
      </c>
      <c r="K1273" s="69"/>
      <c r="L1273" s="69"/>
      <c r="M1273" s="69"/>
      <c r="P1273" s="63"/>
      <c r="Q1273" s="63"/>
      <c r="R1273" s="63"/>
    </row>
    <row r="1274" spans="1:18" outlineLevel="1">
      <c r="A1274" s="6">
        <v>44</v>
      </c>
      <c r="B1274" s="20">
        <v>42670.020833333336</v>
      </c>
      <c r="C1274" s="21">
        <v>0.29166666666666663</v>
      </c>
      <c r="D1274" s="13">
        <v>9.7200000000000006</v>
      </c>
      <c r="E1274" s="12">
        <v>99.8</v>
      </c>
      <c r="F1274" s="11">
        <f t="shared" si="58"/>
        <v>10.006740000000001</v>
      </c>
      <c r="G1274" s="11">
        <f t="shared" si="59"/>
        <v>106.42672</v>
      </c>
      <c r="H1274" s="8">
        <f t="shared" si="57"/>
        <v>-249.43520609280006</v>
      </c>
      <c r="K1274" s="69"/>
      <c r="L1274" s="69"/>
      <c r="M1274" s="69"/>
      <c r="P1274" s="63"/>
      <c r="Q1274" s="63"/>
      <c r="R1274" s="63"/>
    </row>
    <row r="1275" spans="1:18" outlineLevel="1">
      <c r="A1275" s="6">
        <v>44</v>
      </c>
      <c r="B1275" s="20">
        <v>42670.020833333336</v>
      </c>
      <c r="C1275" s="21">
        <v>0.31249999999999994</v>
      </c>
      <c r="D1275" s="13">
        <v>9.11</v>
      </c>
      <c r="E1275" s="12">
        <v>56.8</v>
      </c>
      <c r="F1275" s="11">
        <f t="shared" si="58"/>
        <v>9.3787450000000003</v>
      </c>
      <c r="G1275" s="11">
        <f t="shared" si="59"/>
        <v>60.57152</v>
      </c>
      <c r="H1275" s="8">
        <f t="shared" si="57"/>
        <v>196.28287715760001</v>
      </c>
      <c r="K1275" s="69"/>
      <c r="L1275" s="69"/>
      <c r="M1275" s="69"/>
      <c r="P1275" s="63"/>
      <c r="Q1275" s="63"/>
      <c r="R1275" s="63"/>
    </row>
    <row r="1276" spans="1:18" outlineLevel="1">
      <c r="A1276" s="6">
        <v>44</v>
      </c>
      <c r="B1276" s="20">
        <v>42670.020833333336</v>
      </c>
      <c r="C1276" s="21">
        <v>0.33333333333333326</v>
      </c>
      <c r="D1276" s="13">
        <v>8.3800000000000008</v>
      </c>
      <c r="E1276" s="12">
        <v>63.24</v>
      </c>
      <c r="F1276" s="11">
        <f t="shared" si="58"/>
        <v>8.6272100000000016</v>
      </c>
      <c r="G1276" s="11">
        <f t="shared" si="59"/>
        <v>67.439136000000005</v>
      </c>
      <c r="H1276" s="8">
        <f t="shared" si="57"/>
        <v>121.30602650943997</v>
      </c>
      <c r="K1276" s="69"/>
      <c r="L1276" s="69"/>
      <c r="M1276" s="69"/>
      <c r="P1276" s="63"/>
      <c r="Q1276" s="63"/>
      <c r="R1276" s="63"/>
    </row>
    <row r="1277" spans="1:18" outlineLevel="1">
      <c r="A1277" s="6">
        <v>44</v>
      </c>
      <c r="B1277" s="20">
        <v>42670.020833333336</v>
      </c>
      <c r="C1277" s="21">
        <v>0.35416666666666657</v>
      </c>
      <c r="D1277" s="13">
        <v>8.2899999999999991</v>
      </c>
      <c r="E1277" s="12">
        <v>66.66</v>
      </c>
      <c r="F1277" s="11">
        <f t="shared" si="58"/>
        <v>8.5345549999999992</v>
      </c>
      <c r="G1277" s="11">
        <f t="shared" si="59"/>
        <v>71.086224000000001</v>
      </c>
      <c r="H1277" s="8">
        <f t="shared" si="57"/>
        <v>88.876944029679976</v>
      </c>
      <c r="K1277" s="69"/>
      <c r="L1277" s="69"/>
      <c r="M1277" s="69"/>
      <c r="P1277" s="63"/>
      <c r="Q1277" s="63"/>
      <c r="R1277" s="63"/>
    </row>
    <row r="1278" spans="1:18" outlineLevel="1">
      <c r="A1278" s="6">
        <v>44</v>
      </c>
      <c r="B1278" s="20">
        <v>42670.020833333336</v>
      </c>
      <c r="C1278" s="21">
        <v>0.37499999999999989</v>
      </c>
      <c r="D1278" s="13">
        <v>9.07</v>
      </c>
      <c r="E1278" s="12">
        <v>69.13</v>
      </c>
      <c r="F1278" s="11">
        <f t="shared" si="58"/>
        <v>9.3375650000000014</v>
      </c>
      <c r="G1278" s="11">
        <f t="shared" si="59"/>
        <v>73.720231999999996</v>
      </c>
      <c r="H1278" s="8">
        <f t="shared" si="57"/>
        <v>72.644089384920051</v>
      </c>
      <c r="K1278" s="69"/>
      <c r="L1278" s="69"/>
      <c r="M1278" s="69"/>
      <c r="P1278" s="63"/>
      <c r="Q1278" s="63"/>
      <c r="R1278" s="63"/>
    </row>
    <row r="1279" spans="1:18" outlineLevel="1">
      <c r="A1279" s="6">
        <v>44</v>
      </c>
      <c r="B1279" s="20">
        <v>42670.020833333336</v>
      </c>
      <c r="C1279" s="21">
        <v>0.3958333333333332</v>
      </c>
      <c r="D1279" s="13">
        <v>7.95</v>
      </c>
      <c r="E1279" s="12">
        <v>62.1</v>
      </c>
      <c r="F1279" s="11">
        <f t="shared" si="58"/>
        <v>8.1845250000000007</v>
      </c>
      <c r="G1279" s="11">
        <f t="shared" si="59"/>
        <v>66.223439999999997</v>
      </c>
      <c r="H1279" s="8">
        <f t="shared" si="57"/>
        <v>125.03138723400004</v>
      </c>
      <c r="K1279" s="69"/>
      <c r="L1279" s="69"/>
      <c r="M1279" s="69"/>
      <c r="P1279" s="63"/>
      <c r="Q1279" s="63"/>
      <c r="R1279" s="63"/>
    </row>
    <row r="1280" spans="1:18" outlineLevel="1">
      <c r="A1280" s="6">
        <v>44</v>
      </c>
      <c r="B1280" s="20">
        <v>42670.020833333336</v>
      </c>
      <c r="C1280" s="21">
        <v>0.41666666666666652</v>
      </c>
      <c r="D1280" s="13">
        <v>7.21</v>
      </c>
      <c r="E1280" s="12">
        <v>53.16</v>
      </c>
      <c r="F1280" s="11">
        <f t="shared" si="58"/>
        <v>7.4226950000000009</v>
      </c>
      <c r="G1280" s="11">
        <f t="shared" si="59"/>
        <v>56.689823999999994</v>
      </c>
      <c r="H1280" s="8">
        <f t="shared" si="57"/>
        <v>184.15836934432005</v>
      </c>
      <c r="K1280" s="69"/>
      <c r="L1280" s="69"/>
      <c r="M1280" s="69"/>
      <c r="P1280" s="63"/>
      <c r="Q1280" s="63"/>
      <c r="R1280" s="63"/>
    </row>
    <row r="1281" spans="1:18" outlineLevel="1">
      <c r="A1281" s="6">
        <v>44</v>
      </c>
      <c r="B1281" s="20">
        <v>42670.020833333336</v>
      </c>
      <c r="C1281" s="21">
        <v>0.43749999999999983</v>
      </c>
      <c r="D1281" s="13">
        <v>6.69</v>
      </c>
      <c r="E1281" s="12">
        <v>55.43</v>
      </c>
      <c r="F1281" s="11">
        <f t="shared" si="58"/>
        <v>6.8873550000000012</v>
      </c>
      <c r="G1281" s="11">
        <f t="shared" si="59"/>
        <v>59.110551999999998</v>
      </c>
      <c r="H1281" s="8">
        <f t="shared" si="57"/>
        <v>154.20407663004005</v>
      </c>
      <c r="K1281" s="69"/>
      <c r="L1281" s="69"/>
      <c r="M1281" s="69"/>
      <c r="P1281" s="63"/>
      <c r="Q1281" s="63"/>
      <c r="R1281" s="63"/>
    </row>
    <row r="1282" spans="1:18" outlineLevel="1">
      <c r="A1282" s="6">
        <v>44</v>
      </c>
      <c r="B1282" s="20">
        <v>42670.020833333336</v>
      </c>
      <c r="C1282" s="21">
        <v>0.45833333333333315</v>
      </c>
      <c r="D1282" s="13">
        <v>5.74</v>
      </c>
      <c r="E1282" s="12">
        <v>50.4</v>
      </c>
      <c r="F1282" s="11">
        <f t="shared" si="58"/>
        <v>5.9093300000000006</v>
      </c>
      <c r="G1282" s="11">
        <f t="shared" si="59"/>
        <v>53.746560000000002</v>
      </c>
      <c r="H1282" s="8">
        <f t="shared" si="57"/>
        <v>164.00423559520002</v>
      </c>
      <c r="K1282" s="69"/>
      <c r="L1282" s="69"/>
      <c r="M1282" s="69"/>
      <c r="P1282" s="63"/>
      <c r="Q1282" s="63"/>
      <c r="R1282" s="63"/>
    </row>
    <row r="1283" spans="1:18" outlineLevel="1">
      <c r="A1283" s="6">
        <v>44</v>
      </c>
      <c r="B1283" s="20">
        <v>42670.020833333336</v>
      </c>
      <c r="C1283" s="21">
        <v>0.47916666666666646</v>
      </c>
      <c r="D1283" s="13">
        <v>5.29</v>
      </c>
      <c r="E1283" s="12">
        <v>50.6</v>
      </c>
      <c r="F1283" s="11">
        <f t="shared" si="58"/>
        <v>5.4460550000000003</v>
      </c>
      <c r="G1283" s="11">
        <f t="shared" si="59"/>
        <v>53.95984</v>
      </c>
      <c r="H1283" s="8">
        <f t="shared" si="57"/>
        <v>149.98522606880002</v>
      </c>
      <c r="K1283" s="69"/>
      <c r="L1283" s="69"/>
      <c r="M1283" s="69"/>
      <c r="P1283" s="63"/>
      <c r="Q1283" s="63"/>
      <c r="R1283" s="63"/>
    </row>
    <row r="1284" spans="1:18" outlineLevel="1">
      <c r="A1284" s="6">
        <v>44</v>
      </c>
      <c r="B1284" s="20">
        <v>42670.020833333336</v>
      </c>
      <c r="C1284" s="21">
        <v>0.49999999999999978</v>
      </c>
      <c r="D1284" s="13">
        <v>4.47</v>
      </c>
      <c r="E1284" s="12">
        <v>51.6</v>
      </c>
      <c r="F1284" s="11">
        <f t="shared" si="58"/>
        <v>4.6018650000000001</v>
      </c>
      <c r="G1284" s="11">
        <f t="shared" si="59"/>
        <v>55.026240000000001</v>
      </c>
      <c r="H1284" s="8">
        <f t="shared" si="57"/>
        <v>121.82866956239999</v>
      </c>
      <c r="K1284" s="69"/>
      <c r="L1284" s="69"/>
      <c r="M1284" s="69"/>
      <c r="P1284" s="63"/>
      <c r="Q1284" s="63"/>
      <c r="R1284" s="63"/>
    </row>
    <row r="1285" spans="1:18" outlineLevel="1">
      <c r="A1285" s="6">
        <v>44</v>
      </c>
      <c r="B1285" s="20">
        <v>42670.020833333336</v>
      </c>
      <c r="C1285" s="21">
        <v>0.52083333333333315</v>
      </c>
      <c r="D1285" s="13">
        <v>4.01</v>
      </c>
      <c r="E1285" s="12">
        <v>53.61</v>
      </c>
      <c r="F1285" s="11">
        <f t="shared" si="58"/>
        <v>4.1282950000000005</v>
      </c>
      <c r="G1285" s="11">
        <f t="shared" si="59"/>
        <v>57.169704000000003</v>
      </c>
      <c r="H1285" s="8">
        <f t="shared" si="57"/>
        <v>100.44263932532</v>
      </c>
      <c r="K1285" s="69"/>
      <c r="L1285" s="69"/>
      <c r="M1285" s="69"/>
      <c r="P1285" s="63"/>
      <c r="Q1285" s="63"/>
      <c r="R1285" s="63"/>
    </row>
    <row r="1286" spans="1:18" outlineLevel="1">
      <c r="A1286" s="6">
        <v>44</v>
      </c>
      <c r="B1286" s="20">
        <v>42670.020833333336</v>
      </c>
      <c r="C1286" s="21">
        <v>0.54166666666666652</v>
      </c>
      <c r="D1286" s="13">
        <v>3.93</v>
      </c>
      <c r="E1286" s="12">
        <v>62.13</v>
      </c>
      <c r="F1286" s="11">
        <f t="shared" si="58"/>
        <v>4.0459350000000001</v>
      </c>
      <c r="G1286" s="11">
        <f t="shared" si="59"/>
        <v>66.255431999999999</v>
      </c>
      <c r="H1286" s="8">
        <f t="shared" si="57"/>
        <v>61.678531231080008</v>
      </c>
      <c r="K1286" s="69"/>
      <c r="L1286" s="69"/>
      <c r="M1286" s="69"/>
      <c r="P1286" s="63"/>
      <c r="Q1286" s="63"/>
      <c r="R1286" s="63"/>
    </row>
    <row r="1287" spans="1:18" outlineLevel="1">
      <c r="A1287" s="6">
        <v>44</v>
      </c>
      <c r="B1287" s="20">
        <v>42670.020833333336</v>
      </c>
      <c r="C1287" s="21">
        <v>0.56249999999999989</v>
      </c>
      <c r="D1287" s="13">
        <v>3.9</v>
      </c>
      <c r="E1287" s="12">
        <v>48.25</v>
      </c>
      <c r="F1287" s="11">
        <f t="shared" si="58"/>
        <v>4.0150500000000005</v>
      </c>
      <c r="G1287" s="11">
        <f t="shared" si="59"/>
        <v>51.453800000000001</v>
      </c>
      <c r="H1287" s="8">
        <f t="shared" si="57"/>
        <v>120.63699531</v>
      </c>
      <c r="K1287" s="69"/>
      <c r="L1287" s="69"/>
      <c r="M1287" s="69"/>
      <c r="P1287" s="63"/>
      <c r="Q1287" s="63"/>
      <c r="R1287" s="63"/>
    </row>
    <row r="1288" spans="1:18" outlineLevel="1">
      <c r="A1288" s="6">
        <v>44</v>
      </c>
      <c r="B1288" s="20">
        <v>42670.020833333336</v>
      </c>
      <c r="C1288" s="21">
        <v>0.58333333333333326</v>
      </c>
      <c r="D1288" s="13">
        <v>3.68</v>
      </c>
      <c r="E1288" s="12">
        <v>46.59</v>
      </c>
      <c r="F1288" s="11">
        <f t="shared" si="58"/>
        <v>3.7885600000000004</v>
      </c>
      <c r="G1288" s="11">
        <f t="shared" si="59"/>
        <v>49.683576000000002</v>
      </c>
      <c r="H1288" s="8">
        <f t="shared" si="57"/>
        <v>120.53843130944</v>
      </c>
      <c r="K1288" s="69"/>
      <c r="L1288" s="69"/>
      <c r="M1288" s="69"/>
      <c r="P1288" s="63"/>
      <c r="Q1288" s="63"/>
      <c r="R1288" s="63"/>
    </row>
    <row r="1289" spans="1:18" outlineLevel="1">
      <c r="A1289" s="6">
        <v>44</v>
      </c>
      <c r="B1289" s="20">
        <v>42670.020833333336</v>
      </c>
      <c r="C1289" s="21">
        <v>0.60416666666666663</v>
      </c>
      <c r="D1289" s="13">
        <v>3.2</v>
      </c>
      <c r="E1289" s="12">
        <v>40.64</v>
      </c>
      <c r="F1289" s="11">
        <f t="shared" si="58"/>
        <v>3.2944000000000004</v>
      </c>
      <c r="G1289" s="11">
        <f t="shared" si="59"/>
        <v>43.338495999999999</v>
      </c>
      <c r="H1289" s="8">
        <f t="shared" si="57"/>
        <v>125.71925877760002</v>
      </c>
      <c r="K1289" s="69"/>
      <c r="L1289" s="69"/>
      <c r="M1289" s="69"/>
      <c r="P1289" s="63"/>
      <c r="Q1289" s="63"/>
      <c r="R1289" s="63"/>
    </row>
    <row r="1290" spans="1:18" outlineLevel="1">
      <c r="A1290" s="6">
        <v>44</v>
      </c>
      <c r="B1290" s="20">
        <v>42670.020833333336</v>
      </c>
      <c r="C1290" s="21">
        <v>0.625</v>
      </c>
      <c r="D1290" s="13">
        <v>3.36</v>
      </c>
      <c r="E1290" s="12">
        <v>16.22</v>
      </c>
      <c r="F1290" s="11">
        <f t="shared" si="58"/>
        <v>3.45912</v>
      </c>
      <c r="G1290" s="11">
        <f t="shared" si="59"/>
        <v>17.297007999999998</v>
      </c>
      <c r="H1290" s="8">
        <f t="shared" si="57"/>
        <v>222.08585368703999</v>
      </c>
      <c r="K1290" s="69"/>
      <c r="L1290" s="69"/>
      <c r="M1290" s="69"/>
      <c r="P1290" s="63"/>
      <c r="Q1290" s="63"/>
      <c r="R1290" s="63"/>
    </row>
    <row r="1291" spans="1:18" outlineLevel="1">
      <c r="A1291" s="6">
        <v>44</v>
      </c>
      <c r="B1291" s="20">
        <v>42670.020833333336</v>
      </c>
      <c r="C1291" s="21">
        <v>0.64583333333333337</v>
      </c>
      <c r="D1291" s="13">
        <v>3.18</v>
      </c>
      <c r="E1291" s="12">
        <v>14.3</v>
      </c>
      <c r="F1291" s="11">
        <f t="shared" si="58"/>
        <v>3.2738100000000006</v>
      </c>
      <c r="G1291" s="11">
        <f t="shared" si="59"/>
        <v>15.24952</v>
      </c>
      <c r="H1291" s="8">
        <f t="shared" si="57"/>
        <v>216.89148392880003</v>
      </c>
      <c r="K1291" s="69"/>
      <c r="L1291" s="69"/>
      <c r="M1291" s="69"/>
      <c r="P1291" s="63"/>
      <c r="Q1291" s="63"/>
      <c r="R1291" s="63"/>
    </row>
    <row r="1292" spans="1:18" outlineLevel="1">
      <c r="A1292" s="6">
        <v>44</v>
      </c>
      <c r="B1292" s="20">
        <v>42670.020833333336</v>
      </c>
      <c r="C1292" s="21">
        <v>0.66666666666666674</v>
      </c>
      <c r="D1292" s="13">
        <v>2.64</v>
      </c>
      <c r="E1292" s="12">
        <v>15.54</v>
      </c>
      <c r="F1292" s="11">
        <f t="shared" si="58"/>
        <v>2.7178800000000005</v>
      </c>
      <c r="G1292" s="11">
        <f t="shared" si="59"/>
        <v>16.571856</v>
      </c>
      <c r="H1292" s="8">
        <f t="shared" si="57"/>
        <v>176.46690401472003</v>
      </c>
      <c r="K1292" s="69"/>
      <c r="L1292" s="69"/>
      <c r="M1292" s="69"/>
      <c r="P1292" s="63"/>
      <c r="Q1292" s="63"/>
      <c r="R1292" s="63"/>
    </row>
    <row r="1293" spans="1:18" outlineLevel="1">
      <c r="A1293" s="6">
        <v>44</v>
      </c>
      <c r="B1293" s="20">
        <v>42670.020833333336</v>
      </c>
      <c r="C1293" s="21">
        <v>0.68750000000000011</v>
      </c>
      <c r="D1293" s="13">
        <v>3.15</v>
      </c>
      <c r="E1293" s="12">
        <v>26.32</v>
      </c>
      <c r="F1293" s="11">
        <f t="shared" si="58"/>
        <v>3.2429250000000001</v>
      </c>
      <c r="G1293" s="11">
        <f t="shared" si="59"/>
        <v>28.067648000000002</v>
      </c>
      <c r="H1293" s="8">
        <f t="shared" ref="H1293:H1356" si="60">F1293*($B$6-G1293)</f>
        <v>173.27711010959999</v>
      </c>
      <c r="K1293" s="69"/>
      <c r="L1293" s="69"/>
      <c r="M1293" s="69"/>
      <c r="P1293" s="63"/>
      <c r="Q1293" s="63"/>
      <c r="R1293" s="63"/>
    </row>
    <row r="1294" spans="1:18" outlineLevel="1">
      <c r="A1294" s="6">
        <v>44</v>
      </c>
      <c r="B1294" s="20">
        <v>42670.020833333336</v>
      </c>
      <c r="C1294" s="21">
        <v>0.70833333333333348</v>
      </c>
      <c r="D1294" s="13">
        <v>3.44</v>
      </c>
      <c r="E1294" s="12">
        <v>16.260000000000002</v>
      </c>
      <c r="F1294" s="11">
        <f t="shared" ref="F1294:F1357" si="61">IF($B$10="Electricity",$D1294*$B$7,$D1294*$B$8)</f>
        <v>3.5414800000000004</v>
      </c>
      <c r="G1294" s="11">
        <f t="shared" ref="G1294:G1357" si="62">+E1294*$B$8</f>
        <v>17.339664000000003</v>
      </c>
      <c r="H1294" s="8">
        <f t="shared" si="60"/>
        <v>227.22254673728003</v>
      </c>
      <c r="K1294" s="69"/>
      <c r="L1294" s="69"/>
      <c r="M1294" s="69"/>
      <c r="P1294" s="63"/>
      <c r="Q1294" s="63"/>
      <c r="R1294" s="63"/>
    </row>
    <row r="1295" spans="1:18" outlineLevel="1">
      <c r="A1295" s="6">
        <v>44</v>
      </c>
      <c r="B1295" s="20">
        <v>42670.020833333336</v>
      </c>
      <c r="C1295" s="21">
        <v>0.72916666666666685</v>
      </c>
      <c r="D1295" s="13">
        <v>3.18</v>
      </c>
      <c r="E1295" s="12">
        <v>18.78</v>
      </c>
      <c r="F1295" s="11">
        <f t="shared" si="61"/>
        <v>3.2738100000000006</v>
      </c>
      <c r="G1295" s="11">
        <f t="shared" si="62"/>
        <v>20.026992</v>
      </c>
      <c r="H1295" s="8">
        <f t="shared" si="60"/>
        <v>201.25094832048003</v>
      </c>
      <c r="K1295" s="69"/>
      <c r="L1295" s="69"/>
      <c r="M1295" s="69"/>
      <c r="P1295" s="63"/>
      <c r="Q1295" s="63"/>
      <c r="R1295" s="63"/>
    </row>
    <row r="1296" spans="1:18" outlineLevel="1">
      <c r="A1296" s="6">
        <v>44</v>
      </c>
      <c r="B1296" s="20">
        <v>42670.020833333336</v>
      </c>
      <c r="C1296" s="21">
        <v>0.75000000000000022</v>
      </c>
      <c r="D1296" s="13">
        <v>4.13</v>
      </c>
      <c r="E1296" s="12">
        <v>19.93</v>
      </c>
      <c r="F1296" s="11">
        <f t="shared" si="61"/>
        <v>4.2518349999999998</v>
      </c>
      <c r="G1296" s="11">
        <f t="shared" si="62"/>
        <v>21.253352</v>
      </c>
      <c r="H1296" s="8">
        <f t="shared" si="60"/>
        <v>256.15880659907998</v>
      </c>
      <c r="K1296" s="69"/>
      <c r="L1296" s="69"/>
      <c r="M1296" s="69"/>
      <c r="P1296" s="63"/>
      <c r="Q1296" s="63"/>
      <c r="R1296" s="63"/>
    </row>
    <row r="1297" spans="1:18" outlineLevel="1">
      <c r="A1297" s="6">
        <v>44</v>
      </c>
      <c r="B1297" s="20">
        <v>42670.020833333336</v>
      </c>
      <c r="C1297" s="21">
        <v>0.77083333333333359</v>
      </c>
      <c r="D1297" s="13">
        <v>3.91</v>
      </c>
      <c r="E1297" s="12">
        <v>29.28</v>
      </c>
      <c r="F1297" s="11">
        <f t="shared" si="61"/>
        <v>4.0253450000000006</v>
      </c>
      <c r="G1297" s="11">
        <f t="shared" si="62"/>
        <v>31.224192000000002</v>
      </c>
      <c r="H1297" s="8">
        <f t="shared" si="60"/>
        <v>202.37747235376003</v>
      </c>
      <c r="K1297" s="69"/>
      <c r="L1297" s="69"/>
      <c r="M1297" s="69"/>
      <c r="P1297" s="63"/>
      <c r="Q1297" s="63"/>
      <c r="R1297" s="63"/>
    </row>
    <row r="1298" spans="1:18" outlineLevel="1">
      <c r="A1298" s="6">
        <v>44</v>
      </c>
      <c r="B1298" s="20">
        <v>42670.020833333336</v>
      </c>
      <c r="C1298" s="21">
        <v>0.79166666666666696</v>
      </c>
      <c r="D1298" s="13">
        <v>4.76</v>
      </c>
      <c r="E1298" s="12">
        <v>28.53</v>
      </c>
      <c r="F1298" s="11">
        <f t="shared" si="61"/>
        <v>4.9004200000000004</v>
      </c>
      <c r="G1298" s="11">
        <f t="shared" si="62"/>
        <v>30.424392000000001</v>
      </c>
      <c r="H1298" s="8">
        <f t="shared" si="60"/>
        <v>250.29193095536004</v>
      </c>
      <c r="K1298" s="69"/>
      <c r="L1298" s="69"/>
      <c r="M1298" s="69"/>
      <c r="P1298" s="63"/>
      <c r="Q1298" s="63"/>
      <c r="R1298" s="63"/>
    </row>
    <row r="1299" spans="1:18" outlineLevel="1">
      <c r="A1299" s="6">
        <v>44</v>
      </c>
      <c r="B1299" s="20">
        <v>42670.020833333336</v>
      </c>
      <c r="C1299" s="21">
        <v>0.81250000000000033</v>
      </c>
      <c r="D1299" s="13">
        <v>7</v>
      </c>
      <c r="E1299" s="12">
        <v>28.97</v>
      </c>
      <c r="F1299" s="11">
        <f t="shared" si="61"/>
        <v>7.2065000000000001</v>
      </c>
      <c r="G1299" s="11">
        <f t="shared" si="62"/>
        <v>30.893608</v>
      </c>
      <c r="H1299" s="8">
        <f t="shared" si="60"/>
        <v>364.69496394800001</v>
      </c>
      <c r="K1299" s="69"/>
      <c r="L1299" s="69"/>
      <c r="M1299" s="69"/>
      <c r="P1299" s="63"/>
      <c r="Q1299" s="63"/>
      <c r="R1299" s="63"/>
    </row>
    <row r="1300" spans="1:18" outlineLevel="1">
      <c r="A1300" s="6">
        <v>44</v>
      </c>
      <c r="B1300" s="20">
        <v>42670.020833333336</v>
      </c>
      <c r="C1300" s="21">
        <v>0.8333333333333337</v>
      </c>
      <c r="D1300" s="13">
        <v>8.66</v>
      </c>
      <c r="E1300" s="12">
        <v>43.68</v>
      </c>
      <c r="F1300" s="11">
        <f t="shared" si="61"/>
        <v>8.9154700000000009</v>
      </c>
      <c r="G1300" s="11">
        <f t="shared" si="62"/>
        <v>46.580351999999998</v>
      </c>
      <c r="H1300" s="8">
        <f t="shared" si="60"/>
        <v>311.32507415456007</v>
      </c>
      <c r="K1300" s="69"/>
      <c r="L1300" s="69"/>
      <c r="M1300" s="69"/>
      <c r="P1300" s="63"/>
      <c r="Q1300" s="63"/>
      <c r="R1300" s="63"/>
    </row>
    <row r="1301" spans="1:18" outlineLevel="1">
      <c r="A1301" s="6">
        <v>44</v>
      </c>
      <c r="B1301" s="20">
        <v>42670.020833333336</v>
      </c>
      <c r="C1301" s="21">
        <v>0.85416666666666707</v>
      </c>
      <c r="D1301" s="13">
        <v>7.98</v>
      </c>
      <c r="E1301" s="12">
        <v>46.09</v>
      </c>
      <c r="F1301" s="11">
        <f t="shared" si="61"/>
        <v>8.2154100000000003</v>
      </c>
      <c r="G1301" s="11">
        <f t="shared" si="62"/>
        <v>49.150376000000001</v>
      </c>
      <c r="H1301" s="8">
        <f t="shared" si="60"/>
        <v>265.76542450583997</v>
      </c>
      <c r="K1301" s="69"/>
      <c r="L1301" s="69"/>
      <c r="M1301" s="69"/>
      <c r="P1301" s="63"/>
      <c r="Q1301" s="63"/>
      <c r="R1301" s="63"/>
    </row>
    <row r="1302" spans="1:18" outlineLevel="1">
      <c r="A1302" s="6">
        <v>44</v>
      </c>
      <c r="B1302" s="20">
        <v>42670.020833333336</v>
      </c>
      <c r="C1302" s="21">
        <v>0.87500000000000044</v>
      </c>
      <c r="D1302" s="13">
        <v>8.44</v>
      </c>
      <c r="E1302" s="12">
        <v>49.58</v>
      </c>
      <c r="F1302" s="11">
        <f t="shared" si="61"/>
        <v>8.6889800000000008</v>
      </c>
      <c r="G1302" s="11">
        <f t="shared" si="62"/>
        <v>52.872112000000001</v>
      </c>
      <c r="H1302" s="8">
        <f t="shared" si="60"/>
        <v>248.74714627424001</v>
      </c>
      <c r="K1302" s="69"/>
      <c r="L1302" s="69"/>
      <c r="M1302" s="69"/>
      <c r="P1302" s="63"/>
      <c r="Q1302" s="63"/>
      <c r="R1302" s="63"/>
    </row>
    <row r="1303" spans="1:18" outlineLevel="1">
      <c r="A1303" s="6">
        <v>44</v>
      </c>
      <c r="B1303" s="20">
        <v>42670.020833333336</v>
      </c>
      <c r="C1303" s="21">
        <v>0.89583333333333381</v>
      </c>
      <c r="D1303" s="13">
        <v>9.1</v>
      </c>
      <c r="E1303" s="12">
        <v>39.869999999999997</v>
      </c>
      <c r="F1303" s="11">
        <f t="shared" si="61"/>
        <v>9.3684500000000011</v>
      </c>
      <c r="G1303" s="11">
        <f t="shared" si="62"/>
        <v>42.517367999999998</v>
      </c>
      <c r="H1303" s="8">
        <f t="shared" si="60"/>
        <v>365.20683876040005</v>
      </c>
      <c r="K1303" s="69"/>
      <c r="L1303" s="69"/>
      <c r="M1303" s="69"/>
      <c r="P1303" s="63"/>
      <c r="Q1303" s="63"/>
      <c r="R1303" s="63"/>
    </row>
    <row r="1304" spans="1:18" outlineLevel="1">
      <c r="A1304" s="6">
        <v>44</v>
      </c>
      <c r="B1304" s="20">
        <v>42670.020833333336</v>
      </c>
      <c r="C1304" s="21">
        <v>0.91666666666666718</v>
      </c>
      <c r="D1304" s="13">
        <v>8.41</v>
      </c>
      <c r="E1304" s="12">
        <v>29.1</v>
      </c>
      <c r="F1304" s="11">
        <f t="shared" si="61"/>
        <v>8.6580950000000012</v>
      </c>
      <c r="G1304" s="11">
        <f t="shared" si="62"/>
        <v>31.032240000000002</v>
      </c>
      <c r="H1304" s="8">
        <f t="shared" si="60"/>
        <v>436.95466051720007</v>
      </c>
      <c r="K1304" s="69"/>
      <c r="L1304" s="69"/>
      <c r="M1304" s="69"/>
      <c r="P1304" s="63"/>
      <c r="Q1304" s="63"/>
      <c r="R1304" s="63"/>
    </row>
    <row r="1305" spans="1:18" outlineLevel="1">
      <c r="A1305" s="6">
        <v>44</v>
      </c>
      <c r="B1305" s="20">
        <v>42670.020833333336</v>
      </c>
      <c r="C1305" s="21">
        <v>0.93750000000000056</v>
      </c>
      <c r="D1305" s="13">
        <v>8.0399999999999991</v>
      </c>
      <c r="E1305" s="12">
        <v>46.29</v>
      </c>
      <c r="F1305" s="11">
        <f t="shared" si="61"/>
        <v>8.2771799999999995</v>
      </c>
      <c r="G1305" s="11">
        <f t="shared" si="62"/>
        <v>49.363655999999999</v>
      </c>
      <c r="H1305" s="8">
        <f t="shared" si="60"/>
        <v>265.99830382992002</v>
      </c>
      <c r="K1305" s="69"/>
      <c r="L1305" s="69"/>
      <c r="M1305" s="69"/>
      <c r="P1305" s="63"/>
      <c r="Q1305" s="63"/>
      <c r="R1305" s="63"/>
    </row>
    <row r="1306" spans="1:18" outlineLevel="1">
      <c r="A1306" s="6">
        <v>44</v>
      </c>
      <c r="B1306" s="20">
        <v>42670.020833333336</v>
      </c>
      <c r="C1306" s="21">
        <v>0.95833333333333393</v>
      </c>
      <c r="D1306" s="13">
        <v>7.98</v>
      </c>
      <c r="E1306" s="12">
        <v>45.54</v>
      </c>
      <c r="F1306" s="11">
        <f t="shared" si="61"/>
        <v>8.2154100000000003</v>
      </c>
      <c r="G1306" s="11">
        <f t="shared" si="62"/>
        <v>48.563856000000001</v>
      </c>
      <c r="H1306" s="8">
        <f t="shared" si="60"/>
        <v>270.58392677903998</v>
      </c>
      <c r="K1306" s="69"/>
      <c r="L1306" s="69"/>
      <c r="M1306" s="69"/>
      <c r="P1306" s="63"/>
      <c r="Q1306" s="63"/>
      <c r="R1306" s="63"/>
    </row>
    <row r="1307" spans="1:18" outlineLevel="1">
      <c r="A1307" s="6">
        <v>44</v>
      </c>
      <c r="B1307" s="20">
        <v>42670.020833333336</v>
      </c>
      <c r="C1307" s="21">
        <v>0.9791666666666673</v>
      </c>
      <c r="D1307" s="13">
        <v>9.66</v>
      </c>
      <c r="E1307" s="12">
        <v>46.77</v>
      </c>
      <c r="F1307" s="11">
        <f t="shared" si="61"/>
        <v>9.9449700000000014</v>
      </c>
      <c r="G1307" s="11">
        <f t="shared" si="62"/>
        <v>49.875528000000003</v>
      </c>
      <c r="H1307" s="8">
        <f t="shared" si="60"/>
        <v>314.50442530584002</v>
      </c>
      <c r="K1307" s="69"/>
      <c r="L1307" s="69"/>
      <c r="M1307" s="69"/>
      <c r="P1307" s="63"/>
      <c r="Q1307" s="63"/>
      <c r="R1307" s="63"/>
    </row>
    <row r="1308" spans="1:18" outlineLevel="1">
      <c r="A1308" s="6">
        <v>44</v>
      </c>
      <c r="B1308" s="20">
        <v>42670.020833333336</v>
      </c>
      <c r="C1308" s="21">
        <v>1.0000000000000007</v>
      </c>
      <c r="D1308" s="13">
        <v>9.2100000000000009</v>
      </c>
      <c r="E1308" s="12">
        <v>38.29</v>
      </c>
      <c r="F1308" s="11">
        <f t="shared" si="61"/>
        <v>9.481695000000002</v>
      </c>
      <c r="G1308" s="11">
        <f t="shared" si="62"/>
        <v>40.832456000000001</v>
      </c>
      <c r="H1308" s="8">
        <f t="shared" si="60"/>
        <v>385.59724860708008</v>
      </c>
      <c r="K1308" s="69"/>
      <c r="L1308" s="69"/>
      <c r="M1308" s="69"/>
      <c r="P1308" s="63"/>
      <c r="Q1308" s="63"/>
      <c r="R1308" s="63"/>
    </row>
    <row r="1309" spans="1:18" outlineLevel="1">
      <c r="A1309" s="6">
        <v>44</v>
      </c>
      <c r="B1309" s="20">
        <v>42671.020833333336</v>
      </c>
      <c r="C1309" s="21">
        <v>2.0833333333333332E-2</v>
      </c>
      <c r="D1309" s="13">
        <v>6.48</v>
      </c>
      <c r="E1309" s="12">
        <v>40.31</v>
      </c>
      <c r="F1309" s="11">
        <f t="shared" si="61"/>
        <v>6.6711600000000013</v>
      </c>
      <c r="G1309" s="11">
        <f t="shared" si="62"/>
        <v>42.986584000000001</v>
      </c>
      <c r="H1309" s="8">
        <f t="shared" si="60"/>
        <v>256.92916028256002</v>
      </c>
      <c r="K1309" s="69"/>
      <c r="L1309" s="69"/>
      <c r="M1309" s="69"/>
      <c r="P1309" s="63"/>
      <c r="Q1309" s="63"/>
      <c r="R1309" s="63"/>
    </row>
    <row r="1310" spans="1:18" outlineLevel="1">
      <c r="A1310" s="6">
        <v>44</v>
      </c>
      <c r="B1310" s="20">
        <v>42671.020833333336</v>
      </c>
      <c r="C1310" s="21">
        <v>4.1666666666666664E-2</v>
      </c>
      <c r="D1310" s="13">
        <v>5.57</v>
      </c>
      <c r="E1310" s="12">
        <v>36.24</v>
      </c>
      <c r="F1310" s="11">
        <f t="shared" si="61"/>
        <v>5.7343150000000005</v>
      </c>
      <c r="G1310" s="11">
        <f t="shared" si="62"/>
        <v>38.646336000000005</v>
      </c>
      <c r="H1310" s="8">
        <f t="shared" si="60"/>
        <v>245.73640828015999</v>
      </c>
      <c r="K1310" s="69"/>
      <c r="L1310" s="69"/>
      <c r="M1310" s="69"/>
      <c r="P1310" s="63"/>
      <c r="Q1310" s="63"/>
      <c r="R1310" s="63"/>
    </row>
    <row r="1311" spans="1:18" outlineLevel="1">
      <c r="A1311" s="6">
        <v>44</v>
      </c>
      <c r="B1311" s="20">
        <v>42671.020833333336</v>
      </c>
      <c r="C1311" s="21">
        <v>6.25E-2</v>
      </c>
      <c r="D1311" s="13">
        <v>5.77</v>
      </c>
      <c r="E1311" s="12">
        <v>35.46</v>
      </c>
      <c r="F1311" s="11">
        <f t="shared" si="61"/>
        <v>5.9402150000000002</v>
      </c>
      <c r="G1311" s="11">
        <f t="shared" si="62"/>
        <v>37.814543999999998</v>
      </c>
      <c r="H1311" s="8">
        <f t="shared" si="60"/>
        <v>259.50100101304002</v>
      </c>
      <c r="K1311" s="69"/>
      <c r="L1311" s="69"/>
      <c r="M1311" s="69"/>
      <c r="P1311" s="63"/>
      <c r="Q1311" s="63"/>
      <c r="R1311" s="63"/>
    </row>
    <row r="1312" spans="1:18" outlineLevel="1">
      <c r="A1312" s="6">
        <v>44</v>
      </c>
      <c r="B1312" s="20">
        <v>42671.020833333336</v>
      </c>
      <c r="C1312" s="21">
        <v>8.3333333333333329E-2</v>
      </c>
      <c r="D1312" s="13">
        <v>5.86</v>
      </c>
      <c r="E1312" s="12">
        <v>34.94</v>
      </c>
      <c r="F1312" s="11">
        <f t="shared" si="61"/>
        <v>6.0328700000000008</v>
      </c>
      <c r="G1312" s="11">
        <f t="shared" si="62"/>
        <v>37.260016</v>
      </c>
      <c r="H1312" s="8">
        <f t="shared" si="60"/>
        <v>266.89407227408003</v>
      </c>
      <c r="K1312" s="69"/>
      <c r="L1312" s="69"/>
      <c r="M1312" s="69"/>
      <c r="P1312" s="63"/>
      <c r="Q1312" s="63"/>
      <c r="R1312" s="63"/>
    </row>
    <row r="1313" spans="1:18" outlineLevel="1">
      <c r="A1313" s="6">
        <v>44</v>
      </c>
      <c r="B1313" s="20">
        <v>42671.020833333336</v>
      </c>
      <c r="C1313" s="21">
        <v>0.10416666666666666</v>
      </c>
      <c r="D1313" s="13">
        <v>4.6900000000000004</v>
      </c>
      <c r="E1313" s="12">
        <v>33.72</v>
      </c>
      <c r="F1313" s="11">
        <f t="shared" si="61"/>
        <v>4.8283550000000011</v>
      </c>
      <c r="G1313" s="11">
        <f t="shared" si="62"/>
        <v>35.959007999999997</v>
      </c>
      <c r="H1313" s="8">
        <f t="shared" si="60"/>
        <v>219.88807642816005</v>
      </c>
      <c r="K1313" s="69"/>
      <c r="L1313" s="69"/>
      <c r="M1313" s="69"/>
      <c r="P1313" s="63"/>
      <c r="Q1313" s="63"/>
      <c r="R1313" s="63"/>
    </row>
    <row r="1314" spans="1:18" outlineLevel="1">
      <c r="A1314" s="6">
        <v>44</v>
      </c>
      <c r="B1314" s="20">
        <v>42671.020833333336</v>
      </c>
      <c r="C1314" s="21">
        <v>0.12499999999999999</v>
      </c>
      <c r="D1314" s="13">
        <v>3.39</v>
      </c>
      <c r="E1314" s="12">
        <v>33.630000000000003</v>
      </c>
      <c r="F1314" s="11">
        <f t="shared" si="61"/>
        <v>3.4900050000000005</v>
      </c>
      <c r="G1314" s="11">
        <f t="shared" si="62"/>
        <v>35.863032000000004</v>
      </c>
      <c r="H1314" s="8">
        <f t="shared" si="60"/>
        <v>159.27324650484002</v>
      </c>
      <c r="K1314" s="69"/>
      <c r="L1314" s="69"/>
      <c r="M1314" s="69"/>
      <c r="P1314" s="63"/>
      <c r="Q1314" s="63"/>
      <c r="R1314" s="63"/>
    </row>
    <row r="1315" spans="1:18" outlineLevel="1">
      <c r="A1315" s="6">
        <v>44</v>
      </c>
      <c r="B1315" s="20">
        <v>42671.020833333336</v>
      </c>
      <c r="C1315" s="21">
        <v>0.14583333333333331</v>
      </c>
      <c r="D1315" s="13">
        <v>3.6</v>
      </c>
      <c r="E1315" s="12">
        <v>32.92</v>
      </c>
      <c r="F1315" s="11">
        <f t="shared" si="61"/>
        <v>3.7062000000000004</v>
      </c>
      <c r="G1315" s="11">
        <f t="shared" si="62"/>
        <v>35.105888</v>
      </c>
      <c r="H1315" s="8">
        <f t="shared" si="60"/>
        <v>171.94585789440001</v>
      </c>
      <c r="K1315" s="69"/>
      <c r="L1315" s="69"/>
      <c r="M1315" s="69"/>
      <c r="P1315" s="63"/>
      <c r="Q1315" s="63"/>
      <c r="R1315" s="63"/>
    </row>
    <row r="1316" spans="1:18" outlineLevel="1">
      <c r="A1316" s="6">
        <v>44</v>
      </c>
      <c r="B1316" s="20">
        <v>42671.020833333336</v>
      </c>
      <c r="C1316" s="21">
        <v>0.16666666666666666</v>
      </c>
      <c r="D1316" s="13">
        <v>3.87</v>
      </c>
      <c r="E1316" s="12">
        <v>34.03</v>
      </c>
      <c r="F1316" s="11">
        <f t="shared" si="61"/>
        <v>3.9841650000000004</v>
      </c>
      <c r="G1316" s="11">
        <f t="shared" si="62"/>
        <v>36.289591999999999</v>
      </c>
      <c r="H1316" s="8">
        <f t="shared" si="60"/>
        <v>180.12572518932004</v>
      </c>
      <c r="K1316" s="69"/>
      <c r="L1316" s="69"/>
      <c r="M1316" s="69"/>
      <c r="P1316" s="63"/>
      <c r="Q1316" s="63"/>
      <c r="R1316" s="63"/>
    </row>
    <row r="1317" spans="1:18" outlineLevel="1">
      <c r="A1317" s="6">
        <v>44</v>
      </c>
      <c r="B1317" s="20">
        <v>42671.020833333336</v>
      </c>
      <c r="C1317" s="21">
        <v>0.1875</v>
      </c>
      <c r="D1317" s="13">
        <v>2.83</v>
      </c>
      <c r="E1317" s="12">
        <v>35.44</v>
      </c>
      <c r="F1317" s="11">
        <f t="shared" si="61"/>
        <v>2.9134850000000001</v>
      </c>
      <c r="G1317" s="11">
        <f t="shared" si="62"/>
        <v>37.793216000000001</v>
      </c>
      <c r="H1317" s="8">
        <f t="shared" si="60"/>
        <v>127.33905958224</v>
      </c>
      <c r="K1317" s="69"/>
      <c r="L1317" s="69"/>
      <c r="M1317" s="69"/>
      <c r="P1317" s="63"/>
      <c r="Q1317" s="63"/>
      <c r="R1317" s="63"/>
    </row>
    <row r="1318" spans="1:18" outlineLevel="1">
      <c r="A1318" s="6">
        <v>44</v>
      </c>
      <c r="B1318" s="20">
        <v>42671.020833333336</v>
      </c>
      <c r="C1318" s="21">
        <v>0.20833333333333334</v>
      </c>
      <c r="D1318" s="13">
        <v>1.5</v>
      </c>
      <c r="E1318" s="12">
        <v>48.08</v>
      </c>
      <c r="F1318" s="11">
        <f t="shared" si="61"/>
        <v>1.5442500000000001</v>
      </c>
      <c r="G1318" s="11">
        <f t="shared" si="62"/>
        <v>51.272511999999999</v>
      </c>
      <c r="H1318" s="8">
        <f t="shared" si="60"/>
        <v>46.678798344000008</v>
      </c>
      <c r="K1318" s="69"/>
      <c r="L1318" s="69"/>
      <c r="M1318" s="69"/>
      <c r="P1318" s="63"/>
      <c r="Q1318" s="63"/>
      <c r="R1318" s="63"/>
    </row>
    <row r="1319" spans="1:18" outlineLevel="1">
      <c r="A1319" s="6">
        <v>44</v>
      </c>
      <c r="B1319" s="20">
        <v>42671.020833333336</v>
      </c>
      <c r="C1319" s="21">
        <v>0.22916666666666669</v>
      </c>
      <c r="D1319" s="13">
        <v>0.36</v>
      </c>
      <c r="E1319" s="12">
        <v>56.41</v>
      </c>
      <c r="F1319" s="11">
        <f t="shared" si="61"/>
        <v>0.37062</v>
      </c>
      <c r="G1319" s="11">
        <f t="shared" si="62"/>
        <v>60.155623999999996</v>
      </c>
      <c r="H1319" s="8">
        <f t="shared" si="60"/>
        <v>7.9106526331200016</v>
      </c>
      <c r="K1319" s="69"/>
      <c r="L1319" s="69"/>
      <c r="M1319" s="69"/>
      <c r="P1319" s="63"/>
      <c r="Q1319" s="63"/>
      <c r="R1319" s="63"/>
    </row>
    <row r="1320" spans="1:18" outlineLevel="1">
      <c r="A1320" s="6">
        <v>44</v>
      </c>
      <c r="B1320" s="20">
        <v>42671.020833333336</v>
      </c>
      <c r="C1320" s="21">
        <v>0.25</v>
      </c>
      <c r="D1320" s="13">
        <v>0.04</v>
      </c>
      <c r="E1320" s="12">
        <v>94.59</v>
      </c>
      <c r="F1320" s="11">
        <f t="shared" si="61"/>
        <v>4.1180000000000001E-2</v>
      </c>
      <c r="G1320" s="11">
        <f t="shared" si="62"/>
        <v>100.87077600000001</v>
      </c>
      <c r="H1320" s="8">
        <f t="shared" si="60"/>
        <v>-0.7976885556800003</v>
      </c>
      <c r="K1320" s="69"/>
      <c r="L1320" s="69"/>
      <c r="M1320" s="69"/>
      <c r="P1320" s="63"/>
      <c r="Q1320" s="63"/>
      <c r="R1320" s="63"/>
    </row>
    <row r="1321" spans="1:18" outlineLevel="1">
      <c r="A1321" s="6">
        <v>44</v>
      </c>
      <c r="B1321" s="20">
        <v>42671.020833333336</v>
      </c>
      <c r="C1321" s="21">
        <v>0.27083333333333331</v>
      </c>
      <c r="D1321" s="13">
        <v>-0.06</v>
      </c>
      <c r="E1321" s="12">
        <v>101.93</v>
      </c>
      <c r="F1321" s="11">
        <f t="shared" si="61"/>
        <v>-6.1770000000000005E-2</v>
      </c>
      <c r="G1321" s="11">
        <f t="shared" si="62"/>
        <v>108.69815200000001</v>
      </c>
      <c r="H1321" s="8">
        <f t="shared" si="60"/>
        <v>1.6800298490400005</v>
      </c>
      <c r="K1321" s="69"/>
      <c r="L1321" s="69"/>
      <c r="M1321" s="69"/>
      <c r="P1321" s="63"/>
      <c r="Q1321" s="63"/>
      <c r="R1321" s="63"/>
    </row>
    <row r="1322" spans="1:18" outlineLevel="1">
      <c r="A1322" s="6">
        <v>44</v>
      </c>
      <c r="B1322" s="20">
        <v>42671.020833333336</v>
      </c>
      <c r="C1322" s="21">
        <v>0.29166666666666663</v>
      </c>
      <c r="D1322" s="13">
        <v>-0.04</v>
      </c>
      <c r="E1322" s="12">
        <v>296.93</v>
      </c>
      <c r="F1322" s="11">
        <f t="shared" si="61"/>
        <v>-4.1180000000000001E-2</v>
      </c>
      <c r="G1322" s="11">
        <f t="shared" si="62"/>
        <v>316.64615200000003</v>
      </c>
      <c r="H1322" s="8">
        <f t="shared" si="60"/>
        <v>9.6833185393600019</v>
      </c>
      <c r="K1322" s="69"/>
      <c r="L1322" s="69"/>
      <c r="M1322" s="69"/>
      <c r="P1322" s="63"/>
      <c r="Q1322" s="63"/>
      <c r="R1322" s="63"/>
    </row>
    <row r="1323" spans="1:18" outlineLevel="1">
      <c r="A1323" s="6">
        <v>44</v>
      </c>
      <c r="B1323" s="20">
        <v>42671.020833333336</v>
      </c>
      <c r="C1323" s="21">
        <v>0.31249999999999994</v>
      </c>
      <c r="D1323" s="13">
        <v>0.18</v>
      </c>
      <c r="E1323" s="12">
        <v>66.849999999999994</v>
      </c>
      <c r="F1323" s="11">
        <f t="shared" si="61"/>
        <v>0.18531</v>
      </c>
      <c r="G1323" s="11">
        <f t="shared" si="62"/>
        <v>71.288839999999993</v>
      </c>
      <c r="H1323" s="8">
        <f t="shared" si="60"/>
        <v>1.8922300596000012</v>
      </c>
      <c r="K1323" s="69"/>
      <c r="L1323" s="69"/>
      <c r="M1323" s="69"/>
      <c r="P1323" s="63"/>
      <c r="Q1323" s="63"/>
      <c r="R1323" s="63"/>
    </row>
    <row r="1324" spans="1:18" outlineLevel="1">
      <c r="A1324" s="6">
        <v>44</v>
      </c>
      <c r="B1324" s="20">
        <v>42671.020833333336</v>
      </c>
      <c r="C1324" s="21">
        <v>0.33333333333333326</v>
      </c>
      <c r="D1324" s="13">
        <v>0.23</v>
      </c>
      <c r="E1324" s="12">
        <v>67.17</v>
      </c>
      <c r="F1324" s="11">
        <f t="shared" si="61"/>
        <v>0.23678500000000002</v>
      </c>
      <c r="G1324" s="11">
        <f t="shared" si="62"/>
        <v>71.630088000000001</v>
      </c>
      <c r="H1324" s="8">
        <f t="shared" si="60"/>
        <v>2.3370471129200001</v>
      </c>
      <c r="K1324" s="69"/>
      <c r="L1324" s="69"/>
      <c r="M1324" s="69"/>
      <c r="P1324" s="63"/>
      <c r="Q1324" s="63"/>
      <c r="R1324" s="63"/>
    </row>
    <row r="1325" spans="1:18" outlineLevel="1">
      <c r="A1325" s="6">
        <v>44</v>
      </c>
      <c r="B1325" s="20">
        <v>42671.020833333336</v>
      </c>
      <c r="C1325" s="21">
        <v>0.35416666666666657</v>
      </c>
      <c r="D1325" s="13">
        <v>0.01</v>
      </c>
      <c r="E1325" s="12">
        <v>69.58</v>
      </c>
      <c r="F1325" s="11">
        <f t="shared" si="61"/>
        <v>1.0295E-2</v>
      </c>
      <c r="G1325" s="11">
        <f t="shared" si="62"/>
        <v>74.200112000000004</v>
      </c>
      <c r="H1325" s="8">
        <f t="shared" si="60"/>
        <v>7.5152346959999963E-2</v>
      </c>
      <c r="K1325" s="69"/>
      <c r="L1325" s="69"/>
      <c r="M1325" s="69"/>
      <c r="P1325" s="63"/>
      <c r="Q1325" s="63"/>
      <c r="R1325" s="63"/>
    </row>
    <row r="1326" spans="1:18" outlineLevel="1">
      <c r="A1326" s="6">
        <v>44</v>
      </c>
      <c r="B1326" s="20">
        <v>42671.020833333336</v>
      </c>
      <c r="C1326" s="21">
        <v>0.37499999999999989</v>
      </c>
      <c r="D1326" s="13">
        <v>0.36</v>
      </c>
      <c r="E1326" s="12">
        <v>75.47</v>
      </c>
      <c r="F1326" s="11">
        <f t="shared" si="61"/>
        <v>0.37062</v>
      </c>
      <c r="G1326" s="11">
        <f t="shared" si="62"/>
        <v>80.481207999999995</v>
      </c>
      <c r="H1326" s="8">
        <f t="shared" si="60"/>
        <v>0.37758469104000181</v>
      </c>
      <c r="K1326" s="69"/>
      <c r="L1326" s="69"/>
      <c r="M1326" s="69"/>
      <c r="P1326" s="63"/>
      <c r="Q1326" s="63"/>
      <c r="R1326" s="63"/>
    </row>
    <row r="1327" spans="1:18" outlineLevel="1">
      <c r="A1327" s="6">
        <v>44</v>
      </c>
      <c r="B1327" s="20">
        <v>42671.020833333336</v>
      </c>
      <c r="C1327" s="21">
        <v>0.3958333333333332</v>
      </c>
      <c r="D1327" s="13">
        <v>0.59</v>
      </c>
      <c r="E1327" s="12">
        <v>72.59</v>
      </c>
      <c r="F1327" s="11">
        <f t="shared" si="61"/>
        <v>0.60740499999999997</v>
      </c>
      <c r="G1327" s="11">
        <f t="shared" si="62"/>
        <v>77.409976</v>
      </c>
      <c r="H1327" s="8">
        <f t="shared" si="60"/>
        <v>2.4843010277199995</v>
      </c>
      <c r="K1327" s="69"/>
      <c r="L1327" s="69"/>
      <c r="M1327" s="69"/>
      <c r="P1327" s="63"/>
      <c r="Q1327" s="63"/>
      <c r="R1327" s="63"/>
    </row>
    <row r="1328" spans="1:18" outlineLevel="1">
      <c r="A1328" s="6">
        <v>44</v>
      </c>
      <c r="B1328" s="20">
        <v>42671.020833333336</v>
      </c>
      <c r="C1328" s="21">
        <v>0.41666666666666652</v>
      </c>
      <c r="D1328" s="13">
        <v>0.38</v>
      </c>
      <c r="E1328" s="12">
        <v>59.7</v>
      </c>
      <c r="F1328" s="11">
        <f t="shared" si="61"/>
        <v>0.39121000000000006</v>
      </c>
      <c r="G1328" s="11">
        <f t="shared" si="62"/>
        <v>63.664080000000006</v>
      </c>
      <c r="H1328" s="8">
        <f t="shared" si="60"/>
        <v>6.9775902631999989</v>
      </c>
      <c r="K1328" s="69"/>
      <c r="L1328" s="69"/>
      <c r="M1328" s="69"/>
      <c r="P1328" s="63"/>
      <c r="Q1328" s="63"/>
      <c r="R1328" s="63"/>
    </row>
    <row r="1329" spans="1:18" outlineLevel="1">
      <c r="A1329" s="6">
        <v>44</v>
      </c>
      <c r="B1329" s="20">
        <v>42671.020833333336</v>
      </c>
      <c r="C1329" s="21">
        <v>0.43749999999999983</v>
      </c>
      <c r="D1329" s="13">
        <v>0.55000000000000004</v>
      </c>
      <c r="E1329" s="12">
        <v>57.05</v>
      </c>
      <c r="F1329" s="11">
        <f t="shared" si="61"/>
        <v>0.56622500000000009</v>
      </c>
      <c r="G1329" s="11">
        <f t="shared" si="62"/>
        <v>60.838119999999996</v>
      </c>
      <c r="H1329" s="8">
        <f t="shared" si="60"/>
        <v>11.699273003000004</v>
      </c>
      <c r="K1329" s="69"/>
      <c r="L1329" s="69"/>
      <c r="M1329" s="69"/>
      <c r="P1329" s="63"/>
      <c r="Q1329" s="63"/>
      <c r="R1329" s="63"/>
    </row>
    <row r="1330" spans="1:18" outlineLevel="1">
      <c r="A1330" s="6">
        <v>44</v>
      </c>
      <c r="B1330" s="20">
        <v>42671.020833333336</v>
      </c>
      <c r="C1330" s="21">
        <v>0.45833333333333315</v>
      </c>
      <c r="D1330" s="13">
        <v>0.67</v>
      </c>
      <c r="E1330" s="12">
        <v>57.13</v>
      </c>
      <c r="F1330" s="11">
        <f t="shared" si="61"/>
        <v>0.68976500000000007</v>
      </c>
      <c r="G1330" s="11">
        <f t="shared" si="62"/>
        <v>60.923432000000005</v>
      </c>
      <c r="H1330" s="8">
        <f t="shared" si="60"/>
        <v>14.192996426519997</v>
      </c>
      <c r="K1330" s="69"/>
      <c r="L1330" s="69"/>
      <c r="M1330" s="69"/>
      <c r="P1330" s="63"/>
      <c r="Q1330" s="63"/>
      <c r="R1330" s="63"/>
    </row>
    <row r="1331" spans="1:18" outlineLevel="1">
      <c r="A1331" s="6">
        <v>44</v>
      </c>
      <c r="B1331" s="20">
        <v>42671.020833333336</v>
      </c>
      <c r="C1331" s="21">
        <v>0.47916666666666646</v>
      </c>
      <c r="D1331" s="13">
        <v>0.32</v>
      </c>
      <c r="E1331" s="12">
        <v>51.58</v>
      </c>
      <c r="F1331" s="11">
        <f t="shared" si="61"/>
        <v>0.32944000000000001</v>
      </c>
      <c r="G1331" s="11">
        <f t="shared" si="62"/>
        <v>55.004911999999997</v>
      </c>
      <c r="H1331" s="8">
        <f t="shared" si="60"/>
        <v>8.7285417907200014</v>
      </c>
      <c r="K1331" s="69"/>
      <c r="L1331" s="69"/>
      <c r="M1331" s="69"/>
      <c r="P1331" s="63"/>
      <c r="Q1331" s="63"/>
      <c r="R1331" s="63"/>
    </row>
    <row r="1332" spans="1:18" outlineLevel="1">
      <c r="A1332" s="6">
        <v>44</v>
      </c>
      <c r="B1332" s="20">
        <v>42671.020833333336</v>
      </c>
      <c r="C1332" s="21">
        <v>0.49999999999999978</v>
      </c>
      <c r="D1332" s="13">
        <v>0.28000000000000003</v>
      </c>
      <c r="E1332" s="12">
        <v>52.46</v>
      </c>
      <c r="F1332" s="11">
        <f t="shared" si="61"/>
        <v>0.28826000000000007</v>
      </c>
      <c r="G1332" s="11">
        <f t="shared" si="62"/>
        <v>55.943344000000003</v>
      </c>
      <c r="H1332" s="8">
        <f t="shared" si="60"/>
        <v>7.3669616585600011</v>
      </c>
      <c r="K1332" s="69"/>
      <c r="L1332" s="69"/>
      <c r="M1332" s="69"/>
      <c r="P1332" s="63"/>
      <c r="Q1332" s="63"/>
      <c r="R1332" s="63"/>
    </row>
    <row r="1333" spans="1:18" outlineLevel="1">
      <c r="A1333" s="6">
        <v>44</v>
      </c>
      <c r="B1333" s="20">
        <v>42671.020833333336</v>
      </c>
      <c r="C1333" s="21">
        <v>0.52083333333333315</v>
      </c>
      <c r="D1333" s="13">
        <v>0.22</v>
      </c>
      <c r="E1333" s="12">
        <v>51.82</v>
      </c>
      <c r="F1333" s="11">
        <f t="shared" si="61"/>
        <v>0.22649000000000002</v>
      </c>
      <c r="G1333" s="11">
        <f t="shared" si="62"/>
        <v>55.260848000000003</v>
      </c>
      <c r="H1333" s="8">
        <f t="shared" si="60"/>
        <v>5.9429055364799996</v>
      </c>
      <c r="K1333" s="69"/>
      <c r="L1333" s="69"/>
      <c r="M1333" s="69"/>
      <c r="P1333" s="63"/>
      <c r="Q1333" s="63"/>
      <c r="R1333" s="63"/>
    </row>
    <row r="1334" spans="1:18" outlineLevel="1">
      <c r="A1334" s="6">
        <v>44</v>
      </c>
      <c r="B1334" s="20">
        <v>42671.020833333336</v>
      </c>
      <c r="C1334" s="21">
        <v>0.54166666666666652</v>
      </c>
      <c r="D1334" s="13">
        <v>0.14000000000000001</v>
      </c>
      <c r="E1334" s="12">
        <v>53.86</v>
      </c>
      <c r="F1334" s="11">
        <f t="shared" si="61"/>
        <v>0.14413000000000004</v>
      </c>
      <c r="G1334" s="11">
        <f t="shared" si="62"/>
        <v>57.436304</v>
      </c>
      <c r="H1334" s="8">
        <f t="shared" si="60"/>
        <v>3.468300504480001</v>
      </c>
      <c r="K1334" s="69"/>
      <c r="L1334" s="69"/>
      <c r="M1334" s="69"/>
      <c r="P1334" s="63"/>
      <c r="Q1334" s="63"/>
      <c r="R1334" s="63"/>
    </row>
    <row r="1335" spans="1:18" outlineLevel="1">
      <c r="A1335" s="6">
        <v>44</v>
      </c>
      <c r="B1335" s="20">
        <v>42671.020833333336</v>
      </c>
      <c r="C1335" s="21">
        <v>0.56249999999999989</v>
      </c>
      <c r="D1335" s="13">
        <v>-0.01</v>
      </c>
      <c r="E1335" s="12">
        <v>44.2</v>
      </c>
      <c r="F1335" s="11">
        <f t="shared" si="61"/>
        <v>-1.0295E-2</v>
      </c>
      <c r="G1335" s="11">
        <f t="shared" si="62"/>
        <v>47.134880000000003</v>
      </c>
      <c r="H1335" s="8">
        <f t="shared" si="60"/>
        <v>-0.35378891039999999</v>
      </c>
      <c r="K1335" s="69"/>
      <c r="L1335" s="69"/>
      <c r="M1335" s="69"/>
      <c r="P1335" s="63"/>
      <c r="Q1335" s="63"/>
      <c r="R1335" s="63"/>
    </row>
    <row r="1336" spans="1:18" outlineLevel="1">
      <c r="A1336" s="6">
        <v>44</v>
      </c>
      <c r="B1336" s="20">
        <v>42671.020833333336</v>
      </c>
      <c r="C1336" s="21">
        <v>0.58333333333333326</v>
      </c>
      <c r="D1336" s="13">
        <v>0.14000000000000001</v>
      </c>
      <c r="E1336" s="12">
        <v>53.66</v>
      </c>
      <c r="F1336" s="11">
        <f t="shared" si="61"/>
        <v>0.14413000000000004</v>
      </c>
      <c r="G1336" s="11">
        <f t="shared" si="62"/>
        <v>57.223023999999995</v>
      </c>
      <c r="H1336" s="8">
        <f t="shared" si="60"/>
        <v>3.4990405508800015</v>
      </c>
      <c r="K1336" s="69"/>
      <c r="L1336" s="69"/>
      <c r="M1336" s="69"/>
      <c r="P1336" s="63"/>
      <c r="Q1336" s="63"/>
      <c r="R1336" s="63"/>
    </row>
    <row r="1337" spans="1:18" outlineLevel="1">
      <c r="A1337" s="6">
        <v>44</v>
      </c>
      <c r="B1337" s="20">
        <v>42671.020833333336</v>
      </c>
      <c r="C1337" s="21">
        <v>0.60416666666666663</v>
      </c>
      <c r="D1337" s="13">
        <v>0.16</v>
      </c>
      <c r="E1337" s="12">
        <v>42.46</v>
      </c>
      <c r="F1337" s="11">
        <f t="shared" si="61"/>
        <v>0.16472000000000001</v>
      </c>
      <c r="G1337" s="11">
        <f t="shared" si="62"/>
        <v>45.279344000000002</v>
      </c>
      <c r="H1337" s="8">
        <f t="shared" si="60"/>
        <v>5.9662664563199996</v>
      </c>
      <c r="K1337" s="69"/>
      <c r="L1337" s="69"/>
      <c r="M1337" s="69"/>
      <c r="P1337" s="63"/>
      <c r="Q1337" s="63"/>
      <c r="R1337" s="63"/>
    </row>
    <row r="1338" spans="1:18" outlineLevel="1">
      <c r="A1338" s="6">
        <v>44</v>
      </c>
      <c r="B1338" s="20">
        <v>42671.020833333336</v>
      </c>
      <c r="C1338" s="21">
        <v>0.625</v>
      </c>
      <c r="D1338" s="13">
        <v>0.85</v>
      </c>
      <c r="E1338" s="12">
        <v>37.619999999999997</v>
      </c>
      <c r="F1338" s="11">
        <f t="shared" si="61"/>
        <v>0.87507500000000005</v>
      </c>
      <c r="G1338" s="11">
        <f t="shared" si="62"/>
        <v>40.117967999999998</v>
      </c>
      <c r="H1338" s="8">
        <f t="shared" si="60"/>
        <v>36.212381652400005</v>
      </c>
      <c r="K1338" s="69"/>
      <c r="L1338" s="69"/>
      <c r="M1338" s="69"/>
      <c r="P1338" s="63"/>
      <c r="Q1338" s="63"/>
      <c r="R1338" s="63"/>
    </row>
    <row r="1339" spans="1:18" outlineLevel="1">
      <c r="A1339" s="6">
        <v>44</v>
      </c>
      <c r="B1339" s="20">
        <v>42671.020833333336</v>
      </c>
      <c r="C1339" s="21">
        <v>0.64583333333333337</v>
      </c>
      <c r="D1339" s="13">
        <v>1.24</v>
      </c>
      <c r="E1339" s="12">
        <v>38.72</v>
      </c>
      <c r="F1339" s="11">
        <f t="shared" si="61"/>
        <v>1.27658</v>
      </c>
      <c r="G1339" s="11">
        <f t="shared" si="62"/>
        <v>41.291007999999998</v>
      </c>
      <c r="H1339" s="8">
        <f t="shared" si="60"/>
        <v>51.329995007360004</v>
      </c>
      <c r="K1339" s="69"/>
      <c r="L1339" s="69"/>
      <c r="M1339" s="69"/>
      <c r="P1339" s="63"/>
      <c r="Q1339" s="63"/>
      <c r="R1339" s="63"/>
    </row>
    <row r="1340" spans="1:18" outlineLevel="1">
      <c r="A1340" s="6">
        <v>44</v>
      </c>
      <c r="B1340" s="20">
        <v>42671.020833333336</v>
      </c>
      <c r="C1340" s="21">
        <v>0.66666666666666674</v>
      </c>
      <c r="D1340" s="13">
        <v>1.47</v>
      </c>
      <c r="E1340" s="12">
        <v>34.869999999999997</v>
      </c>
      <c r="F1340" s="11">
        <f t="shared" si="61"/>
        <v>1.5133650000000001</v>
      </c>
      <c r="G1340" s="11">
        <f t="shared" si="62"/>
        <v>37.185367999999997</v>
      </c>
      <c r="H1340" s="8">
        <f t="shared" si="60"/>
        <v>67.064213056680003</v>
      </c>
      <c r="K1340" s="69"/>
      <c r="L1340" s="69"/>
      <c r="M1340" s="69"/>
      <c r="P1340" s="63"/>
      <c r="Q1340" s="63"/>
      <c r="R1340" s="63"/>
    </row>
    <row r="1341" spans="1:18" outlineLevel="1">
      <c r="A1341" s="6">
        <v>44</v>
      </c>
      <c r="B1341" s="20">
        <v>42671.020833333336</v>
      </c>
      <c r="C1341" s="21">
        <v>0.68750000000000011</v>
      </c>
      <c r="D1341" s="13">
        <v>1.26</v>
      </c>
      <c r="E1341" s="12">
        <v>32.479999999999997</v>
      </c>
      <c r="F1341" s="11">
        <f t="shared" si="61"/>
        <v>1.2971700000000002</v>
      </c>
      <c r="G1341" s="11">
        <f t="shared" si="62"/>
        <v>34.636671999999997</v>
      </c>
      <c r="H1341" s="8">
        <f t="shared" si="60"/>
        <v>60.789703181760011</v>
      </c>
      <c r="K1341" s="69"/>
      <c r="L1341" s="69"/>
      <c r="M1341" s="69"/>
      <c r="P1341" s="63"/>
      <c r="Q1341" s="63"/>
      <c r="R1341" s="63"/>
    </row>
    <row r="1342" spans="1:18" outlineLevel="1">
      <c r="A1342" s="6">
        <v>44</v>
      </c>
      <c r="B1342" s="20">
        <v>42671.020833333336</v>
      </c>
      <c r="C1342" s="21">
        <v>0.70833333333333348</v>
      </c>
      <c r="D1342" s="13">
        <v>0.91</v>
      </c>
      <c r="E1342" s="12">
        <v>32.75</v>
      </c>
      <c r="F1342" s="11">
        <f t="shared" si="61"/>
        <v>0.93684500000000015</v>
      </c>
      <c r="G1342" s="11">
        <f t="shared" si="62"/>
        <v>34.924599999999998</v>
      </c>
      <c r="H1342" s="8">
        <f t="shared" si="60"/>
        <v>43.633930613000011</v>
      </c>
      <c r="K1342" s="69"/>
      <c r="L1342" s="69"/>
      <c r="M1342" s="69"/>
      <c r="P1342" s="63"/>
      <c r="Q1342" s="63"/>
      <c r="R1342" s="63"/>
    </row>
    <row r="1343" spans="1:18" outlineLevel="1">
      <c r="A1343" s="6">
        <v>44</v>
      </c>
      <c r="B1343" s="20">
        <v>42671.020833333336</v>
      </c>
      <c r="C1343" s="21">
        <v>0.72916666666666685</v>
      </c>
      <c r="D1343" s="13">
        <v>0.77</v>
      </c>
      <c r="E1343" s="12">
        <v>36.229999999999997</v>
      </c>
      <c r="F1343" s="11">
        <f t="shared" si="61"/>
        <v>0.79271500000000006</v>
      </c>
      <c r="G1343" s="11">
        <f t="shared" si="62"/>
        <v>38.635672</v>
      </c>
      <c r="H1343" s="8">
        <f t="shared" si="60"/>
        <v>33.979195770520001</v>
      </c>
      <c r="K1343" s="69"/>
      <c r="L1343" s="69"/>
      <c r="M1343" s="69"/>
      <c r="P1343" s="63"/>
      <c r="Q1343" s="63"/>
      <c r="R1343" s="63"/>
    </row>
    <row r="1344" spans="1:18" outlineLevel="1">
      <c r="A1344" s="6">
        <v>44</v>
      </c>
      <c r="B1344" s="20">
        <v>42671.020833333336</v>
      </c>
      <c r="C1344" s="21">
        <v>0.75000000000000022</v>
      </c>
      <c r="D1344" s="13">
        <v>1.08</v>
      </c>
      <c r="E1344" s="12">
        <v>28.79</v>
      </c>
      <c r="F1344" s="11">
        <f t="shared" si="61"/>
        <v>1.1118600000000001</v>
      </c>
      <c r="G1344" s="11">
        <f t="shared" si="62"/>
        <v>30.701656</v>
      </c>
      <c r="H1344" s="8">
        <f t="shared" si="60"/>
        <v>56.480646759840006</v>
      </c>
      <c r="K1344" s="69"/>
      <c r="L1344" s="69"/>
      <c r="M1344" s="69"/>
      <c r="P1344" s="63"/>
      <c r="Q1344" s="63"/>
      <c r="R1344" s="63"/>
    </row>
    <row r="1345" spans="1:18" outlineLevel="1">
      <c r="A1345" s="6">
        <v>44</v>
      </c>
      <c r="B1345" s="20">
        <v>42671.020833333336</v>
      </c>
      <c r="C1345" s="21">
        <v>0.77083333333333359</v>
      </c>
      <c r="D1345" s="13">
        <v>1.3</v>
      </c>
      <c r="E1345" s="12">
        <v>35.869999999999997</v>
      </c>
      <c r="F1345" s="11">
        <f t="shared" si="61"/>
        <v>1.3383500000000002</v>
      </c>
      <c r="G1345" s="11">
        <f t="shared" si="62"/>
        <v>38.251767999999998</v>
      </c>
      <c r="H1345" s="8">
        <f t="shared" si="60"/>
        <v>57.881271297200009</v>
      </c>
      <c r="K1345" s="69"/>
      <c r="L1345" s="69"/>
      <c r="M1345" s="69"/>
      <c r="P1345" s="63"/>
      <c r="Q1345" s="63"/>
      <c r="R1345" s="63"/>
    </row>
    <row r="1346" spans="1:18" outlineLevel="1">
      <c r="A1346" s="6">
        <v>44</v>
      </c>
      <c r="B1346" s="20">
        <v>42671.020833333336</v>
      </c>
      <c r="C1346" s="21">
        <v>0.79166666666666696</v>
      </c>
      <c r="D1346" s="13">
        <v>2.06</v>
      </c>
      <c r="E1346" s="12">
        <v>49.32</v>
      </c>
      <c r="F1346" s="11">
        <f t="shared" si="61"/>
        <v>2.1207700000000003</v>
      </c>
      <c r="G1346" s="11">
        <f t="shared" si="62"/>
        <v>52.594847999999999</v>
      </c>
      <c r="H1346" s="8">
        <f t="shared" si="60"/>
        <v>61.301179207040008</v>
      </c>
      <c r="K1346" s="69"/>
      <c r="L1346" s="69"/>
      <c r="M1346" s="69"/>
      <c r="P1346" s="63"/>
      <c r="Q1346" s="63"/>
      <c r="R1346" s="63"/>
    </row>
    <row r="1347" spans="1:18" outlineLevel="1">
      <c r="A1347" s="6">
        <v>44</v>
      </c>
      <c r="B1347" s="20">
        <v>42671.020833333336</v>
      </c>
      <c r="C1347" s="21">
        <v>0.81250000000000033</v>
      </c>
      <c r="D1347" s="13">
        <v>2.11</v>
      </c>
      <c r="E1347" s="12">
        <v>48.38</v>
      </c>
      <c r="F1347" s="11">
        <f t="shared" si="61"/>
        <v>2.1722450000000002</v>
      </c>
      <c r="G1347" s="11">
        <f t="shared" si="62"/>
        <v>51.592432000000002</v>
      </c>
      <c r="H1347" s="8">
        <f t="shared" si="60"/>
        <v>64.96656505016</v>
      </c>
      <c r="K1347" s="69"/>
      <c r="L1347" s="69"/>
      <c r="M1347" s="69"/>
      <c r="P1347" s="63"/>
      <c r="Q1347" s="63"/>
      <c r="R1347" s="63"/>
    </row>
    <row r="1348" spans="1:18" outlineLevel="1">
      <c r="A1348" s="6">
        <v>44</v>
      </c>
      <c r="B1348" s="20">
        <v>42671.020833333336</v>
      </c>
      <c r="C1348" s="21">
        <v>0.8333333333333337</v>
      </c>
      <c r="D1348" s="13">
        <v>2.8</v>
      </c>
      <c r="E1348" s="12">
        <v>46.92</v>
      </c>
      <c r="F1348" s="11">
        <f t="shared" si="61"/>
        <v>2.8826000000000001</v>
      </c>
      <c r="G1348" s="11">
        <f t="shared" si="62"/>
        <v>50.035488000000001</v>
      </c>
      <c r="H1348" s="8">
        <f t="shared" si="60"/>
        <v>90.699602291199994</v>
      </c>
      <c r="K1348" s="69"/>
      <c r="L1348" s="69"/>
      <c r="M1348" s="69"/>
      <c r="P1348" s="63"/>
      <c r="Q1348" s="63"/>
      <c r="R1348" s="63"/>
    </row>
    <row r="1349" spans="1:18" outlineLevel="1">
      <c r="A1349" s="6">
        <v>44</v>
      </c>
      <c r="B1349" s="20">
        <v>42671.020833333336</v>
      </c>
      <c r="C1349" s="21">
        <v>0.85416666666666707</v>
      </c>
      <c r="D1349" s="13">
        <v>4.46</v>
      </c>
      <c r="E1349" s="12">
        <v>45.37</v>
      </c>
      <c r="F1349" s="11">
        <f t="shared" si="61"/>
        <v>4.5915699999999999</v>
      </c>
      <c r="G1349" s="11">
        <f t="shared" si="62"/>
        <v>48.382567999999999</v>
      </c>
      <c r="H1349" s="8">
        <f t="shared" si="60"/>
        <v>152.06100724824</v>
      </c>
      <c r="K1349" s="69"/>
      <c r="L1349" s="69"/>
      <c r="M1349" s="69"/>
      <c r="P1349" s="63"/>
      <c r="Q1349" s="63"/>
      <c r="R1349" s="63"/>
    </row>
    <row r="1350" spans="1:18" outlineLevel="1">
      <c r="A1350" s="6">
        <v>44</v>
      </c>
      <c r="B1350" s="20">
        <v>42671.020833333336</v>
      </c>
      <c r="C1350" s="21">
        <v>0.87500000000000044</v>
      </c>
      <c r="D1350" s="13">
        <v>5.56</v>
      </c>
      <c r="E1350" s="12">
        <v>46.58</v>
      </c>
      <c r="F1350" s="11">
        <f t="shared" si="61"/>
        <v>5.7240200000000003</v>
      </c>
      <c r="G1350" s="11">
        <f t="shared" si="62"/>
        <v>49.672911999999997</v>
      </c>
      <c r="H1350" s="8">
        <f t="shared" si="60"/>
        <v>182.17888825376002</v>
      </c>
      <c r="K1350" s="69"/>
      <c r="L1350" s="69"/>
      <c r="M1350" s="69"/>
      <c r="P1350" s="63"/>
      <c r="Q1350" s="63"/>
      <c r="R1350" s="63"/>
    </row>
    <row r="1351" spans="1:18" outlineLevel="1">
      <c r="A1351" s="6">
        <v>44</v>
      </c>
      <c r="B1351" s="20">
        <v>42671.020833333336</v>
      </c>
      <c r="C1351" s="21">
        <v>0.89583333333333381</v>
      </c>
      <c r="D1351" s="13">
        <v>8.08</v>
      </c>
      <c r="E1351" s="12">
        <v>38.24</v>
      </c>
      <c r="F1351" s="11">
        <f t="shared" si="61"/>
        <v>8.3183600000000002</v>
      </c>
      <c r="G1351" s="11">
        <f t="shared" si="62"/>
        <v>40.779136000000001</v>
      </c>
      <c r="H1351" s="8">
        <f t="shared" si="60"/>
        <v>338.73080626303999</v>
      </c>
      <c r="K1351" s="69"/>
      <c r="L1351" s="69"/>
      <c r="M1351" s="69"/>
      <c r="P1351" s="63"/>
      <c r="Q1351" s="63"/>
      <c r="R1351" s="63"/>
    </row>
    <row r="1352" spans="1:18" outlineLevel="1">
      <c r="A1352" s="6">
        <v>44</v>
      </c>
      <c r="B1352" s="20">
        <v>42671.020833333336</v>
      </c>
      <c r="C1352" s="21">
        <v>0.91666666666666718</v>
      </c>
      <c r="D1352" s="13">
        <v>9.7200000000000006</v>
      </c>
      <c r="E1352" s="12">
        <v>21.57</v>
      </c>
      <c r="F1352" s="11">
        <f t="shared" si="61"/>
        <v>10.006740000000001</v>
      </c>
      <c r="G1352" s="11">
        <f t="shared" si="62"/>
        <v>23.002248000000002</v>
      </c>
      <c r="H1352" s="8">
        <f t="shared" si="60"/>
        <v>585.37179484848002</v>
      </c>
      <c r="K1352" s="69"/>
      <c r="L1352" s="69"/>
      <c r="M1352" s="69"/>
      <c r="P1352" s="63"/>
      <c r="Q1352" s="63"/>
      <c r="R1352" s="63"/>
    </row>
    <row r="1353" spans="1:18" outlineLevel="1">
      <c r="A1353" s="6">
        <v>44</v>
      </c>
      <c r="B1353" s="20">
        <v>42671.020833333336</v>
      </c>
      <c r="C1353" s="21">
        <v>0.93750000000000056</v>
      </c>
      <c r="D1353" s="13">
        <v>7.71</v>
      </c>
      <c r="E1353" s="12">
        <v>30.29</v>
      </c>
      <c r="F1353" s="11">
        <f t="shared" si="61"/>
        <v>7.9374450000000003</v>
      </c>
      <c r="G1353" s="11">
        <f t="shared" si="62"/>
        <v>32.301256000000002</v>
      </c>
      <c r="H1353" s="8">
        <f t="shared" si="60"/>
        <v>390.51232456908002</v>
      </c>
      <c r="K1353" s="69"/>
      <c r="L1353" s="69"/>
      <c r="M1353" s="69"/>
      <c r="P1353" s="63"/>
      <c r="Q1353" s="63"/>
      <c r="R1353" s="63"/>
    </row>
    <row r="1354" spans="1:18" outlineLevel="1">
      <c r="A1354" s="6">
        <v>44</v>
      </c>
      <c r="B1354" s="20">
        <v>42671.020833333336</v>
      </c>
      <c r="C1354" s="21">
        <v>0.95833333333333393</v>
      </c>
      <c r="D1354" s="13">
        <v>6.02</v>
      </c>
      <c r="E1354" s="12">
        <v>35.76</v>
      </c>
      <c r="F1354" s="11">
        <f t="shared" si="61"/>
        <v>6.1975899999999999</v>
      </c>
      <c r="G1354" s="11">
        <f t="shared" si="62"/>
        <v>38.134464000000001</v>
      </c>
      <c r="H1354" s="8">
        <f t="shared" si="60"/>
        <v>268.76181225824001</v>
      </c>
      <c r="K1354" s="69"/>
      <c r="L1354" s="69"/>
      <c r="M1354" s="69"/>
      <c r="P1354" s="63"/>
      <c r="Q1354" s="63"/>
      <c r="R1354" s="63"/>
    </row>
    <row r="1355" spans="1:18" outlineLevel="1">
      <c r="A1355" s="6">
        <v>44</v>
      </c>
      <c r="B1355" s="20">
        <v>42671.020833333336</v>
      </c>
      <c r="C1355" s="21">
        <v>0.9791666666666673</v>
      </c>
      <c r="D1355" s="13">
        <v>5.65</v>
      </c>
      <c r="E1355" s="12">
        <v>31.8</v>
      </c>
      <c r="F1355" s="11">
        <f t="shared" si="61"/>
        <v>5.8166750000000009</v>
      </c>
      <c r="G1355" s="11">
        <f t="shared" si="62"/>
        <v>33.911520000000003</v>
      </c>
      <c r="H1355" s="8">
        <f t="shared" si="60"/>
        <v>276.80672190400003</v>
      </c>
      <c r="K1355" s="69"/>
      <c r="L1355" s="69"/>
      <c r="M1355" s="69"/>
      <c r="P1355" s="63"/>
      <c r="Q1355" s="63"/>
      <c r="R1355" s="63"/>
    </row>
    <row r="1356" spans="1:18" outlineLevel="1">
      <c r="A1356" s="6">
        <v>44</v>
      </c>
      <c r="B1356" s="20">
        <v>42671.020833333336</v>
      </c>
      <c r="C1356" s="21">
        <v>1.0000000000000007</v>
      </c>
      <c r="D1356" s="13">
        <v>5.29</v>
      </c>
      <c r="E1356" s="12">
        <v>40.99</v>
      </c>
      <c r="F1356" s="11">
        <f t="shared" si="61"/>
        <v>5.4460550000000003</v>
      </c>
      <c r="G1356" s="11">
        <f t="shared" si="62"/>
        <v>43.711736000000002</v>
      </c>
      <c r="H1356" s="8">
        <f t="shared" si="60"/>
        <v>205.79696409851999</v>
      </c>
      <c r="K1356" s="69"/>
      <c r="L1356" s="69"/>
      <c r="M1356" s="69"/>
      <c r="P1356" s="63"/>
      <c r="Q1356" s="63"/>
      <c r="R1356" s="63"/>
    </row>
    <row r="1357" spans="1:18" outlineLevel="1">
      <c r="A1357" s="6">
        <v>44</v>
      </c>
      <c r="B1357" s="20">
        <v>42672.020833333336</v>
      </c>
      <c r="C1357" s="21">
        <v>2.0833333333333332E-2</v>
      </c>
      <c r="D1357" s="13">
        <v>4.75</v>
      </c>
      <c r="E1357" s="12">
        <v>29.73</v>
      </c>
      <c r="F1357" s="11">
        <f t="shared" si="61"/>
        <v>4.8901250000000003</v>
      </c>
      <c r="G1357" s="11">
        <f t="shared" si="62"/>
        <v>31.704072</v>
      </c>
      <c r="H1357" s="8">
        <f t="shared" ref="H1357:H1420" si="63">F1357*($B$6-G1357)</f>
        <v>243.50831241100002</v>
      </c>
      <c r="K1357" s="69"/>
      <c r="L1357" s="69"/>
      <c r="M1357" s="69"/>
      <c r="P1357" s="63"/>
      <c r="Q1357" s="63"/>
      <c r="R1357" s="63"/>
    </row>
    <row r="1358" spans="1:18" outlineLevel="1">
      <c r="A1358" s="6">
        <v>44</v>
      </c>
      <c r="B1358" s="20">
        <v>42672.020833333336</v>
      </c>
      <c r="C1358" s="21">
        <v>4.1666666666666664E-2</v>
      </c>
      <c r="D1358" s="13">
        <v>3.75</v>
      </c>
      <c r="E1358" s="12">
        <v>30.06</v>
      </c>
      <c r="F1358" s="11">
        <f t="shared" ref="F1358:F1421" si="64">IF($B$10="Electricity",$D1358*$B$7,$D1358*$B$8)</f>
        <v>3.8606250000000002</v>
      </c>
      <c r="G1358" s="11">
        <f t="shared" ref="G1358:G1421" si="65">+E1358*$B$8</f>
        <v>32.055984000000002</v>
      </c>
      <c r="H1358" s="8">
        <f t="shared" si="63"/>
        <v>190.88480426999999</v>
      </c>
      <c r="K1358" s="69"/>
      <c r="L1358" s="69"/>
      <c r="M1358" s="69"/>
      <c r="P1358" s="63"/>
      <c r="Q1358" s="63"/>
      <c r="R1358" s="63"/>
    </row>
    <row r="1359" spans="1:18" outlineLevel="1">
      <c r="A1359" s="6">
        <v>44</v>
      </c>
      <c r="B1359" s="20">
        <v>42672.020833333336</v>
      </c>
      <c r="C1359" s="21">
        <v>6.25E-2</v>
      </c>
      <c r="D1359" s="13">
        <v>3.18</v>
      </c>
      <c r="E1359" s="12">
        <v>22.84</v>
      </c>
      <c r="F1359" s="11">
        <f t="shared" si="64"/>
        <v>3.2738100000000006</v>
      </c>
      <c r="G1359" s="11">
        <f t="shared" si="65"/>
        <v>24.356576</v>
      </c>
      <c r="H1359" s="8">
        <f t="shared" si="63"/>
        <v>187.07671292544001</v>
      </c>
      <c r="K1359" s="69"/>
      <c r="L1359" s="69"/>
      <c r="M1359" s="69"/>
      <c r="P1359" s="63"/>
      <c r="Q1359" s="63"/>
      <c r="R1359" s="63"/>
    </row>
    <row r="1360" spans="1:18" outlineLevel="1">
      <c r="A1360" s="6">
        <v>44</v>
      </c>
      <c r="B1360" s="20">
        <v>42672.020833333336</v>
      </c>
      <c r="C1360" s="21">
        <v>8.3333333333333329E-2</v>
      </c>
      <c r="D1360" s="13">
        <v>2.54</v>
      </c>
      <c r="E1360" s="12">
        <v>30.96</v>
      </c>
      <c r="F1360" s="11">
        <f t="shared" si="64"/>
        <v>2.6149300000000002</v>
      </c>
      <c r="G1360" s="11">
        <f t="shared" si="65"/>
        <v>33.015743999999998</v>
      </c>
      <c r="H1360" s="8">
        <f t="shared" si="63"/>
        <v>126.78293554208001</v>
      </c>
      <c r="K1360" s="69"/>
      <c r="L1360" s="69"/>
      <c r="M1360" s="69"/>
      <c r="P1360" s="63"/>
      <c r="Q1360" s="63"/>
      <c r="R1360" s="63"/>
    </row>
    <row r="1361" spans="1:18" outlineLevel="1">
      <c r="A1361" s="6">
        <v>44</v>
      </c>
      <c r="B1361" s="20">
        <v>42672.020833333336</v>
      </c>
      <c r="C1361" s="21">
        <v>0.10416666666666666</v>
      </c>
      <c r="D1361" s="13">
        <v>2.63</v>
      </c>
      <c r="E1361" s="12">
        <v>27.52</v>
      </c>
      <c r="F1361" s="11">
        <f t="shared" si="64"/>
        <v>2.7075849999999999</v>
      </c>
      <c r="G1361" s="11">
        <f t="shared" si="65"/>
        <v>29.347328000000001</v>
      </c>
      <c r="H1361" s="8">
        <f t="shared" si="63"/>
        <v>141.20779241711998</v>
      </c>
      <c r="K1361" s="69"/>
      <c r="L1361" s="69"/>
      <c r="M1361" s="69"/>
      <c r="P1361" s="63"/>
      <c r="Q1361" s="63"/>
      <c r="R1361" s="63"/>
    </row>
    <row r="1362" spans="1:18" outlineLevel="1">
      <c r="A1362" s="6">
        <v>44</v>
      </c>
      <c r="B1362" s="20">
        <v>42672.020833333336</v>
      </c>
      <c r="C1362" s="21">
        <v>0.12499999999999999</v>
      </c>
      <c r="D1362" s="13">
        <v>1.81</v>
      </c>
      <c r="E1362" s="12">
        <v>26.79</v>
      </c>
      <c r="F1362" s="11">
        <f t="shared" si="64"/>
        <v>1.8633950000000001</v>
      </c>
      <c r="G1362" s="11">
        <f t="shared" si="65"/>
        <v>28.568856</v>
      </c>
      <c r="H1362" s="8">
        <f t="shared" si="63"/>
        <v>98.631629073880006</v>
      </c>
      <c r="K1362" s="69"/>
      <c r="L1362" s="69"/>
      <c r="M1362" s="69"/>
      <c r="P1362" s="63"/>
      <c r="Q1362" s="63"/>
      <c r="R1362" s="63"/>
    </row>
    <row r="1363" spans="1:18" outlineLevel="1">
      <c r="A1363" s="6">
        <v>44</v>
      </c>
      <c r="B1363" s="20">
        <v>42672.020833333336</v>
      </c>
      <c r="C1363" s="21">
        <v>0.14583333333333331</v>
      </c>
      <c r="D1363" s="13">
        <v>1.59</v>
      </c>
      <c r="E1363" s="12">
        <v>26.4</v>
      </c>
      <c r="F1363" s="11">
        <f t="shared" si="64"/>
        <v>1.6369050000000003</v>
      </c>
      <c r="G1363" s="11">
        <f t="shared" si="65"/>
        <v>28.15296</v>
      </c>
      <c r="H1363" s="8">
        <f t="shared" si="63"/>
        <v>87.324036511200021</v>
      </c>
      <c r="K1363" s="69"/>
      <c r="L1363" s="69"/>
      <c r="M1363" s="69"/>
      <c r="P1363" s="63"/>
      <c r="Q1363" s="63"/>
      <c r="R1363" s="63"/>
    </row>
    <row r="1364" spans="1:18" outlineLevel="1">
      <c r="A1364" s="6">
        <v>44</v>
      </c>
      <c r="B1364" s="20">
        <v>42672.020833333336</v>
      </c>
      <c r="C1364" s="21">
        <v>0.16666666666666666</v>
      </c>
      <c r="D1364" s="13">
        <v>1.88</v>
      </c>
      <c r="E1364" s="12">
        <v>27.66</v>
      </c>
      <c r="F1364" s="11">
        <f t="shared" si="64"/>
        <v>1.93546</v>
      </c>
      <c r="G1364" s="11">
        <f t="shared" si="65"/>
        <v>29.496624000000001</v>
      </c>
      <c r="H1364" s="8">
        <f t="shared" si="63"/>
        <v>100.65045411296001</v>
      </c>
      <c r="K1364" s="69"/>
      <c r="L1364" s="69"/>
      <c r="M1364" s="69"/>
      <c r="P1364" s="63"/>
      <c r="Q1364" s="63"/>
      <c r="R1364" s="63"/>
    </row>
    <row r="1365" spans="1:18" outlineLevel="1">
      <c r="A1365" s="6">
        <v>44</v>
      </c>
      <c r="B1365" s="20">
        <v>42672.020833333336</v>
      </c>
      <c r="C1365" s="21">
        <v>0.1875</v>
      </c>
      <c r="D1365" s="13">
        <v>1.87</v>
      </c>
      <c r="E1365" s="12">
        <v>25.6</v>
      </c>
      <c r="F1365" s="11">
        <f t="shared" si="64"/>
        <v>1.9251650000000002</v>
      </c>
      <c r="G1365" s="11">
        <f t="shared" si="65"/>
        <v>27.299840000000003</v>
      </c>
      <c r="H1365" s="8">
        <f t="shared" si="63"/>
        <v>104.3442510264</v>
      </c>
      <c r="K1365" s="69"/>
      <c r="L1365" s="69"/>
      <c r="M1365" s="69"/>
      <c r="P1365" s="63"/>
      <c r="Q1365" s="63"/>
      <c r="R1365" s="63"/>
    </row>
    <row r="1366" spans="1:18" outlineLevel="1">
      <c r="A1366" s="6">
        <v>44</v>
      </c>
      <c r="B1366" s="20">
        <v>42672.020833333336</v>
      </c>
      <c r="C1366" s="21">
        <v>0.20833333333333334</v>
      </c>
      <c r="D1366" s="13">
        <v>1.54</v>
      </c>
      <c r="E1366" s="12">
        <v>25.2</v>
      </c>
      <c r="F1366" s="11">
        <f t="shared" si="64"/>
        <v>1.5854300000000001</v>
      </c>
      <c r="G1366" s="11">
        <f t="shared" si="65"/>
        <v>26.873280000000001</v>
      </c>
      <c r="H1366" s="8">
        <f t="shared" si="63"/>
        <v>86.606840689600006</v>
      </c>
      <c r="K1366" s="69"/>
      <c r="L1366" s="69"/>
      <c r="M1366" s="69"/>
      <c r="P1366" s="63"/>
      <c r="Q1366" s="63"/>
      <c r="R1366" s="63"/>
    </row>
    <row r="1367" spans="1:18" outlineLevel="1">
      <c r="A1367" s="6">
        <v>44</v>
      </c>
      <c r="B1367" s="20">
        <v>42672.020833333336</v>
      </c>
      <c r="C1367" s="21">
        <v>0.22916666666666669</v>
      </c>
      <c r="D1367" s="13">
        <v>1.59</v>
      </c>
      <c r="E1367" s="12">
        <v>25.77</v>
      </c>
      <c r="F1367" s="11">
        <f t="shared" si="64"/>
        <v>1.6369050000000003</v>
      </c>
      <c r="G1367" s="11">
        <f t="shared" si="65"/>
        <v>27.481127999999998</v>
      </c>
      <c r="H1367" s="8">
        <f t="shared" si="63"/>
        <v>88.423761671160023</v>
      </c>
      <c r="K1367" s="69"/>
      <c r="L1367" s="69"/>
      <c r="M1367" s="69"/>
      <c r="P1367" s="63"/>
      <c r="Q1367" s="63"/>
      <c r="R1367" s="63"/>
    </row>
    <row r="1368" spans="1:18" outlineLevel="1">
      <c r="A1368" s="6">
        <v>44</v>
      </c>
      <c r="B1368" s="20">
        <v>42672.020833333336</v>
      </c>
      <c r="C1368" s="21">
        <v>0.25</v>
      </c>
      <c r="D1368" s="13">
        <v>1.72</v>
      </c>
      <c r="E1368" s="12">
        <v>25.34</v>
      </c>
      <c r="F1368" s="11">
        <f t="shared" si="64"/>
        <v>1.7707400000000002</v>
      </c>
      <c r="G1368" s="11">
        <f t="shared" si="65"/>
        <v>27.022576000000001</v>
      </c>
      <c r="H1368" s="8">
        <f t="shared" si="63"/>
        <v>96.465353773760015</v>
      </c>
      <c r="K1368" s="69"/>
      <c r="L1368" s="69"/>
      <c r="M1368" s="69"/>
      <c r="P1368" s="63"/>
      <c r="Q1368" s="63"/>
      <c r="R1368" s="63"/>
    </row>
    <row r="1369" spans="1:18" outlineLevel="1">
      <c r="A1369" s="6">
        <v>44</v>
      </c>
      <c r="B1369" s="20">
        <v>42672.020833333336</v>
      </c>
      <c r="C1369" s="21">
        <v>0.27083333333333331</v>
      </c>
      <c r="D1369" s="13">
        <v>1.78</v>
      </c>
      <c r="E1369" s="12">
        <v>30.94</v>
      </c>
      <c r="F1369" s="11">
        <f t="shared" si="64"/>
        <v>1.8325100000000001</v>
      </c>
      <c r="G1369" s="11">
        <f t="shared" si="65"/>
        <v>32.994416000000001</v>
      </c>
      <c r="H1369" s="8">
        <f t="shared" si="63"/>
        <v>88.886967735840003</v>
      </c>
      <c r="K1369" s="69"/>
      <c r="L1369" s="69"/>
      <c r="M1369" s="69"/>
      <c r="P1369" s="63"/>
      <c r="Q1369" s="63"/>
      <c r="R1369" s="63"/>
    </row>
    <row r="1370" spans="1:18" outlineLevel="1">
      <c r="A1370" s="6">
        <v>44</v>
      </c>
      <c r="B1370" s="20">
        <v>42672.020833333336</v>
      </c>
      <c r="C1370" s="21">
        <v>0.29166666666666663</v>
      </c>
      <c r="D1370" s="13">
        <v>2.23</v>
      </c>
      <c r="E1370" s="12">
        <v>30.45</v>
      </c>
      <c r="F1370" s="11">
        <f t="shared" si="64"/>
        <v>2.295785</v>
      </c>
      <c r="G1370" s="11">
        <f t="shared" si="65"/>
        <v>32.471879999999999</v>
      </c>
      <c r="H1370" s="8">
        <f t="shared" si="63"/>
        <v>112.5580224742</v>
      </c>
      <c r="K1370" s="69"/>
      <c r="L1370" s="69"/>
      <c r="M1370" s="69"/>
      <c r="P1370" s="63"/>
      <c r="Q1370" s="63"/>
      <c r="R1370" s="63"/>
    </row>
    <row r="1371" spans="1:18" outlineLevel="1">
      <c r="A1371" s="6">
        <v>44</v>
      </c>
      <c r="B1371" s="20">
        <v>42672.020833333336</v>
      </c>
      <c r="C1371" s="21">
        <v>0.31249999999999994</v>
      </c>
      <c r="D1371" s="13">
        <v>3.41</v>
      </c>
      <c r="E1371" s="12">
        <v>25.47</v>
      </c>
      <c r="F1371" s="11">
        <f t="shared" si="64"/>
        <v>3.5105950000000004</v>
      </c>
      <c r="G1371" s="11">
        <f t="shared" si="65"/>
        <v>27.161207999999998</v>
      </c>
      <c r="H1371" s="8">
        <f t="shared" si="63"/>
        <v>190.76149150124002</v>
      </c>
      <c r="K1371" s="69"/>
      <c r="L1371" s="69"/>
      <c r="M1371" s="69"/>
      <c r="P1371" s="63"/>
      <c r="Q1371" s="63"/>
      <c r="R1371" s="63"/>
    </row>
    <row r="1372" spans="1:18" outlineLevel="1">
      <c r="A1372" s="6">
        <v>44</v>
      </c>
      <c r="B1372" s="20">
        <v>42672.020833333336</v>
      </c>
      <c r="C1372" s="21">
        <v>0.33333333333333326</v>
      </c>
      <c r="D1372" s="13">
        <v>2.5499999999999998</v>
      </c>
      <c r="E1372" s="12">
        <v>26.15</v>
      </c>
      <c r="F1372" s="11">
        <f t="shared" si="64"/>
        <v>2.6252249999999999</v>
      </c>
      <c r="G1372" s="11">
        <f t="shared" si="65"/>
        <v>27.88636</v>
      </c>
      <c r="H1372" s="8">
        <f t="shared" si="63"/>
        <v>140.74786806899999</v>
      </c>
      <c r="K1372" s="69"/>
      <c r="L1372" s="69"/>
      <c r="M1372" s="69"/>
      <c r="P1372" s="63"/>
      <c r="Q1372" s="63"/>
      <c r="R1372" s="63"/>
    </row>
    <row r="1373" spans="1:18" outlineLevel="1">
      <c r="A1373" s="6">
        <v>44</v>
      </c>
      <c r="B1373" s="20">
        <v>42672.020833333336</v>
      </c>
      <c r="C1373" s="21">
        <v>0.35416666666666657</v>
      </c>
      <c r="D1373" s="13">
        <v>1.5</v>
      </c>
      <c r="E1373" s="12">
        <v>25.38</v>
      </c>
      <c r="F1373" s="11">
        <f t="shared" si="64"/>
        <v>1.5442500000000001</v>
      </c>
      <c r="G1373" s="11">
        <f t="shared" si="65"/>
        <v>27.065231999999998</v>
      </c>
      <c r="H1373" s="8">
        <f t="shared" si="63"/>
        <v>84.060890484000012</v>
      </c>
      <c r="K1373" s="69"/>
      <c r="L1373" s="69"/>
      <c r="M1373" s="69"/>
      <c r="P1373" s="63"/>
      <c r="Q1373" s="63"/>
      <c r="R1373" s="63"/>
    </row>
    <row r="1374" spans="1:18" outlineLevel="1">
      <c r="A1374" s="6">
        <v>44</v>
      </c>
      <c r="B1374" s="20">
        <v>42672.020833333336</v>
      </c>
      <c r="C1374" s="21">
        <v>0.37499999999999989</v>
      </c>
      <c r="D1374" s="13">
        <v>0.77</v>
      </c>
      <c r="E1374" s="12">
        <v>19.899999999999999</v>
      </c>
      <c r="F1374" s="11">
        <f t="shared" si="64"/>
        <v>0.79271500000000006</v>
      </c>
      <c r="G1374" s="11">
        <f t="shared" si="65"/>
        <v>21.221359999999997</v>
      </c>
      <c r="H1374" s="8">
        <f t="shared" si="63"/>
        <v>47.783782107600004</v>
      </c>
      <c r="K1374" s="69"/>
      <c r="L1374" s="69"/>
      <c r="M1374" s="69"/>
      <c r="P1374" s="63"/>
      <c r="Q1374" s="63"/>
      <c r="R1374" s="63"/>
    </row>
    <row r="1375" spans="1:18" outlineLevel="1">
      <c r="A1375" s="6">
        <v>44</v>
      </c>
      <c r="B1375" s="20">
        <v>42672.020833333336</v>
      </c>
      <c r="C1375" s="21">
        <v>0.3958333333333332</v>
      </c>
      <c r="D1375" s="13">
        <v>0.84</v>
      </c>
      <c r="E1375" s="12">
        <v>15.09</v>
      </c>
      <c r="F1375" s="11">
        <f t="shared" si="64"/>
        <v>0.86477999999999999</v>
      </c>
      <c r="G1375" s="11">
        <f t="shared" si="65"/>
        <v>16.091975999999999</v>
      </c>
      <c r="H1375" s="8">
        <f t="shared" si="63"/>
        <v>56.563550994719996</v>
      </c>
      <c r="K1375" s="69"/>
      <c r="L1375" s="69"/>
      <c r="M1375" s="69"/>
      <c r="P1375" s="63"/>
      <c r="Q1375" s="63"/>
      <c r="R1375" s="63"/>
    </row>
    <row r="1376" spans="1:18" outlineLevel="1">
      <c r="A1376" s="6">
        <v>44</v>
      </c>
      <c r="B1376" s="20">
        <v>42672.020833333336</v>
      </c>
      <c r="C1376" s="21">
        <v>0.41666666666666652</v>
      </c>
      <c r="D1376" s="13">
        <v>1.06</v>
      </c>
      <c r="E1376" s="12">
        <v>14.3</v>
      </c>
      <c r="F1376" s="11">
        <f t="shared" si="64"/>
        <v>1.0912700000000002</v>
      </c>
      <c r="G1376" s="11">
        <f t="shared" si="65"/>
        <v>15.24952</v>
      </c>
      <c r="H1376" s="8">
        <f t="shared" si="63"/>
        <v>72.297161309600014</v>
      </c>
      <c r="K1376" s="69"/>
      <c r="L1376" s="69"/>
      <c r="M1376" s="69"/>
      <c r="P1376" s="63"/>
      <c r="Q1376" s="63"/>
      <c r="R1376" s="63"/>
    </row>
    <row r="1377" spans="1:18" outlineLevel="1">
      <c r="A1377" s="6">
        <v>44</v>
      </c>
      <c r="B1377" s="20">
        <v>42672.020833333336</v>
      </c>
      <c r="C1377" s="21">
        <v>0.43749999999999983</v>
      </c>
      <c r="D1377" s="13">
        <v>1.24</v>
      </c>
      <c r="E1377" s="12">
        <v>10.5</v>
      </c>
      <c r="F1377" s="11">
        <f t="shared" si="64"/>
        <v>1.27658</v>
      </c>
      <c r="G1377" s="11">
        <f t="shared" si="65"/>
        <v>11.1972</v>
      </c>
      <c r="H1377" s="8">
        <f t="shared" si="63"/>
        <v>89.747148424000017</v>
      </c>
      <c r="K1377" s="69"/>
      <c r="L1377" s="69"/>
      <c r="M1377" s="69"/>
      <c r="P1377" s="63"/>
      <c r="Q1377" s="63"/>
      <c r="R1377" s="63"/>
    </row>
    <row r="1378" spans="1:18" outlineLevel="1">
      <c r="A1378" s="6">
        <v>44</v>
      </c>
      <c r="B1378" s="20">
        <v>42672.020833333336</v>
      </c>
      <c r="C1378" s="21">
        <v>0.45833333333333315</v>
      </c>
      <c r="D1378" s="13">
        <v>0.94</v>
      </c>
      <c r="E1378" s="12">
        <v>16.149999999999999</v>
      </c>
      <c r="F1378" s="11">
        <f t="shared" si="64"/>
        <v>0.96772999999999998</v>
      </c>
      <c r="G1378" s="11">
        <f t="shared" si="65"/>
        <v>17.222359999999998</v>
      </c>
      <c r="H1378" s="8">
        <f t="shared" si="63"/>
        <v>62.203400557200005</v>
      </c>
      <c r="K1378" s="69"/>
      <c r="L1378" s="69"/>
      <c r="M1378" s="69"/>
      <c r="P1378" s="63"/>
      <c r="Q1378" s="63"/>
      <c r="R1378" s="63"/>
    </row>
    <row r="1379" spans="1:18" outlineLevel="1">
      <c r="A1379" s="6">
        <v>44</v>
      </c>
      <c r="B1379" s="20">
        <v>42672.020833333336</v>
      </c>
      <c r="C1379" s="21">
        <v>0.47916666666666646</v>
      </c>
      <c r="D1379" s="13">
        <v>0.85</v>
      </c>
      <c r="E1379" s="12">
        <v>16.149999999999999</v>
      </c>
      <c r="F1379" s="11">
        <f t="shared" si="64"/>
        <v>0.87507500000000005</v>
      </c>
      <c r="G1379" s="11">
        <f t="shared" si="65"/>
        <v>17.222359999999998</v>
      </c>
      <c r="H1379" s="8">
        <f t="shared" si="63"/>
        <v>56.247755823000006</v>
      </c>
      <c r="K1379" s="69"/>
      <c r="L1379" s="69"/>
      <c r="M1379" s="69"/>
      <c r="P1379" s="63"/>
      <c r="Q1379" s="63"/>
      <c r="R1379" s="63"/>
    </row>
    <row r="1380" spans="1:18" outlineLevel="1">
      <c r="A1380" s="6">
        <v>44</v>
      </c>
      <c r="B1380" s="20">
        <v>42672.020833333336</v>
      </c>
      <c r="C1380" s="21">
        <v>0.49999999999999978</v>
      </c>
      <c r="D1380" s="13">
        <v>0.7</v>
      </c>
      <c r="E1380" s="12">
        <v>16.149999999999999</v>
      </c>
      <c r="F1380" s="11">
        <f t="shared" si="64"/>
        <v>0.72065000000000001</v>
      </c>
      <c r="G1380" s="11">
        <f t="shared" si="65"/>
        <v>17.222359999999998</v>
      </c>
      <c r="H1380" s="8">
        <f t="shared" si="63"/>
        <v>46.321681266000006</v>
      </c>
      <c r="K1380" s="69"/>
      <c r="L1380" s="69"/>
      <c r="M1380" s="69"/>
      <c r="P1380" s="63"/>
      <c r="Q1380" s="63"/>
      <c r="R1380" s="63"/>
    </row>
    <row r="1381" spans="1:18" outlineLevel="1">
      <c r="A1381" s="6">
        <v>44</v>
      </c>
      <c r="B1381" s="20">
        <v>42672.020833333336</v>
      </c>
      <c r="C1381" s="21">
        <v>0.52083333333333315</v>
      </c>
      <c r="D1381" s="13">
        <v>0.59</v>
      </c>
      <c r="E1381" s="12">
        <v>16.149999999999999</v>
      </c>
      <c r="F1381" s="11">
        <f t="shared" si="64"/>
        <v>0.60740499999999997</v>
      </c>
      <c r="G1381" s="11">
        <f t="shared" si="65"/>
        <v>17.222359999999998</v>
      </c>
      <c r="H1381" s="8">
        <f t="shared" si="63"/>
        <v>39.042559924199999</v>
      </c>
      <c r="K1381" s="69"/>
      <c r="L1381" s="69"/>
      <c r="M1381" s="69"/>
      <c r="P1381" s="63"/>
      <c r="Q1381" s="63"/>
      <c r="R1381" s="63"/>
    </row>
    <row r="1382" spans="1:18" outlineLevel="1">
      <c r="A1382" s="6">
        <v>44</v>
      </c>
      <c r="B1382" s="20">
        <v>42672.020833333336</v>
      </c>
      <c r="C1382" s="21">
        <v>0.54166666666666652</v>
      </c>
      <c r="D1382" s="13">
        <v>0.46</v>
      </c>
      <c r="E1382" s="12">
        <v>16.149999999999999</v>
      </c>
      <c r="F1382" s="11">
        <f t="shared" si="64"/>
        <v>0.47357000000000005</v>
      </c>
      <c r="G1382" s="11">
        <f t="shared" si="65"/>
        <v>17.222359999999998</v>
      </c>
      <c r="H1382" s="8">
        <f t="shared" si="63"/>
        <v>30.439961974800006</v>
      </c>
      <c r="K1382" s="69"/>
      <c r="L1382" s="69"/>
      <c r="M1382" s="69"/>
      <c r="P1382" s="63"/>
      <c r="Q1382" s="63"/>
      <c r="R1382" s="63"/>
    </row>
    <row r="1383" spans="1:18" outlineLevel="1">
      <c r="A1383" s="6">
        <v>44</v>
      </c>
      <c r="B1383" s="20">
        <v>42672.020833333336</v>
      </c>
      <c r="C1383" s="21">
        <v>0.56249999999999989</v>
      </c>
      <c r="D1383" s="13">
        <v>0.68</v>
      </c>
      <c r="E1383" s="12">
        <v>16.149999999999999</v>
      </c>
      <c r="F1383" s="11">
        <f t="shared" si="64"/>
        <v>0.70006000000000013</v>
      </c>
      <c r="G1383" s="11">
        <f t="shared" si="65"/>
        <v>17.222359999999998</v>
      </c>
      <c r="H1383" s="8">
        <f t="shared" si="63"/>
        <v>44.998204658400013</v>
      </c>
      <c r="K1383" s="69"/>
      <c r="L1383" s="69"/>
      <c r="M1383" s="69"/>
      <c r="P1383" s="63"/>
      <c r="Q1383" s="63"/>
      <c r="R1383" s="63"/>
    </row>
    <row r="1384" spans="1:18" outlineLevel="1">
      <c r="A1384" s="6">
        <v>44</v>
      </c>
      <c r="B1384" s="20">
        <v>42672.020833333336</v>
      </c>
      <c r="C1384" s="21">
        <v>0.58333333333333326</v>
      </c>
      <c r="D1384" s="13">
        <v>0.78</v>
      </c>
      <c r="E1384" s="12">
        <v>16.149999999999999</v>
      </c>
      <c r="F1384" s="11">
        <f t="shared" si="64"/>
        <v>0.80301000000000011</v>
      </c>
      <c r="G1384" s="11">
        <f t="shared" si="65"/>
        <v>17.222359999999998</v>
      </c>
      <c r="H1384" s="8">
        <f t="shared" si="63"/>
        <v>51.615587696400013</v>
      </c>
      <c r="K1384" s="69"/>
      <c r="L1384" s="69"/>
      <c r="M1384" s="69"/>
      <c r="P1384" s="63"/>
      <c r="Q1384" s="63"/>
      <c r="R1384" s="63"/>
    </row>
    <row r="1385" spans="1:18" outlineLevel="1">
      <c r="A1385" s="6">
        <v>44</v>
      </c>
      <c r="B1385" s="20">
        <v>42672.020833333336</v>
      </c>
      <c r="C1385" s="21">
        <v>0.60416666666666663</v>
      </c>
      <c r="D1385" s="13">
        <v>0.78</v>
      </c>
      <c r="E1385" s="12">
        <v>14.89</v>
      </c>
      <c r="F1385" s="11">
        <f t="shared" si="64"/>
        <v>0.80301000000000011</v>
      </c>
      <c r="G1385" s="11">
        <f t="shared" si="65"/>
        <v>15.878696000000001</v>
      </c>
      <c r="H1385" s="8">
        <f t="shared" si="63"/>
        <v>52.694563325040001</v>
      </c>
      <c r="K1385" s="69"/>
      <c r="L1385" s="69"/>
      <c r="M1385" s="69"/>
      <c r="P1385" s="63"/>
      <c r="Q1385" s="63"/>
      <c r="R1385" s="63"/>
    </row>
    <row r="1386" spans="1:18" outlineLevel="1">
      <c r="A1386" s="6">
        <v>44</v>
      </c>
      <c r="B1386" s="20">
        <v>42672.020833333336</v>
      </c>
      <c r="C1386" s="21">
        <v>0.625</v>
      </c>
      <c r="D1386" s="13">
        <v>1.25</v>
      </c>
      <c r="E1386" s="12">
        <v>16.149999999999999</v>
      </c>
      <c r="F1386" s="11">
        <f t="shared" si="64"/>
        <v>1.2868750000000002</v>
      </c>
      <c r="G1386" s="11">
        <f t="shared" si="65"/>
        <v>17.222359999999998</v>
      </c>
      <c r="H1386" s="8">
        <f t="shared" si="63"/>
        <v>82.717287975000019</v>
      </c>
      <c r="K1386" s="69"/>
      <c r="L1386" s="69"/>
      <c r="M1386" s="69"/>
      <c r="P1386" s="63"/>
      <c r="Q1386" s="63"/>
      <c r="R1386" s="63"/>
    </row>
    <row r="1387" spans="1:18" outlineLevel="1">
      <c r="A1387" s="6">
        <v>44</v>
      </c>
      <c r="B1387" s="20">
        <v>42672.020833333336</v>
      </c>
      <c r="C1387" s="21">
        <v>0.64583333333333337</v>
      </c>
      <c r="D1387" s="13">
        <v>1.1499999999999999</v>
      </c>
      <c r="E1387" s="12">
        <v>11.46</v>
      </c>
      <c r="F1387" s="11">
        <f t="shared" si="64"/>
        <v>1.1839249999999999</v>
      </c>
      <c r="G1387" s="11">
        <f t="shared" si="65"/>
        <v>12.220944000000001</v>
      </c>
      <c r="H1387" s="8">
        <f t="shared" si="63"/>
        <v>82.021206374799988</v>
      </c>
      <c r="K1387" s="69"/>
      <c r="L1387" s="69"/>
      <c r="M1387" s="69"/>
      <c r="P1387" s="63"/>
      <c r="Q1387" s="63"/>
      <c r="R1387" s="63"/>
    </row>
    <row r="1388" spans="1:18" outlineLevel="1">
      <c r="A1388" s="6">
        <v>44</v>
      </c>
      <c r="B1388" s="20">
        <v>42672.020833333336</v>
      </c>
      <c r="C1388" s="21">
        <v>0.66666666666666674</v>
      </c>
      <c r="D1388" s="13">
        <v>1.68</v>
      </c>
      <c r="E1388" s="12">
        <v>15.11</v>
      </c>
      <c r="F1388" s="11">
        <f t="shared" si="64"/>
        <v>1.72956</v>
      </c>
      <c r="G1388" s="11">
        <f t="shared" si="65"/>
        <v>16.113303999999999</v>
      </c>
      <c r="H1388" s="8">
        <f t="shared" si="63"/>
        <v>113.09021393376</v>
      </c>
      <c r="K1388" s="69"/>
      <c r="L1388" s="69"/>
      <c r="M1388" s="69"/>
      <c r="P1388" s="63"/>
      <c r="Q1388" s="63"/>
      <c r="R1388" s="63"/>
    </row>
    <row r="1389" spans="1:18" outlineLevel="1">
      <c r="A1389" s="6">
        <v>44</v>
      </c>
      <c r="B1389" s="20">
        <v>42672.020833333336</v>
      </c>
      <c r="C1389" s="21">
        <v>0.68750000000000011</v>
      </c>
      <c r="D1389" s="13">
        <v>2.2799999999999998</v>
      </c>
      <c r="E1389" s="12">
        <v>17.52</v>
      </c>
      <c r="F1389" s="11">
        <f t="shared" si="64"/>
        <v>2.3472599999999999</v>
      </c>
      <c r="G1389" s="11">
        <f t="shared" si="65"/>
        <v>18.683327999999999</v>
      </c>
      <c r="H1389" s="8">
        <f t="shared" si="63"/>
        <v>147.44706151871998</v>
      </c>
      <c r="K1389" s="69"/>
      <c r="L1389" s="69"/>
      <c r="M1389" s="69"/>
      <c r="P1389" s="63"/>
      <c r="Q1389" s="63"/>
      <c r="R1389" s="63"/>
    </row>
    <row r="1390" spans="1:18" outlineLevel="1">
      <c r="A1390" s="6">
        <v>44</v>
      </c>
      <c r="B1390" s="20">
        <v>42672.020833333336</v>
      </c>
      <c r="C1390" s="21">
        <v>0.70833333333333348</v>
      </c>
      <c r="D1390" s="13">
        <v>3.03</v>
      </c>
      <c r="E1390" s="12">
        <v>21.7</v>
      </c>
      <c r="F1390" s="11">
        <f t="shared" si="64"/>
        <v>3.1193849999999999</v>
      </c>
      <c r="G1390" s="11">
        <f t="shared" si="65"/>
        <v>23.140879999999999</v>
      </c>
      <c r="H1390" s="8">
        <f t="shared" si="63"/>
        <v>182.04456354120001</v>
      </c>
      <c r="K1390" s="69"/>
      <c r="L1390" s="69"/>
      <c r="M1390" s="69"/>
      <c r="P1390" s="63"/>
      <c r="Q1390" s="63"/>
      <c r="R1390" s="63"/>
    </row>
    <row r="1391" spans="1:18" outlineLevel="1">
      <c r="A1391" s="6">
        <v>44</v>
      </c>
      <c r="B1391" s="20">
        <v>42672.020833333336</v>
      </c>
      <c r="C1391" s="21">
        <v>0.72916666666666685</v>
      </c>
      <c r="D1391" s="13">
        <v>4.29</v>
      </c>
      <c r="E1391" s="12">
        <v>24.29</v>
      </c>
      <c r="F1391" s="11">
        <f t="shared" si="64"/>
        <v>4.4165550000000007</v>
      </c>
      <c r="G1391" s="11">
        <f t="shared" si="65"/>
        <v>25.902856</v>
      </c>
      <c r="H1391" s="8">
        <f t="shared" si="63"/>
        <v>245.54784431892003</v>
      </c>
      <c r="K1391" s="69"/>
      <c r="L1391" s="69"/>
      <c r="M1391" s="69"/>
      <c r="P1391" s="63"/>
      <c r="Q1391" s="63"/>
      <c r="R1391" s="63"/>
    </row>
    <row r="1392" spans="1:18" outlineLevel="1">
      <c r="A1392" s="6">
        <v>44</v>
      </c>
      <c r="B1392" s="20">
        <v>42672.020833333336</v>
      </c>
      <c r="C1392" s="21">
        <v>0.75000000000000022</v>
      </c>
      <c r="D1392" s="13">
        <v>5.47</v>
      </c>
      <c r="E1392" s="12">
        <v>23.3</v>
      </c>
      <c r="F1392" s="11">
        <f t="shared" si="64"/>
        <v>5.6313650000000006</v>
      </c>
      <c r="G1392" s="11">
        <f t="shared" si="65"/>
        <v>24.84712</v>
      </c>
      <c r="H1392" s="8">
        <f t="shared" si="63"/>
        <v>319.03304558119999</v>
      </c>
      <c r="K1392" s="69"/>
      <c r="L1392" s="69"/>
      <c r="M1392" s="69"/>
      <c r="P1392" s="63"/>
      <c r="Q1392" s="63"/>
      <c r="R1392" s="63"/>
    </row>
    <row r="1393" spans="1:18" outlineLevel="1">
      <c r="A1393" s="6">
        <v>44</v>
      </c>
      <c r="B1393" s="20">
        <v>42672.020833333336</v>
      </c>
      <c r="C1393" s="21">
        <v>0.77083333333333359</v>
      </c>
      <c r="D1393" s="13">
        <v>6.93</v>
      </c>
      <c r="E1393" s="12">
        <v>26.05</v>
      </c>
      <c r="F1393" s="11">
        <f t="shared" si="64"/>
        <v>7.1344349999999999</v>
      </c>
      <c r="G1393" s="11">
        <f t="shared" si="65"/>
        <v>27.779720000000001</v>
      </c>
      <c r="H1393" s="8">
        <f t="shared" si="63"/>
        <v>383.26384584179999</v>
      </c>
      <c r="K1393" s="69"/>
      <c r="L1393" s="69"/>
      <c r="M1393" s="69"/>
      <c r="P1393" s="63"/>
      <c r="Q1393" s="63"/>
      <c r="R1393" s="63"/>
    </row>
    <row r="1394" spans="1:18" outlineLevel="1">
      <c r="A1394" s="6">
        <v>44</v>
      </c>
      <c r="B1394" s="20">
        <v>42672.020833333336</v>
      </c>
      <c r="C1394" s="21">
        <v>0.79166666666666696</v>
      </c>
      <c r="D1394" s="13">
        <v>7.65</v>
      </c>
      <c r="E1394" s="12">
        <v>17.3</v>
      </c>
      <c r="F1394" s="11">
        <f t="shared" si="64"/>
        <v>7.8756750000000011</v>
      </c>
      <c r="G1394" s="11">
        <f t="shared" si="65"/>
        <v>18.448720000000002</v>
      </c>
      <c r="H1394" s="8">
        <f t="shared" si="63"/>
        <v>496.57138961400005</v>
      </c>
      <c r="K1394" s="69"/>
      <c r="L1394" s="69"/>
      <c r="M1394" s="69"/>
      <c r="P1394" s="63"/>
      <c r="Q1394" s="63"/>
      <c r="R1394" s="63"/>
    </row>
    <row r="1395" spans="1:18" outlineLevel="1">
      <c r="A1395" s="6">
        <v>44</v>
      </c>
      <c r="B1395" s="20">
        <v>42672.020833333336</v>
      </c>
      <c r="C1395" s="21">
        <v>0.81250000000000033</v>
      </c>
      <c r="D1395" s="13">
        <v>7.88</v>
      </c>
      <c r="E1395" s="12">
        <v>16.14</v>
      </c>
      <c r="F1395" s="11">
        <f t="shared" si="64"/>
        <v>8.1124600000000004</v>
      </c>
      <c r="G1395" s="11">
        <f t="shared" si="65"/>
        <v>17.211696</v>
      </c>
      <c r="H1395" s="8">
        <f t="shared" si="63"/>
        <v>521.53629466784002</v>
      </c>
      <c r="K1395" s="69"/>
      <c r="L1395" s="69"/>
      <c r="M1395" s="69"/>
      <c r="P1395" s="63"/>
      <c r="Q1395" s="63"/>
      <c r="R1395" s="63"/>
    </row>
    <row r="1396" spans="1:18" outlineLevel="1">
      <c r="A1396" s="6">
        <v>44</v>
      </c>
      <c r="B1396" s="20">
        <v>42672.020833333336</v>
      </c>
      <c r="C1396" s="21">
        <v>0.8333333333333337</v>
      </c>
      <c r="D1396" s="13">
        <v>8.08</v>
      </c>
      <c r="E1396" s="12">
        <v>14.45</v>
      </c>
      <c r="F1396" s="11">
        <f t="shared" si="64"/>
        <v>8.3183600000000002</v>
      </c>
      <c r="G1396" s="11">
        <f t="shared" si="65"/>
        <v>15.40948</v>
      </c>
      <c r="H1396" s="8">
        <f t="shared" si="63"/>
        <v>549.76473794720005</v>
      </c>
      <c r="K1396" s="69"/>
      <c r="L1396" s="69"/>
      <c r="M1396" s="69"/>
      <c r="P1396" s="63"/>
      <c r="Q1396" s="63"/>
      <c r="R1396" s="63"/>
    </row>
    <row r="1397" spans="1:18" outlineLevel="1">
      <c r="A1397" s="6">
        <v>44</v>
      </c>
      <c r="B1397" s="20">
        <v>42672.020833333336</v>
      </c>
      <c r="C1397" s="21">
        <v>0.85416666666666707</v>
      </c>
      <c r="D1397" s="13">
        <v>7.05</v>
      </c>
      <c r="E1397" s="12">
        <v>12.9</v>
      </c>
      <c r="F1397" s="11">
        <f t="shared" si="64"/>
        <v>7.2579750000000001</v>
      </c>
      <c r="G1397" s="11">
        <f t="shared" si="65"/>
        <v>13.75656</v>
      </c>
      <c r="H1397" s="8">
        <f t="shared" si="63"/>
        <v>491.68019393399993</v>
      </c>
      <c r="K1397" s="69"/>
      <c r="L1397" s="69"/>
      <c r="M1397" s="69"/>
      <c r="P1397" s="63"/>
      <c r="Q1397" s="63"/>
      <c r="R1397" s="63"/>
    </row>
    <row r="1398" spans="1:18" outlineLevel="1">
      <c r="A1398" s="6">
        <v>44</v>
      </c>
      <c r="B1398" s="20">
        <v>42672.020833333336</v>
      </c>
      <c r="C1398" s="21">
        <v>0.87500000000000044</v>
      </c>
      <c r="D1398" s="13">
        <v>7.92</v>
      </c>
      <c r="E1398" s="12">
        <v>16.98</v>
      </c>
      <c r="F1398" s="11">
        <f t="shared" si="64"/>
        <v>8.1536400000000011</v>
      </c>
      <c r="G1398" s="11">
        <f t="shared" si="65"/>
        <v>18.107472000000001</v>
      </c>
      <c r="H1398" s="8">
        <f t="shared" si="63"/>
        <v>516.87985200192009</v>
      </c>
      <c r="K1398" s="69"/>
      <c r="L1398" s="69"/>
      <c r="M1398" s="69"/>
      <c r="P1398" s="63"/>
      <c r="Q1398" s="63"/>
      <c r="R1398" s="63"/>
    </row>
    <row r="1399" spans="1:18" outlineLevel="1">
      <c r="A1399" s="6">
        <v>44</v>
      </c>
      <c r="B1399" s="20">
        <v>42672.020833333336</v>
      </c>
      <c r="C1399" s="21">
        <v>0.89583333333333381</v>
      </c>
      <c r="D1399" s="13">
        <v>8.64</v>
      </c>
      <c r="E1399" s="12">
        <v>16.690000000000001</v>
      </c>
      <c r="F1399" s="11">
        <f t="shared" si="64"/>
        <v>8.8948800000000006</v>
      </c>
      <c r="G1399" s="11">
        <f t="shared" si="65"/>
        <v>17.798216</v>
      </c>
      <c r="H1399" s="8">
        <f t="shared" si="63"/>
        <v>566.61972446592006</v>
      </c>
      <c r="K1399" s="69"/>
      <c r="L1399" s="69"/>
      <c r="M1399" s="69"/>
      <c r="P1399" s="63"/>
      <c r="Q1399" s="63"/>
      <c r="R1399" s="63"/>
    </row>
    <row r="1400" spans="1:18" outlineLevel="1">
      <c r="A1400" s="6">
        <v>44</v>
      </c>
      <c r="B1400" s="20">
        <v>42672.020833333336</v>
      </c>
      <c r="C1400" s="21">
        <v>0.91666666666666718</v>
      </c>
      <c r="D1400" s="13">
        <v>8.57</v>
      </c>
      <c r="E1400" s="12">
        <v>14.22</v>
      </c>
      <c r="F1400" s="11">
        <f t="shared" si="64"/>
        <v>8.8228150000000003</v>
      </c>
      <c r="G1400" s="11">
        <f t="shared" si="65"/>
        <v>15.164208</v>
      </c>
      <c r="H1400" s="8">
        <f t="shared" si="63"/>
        <v>585.26842069448003</v>
      </c>
      <c r="K1400" s="69"/>
      <c r="L1400" s="69"/>
      <c r="M1400" s="69"/>
      <c r="P1400" s="63"/>
      <c r="Q1400" s="63"/>
      <c r="R1400" s="63"/>
    </row>
    <row r="1401" spans="1:18" outlineLevel="1">
      <c r="A1401" s="6">
        <v>44</v>
      </c>
      <c r="B1401" s="20">
        <v>42672.020833333336</v>
      </c>
      <c r="C1401" s="21">
        <v>0.93750000000000056</v>
      </c>
      <c r="D1401" s="13">
        <v>9.26</v>
      </c>
      <c r="E1401" s="12">
        <v>21.34</v>
      </c>
      <c r="F1401" s="11">
        <f t="shared" si="64"/>
        <v>9.5331700000000001</v>
      </c>
      <c r="G1401" s="11">
        <f t="shared" si="65"/>
        <v>22.756976000000002</v>
      </c>
      <c r="H1401" s="8">
        <f t="shared" si="63"/>
        <v>560.00723410607998</v>
      </c>
      <c r="K1401" s="69"/>
      <c r="L1401" s="69"/>
      <c r="M1401" s="69"/>
      <c r="P1401" s="63"/>
      <c r="Q1401" s="63"/>
      <c r="R1401" s="63"/>
    </row>
    <row r="1402" spans="1:18" outlineLevel="1">
      <c r="A1402" s="6">
        <v>44</v>
      </c>
      <c r="B1402" s="20">
        <v>42672.020833333336</v>
      </c>
      <c r="C1402" s="21">
        <v>0.95833333333333393</v>
      </c>
      <c r="D1402" s="13">
        <v>9.5</v>
      </c>
      <c r="E1402" s="12">
        <v>17.86</v>
      </c>
      <c r="F1402" s="11">
        <f t="shared" si="64"/>
        <v>9.7802500000000006</v>
      </c>
      <c r="G1402" s="11">
        <f t="shared" si="65"/>
        <v>19.045904</v>
      </c>
      <c r="H1402" s="8">
        <f t="shared" si="63"/>
        <v>610.81667240400009</v>
      </c>
      <c r="K1402" s="69"/>
      <c r="L1402" s="69"/>
      <c r="M1402" s="69"/>
      <c r="P1402" s="63"/>
      <c r="Q1402" s="63"/>
      <c r="R1402" s="63"/>
    </row>
    <row r="1403" spans="1:18" outlineLevel="1">
      <c r="A1403" s="6">
        <v>44</v>
      </c>
      <c r="B1403" s="20">
        <v>42672.020833333336</v>
      </c>
      <c r="C1403" s="21">
        <v>0.9791666666666673</v>
      </c>
      <c r="D1403" s="13">
        <v>9.43</v>
      </c>
      <c r="E1403" s="12">
        <v>19.89</v>
      </c>
      <c r="F1403" s="11">
        <f t="shared" si="64"/>
        <v>9.7081850000000003</v>
      </c>
      <c r="G1403" s="11">
        <f t="shared" si="65"/>
        <v>21.210696000000002</v>
      </c>
      <c r="H1403" s="8">
        <f t="shared" si="63"/>
        <v>585.29971675323998</v>
      </c>
      <c r="K1403" s="69"/>
      <c r="L1403" s="69"/>
      <c r="M1403" s="69"/>
      <c r="P1403" s="63"/>
      <c r="Q1403" s="63"/>
      <c r="R1403" s="63"/>
    </row>
    <row r="1404" spans="1:18" outlineLevel="1">
      <c r="A1404" s="6">
        <v>44</v>
      </c>
      <c r="B1404" s="20">
        <v>42672.020833333336</v>
      </c>
      <c r="C1404" s="21">
        <v>1.0000000000000007</v>
      </c>
      <c r="D1404" s="13">
        <v>9.3699999999999992</v>
      </c>
      <c r="E1404" s="12">
        <v>18.02</v>
      </c>
      <c r="F1404" s="11">
        <f t="shared" si="64"/>
        <v>9.6464149999999993</v>
      </c>
      <c r="G1404" s="11">
        <f t="shared" si="65"/>
        <v>19.216528</v>
      </c>
      <c r="H1404" s="8">
        <f t="shared" si="63"/>
        <v>600.81221855288004</v>
      </c>
      <c r="K1404" s="69"/>
      <c r="L1404" s="69"/>
      <c r="M1404" s="69"/>
      <c r="P1404" s="63"/>
      <c r="Q1404" s="63"/>
      <c r="R1404" s="63"/>
    </row>
    <row r="1405" spans="1:18" outlineLevel="1">
      <c r="A1405" s="6">
        <v>45</v>
      </c>
      <c r="B1405" s="20">
        <v>42673.020833333336</v>
      </c>
      <c r="C1405" s="21">
        <v>2.0833333333333332E-2</v>
      </c>
      <c r="D1405" s="13">
        <v>9.07</v>
      </c>
      <c r="E1405" s="12">
        <v>15.45</v>
      </c>
      <c r="F1405" s="11">
        <f t="shared" si="64"/>
        <v>9.3375650000000014</v>
      </c>
      <c r="G1405" s="11">
        <f t="shared" si="65"/>
        <v>16.47588</v>
      </c>
      <c r="H1405" s="8">
        <f t="shared" si="63"/>
        <v>607.16694706780004</v>
      </c>
      <c r="K1405" s="69"/>
      <c r="L1405" s="69"/>
      <c r="M1405" s="69"/>
      <c r="P1405" s="63"/>
      <c r="Q1405" s="63"/>
      <c r="R1405" s="63"/>
    </row>
    <row r="1406" spans="1:18" outlineLevel="1">
      <c r="A1406" s="6">
        <v>45</v>
      </c>
      <c r="B1406" s="20">
        <v>42673.020833333336</v>
      </c>
      <c r="C1406" s="21">
        <v>4.1666666666666664E-2</v>
      </c>
      <c r="D1406" s="13">
        <v>9.25</v>
      </c>
      <c r="E1406" s="12">
        <v>18.02</v>
      </c>
      <c r="F1406" s="11">
        <f t="shared" si="64"/>
        <v>9.5228750000000009</v>
      </c>
      <c r="G1406" s="11">
        <f t="shared" si="65"/>
        <v>19.216528</v>
      </c>
      <c r="H1406" s="8">
        <f t="shared" si="63"/>
        <v>593.11771842200005</v>
      </c>
      <c r="K1406" s="69"/>
      <c r="L1406" s="69"/>
      <c r="M1406" s="69"/>
      <c r="P1406" s="63"/>
      <c r="Q1406" s="63"/>
      <c r="R1406" s="63"/>
    </row>
    <row r="1407" spans="1:18" outlineLevel="1">
      <c r="A1407" s="6">
        <v>45</v>
      </c>
      <c r="B1407" s="20">
        <v>42673.020833333336</v>
      </c>
      <c r="C1407" s="21">
        <v>6.25E-2</v>
      </c>
      <c r="D1407" s="13">
        <v>9.5500000000000007</v>
      </c>
      <c r="E1407" s="12">
        <v>-4.32</v>
      </c>
      <c r="F1407" s="11">
        <f t="shared" si="64"/>
        <v>9.8317250000000023</v>
      </c>
      <c r="G1407" s="11">
        <f t="shared" si="65"/>
        <v>-4.6068480000000003</v>
      </c>
      <c r="H1407" s="8">
        <f t="shared" si="63"/>
        <v>846.57885015280021</v>
      </c>
      <c r="K1407" s="69"/>
      <c r="L1407" s="69"/>
      <c r="M1407" s="69"/>
      <c r="P1407" s="63"/>
      <c r="Q1407" s="63"/>
      <c r="R1407" s="63"/>
    </row>
    <row r="1408" spans="1:18" outlineLevel="1">
      <c r="A1408" s="6">
        <v>45</v>
      </c>
      <c r="B1408" s="20">
        <v>42673.020833333336</v>
      </c>
      <c r="C1408" s="21">
        <v>8.3333333333333329E-2</v>
      </c>
      <c r="D1408" s="13">
        <v>9.77</v>
      </c>
      <c r="E1408" s="12">
        <v>-9.02</v>
      </c>
      <c r="F1408" s="11">
        <f t="shared" si="64"/>
        <v>10.058215000000001</v>
      </c>
      <c r="G1408" s="11">
        <f t="shared" si="65"/>
        <v>-9.6189280000000004</v>
      </c>
      <c r="H1408" s="8">
        <f t="shared" si="63"/>
        <v>916.49376839351999</v>
      </c>
      <c r="K1408" s="69"/>
      <c r="L1408" s="69"/>
      <c r="M1408" s="69"/>
      <c r="P1408" s="63"/>
      <c r="Q1408" s="63"/>
      <c r="R1408" s="63"/>
    </row>
    <row r="1409" spans="1:18" outlineLevel="1">
      <c r="A1409" s="6">
        <v>45</v>
      </c>
      <c r="B1409" s="20">
        <v>42673.020833333336</v>
      </c>
      <c r="C1409" s="21">
        <v>0.10416666666666666</v>
      </c>
      <c r="D1409" s="13">
        <v>9.7799999999999994</v>
      </c>
      <c r="E1409" s="12">
        <v>-11.73</v>
      </c>
      <c r="F1409" s="11">
        <f t="shared" si="64"/>
        <v>10.06851</v>
      </c>
      <c r="G1409" s="11">
        <f t="shared" si="65"/>
        <v>-12.508872</v>
      </c>
      <c r="H1409" s="8">
        <f t="shared" si="63"/>
        <v>946.52926782071995</v>
      </c>
      <c r="K1409" s="69"/>
      <c r="L1409" s="69"/>
      <c r="M1409" s="69"/>
      <c r="P1409" s="63"/>
      <c r="Q1409" s="63"/>
      <c r="R1409" s="63"/>
    </row>
    <row r="1410" spans="1:18" outlineLevel="1">
      <c r="A1410" s="6">
        <v>45</v>
      </c>
      <c r="B1410" s="20">
        <v>42673.020833333336</v>
      </c>
      <c r="C1410" s="21">
        <v>0.12499999999999999</v>
      </c>
      <c r="D1410" s="13">
        <v>9.7899999999999991</v>
      </c>
      <c r="E1410" s="12">
        <v>-16.350000000000001</v>
      </c>
      <c r="F1410" s="11">
        <f t="shared" si="64"/>
        <v>10.078804999999999</v>
      </c>
      <c r="G1410" s="11">
        <f t="shared" si="65"/>
        <v>-17.435640000000003</v>
      </c>
      <c r="H1410" s="8">
        <f t="shared" si="63"/>
        <v>997.15302311020002</v>
      </c>
      <c r="K1410" s="69"/>
      <c r="L1410" s="69"/>
      <c r="M1410" s="69"/>
      <c r="P1410" s="63"/>
      <c r="Q1410" s="63"/>
      <c r="R1410" s="63"/>
    </row>
    <row r="1411" spans="1:18" outlineLevel="1">
      <c r="A1411" s="6">
        <v>45</v>
      </c>
      <c r="B1411" s="20">
        <v>42673.020833333336</v>
      </c>
      <c r="C1411" s="21">
        <v>0.14583333333333331</v>
      </c>
      <c r="D1411" s="13">
        <v>9.7899999999999991</v>
      </c>
      <c r="E1411" s="12">
        <v>-15.88</v>
      </c>
      <c r="F1411" s="11">
        <f t="shared" si="64"/>
        <v>10.078804999999999</v>
      </c>
      <c r="G1411" s="11">
        <f t="shared" si="65"/>
        <v>-16.934432000000001</v>
      </c>
      <c r="H1411" s="8">
        <f t="shared" si="63"/>
        <v>992.10144541375996</v>
      </c>
      <c r="K1411" s="69"/>
      <c r="L1411" s="69"/>
      <c r="M1411" s="69"/>
      <c r="P1411" s="63"/>
      <c r="Q1411" s="63"/>
      <c r="R1411" s="63"/>
    </row>
    <row r="1412" spans="1:18" outlineLevel="1">
      <c r="A1412" s="6">
        <v>45</v>
      </c>
      <c r="B1412" s="20">
        <v>42673.020833333336</v>
      </c>
      <c r="C1412" s="21">
        <v>0.16666666666666666</v>
      </c>
      <c r="D1412" s="13">
        <v>9.69</v>
      </c>
      <c r="E1412" s="12">
        <v>-14.39</v>
      </c>
      <c r="F1412" s="11">
        <f t="shared" si="64"/>
        <v>9.975855000000001</v>
      </c>
      <c r="G1412" s="11">
        <f t="shared" si="65"/>
        <v>-15.345496000000001</v>
      </c>
      <c r="H1412" s="8">
        <f t="shared" si="63"/>
        <v>966.1166254990801</v>
      </c>
      <c r="K1412" s="69"/>
      <c r="L1412" s="69"/>
      <c r="M1412" s="69"/>
      <c r="P1412" s="63"/>
      <c r="Q1412" s="63"/>
      <c r="R1412" s="63"/>
    </row>
    <row r="1413" spans="1:18" outlineLevel="1">
      <c r="A1413" s="6">
        <v>45</v>
      </c>
      <c r="B1413" s="20">
        <v>42673.020833333336</v>
      </c>
      <c r="C1413" s="21">
        <v>0.1875</v>
      </c>
      <c r="D1413" s="13">
        <v>9.61</v>
      </c>
      <c r="E1413" s="12">
        <v>-8.61</v>
      </c>
      <c r="F1413" s="11">
        <f t="shared" si="64"/>
        <v>9.8934949999999997</v>
      </c>
      <c r="G1413" s="11">
        <f t="shared" si="65"/>
        <v>-9.1817039999999999</v>
      </c>
      <c r="H1413" s="8">
        <f t="shared" si="63"/>
        <v>897.15898511547994</v>
      </c>
      <c r="K1413" s="69"/>
      <c r="L1413" s="69"/>
      <c r="M1413" s="69"/>
      <c r="P1413" s="63"/>
      <c r="Q1413" s="63"/>
      <c r="R1413" s="63"/>
    </row>
    <row r="1414" spans="1:18" outlineLevel="1">
      <c r="A1414" s="6">
        <v>45</v>
      </c>
      <c r="B1414" s="20">
        <v>42673.020833333336</v>
      </c>
      <c r="C1414" s="21">
        <v>0.20833333333333334</v>
      </c>
      <c r="D1414" s="13">
        <v>9.18</v>
      </c>
      <c r="E1414" s="12">
        <v>-10.1</v>
      </c>
      <c r="F1414" s="11">
        <f t="shared" si="64"/>
        <v>9.4508100000000006</v>
      </c>
      <c r="G1414" s="11">
        <f t="shared" si="65"/>
        <v>-10.77064</v>
      </c>
      <c r="H1414" s="8">
        <f t="shared" si="63"/>
        <v>872.03228721840003</v>
      </c>
      <c r="K1414" s="69"/>
      <c r="L1414" s="69"/>
      <c r="M1414" s="69"/>
      <c r="P1414" s="63"/>
      <c r="Q1414" s="63"/>
      <c r="R1414" s="63"/>
    </row>
    <row r="1415" spans="1:18" outlineLevel="1">
      <c r="A1415" s="6">
        <v>45</v>
      </c>
      <c r="B1415" s="20">
        <v>42673.020833333336</v>
      </c>
      <c r="C1415" s="21">
        <v>0.22916666666666669</v>
      </c>
      <c r="D1415" s="13">
        <v>9.6199999999999992</v>
      </c>
      <c r="E1415" s="12">
        <v>2.33</v>
      </c>
      <c r="F1415" s="11">
        <f t="shared" si="64"/>
        <v>9.9037900000000008</v>
      </c>
      <c r="G1415" s="11">
        <f t="shared" si="65"/>
        <v>2.484712</v>
      </c>
      <c r="H1415" s="8">
        <f t="shared" si="63"/>
        <v>782.55081914152004</v>
      </c>
      <c r="K1415" s="69"/>
      <c r="L1415" s="69"/>
      <c r="M1415" s="69"/>
      <c r="P1415" s="63"/>
      <c r="Q1415" s="63"/>
      <c r="R1415" s="63"/>
    </row>
    <row r="1416" spans="1:18" outlineLevel="1">
      <c r="A1416" s="6">
        <v>45</v>
      </c>
      <c r="B1416" s="20">
        <v>42673.020833333336</v>
      </c>
      <c r="C1416" s="21">
        <v>0.25</v>
      </c>
      <c r="D1416" s="13">
        <v>8.07</v>
      </c>
      <c r="E1416" s="12">
        <v>7.97</v>
      </c>
      <c r="F1416" s="11">
        <f t="shared" si="64"/>
        <v>8.3080650000000009</v>
      </c>
      <c r="G1416" s="11">
        <f t="shared" si="65"/>
        <v>8.4992079999999994</v>
      </c>
      <c r="H1416" s="8">
        <f t="shared" si="63"/>
        <v>606.4953249874801</v>
      </c>
      <c r="K1416" s="69"/>
      <c r="L1416" s="69"/>
      <c r="M1416" s="69"/>
      <c r="P1416" s="63"/>
      <c r="Q1416" s="63"/>
      <c r="R1416" s="63"/>
    </row>
    <row r="1417" spans="1:18" outlineLevel="1">
      <c r="A1417" s="6">
        <v>45</v>
      </c>
      <c r="B1417" s="20">
        <v>42673.020833333336</v>
      </c>
      <c r="C1417" s="21">
        <v>0.27083333333333331</v>
      </c>
      <c r="D1417" s="13">
        <v>9.3000000000000007</v>
      </c>
      <c r="E1417" s="12">
        <v>13.29</v>
      </c>
      <c r="F1417" s="11">
        <f t="shared" si="64"/>
        <v>9.5743500000000008</v>
      </c>
      <c r="G1417" s="11">
        <f t="shared" si="65"/>
        <v>14.172455999999999</v>
      </c>
      <c r="H1417" s="8">
        <f t="shared" si="63"/>
        <v>644.61747089640005</v>
      </c>
      <c r="K1417" s="69"/>
      <c r="L1417" s="69"/>
      <c r="M1417" s="69"/>
      <c r="P1417" s="63"/>
      <c r="Q1417" s="63"/>
      <c r="R1417" s="63"/>
    </row>
    <row r="1418" spans="1:18" outlineLevel="1">
      <c r="A1418" s="6">
        <v>45</v>
      </c>
      <c r="B1418" s="20">
        <v>42673.020833333336</v>
      </c>
      <c r="C1418" s="21">
        <v>0.29166666666666663</v>
      </c>
      <c r="D1418" s="13">
        <v>9.0500000000000007</v>
      </c>
      <c r="E1418" s="12">
        <v>17.23</v>
      </c>
      <c r="F1418" s="11">
        <f t="shared" si="64"/>
        <v>9.3169750000000011</v>
      </c>
      <c r="G1418" s="11">
        <f t="shared" si="65"/>
        <v>18.374072000000002</v>
      </c>
      <c r="H1418" s="8">
        <f t="shared" si="63"/>
        <v>588.14269302780008</v>
      </c>
      <c r="K1418" s="69"/>
      <c r="L1418" s="69"/>
      <c r="M1418" s="69"/>
      <c r="P1418" s="63"/>
      <c r="Q1418" s="63"/>
      <c r="R1418" s="63"/>
    </row>
    <row r="1419" spans="1:18" outlineLevel="1">
      <c r="A1419" s="6">
        <v>45</v>
      </c>
      <c r="B1419" s="20">
        <v>42673.020833333336</v>
      </c>
      <c r="C1419" s="21">
        <v>0.31249999999999994</v>
      </c>
      <c r="D1419" s="13">
        <v>8.6999999999999993</v>
      </c>
      <c r="E1419" s="12">
        <v>17.52</v>
      </c>
      <c r="F1419" s="11">
        <f t="shared" si="64"/>
        <v>8.9566499999999998</v>
      </c>
      <c r="G1419" s="11">
        <f t="shared" si="65"/>
        <v>18.683327999999999</v>
      </c>
      <c r="H1419" s="8">
        <f t="shared" si="63"/>
        <v>562.6269452688</v>
      </c>
      <c r="K1419" s="69"/>
      <c r="L1419" s="69"/>
      <c r="M1419" s="69"/>
      <c r="P1419" s="63"/>
      <c r="Q1419" s="63"/>
      <c r="R1419" s="63"/>
    </row>
    <row r="1420" spans="1:18" outlineLevel="1">
      <c r="A1420" s="6">
        <v>45</v>
      </c>
      <c r="B1420" s="20">
        <v>42673.020833333336</v>
      </c>
      <c r="C1420" s="21">
        <v>0.33333333333333326</v>
      </c>
      <c r="D1420" s="13">
        <v>9</v>
      </c>
      <c r="E1420" s="12">
        <v>13.24</v>
      </c>
      <c r="F1420" s="11">
        <f t="shared" si="64"/>
        <v>9.2655000000000012</v>
      </c>
      <c r="G1420" s="11">
        <f t="shared" si="65"/>
        <v>14.119136000000001</v>
      </c>
      <c r="H1420" s="8">
        <f t="shared" si="63"/>
        <v>624.31739539200009</v>
      </c>
      <c r="K1420" s="69"/>
      <c r="L1420" s="69"/>
      <c r="M1420" s="69"/>
      <c r="P1420" s="63"/>
      <c r="Q1420" s="63"/>
      <c r="R1420" s="63"/>
    </row>
    <row r="1421" spans="1:18" outlineLevel="1">
      <c r="A1421" s="6">
        <v>45</v>
      </c>
      <c r="B1421" s="20">
        <v>42673.020833333336</v>
      </c>
      <c r="C1421" s="21">
        <v>0.35416666666666657</v>
      </c>
      <c r="D1421" s="13">
        <v>8.75</v>
      </c>
      <c r="E1421" s="12">
        <v>9.59</v>
      </c>
      <c r="F1421" s="11">
        <f t="shared" si="64"/>
        <v>9.0081250000000015</v>
      </c>
      <c r="G1421" s="11">
        <f t="shared" si="65"/>
        <v>10.226775999999999</v>
      </c>
      <c r="H1421" s="8">
        <f t="shared" ref="H1421:H1484" si="66">F1421*($B$6-G1421)</f>
        <v>642.03811094500008</v>
      </c>
      <c r="K1421" s="69"/>
      <c r="L1421" s="69"/>
      <c r="M1421" s="69"/>
      <c r="P1421" s="63"/>
      <c r="Q1421" s="63"/>
      <c r="R1421" s="63"/>
    </row>
    <row r="1422" spans="1:18" outlineLevel="1">
      <c r="A1422" s="6">
        <v>45</v>
      </c>
      <c r="B1422" s="20">
        <v>42673.020833333336</v>
      </c>
      <c r="C1422" s="21">
        <v>0.37499999999999989</v>
      </c>
      <c r="D1422" s="13">
        <v>7.98</v>
      </c>
      <c r="E1422" s="12">
        <v>-2.4700000000000002</v>
      </c>
      <c r="F1422" s="11">
        <f t="shared" ref="F1422:F1485" si="67">IF($B$10="Electricity",$D1422*$B$7,$D1422*$B$8)</f>
        <v>8.2154100000000003</v>
      </c>
      <c r="G1422" s="11">
        <f t="shared" ref="G1422:G1485" si="68">+E1422*$B$8</f>
        <v>-2.6340080000000001</v>
      </c>
      <c r="H1422" s="8">
        <f t="shared" si="66"/>
        <v>691.19537066327996</v>
      </c>
      <c r="K1422" s="69"/>
      <c r="L1422" s="69"/>
      <c r="M1422" s="69"/>
      <c r="P1422" s="63"/>
      <c r="Q1422" s="63"/>
      <c r="R1422" s="63"/>
    </row>
    <row r="1423" spans="1:18" outlineLevel="1">
      <c r="A1423" s="6">
        <v>45</v>
      </c>
      <c r="B1423" s="20">
        <v>42673.020833333336</v>
      </c>
      <c r="C1423" s="21">
        <v>0.3958333333333332</v>
      </c>
      <c r="D1423" s="13">
        <v>9.44</v>
      </c>
      <c r="E1423" s="12">
        <v>0.39</v>
      </c>
      <c r="F1423" s="11">
        <f t="shared" si="67"/>
        <v>9.7184799999999996</v>
      </c>
      <c r="G1423" s="11">
        <f t="shared" si="68"/>
        <v>0.41589600000000004</v>
      </c>
      <c r="H1423" s="8">
        <f t="shared" si="66"/>
        <v>788.01424304191994</v>
      </c>
      <c r="K1423" s="69"/>
      <c r="L1423" s="69"/>
      <c r="M1423" s="69"/>
      <c r="P1423" s="63"/>
      <c r="Q1423" s="63"/>
      <c r="R1423" s="63"/>
    </row>
    <row r="1424" spans="1:18" outlineLevel="1">
      <c r="A1424" s="6">
        <v>45</v>
      </c>
      <c r="B1424" s="20">
        <v>42673.020833333336</v>
      </c>
      <c r="C1424" s="21">
        <v>0.41666666666666652</v>
      </c>
      <c r="D1424" s="13">
        <v>9.39</v>
      </c>
      <c r="E1424" s="12">
        <v>7.72</v>
      </c>
      <c r="F1424" s="11">
        <f t="shared" si="67"/>
        <v>9.6670050000000014</v>
      </c>
      <c r="G1424" s="11">
        <f t="shared" si="68"/>
        <v>8.232607999999999</v>
      </c>
      <c r="H1424" s="8">
        <f t="shared" si="66"/>
        <v>708.27624480096006</v>
      </c>
      <c r="K1424" s="69"/>
      <c r="L1424" s="69"/>
      <c r="M1424" s="69"/>
      <c r="P1424" s="63"/>
      <c r="Q1424" s="63"/>
      <c r="R1424" s="63"/>
    </row>
    <row r="1425" spans="1:18" outlineLevel="1">
      <c r="A1425" s="6">
        <v>45</v>
      </c>
      <c r="B1425" s="20">
        <v>42673.020833333336</v>
      </c>
      <c r="C1425" s="21">
        <v>0.43749999999999983</v>
      </c>
      <c r="D1425" s="13">
        <v>9.06</v>
      </c>
      <c r="E1425" s="12">
        <v>3.17</v>
      </c>
      <c r="F1425" s="11">
        <f t="shared" si="67"/>
        <v>9.3272700000000004</v>
      </c>
      <c r="G1425" s="11">
        <f t="shared" si="68"/>
        <v>3.3804880000000002</v>
      </c>
      <c r="H1425" s="8">
        <f t="shared" si="66"/>
        <v>728.64178069223999</v>
      </c>
      <c r="K1425" s="69"/>
      <c r="L1425" s="69"/>
      <c r="M1425" s="69"/>
      <c r="P1425" s="63"/>
      <c r="Q1425" s="63"/>
      <c r="R1425" s="63"/>
    </row>
    <row r="1426" spans="1:18" outlineLevel="1">
      <c r="A1426" s="6">
        <v>45</v>
      </c>
      <c r="B1426" s="20">
        <v>42673.020833333336</v>
      </c>
      <c r="C1426" s="21">
        <v>0.45833333333333315</v>
      </c>
      <c r="D1426" s="13">
        <v>9.2100000000000009</v>
      </c>
      <c r="E1426" s="12">
        <v>4.63</v>
      </c>
      <c r="F1426" s="11">
        <f t="shared" si="67"/>
        <v>9.481695000000002</v>
      </c>
      <c r="G1426" s="11">
        <f t="shared" si="68"/>
        <v>4.9374320000000003</v>
      </c>
      <c r="H1426" s="8">
        <f t="shared" si="66"/>
        <v>725.94291819276009</v>
      </c>
      <c r="K1426" s="69"/>
      <c r="L1426" s="69"/>
      <c r="M1426" s="69"/>
      <c r="P1426" s="63"/>
      <c r="Q1426" s="63"/>
      <c r="R1426" s="63"/>
    </row>
    <row r="1427" spans="1:18" outlineLevel="1">
      <c r="A1427" s="6">
        <v>45</v>
      </c>
      <c r="B1427" s="20">
        <v>42673.020833333336</v>
      </c>
      <c r="C1427" s="21">
        <v>0.47916666666666646</v>
      </c>
      <c r="D1427" s="13">
        <v>9.77</v>
      </c>
      <c r="E1427" s="12">
        <v>-5</v>
      </c>
      <c r="F1427" s="11">
        <f t="shared" si="67"/>
        <v>10.058215000000001</v>
      </c>
      <c r="G1427" s="11">
        <f t="shared" si="68"/>
        <v>-5.3319999999999999</v>
      </c>
      <c r="H1427" s="8">
        <f t="shared" si="66"/>
        <v>873.37492487999998</v>
      </c>
      <c r="K1427" s="69"/>
      <c r="L1427" s="69"/>
      <c r="M1427" s="69"/>
      <c r="P1427" s="63"/>
      <c r="Q1427" s="63"/>
      <c r="R1427" s="63"/>
    </row>
    <row r="1428" spans="1:18" outlineLevel="1">
      <c r="A1428" s="6">
        <v>45</v>
      </c>
      <c r="B1428" s="20">
        <v>42673.020833333336</v>
      </c>
      <c r="C1428" s="21">
        <v>0.49999999999999978</v>
      </c>
      <c r="D1428" s="13">
        <v>9.74</v>
      </c>
      <c r="E1428" s="12">
        <v>-7.8</v>
      </c>
      <c r="F1428" s="11">
        <f t="shared" si="67"/>
        <v>10.027330000000001</v>
      </c>
      <c r="G1428" s="11">
        <f t="shared" si="68"/>
        <v>-8.3179199999999991</v>
      </c>
      <c r="H1428" s="8">
        <f t="shared" si="66"/>
        <v>900.63392375360013</v>
      </c>
      <c r="K1428" s="69"/>
      <c r="L1428" s="69"/>
      <c r="M1428" s="69"/>
      <c r="P1428" s="63"/>
      <c r="Q1428" s="63"/>
      <c r="R1428" s="63"/>
    </row>
    <row r="1429" spans="1:18" outlineLevel="1">
      <c r="A1429" s="6">
        <v>45</v>
      </c>
      <c r="B1429" s="20">
        <v>42673.020833333336</v>
      </c>
      <c r="C1429" s="21">
        <v>0.52083333333333315</v>
      </c>
      <c r="D1429" s="13">
        <v>9.7899999999999991</v>
      </c>
      <c r="E1429" s="12">
        <v>-15.25</v>
      </c>
      <c r="F1429" s="11">
        <f t="shared" si="67"/>
        <v>10.078804999999999</v>
      </c>
      <c r="G1429" s="11">
        <f t="shared" si="68"/>
        <v>-16.262599999999999</v>
      </c>
      <c r="H1429" s="8">
        <f t="shared" si="66"/>
        <v>985.33018169299987</v>
      </c>
      <c r="K1429" s="69"/>
      <c r="L1429" s="69"/>
      <c r="M1429" s="69"/>
      <c r="P1429" s="63"/>
      <c r="Q1429" s="63"/>
      <c r="R1429" s="63"/>
    </row>
    <row r="1430" spans="1:18" outlineLevel="1">
      <c r="A1430" s="6">
        <v>45</v>
      </c>
      <c r="B1430" s="20">
        <v>42673.020833333336</v>
      </c>
      <c r="C1430" s="21">
        <v>0.54166666666666652</v>
      </c>
      <c r="D1430" s="13">
        <v>9.7899999999999991</v>
      </c>
      <c r="E1430" s="12">
        <v>-11.49</v>
      </c>
      <c r="F1430" s="11">
        <f t="shared" si="67"/>
        <v>10.078804999999999</v>
      </c>
      <c r="G1430" s="11">
        <f t="shared" si="68"/>
        <v>-12.252936</v>
      </c>
      <c r="H1430" s="8">
        <f t="shared" si="66"/>
        <v>944.91756012147994</v>
      </c>
      <c r="K1430" s="69"/>
      <c r="L1430" s="69"/>
      <c r="M1430" s="69"/>
      <c r="P1430" s="63"/>
      <c r="Q1430" s="63"/>
      <c r="R1430" s="63"/>
    </row>
    <row r="1431" spans="1:18" outlineLevel="1">
      <c r="A1431" s="6">
        <v>45</v>
      </c>
      <c r="B1431" s="20">
        <v>42673.020833333336</v>
      </c>
      <c r="C1431" s="21">
        <v>0.56249999999999989</v>
      </c>
      <c r="D1431" s="13">
        <v>9.7799999999999994</v>
      </c>
      <c r="E1431" s="12">
        <v>-14.2</v>
      </c>
      <c r="F1431" s="11">
        <f t="shared" si="67"/>
        <v>10.06851</v>
      </c>
      <c r="G1431" s="11">
        <f t="shared" si="68"/>
        <v>-15.14288</v>
      </c>
      <c r="H1431" s="8">
        <f t="shared" si="66"/>
        <v>973.04980370880003</v>
      </c>
      <c r="K1431" s="69"/>
      <c r="L1431" s="69"/>
      <c r="M1431" s="69"/>
      <c r="P1431" s="63"/>
      <c r="Q1431" s="63"/>
      <c r="R1431" s="63"/>
    </row>
    <row r="1432" spans="1:18" outlineLevel="1">
      <c r="A1432" s="6">
        <v>45</v>
      </c>
      <c r="B1432" s="20">
        <v>42673.020833333336</v>
      </c>
      <c r="C1432" s="21">
        <v>0.58333333333333326</v>
      </c>
      <c r="D1432" s="13">
        <v>9.76</v>
      </c>
      <c r="E1432" s="12">
        <v>-5.13</v>
      </c>
      <c r="F1432" s="11">
        <f t="shared" si="67"/>
        <v>10.047920000000001</v>
      </c>
      <c r="G1432" s="11">
        <f t="shared" si="68"/>
        <v>-5.4706320000000002</v>
      </c>
      <c r="H1432" s="8">
        <f t="shared" si="66"/>
        <v>873.87395268544003</v>
      </c>
      <c r="K1432" s="69"/>
      <c r="L1432" s="69"/>
      <c r="M1432" s="69"/>
      <c r="P1432" s="63"/>
      <c r="Q1432" s="63"/>
      <c r="R1432" s="63"/>
    </row>
    <row r="1433" spans="1:18" outlineLevel="1">
      <c r="A1433" s="6">
        <v>45</v>
      </c>
      <c r="B1433" s="20">
        <v>42673.020833333336</v>
      </c>
      <c r="C1433" s="21">
        <v>0.60416666666666663</v>
      </c>
      <c r="D1433" s="13">
        <v>9.7799999999999994</v>
      </c>
      <c r="E1433" s="12">
        <v>-2.84</v>
      </c>
      <c r="F1433" s="11">
        <f t="shared" si="67"/>
        <v>10.06851</v>
      </c>
      <c r="G1433" s="11">
        <f t="shared" si="68"/>
        <v>-3.0285759999999997</v>
      </c>
      <c r="H1433" s="8">
        <f t="shared" si="66"/>
        <v>851.07681274176002</v>
      </c>
      <c r="K1433" s="69"/>
      <c r="L1433" s="69"/>
      <c r="M1433" s="69"/>
      <c r="P1433" s="63"/>
      <c r="Q1433" s="63"/>
      <c r="R1433" s="63"/>
    </row>
    <row r="1434" spans="1:18" outlineLevel="1">
      <c r="A1434" s="6">
        <v>45</v>
      </c>
      <c r="B1434" s="20">
        <v>42673.020833333336</v>
      </c>
      <c r="C1434" s="21">
        <v>0.625</v>
      </c>
      <c r="D1434" s="13">
        <v>9.7899999999999991</v>
      </c>
      <c r="E1434" s="12">
        <v>4.91</v>
      </c>
      <c r="F1434" s="11">
        <f t="shared" si="67"/>
        <v>10.078804999999999</v>
      </c>
      <c r="G1434" s="11">
        <f t="shared" si="68"/>
        <v>5.2360240000000005</v>
      </c>
      <c r="H1434" s="8">
        <f t="shared" si="66"/>
        <v>768.64974262867997</v>
      </c>
      <c r="K1434" s="69"/>
      <c r="L1434" s="69"/>
      <c r="M1434" s="69"/>
      <c r="P1434" s="63"/>
      <c r="Q1434" s="63"/>
      <c r="R1434" s="63"/>
    </row>
    <row r="1435" spans="1:18" outlineLevel="1">
      <c r="A1435" s="6">
        <v>45</v>
      </c>
      <c r="B1435" s="20">
        <v>42673.020833333336</v>
      </c>
      <c r="C1435" s="21">
        <v>0.64583333333333337</v>
      </c>
      <c r="D1435" s="13">
        <v>9.7799999999999994</v>
      </c>
      <c r="E1435" s="12">
        <v>6.9</v>
      </c>
      <c r="F1435" s="11">
        <f t="shared" si="67"/>
        <v>10.06851</v>
      </c>
      <c r="G1435" s="11">
        <f t="shared" si="68"/>
        <v>7.3581600000000007</v>
      </c>
      <c r="H1435" s="8">
        <f t="shared" si="66"/>
        <v>746.49785745840006</v>
      </c>
      <c r="K1435" s="69"/>
      <c r="L1435" s="69"/>
      <c r="M1435" s="69"/>
      <c r="P1435" s="63"/>
      <c r="Q1435" s="63"/>
      <c r="R1435" s="63"/>
    </row>
    <row r="1436" spans="1:18" outlineLevel="1">
      <c r="A1436" s="6">
        <v>45</v>
      </c>
      <c r="B1436" s="20">
        <v>42673.020833333336</v>
      </c>
      <c r="C1436" s="21">
        <v>0.66666666666666674</v>
      </c>
      <c r="D1436" s="13">
        <v>9.7799999999999994</v>
      </c>
      <c r="E1436" s="12">
        <v>12.09</v>
      </c>
      <c r="F1436" s="11">
        <f t="shared" si="67"/>
        <v>10.06851</v>
      </c>
      <c r="G1436" s="11">
        <f t="shared" si="68"/>
        <v>12.892776</v>
      </c>
      <c r="H1436" s="8">
        <f t="shared" si="66"/>
        <v>690.77252091623996</v>
      </c>
      <c r="K1436" s="69"/>
      <c r="L1436" s="69"/>
      <c r="M1436" s="69"/>
      <c r="P1436" s="63"/>
      <c r="Q1436" s="63"/>
      <c r="R1436" s="63"/>
    </row>
    <row r="1437" spans="1:18" outlineLevel="1">
      <c r="A1437" s="6">
        <v>45</v>
      </c>
      <c r="B1437" s="20">
        <v>42673.020833333336</v>
      </c>
      <c r="C1437" s="21">
        <v>0.68750000000000011</v>
      </c>
      <c r="D1437" s="13">
        <v>9.7799999999999994</v>
      </c>
      <c r="E1437" s="12">
        <v>19.3</v>
      </c>
      <c r="F1437" s="11">
        <f t="shared" si="67"/>
        <v>10.06851</v>
      </c>
      <c r="G1437" s="11">
        <f t="shared" si="68"/>
        <v>20.581520000000001</v>
      </c>
      <c r="H1437" s="8">
        <f t="shared" si="66"/>
        <v>613.35832506480006</v>
      </c>
      <c r="K1437" s="69"/>
      <c r="L1437" s="69"/>
      <c r="M1437" s="69"/>
      <c r="P1437" s="63"/>
      <c r="Q1437" s="63"/>
      <c r="R1437" s="63"/>
    </row>
    <row r="1438" spans="1:18" outlineLevel="1">
      <c r="A1438" s="6">
        <v>45</v>
      </c>
      <c r="B1438" s="20">
        <v>42673.020833333336</v>
      </c>
      <c r="C1438" s="21">
        <v>0.70833333333333348</v>
      </c>
      <c r="D1438" s="13">
        <v>9.7799999999999994</v>
      </c>
      <c r="E1438" s="12">
        <v>19.98</v>
      </c>
      <c r="F1438" s="11">
        <f t="shared" si="67"/>
        <v>10.06851</v>
      </c>
      <c r="G1438" s="11">
        <f t="shared" si="68"/>
        <v>21.306672000000002</v>
      </c>
      <c r="H1438" s="8">
        <f t="shared" si="66"/>
        <v>606.05712490127996</v>
      </c>
      <c r="K1438" s="69"/>
      <c r="L1438" s="69"/>
      <c r="M1438" s="69"/>
      <c r="P1438" s="63"/>
      <c r="Q1438" s="63"/>
      <c r="R1438" s="63"/>
    </row>
    <row r="1439" spans="1:18" outlineLevel="1">
      <c r="A1439" s="6">
        <v>45</v>
      </c>
      <c r="B1439" s="20">
        <v>42673.020833333336</v>
      </c>
      <c r="C1439" s="21">
        <v>0.72916666666666685</v>
      </c>
      <c r="D1439" s="13">
        <v>9.7799999999999994</v>
      </c>
      <c r="E1439" s="12">
        <v>15.43</v>
      </c>
      <c r="F1439" s="11">
        <f t="shared" si="67"/>
        <v>10.06851</v>
      </c>
      <c r="G1439" s="11">
        <f t="shared" si="68"/>
        <v>16.454552</v>
      </c>
      <c r="H1439" s="8">
        <f t="shared" si="66"/>
        <v>654.91074364247993</v>
      </c>
      <c r="K1439" s="69"/>
      <c r="L1439" s="69"/>
      <c r="M1439" s="69"/>
      <c r="P1439" s="63"/>
      <c r="Q1439" s="63"/>
      <c r="R1439" s="63"/>
    </row>
    <row r="1440" spans="1:18" outlineLevel="1">
      <c r="A1440" s="6">
        <v>45</v>
      </c>
      <c r="B1440" s="20">
        <v>42673.020833333336</v>
      </c>
      <c r="C1440" s="21">
        <v>0.75000000000000022</v>
      </c>
      <c r="D1440" s="13">
        <v>9.7799999999999994</v>
      </c>
      <c r="E1440" s="12">
        <v>13.69</v>
      </c>
      <c r="F1440" s="11">
        <f t="shared" si="67"/>
        <v>10.06851</v>
      </c>
      <c r="G1440" s="11">
        <f t="shared" si="68"/>
        <v>14.599015999999999</v>
      </c>
      <c r="H1440" s="8">
        <f t="shared" si="66"/>
        <v>673.59322641383994</v>
      </c>
      <c r="K1440" s="69"/>
      <c r="L1440" s="69"/>
      <c r="M1440" s="69"/>
      <c r="P1440" s="63"/>
      <c r="Q1440" s="63"/>
      <c r="R1440" s="63"/>
    </row>
    <row r="1441" spans="1:18" outlineLevel="1">
      <c r="A1441" s="6">
        <v>45</v>
      </c>
      <c r="B1441" s="20">
        <v>42673.020833333336</v>
      </c>
      <c r="C1441" s="21">
        <v>0.77083333333333359</v>
      </c>
      <c r="D1441" s="13">
        <v>9.7799999999999994</v>
      </c>
      <c r="E1441" s="12">
        <v>23.62</v>
      </c>
      <c r="F1441" s="11">
        <f t="shared" si="67"/>
        <v>10.06851</v>
      </c>
      <c r="G1441" s="11">
        <f t="shared" si="68"/>
        <v>25.188368000000001</v>
      </c>
      <c r="H1441" s="8">
        <f t="shared" si="66"/>
        <v>566.97422990832001</v>
      </c>
      <c r="K1441" s="69"/>
      <c r="L1441" s="69"/>
      <c r="M1441" s="69"/>
      <c r="P1441" s="63"/>
      <c r="Q1441" s="63"/>
      <c r="R1441" s="63"/>
    </row>
    <row r="1442" spans="1:18" outlineLevel="1">
      <c r="A1442" s="6">
        <v>45</v>
      </c>
      <c r="B1442" s="20">
        <v>42673.020833333336</v>
      </c>
      <c r="C1442" s="21">
        <v>0.79166666666666696</v>
      </c>
      <c r="D1442" s="13">
        <v>9.77</v>
      </c>
      <c r="E1442" s="12">
        <v>21.55</v>
      </c>
      <c r="F1442" s="11">
        <f t="shared" si="67"/>
        <v>10.058215000000001</v>
      </c>
      <c r="G1442" s="11">
        <f t="shared" si="68"/>
        <v>22.980920000000001</v>
      </c>
      <c r="H1442" s="8">
        <f t="shared" si="66"/>
        <v>588.59748824220003</v>
      </c>
      <c r="K1442" s="69"/>
      <c r="L1442" s="69"/>
      <c r="M1442" s="69"/>
      <c r="P1442" s="63"/>
      <c r="Q1442" s="63"/>
      <c r="R1442" s="63"/>
    </row>
    <row r="1443" spans="1:18" outlineLevel="1">
      <c r="A1443" s="6">
        <v>45</v>
      </c>
      <c r="B1443" s="20">
        <v>42673.020833333336</v>
      </c>
      <c r="C1443" s="21">
        <v>0.81250000000000033</v>
      </c>
      <c r="D1443" s="13">
        <v>9.65</v>
      </c>
      <c r="E1443" s="12">
        <v>18.77</v>
      </c>
      <c r="F1443" s="11">
        <f t="shared" si="67"/>
        <v>9.9346750000000004</v>
      </c>
      <c r="G1443" s="11">
        <f t="shared" si="68"/>
        <v>20.016328000000001</v>
      </c>
      <c r="H1443" s="8">
        <f t="shared" si="66"/>
        <v>610.82029912660005</v>
      </c>
      <c r="K1443" s="69"/>
      <c r="L1443" s="69"/>
      <c r="M1443" s="69"/>
      <c r="P1443" s="63"/>
      <c r="Q1443" s="63"/>
      <c r="R1443" s="63"/>
    </row>
    <row r="1444" spans="1:18" outlineLevel="1">
      <c r="A1444" s="6">
        <v>45</v>
      </c>
      <c r="B1444" s="20">
        <v>42673.020833333336</v>
      </c>
      <c r="C1444" s="21">
        <v>0.8333333333333337</v>
      </c>
      <c r="D1444" s="13">
        <v>9.5299999999999994</v>
      </c>
      <c r="E1444" s="12">
        <v>20.36</v>
      </c>
      <c r="F1444" s="11">
        <f t="shared" si="67"/>
        <v>9.8111350000000002</v>
      </c>
      <c r="G1444" s="11">
        <f t="shared" si="68"/>
        <v>21.711904000000001</v>
      </c>
      <c r="H1444" s="8">
        <f t="shared" si="66"/>
        <v>586.58908124895993</v>
      </c>
      <c r="K1444" s="69"/>
      <c r="L1444" s="69"/>
      <c r="M1444" s="69"/>
      <c r="P1444" s="63"/>
      <c r="Q1444" s="63"/>
      <c r="R1444" s="63"/>
    </row>
    <row r="1445" spans="1:18" outlineLevel="1">
      <c r="A1445" s="6">
        <v>45</v>
      </c>
      <c r="B1445" s="20">
        <v>42673.020833333336</v>
      </c>
      <c r="C1445" s="21">
        <v>0.85416666666666707</v>
      </c>
      <c r="D1445" s="13">
        <v>9.76</v>
      </c>
      <c r="E1445" s="12">
        <v>13.45</v>
      </c>
      <c r="F1445" s="11">
        <f t="shared" si="67"/>
        <v>10.047920000000001</v>
      </c>
      <c r="G1445" s="11">
        <f t="shared" si="68"/>
        <v>14.343079999999999</v>
      </c>
      <c r="H1445" s="8">
        <f t="shared" si="66"/>
        <v>674.78735960640006</v>
      </c>
      <c r="K1445" s="69"/>
      <c r="L1445" s="69"/>
      <c r="M1445" s="69"/>
      <c r="P1445" s="63"/>
      <c r="Q1445" s="63"/>
      <c r="R1445" s="63"/>
    </row>
    <row r="1446" spans="1:18" outlineLevel="1">
      <c r="A1446" s="6">
        <v>45</v>
      </c>
      <c r="B1446" s="20">
        <v>42673.020833333336</v>
      </c>
      <c r="C1446" s="21">
        <v>0.87500000000000044</v>
      </c>
      <c r="D1446" s="13">
        <v>9.7799999999999994</v>
      </c>
      <c r="E1446" s="12">
        <v>14.55</v>
      </c>
      <c r="F1446" s="11">
        <f t="shared" si="67"/>
        <v>10.06851</v>
      </c>
      <c r="G1446" s="11">
        <f t="shared" si="68"/>
        <v>15.516120000000001</v>
      </c>
      <c r="H1446" s="8">
        <f t="shared" si="66"/>
        <v>664.35935561880001</v>
      </c>
      <c r="K1446" s="69"/>
      <c r="L1446" s="69"/>
      <c r="M1446" s="69"/>
      <c r="P1446" s="63"/>
      <c r="Q1446" s="63"/>
      <c r="R1446" s="63"/>
    </row>
    <row r="1447" spans="1:18" outlineLevel="1">
      <c r="A1447" s="6">
        <v>45</v>
      </c>
      <c r="B1447" s="20">
        <v>42673.020833333336</v>
      </c>
      <c r="C1447" s="21">
        <v>0.89583333333333381</v>
      </c>
      <c r="D1447" s="13">
        <v>9.69</v>
      </c>
      <c r="E1447" s="12">
        <v>19.600000000000001</v>
      </c>
      <c r="F1447" s="11">
        <f t="shared" si="67"/>
        <v>9.975855000000001</v>
      </c>
      <c r="G1447" s="11">
        <f t="shared" si="68"/>
        <v>20.901440000000001</v>
      </c>
      <c r="H1447" s="8">
        <f t="shared" si="66"/>
        <v>604.52244776880002</v>
      </c>
      <c r="K1447" s="69"/>
      <c r="L1447" s="69"/>
      <c r="M1447" s="69"/>
      <c r="P1447" s="63"/>
      <c r="Q1447" s="63"/>
      <c r="R1447" s="63"/>
    </row>
    <row r="1448" spans="1:18" outlineLevel="1">
      <c r="A1448" s="6">
        <v>45</v>
      </c>
      <c r="B1448" s="20">
        <v>42673.020833333336</v>
      </c>
      <c r="C1448" s="21">
        <v>0.91666666666666718</v>
      </c>
      <c r="D1448" s="13">
        <v>9.6199999999999992</v>
      </c>
      <c r="E1448" s="12">
        <v>14.69</v>
      </c>
      <c r="F1448" s="11">
        <f t="shared" si="67"/>
        <v>9.9037900000000008</v>
      </c>
      <c r="G1448" s="11">
        <f t="shared" si="68"/>
        <v>15.665416</v>
      </c>
      <c r="H1448" s="8">
        <f t="shared" si="66"/>
        <v>652.01189467336008</v>
      </c>
      <c r="K1448" s="69"/>
      <c r="L1448" s="69"/>
      <c r="M1448" s="69"/>
      <c r="P1448" s="63"/>
      <c r="Q1448" s="63"/>
      <c r="R1448" s="63"/>
    </row>
    <row r="1449" spans="1:18" outlineLevel="1">
      <c r="A1449" s="6">
        <v>45</v>
      </c>
      <c r="B1449" s="20">
        <v>42673.020833333336</v>
      </c>
      <c r="C1449" s="21">
        <v>0.93750000000000056</v>
      </c>
      <c r="D1449" s="13">
        <v>9.6999999999999993</v>
      </c>
      <c r="E1449" s="12">
        <v>22.26</v>
      </c>
      <c r="F1449" s="11">
        <f t="shared" si="67"/>
        <v>9.9861500000000003</v>
      </c>
      <c r="G1449" s="11">
        <f t="shared" si="68"/>
        <v>23.738064000000001</v>
      </c>
      <c r="H1449" s="8">
        <f t="shared" si="66"/>
        <v>576.8193571864</v>
      </c>
      <c r="K1449" s="69"/>
      <c r="L1449" s="69"/>
      <c r="M1449" s="69"/>
      <c r="P1449" s="63"/>
      <c r="Q1449" s="63"/>
      <c r="R1449" s="63"/>
    </row>
    <row r="1450" spans="1:18" outlineLevel="1">
      <c r="A1450" s="6">
        <v>45</v>
      </c>
      <c r="B1450" s="20">
        <v>42673.020833333336</v>
      </c>
      <c r="C1450" s="21">
        <v>0.95833333333333393</v>
      </c>
      <c r="D1450" s="13">
        <v>9.6999999999999993</v>
      </c>
      <c r="E1450" s="12">
        <v>18.649999999999999</v>
      </c>
      <c r="F1450" s="11">
        <f t="shared" si="67"/>
        <v>9.9861500000000003</v>
      </c>
      <c r="G1450" s="11">
        <f t="shared" si="68"/>
        <v>19.888359999999999</v>
      </c>
      <c r="H1450" s="8">
        <f t="shared" si="66"/>
        <v>615.26307878600005</v>
      </c>
      <c r="K1450" s="69"/>
      <c r="L1450" s="69"/>
      <c r="M1450" s="69"/>
      <c r="P1450" s="63"/>
      <c r="Q1450" s="63"/>
      <c r="R1450" s="63"/>
    </row>
    <row r="1451" spans="1:18" outlineLevel="1">
      <c r="A1451" s="6">
        <v>45</v>
      </c>
      <c r="B1451" s="20">
        <v>42673.020833333336</v>
      </c>
      <c r="C1451" s="21">
        <v>0.9791666666666673</v>
      </c>
      <c r="D1451" s="13">
        <v>9.66</v>
      </c>
      <c r="E1451" s="12">
        <v>18.36</v>
      </c>
      <c r="F1451" s="11">
        <f t="shared" si="67"/>
        <v>9.9449700000000014</v>
      </c>
      <c r="G1451" s="11">
        <f t="shared" si="68"/>
        <v>19.579104000000001</v>
      </c>
      <c r="H1451" s="8">
        <f t="shared" si="66"/>
        <v>615.80145309312013</v>
      </c>
      <c r="K1451" s="69"/>
      <c r="L1451" s="69"/>
      <c r="M1451" s="69"/>
      <c r="P1451" s="63"/>
      <c r="Q1451" s="63"/>
      <c r="R1451" s="63"/>
    </row>
    <row r="1452" spans="1:18" outlineLevel="1">
      <c r="A1452" s="6">
        <v>45</v>
      </c>
      <c r="B1452" s="20">
        <v>42673.020833333336</v>
      </c>
      <c r="C1452" s="21">
        <v>1.0000000000000007</v>
      </c>
      <c r="D1452" s="13">
        <v>9.7200000000000006</v>
      </c>
      <c r="E1452" s="12">
        <v>18.61</v>
      </c>
      <c r="F1452" s="11">
        <f t="shared" si="67"/>
        <v>10.006740000000001</v>
      </c>
      <c r="G1452" s="11">
        <f t="shared" si="68"/>
        <v>19.845704000000001</v>
      </c>
      <c r="H1452" s="8">
        <f t="shared" si="66"/>
        <v>616.95850995504009</v>
      </c>
      <c r="K1452" s="69"/>
      <c r="L1452" s="69"/>
      <c r="M1452" s="69"/>
      <c r="P1452" s="63"/>
      <c r="Q1452" s="63"/>
      <c r="R1452" s="63"/>
    </row>
    <row r="1453" spans="1:18" outlineLevel="1">
      <c r="A1453" s="6">
        <v>45</v>
      </c>
      <c r="B1453" s="20">
        <v>42674.020833333336</v>
      </c>
      <c r="C1453" s="21">
        <v>2.0833333333333332E-2</v>
      </c>
      <c r="D1453" s="13">
        <v>9.7100000000000009</v>
      </c>
      <c r="E1453" s="12">
        <v>17.93</v>
      </c>
      <c r="F1453" s="11">
        <f t="shared" si="67"/>
        <v>9.9964450000000014</v>
      </c>
      <c r="G1453" s="11">
        <f t="shared" si="68"/>
        <v>19.120552</v>
      </c>
      <c r="H1453" s="8">
        <f t="shared" si="66"/>
        <v>623.57272106236007</v>
      </c>
      <c r="K1453" s="69"/>
      <c r="L1453" s="69"/>
      <c r="M1453" s="69"/>
      <c r="P1453" s="63"/>
      <c r="Q1453" s="63"/>
      <c r="R1453" s="63"/>
    </row>
    <row r="1454" spans="1:18" outlineLevel="1">
      <c r="A1454" s="6">
        <v>45</v>
      </c>
      <c r="B1454" s="20">
        <v>42674.020833333336</v>
      </c>
      <c r="C1454" s="21">
        <v>4.1666666666666664E-2</v>
      </c>
      <c r="D1454" s="13">
        <v>9.73</v>
      </c>
      <c r="E1454" s="12">
        <v>22.82</v>
      </c>
      <c r="F1454" s="11">
        <f t="shared" si="67"/>
        <v>10.017035000000002</v>
      </c>
      <c r="G1454" s="11">
        <f t="shared" si="68"/>
        <v>24.335248</v>
      </c>
      <c r="H1454" s="8">
        <f t="shared" si="66"/>
        <v>572.62132155032009</v>
      </c>
      <c r="K1454" s="69"/>
      <c r="L1454" s="69"/>
      <c r="M1454" s="69"/>
      <c r="P1454" s="63"/>
      <c r="Q1454" s="63"/>
      <c r="R1454" s="63"/>
    </row>
    <row r="1455" spans="1:18" outlineLevel="1">
      <c r="A1455" s="6">
        <v>45</v>
      </c>
      <c r="B1455" s="20">
        <v>42674.020833333336</v>
      </c>
      <c r="C1455" s="21">
        <v>6.25E-2</v>
      </c>
      <c r="D1455" s="13">
        <v>9.57</v>
      </c>
      <c r="E1455" s="12">
        <v>16.600000000000001</v>
      </c>
      <c r="F1455" s="11">
        <f t="shared" si="67"/>
        <v>9.8523150000000008</v>
      </c>
      <c r="G1455" s="11">
        <f t="shared" si="68"/>
        <v>17.702240000000003</v>
      </c>
      <c r="H1455" s="8">
        <f t="shared" si="66"/>
        <v>628.55562781440005</v>
      </c>
      <c r="K1455" s="69"/>
      <c r="L1455" s="69"/>
      <c r="M1455" s="69"/>
      <c r="P1455" s="63"/>
      <c r="Q1455" s="63"/>
      <c r="R1455" s="63"/>
    </row>
    <row r="1456" spans="1:18" outlineLevel="1">
      <c r="A1456" s="6">
        <v>45</v>
      </c>
      <c r="B1456" s="20">
        <v>42674.020833333336</v>
      </c>
      <c r="C1456" s="21">
        <v>8.3333333333333329E-2</v>
      </c>
      <c r="D1456" s="13">
        <v>8</v>
      </c>
      <c r="E1456" s="12">
        <v>17.43</v>
      </c>
      <c r="F1456" s="11">
        <f t="shared" si="67"/>
        <v>8.2360000000000007</v>
      </c>
      <c r="G1456" s="11">
        <f t="shared" si="68"/>
        <v>18.587351999999999</v>
      </c>
      <c r="H1456" s="8">
        <f t="shared" si="66"/>
        <v>518.14856892800003</v>
      </c>
      <c r="K1456" s="69"/>
      <c r="L1456" s="69"/>
      <c r="M1456" s="69"/>
      <c r="P1456" s="63"/>
      <c r="Q1456" s="63"/>
      <c r="R1456" s="63"/>
    </row>
    <row r="1457" spans="1:18" outlineLevel="1">
      <c r="A1457" s="6">
        <v>45</v>
      </c>
      <c r="B1457" s="20">
        <v>42674.020833333336</v>
      </c>
      <c r="C1457" s="21">
        <v>0.10416666666666666</v>
      </c>
      <c r="D1457" s="13">
        <v>8.33</v>
      </c>
      <c r="E1457" s="12">
        <v>16.13</v>
      </c>
      <c r="F1457" s="11">
        <f t="shared" si="67"/>
        <v>8.5757349999999999</v>
      </c>
      <c r="G1457" s="11">
        <f t="shared" si="68"/>
        <v>17.201031999999998</v>
      </c>
      <c r="H1457" s="8">
        <f t="shared" si="66"/>
        <v>551.41091034147996</v>
      </c>
      <c r="K1457" s="69"/>
      <c r="L1457" s="69"/>
      <c r="M1457" s="69"/>
      <c r="P1457" s="63"/>
      <c r="Q1457" s="63"/>
      <c r="R1457" s="63"/>
    </row>
    <row r="1458" spans="1:18" outlineLevel="1">
      <c r="A1458" s="6">
        <v>45</v>
      </c>
      <c r="B1458" s="20">
        <v>42674.020833333336</v>
      </c>
      <c r="C1458" s="21">
        <v>0.12499999999999999</v>
      </c>
      <c r="D1458" s="13">
        <v>8.75</v>
      </c>
      <c r="E1458" s="12">
        <v>12.32</v>
      </c>
      <c r="F1458" s="11">
        <f t="shared" si="67"/>
        <v>9.0081250000000015</v>
      </c>
      <c r="G1458" s="11">
        <f t="shared" si="68"/>
        <v>13.138048000000001</v>
      </c>
      <c r="H1458" s="8">
        <f t="shared" si="66"/>
        <v>615.81300886000008</v>
      </c>
      <c r="K1458" s="69"/>
      <c r="L1458" s="69"/>
      <c r="M1458" s="69"/>
      <c r="P1458" s="63"/>
      <c r="Q1458" s="63"/>
      <c r="R1458" s="63"/>
    </row>
    <row r="1459" spans="1:18" outlineLevel="1">
      <c r="A1459" s="6">
        <v>45</v>
      </c>
      <c r="B1459" s="20">
        <v>42674.020833333336</v>
      </c>
      <c r="C1459" s="21">
        <v>0.14583333333333331</v>
      </c>
      <c r="D1459" s="13">
        <v>8.18</v>
      </c>
      <c r="E1459" s="12">
        <v>14.37</v>
      </c>
      <c r="F1459" s="11">
        <f t="shared" si="67"/>
        <v>8.4213100000000001</v>
      </c>
      <c r="G1459" s="11">
        <f t="shared" si="68"/>
        <v>15.324168</v>
      </c>
      <c r="H1459" s="8">
        <f t="shared" si="66"/>
        <v>557.28719577992001</v>
      </c>
      <c r="K1459" s="69"/>
      <c r="L1459" s="69"/>
      <c r="M1459" s="69"/>
      <c r="P1459" s="63"/>
      <c r="Q1459" s="63"/>
      <c r="R1459" s="63"/>
    </row>
    <row r="1460" spans="1:18" outlineLevel="1">
      <c r="A1460" s="6">
        <v>45</v>
      </c>
      <c r="B1460" s="20">
        <v>42674.020833333336</v>
      </c>
      <c r="C1460" s="21">
        <v>0.16666666666666666</v>
      </c>
      <c r="D1460" s="13">
        <v>9.59</v>
      </c>
      <c r="E1460" s="12">
        <v>17.690000000000001</v>
      </c>
      <c r="F1460" s="11">
        <f t="shared" si="67"/>
        <v>9.8729050000000012</v>
      </c>
      <c r="G1460" s="11">
        <f t="shared" si="68"/>
        <v>18.864616000000002</v>
      </c>
      <c r="H1460" s="8">
        <f t="shared" si="66"/>
        <v>618.39319587052012</v>
      </c>
      <c r="K1460" s="69"/>
      <c r="L1460" s="69"/>
      <c r="M1460" s="69"/>
      <c r="P1460" s="63"/>
      <c r="Q1460" s="63"/>
      <c r="R1460" s="63"/>
    </row>
    <row r="1461" spans="1:18" outlineLevel="1">
      <c r="A1461" s="6">
        <v>45</v>
      </c>
      <c r="B1461" s="20">
        <v>42674.020833333336</v>
      </c>
      <c r="C1461" s="21">
        <v>0.1875</v>
      </c>
      <c r="D1461" s="13">
        <v>9.66</v>
      </c>
      <c r="E1461" s="12">
        <v>23.02</v>
      </c>
      <c r="F1461" s="11">
        <f t="shared" si="67"/>
        <v>9.9449700000000014</v>
      </c>
      <c r="G1461" s="11">
        <f t="shared" si="68"/>
        <v>24.548528000000001</v>
      </c>
      <c r="H1461" s="8">
        <f t="shared" si="66"/>
        <v>566.38068049584001</v>
      </c>
      <c r="K1461" s="69"/>
      <c r="L1461" s="69"/>
      <c r="M1461" s="69"/>
      <c r="P1461" s="63"/>
      <c r="Q1461" s="63"/>
      <c r="R1461" s="63"/>
    </row>
    <row r="1462" spans="1:18" outlineLevel="1">
      <c r="A1462" s="6">
        <v>45</v>
      </c>
      <c r="B1462" s="20">
        <v>42674.020833333336</v>
      </c>
      <c r="C1462" s="21">
        <v>0.20833333333333334</v>
      </c>
      <c r="D1462" s="13">
        <v>9.7100000000000009</v>
      </c>
      <c r="E1462" s="12">
        <v>26.82</v>
      </c>
      <c r="F1462" s="11">
        <f t="shared" si="67"/>
        <v>9.9964450000000014</v>
      </c>
      <c r="G1462" s="11">
        <f t="shared" si="68"/>
        <v>28.600847999999999</v>
      </c>
      <c r="H1462" s="8">
        <f t="shared" si="66"/>
        <v>528.80346351464004</v>
      </c>
      <c r="K1462" s="69"/>
      <c r="L1462" s="69"/>
      <c r="M1462" s="69"/>
      <c r="P1462" s="63"/>
      <c r="Q1462" s="63"/>
      <c r="R1462" s="63"/>
    </row>
    <row r="1463" spans="1:18" outlineLevel="1">
      <c r="A1463" s="6">
        <v>45</v>
      </c>
      <c r="B1463" s="20">
        <v>42674.020833333336</v>
      </c>
      <c r="C1463" s="21">
        <v>0.22916666666666669</v>
      </c>
      <c r="D1463" s="13">
        <v>9.7100000000000009</v>
      </c>
      <c r="E1463" s="12">
        <v>32.01</v>
      </c>
      <c r="F1463" s="11">
        <f t="shared" si="67"/>
        <v>9.9964450000000014</v>
      </c>
      <c r="G1463" s="11">
        <f t="shared" si="68"/>
        <v>34.135463999999999</v>
      </c>
      <c r="H1463" s="8">
        <f t="shared" si="66"/>
        <v>473.4769790745201</v>
      </c>
      <c r="K1463" s="69"/>
      <c r="L1463" s="69"/>
      <c r="M1463" s="69"/>
      <c r="P1463" s="63"/>
      <c r="Q1463" s="63"/>
      <c r="R1463" s="63"/>
    </row>
    <row r="1464" spans="1:18" outlineLevel="1">
      <c r="A1464" s="6">
        <v>45</v>
      </c>
      <c r="B1464" s="20">
        <v>42674.020833333336</v>
      </c>
      <c r="C1464" s="21">
        <v>0.25</v>
      </c>
      <c r="D1464" s="13">
        <v>9.07</v>
      </c>
      <c r="E1464" s="12">
        <v>41.86</v>
      </c>
      <c r="F1464" s="11">
        <f t="shared" si="67"/>
        <v>9.3375650000000014</v>
      </c>
      <c r="G1464" s="11">
        <f t="shared" si="68"/>
        <v>44.639504000000002</v>
      </c>
      <c r="H1464" s="8">
        <f t="shared" si="66"/>
        <v>344.18727733224006</v>
      </c>
      <c r="K1464" s="69"/>
      <c r="L1464" s="69"/>
      <c r="M1464" s="69"/>
      <c r="P1464" s="63"/>
      <c r="Q1464" s="63"/>
      <c r="R1464" s="63"/>
    </row>
    <row r="1465" spans="1:18" outlineLevel="1">
      <c r="A1465" s="6">
        <v>45</v>
      </c>
      <c r="B1465" s="20">
        <v>42674.020833333336</v>
      </c>
      <c r="C1465" s="21">
        <v>0.27083333333333331</v>
      </c>
      <c r="D1465" s="13">
        <v>8.19</v>
      </c>
      <c r="E1465" s="12">
        <v>22.78</v>
      </c>
      <c r="F1465" s="11">
        <f t="shared" si="67"/>
        <v>8.4316049999999994</v>
      </c>
      <c r="G1465" s="11">
        <f t="shared" si="68"/>
        <v>24.292592000000003</v>
      </c>
      <c r="H1465" s="8">
        <f t="shared" si="66"/>
        <v>482.35026732983999</v>
      </c>
      <c r="K1465" s="69"/>
      <c r="L1465" s="69"/>
      <c r="M1465" s="69"/>
      <c r="P1465" s="63"/>
      <c r="Q1465" s="63"/>
      <c r="R1465" s="63"/>
    </row>
    <row r="1466" spans="1:18" outlineLevel="1">
      <c r="A1466" s="6">
        <v>45</v>
      </c>
      <c r="B1466" s="20">
        <v>42674.020833333336</v>
      </c>
      <c r="C1466" s="21">
        <v>0.29166666666666663</v>
      </c>
      <c r="D1466" s="13">
        <v>6.92</v>
      </c>
      <c r="E1466" s="12">
        <v>21.18</v>
      </c>
      <c r="F1466" s="11">
        <f t="shared" si="67"/>
        <v>7.1241400000000006</v>
      </c>
      <c r="G1466" s="11">
        <f t="shared" si="68"/>
        <v>22.586352000000002</v>
      </c>
      <c r="H1466" s="8">
        <f t="shared" si="66"/>
        <v>419.70907626271998</v>
      </c>
      <c r="K1466" s="69"/>
      <c r="L1466" s="69"/>
      <c r="M1466" s="69"/>
      <c r="P1466" s="63"/>
      <c r="Q1466" s="63"/>
      <c r="R1466" s="63"/>
    </row>
    <row r="1467" spans="1:18" outlineLevel="1">
      <c r="A1467" s="6">
        <v>45</v>
      </c>
      <c r="B1467" s="20">
        <v>42674.020833333336</v>
      </c>
      <c r="C1467" s="21">
        <v>0.31249999999999994</v>
      </c>
      <c r="D1467" s="13">
        <v>3.88</v>
      </c>
      <c r="E1467" s="12">
        <v>11.79</v>
      </c>
      <c r="F1467" s="11">
        <f t="shared" si="67"/>
        <v>3.9944600000000001</v>
      </c>
      <c r="G1467" s="11">
        <f t="shared" si="68"/>
        <v>12.572856</v>
      </c>
      <c r="H1467" s="8">
        <f t="shared" si="66"/>
        <v>275.32671962223998</v>
      </c>
      <c r="K1467" s="69"/>
      <c r="L1467" s="69"/>
      <c r="M1467" s="69"/>
      <c r="P1467" s="63"/>
      <c r="Q1467" s="63"/>
      <c r="R1467" s="63"/>
    </row>
    <row r="1468" spans="1:18" outlineLevel="1">
      <c r="A1468" s="6">
        <v>45</v>
      </c>
      <c r="B1468" s="20">
        <v>42674.020833333336</v>
      </c>
      <c r="C1468" s="21">
        <v>0.33333333333333326</v>
      </c>
      <c r="D1468" s="13">
        <v>2.84</v>
      </c>
      <c r="E1468" s="12">
        <v>24.25</v>
      </c>
      <c r="F1468" s="11">
        <f t="shared" si="67"/>
        <v>2.9237800000000003</v>
      </c>
      <c r="G1468" s="11">
        <f t="shared" si="68"/>
        <v>25.860199999999999</v>
      </c>
      <c r="H1468" s="8">
        <f t="shared" si="66"/>
        <v>162.67853444400001</v>
      </c>
      <c r="K1468" s="69"/>
      <c r="L1468" s="69"/>
      <c r="M1468" s="69"/>
      <c r="P1468" s="63"/>
      <c r="Q1468" s="63"/>
      <c r="R1468" s="63"/>
    </row>
    <row r="1469" spans="1:18" outlineLevel="1">
      <c r="A1469" s="6">
        <v>45</v>
      </c>
      <c r="B1469" s="20">
        <v>42674.020833333336</v>
      </c>
      <c r="C1469" s="21">
        <v>0.35416666666666657</v>
      </c>
      <c r="D1469" s="13">
        <v>3.01</v>
      </c>
      <c r="E1469" s="12">
        <v>20.75</v>
      </c>
      <c r="F1469" s="11">
        <f t="shared" si="67"/>
        <v>3.098795</v>
      </c>
      <c r="G1469" s="11">
        <f t="shared" si="68"/>
        <v>22.127800000000001</v>
      </c>
      <c r="H1469" s="8">
        <f t="shared" si="66"/>
        <v>183.98227649899999</v>
      </c>
      <c r="K1469" s="69"/>
      <c r="L1469" s="69"/>
      <c r="M1469" s="69"/>
      <c r="P1469" s="63"/>
      <c r="Q1469" s="63"/>
      <c r="R1469" s="63"/>
    </row>
    <row r="1470" spans="1:18" outlineLevel="1">
      <c r="A1470" s="6">
        <v>45</v>
      </c>
      <c r="B1470" s="20">
        <v>42674.020833333336</v>
      </c>
      <c r="C1470" s="21">
        <v>0.37499999999999989</v>
      </c>
      <c r="D1470" s="13">
        <v>3.56</v>
      </c>
      <c r="E1470" s="12">
        <v>20.149999999999999</v>
      </c>
      <c r="F1470" s="11">
        <f t="shared" si="67"/>
        <v>3.6650200000000002</v>
      </c>
      <c r="G1470" s="11">
        <f t="shared" si="68"/>
        <v>21.487959999999998</v>
      </c>
      <c r="H1470" s="8">
        <f t="shared" si="66"/>
        <v>219.94532684079999</v>
      </c>
      <c r="K1470" s="69"/>
      <c r="L1470" s="69"/>
      <c r="M1470" s="69"/>
      <c r="P1470" s="63"/>
      <c r="Q1470" s="63"/>
      <c r="R1470" s="63"/>
    </row>
    <row r="1471" spans="1:18" outlineLevel="1">
      <c r="A1471" s="6">
        <v>45</v>
      </c>
      <c r="B1471" s="20">
        <v>42674.020833333336</v>
      </c>
      <c r="C1471" s="21">
        <v>0.3958333333333332</v>
      </c>
      <c r="D1471" s="13">
        <v>5.72</v>
      </c>
      <c r="E1471" s="12">
        <v>18.579999999999998</v>
      </c>
      <c r="F1471" s="11">
        <f t="shared" si="67"/>
        <v>5.8887400000000003</v>
      </c>
      <c r="G1471" s="11">
        <f t="shared" si="68"/>
        <v>19.813711999999999</v>
      </c>
      <c r="H1471" s="8">
        <f t="shared" si="66"/>
        <v>363.25451159712003</v>
      </c>
      <c r="K1471" s="69"/>
      <c r="L1471" s="69"/>
      <c r="M1471" s="69"/>
      <c r="P1471" s="63"/>
      <c r="Q1471" s="63"/>
      <c r="R1471" s="63"/>
    </row>
    <row r="1472" spans="1:18" outlineLevel="1">
      <c r="A1472" s="6">
        <v>45</v>
      </c>
      <c r="B1472" s="20">
        <v>42674.020833333336</v>
      </c>
      <c r="C1472" s="21">
        <v>0.41666666666666652</v>
      </c>
      <c r="D1472" s="13">
        <v>6.38</v>
      </c>
      <c r="E1472" s="12">
        <v>17.12</v>
      </c>
      <c r="F1472" s="11">
        <f t="shared" si="67"/>
        <v>6.5682100000000005</v>
      </c>
      <c r="G1472" s="11">
        <f t="shared" si="68"/>
        <v>18.256768000000001</v>
      </c>
      <c r="H1472" s="8">
        <f t="shared" si="66"/>
        <v>415.39482885472</v>
      </c>
      <c r="K1472" s="69"/>
      <c r="L1472" s="69"/>
      <c r="M1472" s="69"/>
      <c r="P1472" s="63"/>
      <c r="Q1472" s="63"/>
      <c r="R1472" s="63"/>
    </row>
    <row r="1473" spans="1:18" outlineLevel="1">
      <c r="A1473" s="6">
        <v>45</v>
      </c>
      <c r="B1473" s="20">
        <v>42674.020833333336</v>
      </c>
      <c r="C1473" s="21">
        <v>0.43749999999999983</v>
      </c>
      <c r="D1473" s="13">
        <v>5.44</v>
      </c>
      <c r="E1473" s="12">
        <v>14.11</v>
      </c>
      <c r="F1473" s="11">
        <f t="shared" si="67"/>
        <v>5.600480000000001</v>
      </c>
      <c r="G1473" s="11">
        <f t="shared" si="68"/>
        <v>15.046904</v>
      </c>
      <c r="H1473" s="8">
        <f t="shared" si="66"/>
        <v>372.16923508608011</v>
      </c>
      <c r="K1473" s="69"/>
      <c r="L1473" s="69"/>
      <c r="M1473" s="69"/>
      <c r="P1473" s="63"/>
      <c r="Q1473" s="63"/>
      <c r="R1473" s="63"/>
    </row>
    <row r="1474" spans="1:18" outlineLevel="1">
      <c r="A1474" s="6">
        <v>45</v>
      </c>
      <c r="B1474" s="20">
        <v>42674.020833333336</v>
      </c>
      <c r="C1474" s="21">
        <v>0.45833333333333315</v>
      </c>
      <c r="D1474" s="13">
        <v>3.54</v>
      </c>
      <c r="E1474" s="12">
        <v>10.06</v>
      </c>
      <c r="F1474" s="11">
        <f t="shared" si="67"/>
        <v>3.6444300000000003</v>
      </c>
      <c r="G1474" s="11">
        <f t="shared" si="68"/>
        <v>10.727984000000001</v>
      </c>
      <c r="H1474" s="8">
        <f t="shared" si="66"/>
        <v>257.92365827087997</v>
      </c>
      <c r="K1474" s="69"/>
      <c r="L1474" s="69"/>
      <c r="M1474" s="69"/>
      <c r="P1474" s="63"/>
      <c r="Q1474" s="63"/>
      <c r="R1474" s="63"/>
    </row>
    <row r="1475" spans="1:18" outlineLevel="1">
      <c r="A1475" s="6">
        <v>45</v>
      </c>
      <c r="B1475" s="20">
        <v>42674.020833333336</v>
      </c>
      <c r="C1475" s="21">
        <v>0.47916666666666646</v>
      </c>
      <c r="D1475" s="13">
        <v>3.03</v>
      </c>
      <c r="E1475" s="12">
        <v>9.85</v>
      </c>
      <c r="F1475" s="11">
        <f t="shared" si="67"/>
        <v>3.1193849999999999</v>
      </c>
      <c r="G1475" s="11">
        <f t="shared" si="68"/>
        <v>10.50404</v>
      </c>
      <c r="H1475" s="8">
        <f t="shared" si="66"/>
        <v>221.46373268459999</v>
      </c>
      <c r="K1475" s="69"/>
      <c r="L1475" s="69"/>
      <c r="M1475" s="69"/>
      <c r="P1475" s="63"/>
      <c r="Q1475" s="63"/>
      <c r="R1475" s="63"/>
    </row>
    <row r="1476" spans="1:18" outlineLevel="1">
      <c r="A1476" s="6">
        <v>45</v>
      </c>
      <c r="B1476" s="20">
        <v>42674.020833333336</v>
      </c>
      <c r="C1476" s="21">
        <v>0.49999999999999978</v>
      </c>
      <c r="D1476" s="13">
        <v>3.78</v>
      </c>
      <c r="E1476" s="12">
        <v>13.14</v>
      </c>
      <c r="F1476" s="11">
        <f t="shared" si="67"/>
        <v>3.8915100000000002</v>
      </c>
      <c r="G1476" s="11">
        <f t="shared" si="68"/>
        <v>14.012496000000001</v>
      </c>
      <c r="H1476" s="8">
        <f t="shared" si="66"/>
        <v>262.62829669104002</v>
      </c>
      <c r="K1476" s="69"/>
      <c r="L1476" s="69"/>
      <c r="M1476" s="69"/>
      <c r="P1476" s="63"/>
      <c r="Q1476" s="63"/>
      <c r="R1476" s="63"/>
    </row>
    <row r="1477" spans="1:18" outlineLevel="1">
      <c r="A1477" s="6">
        <v>45</v>
      </c>
      <c r="B1477" s="20">
        <v>42674.020833333336</v>
      </c>
      <c r="C1477" s="21">
        <v>0.52083333333333315</v>
      </c>
      <c r="D1477" s="13">
        <v>3.19</v>
      </c>
      <c r="E1477" s="12">
        <v>10.28</v>
      </c>
      <c r="F1477" s="11">
        <f t="shared" si="67"/>
        <v>3.2841050000000003</v>
      </c>
      <c r="G1477" s="11">
        <f t="shared" si="68"/>
        <v>10.962591999999999</v>
      </c>
      <c r="H1477" s="8">
        <f t="shared" si="66"/>
        <v>231.65225429984002</v>
      </c>
      <c r="K1477" s="69"/>
      <c r="L1477" s="69"/>
      <c r="M1477" s="69"/>
      <c r="P1477" s="63"/>
      <c r="Q1477" s="63"/>
      <c r="R1477" s="63"/>
    </row>
    <row r="1478" spans="1:18" outlineLevel="1">
      <c r="A1478" s="6">
        <v>45</v>
      </c>
      <c r="B1478" s="20">
        <v>42674.020833333336</v>
      </c>
      <c r="C1478" s="21">
        <v>0.54166666666666652</v>
      </c>
      <c r="D1478" s="13">
        <v>4.0199999999999996</v>
      </c>
      <c r="E1478" s="12">
        <v>9.27</v>
      </c>
      <c r="F1478" s="11">
        <f t="shared" si="67"/>
        <v>4.1385899999999998</v>
      </c>
      <c r="G1478" s="11">
        <f t="shared" si="68"/>
        <v>9.885527999999999</v>
      </c>
      <c r="H1478" s="8">
        <f t="shared" si="66"/>
        <v>296.38293767447999</v>
      </c>
      <c r="K1478" s="69"/>
      <c r="L1478" s="69"/>
      <c r="M1478" s="69"/>
      <c r="P1478" s="63"/>
      <c r="Q1478" s="63"/>
      <c r="R1478" s="63"/>
    </row>
    <row r="1479" spans="1:18" outlineLevel="1">
      <c r="A1479" s="6">
        <v>45</v>
      </c>
      <c r="B1479" s="20">
        <v>42674.020833333336</v>
      </c>
      <c r="C1479" s="21">
        <v>0.56249999999999989</v>
      </c>
      <c r="D1479" s="13">
        <v>4.38</v>
      </c>
      <c r="E1479" s="12">
        <v>10.48</v>
      </c>
      <c r="F1479" s="11">
        <f t="shared" si="67"/>
        <v>4.5092100000000004</v>
      </c>
      <c r="G1479" s="11">
        <f t="shared" si="68"/>
        <v>11.175872</v>
      </c>
      <c r="H1479" s="8">
        <f t="shared" si="66"/>
        <v>317.10626121888004</v>
      </c>
      <c r="K1479" s="69"/>
      <c r="L1479" s="69"/>
      <c r="M1479" s="69"/>
      <c r="P1479" s="63"/>
      <c r="Q1479" s="63"/>
      <c r="R1479" s="63"/>
    </row>
    <row r="1480" spans="1:18" outlineLevel="1">
      <c r="A1480" s="6">
        <v>45</v>
      </c>
      <c r="B1480" s="20">
        <v>42674.020833333336</v>
      </c>
      <c r="C1480" s="21">
        <v>0.58333333333333326</v>
      </c>
      <c r="D1480" s="13">
        <v>5.9</v>
      </c>
      <c r="E1480" s="12">
        <v>13.68</v>
      </c>
      <c r="F1480" s="11">
        <f t="shared" si="67"/>
        <v>6.0740500000000006</v>
      </c>
      <c r="G1480" s="11">
        <f t="shared" si="68"/>
        <v>14.588352</v>
      </c>
      <c r="H1480" s="8">
        <f t="shared" si="66"/>
        <v>406.42469553440003</v>
      </c>
      <c r="K1480" s="69"/>
      <c r="L1480" s="69"/>
      <c r="M1480" s="69"/>
      <c r="P1480" s="63"/>
      <c r="Q1480" s="63"/>
      <c r="R1480" s="63"/>
    </row>
    <row r="1481" spans="1:18" outlineLevel="1">
      <c r="A1481" s="6">
        <v>45</v>
      </c>
      <c r="B1481" s="20">
        <v>42674.020833333336</v>
      </c>
      <c r="C1481" s="21">
        <v>0.60416666666666663</v>
      </c>
      <c r="D1481" s="13">
        <v>5.13</v>
      </c>
      <c r="E1481" s="12">
        <v>9.1999999999999993</v>
      </c>
      <c r="F1481" s="11">
        <f t="shared" si="67"/>
        <v>5.2813350000000003</v>
      </c>
      <c r="G1481" s="11">
        <f t="shared" si="68"/>
        <v>9.8108799999999992</v>
      </c>
      <c r="H1481" s="8">
        <f t="shared" si="66"/>
        <v>378.61425857520004</v>
      </c>
      <c r="K1481" s="69"/>
      <c r="L1481" s="69"/>
      <c r="M1481" s="69"/>
      <c r="P1481" s="63"/>
      <c r="Q1481" s="63"/>
      <c r="R1481" s="63"/>
    </row>
    <row r="1482" spans="1:18" outlineLevel="1">
      <c r="A1482" s="6">
        <v>45</v>
      </c>
      <c r="B1482" s="20">
        <v>42674.020833333336</v>
      </c>
      <c r="C1482" s="21">
        <v>0.625</v>
      </c>
      <c r="D1482" s="13">
        <v>5.82</v>
      </c>
      <c r="E1482" s="12">
        <v>11.48</v>
      </c>
      <c r="F1482" s="11">
        <f t="shared" si="67"/>
        <v>5.9916900000000011</v>
      </c>
      <c r="G1482" s="11">
        <f t="shared" si="68"/>
        <v>12.242272</v>
      </c>
      <c r="H1482" s="8">
        <f t="shared" si="66"/>
        <v>414.9708362803201</v>
      </c>
      <c r="K1482" s="69"/>
      <c r="L1482" s="69"/>
      <c r="M1482" s="69"/>
      <c r="P1482" s="63"/>
      <c r="Q1482" s="63"/>
      <c r="R1482" s="63"/>
    </row>
    <row r="1483" spans="1:18" outlineLevel="1">
      <c r="A1483" s="6">
        <v>45</v>
      </c>
      <c r="B1483" s="20">
        <v>42674.020833333336</v>
      </c>
      <c r="C1483" s="21">
        <v>0.64583333333333337</v>
      </c>
      <c r="D1483" s="13">
        <v>4.9400000000000004</v>
      </c>
      <c r="E1483" s="12">
        <v>12.6</v>
      </c>
      <c r="F1483" s="11">
        <f t="shared" si="67"/>
        <v>5.0857300000000008</v>
      </c>
      <c r="G1483" s="11">
        <f t="shared" si="68"/>
        <v>13.436640000000001</v>
      </c>
      <c r="H1483" s="8">
        <f t="shared" si="66"/>
        <v>346.15187185280007</v>
      </c>
      <c r="K1483" s="69"/>
      <c r="L1483" s="69"/>
      <c r="M1483" s="69"/>
      <c r="P1483" s="63"/>
      <c r="Q1483" s="63"/>
      <c r="R1483" s="63"/>
    </row>
    <row r="1484" spans="1:18" outlineLevel="1">
      <c r="A1484" s="6">
        <v>45</v>
      </c>
      <c r="B1484" s="20">
        <v>42674.020833333336</v>
      </c>
      <c r="C1484" s="21">
        <v>0.66666666666666674</v>
      </c>
      <c r="D1484" s="13">
        <v>4.51</v>
      </c>
      <c r="E1484" s="12">
        <v>15.45</v>
      </c>
      <c r="F1484" s="11">
        <f t="shared" si="67"/>
        <v>4.6430449999999999</v>
      </c>
      <c r="G1484" s="11">
        <f t="shared" si="68"/>
        <v>16.47588</v>
      </c>
      <c r="H1484" s="8">
        <f t="shared" si="66"/>
        <v>301.90991524539999</v>
      </c>
      <c r="K1484" s="69"/>
      <c r="L1484" s="69"/>
      <c r="M1484" s="69"/>
      <c r="P1484" s="63"/>
      <c r="Q1484" s="63"/>
      <c r="R1484" s="63"/>
    </row>
    <row r="1485" spans="1:18" outlineLevel="1">
      <c r="A1485" s="6">
        <v>45</v>
      </c>
      <c r="B1485" s="20">
        <v>42674.020833333336</v>
      </c>
      <c r="C1485" s="21">
        <v>0.68750000000000011</v>
      </c>
      <c r="D1485" s="13">
        <v>6.4</v>
      </c>
      <c r="E1485" s="12">
        <v>12.03</v>
      </c>
      <c r="F1485" s="11">
        <f t="shared" si="67"/>
        <v>6.5888000000000009</v>
      </c>
      <c r="G1485" s="11">
        <f t="shared" si="68"/>
        <v>12.828792</v>
      </c>
      <c r="H1485" s="8">
        <f t="shared" ref="H1485:H1548" si="69">F1485*($B$6-G1485)</f>
        <v>452.46085527040009</v>
      </c>
      <c r="K1485" s="69"/>
      <c r="L1485" s="69"/>
      <c r="M1485" s="69"/>
      <c r="P1485" s="63"/>
      <c r="Q1485" s="63"/>
      <c r="R1485" s="63"/>
    </row>
    <row r="1486" spans="1:18" outlineLevel="1">
      <c r="A1486" s="6">
        <v>45</v>
      </c>
      <c r="B1486" s="20">
        <v>42674.020833333336</v>
      </c>
      <c r="C1486" s="21">
        <v>0.70833333333333348</v>
      </c>
      <c r="D1486" s="13">
        <v>4.58</v>
      </c>
      <c r="E1486" s="12">
        <v>16.7</v>
      </c>
      <c r="F1486" s="11">
        <f t="shared" ref="F1486:F1549" si="70">IF($B$10="Electricity",$D1486*$B$7,$D1486*$B$8)</f>
        <v>4.7151100000000001</v>
      </c>
      <c r="G1486" s="11">
        <f t="shared" ref="G1486:G1549" si="71">+E1486*$B$8</f>
        <v>17.808879999999998</v>
      </c>
      <c r="H1486" s="8">
        <f t="shared" si="69"/>
        <v>300.31063682320001</v>
      </c>
      <c r="K1486" s="69"/>
      <c r="L1486" s="69"/>
      <c r="M1486" s="69"/>
      <c r="P1486" s="63"/>
      <c r="Q1486" s="63"/>
      <c r="R1486" s="63"/>
    </row>
    <row r="1487" spans="1:18" outlineLevel="1">
      <c r="A1487" s="6">
        <v>45</v>
      </c>
      <c r="B1487" s="20">
        <v>42674.020833333336</v>
      </c>
      <c r="C1487" s="21">
        <v>0.72916666666666685</v>
      </c>
      <c r="D1487" s="13">
        <v>5.38</v>
      </c>
      <c r="E1487" s="12">
        <v>12.4</v>
      </c>
      <c r="F1487" s="11">
        <f t="shared" si="70"/>
        <v>5.53871</v>
      </c>
      <c r="G1487" s="11">
        <f t="shared" si="71"/>
        <v>13.223360000000001</v>
      </c>
      <c r="H1487" s="8">
        <f t="shared" si="69"/>
        <v>378.16450873439999</v>
      </c>
      <c r="K1487" s="69"/>
      <c r="L1487" s="69"/>
      <c r="M1487" s="69"/>
      <c r="P1487" s="63"/>
      <c r="Q1487" s="63"/>
      <c r="R1487" s="63"/>
    </row>
    <row r="1488" spans="1:18" outlineLevel="1">
      <c r="A1488" s="6">
        <v>45</v>
      </c>
      <c r="B1488" s="20">
        <v>42674.020833333336</v>
      </c>
      <c r="C1488" s="21">
        <v>0.75000000000000022</v>
      </c>
      <c r="D1488" s="13">
        <v>4.0999999999999996</v>
      </c>
      <c r="E1488" s="12">
        <v>11.45</v>
      </c>
      <c r="F1488" s="11">
        <f t="shared" si="70"/>
        <v>4.2209500000000002</v>
      </c>
      <c r="G1488" s="11">
        <f t="shared" si="71"/>
        <v>12.210279999999999</v>
      </c>
      <c r="H1488" s="8">
        <f t="shared" si="69"/>
        <v>292.46844363400004</v>
      </c>
      <c r="K1488" s="69"/>
      <c r="L1488" s="69"/>
      <c r="M1488" s="69"/>
      <c r="P1488" s="63"/>
      <c r="Q1488" s="63"/>
      <c r="R1488" s="63"/>
    </row>
    <row r="1489" spans="1:18" outlineLevel="1">
      <c r="A1489" s="6">
        <v>45</v>
      </c>
      <c r="B1489" s="20">
        <v>42674.020833333336</v>
      </c>
      <c r="C1489" s="21">
        <v>0.77083333333333359</v>
      </c>
      <c r="D1489" s="13">
        <v>6.03</v>
      </c>
      <c r="E1489" s="12">
        <v>19.73</v>
      </c>
      <c r="F1489" s="11">
        <f t="shared" si="70"/>
        <v>6.207885000000001</v>
      </c>
      <c r="G1489" s="11">
        <f t="shared" si="71"/>
        <v>21.040072000000002</v>
      </c>
      <c r="H1489" s="8">
        <f t="shared" si="69"/>
        <v>375.32828013228004</v>
      </c>
      <c r="K1489" s="69"/>
      <c r="L1489" s="69"/>
      <c r="M1489" s="69"/>
      <c r="P1489" s="63"/>
      <c r="Q1489" s="63"/>
      <c r="R1489" s="63"/>
    </row>
    <row r="1490" spans="1:18" outlineLevel="1">
      <c r="A1490" s="6">
        <v>45</v>
      </c>
      <c r="B1490" s="20">
        <v>42674.020833333336</v>
      </c>
      <c r="C1490" s="21">
        <v>0.79166666666666696</v>
      </c>
      <c r="D1490" s="13">
        <v>7.18</v>
      </c>
      <c r="E1490" s="12">
        <v>21.75</v>
      </c>
      <c r="F1490" s="11">
        <f t="shared" si="70"/>
        <v>7.3918100000000004</v>
      </c>
      <c r="G1490" s="11">
        <f t="shared" si="71"/>
        <v>23.194199999999999</v>
      </c>
      <c r="H1490" s="8">
        <f t="shared" si="69"/>
        <v>430.98539549800006</v>
      </c>
      <c r="K1490" s="69"/>
      <c r="L1490" s="69"/>
      <c r="M1490" s="69"/>
      <c r="P1490" s="63"/>
      <c r="Q1490" s="63"/>
      <c r="R1490" s="63"/>
    </row>
    <row r="1491" spans="1:18" outlineLevel="1">
      <c r="A1491" s="6">
        <v>45</v>
      </c>
      <c r="B1491" s="20">
        <v>42674.020833333336</v>
      </c>
      <c r="C1491" s="21">
        <v>0.81250000000000033</v>
      </c>
      <c r="D1491" s="13">
        <v>7.9</v>
      </c>
      <c r="E1491" s="12">
        <v>23.98</v>
      </c>
      <c r="F1491" s="11">
        <f t="shared" si="70"/>
        <v>8.1330500000000008</v>
      </c>
      <c r="G1491" s="11">
        <f t="shared" si="71"/>
        <v>25.572272000000002</v>
      </c>
      <c r="H1491" s="8">
        <f t="shared" si="69"/>
        <v>454.86300821040004</v>
      </c>
      <c r="K1491" s="69"/>
      <c r="L1491" s="69"/>
      <c r="M1491" s="69"/>
      <c r="P1491" s="63"/>
      <c r="Q1491" s="63"/>
      <c r="R1491" s="63"/>
    </row>
    <row r="1492" spans="1:18" outlineLevel="1">
      <c r="A1492" s="6">
        <v>45</v>
      </c>
      <c r="B1492" s="20">
        <v>42674.020833333336</v>
      </c>
      <c r="C1492" s="21">
        <v>0.8333333333333337</v>
      </c>
      <c r="D1492" s="13">
        <v>6.9</v>
      </c>
      <c r="E1492" s="12">
        <v>36.1</v>
      </c>
      <c r="F1492" s="11">
        <f t="shared" si="70"/>
        <v>7.1035500000000011</v>
      </c>
      <c r="G1492" s="11">
        <f t="shared" si="71"/>
        <v>38.497040000000005</v>
      </c>
      <c r="H1492" s="8">
        <f t="shared" si="69"/>
        <v>305.47367650799998</v>
      </c>
      <c r="K1492" s="69"/>
      <c r="L1492" s="69"/>
      <c r="M1492" s="69"/>
      <c r="P1492" s="63"/>
      <c r="Q1492" s="63"/>
      <c r="R1492" s="63"/>
    </row>
    <row r="1493" spans="1:18" outlineLevel="1">
      <c r="A1493" s="6">
        <v>45</v>
      </c>
      <c r="B1493" s="20">
        <v>42674.020833333336</v>
      </c>
      <c r="C1493" s="21">
        <v>0.85416666666666707</v>
      </c>
      <c r="D1493" s="13">
        <v>7.5</v>
      </c>
      <c r="E1493" s="12">
        <v>45.61</v>
      </c>
      <c r="F1493" s="11">
        <f t="shared" si="70"/>
        <v>7.7212500000000004</v>
      </c>
      <c r="G1493" s="11">
        <f t="shared" si="71"/>
        <v>48.638503999999998</v>
      </c>
      <c r="H1493" s="8">
        <f t="shared" si="69"/>
        <v>253.73182599000003</v>
      </c>
      <c r="K1493" s="69"/>
      <c r="L1493" s="69"/>
      <c r="M1493" s="69"/>
      <c r="P1493" s="63"/>
      <c r="Q1493" s="63"/>
      <c r="R1493" s="63"/>
    </row>
    <row r="1494" spans="1:18" outlineLevel="1">
      <c r="A1494" s="6">
        <v>45</v>
      </c>
      <c r="B1494" s="20">
        <v>42674.020833333336</v>
      </c>
      <c r="C1494" s="21">
        <v>0.87500000000000044</v>
      </c>
      <c r="D1494" s="13">
        <v>5.97</v>
      </c>
      <c r="E1494" s="12">
        <v>25.04</v>
      </c>
      <c r="F1494" s="11">
        <f t="shared" si="70"/>
        <v>6.146115</v>
      </c>
      <c r="G1494" s="11">
        <f t="shared" si="71"/>
        <v>26.702656000000001</v>
      </c>
      <c r="H1494" s="8">
        <f t="shared" si="69"/>
        <v>336.79077791855997</v>
      </c>
      <c r="K1494" s="69"/>
      <c r="L1494" s="69"/>
      <c r="M1494" s="69"/>
      <c r="P1494" s="63"/>
      <c r="Q1494" s="63"/>
      <c r="R1494" s="63"/>
    </row>
    <row r="1495" spans="1:18" outlineLevel="1">
      <c r="A1495" s="6">
        <v>45</v>
      </c>
      <c r="B1495" s="20">
        <v>42674.020833333336</v>
      </c>
      <c r="C1495" s="21">
        <v>0.89583333333333381</v>
      </c>
      <c r="D1495" s="13">
        <v>6.61</v>
      </c>
      <c r="E1495" s="12">
        <v>20.420000000000002</v>
      </c>
      <c r="F1495" s="11">
        <f t="shared" si="70"/>
        <v>6.8049950000000008</v>
      </c>
      <c r="G1495" s="11">
        <f t="shared" si="71"/>
        <v>21.775888000000002</v>
      </c>
      <c r="H1495" s="8">
        <f t="shared" si="69"/>
        <v>406.42228353944006</v>
      </c>
      <c r="K1495" s="69"/>
      <c r="L1495" s="69"/>
      <c r="M1495" s="69"/>
      <c r="P1495" s="63"/>
      <c r="Q1495" s="63"/>
      <c r="R1495" s="63"/>
    </row>
    <row r="1496" spans="1:18" outlineLevel="1">
      <c r="A1496" s="6">
        <v>45</v>
      </c>
      <c r="B1496" s="20">
        <v>42674.020833333336</v>
      </c>
      <c r="C1496" s="21">
        <v>0.91666666666666718</v>
      </c>
      <c r="D1496" s="13">
        <v>7.5</v>
      </c>
      <c r="E1496" s="12">
        <v>13.06</v>
      </c>
      <c r="F1496" s="11">
        <f t="shared" si="70"/>
        <v>7.7212500000000004</v>
      </c>
      <c r="G1496" s="11">
        <f t="shared" si="71"/>
        <v>13.927184</v>
      </c>
      <c r="H1496" s="8">
        <f t="shared" si="69"/>
        <v>521.74660554000002</v>
      </c>
      <c r="K1496" s="69"/>
      <c r="L1496" s="69"/>
      <c r="M1496" s="69"/>
      <c r="P1496" s="63"/>
      <c r="Q1496" s="63"/>
      <c r="R1496" s="63"/>
    </row>
    <row r="1497" spans="1:18" outlineLevel="1">
      <c r="A1497" s="6">
        <v>45</v>
      </c>
      <c r="B1497" s="20">
        <v>42674.020833333336</v>
      </c>
      <c r="C1497" s="21">
        <v>0.93750000000000056</v>
      </c>
      <c r="D1497" s="13">
        <v>7.81</v>
      </c>
      <c r="E1497" s="12">
        <v>14.77</v>
      </c>
      <c r="F1497" s="11">
        <f t="shared" si="70"/>
        <v>8.0403950000000002</v>
      </c>
      <c r="G1497" s="11">
        <f t="shared" si="71"/>
        <v>15.750728000000001</v>
      </c>
      <c r="H1497" s="8">
        <f t="shared" si="69"/>
        <v>528.65011784244007</v>
      </c>
      <c r="K1497" s="69"/>
      <c r="L1497" s="69"/>
      <c r="M1497" s="69"/>
      <c r="P1497" s="63"/>
      <c r="Q1497" s="63"/>
      <c r="R1497" s="63"/>
    </row>
    <row r="1498" spans="1:18" outlineLevel="1">
      <c r="A1498" s="6">
        <v>45</v>
      </c>
      <c r="B1498" s="20">
        <v>42674.020833333336</v>
      </c>
      <c r="C1498" s="21">
        <v>0.95833333333333393</v>
      </c>
      <c r="D1498" s="13">
        <v>9.1999999999999993</v>
      </c>
      <c r="E1498" s="12">
        <v>29.32</v>
      </c>
      <c r="F1498" s="11">
        <f t="shared" si="70"/>
        <v>9.4713999999999992</v>
      </c>
      <c r="G1498" s="11">
        <f t="shared" si="71"/>
        <v>31.266848</v>
      </c>
      <c r="H1498" s="8">
        <f t="shared" si="69"/>
        <v>475.77827585279999</v>
      </c>
      <c r="K1498" s="69"/>
      <c r="L1498" s="69"/>
      <c r="M1498" s="69"/>
      <c r="P1498" s="63"/>
      <c r="Q1498" s="63"/>
      <c r="R1498" s="63"/>
    </row>
    <row r="1499" spans="1:18" outlineLevel="1">
      <c r="A1499" s="6">
        <v>45</v>
      </c>
      <c r="B1499" s="20">
        <v>42674.020833333336</v>
      </c>
      <c r="C1499" s="21">
        <v>0.9791666666666673</v>
      </c>
      <c r="D1499" s="13">
        <v>8.17</v>
      </c>
      <c r="E1499" s="12">
        <v>37.770000000000003</v>
      </c>
      <c r="F1499" s="11">
        <f t="shared" si="70"/>
        <v>8.4110150000000008</v>
      </c>
      <c r="G1499" s="11">
        <f t="shared" si="71"/>
        <v>40.277928000000003</v>
      </c>
      <c r="H1499" s="8">
        <f t="shared" si="69"/>
        <v>346.71946592308001</v>
      </c>
      <c r="K1499" s="69"/>
      <c r="L1499" s="69"/>
      <c r="M1499" s="69"/>
      <c r="P1499" s="63"/>
      <c r="Q1499" s="63"/>
      <c r="R1499" s="63"/>
    </row>
    <row r="1500" spans="1:18" outlineLevel="1">
      <c r="A1500" s="6">
        <v>45</v>
      </c>
      <c r="B1500" s="20">
        <v>42674.020833333336</v>
      </c>
      <c r="C1500" s="21">
        <v>1.0000000000000007</v>
      </c>
      <c r="D1500" s="13">
        <v>6.94</v>
      </c>
      <c r="E1500" s="12">
        <v>29.63</v>
      </c>
      <c r="F1500" s="11">
        <f t="shared" si="70"/>
        <v>7.1447300000000009</v>
      </c>
      <c r="G1500" s="11">
        <f t="shared" si="71"/>
        <v>31.597431999999998</v>
      </c>
      <c r="H1500" s="8">
        <f t="shared" si="69"/>
        <v>356.54037466664005</v>
      </c>
      <c r="K1500" s="69"/>
      <c r="L1500" s="69"/>
      <c r="M1500" s="69"/>
      <c r="P1500" s="63"/>
      <c r="Q1500" s="63"/>
      <c r="R1500" s="63"/>
    </row>
    <row r="1501" spans="1:18" outlineLevel="1">
      <c r="A1501" s="6">
        <v>45</v>
      </c>
      <c r="B1501" s="20">
        <v>42675.020833333336</v>
      </c>
      <c r="C1501" s="21">
        <v>2.0833333333333332E-2</v>
      </c>
      <c r="D1501" s="13">
        <v>6.02</v>
      </c>
      <c r="E1501" s="12">
        <v>10.5</v>
      </c>
      <c r="F1501" s="11">
        <f t="shared" si="70"/>
        <v>6.1975899999999999</v>
      </c>
      <c r="G1501" s="11">
        <f t="shared" si="71"/>
        <v>11.1972</v>
      </c>
      <c r="H1501" s="8">
        <f t="shared" si="69"/>
        <v>435.70793025200004</v>
      </c>
      <c r="K1501" s="69"/>
      <c r="L1501" s="69"/>
      <c r="M1501" s="69"/>
      <c r="P1501" s="63"/>
      <c r="Q1501" s="63"/>
      <c r="R1501" s="63"/>
    </row>
    <row r="1502" spans="1:18" outlineLevel="1">
      <c r="A1502" s="6">
        <v>45</v>
      </c>
      <c r="B1502" s="20">
        <v>42675.020833333336</v>
      </c>
      <c r="C1502" s="21">
        <v>4.1666666666666664E-2</v>
      </c>
      <c r="D1502" s="13">
        <v>5.22</v>
      </c>
      <c r="E1502" s="12">
        <v>13.38</v>
      </c>
      <c r="F1502" s="11">
        <f t="shared" si="70"/>
        <v>5.37399</v>
      </c>
      <c r="G1502" s="11">
        <f t="shared" si="71"/>
        <v>14.268432000000001</v>
      </c>
      <c r="H1502" s="8">
        <f t="shared" si="69"/>
        <v>361.30177411631996</v>
      </c>
      <c r="K1502" s="69"/>
      <c r="L1502" s="69"/>
      <c r="M1502" s="69"/>
      <c r="P1502" s="63"/>
      <c r="Q1502" s="63"/>
      <c r="R1502" s="63"/>
    </row>
    <row r="1503" spans="1:18" outlineLevel="1">
      <c r="A1503" s="6">
        <v>45</v>
      </c>
      <c r="B1503" s="20">
        <v>42675.020833333336</v>
      </c>
      <c r="C1503" s="21">
        <v>6.25E-2</v>
      </c>
      <c r="D1503" s="13">
        <v>5.18</v>
      </c>
      <c r="E1503" s="12">
        <v>12.71</v>
      </c>
      <c r="F1503" s="11">
        <f t="shared" si="70"/>
        <v>5.3328100000000003</v>
      </c>
      <c r="G1503" s="11">
        <f t="shared" si="71"/>
        <v>13.553944000000001</v>
      </c>
      <c r="H1503" s="8">
        <f t="shared" si="69"/>
        <v>362.34340689736001</v>
      </c>
      <c r="K1503" s="69"/>
      <c r="L1503" s="69"/>
      <c r="M1503" s="69"/>
      <c r="P1503" s="63"/>
      <c r="Q1503" s="63"/>
      <c r="R1503" s="63"/>
    </row>
    <row r="1504" spans="1:18" outlineLevel="1">
      <c r="A1504" s="6">
        <v>45</v>
      </c>
      <c r="B1504" s="20">
        <v>42675.020833333336</v>
      </c>
      <c r="C1504" s="21">
        <v>8.3333333333333329E-2</v>
      </c>
      <c r="D1504" s="13">
        <v>4.42</v>
      </c>
      <c r="E1504" s="12">
        <v>18.09</v>
      </c>
      <c r="F1504" s="11">
        <f t="shared" si="70"/>
        <v>4.5503900000000002</v>
      </c>
      <c r="G1504" s="11">
        <f t="shared" si="71"/>
        <v>19.291176</v>
      </c>
      <c r="H1504" s="8">
        <f t="shared" si="69"/>
        <v>283.07441064136003</v>
      </c>
      <c r="K1504" s="69"/>
      <c r="L1504" s="69"/>
      <c r="M1504" s="69"/>
      <c r="P1504" s="63"/>
      <c r="Q1504" s="63"/>
      <c r="R1504" s="63"/>
    </row>
    <row r="1505" spans="1:18" outlineLevel="1">
      <c r="A1505" s="6">
        <v>45</v>
      </c>
      <c r="B1505" s="20">
        <v>42675.020833333336</v>
      </c>
      <c r="C1505" s="21">
        <v>0.10416666666666666</v>
      </c>
      <c r="D1505" s="13">
        <v>4.74</v>
      </c>
      <c r="E1505" s="12">
        <v>20.88</v>
      </c>
      <c r="F1505" s="11">
        <f t="shared" si="70"/>
        <v>4.879830000000001</v>
      </c>
      <c r="G1505" s="11">
        <f t="shared" si="71"/>
        <v>22.266431999999998</v>
      </c>
      <c r="H1505" s="8">
        <f t="shared" si="69"/>
        <v>289.04974213344008</v>
      </c>
      <c r="K1505" s="69"/>
      <c r="L1505" s="69"/>
      <c r="M1505" s="69"/>
      <c r="P1505" s="63"/>
      <c r="Q1505" s="63"/>
      <c r="R1505" s="63"/>
    </row>
    <row r="1506" spans="1:18" outlineLevel="1">
      <c r="A1506" s="6">
        <v>45</v>
      </c>
      <c r="B1506" s="20">
        <v>42675.020833333336</v>
      </c>
      <c r="C1506" s="21">
        <v>0.12499999999999999</v>
      </c>
      <c r="D1506" s="13">
        <v>6.1</v>
      </c>
      <c r="E1506" s="12">
        <v>23.9</v>
      </c>
      <c r="F1506" s="11">
        <f t="shared" si="70"/>
        <v>6.2799500000000004</v>
      </c>
      <c r="G1506" s="11">
        <f t="shared" si="71"/>
        <v>25.48696</v>
      </c>
      <c r="H1506" s="8">
        <f t="shared" si="69"/>
        <v>351.75909054800002</v>
      </c>
      <c r="K1506" s="69"/>
      <c r="L1506" s="69"/>
      <c r="M1506" s="69"/>
      <c r="P1506" s="63"/>
      <c r="Q1506" s="63"/>
      <c r="R1506" s="63"/>
    </row>
    <row r="1507" spans="1:18" outlineLevel="1">
      <c r="A1507" s="6">
        <v>45</v>
      </c>
      <c r="B1507" s="20">
        <v>42675.020833333336</v>
      </c>
      <c r="C1507" s="21">
        <v>0.14583333333333331</v>
      </c>
      <c r="D1507" s="13">
        <v>6.69</v>
      </c>
      <c r="E1507" s="12">
        <v>21.58</v>
      </c>
      <c r="F1507" s="11">
        <f t="shared" si="70"/>
        <v>6.8873550000000012</v>
      </c>
      <c r="G1507" s="11">
        <f t="shared" si="71"/>
        <v>23.012912</v>
      </c>
      <c r="H1507" s="8">
        <f t="shared" si="69"/>
        <v>402.82133797224009</v>
      </c>
      <c r="K1507" s="69"/>
      <c r="L1507" s="69"/>
      <c r="M1507" s="69"/>
      <c r="P1507" s="63"/>
      <c r="Q1507" s="63"/>
      <c r="R1507" s="63"/>
    </row>
    <row r="1508" spans="1:18" outlineLevel="1">
      <c r="A1508" s="6">
        <v>45</v>
      </c>
      <c r="B1508" s="20">
        <v>42675.020833333336</v>
      </c>
      <c r="C1508" s="21">
        <v>0.16666666666666666</v>
      </c>
      <c r="D1508" s="13">
        <v>6.53</v>
      </c>
      <c r="E1508" s="12">
        <v>22.1</v>
      </c>
      <c r="F1508" s="11">
        <f t="shared" si="70"/>
        <v>6.7226350000000004</v>
      </c>
      <c r="G1508" s="11">
        <f t="shared" si="71"/>
        <v>23.567440000000001</v>
      </c>
      <c r="H1508" s="8">
        <f t="shared" si="69"/>
        <v>389.45945549559997</v>
      </c>
      <c r="K1508" s="69"/>
      <c r="L1508" s="69"/>
      <c r="M1508" s="69"/>
      <c r="P1508" s="63"/>
      <c r="Q1508" s="63"/>
      <c r="R1508" s="63"/>
    </row>
    <row r="1509" spans="1:18" outlineLevel="1">
      <c r="A1509" s="6">
        <v>45</v>
      </c>
      <c r="B1509" s="20">
        <v>42675.020833333336</v>
      </c>
      <c r="C1509" s="21">
        <v>0.1875</v>
      </c>
      <c r="D1509" s="13">
        <v>6.53</v>
      </c>
      <c r="E1509" s="12">
        <v>23.59</v>
      </c>
      <c r="F1509" s="11">
        <f t="shared" si="70"/>
        <v>6.7226350000000004</v>
      </c>
      <c r="G1509" s="11">
        <f t="shared" si="71"/>
        <v>25.156376000000002</v>
      </c>
      <c r="H1509" s="8">
        <f t="shared" si="69"/>
        <v>378.77761872924003</v>
      </c>
      <c r="K1509" s="69"/>
      <c r="L1509" s="69"/>
      <c r="M1509" s="69"/>
      <c r="P1509" s="63"/>
      <c r="Q1509" s="63"/>
      <c r="R1509" s="63"/>
    </row>
    <row r="1510" spans="1:18" outlineLevel="1">
      <c r="A1510" s="6">
        <v>45</v>
      </c>
      <c r="B1510" s="20">
        <v>42675.020833333336</v>
      </c>
      <c r="C1510" s="21">
        <v>0.20833333333333334</v>
      </c>
      <c r="D1510" s="13">
        <v>6.63</v>
      </c>
      <c r="E1510" s="12">
        <v>20.98</v>
      </c>
      <c r="F1510" s="11">
        <f t="shared" si="70"/>
        <v>6.8255850000000002</v>
      </c>
      <c r="G1510" s="11">
        <f t="shared" si="71"/>
        <v>22.373072000000001</v>
      </c>
      <c r="H1510" s="8">
        <f t="shared" si="69"/>
        <v>403.57587285288002</v>
      </c>
      <c r="K1510" s="69"/>
      <c r="L1510" s="69"/>
      <c r="M1510" s="69"/>
      <c r="P1510" s="63"/>
      <c r="Q1510" s="63"/>
      <c r="R1510" s="63"/>
    </row>
    <row r="1511" spans="1:18" outlineLevel="1">
      <c r="A1511" s="6">
        <v>45</v>
      </c>
      <c r="B1511" s="20">
        <v>42675.020833333336</v>
      </c>
      <c r="C1511" s="21">
        <v>0.22916666666666669</v>
      </c>
      <c r="D1511" s="13">
        <v>6.53</v>
      </c>
      <c r="E1511" s="12">
        <v>18.97</v>
      </c>
      <c r="F1511" s="11">
        <f t="shared" si="70"/>
        <v>6.7226350000000004</v>
      </c>
      <c r="G1511" s="11">
        <f t="shared" si="71"/>
        <v>20.229607999999999</v>
      </c>
      <c r="H1511" s="8">
        <f t="shared" si="69"/>
        <v>411.89848172292005</v>
      </c>
      <c r="K1511" s="69"/>
      <c r="L1511" s="69"/>
      <c r="M1511" s="69"/>
      <c r="P1511" s="63"/>
      <c r="Q1511" s="63"/>
      <c r="R1511" s="63"/>
    </row>
    <row r="1512" spans="1:18" outlineLevel="1">
      <c r="A1512" s="6">
        <v>45</v>
      </c>
      <c r="B1512" s="20">
        <v>42675.020833333336</v>
      </c>
      <c r="C1512" s="21">
        <v>0.25</v>
      </c>
      <c r="D1512" s="13">
        <v>5.63</v>
      </c>
      <c r="E1512" s="12">
        <v>16.2</v>
      </c>
      <c r="F1512" s="11">
        <f t="shared" si="70"/>
        <v>5.7960850000000006</v>
      </c>
      <c r="G1512" s="11">
        <f t="shared" si="71"/>
        <v>17.275679999999998</v>
      </c>
      <c r="H1512" s="8">
        <f t="shared" si="69"/>
        <v>372.24961778720007</v>
      </c>
      <c r="K1512" s="69"/>
      <c r="L1512" s="69"/>
      <c r="M1512" s="69"/>
      <c r="P1512" s="63"/>
      <c r="Q1512" s="63"/>
      <c r="R1512" s="63"/>
    </row>
    <row r="1513" spans="1:18" outlineLevel="1">
      <c r="A1513" s="6">
        <v>45</v>
      </c>
      <c r="B1513" s="20">
        <v>42675.020833333336</v>
      </c>
      <c r="C1513" s="21">
        <v>0.27083333333333331</v>
      </c>
      <c r="D1513" s="13">
        <v>4.75</v>
      </c>
      <c r="E1513" s="12">
        <v>25.68</v>
      </c>
      <c r="F1513" s="11">
        <f t="shared" si="70"/>
        <v>4.8901250000000003</v>
      </c>
      <c r="G1513" s="11">
        <f t="shared" si="71"/>
        <v>27.385152000000001</v>
      </c>
      <c r="H1513" s="8">
        <f t="shared" si="69"/>
        <v>264.62837107600001</v>
      </c>
      <c r="K1513" s="69"/>
      <c r="L1513" s="69"/>
      <c r="M1513" s="69"/>
      <c r="P1513" s="63"/>
      <c r="Q1513" s="63"/>
      <c r="R1513" s="63"/>
    </row>
    <row r="1514" spans="1:18" outlineLevel="1">
      <c r="A1514" s="6">
        <v>45</v>
      </c>
      <c r="B1514" s="20">
        <v>42675.020833333336</v>
      </c>
      <c r="C1514" s="21">
        <v>0.29166666666666663</v>
      </c>
      <c r="D1514" s="13">
        <v>4.9800000000000004</v>
      </c>
      <c r="E1514" s="12">
        <v>19.25</v>
      </c>
      <c r="F1514" s="11">
        <f t="shared" si="70"/>
        <v>5.1269100000000005</v>
      </c>
      <c r="G1514" s="11">
        <f t="shared" si="71"/>
        <v>20.528200000000002</v>
      </c>
      <c r="H1514" s="8">
        <f t="shared" si="69"/>
        <v>312.59693113800006</v>
      </c>
      <c r="K1514" s="69"/>
      <c r="L1514" s="69"/>
      <c r="M1514" s="69"/>
      <c r="P1514" s="63"/>
      <c r="Q1514" s="63"/>
      <c r="R1514" s="63"/>
    </row>
    <row r="1515" spans="1:18" outlineLevel="1">
      <c r="A1515" s="6">
        <v>45</v>
      </c>
      <c r="B1515" s="20">
        <v>42675.020833333336</v>
      </c>
      <c r="C1515" s="21">
        <v>0.31249999999999994</v>
      </c>
      <c r="D1515" s="13">
        <v>3.14</v>
      </c>
      <c r="E1515" s="12">
        <v>9.14</v>
      </c>
      <c r="F1515" s="11">
        <f t="shared" si="70"/>
        <v>3.2326300000000003</v>
      </c>
      <c r="G1515" s="11">
        <f t="shared" si="71"/>
        <v>9.7468960000000013</v>
      </c>
      <c r="H1515" s="8">
        <f t="shared" si="69"/>
        <v>231.95123658352</v>
      </c>
      <c r="K1515" s="69"/>
      <c r="L1515" s="69"/>
      <c r="M1515" s="69"/>
      <c r="P1515" s="63"/>
      <c r="Q1515" s="63"/>
      <c r="R1515" s="63"/>
    </row>
    <row r="1516" spans="1:18" outlineLevel="1">
      <c r="A1516" s="6">
        <v>45</v>
      </c>
      <c r="B1516" s="20">
        <v>42675.020833333336</v>
      </c>
      <c r="C1516" s="21">
        <v>0.33333333333333326</v>
      </c>
      <c r="D1516" s="13">
        <v>1.34</v>
      </c>
      <c r="E1516" s="12">
        <v>23.14</v>
      </c>
      <c r="F1516" s="11">
        <f t="shared" si="70"/>
        <v>1.3795300000000001</v>
      </c>
      <c r="G1516" s="11">
        <f t="shared" si="71"/>
        <v>24.676496</v>
      </c>
      <c r="H1516" s="8">
        <f t="shared" si="69"/>
        <v>78.389728473120002</v>
      </c>
      <c r="K1516" s="69"/>
      <c r="L1516" s="69"/>
      <c r="M1516" s="69"/>
      <c r="P1516" s="63"/>
      <c r="Q1516" s="63"/>
      <c r="R1516" s="63"/>
    </row>
    <row r="1517" spans="1:18" outlineLevel="1">
      <c r="A1517" s="6">
        <v>45</v>
      </c>
      <c r="B1517" s="20">
        <v>42675.020833333336</v>
      </c>
      <c r="C1517" s="21">
        <v>0.35416666666666657</v>
      </c>
      <c r="D1517" s="13">
        <v>1.18</v>
      </c>
      <c r="E1517" s="12">
        <v>21.51</v>
      </c>
      <c r="F1517" s="11">
        <f t="shared" si="70"/>
        <v>1.2148099999999999</v>
      </c>
      <c r="G1517" s="11">
        <f t="shared" si="71"/>
        <v>22.938264</v>
      </c>
      <c r="H1517" s="8">
        <f t="shared" si="69"/>
        <v>71.141382510159985</v>
      </c>
      <c r="K1517" s="69"/>
      <c r="L1517" s="69"/>
      <c r="M1517" s="69"/>
      <c r="P1517" s="63"/>
      <c r="Q1517" s="63"/>
      <c r="R1517" s="63"/>
    </row>
    <row r="1518" spans="1:18" outlineLevel="1">
      <c r="A1518" s="6">
        <v>45</v>
      </c>
      <c r="B1518" s="20">
        <v>42675.020833333336</v>
      </c>
      <c r="C1518" s="21">
        <v>0.37499999999999989</v>
      </c>
      <c r="D1518" s="13">
        <v>2.25</v>
      </c>
      <c r="E1518" s="12">
        <v>20.52</v>
      </c>
      <c r="F1518" s="11">
        <f t="shared" si="70"/>
        <v>2.3163750000000003</v>
      </c>
      <c r="G1518" s="11">
        <f t="shared" si="71"/>
        <v>21.882528000000001</v>
      </c>
      <c r="H1518" s="8">
        <f t="shared" si="69"/>
        <v>138.09642170400002</v>
      </c>
      <c r="K1518" s="69"/>
      <c r="L1518" s="69"/>
      <c r="M1518" s="69"/>
      <c r="P1518" s="63"/>
      <c r="Q1518" s="63"/>
      <c r="R1518" s="63"/>
    </row>
    <row r="1519" spans="1:18" outlineLevel="1">
      <c r="A1519" s="6">
        <v>45</v>
      </c>
      <c r="B1519" s="20">
        <v>42675.020833333336</v>
      </c>
      <c r="C1519" s="21">
        <v>0.3958333333333332</v>
      </c>
      <c r="D1519" s="13">
        <v>2.9</v>
      </c>
      <c r="E1519" s="12">
        <v>17.61</v>
      </c>
      <c r="F1519" s="11">
        <f t="shared" si="70"/>
        <v>2.9855499999999999</v>
      </c>
      <c r="G1519" s="11">
        <f t="shared" si="71"/>
        <v>18.779304</v>
      </c>
      <c r="H1519" s="8">
        <f t="shared" si="69"/>
        <v>187.2557739428</v>
      </c>
      <c r="K1519" s="69"/>
      <c r="L1519" s="69"/>
      <c r="M1519" s="69"/>
      <c r="P1519" s="63"/>
      <c r="Q1519" s="63"/>
      <c r="R1519" s="63"/>
    </row>
    <row r="1520" spans="1:18" outlineLevel="1">
      <c r="A1520" s="6">
        <v>45</v>
      </c>
      <c r="B1520" s="20">
        <v>42675.020833333336</v>
      </c>
      <c r="C1520" s="21">
        <v>0.41666666666666652</v>
      </c>
      <c r="D1520" s="13">
        <v>2.12</v>
      </c>
      <c r="E1520" s="12">
        <v>16.23</v>
      </c>
      <c r="F1520" s="11">
        <f t="shared" si="70"/>
        <v>2.1825400000000004</v>
      </c>
      <c r="G1520" s="11">
        <f t="shared" si="71"/>
        <v>17.307672</v>
      </c>
      <c r="H1520" s="8">
        <f t="shared" si="69"/>
        <v>140.10232355312004</v>
      </c>
      <c r="K1520" s="69"/>
      <c r="L1520" s="69"/>
      <c r="M1520" s="69"/>
      <c r="P1520" s="63"/>
      <c r="Q1520" s="63"/>
      <c r="R1520" s="63"/>
    </row>
    <row r="1521" spans="1:18" outlineLevel="1">
      <c r="A1521" s="6">
        <v>45</v>
      </c>
      <c r="B1521" s="20">
        <v>42675.020833333336</v>
      </c>
      <c r="C1521" s="21">
        <v>0.43749999999999983</v>
      </c>
      <c r="D1521" s="13">
        <v>2.0099999999999998</v>
      </c>
      <c r="E1521" s="12">
        <v>12.52</v>
      </c>
      <c r="F1521" s="11">
        <f t="shared" si="70"/>
        <v>2.0692949999999999</v>
      </c>
      <c r="G1521" s="11">
        <f t="shared" si="71"/>
        <v>13.351328000000001</v>
      </c>
      <c r="H1521" s="8">
        <f t="shared" si="69"/>
        <v>141.01970622624</v>
      </c>
      <c r="K1521" s="69"/>
      <c r="L1521" s="69"/>
      <c r="M1521" s="69"/>
      <c r="P1521" s="63"/>
      <c r="Q1521" s="63"/>
      <c r="R1521" s="63"/>
    </row>
    <row r="1522" spans="1:18" outlineLevel="1">
      <c r="A1522" s="6">
        <v>45</v>
      </c>
      <c r="B1522" s="20">
        <v>42675.020833333336</v>
      </c>
      <c r="C1522" s="21">
        <v>0.45833333333333315</v>
      </c>
      <c r="D1522" s="13">
        <v>2.93</v>
      </c>
      <c r="E1522" s="12">
        <v>10.97</v>
      </c>
      <c r="F1522" s="11">
        <f t="shared" si="70"/>
        <v>3.0164350000000004</v>
      </c>
      <c r="G1522" s="11">
        <f t="shared" si="71"/>
        <v>11.698408000000001</v>
      </c>
      <c r="H1522" s="8">
        <f t="shared" si="69"/>
        <v>210.55196516452003</v>
      </c>
      <c r="K1522" s="69"/>
      <c r="L1522" s="69"/>
      <c r="M1522" s="69"/>
      <c r="P1522" s="63"/>
      <c r="Q1522" s="63"/>
      <c r="R1522" s="63"/>
    </row>
    <row r="1523" spans="1:18" outlineLevel="1">
      <c r="A1523" s="6">
        <v>45</v>
      </c>
      <c r="B1523" s="20">
        <v>42675.020833333336</v>
      </c>
      <c r="C1523" s="21">
        <v>0.47916666666666646</v>
      </c>
      <c r="D1523" s="13">
        <v>2.68</v>
      </c>
      <c r="E1523" s="12">
        <v>12.75</v>
      </c>
      <c r="F1523" s="11">
        <f t="shared" si="70"/>
        <v>2.7590600000000003</v>
      </c>
      <c r="G1523" s="11">
        <f t="shared" si="71"/>
        <v>13.5966</v>
      </c>
      <c r="H1523" s="8">
        <f t="shared" si="69"/>
        <v>187.34955480400004</v>
      </c>
      <c r="K1523" s="69"/>
      <c r="L1523" s="69"/>
      <c r="M1523" s="69"/>
      <c r="P1523" s="63"/>
      <c r="Q1523" s="63"/>
      <c r="R1523" s="63"/>
    </row>
    <row r="1524" spans="1:18" outlineLevel="1">
      <c r="A1524" s="6">
        <v>45</v>
      </c>
      <c r="B1524" s="20">
        <v>42675.020833333336</v>
      </c>
      <c r="C1524" s="21">
        <v>0.49999999999999978</v>
      </c>
      <c r="D1524" s="13">
        <v>4.6100000000000003</v>
      </c>
      <c r="E1524" s="12">
        <v>18.11</v>
      </c>
      <c r="F1524" s="11">
        <f t="shared" si="70"/>
        <v>4.7459950000000006</v>
      </c>
      <c r="G1524" s="11">
        <f t="shared" si="71"/>
        <v>19.312504000000001</v>
      </c>
      <c r="H1524" s="8">
        <f t="shared" si="69"/>
        <v>295.14154507852004</v>
      </c>
      <c r="K1524" s="69"/>
      <c r="L1524" s="69"/>
      <c r="M1524" s="69"/>
      <c r="P1524" s="63"/>
      <c r="Q1524" s="63"/>
      <c r="R1524" s="63"/>
    </row>
    <row r="1525" spans="1:18" outlineLevel="1">
      <c r="A1525" s="6">
        <v>45</v>
      </c>
      <c r="B1525" s="20">
        <v>42675.020833333336</v>
      </c>
      <c r="C1525" s="21">
        <v>0.52083333333333315</v>
      </c>
      <c r="D1525" s="13">
        <v>2.4700000000000002</v>
      </c>
      <c r="E1525" s="12">
        <v>10.69</v>
      </c>
      <c r="F1525" s="11">
        <f t="shared" si="70"/>
        <v>2.5428650000000004</v>
      </c>
      <c r="G1525" s="11">
        <f t="shared" si="71"/>
        <v>11.399816</v>
      </c>
      <c r="H1525" s="8">
        <f t="shared" si="69"/>
        <v>178.25530438716001</v>
      </c>
      <c r="K1525" s="69"/>
      <c r="L1525" s="69"/>
      <c r="M1525" s="69"/>
      <c r="P1525" s="63"/>
      <c r="Q1525" s="63"/>
      <c r="R1525" s="63"/>
    </row>
    <row r="1526" spans="1:18" outlineLevel="1">
      <c r="A1526" s="6">
        <v>45</v>
      </c>
      <c r="B1526" s="20">
        <v>42675.020833333336</v>
      </c>
      <c r="C1526" s="21">
        <v>0.54166666666666652</v>
      </c>
      <c r="D1526" s="13">
        <v>2.86</v>
      </c>
      <c r="E1526" s="12">
        <v>10.74</v>
      </c>
      <c r="F1526" s="11">
        <f t="shared" si="70"/>
        <v>2.9443700000000002</v>
      </c>
      <c r="G1526" s="11">
        <f t="shared" si="71"/>
        <v>11.453136000000001</v>
      </c>
      <c r="H1526" s="8">
        <f t="shared" si="69"/>
        <v>206.24388495568002</v>
      </c>
      <c r="K1526" s="69"/>
      <c r="L1526" s="69"/>
      <c r="M1526" s="69"/>
      <c r="P1526" s="63"/>
      <c r="Q1526" s="63"/>
      <c r="R1526" s="63"/>
    </row>
    <row r="1527" spans="1:18" outlineLevel="1">
      <c r="A1527" s="6">
        <v>45</v>
      </c>
      <c r="B1527" s="20">
        <v>42675.020833333336</v>
      </c>
      <c r="C1527" s="21">
        <v>0.56249999999999989</v>
      </c>
      <c r="D1527" s="13">
        <v>4.4800000000000004</v>
      </c>
      <c r="E1527" s="12">
        <v>10.72</v>
      </c>
      <c r="F1527" s="11">
        <f t="shared" si="70"/>
        <v>4.6121600000000011</v>
      </c>
      <c r="G1527" s="11">
        <f t="shared" si="71"/>
        <v>11.431808</v>
      </c>
      <c r="H1527" s="8">
        <f t="shared" si="69"/>
        <v>323.16571241472008</v>
      </c>
      <c r="K1527" s="69"/>
      <c r="L1527" s="69"/>
      <c r="M1527" s="69"/>
      <c r="P1527" s="63"/>
      <c r="Q1527" s="63"/>
      <c r="R1527" s="63"/>
    </row>
    <row r="1528" spans="1:18" outlineLevel="1">
      <c r="A1528" s="6">
        <v>45</v>
      </c>
      <c r="B1528" s="20">
        <v>42675.020833333336</v>
      </c>
      <c r="C1528" s="21">
        <v>0.58333333333333326</v>
      </c>
      <c r="D1528" s="13">
        <v>6.82</v>
      </c>
      <c r="E1528" s="12">
        <v>10.76</v>
      </c>
      <c r="F1528" s="11">
        <f t="shared" si="70"/>
        <v>7.0211900000000007</v>
      </c>
      <c r="G1528" s="11">
        <f t="shared" si="71"/>
        <v>11.474463999999999</v>
      </c>
      <c r="H1528" s="8">
        <f t="shared" si="69"/>
        <v>491.66259310784005</v>
      </c>
      <c r="K1528" s="69"/>
      <c r="L1528" s="69"/>
      <c r="M1528" s="69"/>
      <c r="P1528" s="63"/>
      <c r="Q1528" s="63"/>
      <c r="R1528" s="63"/>
    </row>
    <row r="1529" spans="1:18" outlineLevel="1">
      <c r="A1529" s="6">
        <v>45</v>
      </c>
      <c r="B1529" s="20">
        <v>42675.020833333336</v>
      </c>
      <c r="C1529" s="21">
        <v>0.60416666666666663</v>
      </c>
      <c r="D1529" s="13">
        <v>5.71</v>
      </c>
      <c r="E1529" s="12">
        <v>12.34</v>
      </c>
      <c r="F1529" s="11">
        <f t="shared" si="70"/>
        <v>5.8784450000000001</v>
      </c>
      <c r="G1529" s="11">
        <f t="shared" si="71"/>
        <v>13.159376</v>
      </c>
      <c r="H1529" s="8">
        <f t="shared" si="69"/>
        <v>401.73659944968006</v>
      </c>
      <c r="K1529" s="69"/>
      <c r="L1529" s="69"/>
      <c r="M1529" s="69"/>
      <c r="P1529" s="63"/>
      <c r="Q1529" s="63"/>
      <c r="R1529" s="63"/>
    </row>
    <row r="1530" spans="1:18" outlineLevel="1">
      <c r="A1530" s="6">
        <v>45</v>
      </c>
      <c r="B1530" s="20">
        <v>42675.020833333336</v>
      </c>
      <c r="C1530" s="21">
        <v>0.625</v>
      </c>
      <c r="D1530" s="13">
        <v>8.07</v>
      </c>
      <c r="E1530" s="12">
        <v>11.34</v>
      </c>
      <c r="F1530" s="11">
        <f t="shared" si="70"/>
        <v>8.3080650000000009</v>
      </c>
      <c r="G1530" s="11">
        <f t="shared" si="71"/>
        <v>12.092976</v>
      </c>
      <c r="H1530" s="8">
        <f t="shared" si="69"/>
        <v>576.63806684856013</v>
      </c>
      <c r="K1530" s="69"/>
      <c r="L1530" s="69"/>
      <c r="M1530" s="69"/>
      <c r="P1530" s="63"/>
      <c r="Q1530" s="63"/>
      <c r="R1530" s="63"/>
    </row>
    <row r="1531" spans="1:18" outlineLevel="1">
      <c r="A1531" s="6">
        <v>45</v>
      </c>
      <c r="B1531" s="20">
        <v>42675.020833333336</v>
      </c>
      <c r="C1531" s="21">
        <v>0.64583333333333337</v>
      </c>
      <c r="D1531" s="13">
        <v>4.9800000000000004</v>
      </c>
      <c r="E1531" s="12">
        <v>13.64</v>
      </c>
      <c r="F1531" s="11">
        <f t="shared" si="70"/>
        <v>5.1269100000000005</v>
      </c>
      <c r="G1531" s="11">
        <f t="shared" si="71"/>
        <v>14.545696000000001</v>
      </c>
      <c r="H1531" s="8">
        <f t="shared" si="69"/>
        <v>343.26869072064</v>
      </c>
      <c r="K1531" s="69"/>
      <c r="L1531" s="69"/>
      <c r="M1531" s="69"/>
      <c r="P1531" s="63"/>
      <c r="Q1531" s="63"/>
      <c r="R1531" s="63"/>
    </row>
    <row r="1532" spans="1:18" outlineLevel="1">
      <c r="A1532" s="6">
        <v>45</v>
      </c>
      <c r="B1532" s="20">
        <v>42675.020833333336</v>
      </c>
      <c r="C1532" s="21">
        <v>0.66666666666666674</v>
      </c>
      <c r="D1532" s="13">
        <v>6.81</v>
      </c>
      <c r="E1532" s="12">
        <v>12.42</v>
      </c>
      <c r="F1532" s="11">
        <f t="shared" si="70"/>
        <v>7.0108950000000005</v>
      </c>
      <c r="G1532" s="11">
        <f t="shared" si="71"/>
        <v>13.244688</v>
      </c>
      <c r="H1532" s="8">
        <f t="shared" si="69"/>
        <v>478.53082562424004</v>
      </c>
      <c r="K1532" s="69"/>
      <c r="L1532" s="69"/>
      <c r="M1532" s="69"/>
      <c r="P1532" s="63"/>
      <c r="Q1532" s="63"/>
      <c r="R1532" s="63"/>
    </row>
    <row r="1533" spans="1:18" outlineLevel="1">
      <c r="A1533" s="6">
        <v>45</v>
      </c>
      <c r="B1533" s="20">
        <v>42675.020833333336</v>
      </c>
      <c r="C1533" s="21">
        <v>0.68750000000000011</v>
      </c>
      <c r="D1533" s="13">
        <v>8.1199999999999992</v>
      </c>
      <c r="E1533" s="12">
        <v>15.99</v>
      </c>
      <c r="F1533" s="11">
        <f t="shared" si="70"/>
        <v>8.3595399999999991</v>
      </c>
      <c r="G1533" s="11">
        <f t="shared" si="71"/>
        <v>17.051736000000002</v>
      </c>
      <c r="H1533" s="8">
        <f t="shared" si="69"/>
        <v>538.7578408385599</v>
      </c>
      <c r="K1533" s="69"/>
      <c r="L1533" s="69"/>
      <c r="M1533" s="69"/>
      <c r="P1533" s="63"/>
      <c r="Q1533" s="63"/>
      <c r="R1533" s="63"/>
    </row>
    <row r="1534" spans="1:18" outlineLevel="1">
      <c r="A1534" s="6">
        <v>45</v>
      </c>
      <c r="B1534" s="20">
        <v>42675.020833333336</v>
      </c>
      <c r="C1534" s="21">
        <v>0.70833333333333348</v>
      </c>
      <c r="D1534" s="13">
        <v>6.44</v>
      </c>
      <c r="E1534" s="12">
        <v>16.989999999999998</v>
      </c>
      <c r="F1534" s="11">
        <f t="shared" si="70"/>
        <v>6.6299800000000007</v>
      </c>
      <c r="G1534" s="11">
        <f t="shared" si="71"/>
        <v>18.118136</v>
      </c>
      <c r="H1534" s="8">
        <f t="shared" si="69"/>
        <v>420.22049068272003</v>
      </c>
      <c r="K1534" s="69"/>
      <c r="L1534" s="69"/>
      <c r="M1534" s="69"/>
      <c r="P1534" s="63"/>
      <c r="Q1534" s="63"/>
      <c r="R1534" s="63"/>
    </row>
    <row r="1535" spans="1:18" outlineLevel="1">
      <c r="A1535" s="6">
        <v>45</v>
      </c>
      <c r="B1535" s="20">
        <v>42675.020833333336</v>
      </c>
      <c r="C1535" s="21">
        <v>0.72916666666666685</v>
      </c>
      <c r="D1535" s="13">
        <v>6.54</v>
      </c>
      <c r="E1535" s="12">
        <v>11.85</v>
      </c>
      <c r="F1535" s="11">
        <f t="shared" si="70"/>
        <v>6.7329300000000005</v>
      </c>
      <c r="G1535" s="11">
        <f t="shared" si="71"/>
        <v>12.636839999999999</v>
      </c>
      <c r="H1535" s="8">
        <f t="shared" si="69"/>
        <v>463.65083585880001</v>
      </c>
      <c r="K1535" s="69"/>
      <c r="L1535" s="69"/>
      <c r="M1535" s="69"/>
      <c r="P1535" s="63"/>
      <c r="Q1535" s="63"/>
      <c r="R1535" s="63"/>
    </row>
    <row r="1536" spans="1:18" outlineLevel="1">
      <c r="A1536" s="6">
        <v>45</v>
      </c>
      <c r="B1536" s="20">
        <v>42675.020833333336</v>
      </c>
      <c r="C1536" s="21">
        <v>0.75000000000000022</v>
      </c>
      <c r="D1536" s="13">
        <v>3.72</v>
      </c>
      <c r="E1536" s="12">
        <v>11.4</v>
      </c>
      <c r="F1536" s="11">
        <f t="shared" si="70"/>
        <v>3.8297400000000006</v>
      </c>
      <c r="G1536" s="11">
        <f t="shared" si="71"/>
        <v>12.15696</v>
      </c>
      <c r="H1536" s="8">
        <f t="shared" si="69"/>
        <v>265.56581400960005</v>
      </c>
      <c r="K1536" s="69"/>
      <c r="L1536" s="69"/>
      <c r="M1536" s="69"/>
      <c r="P1536" s="63"/>
      <c r="Q1536" s="63"/>
      <c r="R1536" s="63"/>
    </row>
    <row r="1537" spans="1:18" outlineLevel="1">
      <c r="A1537" s="6">
        <v>45</v>
      </c>
      <c r="B1537" s="20">
        <v>42675.020833333336</v>
      </c>
      <c r="C1537" s="21">
        <v>0.77083333333333359</v>
      </c>
      <c r="D1537" s="13">
        <v>4.12</v>
      </c>
      <c r="E1537" s="12">
        <v>11.47</v>
      </c>
      <c r="F1537" s="11">
        <f t="shared" si="70"/>
        <v>4.2415400000000005</v>
      </c>
      <c r="G1537" s="11">
        <f t="shared" si="71"/>
        <v>12.231608000000001</v>
      </c>
      <c r="H1537" s="8">
        <f t="shared" si="69"/>
        <v>293.80465540368004</v>
      </c>
      <c r="K1537" s="69"/>
      <c r="L1537" s="69"/>
      <c r="M1537" s="69"/>
      <c r="P1537" s="63"/>
      <c r="Q1537" s="63"/>
      <c r="R1537" s="63"/>
    </row>
    <row r="1538" spans="1:18" outlineLevel="1">
      <c r="A1538" s="6">
        <v>45</v>
      </c>
      <c r="B1538" s="20">
        <v>42675.020833333336</v>
      </c>
      <c r="C1538" s="21">
        <v>0.79166666666666696</v>
      </c>
      <c r="D1538" s="13">
        <v>4.4800000000000004</v>
      </c>
      <c r="E1538" s="12">
        <v>15.55</v>
      </c>
      <c r="F1538" s="11">
        <f t="shared" si="70"/>
        <v>4.6121600000000011</v>
      </c>
      <c r="G1538" s="11">
        <f t="shared" si="71"/>
        <v>16.582520000000002</v>
      </c>
      <c r="H1538" s="8">
        <f t="shared" si="69"/>
        <v>299.40980455680005</v>
      </c>
      <c r="K1538" s="69"/>
      <c r="L1538" s="69"/>
      <c r="M1538" s="69"/>
      <c r="P1538" s="63"/>
      <c r="Q1538" s="63"/>
      <c r="R1538" s="63"/>
    </row>
    <row r="1539" spans="1:18" outlineLevel="1">
      <c r="A1539" s="6">
        <v>45</v>
      </c>
      <c r="B1539" s="20">
        <v>42675.020833333336</v>
      </c>
      <c r="C1539" s="21">
        <v>0.81250000000000033</v>
      </c>
      <c r="D1539" s="13">
        <v>7.51</v>
      </c>
      <c r="E1539" s="12">
        <v>36.270000000000003</v>
      </c>
      <c r="F1539" s="11">
        <f t="shared" si="70"/>
        <v>7.7315450000000006</v>
      </c>
      <c r="G1539" s="11">
        <f t="shared" si="71"/>
        <v>38.678328</v>
      </c>
      <c r="H1539" s="8">
        <f t="shared" si="69"/>
        <v>331.07768404324003</v>
      </c>
      <c r="K1539" s="69"/>
      <c r="L1539" s="69"/>
      <c r="M1539" s="69"/>
      <c r="P1539" s="63"/>
      <c r="Q1539" s="63"/>
      <c r="R1539" s="63"/>
    </row>
    <row r="1540" spans="1:18" outlineLevel="1">
      <c r="A1540" s="6">
        <v>45</v>
      </c>
      <c r="B1540" s="20">
        <v>42675.020833333336</v>
      </c>
      <c r="C1540" s="21">
        <v>0.8333333333333337</v>
      </c>
      <c r="D1540" s="13">
        <v>6.67</v>
      </c>
      <c r="E1540" s="12">
        <v>43.21</v>
      </c>
      <c r="F1540" s="11">
        <f t="shared" si="70"/>
        <v>6.8667650000000009</v>
      </c>
      <c r="G1540" s="11">
        <f t="shared" si="71"/>
        <v>46.079143999999999</v>
      </c>
      <c r="H1540" s="8">
        <f t="shared" si="69"/>
        <v>243.22669425084004</v>
      </c>
      <c r="K1540" s="69"/>
      <c r="L1540" s="69"/>
      <c r="M1540" s="69"/>
      <c r="P1540" s="63"/>
      <c r="Q1540" s="63"/>
      <c r="R1540" s="63"/>
    </row>
    <row r="1541" spans="1:18" outlineLevel="1">
      <c r="A1541" s="6">
        <v>45</v>
      </c>
      <c r="B1541" s="20">
        <v>42675.020833333336</v>
      </c>
      <c r="C1541" s="21">
        <v>0.85416666666666707</v>
      </c>
      <c r="D1541" s="13">
        <v>7.1</v>
      </c>
      <c r="E1541" s="12">
        <v>27.85</v>
      </c>
      <c r="F1541" s="11">
        <f t="shared" si="70"/>
        <v>7.30945</v>
      </c>
      <c r="G1541" s="11">
        <f t="shared" si="71"/>
        <v>29.699240000000003</v>
      </c>
      <c r="H1541" s="8">
        <f t="shared" si="69"/>
        <v>378.63506518199995</v>
      </c>
      <c r="K1541" s="69"/>
      <c r="L1541" s="69"/>
      <c r="M1541" s="69"/>
      <c r="P1541" s="63"/>
      <c r="Q1541" s="63"/>
      <c r="R1541" s="63"/>
    </row>
    <row r="1542" spans="1:18" outlineLevel="1">
      <c r="A1542" s="6">
        <v>45</v>
      </c>
      <c r="B1542" s="20">
        <v>42675.020833333336</v>
      </c>
      <c r="C1542" s="21">
        <v>0.87500000000000044</v>
      </c>
      <c r="D1542" s="13">
        <v>8.8800000000000008</v>
      </c>
      <c r="E1542" s="12">
        <v>18.36</v>
      </c>
      <c r="F1542" s="11">
        <f t="shared" si="70"/>
        <v>9.141960000000001</v>
      </c>
      <c r="G1542" s="11">
        <f t="shared" si="71"/>
        <v>19.579104000000001</v>
      </c>
      <c r="H1542" s="8">
        <f t="shared" si="69"/>
        <v>566.07835439616008</v>
      </c>
      <c r="K1542" s="69"/>
      <c r="L1542" s="69"/>
      <c r="M1542" s="69"/>
      <c r="P1542" s="63"/>
      <c r="Q1542" s="63"/>
      <c r="R1542" s="63"/>
    </row>
    <row r="1543" spans="1:18" outlineLevel="1">
      <c r="A1543" s="6">
        <v>45</v>
      </c>
      <c r="B1543" s="20">
        <v>42675.020833333336</v>
      </c>
      <c r="C1543" s="21">
        <v>0.89583333333333381</v>
      </c>
      <c r="D1543" s="13">
        <v>9.7799999999999994</v>
      </c>
      <c r="E1543" s="12">
        <v>11.75</v>
      </c>
      <c r="F1543" s="11">
        <f t="shared" si="70"/>
        <v>10.06851</v>
      </c>
      <c r="G1543" s="11">
        <f t="shared" si="71"/>
        <v>12.530200000000001</v>
      </c>
      <c r="H1543" s="8">
        <f t="shared" si="69"/>
        <v>694.42312099799994</v>
      </c>
      <c r="K1543" s="69"/>
      <c r="L1543" s="69"/>
      <c r="M1543" s="69"/>
      <c r="P1543" s="63"/>
      <c r="Q1543" s="63"/>
      <c r="R1543" s="63"/>
    </row>
    <row r="1544" spans="1:18" outlineLevel="1">
      <c r="A1544" s="6">
        <v>45</v>
      </c>
      <c r="B1544" s="20">
        <v>42675.020833333336</v>
      </c>
      <c r="C1544" s="21">
        <v>0.91666666666666718</v>
      </c>
      <c r="D1544" s="13">
        <v>9.7899999999999991</v>
      </c>
      <c r="E1544" s="12">
        <v>10.050000000000001</v>
      </c>
      <c r="F1544" s="11">
        <f t="shared" si="70"/>
        <v>10.078804999999999</v>
      </c>
      <c r="G1544" s="11">
        <f t="shared" si="71"/>
        <v>10.717320000000001</v>
      </c>
      <c r="H1544" s="8">
        <f t="shared" si="69"/>
        <v>713.4048290973999</v>
      </c>
      <c r="K1544" s="69"/>
      <c r="L1544" s="69"/>
      <c r="M1544" s="69"/>
      <c r="P1544" s="63"/>
      <c r="Q1544" s="63"/>
      <c r="R1544" s="63"/>
    </row>
    <row r="1545" spans="1:18" outlineLevel="1">
      <c r="A1545" s="6">
        <v>45</v>
      </c>
      <c r="B1545" s="20">
        <v>42675.020833333336</v>
      </c>
      <c r="C1545" s="21">
        <v>0.93750000000000056</v>
      </c>
      <c r="D1545" s="13">
        <v>9.77</v>
      </c>
      <c r="E1545" s="12">
        <v>17.21</v>
      </c>
      <c r="F1545" s="11">
        <f t="shared" si="70"/>
        <v>10.058215000000001</v>
      </c>
      <c r="G1545" s="11">
        <f t="shared" si="71"/>
        <v>18.352744000000001</v>
      </c>
      <c r="H1545" s="8">
        <f t="shared" si="69"/>
        <v>635.14867750804001</v>
      </c>
      <c r="K1545" s="69"/>
      <c r="L1545" s="69"/>
      <c r="M1545" s="69"/>
      <c r="P1545" s="63"/>
      <c r="Q1545" s="63"/>
      <c r="R1545" s="63"/>
    </row>
    <row r="1546" spans="1:18" outlineLevel="1">
      <c r="A1546" s="6">
        <v>45</v>
      </c>
      <c r="B1546" s="20">
        <v>42675.020833333336</v>
      </c>
      <c r="C1546" s="21">
        <v>0.95833333333333393</v>
      </c>
      <c r="D1546" s="13">
        <v>9.7899999999999991</v>
      </c>
      <c r="E1546" s="12">
        <v>10.44</v>
      </c>
      <c r="F1546" s="11">
        <f t="shared" si="70"/>
        <v>10.078804999999999</v>
      </c>
      <c r="G1546" s="11">
        <f t="shared" si="71"/>
        <v>11.133215999999999</v>
      </c>
      <c r="H1546" s="8">
        <f t="shared" si="69"/>
        <v>709.21309441311985</v>
      </c>
      <c r="K1546" s="69"/>
      <c r="L1546" s="69"/>
      <c r="M1546" s="69"/>
      <c r="P1546" s="63"/>
      <c r="Q1546" s="63"/>
      <c r="R1546" s="63"/>
    </row>
    <row r="1547" spans="1:18" outlineLevel="1">
      <c r="A1547" s="6">
        <v>45</v>
      </c>
      <c r="B1547" s="20">
        <v>42675.020833333336</v>
      </c>
      <c r="C1547" s="21">
        <v>0.9791666666666673</v>
      </c>
      <c r="D1547" s="13">
        <v>9.77</v>
      </c>
      <c r="E1547" s="12">
        <v>20.74</v>
      </c>
      <c r="F1547" s="11">
        <f t="shared" si="70"/>
        <v>10.058215000000001</v>
      </c>
      <c r="G1547" s="11">
        <f t="shared" si="71"/>
        <v>22.117135999999999</v>
      </c>
      <c r="H1547" s="8">
        <f t="shared" si="69"/>
        <v>597.28561342776004</v>
      </c>
      <c r="K1547" s="69"/>
      <c r="L1547" s="69"/>
      <c r="M1547" s="69"/>
      <c r="P1547" s="63"/>
      <c r="Q1547" s="63"/>
      <c r="R1547" s="63"/>
    </row>
    <row r="1548" spans="1:18" outlineLevel="1">
      <c r="A1548" s="6">
        <v>45</v>
      </c>
      <c r="B1548" s="20">
        <v>42675.020833333336</v>
      </c>
      <c r="C1548" s="21">
        <v>1.0000000000000007</v>
      </c>
      <c r="D1548" s="13">
        <v>9.7799999999999994</v>
      </c>
      <c r="E1548" s="12">
        <v>23.37</v>
      </c>
      <c r="F1548" s="11">
        <f t="shared" si="70"/>
        <v>10.06851</v>
      </c>
      <c r="G1548" s="11">
        <f t="shared" si="71"/>
        <v>24.921768</v>
      </c>
      <c r="H1548" s="8">
        <f t="shared" si="69"/>
        <v>569.65849467431997</v>
      </c>
      <c r="K1548" s="69"/>
      <c r="L1548" s="69"/>
      <c r="M1548" s="69"/>
      <c r="P1548" s="63"/>
      <c r="Q1548" s="63"/>
      <c r="R1548" s="63"/>
    </row>
    <row r="1549" spans="1:18" outlineLevel="1">
      <c r="A1549" s="6">
        <v>45</v>
      </c>
      <c r="B1549" s="20">
        <v>42676.020833333336</v>
      </c>
      <c r="C1549" s="21">
        <v>2.0833333333333332E-2</v>
      </c>
      <c r="D1549" s="13">
        <v>9.7799999999999994</v>
      </c>
      <c r="E1549" s="12">
        <v>15.18</v>
      </c>
      <c r="F1549" s="11">
        <f t="shared" si="70"/>
        <v>10.06851</v>
      </c>
      <c r="G1549" s="11">
        <f t="shared" si="71"/>
        <v>16.187951999999999</v>
      </c>
      <c r="H1549" s="8">
        <f t="shared" ref="H1549:H1612" si="72">F1549*($B$6-G1549)</f>
        <v>657.59500840848</v>
      </c>
      <c r="K1549" s="69"/>
      <c r="L1549" s="69"/>
      <c r="M1549" s="69"/>
      <c r="P1549" s="63"/>
      <c r="Q1549" s="63"/>
      <c r="R1549" s="63"/>
    </row>
    <row r="1550" spans="1:18" outlineLevel="1">
      <c r="A1550" s="6">
        <v>45</v>
      </c>
      <c r="B1550" s="20">
        <v>42676.020833333336</v>
      </c>
      <c r="C1550" s="21">
        <v>4.1666666666666664E-2</v>
      </c>
      <c r="D1550" s="13">
        <v>9.3699999999999992</v>
      </c>
      <c r="E1550" s="12">
        <v>15.55</v>
      </c>
      <c r="F1550" s="11">
        <f t="shared" ref="F1550:F1613" si="73">IF($B$10="Electricity",$D1550*$B$7,$D1550*$B$8)</f>
        <v>9.6464149999999993</v>
      </c>
      <c r="G1550" s="11">
        <f t="shared" ref="G1550:G1613" si="74">+E1550*$B$8</f>
        <v>16.582520000000002</v>
      </c>
      <c r="H1550" s="8">
        <f t="shared" si="72"/>
        <v>626.22095283419992</v>
      </c>
      <c r="K1550" s="69"/>
      <c r="L1550" s="69"/>
      <c r="M1550" s="69"/>
      <c r="P1550" s="63"/>
      <c r="Q1550" s="63"/>
      <c r="R1550" s="63"/>
    </row>
    <row r="1551" spans="1:18" outlineLevel="1">
      <c r="A1551" s="6">
        <v>45</v>
      </c>
      <c r="B1551" s="20">
        <v>42676.020833333336</v>
      </c>
      <c r="C1551" s="21">
        <v>6.25E-2</v>
      </c>
      <c r="D1551" s="13">
        <v>7.8</v>
      </c>
      <c r="E1551" s="12">
        <v>16.09</v>
      </c>
      <c r="F1551" s="11">
        <f t="shared" si="73"/>
        <v>8.0301000000000009</v>
      </c>
      <c r="G1551" s="11">
        <f t="shared" si="74"/>
        <v>17.158376000000001</v>
      </c>
      <c r="H1551" s="8">
        <f t="shared" si="72"/>
        <v>516.66967488240005</v>
      </c>
      <c r="K1551" s="69"/>
      <c r="L1551" s="69"/>
      <c r="M1551" s="69"/>
      <c r="P1551" s="63"/>
      <c r="Q1551" s="63"/>
      <c r="R1551" s="63"/>
    </row>
    <row r="1552" spans="1:18" outlineLevel="1">
      <c r="A1552" s="6">
        <v>45</v>
      </c>
      <c r="B1552" s="20">
        <v>42676.020833333336</v>
      </c>
      <c r="C1552" s="21">
        <v>8.3333333333333329E-2</v>
      </c>
      <c r="D1552" s="13">
        <v>5.2</v>
      </c>
      <c r="E1552" s="12">
        <v>18.440000000000001</v>
      </c>
      <c r="F1552" s="11">
        <f t="shared" si="73"/>
        <v>5.3534000000000006</v>
      </c>
      <c r="G1552" s="11">
        <f t="shared" si="74"/>
        <v>19.664416000000003</v>
      </c>
      <c r="H1552" s="8">
        <f t="shared" si="72"/>
        <v>331.03061538560002</v>
      </c>
      <c r="K1552" s="69"/>
      <c r="L1552" s="69"/>
      <c r="M1552" s="69"/>
      <c r="P1552" s="63"/>
      <c r="Q1552" s="63"/>
      <c r="R1552" s="63"/>
    </row>
    <row r="1553" spans="1:18" outlineLevel="1">
      <c r="A1553" s="6">
        <v>45</v>
      </c>
      <c r="B1553" s="20">
        <v>42676.020833333336</v>
      </c>
      <c r="C1553" s="21">
        <v>0.10416666666666666</v>
      </c>
      <c r="D1553" s="13">
        <v>3.96</v>
      </c>
      <c r="E1553" s="12">
        <v>14.91</v>
      </c>
      <c r="F1553" s="11">
        <f t="shared" si="73"/>
        <v>4.0768200000000006</v>
      </c>
      <c r="G1553" s="11">
        <f t="shared" si="74"/>
        <v>15.900024</v>
      </c>
      <c r="H1553" s="8">
        <f t="shared" si="72"/>
        <v>267.43929415632005</v>
      </c>
      <c r="K1553" s="69"/>
      <c r="L1553" s="69"/>
      <c r="M1553" s="69"/>
      <c r="P1553" s="63"/>
      <c r="Q1553" s="63"/>
      <c r="R1553" s="63"/>
    </row>
    <row r="1554" spans="1:18" outlineLevel="1">
      <c r="A1554" s="6">
        <v>45</v>
      </c>
      <c r="B1554" s="20">
        <v>42676.020833333336</v>
      </c>
      <c r="C1554" s="21">
        <v>0.12499999999999999</v>
      </c>
      <c r="D1554" s="13">
        <v>3.35</v>
      </c>
      <c r="E1554" s="12">
        <v>16.73</v>
      </c>
      <c r="F1554" s="11">
        <f t="shared" si="73"/>
        <v>3.4488250000000003</v>
      </c>
      <c r="G1554" s="11">
        <f t="shared" si="74"/>
        <v>17.840872000000001</v>
      </c>
      <c r="H1554" s="8">
        <f t="shared" si="72"/>
        <v>219.54919212460001</v>
      </c>
      <c r="K1554" s="69"/>
      <c r="L1554" s="69"/>
      <c r="M1554" s="69"/>
      <c r="P1554" s="63"/>
      <c r="Q1554" s="63"/>
      <c r="R1554" s="63"/>
    </row>
    <row r="1555" spans="1:18" outlineLevel="1">
      <c r="A1555" s="6">
        <v>45</v>
      </c>
      <c r="B1555" s="20">
        <v>42676.020833333336</v>
      </c>
      <c r="C1555" s="21">
        <v>0.14583333333333331</v>
      </c>
      <c r="D1555" s="13">
        <v>4.22</v>
      </c>
      <c r="E1555" s="12">
        <v>13.8</v>
      </c>
      <c r="F1555" s="11">
        <f t="shared" si="73"/>
        <v>4.3444900000000004</v>
      </c>
      <c r="G1555" s="11">
        <f t="shared" si="74"/>
        <v>14.716320000000001</v>
      </c>
      <c r="H1555" s="8">
        <f t="shared" si="72"/>
        <v>290.14102992320005</v>
      </c>
      <c r="K1555" s="69"/>
      <c r="L1555" s="69"/>
      <c r="M1555" s="69"/>
      <c r="P1555" s="63"/>
      <c r="Q1555" s="63"/>
      <c r="R1555" s="63"/>
    </row>
    <row r="1556" spans="1:18" outlineLevel="1">
      <c r="A1556" s="6">
        <v>45</v>
      </c>
      <c r="B1556" s="20">
        <v>42676.020833333336</v>
      </c>
      <c r="C1556" s="21">
        <v>0.16666666666666666</v>
      </c>
      <c r="D1556" s="13">
        <v>4.2300000000000004</v>
      </c>
      <c r="E1556" s="12">
        <v>15.18</v>
      </c>
      <c r="F1556" s="11">
        <f t="shared" si="73"/>
        <v>4.3547850000000006</v>
      </c>
      <c r="G1556" s="11">
        <f t="shared" si="74"/>
        <v>16.187951999999999</v>
      </c>
      <c r="H1556" s="8">
        <f t="shared" si="72"/>
        <v>284.41992694968008</v>
      </c>
      <c r="K1556" s="69"/>
      <c r="L1556" s="69"/>
      <c r="M1556" s="69"/>
      <c r="P1556" s="63"/>
      <c r="Q1556" s="63"/>
      <c r="R1556" s="63"/>
    </row>
    <row r="1557" spans="1:18" outlineLevel="1">
      <c r="A1557" s="6">
        <v>45</v>
      </c>
      <c r="B1557" s="20">
        <v>42676.020833333336</v>
      </c>
      <c r="C1557" s="21">
        <v>0.1875</v>
      </c>
      <c r="D1557" s="13">
        <v>3.72</v>
      </c>
      <c r="E1557" s="12">
        <v>16.63</v>
      </c>
      <c r="F1557" s="11">
        <f t="shared" si="73"/>
        <v>3.8297400000000006</v>
      </c>
      <c r="G1557" s="11">
        <f t="shared" si="74"/>
        <v>17.734231999999999</v>
      </c>
      <c r="H1557" s="8">
        <f t="shared" si="72"/>
        <v>244.20631234032004</v>
      </c>
      <c r="K1557" s="69"/>
      <c r="L1557" s="69"/>
      <c r="M1557" s="69"/>
      <c r="P1557" s="63"/>
      <c r="Q1557" s="63"/>
      <c r="R1557" s="63"/>
    </row>
    <row r="1558" spans="1:18" outlineLevel="1">
      <c r="A1558" s="6">
        <v>45</v>
      </c>
      <c r="B1558" s="20">
        <v>42676.020833333336</v>
      </c>
      <c r="C1558" s="21">
        <v>0.20833333333333334</v>
      </c>
      <c r="D1558" s="13">
        <v>5.2</v>
      </c>
      <c r="E1558" s="12">
        <v>22.97</v>
      </c>
      <c r="F1558" s="11">
        <f t="shared" si="73"/>
        <v>5.3534000000000006</v>
      </c>
      <c r="G1558" s="11">
        <f t="shared" si="74"/>
        <v>24.495207999999998</v>
      </c>
      <c r="H1558" s="8">
        <f t="shared" si="72"/>
        <v>305.16945349280002</v>
      </c>
      <c r="K1558" s="69"/>
      <c r="L1558" s="69"/>
      <c r="M1558" s="69"/>
      <c r="P1558" s="63"/>
      <c r="Q1558" s="63"/>
      <c r="R1558" s="63"/>
    </row>
    <row r="1559" spans="1:18" outlineLevel="1">
      <c r="A1559" s="6">
        <v>45</v>
      </c>
      <c r="B1559" s="20">
        <v>42676.020833333336</v>
      </c>
      <c r="C1559" s="21">
        <v>0.22916666666666669</v>
      </c>
      <c r="D1559" s="13">
        <v>5.76</v>
      </c>
      <c r="E1559" s="12">
        <v>46.85</v>
      </c>
      <c r="F1559" s="11">
        <f t="shared" si="73"/>
        <v>5.9299200000000001</v>
      </c>
      <c r="G1559" s="11">
        <f t="shared" si="74"/>
        <v>49.960840000000005</v>
      </c>
      <c r="H1559" s="8">
        <f t="shared" si="72"/>
        <v>187.02469566719998</v>
      </c>
      <c r="K1559" s="69"/>
      <c r="L1559" s="69"/>
      <c r="M1559" s="69"/>
      <c r="P1559" s="63"/>
      <c r="Q1559" s="63"/>
      <c r="R1559" s="63"/>
    </row>
    <row r="1560" spans="1:18" outlineLevel="1">
      <c r="A1560" s="6">
        <v>45</v>
      </c>
      <c r="B1560" s="20">
        <v>42676.020833333336</v>
      </c>
      <c r="C1560" s="21">
        <v>0.25</v>
      </c>
      <c r="D1560" s="13">
        <v>4.33</v>
      </c>
      <c r="E1560" s="12">
        <v>50.39</v>
      </c>
      <c r="F1560" s="11">
        <f t="shared" si="73"/>
        <v>4.4577350000000004</v>
      </c>
      <c r="G1560" s="11">
        <f t="shared" si="74"/>
        <v>53.735896000000004</v>
      </c>
      <c r="H1560" s="8">
        <f t="shared" si="72"/>
        <v>123.76501814443999</v>
      </c>
      <c r="K1560" s="69"/>
      <c r="L1560" s="69"/>
      <c r="M1560" s="69"/>
      <c r="P1560" s="63"/>
      <c r="Q1560" s="63"/>
      <c r="R1560" s="63"/>
    </row>
    <row r="1561" spans="1:18" outlineLevel="1">
      <c r="A1561" s="6">
        <v>45</v>
      </c>
      <c r="B1561" s="20">
        <v>42676.020833333336</v>
      </c>
      <c r="C1561" s="21">
        <v>0.27083333333333331</v>
      </c>
      <c r="D1561" s="13">
        <v>6.44</v>
      </c>
      <c r="E1561" s="12">
        <v>53.18</v>
      </c>
      <c r="F1561" s="11">
        <f t="shared" si="73"/>
        <v>6.6299800000000007</v>
      </c>
      <c r="G1561" s="11">
        <f t="shared" si="74"/>
        <v>56.711151999999998</v>
      </c>
      <c r="H1561" s="8">
        <f t="shared" si="72"/>
        <v>164.34956646304002</v>
      </c>
      <c r="K1561" s="69"/>
      <c r="L1561" s="69"/>
      <c r="M1561" s="69"/>
      <c r="P1561" s="63"/>
      <c r="Q1561" s="63"/>
      <c r="R1561" s="63"/>
    </row>
    <row r="1562" spans="1:18" outlineLevel="1">
      <c r="A1562" s="6">
        <v>45</v>
      </c>
      <c r="B1562" s="20">
        <v>42676.020833333336</v>
      </c>
      <c r="C1562" s="21">
        <v>0.29166666666666663</v>
      </c>
      <c r="D1562" s="13">
        <v>4.8499999999999996</v>
      </c>
      <c r="E1562" s="12">
        <v>59.85</v>
      </c>
      <c r="F1562" s="11">
        <f t="shared" si="73"/>
        <v>4.9930750000000002</v>
      </c>
      <c r="G1562" s="11">
        <f t="shared" si="74"/>
        <v>63.824040000000004</v>
      </c>
      <c r="H1562" s="8">
        <f t="shared" si="72"/>
        <v>88.257393976999978</v>
      </c>
      <c r="K1562" s="69"/>
      <c r="L1562" s="69"/>
      <c r="M1562" s="69"/>
      <c r="P1562" s="63"/>
      <c r="Q1562" s="63"/>
      <c r="R1562" s="63"/>
    </row>
    <row r="1563" spans="1:18" outlineLevel="1">
      <c r="A1563" s="6">
        <v>45</v>
      </c>
      <c r="B1563" s="20">
        <v>42676.020833333336</v>
      </c>
      <c r="C1563" s="21">
        <v>0.31249999999999994</v>
      </c>
      <c r="D1563" s="13">
        <v>3</v>
      </c>
      <c r="E1563" s="12">
        <v>53.33</v>
      </c>
      <c r="F1563" s="11">
        <f t="shared" si="73"/>
        <v>3.0885000000000002</v>
      </c>
      <c r="G1563" s="11">
        <f t="shared" si="74"/>
        <v>56.871111999999997</v>
      </c>
      <c r="H1563" s="8">
        <f t="shared" si="72"/>
        <v>76.066320588000011</v>
      </c>
      <c r="K1563" s="69"/>
      <c r="L1563" s="69"/>
      <c r="M1563" s="69"/>
      <c r="P1563" s="63"/>
      <c r="Q1563" s="63"/>
      <c r="R1563" s="63"/>
    </row>
    <row r="1564" spans="1:18" outlineLevel="1">
      <c r="A1564" s="6">
        <v>45</v>
      </c>
      <c r="B1564" s="20">
        <v>42676.020833333336</v>
      </c>
      <c r="C1564" s="21">
        <v>0.33333333333333326</v>
      </c>
      <c r="D1564" s="13">
        <v>2.64</v>
      </c>
      <c r="E1564" s="12">
        <v>52.4</v>
      </c>
      <c r="F1564" s="11">
        <f t="shared" si="73"/>
        <v>2.7178800000000005</v>
      </c>
      <c r="G1564" s="11">
        <f t="shared" si="74"/>
        <v>55.879359999999998</v>
      </c>
      <c r="H1564" s="8">
        <f t="shared" si="72"/>
        <v>69.633825043200019</v>
      </c>
      <c r="K1564" s="69"/>
      <c r="L1564" s="69"/>
      <c r="M1564" s="69"/>
      <c r="P1564" s="63"/>
      <c r="Q1564" s="63"/>
      <c r="R1564" s="63"/>
    </row>
    <row r="1565" spans="1:18" outlineLevel="1">
      <c r="A1565" s="6">
        <v>45</v>
      </c>
      <c r="B1565" s="20">
        <v>42676.020833333336</v>
      </c>
      <c r="C1565" s="21">
        <v>0.35416666666666657</v>
      </c>
      <c r="D1565" s="13">
        <v>3.05</v>
      </c>
      <c r="E1565" s="12">
        <v>51.35</v>
      </c>
      <c r="F1565" s="11">
        <f t="shared" si="73"/>
        <v>3.1399750000000002</v>
      </c>
      <c r="G1565" s="11">
        <f t="shared" si="74"/>
        <v>54.759640000000005</v>
      </c>
      <c r="H1565" s="8">
        <f t="shared" si="72"/>
        <v>83.964061890999986</v>
      </c>
      <c r="K1565" s="69"/>
      <c r="L1565" s="69"/>
      <c r="M1565" s="69"/>
      <c r="P1565" s="63"/>
      <c r="Q1565" s="63"/>
      <c r="R1565" s="63"/>
    </row>
    <row r="1566" spans="1:18" outlineLevel="1">
      <c r="A1566" s="6">
        <v>45</v>
      </c>
      <c r="B1566" s="20">
        <v>42676.020833333336</v>
      </c>
      <c r="C1566" s="21">
        <v>0.37499999999999989</v>
      </c>
      <c r="D1566" s="13">
        <v>6.64</v>
      </c>
      <c r="E1566" s="12">
        <v>51.87</v>
      </c>
      <c r="F1566" s="11">
        <f t="shared" si="73"/>
        <v>6.8358800000000004</v>
      </c>
      <c r="G1566" s="11">
        <f t="shared" si="74"/>
        <v>55.314167999999995</v>
      </c>
      <c r="H1566" s="8">
        <f t="shared" si="72"/>
        <v>179.00320525216006</v>
      </c>
      <c r="K1566" s="69"/>
      <c r="L1566" s="69"/>
      <c r="M1566" s="69"/>
      <c r="P1566" s="63"/>
      <c r="Q1566" s="63"/>
      <c r="R1566" s="63"/>
    </row>
    <row r="1567" spans="1:18" outlineLevel="1">
      <c r="A1567" s="6">
        <v>45</v>
      </c>
      <c r="B1567" s="20">
        <v>42676.020833333336</v>
      </c>
      <c r="C1567" s="21">
        <v>0.3958333333333332</v>
      </c>
      <c r="D1567" s="13">
        <v>6.64</v>
      </c>
      <c r="E1567" s="12">
        <v>46.19</v>
      </c>
      <c r="F1567" s="11">
        <f t="shared" si="73"/>
        <v>6.8358800000000004</v>
      </c>
      <c r="G1567" s="11">
        <f t="shared" si="74"/>
        <v>49.257016</v>
      </c>
      <c r="H1567" s="8">
        <f t="shared" si="72"/>
        <v>220.40916946592</v>
      </c>
      <c r="K1567" s="69"/>
      <c r="L1567" s="69"/>
      <c r="M1567" s="69"/>
      <c r="P1567" s="63"/>
      <c r="Q1567" s="63"/>
      <c r="R1567" s="63"/>
    </row>
    <row r="1568" spans="1:18" outlineLevel="1">
      <c r="A1568" s="6">
        <v>45</v>
      </c>
      <c r="B1568" s="20">
        <v>42676.020833333336</v>
      </c>
      <c r="C1568" s="21">
        <v>0.41666666666666652</v>
      </c>
      <c r="D1568" s="13">
        <v>5.4</v>
      </c>
      <c r="E1568" s="12">
        <v>52.33</v>
      </c>
      <c r="F1568" s="11">
        <f t="shared" si="73"/>
        <v>5.5593000000000012</v>
      </c>
      <c r="G1568" s="11">
        <f t="shared" si="74"/>
        <v>55.804712000000002</v>
      </c>
      <c r="H1568" s="8">
        <f t="shared" si="72"/>
        <v>142.84781457840003</v>
      </c>
      <c r="K1568" s="69"/>
      <c r="L1568" s="69"/>
      <c r="M1568" s="69"/>
      <c r="P1568" s="63"/>
      <c r="Q1568" s="63"/>
      <c r="R1568" s="63"/>
    </row>
    <row r="1569" spans="1:18" outlineLevel="1">
      <c r="A1569" s="6">
        <v>45</v>
      </c>
      <c r="B1569" s="20">
        <v>42676.020833333336</v>
      </c>
      <c r="C1569" s="21">
        <v>0.43749999999999983</v>
      </c>
      <c r="D1569" s="13">
        <v>4.79</v>
      </c>
      <c r="E1569" s="12">
        <v>52.1</v>
      </c>
      <c r="F1569" s="11">
        <f t="shared" si="73"/>
        <v>4.931305</v>
      </c>
      <c r="G1569" s="11">
        <f t="shared" si="74"/>
        <v>55.559440000000002</v>
      </c>
      <c r="H1569" s="8">
        <f t="shared" si="72"/>
        <v>127.92081323079999</v>
      </c>
      <c r="K1569" s="69"/>
      <c r="L1569" s="69"/>
      <c r="M1569" s="69"/>
      <c r="P1569" s="63"/>
      <c r="Q1569" s="63"/>
      <c r="R1569" s="63"/>
    </row>
    <row r="1570" spans="1:18" outlineLevel="1">
      <c r="A1570" s="6">
        <v>45</v>
      </c>
      <c r="B1570" s="20">
        <v>42676.020833333336</v>
      </c>
      <c r="C1570" s="21">
        <v>0.45833333333333315</v>
      </c>
      <c r="D1570" s="13">
        <v>3.99</v>
      </c>
      <c r="E1570" s="12">
        <v>49.92</v>
      </c>
      <c r="F1570" s="11">
        <f t="shared" si="73"/>
        <v>4.1077050000000002</v>
      </c>
      <c r="G1570" s="11">
        <f t="shared" si="74"/>
        <v>53.234688000000006</v>
      </c>
      <c r="H1570" s="8">
        <f t="shared" si="72"/>
        <v>116.10556342895998</v>
      </c>
      <c r="K1570" s="69"/>
      <c r="L1570" s="69"/>
      <c r="M1570" s="69"/>
      <c r="P1570" s="63"/>
      <c r="Q1570" s="63"/>
      <c r="R1570" s="63"/>
    </row>
    <row r="1571" spans="1:18" outlineLevel="1">
      <c r="A1571" s="6">
        <v>45</v>
      </c>
      <c r="B1571" s="20">
        <v>42676.020833333336</v>
      </c>
      <c r="C1571" s="21">
        <v>0.47916666666666646</v>
      </c>
      <c r="D1571" s="13">
        <v>3.82</v>
      </c>
      <c r="E1571" s="12">
        <v>43.06</v>
      </c>
      <c r="F1571" s="11">
        <f t="shared" si="73"/>
        <v>3.93269</v>
      </c>
      <c r="G1571" s="11">
        <f t="shared" si="74"/>
        <v>45.919184000000001</v>
      </c>
      <c r="H1571" s="8">
        <f t="shared" si="72"/>
        <v>139.92831927504</v>
      </c>
      <c r="K1571" s="69"/>
      <c r="L1571" s="69"/>
      <c r="M1571" s="69"/>
      <c r="P1571" s="63"/>
      <c r="Q1571" s="63"/>
      <c r="R1571" s="63"/>
    </row>
    <row r="1572" spans="1:18" outlineLevel="1">
      <c r="A1572" s="6">
        <v>45</v>
      </c>
      <c r="B1572" s="20">
        <v>42676.020833333336</v>
      </c>
      <c r="C1572" s="21">
        <v>0.49999999999999978</v>
      </c>
      <c r="D1572" s="13">
        <v>3.54</v>
      </c>
      <c r="E1572" s="12">
        <v>62.11</v>
      </c>
      <c r="F1572" s="11">
        <f t="shared" si="73"/>
        <v>3.6444300000000003</v>
      </c>
      <c r="G1572" s="11">
        <f t="shared" si="74"/>
        <v>66.234104000000002</v>
      </c>
      <c r="H1572" s="8">
        <f t="shared" si="72"/>
        <v>55.635489359279994</v>
      </c>
      <c r="K1572" s="69"/>
      <c r="L1572" s="69"/>
      <c r="M1572" s="69"/>
      <c r="P1572" s="63"/>
      <c r="Q1572" s="63"/>
      <c r="R1572" s="63"/>
    </row>
    <row r="1573" spans="1:18" outlineLevel="1">
      <c r="A1573" s="6">
        <v>45</v>
      </c>
      <c r="B1573" s="20">
        <v>42676.020833333336</v>
      </c>
      <c r="C1573" s="21">
        <v>0.52083333333333315</v>
      </c>
      <c r="D1573" s="13">
        <v>3.22</v>
      </c>
      <c r="E1573" s="12">
        <v>52.23</v>
      </c>
      <c r="F1573" s="11">
        <f t="shared" si="73"/>
        <v>3.3149900000000003</v>
      </c>
      <c r="G1573" s="11">
        <f t="shared" si="74"/>
        <v>55.698071999999996</v>
      </c>
      <c r="H1573" s="8">
        <f t="shared" si="72"/>
        <v>85.533133300720024</v>
      </c>
      <c r="K1573" s="69"/>
      <c r="L1573" s="69"/>
      <c r="M1573" s="69"/>
      <c r="P1573" s="63"/>
      <c r="Q1573" s="63"/>
      <c r="R1573" s="63"/>
    </row>
    <row r="1574" spans="1:18" outlineLevel="1">
      <c r="A1574" s="6">
        <v>45</v>
      </c>
      <c r="B1574" s="20">
        <v>42676.020833333336</v>
      </c>
      <c r="C1574" s="21">
        <v>0.54166666666666652</v>
      </c>
      <c r="D1574" s="13">
        <v>2.92</v>
      </c>
      <c r="E1574" s="12">
        <v>47.97</v>
      </c>
      <c r="F1574" s="11">
        <f t="shared" si="73"/>
        <v>3.0061400000000003</v>
      </c>
      <c r="G1574" s="11">
        <f t="shared" si="74"/>
        <v>51.155208000000002</v>
      </c>
      <c r="H1574" s="8">
        <f t="shared" si="72"/>
        <v>91.220693022879999</v>
      </c>
      <c r="K1574" s="69"/>
      <c r="L1574" s="69"/>
      <c r="M1574" s="69"/>
      <c r="P1574" s="63"/>
      <c r="Q1574" s="63"/>
      <c r="R1574" s="63"/>
    </row>
    <row r="1575" spans="1:18" outlineLevel="1">
      <c r="A1575" s="6">
        <v>45</v>
      </c>
      <c r="B1575" s="20">
        <v>42676.020833333336</v>
      </c>
      <c r="C1575" s="21">
        <v>0.56249999999999989</v>
      </c>
      <c r="D1575" s="13">
        <v>2.88</v>
      </c>
      <c r="E1575" s="12">
        <v>45.48</v>
      </c>
      <c r="F1575" s="11">
        <f t="shared" si="73"/>
        <v>2.96496</v>
      </c>
      <c r="G1575" s="11">
        <f t="shared" si="74"/>
        <v>48.499871999999996</v>
      </c>
      <c r="H1575" s="8">
        <f t="shared" si="72"/>
        <v>97.844059514880016</v>
      </c>
      <c r="K1575" s="69"/>
      <c r="L1575" s="69"/>
      <c r="M1575" s="69"/>
      <c r="P1575" s="63"/>
      <c r="Q1575" s="63"/>
      <c r="R1575" s="63"/>
    </row>
    <row r="1576" spans="1:18" outlineLevel="1">
      <c r="A1576" s="6">
        <v>45</v>
      </c>
      <c r="B1576" s="20">
        <v>42676.020833333336</v>
      </c>
      <c r="C1576" s="21">
        <v>0.58333333333333326</v>
      </c>
      <c r="D1576" s="13">
        <v>2.54</v>
      </c>
      <c r="E1576" s="12">
        <v>44.7</v>
      </c>
      <c r="F1576" s="11">
        <f t="shared" si="73"/>
        <v>2.6149300000000002</v>
      </c>
      <c r="G1576" s="11">
        <f t="shared" si="74"/>
        <v>47.668080000000003</v>
      </c>
      <c r="H1576" s="8">
        <f t="shared" si="72"/>
        <v>88.468102565599992</v>
      </c>
      <c r="K1576" s="69"/>
      <c r="L1576" s="69"/>
      <c r="M1576" s="69"/>
      <c r="P1576" s="63"/>
      <c r="Q1576" s="63"/>
      <c r="R1576" s="63"/>
    </row>
    <row r="1577" spans="1:18" outlineLevel="1">
      <c r="A1577" s="6">
        <v>45</v>
      </c>
      <c r="B1577" s="20">
        <v>42676.020833333336</v>
      </c>
      <c r="C1577" s="21">
        <v>0.60416666666666663</v>
      </c>
      <c r="D1577" s="13">
        <v>2.59</v>
      </c>
      <c r="E1577" s="12">
        <v>40.35</v>
      </c>
      <c r="F1577" s="11">
        <f t="shared" si="73"/>
        <v>2.6664050000000001</v>
      </c>
      <c r="G1577" s="11">
        <f t="shared" si="74"/>
        <v>43.029240000000001</v>
      </c>
      <c r="H1577" s="8">
        <f t="shared" si="72"/>
        <v>102.5786268178</v>
      </c>
      <c r="K1577" s="69"/>
      <c r="L1577" s="69"/>
      <c r="M1577" s="69"/>
      <c r="P1577" s="63"/>
      <c r="Q1577" s="63"/>
      <c r="R1577" s="63"/>
    </row>
    <row r="1578" spans="1:18" outlineLevel="1">
      <c r="A1578" s="6">
        <v>45</v>
      </c>
      <c r="B1578" s="20">
        <v>42676.020833333336</v>
      </c>
      <c r="C1578" s="21">
        <v>0.625</v>
      </c>
      <c r="D1578" s="13">
        <v>2.56</v>
      </c>
      <c r="E1578" s="12">
        <v>30.1</v>
      </c>
      <c r="F1578" s="11">
        <f t="shared" si="73"/>
        <v>2.6355200000000001</v>
      </c>
      <c r="G1578" s="11">
        <f t="shared" si="74"/>
        <v>32.098640000000003</v>
      </c>
      <c r="H1578" s="8">
        <f t="shared" si="72"/>
        <v>130.1982723072</v>
      </c>
      <c r="K1578" s="69"/>
      <c r="L1578" s="69"/>
      <c r="M1578" s="69"/>
      <c r="P1578" s="63"/>
      <c r="Q1578" s="63"/>
      <c r="R1578" s="63"/>
    </row>
    <row r="1579" spans="1:18" outlineLevel="1">
      <c r="A1579" s="6">
        <v>45</v>
      </c>
      <c r="B1579" s="20">
        <v>42676.020833333336</v>
      </c>
      <c r="C1579" s="21">
        <v>0.64583333333333337</v>
      </c>
      <c r="D1579" s="13">
        <v>3.35</v>
      </c>
      <c r="E1579" s="12">
        <v>31.25</v>
      </c>
      <c r="F1579" s="11">
        <f t="shared" si="73"/>
        <v>3.4488250000000003</v>
      </c>
      <c r="G1579" s="11">
        <f t="shared" si="74"/>
        <v>33.325000000000003</v>
      </c>
      <c r="H1579" s="8">
        <f t="shared" si="72"/>
        <v>166.14714437500001</v>
      </c>
      <c r="K1579" s="69"/>
      <c r="L1579" s="69"/>
      <c r="M1579" s="69"/>
      <c r="P1579" s="63"/>
      <c r="Q1579" s="63"/>
      <c r="R1579" s="63"/>
    </row>
    <row r="1580" spans="1:18" outlineLevel="1">
      <c r="A1580" s="6">
        <v>45</v>
      </c>
      <c r="B1580" s="20">
        <v>42676.020833333336</v>
      </c>
      <c r="C1580" s="21">
        <v>0.66666666666666674</v>
      </c>
      <c r="D1580" s="13">
        <v>4.7300000000000004</v>
      </c>
      <c r="E1580" s="12">
        <v>36.96</v>
      </c>
      <c r="F1580" s="11">
        <f t="shared" si="73"/>
        <v>4.8695350000000008</v>
      </c>
      <c r="G1580" s="11">
        <f t="shared" si="74"/>
        <v>39.414144</v>
      </c>
      <c r="H1580" s="8">
        <f t="shared" si="72"/>
        <v>204.93854879696002</v>
      </c>
      <c r="K1580" s="69"/>
      <c r="L1580" s="69"/>
      <c r="M1580" s="69"/>
      <c r="P1580" s="63"/>
      <c r="Q1580" s="63"/>
      <c r="R1580" s="63"/>
    </row>
    <row r="1581" spans="1:18" outlineLevel="1">
      <c r="A1581" s="6">
        <v>45</v>
      </c>
      <c r="B1581" s="20">
        <v>42676.020833333336</v>
      </c>
      <c r="C1581" s="21">
        <v>0.68750000000000011</v>
      </c>
      <c r="D1581" s="13">
        <v>4.1399999999999997</v>
      </c>
      <c r="E1581" s="12">
        <v>36.01</v>
      </c>
      <c r="F1581" s="11">
        <f t="shared" si="73"/>
        <v>4.26213</v>
      </c>
      <c r="G1581" s="11">
        <f t="shared" si="74"/>
        <v>38.401063999999998</v>
      </c>
      <c r="H1581" s="8">
        <f t="shared" si="72"/>
        <v>183.69326809368002</v>
      </c>
      <c r="K1581" s="69"/>
      <c r="L1581" s="69"/>
      <c r="M1581" s="69"/>
      <c r="P1581" s="63"/>
      <c r="Q1581" s="63"/>
      <c r="R1581" s="63"/>
    </row>
    <row r="1582" spans="1:18" outlineLevel="1">
      <c r="A1582" s="6">
        <v>45</v>
      </c>
      <c r="B1582" s="20">
        <v>42676.020833333336</v>
      </c>
      <c r="C1582" s="21">
        <v>0.70833333333333348</v>
      </c>
      <c r="D1582" s="13">
        <v>3.42</v>
      </c>
      <c r="E1582" s="12">
        <v>48.55</v>
      </c>
      <c r="F1582" s="11">
        <f t="shared" si="73"/>
        <v>3.5208900000000001</v>
      </c>
      <c r="G1582" s="11">
        <f t="shared" si="74"/>
        <v>51.773719999999997</v>
      </c>
      <c r="H1582" s="8">
        <f t="shared" si="72"/>
        <v>104.66296198920001</v>
      </c>
      <c r="K1582" s="69"/>
      <c r="L1582" s="69"/>
      <c r="M1582" s="69"/>
      <c r="P1582" s="63"/>
      <c r="Q1582" s="63"/>
      <c r="R1582" s="63"/>
    </row>
    <row r="1583" spans="1:18" outlineLevel="1">
      <c r="A1583" s="6">
        <v>45</v>
      </c>
      <c r="B1583" s="20">
        <v>42676.020833333336</v>
      </c>
      <c r="C1583" s="21">
        <v>0.72916666666666685</v>
      </c>
      <c r="D1583" s="13">
        <v>2.3199999999999998</v>
      </c>
      <c r="E1583" s="12">
        <v>49.78</v>
      </c>
      <c r="F1583" s="11">
        <f t="shared" si="73"/>
        <v>2.3884400000000001</v>
      </c>
      <c r="G1583" s="11">
        <f t="shared" si="74"/>
        <v>53.085391999999999</v>
      </c>
      <c r="H1583" s="8">
        <f t="shared" si="72"/>
        <v>67.866586331520011</v>
      </c>
      <c r="K1583" s="69"/>
      <c r="L1583" s="69"/>
      <c r="M1583" s="69"/>
      <c r="P1583" s="63"/>
      <c r="Q1583" s="63"/>
      <c r="R1583" s="63"/>
    </row>
    <row r="1584" spans="1:18" outlineLevel="1">
      <c r="A1584" s="6">
        <v>45</v>
      </c>
      <c r="B1584" s="20">
        <v>42676.020833333336</v>
      </c>
      <c r="C1584" s="21">
        <v>0.75000000000000022</v>
      </c>
      <c r="D1584" s="13">
        <v>1.3</v>
      </c>
      <c r="E1584" s="12">
        <v>50.75</v>
      </c>
      <c r="F1584" s="11">
        <f t="shared" si="73"/>
        <v>1.3383500000000002</v>
      </c>
      <c r="G1584" s="11">
        <f t="shared" si="74"/>
        <v>54.119799999999998</v>
      </c>
      <c r="H1584" s="8">
        <f t="shared" si="72"/>
        <v>36.644290670000004</v>
      </c>
      <c r="K1584" s="69"/>
      <c r="L1584" s="69"/>
      <c r="M1584" s="69"/>
      <c r="P1584" s="63"/>
      <c r="Q1584" s="63"/>
      <c r="R1584" s="63"/>
    </row>
    <row r="1585" spans="1:18" outlineLevel="1">
      <c r="A1585" s="6">
        <v>45</v>
      </c>
      <c r="B1585" s="20">
        <v>42676.020833333336</v>
      </c>
      <c r="C1585" s="21">
        <v>0.77083333333333359</v>
      </c>
      <c r="D1585" s="13">
        <v>1.54</v>
      </c>
      <c r="E1585" s="12">
        <v>52.14</v>
      </c>
      <c r="F1585" s="11">
        <f t="shared" si="73"/>
        <v>1.5854300000000001</v>
      </c>
      <c r="G1585" s="11">
        <f t="shared" si="74"/>
        <v>55.602096000000003</v>
      </c>
      <c r="H1585" s="8">
        <f t="shared" si="72"/>
        <v>41.059313938719995</v>
      </c>
      <c r="K1585" s="69"/>
      <c r="L1585" s="69"/>
      <c r="M1585" s="69"/>
      <c r="P1585" s="63"/>
      <c r="Q1585" s="63"/>
      <c r="R1585" s="63"/>
    </row>
    <row r="1586" spans="1:18" outlineLevel="1">
      <c r="A1586" s="6">
        <v>45</v>
      </c>
      <c r="B1586" s="20">
        <v>42676.020833333336</v>
      </c>
      <c r="C1586" s="21">
        <v>0.79166666666666696</v>
      </c>
      <c r="D1586" s="13">
        <v>2.06</v>
      </c>
      <c r="E1586" s="12">
        <v>94.76</v>
      </c>
      <c r="F1586" s="11">
        <f t="shared" si="73"/>
        <v>2.1207700000000003</v>
      </c>
      <c r="G1586" s="11">
        <f t="shared" si="74"/>
        <v>101.052064</v>
      </c>
      <c r="H1586" s="8">
        <f t="shared" si="72"/>
        <v>-41.465430769280012</v>
      </c>
      <c r="K1586" s="69"/>
      <c r="L1586" s="69"/>
      <c r="M1586" s="69"/>
      <c r="P1586" s="63"/>
      <c r="Q1586" s="63"/>
      <c r="R1586" s="63"/>
    </row>
    <row r="1587" spans="1:18" outlineLevel="1">
      <c r="A1587" s="6">
        <v>45</v>
      </c>
      <c r="B1587" s="20">
        <v>42676.020833333336</v>
      </c>
      <c r="C1587" s="21">
        <v>0.81250000000000033</v>
      </c>
      <c r="D1587" s="13">
        <v>1.74</v>
      </c>
      <c r="E1587" s="12">
        <v>109.71</v>
      </c>
      <c r="F1587" s="11">
        <f t="shared" si="73"/>
        <v>1.7913300000000001</v>
      </c>
      <c r="G1587" s="11">
        <f t="shared" si="74"/>
        <v>116.994744</v>
      </c>
      <c r="H1587" s="8">
        <f t="shared" si="72"/>
        <v>-63.582799769520001</v>
      </c>
      <c r="K1587" s="69"/>
      <c r="L1587" s="69"/>
      <c r="M1587" s="69"/>
      <c r="P1587" s="63"/>
      <c r="Q1587" s="63"/>
      <c r="R1587" s="63"/>
    </row>
    <row r="1588" spans="1:18" outlineLevel="1">
      <c r="A1588" s="6">
        <v>45</v>
      </c>
      <c r="B1588" s="20">
        <v>42676.020833333336</v>
      </c>
      <c r="C1588" s="21">
        <v>0.8333333333333337</v>
      </c>
      <c r="D1588" s="13">
        <v>1.83</v>
      </c>
      <c r="E1588" s="12">
        <v>78.180000000000007</v>
      </c>
      <c r="F1588" s="11">
        <f t="shared" si="73"/>
        <v>1.8839850000000002</v>
      </c>
      <c r="G1588" s="11">
        <f t="shared" si="74"/>
        <v>83.371152000000009</v>
      </c>
      <c r="H1588" s="8">
        <f t="shared" si="72"/>
        <v>-3.5252223007200181</v>
      </c>
      <c r="K1588" s="69"/>
      <c r="L1588" s="69"/>
      <c r="M1588" s="69"/>
      <c r="P1588" s="63"/>
      <c r="Q1588" s="63"/>
      <c r="R1588" s="63"/>
    </row>
    <row r="1589" spans="1:18" outlineLevel="1">
      <c r="A1589" s="6">
        <v>45</v>
      </c>
      <c r="B1589" s="20">
        <v>42676.020833333336</v>
      </c>
      <c r="C1589" s="21">
        <v>0.85416666666666707</v>
      </c>
      <c r="D1589" s="13">
        <v>3.79</v>
      </c>
      <c r="E1589" s="12">
        <v>61.52</v>
      </c>
      <c r="F1589" s="11">
        <f t="shared" si="73"/>
        <v>3.9018050000000004</v>
      </c>
      <c r="G1589" s="11">
        <f t="shared" si="74"/>
        <v>65.604928000000001</v>
      </c>
      <c r="H1589" s="8">
        <f t="shared" si="72"/>
        <v>62.019471404960001</v>
      </c>
      <c r="K1589" s="69"/>
      <c r="L1589" s="69"/>
      <c r="M1589" s="69"/>
      <c r="P1589" s="63"/>
      <c r="Q1589" s="63"/>
      <c r="R1589" s="63"/>
    </row>
    <row r="1590" spans="1:18" outlineLevel="1">
      <c r="A1590" s="6">
        <v>45</v>
      </c>
      <c r="B1590" s="20">
        <v>42676.020833333336</v>
      </c>
      <c r="C1590" s="21">
        <v>0.87500000000000044</v>
      </c>
      <c r="D1590" s="13">
        <v>6.5</v>
      </c>
      <c r="E1590" s="12">
        <v>48.06</v>
      </c>
      <c r="F1590" s="11">
        <f t="shared" si="73"/>
        <v>6.6917500000000008</v>
      </c>
      <c r="G1590" s="11">
        <f t="shared" si="74"/>
        <v>51.251184000000002</v>
      </c>
      <c r="H1590" s="8">
        <f t="shared" si="72"/>
        <v>202.41751446800001</v>
      </c>
      <c r="K1590" s="69"/>
      <c r="L1590" s="69"/>
      <c r="M1590" s="69"/>
      <c r="P1590" s="63"/>
      <c r="Q1590" s="63"/>
      <c r="R1590" s="63"/>
    </row>
    <row r="1591" spans="1:18" outlineLevel="1">
      <c r="A1591" s="6">
        <v>45</v>
      </c>
      <c r="B1591" s="20">
        <v>42676.020833333336</v>
      </c>
      <c r="C1591" s="21">
        <v>0.89583333333333381</v>
      </c>
      <c r="D1591" s="13">
        <v>7.96</v>
      </c>
      <c r="E1591" s="12">
        <v>39.51</v>
      </c>
      <c r="F1591" s="11">
        <f t="shared" si="73"/>
        <v>8.19482</v>
      </c>
      <c r="G1591" s="11">
        <f t="shared" si="74"/>
        <v>42.133463999999996</v>
      </c>
      <c r="H1591" s="8">
        <f t="shared" si="72"/>
        <v>322.60167654352006</v>
      </c>
      <c r="K1591" s="69"/>
      <c r="L1591" s="69"/>
      <c r="M1591" s="69"/>
      <c r="P1591" s="63"/>
      <c r="Q1591" s="63"/>
      <c r="R1591" s="63"/>
    </row>
    <row r="1592" spans="1:18" outlineLevel="1">
      <c r="A1592" s="6">
        <v>45</v>
      </c>
      <c r="B1592" s="20">
        <v>42676.020833333336</v>
      </c>
      <c r="C1592" s="21">
        <v>0.91666666666666718</v>
      </c>
      <c r="D1592" s="13">
        <v>8.7899999999999991</v>
      </c>
      <c r="E1592" s="12">
        <v>34.75</v>
      </c>
      <c r="F1592" s="11">
        <f t="shared" si="73"/>
        <v>9.0493050000000004</v>
      </c>
      <c r="G1592" s="11">
        <f t="shared" si="74"/>
        <v>37.057400000000001</v>
      </c>
      <c r="H1592" s="8">
        <f t="shared" si="72"/>
        <v>402.174642393</v>
      </c>
      <c r="K1592" s="69"/>
      <c r="L1592" s="69"/>
      <c r="M1592" s="69"/>
      <c r="P1592" s="63"/>
      <c r="Q1592" s="63"/>
      <c r="R1592" s="63"/>
    </row>
    <row r="1593" spans="1:18" outlineLevel="1">
      <c r="A1593" s="6">
        <v>45</v>
      </c>
      <c r="B1593" s="20">
        <v>42676.020833333336</v>
      </c>
      <c r="C1593" s="21">
        <v>0.93750000000000056</v>
      </c>
      <c r="D1593" s="13">
        <v>8.49</v>
      </c>
      <c r="E1593" s="12">
        <v>60.56</v>
      </c>
      <c r="F1593" s="11">
        <f t="shared" si="73"/>
        <v>8.7404550000000008</v>
      </c>
      <c r="G1593" s="11">
        <f t="shared" si="74"/>
        <v>64.581184000000007</v>
      </c>
      <c r="H1593" s="8">
        <f t="shared" si="72"/>
        <v>147.87814990127995</v>
      </c>
      <c r="K1593" s="69"/>
      <c r="L1593" s="69"/>
      <c r="M1593" s="69"/>
      <c r="P1593" s="63"/>
      <c r="Q1593" s="63"/>
      <c r="R1593" s="63"/>
    </row>
    <row r="1594" spans="1:18" outlineLevel="1">
      <c r="A1594" s="6">
        <v>45</v>
      </c>
      <c r="B1594" s="20">
        <v>42676.020833333336</v>
      </c>
      <c r="C1594" s="21">
        <v>0.95833333333333393</v>
      </c>
      <c r="D1594" s="13">
        <v>8.7100000000000009</v>
      </c>
      <c r="E1594" s="12">
        <v>77.38</v>
      </c>
      <c r="F1594" s="11">
        <f t="shared" si="73"/>
        <v>8.9669450000000008</v>
      </c>
      <c r="G1594" s="11">
        <f t="shared" si="74"/>
        <v>82.518031999999991</v>
      </c>
      <c r="H1594" s="8">
        <f t="shared" si="72"/>
        <v>-9.1286369522399191</v>
      </c>
      <c r="K1594" s="69"/>
      <c r="L1594" s="69"/>
      <c r="M1594" s="69"/>
      <c r="P1594" s="63"/>
      <c r="Q1594" s="63"/>
      <c r="R1594" s="63"/>
    </row>
    <row r="1595" spans="1:18" outlineLevel="1">
      <c r="A1595" s="6">
        <v>45</v>
      </c>
      <c r="B1595" s="20">
        <v>42676.020833333336</v>
      </c>
      <c r="C1595" s="21">
        <v>0.9791666666666673</v>
      </c>
      <c r="D1595" s="13">
        <v>9.4600000000000009</v>
      </c>
      <c r="E1595" s="12">
        <v>76.13</v>
      </c>
      <c r="F1595" s="11">
        <f t="shared" si="73"/>
        <v>9.7390700000000017</v>
      </c>
      <c r="G1595" s="11">
        <f t="shared" si="74"/>
        <v>81.185031999999993</v>
      </c>
      <c r="H1595" s="8">
        <f t="shared" si="72"/>
        <v>3.0674953997600731</v>
      </c>
      <c r="K1595" s="69"/>
      <c r="L1595" s="69"/>
      <c r="M1595" s="69"/>
      <c r="P1595" s="63"/>
      <c r="Q1595" s="63"/>
      <c r="R1595" s="63"/>
    </row>
    <row r="1596" spans="1:18" outlineLevel="1">
      <c r="A1596" s="6">
        <v>45</v>
      </c>
      <c r="B1596" s="20">
        <v>42676.020833333336</v>
      </c>
      <c r="C1596" s="21">
        <v>1.0000000000000007</v>
      </c>
      <c r="D1596" s="13">
        <v>8.19</v>
      </c>
      <c r="E1596" s="12">
        <v>109.13</v>
      </c>
      <c r="F1596" s="11">
        <f t="shared" si="73"/>
        <v>8.4316049999999994</v>
      </c>
      <c r="G1596" s="11">
        <f t="shared" si="74"/>
        <v>116.376232</v>
      </c>
      <c r="H1596" s="8">
        <f t="shared" si="72"/>
        <v>-294.06261211236</v>
      </c>
      <c r="K1596" s="69"/>
      <c r="L1596" s="69"/>
      <c r="M1596" s="69"/>
      <c r="P1596" s="63"/>
      <c r="Q1596" s="63"/>
      <c r="R1596" s="63"/>
    </row>
    <row r="1597" spans="1:18" outlineLevel="1">
      <c r="A1597" s="6">
        <v>45</v>
      </c>
      <c r="B1597" s="20">
        <v>42677.020833333336</v>
      </c>
      <c r="C1597" s="21">
        <v>2.0833333333333332E-2</v>
      </c>
      <c r="D1597" s="13">
        <v>7.97</v>
      </c>
      <c r="E1597" s="12">
        <v>48.36</v>
      </c>
      <c r="F1597" s="11">
        <f t="shared" si="73"/>
        <v>8.205115000000001</v>
      </c>
      <c r="G1597" s="11">
        <f t="shared" si="74"/>
        <v>51.571103999999998</v>
      </c>
      <c r="H1597" s="8">
        <f t="shared" si="72"/>
        <v>245.57003350304004</v>
      </c>
      <c r="K1597" s="69"/>
      <c r="L1597" s="69"/>
      <c r="M1597" s="69"/>
      <c r="P1597" s="63"/>
      <c r="Q1597" s="63"/>
      <c r="R1597" s="63"/>
    </row>
    <row r="1598" spans="1:18" outlineLevel="1">
      <c r="A1598" s="6">
        <v>45</v>
      </c>
      <c r="B1598" s="20">
        <v>42677.020833333336</v>
      </c>
      <c r="C1598" s="21">
        <v>4.1666666666666664E-2</v>
      </c>
      <c r="D1598" s="13">
        <v>7.59</v>
      </c>
      <c r="E1598" s="12">
        <v>52.97</v>
      </c>
      <c r="F1598" s="11">
        <f t="shared" si="73"/>
        <v>7.8139050000000001</v>
      </c>
      <c r="G1598" s="11">
        <f t="shared" si="74"/>
        <v>56.487208000000003</v>
      </c>
      <c r="H1598" s="8">
        <f t="shared" si="72"/>
        <v>195.44758047276</v>
      </c>
      <c r="K1598" s="69"/>
      <c r="L1598" s="69"/>
      <c r="M1598" s="69"/>
      <c r="P1598" s="63"/>
      <c r="Q1598" s="63"/>
      <c r="R1598" s="63"/>
    </row>
    <row r="1599" spans="1:18" outlineLevel="1">
      <c r="A1599" s="6">
        <v>45</v>
      </c>
      <c r="B1599" s="20">
        <v>42677.020833333336</v>
      </c>
      <c r="C1599" s="21">
        <v>6.25E-2</v>
      </c>
      <c r="D1599" s="13">
        <v>6.33</v>
      </c>
      <c r="E1599" s="12">
        <v>29.63</v>
      </c>
      <c r="F1599" s="11">
        <f t="shared" si="73"/>
        <v>6.5167350000000006</v>
      </c>
      <c r="G1599" s="11">
        <f t="shared" si="74"/>
        <v>31.597431999999998</v>
      </c>
      <c r="H1599" s="8">
        <f t="shared" si="72"/>
        <v>325.20181147548004</v>
      </c>
      <c r="K1599" s="69"/>
      <c r="L1599" s="69"/>
      <c r="M1599" s="69"/>
      <c r="P1599" s="63"/>
      <c r="Q1599" s="63"/>
      <c r="R1599" s="63"/>
    </row>
    <row r="1600" spans="1:18" outlineLevel="1">
      <c r="A1600" s="6">
        <v>45</v>
      </c>
      <c r="B1600" s="20">
        <v>42677.020833333336</v>
      </c>
      <c r="C1600" s="21">
        <v>8.3333333333333329E-2</v>
      </c>
      <c r="D1600" s="13">
        <v>6.31</v>
      </c>
      <c r="E1600" s="12">
        <v>8.6999999999999993</v>
      </c>
      <c r="F1600" s="11">
        <f t="shared" si="73"/>
        <v>6.4961450000000003</v>
      </c>
      <c r="G1600" s="11">
        <f t="shared" si="74"/>
        <v>9.2776800000000001</v>
      </c>
      <c r="H1600" s="8">
        <f t="shared" si="72"/>
        <v>469.16666295639999</v>
      </c>
      <c r="K1600" s="69"/>
      <c r="L1600" s="69"/>
      <c r="M1600" s="69"/>
      <c r="P1600" s="63"/>
      <c r="Q1600" s="63"/>
      <c r="R1600" s="63"/>
    </row>
    <row r="1601" spans="1:18" outlineLevel="1">
      <c r="A1601" s="6">
        <v>45</v>
      </c>
      <c r="B1601" s="20">
        <v>42677.020833333336</v>
      </c>
      <c r="C1601" s="21">
        <v>0.10416666666666666</v>
      </c>
      <c r="D1601" s="13">
        <v>7.56</v>
      </c>
      <c r="E1601" s="12">
        <v>21.14</v>
      </c>
      <c r="F1601" s="11">
        <f t="shared" si="73"/>
        <v>7.7830200000000005</v>
      </c>
      <c r="G1601" s="11">
        <f t="shared" si="74"/>
        <v>22.543696000000001</v>
      </c>
      <c r="H1601" s="8">
        <f t="shared" si="72"/>
        <v>458.85809315808007</v>
      </c>
      <c r="K1601" s="69"/>
      <c r="L1601" s="69"/>
      <c r="M1601" s="69"/>
      <c r="P1601" s="63"/>
      <c r="Q1601" s="63"/>
      <c r="R1601" s="63"/>
    </row>
    <row r="1602" spans="1:18" outlineLevel="1">
      <c r="A1602" s="6">
        <v>45</v>
      </c>
      <c r="B1602" s="20">
        <v>42677.020833333336</v>
      </c>
      <c r="C1602" s="21">
        <v>0.12499999999999999</v>
      </c>
      <c r="D1602" s="13">
        <v>7.26</v>
      </c>
      <c r="E1602" s="12">
        <v>24.47</v>
      </c>
      <c r="F1602" s="11">
        <f t="shared" si="73"/>
        <v>7.47417</v>
      </c>
      <c r="G1602" s="11">
        <f t="shared" si="74"/>
        <v>26.094808</v>
      </c>
      <c r="H1602" s="8">
        <f t="shared" si="72"/>
        <v>414.10782389064002</v>
      </c>
      <c r="K1602" s="69"/>
      <c r="L1602" s="69"/>
      <c r="M1602" s="69"/>
      <c r="P1602" s="63"/>
      <c r="Q1602" s="63"/>
      <c r="R1602" s="63"/>
    </row>
    <row r="1603" spans="1:18" outlineLevel="1">
      <c r="A1603" s="6">
        <v>45</v>
      </c>
      <c r="B1603" s="20">
        <v>42677.020833333336</v>
      </c>
      <c r="C1603" s="21">
        <v>0.14583333333333331</v>
      </c>
      <c r="D1603" s="13">
        <v>6.71</v>
      </c>
      <c r="E1603" s="12">
        <v>15.84</v>
      </c>
      <c r="F1603" s="11">
        <f t="shared" si="73"/>
        <v>6.9079450000000007</v>
      </c>
      <c r="G1603" s="11">
        <f t="shared" si="74"/>
        <v>16.891776</v>
      </c>
      <c r="H1603" s="8">
        <f t="shared" si="72"/>
        <v>446.31005793968006</v>
      </c>
      <c r="K1603" s="69"/>
      <c r="L1603" s="69"/>
      <c r="M1603" s="69"/>
      <c r="P1603" s="63"/>
      <c r="Q1603" s="63"/>
      <c r="R1603" s="63"/>
    </row>
    <row r="1604" spans="1:18" outlineLevel="1">
      <c r="A1604" s="6">
        <v>45</v>
      </c>
      <c r="B1604" s="20">
        <v>42677.020833333336</v>
      </c>
      <c r="C1604" s="21">
        <v>0.16666666666666666</v>
      </c>
      <c r="D1604" s="13">
        <v>4.78</v>
      </c>
      <c r="E1604" s="12">
        <v>17.989999999999998</v>
      </c>
      <c r="F1604" s="11">
        <f t="shared" si="73"/>
        <v>4.9210100000000008</v>
      </c>
      <c r="G1604" s="11">
        <f t="shared" si="74"/>
        <v>19.184535999999998</v>
      </c>
      <c r="H1604" s="8">
        <f t="shared" si="72"/>
        <v>306.65502149864005</v>
      </c>
      <c r="K1604" s="69"/>
      <c r="L1604" s="69"/>
      <c r="M1604" s="69"/>
      <c r="P1604" s="63"/>
      <c r="Q1604" s="63"/>
      <c r="R1604" s="63"/>
    </row>
    <row r="1605" spans="1:18" outlineLevel="1">
      <c r="A1605" s="6">
        <v>45</v>
      </c>
      <c r="B1605" s="20">
        <v>42677.020833333336</v>
      </c>
      <c r="C1605" s="21">
        <v>0.1875</v>
      </c>
      <c r="D1605" s="13">
        <v>3.23</v>
      </c>
      <c r="E1605" s="12">
        <v>36.869999999999997</v>
      </c>
      <c r="F1605" s="11">
        <f t="shared" si="73"/>
        <v>3.325285</v>
      </c>
      <c r="G1605" s="11">
        <f t="shared" si="74"/>
        <v>39.318168</v>
      </c>
      <c r="H1605" s="8">
        <f t="shared" si="72"/>
        <v>140.26661322212001</v>
      </c>
      <c r="K1605" s="69"/>
      <c r="L1605" s="69"/>
      <c r="M1605" s="69"/>
      <c r="P1605" s="63"/>
      <c r="Q1605" s="63"/>
      <c r="R1605" s="63"/>
    </row>
    <row r="1606" spans="1:18" outlineLevel="1">
      <c r="A1606" s="6">
        <v>45</v>
      </c>
      <c r="B1606" s="20">
        <v>42677.020833333336</v>
      </c>
      <c r="C1606" s="21">
        <v>0.20833333333333334</v>
      </c>
      <c r="D1606" s="13">
        <v>1.39</v>
      </c>
      <c r="E1606" s="12">
        <v>57.8</v>
      </c>
      <c r="F1606" s="11">
        <f t="shared" si="73"/>
        <v>1.4310050000000001</v>
      </c>
      <c r="G1606" s="11">
        <f t="shared" si="74"/>
        <v>61.637920000000001</v>
      </c>
      <c r="H1606" s="8">
        <f t="shared" si="72"/>
        <v>28.422735790400001</v>
      </c>
      <c r="K1606" s="69"/>
      <c r="L1606" s="69"/>
      <c r="M1606" s="69"/>
      <c r="P1606" s="63"/>
      <c r="Q1606" s="63"/>
      <c r="R1606" s="63"/>
    </row>
    <row r="1607" spans="1:18" outlineLevel="1">
      <c r="A1607" s="6">
        <v>45</v>
      </c>
      <c r="B1607" s="20">
        <v>42677.020833333336</v>
      </c>
      <c r="C1607" s="21">
        <v>0.22916666666666669</v>
      </c>
      <c r="D1607" s="13">
        <v>0.79</v>
      </c>
      <c r="E1607" s="12">
        <v>102.53</v>
      </c>
      <c r="F1607" s="11">
        <f t="shared" si="73"/>
        <v>0.81330500000000006</v>
      </c>
      <c r="G1607" s="11">
        <f t="shared" si="74"/>
        <v>109.337992</v>
      </c>
      <c r="H1607" s="8">
        <f t="shared" si="72"/>
        <v>-22.640778083560001</v>
      </c>
      <c r="K1607" s="69"/>
      <c r="L1607" s="69"/>
      <c r="M1607" s="69"/>
      <c r="P1607" s="63"/>
      <c r="Q1607" s="63"/>
      <c r="R1607" s="63"/>
    </row>
    <row r="1608" spans="1:18" outlineLevel="1">
      <c r="A1608" s="6">
        <v>45</v>
      </c>
      <c r="B1608" s="20">
        <v>42677.020833333336</v>
      </c>
      <c r="C1608" s="21">
        <v>0.25</v>
      </c>
      <c r="D1608" s="13">
        <v>-0.02</v>
      </c>
      <c r="E1608" s="12">
        <v>57.61</v>
      </c>
      <c r="F1608" s="11">
        <f t="shared" si="73"/>
        <v>-2.0590000000000001E-2</v>
      </c>
      <c r="G1608" s="11">
        <f t="shared" si="74"/>
        <v>61.435304000000002</v>
      </c>
      <c r="H1608" s="8">
        <f t="shared" si="72"/>
        <v>-0.41313209063999995</v>
      </c>
      <c r="K1608" s="69"/>
      <c r="L1608" s="69"/>
      <c r="M1608" s="69"/>
      <c r="P1608" s="63"/>
      <c r="Q1608" s="63"/>
      <c r="R1608" s="63"/>
    </row>
    <row r="1609" spans="1:18" outlineLevel="1">
      <c r="A1609" s="6">
        <v>45</v>
      </c>
      <c r="B1609" s="20">
        <v>42677.020833333336</v>
      </c>
      <c r="C1609" s="21">
        <v>0.27083333333333331</v>
      </c>
      <c r="D1609" s="13">
        <v>-0.1</v>
      </c>
      <c r="E1609" s="12">
        <v>62.58</v>
      </c>
      <c r="F1609" s="11">
        <f t="shared" si="73"/>
        <v>-0.10295000000000001</v>
      </c>
      <c r="G1609" s="11">
        <f t="shared" si="74"/>
        <v>66.735311999999993</v>
      </c>
      <c r="H1609" s="8">
        <f t="shared" si="72"/>
        <v>-1.5200246296000008</v>
      </c>
      <c r="K1609" s="69"/>
      <c r="L1609" s="69"/>
      <c r="M1609" s="69"/>
      <c r="P1609" s="63"/>
      <c r="Q1609" s="63"/>
      <c r="R1609" s="63"/>
    </row>
    <row r="1610" spans="1:18" outlineLevel="1">
      <c r="A1610" s="6">
        <v>45</v>
      </c>
      <c r="B1610" s="20">
        <v>42677.020833333336</v>
      </c>
      <c r="C1610" s="21">
        <v>0.29166666666666663</v>
      </c>
      <c r="D1610" s="13">
        <v>-0.09</v>
      </c>
      <c r="E1610" s="12">
        <v>83.08</v>
      </c>
      <c r="F1610" s="11">
        <f t="shared" si="73"/>
        <v>-9.2655000000000001E-2</v>
      </c>
      <c r="G1610" s="11">
        <f t="shared" si="74"/>
        <v>88.596512000000004</v>
      </c>
      <c r="H1610" s="8">
        <f t="shared" si="72"/>
        <v>0.65752731936000042</v>
      </c>
      <c r="K1610" s="69"/>
      <c r="L1610" s="69"/>
      <c r="M1610" s="69"/>
      <c r="P1610" s="63"/>
      <c r="Q1610" s="63"/>
      <c r="R1610" s="63"/>
    </row>
    <row r="1611" spans="1:18" outlineLevel="1">
      <c r="A1611" s="6">
        <v>45</v>
      </c>
      <c r="B1611" s="20">
        <v>42677.020833333336</v>
      </c>
      <c r="C1611" s="21">
        <v>0.31249999999999994</v>
      </c>
      <c r="D1611" s="13">
        <v>-0.09</v>
      </c>
      <c r="E1611" s="12">
        <v>52.52</v>
      </c>
      <c r="F1611" s="11">
        <f t="shared" si="73"/>
        <v>-9.2655000000000001E-2</v>
      </c>
      <c r="G1611" s="11">
        <f t="shared" si="74"/>
        <v>56.007328000000001</v>
      </c>
      <c r="H1611" s="8">
        <f t="shared" si="72"/>
        <v>-2.3620235241600001</v>
      </c>
      <c r="K1611" s="69"/>
      <c r="L1611" s="69"/>
      <c r="M1611" s="69"/>
      <c r="P1611" s="63"/>
      <c r="Q1611" s="63"/>
      <c r="R1611" s="63"/>
    </row>
    <row r="1612" spans="1:18" outlineLevel="1">
      <c r="A1612" s="6">
        <v>45</v>
      </c>
      <c r="B1612" s="20">
        <v>42677.020833333336</v>
      </c>
      <c r="C1612" s="21">
        <v>0.33333333333333326</v>
      </c>
      <c r="D1612" s="13">
        <v>-0.08</v>
      </c>
      <c r="E1612" s="12">
        <v>45.39</v>
      </c>
      <c r="F1612" s="11">
        <f t="shared" si="73"/>
        <v>-8.2360000000000003E-2</v>
      </c>
      <c r="G1612" s="11">
        <f t="shared" si="74"/>
        <v>48.403896000000003</v>
      </c>
      <c r="H1612" s="8">
        <f t="shared" si="72"/>
        <v>-2.7257951254399999</v>
      </c>
      <c r="K1612" s="69"/>
      <c r="L1612" s="69"/>
      <c r="M1612" s="69"/>
      <c r="P1612" s="63"/>
      <c r="Q1612" s="63"/>
      <c r="R1612" s="63"/>
    </row>
    <row r="1613" spans="1:18" outlineLevel="1">
      <c r="A1613" s="6">
        <v>45</v>
      </c>
      <c r="B1613" s="20">
        <v>42677.020833333336</v>
      </c>
      <c r="C1613" s="21">
        <v>0.35416666666666657</v>
      </c>
      <c r="D1613" s="13">
        <v>-0.08</v>
      </c>
      <c r="E1613" s="12">
        <v>55.53</v>
      </c>
      <c r="F1613" s="11">
        <f t="shared" si="73"/>
        <v>-8.2360000000000003E-2</v>
      </c>
      <c r="G1613" s="11">
        <f t="shared" si="74"/>
        <v>59.217192000000004</v>
      </c>
      <c r="H1613" s="8">
        <f t="shared" ref="H1613:H1676" si="75">F1613*($B$6-G1613)</f>
        <v>-1.8352120668799996</v>
      </c>
      <c r="K1613" s="69"/>
      <c r="L1613" s="69"/>
      <c r="M1613" s="69"/>
      <c r="P1613" s="63"/>
      <c r="Q1613" s="63"/>
      <c r="R1613" s="63"/>
    </row>
    <row r="1614" spans="1:18" outlineLevel="1">
      <c r="A1614" s="6">
        <v>45</v>
      </c>
      <c r="B1614" s="20">
        <v>42677.020833333336</v>
      </c>
      <c r="C1614" s="21">
        <v>0.37499999999999989</v>
      </c>
      <c r="D1614" s="13">
        <v>-0.08</v>
      </c>
      <c r="E1614" s="12">
        <v>48.65</v>
      </c>
      <c r="F1614" s="11">
        <f t="shared" ref="F1614:F1677" si="76">IF($B$10="Electricity",$D1614*$B$7,$D1614*$B$8)</f>
        <v>-8.2360000000000003E-2</v>
      </c>
      <c r="G1614" s="11">
        <f t="shared" ref="G1614:G1677" si="77">+E1614*$B$8</f>
        <v>51.880359999999996</v>
      </c>
      <c r="H1614" s="8">
        <f t="shared" si="75"/>
        <v>-2.4394735504000002</v>
      </c>
      <c r="K1614" s="69"/>
      <c r="L1614" s="69"/>
      <c r="M1614" s="69"/>
      <c r="P1614" s="63"/>
      <c r="Q1614" s="63"/>
      <c r="R1614" s="63"/>
    </row>
    <row r="1615" spans="1:18" outlineLevel="1">
      <c r="A1615" s="6">
        <v>45</v>
      </c>
      <c r="B1615" s="20">
        <v>42677.020833333336</v>
      </c>
      <c r="C1615" s="21">
        <v>0.3958333333333332</v>
      </c>
      <c r="D1615" s="13">
        <v>-7.0000000000000007E-2</v>
      </c>
      <c r="E1615" s="12">
        <v>47.16</v>
      </c>
      <c r="F1615" s="11">
        <f t="shared" si="76"/>
        <v>-7.2065000000000018E-2</v>
      </c>
      <c r="G1615" s="11">
        <f t="shared" si="77"/>
        <v>50.291423999999999</v>
      </c>
      <c r="H1615" s="8">
        <f t="shared" si="75"/>
        <v>-2.2490460294400005</v>
      </c>
      <c r="K1615" s="69"/>
      <c r="L1615" s="69"/>
      <c r="M1615" s="69"/>
      <c r="P1615" s="63"/>
      <c r="Q1615" s="63"/>
      <c r="R1615" s="63"/>
    </row>
    <row r="1616" spans="1:18" outlineLevel="1">
      <c r="A1616" s="6">
        <v>45</v>
      </c>
      <c r="B1616" s="20">
        <v>42677.020833333336</v>
      </c>
      <c r="C1616" s="21">
        <v>0.41666666666666652</v>
      </c>
      <c r="D1616" s="13">
        <v>-0.09</v>
      </c>
      <c r="E1616" s="12">
        <v>50.87</v>
      </c>
      <c r="F1616" s="11">
        <f t="shared" si="76"/>
        <v>-9.2655000000000001E-2</v>
      </c>
      <c r="G1616" s="11">
        <f t="shared" si="77"/>
        <v>54.247768000000001</v>
      </c>
      <c r="H1616" s="8">
        <f t="shared" si="75"/>
        <v>-2.5250555559599999</v>
      </c>
      <c r="K1616" s="69"/>
      <c r="L1616" s="69"/>
      <c r="M1616" s="69"/>
      <c r="P1616" s="63"/>
      <c r="Q1616" s="63"/>
      <c r="R1616" s="63"/>
    </row>
    <row r="1617" spans="1:18" outlineLevel="1">
      <c r="A1617" s="6">
        <v>45</v>
      </c>
      <c r="B1617" s="20">
        <v>42677.020833333336</v>
      </c>
      <c r="C1617" s="21">
        <v>0.43749999999999983</v>
      </c>
      <c r="D1617" s="13">
        <v>-0.01</v>
      </c>
      <c r="E1617" s="12">
        <v>60</v>
      </c>
      <c r="F1617" s="11">
        <f t="shared" si="76"/>
        <v>-1.0295E-2</v>
      </c>
      <c r="G1617" s="11">
        <f t="shared" si="77"/>
        <v>63.984000000000002</v>
      </c>
      <c r="H1617" s="8">
        <f t="shared" si="75"/>
        <v>-0.18032721999999998</v>
      </c>
      <c r="K1617" s="69"/>
      <c r="L1617" s="69"/>
      <c r="M1617" s="69"/>
      <c r="P1617" s="63"/>
      <c r="Q1617" s="63"/>
      <c r="R1617" s="63"/>
    </row>
    <row r="1618" spans="1:18" outlineLevel="1">
      <c r="A1618" s="6">
        <v>45</v>
      </c>
      <c r="B1618" s="20">
        <v>42677.020833333336</v>
      </c>
      <c r="C1618" s="21">
        <v>0.45833333333333315</v>
      </c>
      <c r="D1618" s="13">
        <v>7.0000000000000007E-2</v>
      </c>
      <c r="E1618" s="12">
        <v>50.56</v>
      </c>
      <c r="F1618" s="11">
        <f t="shared" si="76"/>
        <v>7.2065000000000018E-2</v>
      </c>
      <c r="G1618" s="11">
        <f t="shared" si="77"/>
        <v>53.917184000000006</v>
      </c>
      <c r="H1618" s="8">
        <f t="shared" si="75"/>
        <v>1.9877556350400001</v>
      </c>
      <c r="K1618" s="69"/>
      <c r="L1618" s="69"/>
      <c r="M1618" s="69"/>
      <c r="P1618" s="63"/>
      <c r="Q1618" s="63"/>
      <c r="R1618" s="63"/>
    </row>
    <row r="1619" spans="1:18" outlineLevel="1">
      <c r="A1619" s="6">
        <v>45</v>
      </c>
      <c r="B1619" s="20">
        <v>42677.020833333336</v>
      </c>
      <c r="C1619" s="21">
        <v>0.47916666666666646</v>
      </c>
      <c r="D1619" s="13">
        <v>0.15</v>
      </c>
      <c r="E1619" s="12">
        <v>55.87</v>
      </c>
      <c r="F1619" s="11">
        <f t="shared" si="76"/>
        <v>0.15442500000000001</v>
      </c>
      <c r="G1619" s="11">
        <f t="shared" si="77"/>
        <v>59.579768000000001</v>
      </c>
      <c r="H1619" s="8">
        <f t="shared" si="75"/>
        <v>3.3850318266000001</v>
      </c>
      <c r="K1619" s="69"/>
      <c r="L1619" s="69"/>
      <c r="M1619" s="69"/>
      <c r="P1619" s="63"/>
      <c r="Q1619" s="63"/>
      <c r="R1619" s="63"/>
    </row>
    <row r="1620" spans="1:18" outlineLevel="1">
      <c r="A1620" s="6">
        <v>45</v>
      </c>
      <c r="B1620" s="20">
        <v>42677.020833333336</v>
      </c>
      <c r="C1620" s="21">
        <v>0.49999999999999978</v>
      </c>
      <c r="D1620" s="13">
        <v>0.27</v>
      </c>
      <c r="E1620" s="12">
        <v>51.71</v>
      </c>
      <c r="F1620" s="11">
        <f t="shared" si="76"/>
        <v>0.27796500000000002</v>
      </c>
      <c r="G1620" s="11">
        <f t="shared" si="77"/>
        <v>55.143543999999999</v>
      </c>
      <c r="H1620" s="8">
        <f t="shared" si="75"/>
        <v>7.3261722920400008</v>
      </c>
      <c r="K1620" s="69"/>
      <c r="L1620" s="69"/>
      <c r="M1620" s="69"/>
      <c r="P1620" s="63"/>
      <c r="Q1620" s="63"/>
      <c r="R1620" s="63"/>
    </row>
    <row r="1621" spans="1:18" outlineLevel="1">
      <c r="A1621" s="6">
        <v>45</v>
      </c>
      <c r="B1621" s="20">
        <v>42677.020833333336</v>
      </c>
      <c r="C1621" s="21">
        <v>0.52083333333333315</v>
      </c>
      <c r="D1621" s="13">
        <v>0.63</v>
      </c>
      <c r="E1621" s="12">
        <v>56.41</v>
      </c>
      <c r="F1621" s="11">
        <f t="shared" si="76"/>
        <v>0.64858500000000008</v>
      </c>
      <c r="G1621" s="11">
        <f t="shared" si="77"/>
        <v>60.155623999999996</v>
      </c>
      <c r="H1621" s="8">
        <f t="shared" si="75"/>
        <v>13.843642107960004</v>
      </c>
      <c r="K1621" s="69"/>
      <c r="L1621" s="69"/>
      <c r="M1621" s="69"/>
      <c r="P1621" s="63"/>
      <c r="Q1621" s="63"/>
      <c r="R1621" s="63"/>
    </row>
    <row r="1622" spans="1:18" outlineLevel="1">
      <c r="A1622" s="6">
        <v>45</v>
      </c>
      <c r="B1622" s="20">
        <v>42677.020833333336</v>
      </c>
      <c r="C1622" s="21">
        <v>0.54166666666666652</v>
      </c>
      <c r="D1622" s="13">
        <v>0.75</v>
      </c>
      <c r="E1622" s="12">
        <v>58.27</v>
      </c>
      <c r="F1622" s="11">
        <f t="shared" si="76"/>
        <v>0.77212500000000006</v>
      </c>
      <c r="G1622" s="11">
        <f t="shared" si="77"/>
        <v>62.139128000000007</v>
      </c>
      <c r="H1622" s="8">
        <f t="shared" si="75"/>
        <v>14.949013292999997</v>
      </c>
      <c r="K1622" s="69"/>
      <c r="L1622" s="69"/>
      <c r="M1622" s="69"/>
      <c r="P1622" s="63"/>
      <c r="Q1622" s="63"/>
      <c r="R1622" s="63"/>
    </row>
    <row r="1623" spans="1:18" outlineLevel="1">
      <c r="A1623" s="6">
        <v>45</v>
      </c>
      <c r="B1623" s="20">
        <v>42677.020833333336</v>
      </c>
      <c r="C1623" s="21">
        <v>0.56249999999999989</v>
      </c>
      <c r="D1623" s="13">
        <v>1.19</v>
      </c>
      <c r="E1623" s="12">
        <v>55.61</v>
      </c>
      <c r="F1623" s="11">
        <f t="shared" si="76"/>
        <v>1.2251050000000001</v>
      </c>
      <c r="G1623" s="11">
        <f t="shared" si="77"/>
        <v>59.302503999999999</v>
      </c>
      <c r="H1623" s="8">
        <f t="shared" si="75"/>
        <v>27.194263337080002</v>
      </c>
      <c r="K1623" s="69"/>
      <c r="L1623" s="69"/>
      <c r="M1623" s="69"/>
      <c r="P1623" s="63"/>
      <c r="Q1623" s="63"/>
      <c r="R1623" s="63"/>
    </row>
    <row r="1624" spans="1:18" outlineLevel="1">
      <c r="A1624" s="6">
        <v>45</v>
      </c>
      <c r="B1624" s="20">
        <v>42677.020833333336</v>
      </c>
      <c r="C1624" s="21">
        <v>0.58333333333333326</v>
      </c>
      <c r="D1624" s="13">
        <v>1.01</v>
      </c>
      <c r="E1624" s="12">
        <v>46.37</v>
      </c>
      <c r="F1624" s="11">
        <f t="shared" si="76"/>
        <v>1.039795</v>
      </c>
      <c r="G1624" s="11">
        <f t="shared" si="77"/>
        <v>49.448968000000001</v>
      </c>
      <c r="H1624" s="8">
        <f t="shared" si="75"/>
        <v>33.326502818439998</v>
      </c>
      <c r="K1624" s="69"/>
      <c r="L1624" s="69"/>
      <c r="M1624" s="69"/>
      <c r="P1624" s="63"/>
      <c r="Q1624" s="63"/>
      <c r="R1624" s="63"/>
    </row>
    <row r="1625" spans="1:18" outlineLevel="1">
      <c r="A1625" s="6">
        <v>45</v>
      </c>
      <c r="B1625" s="20">
        <v>42677.020833333336</v>
      </c>
      <c r="C1625" s="21">
        <v>0.60416666666666663</v>
      </c>
      <c r="D1625" s="13">
        <v>1.31</v>
      </c>
      <c r="E1625" s="12">
        <v>48.9</v>
      </c>
      <c r="F1625" s="11">
        <f t="shared" si="76"/>
        <v>1.3486450000000001</v>
      </c>
      <c r="G1625" s="11">
        <f t="shared" si="77"/>
        <v>52.14696</v>
      </c>
      <c r="H1625" s="8">
        <f t="shared" si="75"/>
        <v>39.586830630800002</v>
      </c>
      <c r="K1625" s="69"/>
      <c r="L1625" s="69"/>
      <c r="M1625" s="69"/>
      <c r="P1625" s="63"/>
      <c r="Q1625" s="63"/>
      <c r="R1625" s="63"/>
    </row>
    <row r="1626" spans="1:18" outlineLevel="1">
      <c r="A1626" s="6">
        <v>45</v>
      </c>
      <c r="B1626" s="20">
        <v>42677.020833333336</v>
      </c>
      <c r="C1626" s="21">
        <v>0.625</v>
      </c>
      <c r="D1626" s="13">
        <v>1.22</v>
      </c>
      <c r="E1626" s="12">
        <v>56.05</v>
      </c>
      <c r="F1626" s="11">
        <f t="shared" si="76"/>
        <v>1.2559900000000002</v>
      </c>
      <c r="G1626" s="11">
        <f t="shared" si="77"/>
        <v>59.771719999999995</v>
      </c>
      <c r="H1626" s="8">
        <f t="shared" si="75"/>
        <v>27.290502397200012</v>
      </c>
      <c r="K1626" s="69"/>
      <c r="L1626" s="69"/>
      <c r="M1626" s="69"/>
      <c r="P1626" s="63"/>
      <c r="Q1626" s="63"/>
      <c r="R1626" s="63"/>
    </row>
    <row r="1627" spans="1:18" outlineLevel="1">
      <c r="A1627" s="6">
        <v>45</v>
      </c>
      <c r="B1627" s="20">
        <v>42677.020833333336</v>
      </c>
      <c r="C1627" s="21">
        <v>0.64583333333333337</v>
      </c>
      <c r="D1627" s="13">
        <v>1.36</v>
      </c>
      <c r="E1627" s="12">
        <v>67.05</v>
      </c>
      <c r="F1627" s="11">
        <f t="shared" si="76"/>
        <v>1.4001200000000003</v>
      </c>
      <c r="G1627" s="11">
        <f t="shared" si="77"/>
        <v>71.502120000000005</v>
      </c>
      <c r="H1627" s="8">
        <f t="shared" si="75"/>
        <v>13.998231745599995</v>
      </c>
      <c r="K1627" s="69"/>
      <c r="L1627" s="69"/>
      <c r="M1627" s="69"/>
      <c r="P1627" s="63"/>
      <c r="Q1627" s="63"/>
      <c r="R1627" s="63"/>
    </row>
    <row r="1628" spans="1:18" outlineLevel="1">
      <c r="A1628" s="6">
        <v>45</v>
      </c>
      <c r="B1628" s="20">
        <v>42677.020833333336</v>
      </c>
      <c r="C1628" s="21">
        <v>0.66666666666666674</v>
      </c>
      <c r="D1628" s="13">
        <v>1.93</v>
      </c>
      <c r="E1628" s="12">
        <v>71.95</v>
      </c>
      <c r="F1628" s="11">
        <f t="shared" si="76"/>
        <v>1.9869350000000001</v>
      </c>
      <c r="G1628" s="11">
        <f t="shared" si="77"/>
        <v>76.72748</v>
      </c>
      <c r="H1628" s="8">
        <f t="shared" si="75"/>
        <v>9.4826870262000007</v>
      </c>
      <c r="K1628" s="69"/>
      <c r="L1628" s="69"/>
      <c r="M1628" s="69"/>
      <c r="P1628" s="63"/>
      <c r="Q1628" s="63"/>
      <c r="R1628" s="63"/>
    </row>
    <row r="1629" spans="1:18" outlineLevel="1">
      <c r="A1629" s="6">
        <v>45</v>
      </c>
      <c r="B1629" s="20">
        <v>42677.020833333336</v>
      </c>
      <c r="C1629" s="21">
        <v>0.68750000000000011</v>
      </c>
      <c r="D1629" s="13">
        <v>1.72</v>
      </c>
      <c r="E1629" s="12">
        <v>75.98</v>
      </c>
      <c r="F1629" s="11">
        <f t="shared" si="76"/>
        <v>1.7707400000000002</v>
      </c>
      <c r="G1629" s="11">
        <f t="shared" si="77"/>
        <v>81.025072000000009</v>
      </c>
      <c r="H1629" s="8">
        <f t="shared" si="75"/>
        <v>0.84097400671998479</v>
      </c>
      <c r="K1629" s="69"/>
      <c r="L1629" s="69"/>
      <c r="M1629" s="69"/>
      <c r="P1629" s="63"/>
      <c r="Q1629" s="63"/>
      <c r="R1629" s="63"/>
    </row>
    <row r="1630" spans="1:18" outlineLevel="1">
      <c r="A1630" s="6">
        <v>45</v>
      </c>
      <c r="B1630" s="20">
        <v>42677.020833333336</v>
      </c>
      <c r="C1630" s="21">
        <v>0.70833333333333348</v>
      </c>
      <c r="D1630" s="13">
        <v>1.5</v>
      </c>
      <c r="E1630" s="12">
        <v>96.22</v>
      </c>
      <c r="F1630" s="11">
        <f t="shared" si="76"/>
        <v>1.5442500000000001</v>
      </c>
      <c r="G1630" s="11">
        <f t="shared" si="77"/>
        <v>102.609008</v>
      </c>
      <c r="H1630" s="8">
        <f t="shared" si="75"/>
        <v>-32.59758560400001</v>
      </c>
      <c r="K1630" s="69"/>
      <c r="L1630" s="69"/>
      <c r="M1630" s="69"/>
      <c r="P1630" s="63"/>
      <c r="Q1630" s="63"/>
      <c r="R1630" s="63"/>
    </row>
    <row r="1631" spans="1:18" outlineLevel="1">
      <c r="A1631" s="6">
        <v>45</v>
      </c>
      <c r="B1631" s="20">
        <v>42677.020833333336</v>
      </c>
      <c r="C1631" s="21">
        <v>0.72916666666666685</v>
      </c>
      <c r="D1631" s="13">
        <v>1.1200000000000001</v>
      </c>
      <c r="E1631" s="12">
        <v>79.44</v>
      </c>
      <c r="F1631" s="11">
        <f t="shared" si="76"/>
        <v>1.1530400000000003</v>
      </c>
      <c r="G1631" s="11">
        <f t="shared" si="77"/>
        <v>84.714815999999999</v>
      </c>
      <c r="H1631" s="8">
        <f t="shared" si="75"/>
        <v>-3.7068114406399997</v>
      </c>
      <c r="K1631" s="69"/>
      <c r="L1631" s="69"/>
      <c r="M1631" s="69"/>
      <c r="P1631" s="63"/>
      <c r="Q1631" s="63"/>
      <c r="R1631" s="63"/>
    </row>
    <row r="1632" spans="1:18" outlineLevel="1">
      <c r="A1632" s="6">
        <v>45</v>
      </c>
      <c r="B1632" s="20">
        <v>42677.020833333336</v>
      </c>
      <c r="C1632" s="21">
        <v>0.75000000000000022</v>
      </c>
      <c r="D1632" s="13">
        <v>1.1200000000000001</v>
      </c>
      <c r="E1632" s="12">
        <v>75.260000000000005</v>
      </c>
      <c r="F1632" s="11">
        <f t="shared" si="76"/>
        <v>1.1530400000000003</v>
      </c>
      <c r="G1632" s="11">
        <f t="shared" si="77"/>
        <v>80.257264000000006</v>
      </c>
      <c r="H1632" s="8">
        <f t="shared" si="75"/>
        <v>1.432924317439993</v>
      </c>
      <c r="K1632" s="69"/>
      <c r="L1632" s="69"/>
      <c r="M1632" s="69"/>
      <c r="P1632" s="63"/>
      <c r="Q1632" s="63"/>
      <c r="R1632" s="63"/>
    </row>
    <row r="1633" spans="1:18" outlineLevel="1">
      <c r="A1633" s="6">
        <v>45</v>
      </c>
      <c r="B1633" s="20">
        <v>42677.020833333336</v>
      </c>
      <c r="C1633" s="21">
        <v>0.77083333333333359</v>
      </c>
      <c r="D1633" s="13">
        <v>0.62</v>
      </c>
      <c r="E1633" s="12">
        <v>63.99</v>
      </c>
      <c r="F1633" s="11">
        <f t="shared" si="76"/>
        <v>0.63829000000000002</v>
      </c>
      <c r="G1633" s="11">
        <f t="shared" si="77"/>
        <v>68.23893600000001</v>
      </c>
      <c r="H1633" s="8">
        <f t="shared" si="75"/>
        <v>8.464404540559995</v>
      </c>
      <c r="K1633" s="69"/>
      <c r="L1633" s="69"/>
      <c r="M1633" s="69"/>
      <c r="P1633" s="63"/>
      <c r="Q1633" s="63"/>
      <c r="R1633" s="63"/>
    </row>
    <row r="1634" spans="1:18" outlineLevel="1">
      <c r="A1634" s="6">
        <v>45</v>
      </c>
      <c r="B1634" s="20">
        <v>42677.020833333336</v>
      </c>
      <c r="C1634" s="21">
        <v>0.79166666666666696</v>
      </c>
      <c r="D1634" s="13">
        <v>0.54</v>
      </c>
      <c r="E1634" s="12">
        <v>90.22</v>
      </c>
      <c r="F1634" s="11">
        <f t="shared" si="76"/>
        <v>0.55593000000000004</v>
      </c>
      <c r="G1634" s="11">
        <f t="shared" si="77"/>
        <v>96.210607999999993</v>
      </c>
      <c r="H1634" s="8">
        <f t="shared" si="75"/>
        <v>-8.1780683054399965</v>
      </c>
      <c r="K1634" s="69"/>
      <c r="L1634" s="69"/>
      <c r="M1634" s="69"/>
      <c r="P1634" s="63"/>
      <c r="Q1634" s="63"/>
      <c r="R1634" s="63"/>
    </row>
    <row r="1635" spans="1:18" outlineLevel="1">
      <c r="A1635" s="6">
        <v>45</v>
      </c>
      <c r="B1635" s="20">
        <v>42677.020833333336</v>
      </c>
      <c r="C1635" s="21">
        <v>0.81250000000000033</v>
      </c>
      <c r="D1635" s="13">
        <v>0.49</v>
      </c>
      <c r="E1635" s="12">
        <v>127.36</v>
      </c>
      <c r="F1635" s="11">
        <f t="shared" si="76"/>
        <v>0.50445499999999999</v>
      </c>
      <c r="G1635" s="11">
        <f t="shared" si="77"/>
        <v>135.81670399999999</v>
      </c>
      <c r="H1635" s="8">
        <f t="shared" si="75"/>
        <v>-27.400332916319993</v>
      </c>
      <c r="K1635" s="69"/>
      <c r="L1635" s="69"/>
      <c r="M1635" s="69"/>
      <c r="P1635" s="63"/>
      <c r="Q1635" s="63"/>
      <c r="R1635" s="63"/>
    </row>
    <row r="1636" spans="1:18" outlineLevel="1">
      <c r="A1636" s="6">
        <v>45</v>
      </c>
      <c r="B1636" s="20">
        <v>42677.020833333336</v>
      </c>
      <c r="C1636" s="21">
        <v>0.8333333333333337</v>
      </c>
      <c r="D1636" s="13">
        <v>0.24</v>
      </c>
      <c r="E1636" s="12">
        <v>95.44</v>
      </c>
      <c r="F1636" s="11">
        <f t="shared" si="76"/>
        <v>0.24708000000000002</v>
      </c>
      <c r="G1636" s="11">
        <f t="shared" si="77"/>
        <v>101.777216</v>
      </c>
      <c r="H1636" s="8">
        <f t="shared" si="75"/>
        <v>-5.010094529279999</v>
      </c>
      <c r="K1636" s="69"/>
      <c r="L1636" s="69"/>
      <c r="M1636" s="69"/>
      <c r="P1636" s="63"/>
      <c r="Q1636" s="63"/>
      <c r="R1636" s="63"/>
    </row>
    <row r="1637" spans="1:18" outlineLevel="1">
      <c r="A1637" s="6">
        <v>45</v>
      </c>
      <c r="B1637" s="20">
        <v>42677.020833333336</v>
      </c>
      <c r="C1637" s="21">
        <v>0.85416666666666707</v>
      </c>
      <c r="D1637" s="13">
        <v>0.2</v>
      </c>
      <c r="E1637" s="12">
        <v>81.42</v>
      </c>
      <c r="F1637" s="11">
        <f t="shared" si="76"/>
        <v>0.20590000000000003</v>
      </c>
      <c r="G1637" s="11">
        <f t="shared" si="77"/>
        <v>86.826288000000005</v>
      </c>
      <c r="H1637" s="8">
        <f t="shared" si="75"/>
        <v>-1.0966826992000012</v>
      </c>
      <c r="K1637" s="69"/>
      <c r="L1637" s="69"/>
      <c r="M1637" s="69"/>
      <c r="P1637" s="63"/>
      <c r="Q1637" s="63"/>
      <c r="R1637" s="63"/>
    </row>
    <row r="1638" spans="1:18" outlineLevel="1">
      <c r="A1638" s="6">
        <v>45</v>
      </c>
      <c r="B1638" s="20">
        <v>42677.020833333336</v>
      </c>
      <c r="C1638" s="21">
        <v>0.87500000000000044</v>
      </c>
      <c r="D1638" s="13">
        <v>0.19</v>
      </c>
      <c r="E1638" s="12">
        <v>59.89</v>
      </c>
      <c r="F1638" s="11">
        <f t="shared" si="76"/>
        <v>0.19560500000000003</v>
      </c>
      <c r="G1638" s="11">
        <f t="shared" si="77"/>
        <v>63.866696000000005</v>
      </c>
      <c r="H1638" s="8">
        <f t="shared" si="75"/>
        <v>3.4491624289199998</v>
      </c>
      <c r="K1638" s="69"/>
      <c r="L1638" s="69"/>
      <c r="M1638" s="69"/>
      <c r="P1638" s="63"/>
      <c r="Q1638" s="63"/>
      <c r="R1638" s="63"/>
    </row>
    <row r="1639" spans="1:18" outlineLevel="1">
      <c r="A1639" s="6">
        <v>45</v>
      </c>
      <c r="B1639" s="20">
        <v>42677.020833333336</v>
      </c>
      <c r="C1639" s="21">
        <v>0.89583333333333381</v>
      </c>
      <c r="D1639" s="13">
        <v>0.18</v>
      </c>
      <c r="E1639" s="12">
        <v>53.46</v>
      </c>
      <c r="F1639" s="11">
        <f t="shared" si="76"/>
        <v>0.18531</v>
      </c>
      <c r="G1639" s="11">
        <f t="shared" si="77"/>
        <v>57.009744000000005</v>
      </c>
      <c r="H1639" s="8">
        <f t="shared" si="75"/>
        <v>4.5382893393599995</v>
      </c>
      <c r="K1639" s="69"/>
      <c r="L1639" s="69"/>
      <c r="M1639" s="69"/>
      <c r="P1639" s="63"/>
      <c r="Q1639" s="63"/>
      <c r="R1639" s="63"/>
    </row>
    <row r="1640" spans="1:18" outlineLevel="1">
      <c r="A1640" s="6">
        <v>45</v>
      </c>
      <c r="B1640" s="20">
        <v>42677.020833333336</v>
      </c>
      <c r="C1640" s="21">
        <v>0.91666666666666718</v>
      </c>
      <c r="D1640" s="13">
        <v>-0.04</v>
      </c>
      <c r="E1640" s="12">
        <v>48.74</v>
      </c>
      <c r="F1640" s="11">
        <f t="shared" si="76"/>
        <v>-4.1180000000000001E-2</v>
      </c>
      <c r="G1640" s="11">
        <f t="shared" si="77"/>
        <v>51.976336000000003</v>
      </c>
      <c r="H1640" s="8">
        <f t="shared" si="75"/>
        <v>-1.2157844835199998</v>
      </c>
      <c r="K1640" s="69"/>
      <c r="L1640" s="69"/>
      <c r="M1640" s="69"/>
      <c r="P1640" s="63"/>
      <c r="Q1640" s="63"/>
      <c r="R1640" s="63"/>
    </row>
    <row r="1641" spans="1:18" outlineLevel="1">
      <c r="A1641" s="6">
        <v>45</v>
      </c>
      <c r="B1641" s="20">
        <v>42677.020833333336</v>
      </c>
      <c r="C1641" s="21">
        <v>0.93750000000000056</v>
      </c>
      <c r="D1641" s="13">
        <v>-0.08</v>
      </c>
      <c r="E1641" s="12">
        <v>56.17</v>
      </c>
      <c r="F1641" s="11">
        <f t="shared" si="76"/>
        <v>-8.2360000000000003E-2</v>
      </c>
      <c r="G1641" s="11">
        <f t="shared" si="77"/>
        <v>59.899688000000005</v>
      </c>
      <c r="H1641" s="8">
        <f t="shared" si="75"/>
        <v>-1.7790016963199997</v>
      </c>
      <c r="K1641" s="69"/>
      <c r="L1641" s="69"/>
      <c r="M1641" s="69"/>
      <c r="P1641" s="63"/>
      <c r="Q1641" s="63"/>
      <c r="R1641" s="63"/>
    </row>
    <row r="1642" spans="1:18" outlineLevel="1">
      <c r="A1642" s="6">
        <v>45</v>
      </c>
      <c r="B1642" s="20">
        <v>42677.020833333336</v>
      </c>
      <c r="C1642" s="21">
        <v>0.95833333333333393</v>
      </c>
      <c r="D1642" s="13">
        <v>-0.1</v>
      </c>
      <c r="E1642" s="12">
        <v>57.07</v>
      </c>
      <c r="F1642" s="11">
        <f t="shared" si="76"/>
        <v>-0.10295000000000001</v>
      </c>
      <c r="G1642" s="11">
        <f t="shared" si="77"/>
        <v>60.859448</v>
      </c>
      <c r="H1642" s="8">
        <f t="shared" si="75"/>
        <v>-2.1249448284000003</v>
      </c>
      <c r="K1642" s="69"/>
      <c r="L1642" s="69"/>
      <c r="M1642" s="69"/>
      <c r="P1642" s="63"/>
      <c r="Q1642" s="63"/>
      <c r="R1642" s="63"/>
    </row>
    <row r="1643" spans="1:18" outlineLevel="1">
      <c r="A1643" s="6">
        <v>45</v>
      </c>
      <c r="B1643" s="20">
        <v>42677.020833333336</v>
      </c>
      <c r="C1643" s="21">
        <v>0.9791666666666673</v>
      </c>
      <c r="D1643" s="13">
        <v>-0.09</v>
      </c>
      <c r="E1643" s="12">
        <v>61.75</v>
      </c>
      <c r="F1643" s="11">
        <f t="shared" si="76"/>
        <v>-9.2655000000000001E-2</v>
      </c>
      <c r="G1643" s="11">
        <f t="shared" si="77"/>
        <v>65.850200000000001</v>
      </c>
      <c r="H1643" s="8">
        <f t="shared" si="75"/>
        <v>-1.4500322189999999</v>
      </c>
      <c r="K1643" s="69"/>
      <c r="L1643" s="69"/>
      <c r="M1643" s="69"/>
      <c r="P1643" s="63"/>
      <c r="Q1643" s="63"/>
      <c r="R1643" s="63"/>
    </row>
    <row r="1644" spans="1:18" outlineLevel="1">
      <c r="A1644" s="6">
        <v>45</v>
      </c>
      <c r="B1644" s="20">
        <v>42677.020833333336</v>
      </c>
      <c r="C1644" s="21">
        <v>1.0000000000000007</v>
      </c>
      <c r="D1644" s="13">
        <v>-0.09</v>
      </c>
      <c r="E1644" s="12">
        <v>66.28</v>
      </c>
      <c r="F1644" s="11">
        <f t="shared" si="76"/>
        <v>-9.2655000000000001E-2</v>
      </c>
      <c r="G1644" s="11">
        <f t="shared" si="77"/>
        <v>70.680992000000003</v>
      </c>
      <c r="H1644" s="8">
        <f t="shared" si="75"/>
        <v>-1.0024351862399996</v>
      </c>
      <c r="K1644" s="69"/>
      <c r="L1644" s="69"/>
      <c r="M1644" s="69"/>
      <c r="P1644" s="63"/>
      <c r="Q1644" s="63"/>
      <c r="R1644" s="63"/>
    </row>
    <row r="1645" spans="1:18" outlineLevel="1">
      <c r="A1645" s="6">
        <v>45</v>
      </c>
      <c r="B1645" s="20">
        <v>42678.020833333336</v>
      </c>
      <c r="C1645" s="21">
        <v>2.0833333333333332E-2</v>
      </c>
      <c r="D1645" s="13">
        <v>-0.08</v>
      </c>
      <c r="E1645" s="12">
        <v>59.35</v>
      </c>
      <c r="F1645" s="11">
        <f t="shared" si="76"/>
        <v>-8.2360000000000003E-2</v>
      </c>
      <c r="G1645" s="11">
        <f t="shared" si="77"/>
        <v>63.290840000000003</v>
      </c>
      <c r="H1645" s="8">
        <f t="shared" si="75"/>
        <v>-1.4997064175999999</v>
      </c>
      <c r="K1645" s="69"/>
      <c r="L1645" s="69"/>
      <c r="M1645" s="69"/>
      <c r="P1645" s="63"/>
      <c r="Q1645" s="63"/>
      <c r="R1645" s="63"/>
    </row>
    <row r="1646" spans="1:18" outlineLevel="1">
      <c r="A1646" s="6">
        <v>45</v>
      </c>
      <c r="B1646" s="20">
        <v>42678.020833333336</v>
      </c>
      <c r="C1646" s="21">
        <v>4.1666666666666664E-2</v>
      </c>
      <c r="D1646" s="13">
        <v>-7.0000000000000007E-2</v>
      </c>
      <c r="E1646" s="12">
        <v>57.8</v>
      </c>
      <c r="F1646" s="11">
        <f t="shared" si="76"/>
        <v>-7.2065000000000018E-2</v>
      </c>
      <c r="G1646" s="11">
        <f t="shared" si="77"/>
        <v>61.637920000000001</v>
      </c>
      <c r="H1646" s="8">
        <f t="shared" si="75"/>
        <v>-1.4313607952000003</v>
      </c>
      <c r="K1646" s="69"/>
      <c r="L1646" s="69"/>
      <c r="M1646" s="69"/>
      <c r="P1646" s="63"/>
      <c r="Q1646" s="63"/>
      <c r="R1646" s="63"/>
    </row>
    <row r="1647" spans="1:18" outlineLevel="1">
      <c r="A1647" s="6">
        <v>45</v>
      </c>
      <c r="B1647" s="20">
        <v>42678.020833333336</v>
      </c>
      <c r="C1647" s="21">
        <v>6.25E-2</v>
      </c>
      <c r="D1647" s="13">
        <v>-0.05</v>
      </c>
      <c r="E1647" s="12">
        <v>47.08</v>
      </c>
      <c r="F1647" s="11">
        <f t="shared" si="76"/>
        <v>-5.1475000000000007E-2</v>
      </c>
      <c r="G1647" s="11">
        <f t="shared" si="77"/>
        <v>50.206111999999997</v>
      </c>
      <c r="H1647" s="8">
        <f t="shared" si="75"/>
        <v>-1.6108528848000003</v>
      </c>
      <c r="K1647" s="69"/>
      <c r="L1647" s="69"/>
      <c r="M1647" s="69"/>
      <c r="P1647" s="63"/>
      <c r="Q1647" s="63"/>
      <c r="R1647" s="63"/>
    </row>
    <row r="1648" spans="1:18" outlineLevel="1">
      <c r="A1648" s="6">
        <v>45</v>
      </c>
      <c r="B1648" s="20">
        <v>42678.020833333336</v>
      </c>
      <c r="C1648" s="21">
        <v>8.3333333333333329E-2</v>
      </c>
      <c r="D1648" s="13">
        <v>0.18</v>
      </c>
      <c r="E1648" s="12">
        <v>23.31</v>
      </c>
      <c r="F1648" s="11">
        <f t="shared" si="76"/>
        <v>0.18531</v>
      </c>
      <c r="G1648" s="11">
        <f t="shared" si="77"/>
        <v>24.857783999999999</v>
      </c>
      <c r="H1648" s="8">
        <f t="shared" si="75"/>
        <v>10.496369046960002</v>
      </c>
      <c r="K1648" s="69"/>
      <c r="L1648" s="69"/>
      <c r="M1648" s="69"/>
      <c r="P1648" s="63"/>
      <c r="Q1648" s="63"/>
      <c r="R1648" s="63"/>
    </row>
    <row r="1649" spans="1:18" outlineLevel="1">
      <c r="A1649" s="6">
        <v>45</v>
      </c>
      <c r="B1649" s="20">
        <v>42678.020833333336</v>
      </c>
      <c r="C1649" s="21">
        <v>0.10416666666666666</v>
      </c>
      <c r="D1649" s="13">
        <v>0.46</v>
      </c>
      <c r="E1649" s="12">
        <v>13.83</v>
      </c>
      <c r="F1649" s="11">
        <f t="shared" si="76"/>
        <v>0.47357000000000005</v>
      </c>
      <c r="G1649" s="11">
        <f t="shared" si="77"/>
        <v>14.748312</v>
      </c>
      <c r="H1649" s="8">
        <f t="shared" si="75"/>
        <v>31.611596886160005</v>
      </c>
      <c r="K1649" s="69"/>
      <c r="L1649" s="69"/>
      <c r="M1649" s="69"/>
      <c r="P1649" s="63"/>
      <c r="Q1649" s="63"/>
      <c r="R1649" s="63"/>
    </row>
    <row r="1650" spans="1:18" outlineLevel="1">
      <c r="A1650" s="6">
        <v>45</v>
      </c>
      <c r="B1650" s="20">
        <v>42678.020833333336</v>
      </c>
      <c r="C1650" s="21">
        <v>0.12499999999999999</v>
      </c>
      <c r="D1650" s="13">
        <v>0.79</v>
      </c>
      <c r="E1650" s="12">
        <v>7.56</v>
      </c>
      <c r="F1650" s="11">
        <f t="shared" si="76"/>
        <v>0.81330500000000006</v>
      </c>
      <c r="G1650" s="11">
        <f t="shared" si="77"/>
        <v>8.0619839999999989</v>
      </c>
      <c r="H1650" s="8">
        <f t="shared" si="75"/>
        <v>59.727505602880008</v>
      </c>
      <c r="K1650" s="69"/>
      <c r="L1650" s="69"/>
      <c r="M1650" s="69"/>
      <c r="P1650" s="63"/>
      <c r="Q1650" s="63"/>
      <c r="R1650" s="63"/>
    </row>
    <row r="1651" spans="1:18" outlineLevel="1">
      <c r="A1651" s="6">
        <v>45</v>
      </c>
      <c r="B1651" s="20">
        <v>42678.020833333336</v>
      </c>
      <c r="C1651" s="21">
        <v>0.14583333333333331</v>
      </c>
      <c r="D1651" s="13">
        <v>0.53</v>
      </c>
      <c r="E1651" s="12">
        <v>10.4</v>
      </c>
      <c r="F1651" s="11">
        <f t="shared" si="76"/>
        <v>0.54563500000000009</v>
      </c>
      <c r="G1651" s="11">
        <f t="shared" si="77"/>
        <v>11.09056</v>
      </c>
      <c r="H1651" s="8">
        <f t="shared" si="75"/>
        <v>38.417854794400007</v>
      </c>
      <c r="K1651" s="69"/>
      <c r="L1651" s="69"/>
      <c r="M1651" s="69"/>
      <c r="P1651" s="63"/>
      <c r="Q1651" s="63"/>
      <c r="R1651" s="63"/>
    </row>
    <row r="1652" spans="1:18" outlineLevel="1">
      <c r="A1652" s="6">
        <v>45</v>
      </c>
      <c r="B1652" s="20">
        <v>42678.020833333336</v>
      </c>
      <c r="C1652" s="21">
        <v>0.16666666666666666</v>
      </c>
      <c r="D1652" s="13">
        <v>0.63</v>
      </c>
      <c r="E1652" s="12">
        <v>7.37</v>
      </c>
      <c r="F1652" s="11">
        <f t="shared" si="76"/>
        <v>0.64858500000000008</v>
      </c>
      <c r="G1652" s="11">
        <f t="shared" si="77"/>
        <v>7.8593679999999999</v>
      </c>
      <c r="H1652" s="8">
        <f t="shared" si="75"/>
        <v>47.762209305720006</v>
      </c>
      <c r="K1652" s="69"/>
      <c r="L1652" s="69"/>
      <c r="M1652" s="69"/>
      <c r="P1652" s="63"/>
      <c r="Q1652" s="63"/>
      <c r="R1652" s="63"/>
    </row>
    <row r="1653" spans="1:18" outlineLevel="1">
      <c r="A1653" s="6">
        <v>45</v>
      </c>
      <c r="B1653" s="20">
        <v>42678.020833333336</v>
      </c>
      <c r="C1653" s="21">
        <v>0.1875</v>
      </c>
      <c r="D1653" s="13">
        <v>0.43</v>
      </c>
      <c r="E1653" s="12">
        <v>10.220000000000001</v>
      </c>
      <c r="F1653" s="11">
        <f t="shared" si="76"/>
        <v>0.44268500000000005</v>
      </c>
      <c r="G1653" s="11">
        <f t="shared" si="77"/>
        <v>10.898608000000001</v>
      </c>
      <c r="H1653" s="8">
        <f t="shared" si="75"/>
        <v>31.254177217520006</v>
      </c>
      <c r="K1653" s="69"/>
      <c r="L1653" s="69"/>
      <c r="M1653" s="69"/>
      <c r="P1653" s="63"/>
      <c r="Q1653" s="63"/>
      <c r="R1653" s="63"/>
    </row>
    <row r="1654" spans="1:18" outlineLevel="1">
      <c r="A1654" s="6">
        <v>45</v>
      </c>
      <c r="B1654" s="20">
        <v>42678.020833333336</v>
      </c>
      <c r="C1654" s="21">
        <v>0.20833333333333334</v>
      </c>
      <c r="D1654" s="13">
        <v>0.46</v>
      </c>
      <c r="E1654" s="12">
        <v>12.68</v>
      </c>
      <c r="F1654" s="11">
        <f t="shared" si="76"/>
        <v>0.47357000000000005</v>
      </c>
      <c r="G1654" s="11">
        <f t="shared" si="77"/>
        <v>13.521952000000001</v>
      </c>
      <c r="H1654" s="8">
        <f t="shared" si="75"/>
        <v>32.192364191360006</v>
      </c>
      <c r="K1654" s="69"/>
      <c r="L1654" s="69"/>
      <c r="M1654" s="69"/>
      <c r="P1654" s="63"/>
      <c r="Q1654" s="63"/>
      <c r="R1654" s="63"/>
    </row>
    <row r="1655" spans="1:18" outlineLevel="1">
      <c r="A1655" s="6">
        <v>45</v>
      </c>
      <c r="B1655" s="20">
        <v>42678.020833333336</v>
      </c>
      <c r="C1655" s="21">
        <v>0.22916666666666669</v>
      </c>
      <c r="D1655" s="13">
        <v>0.51</v>
      </c>
      <c r="E1655" s="12">
        <v>15.5</v>
      </c>
      <c r="F1655" s="11">
        <f t="shared" si="76"/>
        <v>0.52504500000000009</v>
      </c>
      <c r="G1655" s="11">
        <f t="shared" si="77"/>
        <v>16.529199999999999</v>
      </c>
      <c r="H1655" s="8">
        <f t="shared" si="75"/>
        <v>34.112593686000004</v>
      </c>
      <c r="K1655" s="69"/>
      <c r="L1655" s="69"/>
      <c r="M1655" s="69"/>
      <c r="P1655" s="63"/>
      <c r="Q1655" s="63"/>
      <c r="R1655" s="63"/>
    </row>
    <row r="1656" spans="1:18" outlineLevel="1">
      <c r="A1656" s="6">
        <v>45</v>
      </c>
      <c r="B1656" s="20">
        <v>42678.020833333336</v>
      </c>
      <c r="C1656" s="21">
        <v>0.25</v>
      </c>
      <c r="D1656" s="13">
        <v>0.38</v>
      </c>
      <c r="E1656" s="12">
        <v>56.43</v>
      </c>
      <c r="F1656" s="11">
        <f t="shared" si="76"/>
        <v>0.39121000000000006</v>
      </c>
      <c r="G1656" s="11">
        <f t="shared" si="77"/>
        <v>60.176952</v>
      </c>
      <c r="H1656" s="8">
        <f t="shared" si="75"/>
        <v>8.3417896080800009</v>
      </c>
      <c r="K1656" s="69"/>
      <c r="L1656" s="69"/>
      <c r="M1656" s="69"/>
      <c r="P1656" s="63"/>
      <c r="Q1656" s="63"/>
      <c r="R1656" s="63"/>
    </row>
    <row r="1657" spans="1:18" outlineLevel="1">
      <c r="A1657" s="6">
        <v>45</v>
      </c>
      <c r="B1657" s="20">
        <v>42678.020833333336</v>
      </c>
      <c r="C1657" s="21">
        <v>0.27083333333333331</v>
      </c>
      <c r="D1657" s="13">
        <v>0.25</v>
      </c>
      <c r="E1657" s="12">
        <v>58.23</v>
      </c>
      <c r="F1657" s="11">
        <f t="shared" si="76"/>
        <v>0.25737500000000002</v>
      </c>
      <c r="G1657" s="11">
        <f t="shared" si="77"/>
        <v>62.096471999999999</v>
      </c>
      <c r="H1657" s="8">
        <f t="shared" si="75"/>
        <v>4.9939830190000007</v>
      </c>
      <c r="K1657" s="69"/>
      <c r="L1657" s="69"/>
      <c r="M1657" s="69"/>
      <c r="P1657" s="63"/>
      <c r="Q1657" s="63"/>
      <c r="R1657" s="63"/>
    </row>
    <row r="1658" spans="1:18" outlineLevel="1">
      <c r="A1658" s="6">
        <v>45</v>
      </c>
      <c r="B1658" s="20">
        <v>42678.020833333336</v>
      </c>
      <c r="C1658" s="21">
        <v>0.29166666666666663</v>
      </c>
      <c r="D1658" s="13">
        <v>0.23</v>
      </c>
      <c r="E1658" s="12">
        <v>69.87</v>
      </c>
      <c r="F1658" s="11">
        <f t="shared" si="76"/>
        <v>0.23678500000000002</v>
      </c>
      <c r="G1658" s="11">
        <f t="shared" si="77"/>
        <v>74.509368000000009</v>
      </c>
      <c r="H1658" s="8">
        <f t="shared" si="75"/>
        <v>1.6552767981199981</v>
      </c>
      <c r="K1658" s="69"/>
      <c r="L1658" s="69"/>
      <c r="M1658" s="69"/>
      <c r="P1658" s="63"/>
      <c r="Q1658" s="63"/>
      <c r="R1658" s="63"/>
    </row>
    <row r="1659" spans="1:18" outlineLevel="1">
      <c r="A1659" s="6">
        <v>45</v>
      </c>
      <c r="B1659" s="20">
        <v>42678.020833333336</v>
      </c>
      <c r="C1659" s="21">
        <v>0.31249999999999994</v>
      </c>
      <c r="D1659" s="13">
        <v>0.1</v>
      </c>
      <c r="E1659" s="12">
        <v>48.83</v>
      </c>
      <c r="F1659" s="11">
        <f t="shared" si="76"/>
        <v>0.10295000000000001</v>
      </c>
      <c r="G1659" s="11">
        <f t="shared" si="77"/>
        <v>52.072311999999997</v>
      </c>
      <c r="H1659" s="8">
        <f t="shared" si="75"/>
        <v>3.0295804796000008</v>
      </c>
      <c r="K1659" s="69"/>
      <c r="L1659" s="69"/>
      <c r="M1659" s="69"/>
      <c r="P1659" s="63"/>
      <c r="Q1659" s="63"/>
      <c r="R1659" s="63"/>
    </row>
    <row r="1660" spans="1:18" outlineLevel="1">
      <c r="A1660" s="6">
        <v>45</v>
      </c>
      <c r="B1660" s="20">
        <v>42678.020833333336</v>
      </c>
      <c r="C1660" s="21">
        <v>0.33333333333333326</v>
      </c>
      <c r="D1660" s="13">
        <v>0.31</v>
      </c>
      <c r="E1660" s="12">
        <v>53.2</v>
      </c>
      <c r="F1660" s="11">
        <f t="shared" si="76"/>
        <v>0.31914500000000001</v>
      </c>
      <c r="G1660" s="11">
        <f t="shared" si="77"/>
        <v>56.732480000000002</v>
      </c>
      <c r="H1660" s="8">
        <f t="shared" si="75"/>
        <v>7.9044301703999995</v>
      </c>
      <c r="K1660" s="69"/>
      <c r="L1660" s="69"/>
      <c r="M1660" s="69"/>
      <c r="P1660" s="63"/>
      <c r="Q1660" s="63"/>
      <c r="R1660" s="63"/>
    </row>
    <row r="1661" spans="1:18" outlineLevel="1">
      <c r="A1661" s="6">
        <v>45</v>
      </c>
      <c r="B1661" s="20">
        <v>42678.020833333336</v>
      </c>
      <c r="C1661" s="21">
        <v>0.35416666666666657</v>
      </c>
      <c r="D1661" s="13">
        <v>1.04</v>
      </c>
      <c r="E1661" s="12">
        <v>48.8</v>
      </c>
      <c r="F1661" s="11">
        <f t="shared" si="76"/>
        <v>1.0706800000000001</v>
      </c>
      <c r="G1661" s="11">
        <f t="shared" si="77"/>
        <v>52.040319999999994</v>
      </c>
      <c r="H1661" s="8">
        <f t="shared" si="75"/>
        <v>31.54189018240001</v>
      </c>
      <c r="K1661" s="69"/>
      <c r="L1661" s="69"/>
      <c r="M1661" s="69"/>
      <c r="P1661" s="63"/>
      <c r="Q1661" s="63"/>
      <c r="R1661" s="63"/>
    </row>
    <row r="1662" spans="1:18" outlineLevel="1">
      <c r="A1662" s="6">
        <v>45</v>
      </c>
      <c r="B1662" s="20">
        <v>42678.020833333336</v>
      </c>
      <c r="C1662" s="21">
        <v>0.37499999999999989</v>
      </c>
      <c r="D1662" s="13">
        <v>2.95</v>
      </c>
      <c r="E1662" s="12">
        <v>46.13</v>
      </c>
      <c r="F1662" s="11">
        <f t="shared" si="76"/>
        <v>3.0370250000000003</v>
      </c>
      <c r="G1662" s="11">
        <f t="shared" si="77"/>
        <v>49.193032000000002</v>
      </c>
      <c r="H1662" s="8">
        <f t="shared" si="75"/>
        <v>98.117069490200009</v>
      </c>
      <c r="K1662" s="69"/>
      <c r="L1662" s="69"/>
      <c r="M1662" s="69"/>
      <c r="P1662" s="63"/>
      <c r="Q1662" s="63"/>
      <c r="R1662" s="63"/>
    </row>
    <row r="1663" spans="1:18" outlineLevel="1">
      <c r="A1663" s="6">
        <v>45</v>
      </c>
      <c r="B1663" s="20">
        <v>42678.020833333336</v>
      </c>
      <c r="C1663" s="21">
        <v>0.3958333333333332</v>
      </c>
      <c r="D1663" s="13">
        <v>3.97</v>
      </c>
      <c r="E1663" s="12">
        <v>38.340000000000003</v>
      </c>
      <c r="F1663" s="11">
        <f t="shared" si="76"/>
        <v>4.0871150000000007</v>
      </c>
      <c r="G1663" s="11">
        <f t="shared" si="77"/>
        <v>40.885776000000007</v>
      </c>
      <c r="H1663" s="8">
        <f t="shared" si="75"/>
        <v>165.99500412376</v>
      </c>
      <c r="K1663" s="69"/>
      <c r="L1663" s="69"/>
      <c r="M1663" s="69"/>
      <c r="P1663" s="63"/>
      <c r="Q1663" s="63"/>
      <c r="R1663" s="63"/>
    </row>
    <row r="1664" spans="1:18" outlineLevel="1">
      <c r="A1664" s="6">
        <v>45</v>
      </c>
      <c r="B1664" s="20">
        <v>42678.020833333336</v>
      </c>
      <c r="C1664" s="21">
        <v>0.41666666666666652</v>
      </c>
      <c r="D1664" s="13">
        <v>5.96</v>
      </c>
      <c r="E1664" s="12">
        <v>31.02</v>
      </c>
      <c r="F1664" s="11">
        <f t="shared" si="76"/>
        <v>6.1358200000000007</v>
      </c>
      <c r="G1664" s="11">
        <f t="shared" si="77"/>
        <v>33.079728000000003</v>
      </c>
      <c r="H1664" s="8">
        <f t="shared" si="75"/>
        <v>297.09807334304003</v>
      </c>
      <c r="K1664" s="69"/>
      <c r="L1664" s="69"/>
      <c r="M1664" s="69"/>
      <c r="P1664" s="63"/>
      <c r="Q1664" s="63"/>
      <c r="R1664" s="63"/>
    </row>
    <row r="1665" spans="1:18" outlineLevel="1">
      <c r="A1665" s="6">
        <v>45</v>
      </c>
      <c r="B1665" s="20">
        <v>42678.020833333336</v>
      </c>
      <c r="C1665" s="21">
        <v>0.43749999999999983</v>
      </c>
      <c r="D1665" s="13">
        <v>7.22</v>
      </c>
      <c r="E1665" s="12">
        <v>20.91</v>
      </c>
      <c r="F1665" s="11">
        <f t="shared" si="76"/>
        <v>7.4329900000000002</v>
      </c>
      <c r="G1665" s="11">
        <f t="shared" si="77"/>
        <v>22.298424000000001</v>
      </c>
      <c r="H1665" s="8">
        <f t="shared" si="75"/>
        <v>440.04472239224003</v>
      </c>
      <c r="K1665" s="69"/>
      <c r="L1665" s="69"/>
      <c r="M1665" s="69"/>
      <c r="P1665" s="63"/>
      <c r="Q1665" s="63"/>
      <c r="R1665" s="63"/>
    </row>
    <row r="1666" spans="1:18" outlineLevel="1">
      <c r="A1666" s="6">
        <v>45</v>
      </c>
      <c r="B1666" s="20">
        <v>42678.020833333336</v>
      </c>
      <c r="C1666" s="21">
        <v>0.45833333333333315</v>
      </c>
      <c r="D1666" s="13">
        <v>7.63</v>
      </c>
      <c r="E1666" s="12">
        <v>31.06</v>
      </c>
      <c r="F1666" s="11">
        <f t="shared" si="76"/>
        <v>7.8550850000000008</v>
      </c>
      <c r="G1666" s="11">
        <f t="shared" si="77"/>
        <v>33.122383999999997</v>
      </c>
      <c r="H1666" s="8">
        <f t="shared" si="75"/>
        <v>380.01028577736008</v>
      </c>
      <c r="K1666" s="69"/>
      <c r="L1666" s="69"/>
      <c r="M1666" s="69"/>
      <c r="P1666" s="63"/>
      <c r="Q1666" s="63"/>
      <c r="R1666" s="63"/>
    </row>
    <row r="1667" spans="1:18" outlineLevel="1">
      <c r="A1667" s="6">
        <v>45</v>
      </c>
      <c r="B1667" s="20">
        <v>42678.020833333336</v>
      </c>
      <c r="C1667" s="21">
        <v>0.47916666666666646</v>
      </c>
      <c r="D1667" s="13">
        <v>8.1300000000000008</v>
      </c>
      <c r="E1667" s="12">
        <v>28.55</v>
      </c>
      <c r="F1667" s="11">
        <f t="shared" si="76"/>
        <v>8.3698350000000019</v>
      </c>
      <c r="G1667" s="11">
        <f t="shared" si="77"/>
        <v>30.445720000000001</v>
      </c>
      <c r="H1667" s="8">
        <f t="shared" si="75"/>
        <v>427.31589964380009</v>
      </c>
      <c r="K1667" s="69"/>
      <c r="L1667" s="69"/>
      <c r="M1667" s="69"/>
      <c r="P1667" s="63"/>
      <c r="Q1667" s="63"/>
      <c r="R1667" s="63"/>
    </row>
    <row r="1668" spans="1:18" outlineLevel="1">
      <c r="A1668" s="6">
        <v>45</v>
      </c>
      <c r="B1668" s="20">
        <v>42678.020833333336</v>
      </c>
      <c r="C1668" s="21">
        <v>0.49999999999999978</v>
      </c>
      <c r="D1668" s="13">
        <v>7.98</v>
      </c>
      <c r="E1668" s="12">
        <v>28.28</v>
      </c>
      <c r="F1668" s="11">
        <f t="shared" si="76"/>
        <v>8.2154100000000003</v>
      </c>
      <c r="G1668" s="11">
        <f t="shared" si="77"/>
        <v>30.157792000000001</v>
      </c>
      <c r="H1668" s="8">
        <f t="shared" si="75"/>
        <v>421.79728902528001</v>
      </c>
      <c r="K1668" s="69"/>
      <c r="L1668" s="69"/>
      <c r="M1668" s="69"/>
      <c r="P1668" s="63"/>
      <c r="Q1668" s="63"/>
      <c r="R1668" s="63"/>
    </row>
    <row r="1669" spans="1:18" outlineLevel="1">
      <c r="A1669" s="6">
        <v>45</v>
      </c>
      <c r="B1669" s="20">
        <v>42678.020833333336</v>
      </c>
      <c r="C1669" s="21">
        <v>0.52083333333333315</v>
      </c>
      <c r="D1669" s="13">
        <v>8.67</v>
      </c>
      <c r="E1669" s="12">
        <v>31</v>
      </c>
      <c r="F1669" s="11">
        <f t="shared" si="76"/>
        <v>8.9257650000000002</v>
      </c>
      <c r="G1669" s="11">
        <f t="shared" si="77"/>
        <v>33.058399999999999</v>
      </c>
      <c r="H1669" s="8">
        <f t="shared" si="75"/>
        <v>432.37833782400003</v>
      </c>
      <c r="K1669" s="69"/>
      <c r="L1669" s="69"/>
      <c r="M1669" s="69"/>
      <c r="P1669" s="63"/>
      <c r="Q1669" s="63"/>
      <c r="R1669" s="63"/>
    </row>
    <row r="1670" spans="1:18" outlineLevel="1">
      <c r="A1670" s="6">
        <v>45</v>
      </c>
      <c r="B1670" s="20">
        <v>42678.020833333336</v>
      </c>
      <c r="C1670" s="21">
        <v>0.54166666666666652</v>
      </c>
      <c r="D1670" s="13">
        <v>7.03</v>
      </c>
      <c r="E1670" s="12">
        <v>27.28</v>
      </c>
      <c r="F1670" s="11">
        <f t="shared" si="76"/>
        <v>7.2373850000000006</v>
      </c>
      <c r="G1670" s="11">
        <f t="shared" si="77"/>
        <v>29.091392000000003</v>
      </c>
      <c r="H1670" s="8">
        <f t="shared" si="75"/>
        <v>379.30127341008006</v>
      </c>
      <c r="K1670" s="69"/>
      <c r="L1670" s="69"/>
      <c r="M1670" s="69"/>
      <c r="P1670" s="63"/>
      <c r="Q1670" s="63"/>
      <c r="R1670" s="63"/>
    </row>
    <row r="1671" spans="1:18" outlineLevel="1">
      <c r="A1671" s="6">
        <v>45</v>
      </c>
      <c r="B1671" s="20">
        <v>42678.020833333336</v>
      </c>
      <c r="C1671" s="21">
        <v>0.56249999999999989</v>
      </c>
      <c r="D1671" s="13">
        <v>7.8</v>
      </c>
      <c r="E1671" s="12">
        <v>26.42</v>
      </c>
      <c r="F1671" s="11">
        <f t="shared" si="76"/>
        <v>8.0301000000000009</v>
      </c>
      <c r="G1671" s="11">
        <f t="shared" si="77"/>
        <v>28.174288000000001</v>
      </c>
      <c r="H1671" s="8">
        <f t="shared" si="75"/>
        <v>428.21079993120003</v>
      </c>
      <c r="K1671" s="69"/>
      <c r="L1671" s="69"/>
      <c r="M1671" s="69"/>
      <c r="P1671" s="63"/>
      <c r="Q1671" s="63"/>
      <c r="R1671" s="63"/>
    </row>
    <row r="1672" spans="1:18" outlineLevel="1">
      <c r="A1672" s="6">
        <v>45</v>
      </c>
      <c r="B1672" s="20">
        <v>42678.020833333336</v>
      </c>
      <c r="C1672" s="21">
        <v>0.58333333333333326</v>
      </c>
      <c r="D1672" s="13">
        <v>8.1999999999999993</v>
      </c>
      <c r="E1672" s="12">
        <v>28.8</v>
      </c>
      <c r="F1672" s="11">
        <f t="shared" si="76"/>
        <v>8.4419000000000004</v>
      </c>
      <c r="G1672" s="11">
        <f t="shared" si="77"/>
        <v>30.712320000000002</v>
      </c>
      <c r="H1672" s="8">
        <f t="shared" si="75"/>
        <v>428.74451579199996</v>
      </c>
      <c r="K1672" s="69"/>
      <c r="L1672" s="69"/>
      <c r="M1672" s="69"/>
      <c r="P1672" s="63"/>
      <c r="Q1672" s="63"/>
      <c r="R1672" s="63"/>
    </row>
    <row r="1673" spans="1:18" outlineLevel="1">
      <c r="A1673" s="6">
        <v>45</v>
      </c>
      <c r="B1673" s="20">
        <v>42678.020833333336</v>
      </c>
      <c r="C1673" s="21">
        <v>0.60416666666666663</v>
      </c>
      <c r="D1673" s="13">
        <v>9.07</v>
      </c>
      <c r="E1673" s="12">
        <v>23.86</v>
      </c>
      <c r="F1673" s="11">
        <f t="shared" si="76"/>
        <v>9.3375650000000014</v>
      </c>
      <c r="G1673" s="11">
        <f t="shared" si="77"/>
        <v>25.444303999999999</v>
      </c>
      <c r="H1673" s="8">
        <f t="shared" si="75"/>
        <v>523.42370502024005</v>
      </c>
      <c r="K1673" s="69"/>
      <c r="L1673" s="69"/>
      <c r="M1673" s="69"/>
      <c r="P1673" s="63"/>
      <c r="Q1673" s="63"/>
      <c r="R1673" s="63"/>
    </row>
    <row r="1674" spans="1:18" outlineLevel="1">
      <c r="A1674" s="6">
        <v>45</v>
      </c>
      <c r="B1674" s="20">
        <v>42678.020833333336</v>
      </c>
      <c r="C1674" s="21">
        <v>0.625</v>
      </c>
      <c r="D1674" s="13">
        <v>9.68</v>
      </c>
      <c r="E1674" s="12">
        <v>17.47</v>
      </c>
      <c r="F1674" s="11">
        <f t="shared" si="76"/>
        <v>9.96556</v>
      </c>
      <c r="G1674" s="11">
        <f t="shared" si="77"/>
        <v>18.630008</v>
      </c>
      <c r="H1674" s="8">
        <f t="shared" si="75"/>
        <v>626.53467747551997</v>
      </c>
      <c r="K1674" s="69"/>
      <c r="L1674" s="69"/>
      <c r="M1674" s="69"/>
      <c r="P1674" s="63"/>
      <c r="Q1674" s="63"/>
      <c r="R1674" s="63"/>
    </row>
    <row r="1675" spans="1:18" outlineLevel="1">
      <c r="A1675" s="6">
        <v>45</v>
      </c>
      <c r="B1675" s="20">
        <v>42678.020833333336</v>
      </c>
      <c r="C1675" s="21">
        <v>0.64583333333333337</v>
      </c>
      <c r="D1675" s="13">
        <v>9.61</v>
      </c>
      <c r="E1675" s="12">
        <v>9.5</v>
      </c>
      <c r="F1675" s="11">
        <f t="shared" si="76"/>
        <v>9.8934949999999997</v>
      </c>
      <c r="G1675" s="11">
        <f t="shared" si="77"/>
        <v>10.130800000000001</v>
      </c>
      <c r="H1675" s="8">
        <f t="shared" si="75"/>
        <v>706.09082335400001</v>
      </c>
      <c r="K1675" s="69"/>
      <c r="L1675" s="69"/>
      <c r="M1675" s="69"/>
      <c r="P1675" s="63"/>
      <c r="Q1675" s="63"/>
      <c r="R1675" s="63"/>
    </row>
    <row r="1676" spans="1:18" outlineLevel="1">
      <c r="A1676" s="6">
        <v>45</v>
      </c>
      <c r="B1676" s="20">
        <v>42678.020833333336</v>
      </c>
      <c r="C1676" s="21">
        <v>0.66666666666666674</v>
      </c>
      <c r="D1676" s="13">
        <v>9.76</v>
      </c>
      <c r="E1676" s="12">
        <v>9.42</v>
      </c>
      <c r="F1676" s="11">
        <f t="shared" si="76"/>
        <v>10.047920000000001</v>
      </c>
      <c r="G1676" s="11">
        <f t="shared" si="77"/>
        <v>10.045488000000001</v>
      </c>
      <c r="H1676" s="8">
        <f t="shared" si="75"/>
        <v>717.96922021504008</v>
      </c>
      <c r="K1676" s="69"/>
      <c r="L1676" s="69"/>
      <c r="M1676" s="69"/>
      <c r="P1676" s="63"/>
      <c r="Q1676" s="63"/>
      <c r="R1676" s="63"/>
    </row>
    <row r="1677" spans="1:18" outlineLevel="1">
      <c r="A1677" s="6">
        <v>45</v>
      </c>
      <c r="B1677" s="20">
        <v>42678.020833333336</v>
      </c>
      <c r="C1677" s="21">
        <v>0.68750000000000011</v>
      </c>
      <c r="D1677" s="13">
        <v>9.76</v>
      </c>
      <c r="E1677" s="12">
        <v>8.1300000000000008</v>
      </c>
      <c r="F1677" s="11">
        <f t="shared" si="76"/>
        <v>10.047920000000001</v>
      </c>
      <c r="G1677" s="11">
        <f t="shared" si="77"/>
        <v>8.6698320000000013</v>
      </c>
      <c r="H1677" s="8">
        <f t="shared" ref="H1677:H1740" si="78">F1677*($B$6-G1677)</f>
        <v>731.79170165056007</v>
      </c>
      <c r="K1677" s="69"/>
      <c r="L1677" s="69"/>
      <c r="M1677" s="69"/>
      <c r="P1677" s="63"/>
      <c r="Q1677" s="63"/>
      <c r="R1677" s="63"/>
    </row>
    <row r="1678" spans="1:18" outlineLevel="1">
      <c r="A1678" s="6">
        <v>45</v>
      </c>
      <c r="B1678" s="20">
        <v>42678.020833333336</v>
      </c>
      <c r="C1678" s="21">
        <v>0.70833333333333348</v>
      </c>
      <c r="D1678" s="13">
        <v>9.5500000000000007</v>
      </c>
      <c r="E1678" s="12">
        <v>9.2100000000000009</v>
      </c>
      <c r="F1678" s="11">
        <f t="shared" ref="F1678:F1741" si="79">IF($B$10="Electricity",$D1678*$B$7,$D1678*$B$8)</f>
        <v>9.8317250000000023</v>
      </c>
      <c r="G1678" s="11">
        <f t="shared" ref="G1678:G1741" si="80">+E1678*$B$8</f>
        <v>9.8215440000000012</v>
      </c>
      <c r="H1678" s="8">
        <f t="shared" si="78"/>
        <v>704.72286781660011</v>
      </c>
      <c r="K1678" s="69"/>
      <c r="L1678" s="69"/>
      <c r="M1678" s="69"/>
      <c r="P1678" s="63"/>
      <c r="Q1678" s="63"/>
      <c r="R1678" s="63"/>
    </row>
    <row r="1679" spans="1:18" outlineLevel="1">
      <c r="A1679" s="6">
        <v>45</v>
      </c>
      <c r="B1679" s="20">
        <v>42678.020833333336</v>
      </c>
      <c r="C1679" s="21">
        <v>0.72916666666666685</v>
      </c>
      <c r="D1679" s="13">
        <v>9.66</v>
      </c>
      <c r="E1679" s="12">
        <v>9.1999999999999993</v>
      </c>
      <c r="F1679" s="11">
        <f t="shared" si="79"/>
        <v>9.9449700000000014</v>
      </c>
      <c r="G1679" s="11">
        <f t="shared" si="80"/>
        <v>9.8108799999999992</v>
      </c>
      <c r="H1679" s="8">
        <f t="shared" si="78"/>
        <v>712.94614772640011</v>
      </c>
      <c r="K1679" s="69"/>
      <c r="L1679" s="69"/>
      <c r="M1679" s="69"/>
      <c r="P1679" s="63"/>
      <c r="Q1679" s="63"/>
      <c r="R1679" s="63"/>
    </row>
    <row r="1680" spans="1:18" outlineLevel="1">
      <c r="A1680" s="6">
        <v>45</v>
      </c>
      <c r="B1680" s="20">
        <v>42678.020833333336</v>
      </c>
      <c r="C1680" s="21">
        <v>0.75000000000000022</v>
      </c>
      <c r="D1680" s="13">
        <v>9.57</v>
      </c>
      <c r="E1680" s="12">
        <v>9.1999999999999993</v>
      </c>
      <c r="F1680" s="11">
        <f t="shared" si="79"/>
        <v>9.8523150000000008</v>
      </c>
      <c r="G1680" s="11">
        <f t="shared" si="80"/>
        <v>9.8108799999999992</v>
      </c>
      <c r="H1680" s="8">
        <f t="shared" si="78"/>
        <v>706.30379231280006</v>
      </c>
      <c r="K1680" s="69"/>
      <c r="L1680" s="69"/>
      <c r="M1680" s="69"/>
      <c r="P1680" s="63"/>
      <c r="Q1680" s="63"/>
      <c r="R1680" s="63"/>
    </row>
    <row r="1681" spans="1:18" outlineLevel="1">
      <c r="A1681" s="6">
        <v>45</v>
      </c>
      <c r="B1681" s="20">
        <v>42678.020833333336</v>
      </c>
      <c r="C1681" s="21">
        <v>0.77083333333333359</v>
      </c>
      <c r="D1681" s="13">
        <v>9.77</v>
      </c>
      <c r="E1681" s="12">
        <v>9.1999999999999993</v>
      </c>
      <c r="F1681" s="11">
        <f t="shared" si="79"/>
        <v>10.058215000000001</v>
      </c>
      <c r="G1681" s="11">
        <f t="shared" si="80"/>
        <v>9.8108799999999992</v>
      </c>
      <c r="H1681" s="8">
        <f t="shared" si="78"/>
        <v>721.06458212080008</v>
      </c>
      <c r="K1681" s="69"/>
      <c r="L1681" s="69"/>
      <c r="M1681" s="69"/>
      <c r="P1681" s="63"/>
      <c r="Q1681" s="63"/>
      <c r="R1681" s="63"/>
    </row>
    <row r="1682" spans="1:18" outlineLevel="1">
      <c r="A1682" s="6">
        <v>45</v>
      </c>
      <c r="B1682" s="20">
        <v>42678.020833333336</v>
      </c>
      <c r="C1682" s="21">
        <v>0.79166666666666696</v>
      </c>
      <c r="D1682" s="13">
        <v>9.7899999999999991</v>
      </c>
      <c r="E1682" s="12">
        <v>14.13</v>
      </c>
      <c r="F1682" s="11">
        <f t="shared" si="79"/>
        <v>10.078804999999999</v>
      </c>
      <c r="G1682" s="11">
        <f t="shared" si="80"/>
        <v>15.068232000000002</v>
      </c>
      <c r="H1682" s="8">
        <f t="shared" si="78"/>
        <v>669.55283547724002</v>
      </c>
      <c r="K1682" s="69"/>
      <c r="L1682" s="69"/>
      <c r="M1682" s="69"/>
      <c r="P1682" s="63"/>
      <c r="Q1682" s="63"/>
      <c r="R1682" s="63"/>
    </row>
    <row r="1683" spans="1:18" outlineLevel="1">
      <c r="A1683" s="6">
        <v>45</v>
      </c>
      <c r="B1683" s="20">
        <v>42678.020833333336</v>
      </c>
      <c r="C1683" s="21">
        <v>0.81250000000000033</v>
      </c>
      <c r="D1683" s="13">
        <v>9.7899999999999991</v>
      </c>
      <c r="E1683" s="12">
        <v>10.47</v>
      </c>
      <c r="F1683" s="11">
        <f t="shared" si="79"/>
        <v>10.078804999999999</v>
      </c>
      <c r="G1683" s="11">
        <f t="shared" si="80"/>
        <v>11.165208000000002</v>
      </c>
      <c r="H1683" s="8">
        <f t="shared" si="78"/>
        <v>708.89065328355991</v>
      </c>
      <c r="K1683" s="69"/>
      <c r="L1683" s="69"/>
      <c r="M1683" s="69"/>
      <c r="P1683" s="63"/>
      <c r="Q1683" s="63"/>
      <c r="R1683" s="63"/>
    </row>
    <row r="1684" spans="1:18" outlineLevel="1">
      <c r="A1684" s="6">
        <v>45</v>
      </c>
      <c r="B1684" s="20">
        <v>42678.020833333336</v>
      </c>
      <c r="C1684" s="21">
        <v>0.8333333333333337</v>
      </c>
      <c r="D1684" s="13">
        <v>9.7899999999999991</v>
      </c>
      <c r="E1684" s="12">
        <v>10.5</v>
      </c>
      <c r="F1684" s="11">
        <f t="shared" si="79"/>
        <v>10.078804999999999</v>
      </c>
      <c r="G1684" s="11">
        <f t="shared" si="80"/>
        <v>11.1972</v>
      </c>
      <c r="H1684" s="8">
        <f t="shared" si="78"/>
        <v>708.56821215399998</v>
      </c>
      <c r="K1684" s="69"/>
      <c r="L1684" s="69"/>
      <c r="M1684" s="69"/>
      <c r="P1684" s="63"/>
      <c r="Q1684" s="63"/>
      <c r="R1684" s="63"/>
    </row>
    <row r="1685" spans="1:18" outlineLevel="1">
      <c r="A1685" s="6">
        <v>45</v>
      </c>
      <c r="B1685" s="20">
        <v>42678.020833333336</v>
      </c>
      <c r="C1685" s="21">
        <v>0.85416666666666707</v>
      </c>
      <c r="D1685" s="13">
        <v>9.7799999999999994</v>
      </c>
      <c r="E1685" s="12">
        <v>9.44</v>
      </c>
      <c r="F1685" s="11">
        <f t="shared" si="79"/>
        <v>10.06851</v>
      </c>
      <c r="G1685" s="11">
        <f t="shared" si="80"/>
        <v>10.066815999999999</v>
      </c>
      <c r="H1685" s="8">
        <f t="shared" si="78"/>
        <v>719.22572743583999</v>
      </c>
      <c r="K1685" s="69"/>
      <c r="L1685" s="69"/>
      <c r="M1685" s="69"/>
      <c r="P1685" s="63"/>
      <c r="Q1685" s="63"/>
      <c r="R1685" s="63"/>
    </row>
    <row r="1686" spans="1:18" outlineLevel="1">
      <c r="A1686" s="6">
        <v>45</v>
      </c>
      <c r="B1686" s="20">
        <v>42678.020833333336</v>
      </c>
      <c r="C1686" s="21">
        <v>0.87500000000000044</v>
      </c>
      <c r="D1686" s="13">
        <v>9.77</v>
      </c>
      <c r="E1686" s="12">
        <v>8.6</v>
      </c>
      <c r="F1686" s="11">
        <f t="shared" si="79"/>
        <v>10.058215000000001</v>
      </c>
      <c r="G1686" s="11">
        <f t="shared" si="80"/>
        <v>9.1710399999999996</v>
      </c>
      <c r="H1686" s="8">
        <f t="shared" si="78"/>
        <v>727.50023040639996</v>
      </c>
      <c r="K1686" s="69"/>
      <c r="L1686" s="69"/>
      <c r="M1686" s="69"/>
      <c r="P1686" s="63"/>
      <c r="Q1686" s="63"/>
      <c r="R1686" s="63"/>
    </row>
    <row r="1687" spans="1:18" outlineLevel="1">
      <c r="A1687" s="6">
        <v>45</v>
      </c>
      <c r="B1687" s="20">
        <v>42678.020833333336</v>
      </c>
      <c r="C1687" s="21">
        <v>0.89583333333333381</v>
      </c>
      <c r="D1687" s="13">
        <v>9.7799999999999994</v>
      </c>
      <c r="E1687" s="12">
        <v>7.12</v>
      </c>
      <c r="F1687" s="11">
        <f t="shared" si="79"/>
        <v>10.06851</v>
      </c>
      <c r="G1687" s="11">
        <f t="shared" si="80"/>
        <v>7.5927680000000004</v>
      </c>
      <c r="H1687" s="8">
        <f t="shared" si="78"/>
        <v>744.13570446431993</v>
      </c>
      <c r="K1687" s="69"/>
      <c r="L1687" s="69"/>
      <c r="M1687" s="69"/>
      <c r="P1687" s="63"/>
      <c r="Q1687" s="63"/>
      <c r="R1687" s="63"/>
    </row>
    <row r="1688" spans="1:18" outlineLevel="1">
      <c r="A1688" s="6">
        <v>45</v>
      </c>
      <c r="B1688" s="20">
        <v>42678.020833333336</v>
      </c>
      <c r="C1688" s="21">
        <v>0.91666666666666718</v>
      </c>
      <c r="D1688" s="13">
        <v>9.7899999999999991</v>
      </c>
      <c r="E1688" s="12">
        <v>4.67</v>
      </c>
      <c r="F1688" s="11">
        <f t="shared" si="79"/>
        <v>10.078804999999999</v>
      </c>
      <c r="G1688" s="11">
        <f t="shared" si="80"/>
        <v>4.9800880000000003</v>
      </c>
      <c r="H1688" s="8">
        <f t="shared" si="78"/>
        <v>771.22927166516001</v>
      </c>
      <c r="K1688" s="69"/>
      <c r="L1688" s="69"/>
      <c r="M1688" s="69"/>
      <c r="P1688" s="63"/>
      <c r="Q1688" s="63"/>
      <c r="R1688" s="63"/>
    </row>
    <row r="1689" spans="1:18" outlineLevel="1">
      <c r="A1689" s="6">
        <v>45</v>
      </c>
      <c r="B1689" s="20">
        <v>42678.020833333336</v>
      </c>
      <c r="C1689" s="21">
        <v>0.93750000000000056</v>
      </c>
      <c r="D1689" s="13">
        <v>9.8000000000000007</v>
      </c>
      <c r="E1689" s="12">
        <v>23.65</v>
      </c>
      <c r="F1689" s="11">
        <f t="shared" si="79"/>
        <v>10.089100000000002</v>
      </c>
      <c r="G1689" s="11">
        <f t="shared" si="80"/>
        <v>25.220359999999999</v>
      </c>
      <c r="H1689" s="8">
        <f t="shared" si="78"/>
        <v>567.81091592400014</v>
      </c>
      <c r="K1689" s="69"/>
      <c r="L1689" s="69"/>
      <c r="M1689" s="69"/>
      <c r="P1689" s="63"/>
      <c r="Q1689" s="63"/>
      <c r="R1689" s="63"/>
    </row>
    <row r="1690" spans="1:18" outlineLevel="1">
      <c r="A1690" s="6">
        <v>45</v>
      </c>
      <c r="B1690" s="20">
        <v>42678.020833333336</v>
      </c>
      <c r="C1690" s="21">
        <v>0.95833333333333393</v>
      </c>
      <c r="D1690" s="13">
        <v>9.7799999999999994</v>
      </c>
      <c r="E1690" s="12">
        <v>3.59</v>
      </c>
      <c r="F1690" s="11">
        <f t="shared" si="79"/>
        <v>10.06851</v>
      </c>
      <c r="G1690" s="11">
        <f t="shared" si="80"/>
        <v>3.828376</v>
      </c>
      <c r="H1690" s="8">
        <f t="shared" si="78"/>
        <v>782.03752296023993</v>
      </c>
      <c r="K1690" s="69"/>
      <c r="L1690" s="69"/>
      <c r="M1690" s="69"/>
      <c r="P1690" s="63"/>
      <c r="Q1690" s="63"/>
      <c r="R1690" s="63"/>
    </row>
    <row r="1691" spans="1:18" outlineLevel="1">
      <c r="A1691" s="6">
        <v>45</v>
      </c>
      <c r="B1691" s="20">
        <v>42678.020833333336</v>
      </c>
      <c r="C1691" s="21">
        <v>0.9791666666666673</v>
      </c>
      <c r="D1691" s="13">
        <v>9.7799999999999994</v>
      </c>
      <c r="E1691" s="12">
        <v>18.14</v>
      </c>
      <c r="F1691" s="11">
        <f t="shared" si="79"/>
        <v>10.06851</v>
      </c>
      <c r="G1691" s="11">
        <f t="shared" si="80"/>
        <v>19.344495999999999</v>
      </c>
      <c r="H1691" s="8">
        <f t="shared" si="78"/>
        <v>625.81331357904003</v>
      </c>
      <c r="K1691" s="69"/>
      <c r="L1691" s="69"/>
      <c r="M1691" s="69"/>
      <c r="P1691" s="63"/>
      <c r="Q1691" s="63"/>
      <c r="R1691" s="63"/>
    </row>
    <row r="1692" spans="1:18" outlineLevel="1">
      <c r="A1692" s="6">
        <v>45</v>
      </c>
      <c r="B1692" s="20">
        <v>42678.020833333336</v>
      </c>
      <c r="C1692" s="21">
        <v>1.0000000000000007</v>
      </c>
      <c r="D1692" s="13">
        <v>9.7799999999999994</v>
      </c>
      <c r="E1692" s="12">
        <v>17.45</v>
      </c>
      <c r="F1692" s="11">
        <f t="shared" si="79"/>
        <v>10.06851</v>
      </c>
      <c r="G1692" s="11">
        <f t="shared" si="80"/>
        <v>18.60868</v>
      </c>
      <c r="H1692" s="8">
        <f t="shared" si="78"/>
        <v>633.22188433320002</v>
      </c>
      <c r="K1692" s="69"/>
      <c r="L1692" s="69"/>
      <c r="M1692" s="69"/>
      <c r="P1692" s="63"/>
      <c r="Q1692" s="63"/>
      <c r="R1692" s="63"/>
    </row>
    <row r="1693" spans="1:18" outlineLevel="1">
      <c r="A1693" s="6">
        <v>45</v>
      </c>
      <c r="B1693" s="20">
        <v>42679.020833333336</v>
      </c>
      <c r="C1693" s="21">
        <v>2.0833333333333332E-2</v>
      </c>
      <c r="D1693" s="13">
        <v>9.7899999999999991</v>
      </c>
      <c r="E1693" s="12">
        <v>17.48</v>
      </c>
      <c r="F1693" s="11">
        <f t="shared" si="79"/>
        <v>10.078804999999999</v>
      </c>
      <c r="G1693" s="11">
        <f t="shared" si="80"/>
        <v>18.640672000000002</v>
      </c>
      <c r="H1693" s="8">
        <f t="shared" si="78"/>
        <v>633.54690934303994</v>
      </c>
      <c r="K1693" s="69"/>
      <c r="L1693" s="69"/>
      <c r="M1693" s="69"/>
      <c r="P1693" s="63"/>
      <c r="Q1693" s="63"/>
      <c r="R1693" s="63"/>
    </row>
    <row r="1694" spans="1:18" outlineLevel="1">
      <c r="A1694" s="6">
        <v>45</v>
      </c>
      <c r="B1694" s="20">
        <v>42679.020833333336</v>
      </c>
      <c r="C1694" s="21">
        <v>4.1666666666666664E-2</v>
      </c>
      <c r="D1694" s="13">
        <v>9.7799999999999994</v>
      </c>
      <c r="E1694" s="12">
        <v>16.54</v>
      </c>
      <c r="F1694" s="11">
        <f t="shared" si="79"/>
        <v>10.06851</v>
      </c>
      <c r="G1694" s="11">
        <f t="shared" si="80"/>
        <v>17.638255999999998</v>
      </c>
      <c r="H1694" s="8">
        <f t="shared" si="78"/>
        <v>642.99260808144004</v>
      </c>
      <c r="K1694" s="69"/>
      <c r="L1694" s="69"/>
      <c r="M1694" s="69"/>
      <c r="P1694" s="63"/>
      <c r="Q1694" s="63"/>
      <c r="R1694" s="63"/>
    </row>
    <row r="1695" spans="1:18" outlineLevel="1">
      <c r="A1695" s="6">
        <v>45</v>
      </c>
      <c r="B1695" s="20">
        <v>42679.020833333336</v>
      </c>
      <c r="C1695" s="21">
        <v>6.25E-2</v>
      </c>
      <c r="D1695" s="13">
        <v>9.7899999999999991</v>
      </c>
      <c r="E1695" s="12">
        <v>12.36</v>
      </c>
      <c r="F1695" s="11">
        <f t="shared" si="79"/>
        <v>10.078804999999999</v>
      </c>
      <c r="G1695" s="11">
        <f t="shared" si="80"/>
        <v>13.180704</v>
      </c>
      <c r="H1695" s="8">
        <f t="shared" si="78"/>
        <v>688.57686212127987</v>
      </c>
      <c r="K1695" s="69"/>
      <c r="L1695" s="69"/>
      <c r="M1695" s="69"/>
      <c r="P1695" s="63"/>
      <c r="Q1695" s="63"/>
      <c r="R1695" s="63"/>
    </row>
    <row r="1696" spans="1:18" outlineLevel="1">
      <c r="A1696" s="6">
        <v>45</v>
      </c>
      <c r="B1696" s="20">
        <v>42679.020833333336</v>
      </c>
      <c r="C1696" s="21">
        <v>8.3333333333333329E-2</v>
      </c>
      <c r="D1696" s="13">
        <v>9.7899999999999991</v>
      </c>
      <c r="E1696" s="12">
        <v>11.23</v>
      </c>
      <c r="F1696" s="11">
        <f t="shared" si="79"/>
        <v>10.078804999999999</v>
      </c>
      <c r="G1696" s="11">
        <f t="shared" si="80"/>
        <v>11.975672000000001</v>
      </c>
      <c r="H1696" s="8">
        <f t="shared" si="78"/>
        <v>700.72214466803996</v>
      </c>
      <c r="K1696" s="69"/>
      <c r="L1696" s="69"/>
      <c r="M1696" s="69"/>
      <c r="P1696" s="63"/>
      <c r="Q1696" s="63"/>
      <c r="R1696" s="63"/>
    </row>
    <row r="1697" spans="1:18" outlineLevel="1">
      <c r="A1697" s="6">
        <v>45</v>
      </c>
      <c r="B1697" s="20">
        <v>42679.020833333336</v>
      </c>
      <c r="C1697" s="21">
        <v>0.10416666666666666</v>
      </c>
      <c r="D1697" s="13">
        <v>9.7799999999999994</v>
      </c>
      <c r="E1697" s="12">
        <v>10.87</v>
      </c>
      <c r="F1697" s="11">
        <f t="shared" si="79"/>
        <v>10.06851</v>
      </c>
      <c r="G1697" s="11">
        <f t="shared" si="80"/>
        <v>11.591768</v>
      </c>
      <c r="H1697" s="8">
        <f t="shared" si="78"/>
        <v>703.87173297432003</v>
      </c>
      <c r="K1697" s="69"/>
      <c r="L1697" s="69"/>
      <c r="M1697" s="69"/>
      <c r="P1697" s="63"/>
      <c r="Q1697" s="63"/>
      <c r="R1697" s="63"/>
    </row>
    <row r="1698" spans="1:18" outlineLevel="1">
      <c r="A1698" s="6">
        <v>45</v>
      </c>
      <c r="B1698" s="20">
        <v>42679.020833333336</v>
      </c>
      <c r="C1698" s="21">
        <v>0.12499999999999999</v>
      </c>
      <c r="D1698" s="13">
        <v>9.7899999999999991</v>
      </c>
      <c r="E1698" s="12">
        <v>11.41</v>
      </c>
      <c r="F1698" s="11">
        <f t="shared" si="79"/>
        <v>10.078804999999999</v>
      </c>
      <c r="G1698" s="11">
        <f t="shared" si="80"/>
        <v>12.167624</v>
      </c>
      <c r="H1698" s="8">
        <f t="shared" si="78"/>
        <v>698.7874978906799</v>
      </c>
      <c r="K1698" s="69"/>
      <c r="L1698" s="69"/>
      <c r="M1698" s="69"/>
      <c r="P1698" s="63"/>
      <c r="Q1698" s="63"/>
      <c r="R1698" s="63"/>
    </row>
    <row r="1699" spans="1:18" outlineLevel="1">
      <c r="A1699" s="6">
        <v>45</v>
      </c>
      <c r="B1699" s="20">
        <v>42679.020833333336</v>
      </c>
      <c r="C1699" s="21">
        <v>0.14583333333333331</v>
      </c>
      <c r="D1699" s="13">
        <v>9.7799999999999994</v>
      </c>
      <c r="E1699" s="12">
        <v>-4.37</v>
      </c>
      <c r="F1699" s="11">
        <f t="shared" si="79"/>
        <v>10.06851</v>
      </c>
      <c r="G1699" s="11">
        <f t="shared" si="80"/>
        <v>-4.6601680000000005</v>
      </c>
      <c r="H1699" s="8">
        <f t="shared" si="78"/>
        <v>867.50451310967992</v>
      </c>
      <c r="K1699" s="69"/>
      <c r="L1699" s="69"/>
      <c r="M1699" s="69"/>
      <c r="P1699" s="63"/>
      <c r="Q1699" s="63"/>
      <c r="R1699" s="63"/>
    </row>
    <row r="1700" spans="1:18" outlineLevel="1">
      <c r="A1700" s="6">
        <v>45</v>
      </c>
      <c r="B1700" s="20">
        <v>42679.020833333336</v>
      </c>
      <c r="C1700" s="21">
        <v>0.16666666666666666</v>
      </c>
      <c r="D1700" s="13">
        <v>9.7899999999999991</v>
      </c>
      <c r="E1700" s="12">
        <v>5.94</v>
      </c>
      <c r="F1700" s="11">
        <f t="shared" si="79"/>
        <v>10.078804999999999</v>
      </c>
      <c r="G1700" s="11">
        <f t="shared" si="80"/>
        <v>6.3344160000000009</v>
      </c>
      <c r="H1700" s="8">
        <f t="shared" si="78"/>
        <v>757.57926384711993</v>
      </c>
      <c r="K1700" s="69"/>
      <c r="L1700" s="69"/>
      <c r="M1700" s="69"/>
      <c r="P1700" s="63"/>
      <c r="Q1700" s="63"/>
      <c r="R1700" s="63"/>
    </row>
    <row r="1701" spans="1:18" outlineLevel="1">
      <c r="A1701" s="6">
        <v>45</v>
      </c>
      <c r="B1701" s="20">
        <v>42679.020833333336</v>
      </c>
      <c r="C1701" s="21">
        <v>0.1875</v>
      </c>
      <c r="D1701" s="13">
        <v>9.3800000000000008</v>
      </c>
      <c r="E1701" s="12">
        <v>16.29</v>
      </c>
      <c r="F1701" s="11">
        <f t="shared" si="79"/>
        <v>9.6567100000000021</v>
      </c>
      <c r="G1701" s="11">
        <f t="shared" si="80"/>
        <v>17.371655999999998</v>
      </c>
      <c r="H1701" s="8">
        <f t="shared" si="78"/>
        <v>619.26882078824008</v>
      </c>
      <c r="K1701" s="69"/>
      <c r="L1701" s="69"/>
      <c r="M1701" s="69"/>
      <c r="P1701" s="63"/>
      <c r="Q1701" s="63"/>
      <c r="R1701" s="63"/>
    </row>
    <row r="1702" spans="1:18" outlineLevel="1">
      <c r="A1702" s="6">
        <v>45</v>
      </c>
      <c r="B1702" s="20">
        <v>42679.020833333336</v>
      </c>
      <c r="C1702" s="21">
        <v>0.20833333333333334</v>
      </c>
      <c r="D1702" s="13">
        <v>8.01</v>
      </c>
      <c r="E1702" s="12">
        <v>17.43</v>
      </c>
      <c r="F1702" s="11">
        <f t="shared" si="79"/>
        <v>8.2462949999999999</v>
      </c>
      <c r="G1702" s="11">
        <f t="shared" si="80"/>
        <v>18.587351999999999</v>
      </c>
      <c r="H1702" s="8">
        <f t="shared" si="78"/>
        <v>518.79625463916</v>
      </c>
      <c r="K1702" s="69"/>
      <c r="L1702" s="69"/>
      <c r="M1702" s="69"/>
      <c r="P1702" s="63"/>
      <c r="Q1702" s="63"/>
      <c r="R1702" s="63"/>
    </row>
    <row r="1703" spans="1:18" outlineLevel="1">
      <c r="A1703" s="6">
        <v>45</v>
      </c>
      <c r="B1703" s="20">
        <v>42679.020833333336</v>
      </c>
      <c r="C1703" s="21">
        <v>0.22916666666666669</v>
      </c>
      <c r="D1703" s="13">
        <v>9.7100000000000009</v>
      </c>
      <c r="E1703" s="12">
        <v>-1.01</v>
      </c>
      <c r="F1703" s="11">
        <f t="shared" si="79"/>
        <v>9.9964450000000014</v>
      </c>
      <c r="G1703" s="11">
        <f t="shared" si="80"/>
        <v>-1.077064</v>
      </c>
      <c r="H1703" s="8">
        <f t="shared" si="78"/>
        <v>825.47707853748022</v>
      </c>
      <c r="K1703" s="69"/>
      <c r="L1703" s="69"/>
      <c r="M1703" s="69"/>
      <c r="P1703" s="63"/>
      <c r="Q1703" s="63"/>
      <c r="R1703" s="63"/>
    </row>
    <row r="1704" spans="1:18" outlineLevel="1">
      <c r="A1704" s="6">
        <v>45</v>
      </c>
      <c r="B1704" s="20">
        <v>42679.020833333336</v>
      </c>
      <c r="C1704" s="21">
        <v>0.25</v>
      </c>
      <c r="D1704" s="13">
        <v>9.7799999999999994</v>
      </c>
      <c r="E1704" s="12">
        <v>21.53</v>
      </c>
      <c r="F1704" s="11">
        <f t="shared" si="79"/>
        <v>10.06851</v>
      </c>
      <c r="G1704" s="11">
        <f t="shared" si="80"/>
        <v>22.959592000000001</v>
      </c>
      <c r="H1704" s="8">
        <f t="shared" si="78"/>
        <v>589.41468335208003</v>
      </c>
      <c r="K1704" s="69"/>
      <c r="L1704" s="69"/>
      <c r="M1704" s="69"/>
      <c r="P1704" s="63"/>
      <c r="Q1704" s="63"/>
      <c r="R1704" s="63"/>
    </row>
    <row r="1705" spans="1:18" outlineLevel="1">
      <c r="A1705" s="6">
        <v>45</v>
      </c>
      <c r="B1705" s="20">
        <v>42679.020833333336</v>
      </c>
      <c r="C1705" s="21">
        <v>0.27083333333333331</v>
      </c>
      <c r="D1705" s="13">
        <v>9.75</v>
      </c>
      <c r="E1705" s="12">
        <v>19.52</v>
      </c>
      <c r="F1705" s="11">
        <f t="shared" si="79"/>
        <v>10.037625</v>
      </c>
      <c r="G1705" s="11">
        <f t="shared" si="80"/>
        <v>20.816127999999999</v>
      </c>
      <c r="H1705" s="8">
        <f t="shared" si="78"/>
        <v>609.12195068400001</v>
      </c>
      <c r="K1705" s="69"/>
      <c r="L1705" s="69"/>
      <c r="M1705" s="69"/>
      <c r="P1705" s="63"/>
      <c r="Q1705" s="63"/>
      <c r="R1705" s="63"/>
    </row>
    <row r="1706" spans="1:18" outlineLevel="1">
      <c r="A1706" s="6">
        <v>45</v>
      </c>
      <c r="B1706" s="20">
        <v>42679.020833333336</v>
      </c>
      <c r="C1706" s="21">
        <v>0.29166666666666663</v>
      </c>
      <c r="D1706" s="13">
        <v>9.43</v>
      </c>
      <c r="E1706" s="12">
        <v>10.5</v>
      </c>
      <c r="F1706" s="11">
        <f t="shared" si="79"/>
        <v>9.7081850000000003</v>
      </c>
      <c r="G1706" s="11">
        <f t="shared" si="80"/>
        <v>11.1972</v>
      </c>
      <c r="H1706" s="8">
        <f t="shared" si="78"/>
        <v>682.51258841800006</v>
      </c>
      <c r="K1706" s="69"/>
      <c r="L1706" s="69"/>
      <c r="M1706" s="69"/>
      <c r="P1706" s="63"/>
      <c r="Q1706" s="63"/>
      <c r="R1706" s="63"/>
    </row>
    <row r="1707" spans="1:18" outlineLevel="1">
      <c r="A1707" s="6">
        <v>45</v>
      </c>
      <c r="B1707" s="20">
        <v>42679.020833333336</v>
      </c>
      <c r="C1707" s="21">
        <v>0.31249999999999994</v>
      </c>
      <c r="D1707" s="13">
        <v>7.96</v>
      </c>
      <c r="E1707" s="12">
        <v>17.84</v>
      </c>
      <c r="F1707" s="11">
        <f t="shared" si="79"/>
        <v>8.19482</v>
      </c>
      <c r="G1707" s="11">
        <f t="shared" si="80"/>
        <v>19.024576</v>
      </c>
      <c r="H1707" s="8">
        <f t="shared" si="78"/>
        <v>511.97485410368006</v>
      </c>
      <c r="K1707" s="69"/>
      <c r="L1707" s="69"/>
      <c r="M1707" s="69"/>
      <c r="P1707" s="63"/>
      <c r="Q1707" s="63"/>
      <c r="R1707" s="63"/>
    </row>
    <row r="1708" spans="1:18" outlineLevel="1">
      <c r="A1708" s="6">
        <v>45</v>
      </c>
      <c r="B1708" s="20">
        <v>42679.020833333336</v>
      </c>
      <c r="C1708" s="21">
        <v>0.33333333333333326</v>
      </c>
      <c r="D1708" s="13">
        <v>8.65</v>
      </c>
      <c r="E1708" s="12">
        <v>16.72</v>
      </c>
      <c r="F1708" s="11">
        <f t="shared" si="79"/>
        <v>8.9051750000000016</v>
      </c>
      <c r="G1708" s="11">
        <f t="shared" si="80"/>
        <v>17.830207999999999</v>
      </c>
      <c r="H1708" s="8">
        <f t="shared" si="78"/>
        <v>566.99063997360008</v>
      </c>
      <c r="K1708" s="69"/>
      <c r="L1708" s="69"/>
      <c r="M1708" s="69"/>
      <c r="P1708" s="63"/>
      <c r="Q1708" s="63"/>
      <c r="R1708" s="63"/>
    </row>
    <row r="1709" spans="1:18" outlineLevel="1">
      <c r="A1709" s="6">
        <v>45</v>
      </c>
      <c r="B1709" s="20">
        <v>42679.020833333336</v>
      </c>
      <c r="C1709" s="21">
        <v>0.35416666666666657</v>
      </c>
      <c r="D1709" s="13">
        <v>9.66</v>
      </c>
      <c r="E1709" s="12">
        <v>22.71</v>
      </c>
      <c r="F1709" s="11">
        <f t="shared" si="79"/>
        <v>9.9449700000000014</v>
      </c>
      <c r="G1709" s="11">
        <f t="shared" si="80"/>
        <v>24.217944000000003</v>
      </c>
      <c r="H1709" s="8">
        <f t="shared" si="78"/>
        <v>569.66832845832005</v>
      </c>
      <c r="K1709" s="69"/>
      <c r="L1709" s="69"/>
      <c r="M1709" s="69"/>
      <c r="P1709" s="63"/>
      <c r="Q1709" s="63"/>
      <c r="R1709" s="63"/>
    </row>
    <row r="1710" spans="1:18" outlineLevel="1">
      <c r="A1710" s="6">
        <v>45</v>
      </c>
      <c r="B1710" s="20">
        <v>42679.020833333336</v>
      </c>
      <c r="C1710" s="21">
        <v>0.37499999999999989</v>
      </c>
      <c r="D1710" s="13">
        <v>9.7799999999999994</v>
      </c>
      <c r="E1710" s="12">
        <v>13.38</v>
      </c>
      <c r="F1710" s="11">
        <f t="shared" si="79"/>
        <v>10.06851</v>
      </c>
      <c r="G1710" s="11">
        <f t="shared" si="80"/>
        <v>14.268432000000001</v>
      </c>
      <c r="H1710" s="8">
        <f t="shared" si="78"/>
        <v>676.92171472368</v>
      </c>
      <c r="K1710" s="69"/>
      <c r="L1710" s="69"/>
      <c r="M1710" s="69"/>
      <c r="P1710" s="63"/>
      <c r="Q1710" s="63"/>
      <c r="R1710" s="63"/>
    </row>
    <row r="1711" spans="1:18" outlineLevel="1">
      <c r="A1711" s="6">
        <v>45</v>
      </c>
      <c r="B1711" s="20">
        <v>42679.020833333336</v>
      </c>
      <c r="C1711" s="21">
        <v>0.3958333333333332</v>
      </c>
      <c r="D1711" s="13">
        <v>9.67</v>
      </c>
      <c r="E1711" s="12">
        <v>14.13</v>
      </c>
      <c r="F1711" s="11">
        <f t="shared" si="79"/>
        <v>9.9552650000000007</v>
      </c>
      <c r="G1711" s="11">
        <f t="shared" si="80"/>
        <v>15.068232000000002</v>
      </c>
      <c r="H1711" s="8">
        <f t="shared" si="78"/>
        <v>661.34585485852006</v>
      </c>
      <c r="K1711" s="69"/>
      <c r="L1711" s="69"/>
      <c r="M1711" s="69"/>
      <c r="P1711" s="63"/>
      <c r="Q1711" s="63"/>
      <c r="R1711" s="63"/>
    </row>
    <row r="1712" spans="1:18" outlineLevel="1">
      <c r="A1712" s="6">
        <v>45</v>
      </c>
      <c r="B1712" s="20">
        <v>42679.020833333336</v>
      </c>
      <c r="C1712" s="21">
        <v>0.41666666666666652</v>
      </c>
      <c r="D1712" s="13">
        <v>9.19</v>
      </c>
      <c r="E1712" s="12">
        <v>9.27</v>
      </c>
      <c r="F1712" s="11">
        <f t="shared" si="79"/>
        <v>9.4611049999999999</v>
      </c>
      <c r="G1712" s="11">
        <f t="shared" si="80"/>
        <v>9.885527999999999</v>
      </c>
      <c r="H1712" s="8">
        <f t="shared" si="78"/>
        <v>677.55203911156002</v>
      </c>
      <c r="K1712" s="69"/>
      <c r="L1712" s="69"/>
      <c r="M1712" s="69"/>
      <c r="P1712" s="63"/>
      <c r="Q1712" s="63"/>
      <c r="R1712" s="63"/>
    </row>
    <row r="1713" spans="1:18" outlineLevel="1">
      <c r="A1713" s="6">
        <v>45</v>
      </c>
      <c r="B1713" s="20">
        <v>42679.020833333336</v>
      </c>
      <c r="C1713" s="21">
        <v>0.43749999999999983</v>
      </c>
      <c r="D1713" s="13">
        <v>9.2899999999999991</v>
      </c>
      <c r="E1713" s="12">
        <v>19.25</v>
      </c>
      <c r="F1713" s="11">
        <f t="shared" si="79"/>
        <v>9.5640549999999998</v>
      </c>
      <c r="G1713" s="11">
        <f t="shared" si="80"/>
        <v>20.528200000000002</v>
      </c>
      <c r="H1713" s="8">
        <f t="shared" si="78"/>
        <v>583.13764864899997</v>
      </c>
      <c r="K1713" s="69"/>
      <c r="L1713" s="69"/>
      <c r="M1713" s="69"/>
      <c r="P1713" s="63"/>
      <c r="Q1713" s="63"/>
      <c r="R1713" s="63"/>
    </row>
    <row r="1714" spans="1:18" outlineLevel="1">
      <c r="A1714" s="6">
        <v>45</v>
      </c>
      <c r="B1714" s="20">
        <v>42679.020833333336</v>
      </c>
      <c r="C1714" s="21">
        <v>0.45833333333333315</v>
      </c>
      <c r="D1714" s="13">
        <v>9.32</v>
      </c>
      <c r="E1714" s="12">
        <v>19.61</v>
      </c>
      <c r="F1714" s="11">
        <f t="shared" si="79"/>
        <v>9.5949400000000011</v>
      </c>
      <c r="G1714" s="11">
        <f t="shared" si="80"/>
        <v>20.912103999999999</v>
      </c>
      <c r="H1714" s="8">
        <f t="shared" si="78"/>
        <v>581.33722684624013</v>
      </c>
      <c r="K1714" s="69"/>
      <c r="L1714" s="69"/>
      <c r="M1714" s="69"/>
      <c r="P1714" s="63"/>
      <c r="Q1714" s="63"/>
      <c r="R1714" s="63"/>
    </row>
    <row r="1715" spans="1:18" outlineLevel="1">
      <c r="A1715" s="6">
        <v>45</v>
      </c>
      <c r="B1715" s="20">
        <v>42679.020833333336</v>
      </c>
      <c r="C1715" s="21">
        <v>0.47916666666666646</v>
      </c>
      <c r="D1715" s="13">
        <v>9.2200000000000006</v>
      </c>
      <c r="E1715" s="12">
        <v>18.510000000000002</v>
      </c>
      <c r="F1715" s="11">
        <f t="shared" si="79"/>
        <v>9.4919900000000013</v>
      </c>
      <c r="G1715" s="11">
        <f t="shared" si="80"/>
        <v>19.739064000000003</v>
      </c>
      <c r="H1715" s="8">
        <f t="shared" si="78"/>
        <v>586.23418690264009</v>
      </c>
      <c r="K1715" s="69"/>
      <c r="L1715" s="69"/>
      <c r="M1715" s="69"/>
      <c r="P1715" s="63"/>
      <c r="Q1715" s="63"/>
      <c r="R1715" s="63"/>
    </row>
    <row r="1716" spans="1:18" outlineLevel="1">
      <c r="A1716" s="6">
        <v>45</v>
      </c>
      <c r="B1716" s="20">
        <v>42679.020833333336</v>
      </c>
      <c r="C1716" s="21">
        <v>0.49999999999999978</v>
      </c>
      <c r="D1716" s="13">
        <v>8.67</v>
      </c>
      <c r="E1716" s="12">
        <v>19.899999999999999</v>
      </c>
      <c r="F1716" s="11">
        <f t="shared" si="79"/>
        <v>8.9257650000000002</v>
      </c>
      <c r="G1716" s="11">
        <f t="shared" si="80"/>
        <v>21.221359999999997</v>
      </c>
      <c r="H1716" s="8">
        <f t="shared" si="78"/>
        <v>538.03297515960003</v>
      </c>
      <c r="K1716" s="69"/>
      <c r="L1716" s="69"/>
      <c r="M1716" s="69"/>
      <c r="P1716" s="63"/>
      <c r="Q1716" s="63"/>
      <c r="R1716" s="63"/>
    </row>
    <row r="1717" spans="1:18" outlineLevel="1">
      <c r="A1717" s="6">
        <v>45</v>
      </c>
      <c r="B1717" s="20">
        <v>42679.020833333336</v>
      </c>
      <c r="C1717" s="21">
        <v>0.52083333333333315</v>
      </c>
      <c r="D1717" s="13">
        <v>8.57</v>
      </c>
      <c r="E1717" s="12">
        <v>19.46</v>
      </c>
      <c r="F1717" s="11">
        <f t="shared" si="79"/>
        <v>8.8228150000000003</v>
      </c>
      <c r="G1717" s="11">
        <f t="shared" si="80"/>
        <v>20.752144000000001</v>
      </c>
      <c r="H1717" s="8">
        <f t="shared" si="78"/>
        <v>535.96709513463998</v>
      </c>
      <c r="K1717" s="69"/>
      <c r="L1717" s="69"/>
      <c r="M1717" s="69"/>
      <c r="P1717" s="63"/>
      <c r="Q1717" s="63"/>
      <c r="R1717" s="63"/>
    </row>
    <row r="1718" spans="1:18" outlineLevel="1">
      <c r="A1718" s="6">
        <v>45</v>
      </c>
      <c r="B1718" s="20">
        <v>42679.020833333336</v>
      </c>
      <c r="C1718" s="21">
        <v>0.54166666666666652</v>
      </c>
      <c r="D1718" s="13">
        <v>8.65</v>
      </c>
      <c r="E1718" s="12">
        <v>12.62</v>
      </c>
      <c r="F1718" s="11">
        <f t="shared" si="79"/>
        <v>8.9051750000000016</v>
      </c>
      <c r="G1718" s="11">
        <f t="shared" si="80"/>
        <v>13.457967999999999</v>
      </c>
      <c r="H1718" s="8">
        <f t="shared" si="78"/>
        <v>605.92620231560011</v>
      </c>
      <c r="K1718" s="69"/>
      <c r="L1718" s="69"/>
      <c r="M1718" s="69"/>
      <c r="P1718" s="63"/>
      <c r="Q1718" s="63"/>
      <c r="R1718" s="63"/>
    </row>
    <row r="1719" spans="1:18" outlineLevel="1">
      <c r="A1719" s="6">
        <v>45</v>
      </c>
      <c r="B1719" s="20">
        <v>42679.020833333336</v>
      </c>
      <c r="C1719" s="21">
        <v>0.56249999999999989</v>
      </c>
      <c r="D1719" s="13">
        <v>7.85</v>
      </c>
      <c r="E1719" s="12">
        <v>11.57</v>
      </c>
      <c r="F1719" s="11">
        <f t="shared" si="79"/>
        <v>8.0815750000000008</v>
      </c>
      <c r="G1719" s="11">
        <f t="shared" si="80"/>
        <v>12.338248</v>
      </c>
      <c r="H1719" s="8">
        <f t="shared" si="78"/>
        <v>558.93588591940011</v>
      </c>
      <c r="K1719" s="69"/>
      <c r="L1719" s="69"/>
      <c r="M1719" s="69"/>
      <c r="P1719" s="63"/>
      <c r="Q1719" s="63"/>
      <c r="R1719" s="63"/>
    </row>
    <row r="1720" spans="1:18" outlineLevel="1">
      <c r="A1720" s="6">
        <v>45</v>
      </c>
      <c r="B1720" s="20">
        <v>42679.020833333336</v>
      </c>
      <c r="C1720" s="21">
        <v>0.58333333333333326</v>
      </c>
      <c r="D1720" s="13">
        <v>8.0500000000000007</v>
      </c>
      <c r="E1720" s="12">
        <v>6.46</v>
      </c>
      <c r="F1720" s="11">
        <f t="shared" si="79"/>
        <v>8.2874750000000006</v>
      </c>
      <c r="G1720" s="11">
        <f t="shared" si="80"/>
        <v>6.8889440000000004</v>
      </c>
      <c r="H1720" s="8">
        <f t="shared" si="78"/>
        <v>618.33726132360005</v>
      </c>
      <c r="K1720" s="69"/>
      <c r="L1720" s="69"/>
      <c r="M1720" s="69"/>
      <c r="P1720" s="63"/>
      <c r="Q1720" s="63"/>
      <c r="R1720" s="63"/>
    </row>
    <row r="1721" spans="1:18" outlineLevel="1">
      <c r="A1721" s="6">
        <v>45</v>
      </c>
      <c r="B1721" s="20">
        <v>42679.020833333336</v>
      </c>
      <c r="C1721" s="21">
        <v>0.60416666666666663</v>
      </c>
      <c r="D1721" s="13">
        <v>8.8800000000000008</v>
      </c>
      <c r="E1721" s="12">
        <v>12.75</v>
      </c>
      <c r="F1721" s="11">
        <f t="shared" si="79"/>
        <v>9.141960000000001</v>
      </c>
      <c r="G1721" s="11">
        <f t="shared" si="80"/>
        <v>13.5966</v>
      </c>
      <c r="H1721" s="8">
        <f t="shared" si="78"/>
        <v>620.77016666400016</v>
      </c>
      <c r="K1721" s="69"/>
      <c r="L1721" s="69"/>
      <c r="M1721" s="69"/>
      <c r="P1721" s="63"/>
      <c r="Q1721" s="63"/>
      <c r="R1721" s="63"/>
    </row>
    <row r="1722" spans="1:18" outlineLevel="1">
      <c r="A1722" s="6">
        <v>45</v>
      </c>
      <c r="B1722" s="20">
        <v>42679.020833333336</v>
      </c>
      <c r="C1722" s="21">
        <v>0.625</v>
      </c>
      <c r="D1722" s="13">
        <v>7.84</v>
      </c>
      <c r="E1722" s="12">
        <v>19.05</v>
      </c>
      <c r="F1722" s="11">
        <f t="shared" si="79"/>
        <v>8.0712799999999998</v>
      </c>
      <c r="G1722" s="11">
        <f t="shared" si="80"/>
        <v>20.314920000000001</v>
      </c>
      <c r="H1722" s="8">
        <f t="shared" si="78"/>
        <v>493.84191250239996</v>
      </c>
      <c r="K1722" s="69"/>
      <c r="L1722" s="69"/>
      <c r="M1722" s="69"/>
      <c r="P1722" s="63"/>
      <c r="Q1722" s="63"/>
      <c r="R1722" s="63"/>
    </row>
    <row r="1723" spans="1:18" outlineLevel="1">
      <c r="A1723" s="6">
        <v>45</v>
      </c>
      <c r="B1723" s="20">
        <v>42679.020833333336</v>
      </c>
      <c r="C1723" s="21">
        <v>0.64583333333333337</v>
      </c>
      <c r="D1723" s="13">
        <v>8.18</v>
      </c>
      <c r="E1723" s="12">
        <v>20.03</v>
      </c>
      <c r="F1723" s="11">
        <f t="shared" si="79"/>
        <v>8.4213100000000001</v>
      </c>
      <c r="G1723" s="11">
        <f t="shared" si="80"/>
        <v>21.359992000000002</v>
      </c>
      <c r="H1723" s="8">
        <f t="shared" si="78"/>
        <v>506.45765077047997</v>
      </c>
      <c r="K1723" s="69"/>
      <c r="L1723" s="69"/>
      <c r="M1723" s="69"/>
      <c r="P1723" s="63"/>
      <c r="Q1723" s="63"/>
      <c r="R1723" s="63"/>
    </row>
    <row r="1724" spans="1:18" outlineLevel="1">
      <c r="A1724" s="6">
        <v>45</v>
      </c>
      <c r="B1724" s="20">
        <v>42679.020833333336</v>
      </c>
      <c r="C1724" s="21">
        <v>0.66666666666666674</v>
      </c>
      <c r="D1724" s="13">
        <v>8</v>
      </c>
      <c r="E1724" s="12">
        <v>21.69</v>
      </c>
      <c r="F1724" s="11">
        <f t="shared" si="79"/>
        <v>8.2360000000000007</v>
      </c>
      <c r="G1724" s="11">
        <f t="shared" si="80"/>
        <v>23.130216000000001</v>
      </c>
      <c r="H1724" s="8">
        <f t="shared" si="78"/>
        <v>480.73354102399998</v>
      </c>
      <c r="K1724" s="69"/>
      <c r="L1724" s="69"/>
      <c r="M1724" s="69"/>
      <c r="P1724" s="63"/>
      <c r="Q1724" s="63"/>
      <c r="R1724" s="63"/>
    </row>
    <row r="1725" spans="1:18" outlineLevel="1">
      <c r="A1725" s="6">
        <v>45</v>
      </c>
      <c r="B1725" s="20">
        <v>42679.020833333336</v>
      </c>
      <c r="C1725" s="21">
        <v>0.68750000000000011</v>
      </c>
      <c r="D1725" s="13">
        <v>8.9600000000000009</v>
      </c>
      <c r="E1725" s="12">
        <v>25.05</v>
      </c>
      <c r="F1725" s="11">
        <f t="shared" si="79"/>
        <v>9.2243200000000023</v>
      </c>
      <c r="G1725" s="11">
        <f t="shared" si="80"/>
        <v>26.71332</v>
      </c>
      <c r="H1725" s="8">
        <f t="shared" si="78"/>
        <v>505.36986805760017</v>
      </c>
      <c r="K1725" s="69"/>
      <c r="L1725" s="69"/>
      <c r="M1725" s="69"/>
      <c r="P1725" s="63"/>
      <c r="Q1725" s="63"/>
      <c r="R1725" s="63"/>
    </row>
    <row r="1726" spans="1:18" outlineLevel="1">
      <c r="A1726" s="6">
        <v>45</v>
      </c>
      <c r="B1726" s="20">
        <v>42679.020833333336</v>
      </c>
      <c r="C1726" s="21">
        <v>0.70833333333333348</v>
      </c>
      <c r="D1726" s="13">
        <v>8.4700000000000006</v>
      </c>
      <c r="E1726" s="12">
        <v>23.43</v>
      </c>
      <c r="F1726" s="11">
        <f t="shared" si="79"/>
        <v>8.7198650000000022</v>
      </c>
      <c r="G1726" s="11">
        <f t="shared" si="80"/>
        <v>24.985752000000002</v>
      </c>
      <c r="H1726" s="8">
        <f t="shared" si="78"/>
        <v>492.79661313652008</v>
      </c>
      <c r="K1726" s="69"/>
      <c r="L1726" s="69"/>
      <c r="M1726" s="69"/>
      <c r="P1726" s="63"/>
      <c r="Q1726" s="63"/>
      <c r="R1726" s="63"/>
    </row>
    <row r="1727" spans="1:18" outlineLevel="1">
      <c r="A1727" s="6">
        <v>45</v>
      </c>
      <c r="B1727" s="20">
        <v>42679.020833333336</v>
      </c>
      <c r="C1727" s="21">
        <v>0.72916666666666685</v>
      </c>
      <c r="D1727" s="13">
        <v>8.0399999999999991</v>
      </c>
      <c r="E1727" s="12">
        <v>13.02</v>
      </c>
      <c r="F1727" s="11">
        <f t="shared" si="79"/>
        <v>8.2771799999999995</v>
      </c>
      <c r="G1727" s="11">
        <f t="shared" si="80"/>
        <v>13.884528</v>
      </c>
      <c r="H1727" s="8">
        <f t="shared" si="78"/>
        <v>559.66543252895997</v>
      </c>
      <c r="K1727" s="69"/>
      <c r="L1727" s="69"/>
      <c r="M1727" s="69"/>
      <c r="P1727" s="63"/>
      <c r="Q1727" s="63"/>
      <c r="R1727" s="63"/>
    </row>
    <row r="1728" spans="1:18" outlineLevel="1">
      <c r="A1728" s="6">
        <v>45</v>
      </c>
      <c r="B1728" s="20">
        <v>42679.020833333336</v>
      </c>
      <c r="C1728" s="21">
        <v>0.75000000000000022</v>
      </c>
      <c r="D1728" s="13">
        <v>7.46</v>
      </c>
      <c r="E1728" s="12">
        <v>22.23</v>
      </c>
      <c r="F1728" s="11">
        <f t="shared" si="79"/>
        <v>7.6800700000000006</v>
      </c>
      <c r="G1728" s="11">
        <f t="shared" si="80"/>
        <v>23.706072000000002</v>
      </c>
      <c r="H1728" s="8">
        <f t="shared" si="78"/>
        <v>443.86141261495999</v>
      </c>
      <c r="K1728" s="69"/>
      <c r="L1728" s="69"/>
      <c r="M1728" s="69"/>
      <c r="P1728" s="63"/>
      <c r="Q1728" s="63"/>
      <c r="R1728" s="63"/>
    </row>
    <row r="1729" spans="1:18" outlineLevel="1">
      <c r="A1729" s="6">
        <v>45</v>
      </c>
      <c r="B1729" s="20">
        <v>42679.020833333336</v>
      </c>
      <c r="C1729" s="21">
        <v>0.77083333333333359</v>
      </c>
      <c r="D1729" s="13">
        <v>5.84</v>
      </c>
      <c r="E1729" s="12">
        <v>23.56</v>
      </c>
      <c r="F1729" s="11">
        <f t="shared" si="79"/>
        <v>6.0122800000000005</v>
      </c>
      <c r="G1729" s="11">
        <f t="shared" si="80"/>
        <v>25.124383999999999</v>
      </c>
      <c r="H1729" s="8">
        <f t="shared" si="78"/>
        <v>338.94598856448005</v>
      </c>
      <c r="K1729" s="69"/>
      <c r="L1729" s="69"/>
      <c r="M1729" s="69"/>
      <c r="P1729" s="63"/>
      <c r="Q1729" s="63"/>
      <c r="R1729" s="63"/>
    </row>
    <row r="1730" spans="1:18" outlineLevel="1">
      <c r="A1730" s="6">
        <v>45</v>
      </c>
      <c r="B1730" s="20">
        <v>42679.020833333336</v>
      </c>
      <c r="C1730" s="21">
        <v>0.79166666666666696</v>
      </c>
      <c r="D1730" s="13">
        <v>8.65</v>
      </c>
      <c r="E1730" s="12">
        <v>19.420000000000002</v>
      </c>
      <c r="F1730" s="11">
        <f t="shared" si="79"/>
        <v>8.9051750000000016</v>
      </c>
      <c r="G1730" s="11">
        <f t="shared" si="80"/>
        <v>20.709488</v>
      </c>
      <c r="H1730" s="8">
        <f t="shared" si="78"/>
        <v>541.35014769960014</v>
      </c>
      <c r="K1730" s="69"/>
      <c r="L1730" s="69"/>
      <c r="M1730" s="69"/>
      <c r="P1730" s="63"/>
      <c r="Q1730" s="63"/>
      <c r="R1730" s="63"/>
    </row>
    <row r="1731" spans="1:18" outlineLevel="1">
      <c r="A1731" s="6">
        <v>45</v>
      </c>
      <c r="B1731" s="20">
        <v>42679.020833333336</v>
      </c>
      <c r="C1731" s="21">
        <v>0.81250000000000033</v>
      </c>
      <c r="D1731" s="13">
        <v>9.7799999999999994</v>
      </c>
      <c r="E1731" s="12">
        <v>15.78</v>
      </c>
      <c r="F1731" s="11">
        <f t="shared" si="79"/>
        <v>10.06851</v>
      </c>
      <c r="G1731" s="11">
        <f t="shared" si="80"/>
        <v>16.827791999999999</v>
      </c>
      <c r="H1731" s="8">
        <f t="shared" si="78"/>
        <v>651.15277297007992</v>
      </c>
      <c r="K1731" s="69"/>
      <c r="L1731" s="69"/>
      <c r="M1731" s="69"/>
      <c r="P1731" s="63"/>
      <c r="Q1731" s="63"/>
      <c r="R1731" s="63"/>
    </row>
    <row r="1732" spans="1:18" outlineLevel="1">
      <c r="A1732" s="6">
        <v>45</v>
      </c>
      <c r="B1732" s="20">
        <v>42679.020833333336</v>
      </c>
      <c r="C1732" s="21">
        <v>0.8333333333333337</v>
      </c>
      <c r="D1732" s="13">
        <v>9.7899999999999991</v>
      </c>
      <c r="E1732" s="12">
        <v>20.21</v>
      </c>
      <c r="F1732" s="11">
        <f t="shared" si="79"/>
        <v>10.078804999999999</v>
      </c>
      <c r="G1732" s="11">
        <f t="shared" si="80"/>
        <v>21.551944000000002</v>
      </c>
      <c r="H1732" s="8">
        <f t="shared" si="78"/>
        <v>604.20476655307993</v>
      </c>
      <c r="K1732" s="69"/>
      <c r="L1732" s="69"/>
      <c r="M1732" s="69"/>
      <c r="P1732" s="63"/>
      <c r="Q1732" s="63"/>
      <c r="R1732" s="63"/>
    </row>
    <row r="1733" spans="1:18" outlineLevel="1">
      <c r="A1733" s="6">
        <v>45</v>
      </c>
      <c r="B1733" s="20">
        <v>42679.020833333336</v>
      </c>
      <c r="C1733" s="21">
        <v>0.85416666666666707</v>
      </c>
      <c r="D1733" s="13">
        <v>9.24</v>
      </c>
      <c r="E1733" s="12">
        <v>10.5</v>
      </c>
      <c r="F1733" s="11">
        <f t="shared" si="79"/>
        <v>9.5125800000000016</v>
      </c>
      <c r="G1733" s="11">
        <f t="shared" si="80"/>
        <v>11.1972</v>
      </c>
      <c r="H1733" s="8">
        <f t="shared" si="78"/>
        <v>668.76100922400019</v>
      </c>
      <c r="K1733" s="69"/>
      <c r="L1733" s="69"/>
      <c r="M1733" s="69"/>
      <c r="P1733" s="63"/>
      <c r="Q1733" s="63"/>
      <c r="R1733" s="63"/>
    </row>
    <row r="1734" spans="1:18" outlineLevel="1">
      <c r="A1734" s="6">
        <v>45</v>
      </c>
      <c r="B1734" s="20">
        <v>42679.020833333336</v>
      </c>
      <c r="C1734" s="21">
        <v>0.87500000000000044</v>
      </c>
      <c r="D1734" s="13">
        <v>9.73</v>
      </c>
      <c r="E1734" s="12">
        <v>10.5</v>
      </c>
      <c r="F1734" s="11">
        <f t="shared" si="79"/>
        <v>10.017035000000002</v>
      </c>
      <c r="G1734" s="11">
        <f t="shared" si="80"/>
        <v>11.1972</v>
      </c>
      <c r="H1734" s="8">
        <f t="shared" si="78"/>
        <v>704.22560819800015</v>
      </c>
      <c r="K1734" s="69"/>
      <c r="L1734" s="69"/>
      <c r="M1734" s="69"/>
      <c r="P1734" s="63"/>
      <c r="Q1734" s="63"/>
      <c r="R1734" s="63"/>
    </row>
    <row r="1735" spans="1:18" outlineLevel="1">
      <c r="A1735" s="6">
        <v>45</v>
      </c>
      <c r="B1735" s="20">
        <v>42679.020833333336</v>
      </c>
      <c r="C1735" s="21">
        <v>0.89583333333333381</v>
      </c>
      <c r="D1735" s="13">
        <v>9.51</v>
      </c>
      <c r="E1735" s="12">
        <v>10.34</v>
      </c>
      <c r="F1735" s="11">
        <f t="shared" si="79"/>
        <v>9.7905449999999998</v>
      </c>
      <c r="G1735" s="11">
        <f t="shared" si="80"/>
        <v>11.026576</v>
      </c>
      <c r="H1735" s="8">
        <f t="shared" si="78"/>
        <v>689.97322897607989</v>
      </c>
      <c r="K1735" s="69"/>
      <c r="L1735" s="69"/>
      <c r="M1735" s="69"/>
      <c r="P1735" s="63"/>
      <c r="Q1735" s="63"/>
      <c r="R1735" s="63"/>
    </row>
    <row r="1736" spans="1:18" outlineLevel="1">
      <c r="A1736" s="6">
        <v>45</v>
      </c>
      <c r="B1736" s="20">
        <v>42679.020833333336</v>
      </c>
      <c r="C1736" s="21">
        <v>0.91666666666666718</v>
      </c>
      <c r="D1736" s="13">
        <v>9.2899999999999991</v>
      </c>
      <c r="E1736" s="12">
        <v>9.1999999999999993</v>
      </c>
      <c r="F1736" s="11">
        <f t="shared" si="79"/>
        <v>9.5640549999999998</v>
      </c>
      <c r="G1736" s="11">
        <f t="shared" si="80"/>
        <v>9.8108799999999992</v>
      </c>
      <c r="H1736" s="8">
        <f t="shared" si="78"/>
        <v>685.63868658160004</v>
      </c>
      <c r="K1736" s="69"/>
      <c r="L1736" s="69"/>
      <c r="M1736" s="69"/>
      <c r="P1736" s="63"/>
      <c r="Q1736" s="63"/>
      <c r="R1736" s="63"/>
    </row>
    <row r="1737" spans="1:18" outlineLevel="1">
      <c r="A1737" s="6">
        <v>45</v>
      </c>
      <c r="B1737" s="20">
        <v>42679.020833333336</v>
      </c>
      <c r="C1737" s="21">
        <v>0.93750000000000056</v>
      </c>
      <c r="D1737" s="13">
        <v>8.3800000000000008</v>
      </c>
      <c r="E1737" s="12">
        <v>9.42</v>
      </c>
      <c r="F1737" s="11">
        <f t="shared" si="79"/>
        <v>8.6272100000000016</v>
      </c>
      <c r="G1737" s="11">
        <f t="shared" si="80"/>
        <v>10.045488000000001</v>
      </c>
      <c r="H1737" s="8">
        <f t="shared" si="78"/>
        <v>616.45308047152002</v>
      </c>
      <c r="K1737" s="69"/>
      <c r="L1737" s="69"/>
      <c r="M1737" s="69"/>
      <c r="P1737" s="63"/>
      <c r="Q1737" s="63"/>
      <c r="R1737" s="63"/>
    </row>
    <row r="1738" spans="1:18" outlineLevel="1">
      <c r="A1738" s="6">
        <v>45</v>
      </c>
      <c r="B1738" s="20">
        <v>42679.020833333336</v>
      </c>
      <c r="C1738" s="21">
        <v>0.95833333333333393</v>
      </c>
      <c r="D1738" s="13">
        <v>7.79</v>
      </c>
      <c r="E1738" s="12">
        <v>9.1999999999999993</v>
      </c>
      <c r="F1738" s="11">
        <f t="shared" si="79"/>
        <v>8.0198049999999999</v>
      </c>
      <c r="G1738" s="11">
        <f t="shared" si="80"/>
        <v>9.8108799999999992</v>
      </c>
      <c r="H1738" s="8">
        <f t="shared" si="78"/>
        <v>574.93276302160007</v>
      </c>
      <c r="K1738" s="69"/>
      <c r="L1738" s="69"/>
      <c r="M1738" s="69"/>
      <c r="P1738" s="63"/>
      <c r="Q1738" s="63"/>
      <c r="R1738" s="63"/>
    </row>
    <row r="1739" spans="1:18" outlineLevel="1">
      <c r="A1739" s="6">
        <v>45</v>
      </c>
      <c r="B1739" s="20">
        <v>42679.020833333336</v>
      </c>
      <c r="C1739" s="21">
        <v>0.9791666666666673</v>
      </c>
      <c r="D1739" s="13">
        <v>8.5500000000000007</v>
      </c>
      <c r="E1739" s="12">
        <v>20.93</v>
      </c>
      <c r="F1739" s="11">
        <f t="shared" si="79"/>
        <v>8.8022250000000017</v>
      </c>
      <c r="G1739" s="11">
        <f t="shared" si="80"/>
        <v>22.319752000000001</v>
      </c>
      <c r="H1739" s="8">
        <f t="shared" si="78"/>
        <v>520.91785845180004</v>
      </c>
      <c r="K1739" s="69"/>
      <c r="L1739" s="69"/>
      <c r="M1739" s="69"/>
      <c r="P1739" s="63"/>
      <c r="Q1739" s="63"/>
      <c r="R1739" s="63"/>
    </row>
    <row r="1740" spans="1:18" outlineLevel="1">
      <c r="A1740" s="6">
        <v>45</v>
      </c>
      <c r="B1740" s="20">
        <v>42679.020833333336</v>
      </c>
      <c r="C1740" s="21">
        <v>1.0000000000000007</v>
      </c>
      <c r="D1740" s="13">
        <v>9.27</v>
      </c>
      <c r="E1740" s="12">
        <v>9.99</v>
      </c>
      <c r="F1740" s="11">
        <f t="shared" si="79"/>
        <v>9.5434650000000012</v>
      </c>
      <c r="G1740" s="11">
        <f t="shared" si="80"/>
        <v>10.653336000000001</v>
      </c>
      <c r="H1740" s="8">
        <f t="shared" si="78"/>
        <v>676.12265825076008</v>
      </c>
      <c r="K1740" s="69"/>
      <c r="L1740" s="69"/>
      <c r="M1740" s="69"/>
      <c r="P1740" s="63"/>
      <c r="Q1740" s="63"/>
      <c r="R1740" s="63"/>
    </row>
    <row r="1741" spans="1:18" outlineLevel="1">
      <c r="A1741" s="6">
        <v>46</v>
      </c>
      <c r="B1741" s="20">
        <v>42680.020833333336</v>
      </c>
      <c r="C1741" s="21">
        <v>2.0833333333333332E-2</v>
      </c>
      <c r="D1741" s="13">
        <v>9.52</v>
      </c>
      <c r="E1741" s="12">
        <v>9.1999999999999993</v>
      </c>
      <c r="F1741" s="11">
        <f t="shared" si="79"/>
        <v>9.8008400000000009</v>
      </c>
      <c r="G1741" s="11">
        <f t="shared" si="80"/>
        <v>9.8108799999999992</v>
      </c>
      <c r="H1741" s="8">
        <f t="shared" ref="H1741:H1804" si="81">F1741*($B$6-G1741)</f>
        <v>702.61359486080005</v>
      </c>
      <c r="K1741" s="69"/>
      <c r="L1741" s="69"/>
      <c r="M1741" s="69"/>
      <c r="P1741" s="63"/>
      <c r="Q1741" s="63"/>
      <c r="R1741" s="63"/>
    </row>
    <row r="1742" spans="1:18" outlineLevel="1">
      <c r="A1742" s="6">
        <v>46</v>
      </c>
      <c r="B1742" s="20">
        <v>42680.020833333336</v>
      </c>
      <c r="C1742" s="21">
        <v>4.1666666666666664E-2</v>
      </c>
      <c r="D1742" s="13">
        <v>9.25</v>
      </c>
      <c r="E1742" s="12">
        <v>9.42</v>
      </c>
      <c r="F1742" s="11">
        <f t="shared" ref="F1742:F1805" si="82">IF($B$10="Electricity",$D1742*$B$7,$D1742*$B$8)</f>
        <v>9.5228750000000009</v>
      </c>
      <c r="G1742" s="11">
        <f t="shared" ref="G1742:G1805" si="83">+E1742*$B$8</f>
        <v>10.045488000000001</v>
      </c>
      <c r="H1742" s="8">
        <f t="shared" si="81"/>
        <v>680.45238596199999</v>
      </c>
      <c r="K1742" s="69"/>
      <c r="L1742" s="69"/>
      <c r="M1742" s="69"/>
      <c r="P1742" s="63"/>
      <c r="Q1742" s="63"/>
      <c r="R1742" s="63"/>
    </row>
    <row r="1743" spans="1:18" outlineLevel="1">
      <c r="A1743" s="6">
        <v>46</v>
      </c>
      <c r="B1743" s="20">
        <v>42680.020833333336</v>
      </c>
      <c r="C1743" s="21">
        <v>6.25E-2</v>
      </c>
      <c r="D1743" s="13">
        <v>8.42</v>
      </c>
      <c r="E1743" s="12">
        <v>-14.06</v>
      </c>
      <c r="F1743" s="11">
        <f t="shared" si="82"/>
        <v>8.6683900000000005</v>
      </c>
      <c r="G1743" s="11">
        <f t="shared" si="83"/>
        <v>-14.993584</v>
      </c>
      <c r="H1743" s="8">
        <f t="shared" si="81"/>
        <v>836.44401860976006</v>
      </c>
      <c r="K1743" s="69"/>
      <c r="L1743" s="69"/>
      <c r="M1743" s="69"/>
      <c r="P1743" s="63"/>
      <c r="Q1743" s="63"/>
      <c r="R1743" s="63"/>
    </row>
    <row r="1744" spans="1:18" outlineLevel="1">
      <c r="A1744" s="6">
        <v>46</v>
      </c>
      <c r="B1744" s="20">
        <v>42680.020833333336</v>
      </c>
      <c r="C1744" s="21">
        <v>8.3333333333333329E-2</v>
      </c>
      <c r="D1744" s="13">
        <v>6.29</v>
      </c>
      <c r="E1744" s="12">
        <v>16.27</v>
      </c>
      <c r="F1744" s="11">
        <f t="shared" si="82"/>
        <v>6.4755550000000008</v>
      </c>
      <c r="G1744" s="11">
        <f t="shared" si="83"/>
        <v>17.350328000000001</v>
      </c>
      <c r="H1744" s="8">
        <f t="shared" si="81"/>
        <v>415.40472926796002</v>
      </c>
      <c r="K1744" s="69"/>
      <c r="L1744" s="69"/>
      <c r="M1744" s="69"/>
      <c r="P1744" s="63"/>
      <c r="Q1744" s="63"/>
      <c r="R1744" s="63"/>
    </row>
    <row r="1745" spans="1:18" outlineLevel="1">
      <c r="A1745" s="6">
        <v>46</v>
      </c>
      <c r="B1745" s="20">
        <v>42680.020833333336</v>
      </c>
      <c r="C1745" s="21">
        <v>0.10416666666666666</v>
      </c>
      <c r="D1745" s="13">
        <v>8.32</v>
      </c>
      <c r="E1745" s="12">
        <v>13.98</v>
      </c>
      <c r="F1745" s="11">
        <f t="shared" si="82"/>
        <v>8.5654400000000006</v>
      </c>
      <c r="G1745" s="11">
        <f t="shared" si="83"/>
        <v>14.908272</v>
      </c>
      <c r="H1745" s="8">
        <f t="shared" si="81"/>
        <v>570.38745068032006</v>
      </c>
      <c r="K1745" s="69"/>
      <c r="L1745" s="69"/>
      <c r="M1745" s="69"/>
      <c r="P1745" s="63"/>
      <c r="Q1745" s="63"/>
      <c r="R1745" s="63"/>
    </row>
    <row r="1746" spans="1:18" outlineLevel="1">
      <c r="A1746" s="6">
        <v>46</v>
      </c>
      <c r="B1746" s="20">
        <v>42680.020833333336</v>
      </c>
      <c r="C1746" s="21">
        <v>0.12499999999999999</v>
      </c>
      <c r="D1746" s="13">
        <v>7.41</v>
      </c>
      <c r="E1746" s="12">
        <v>9.15</v>
      </c>
      <c r="F1746" s="11">
        <f t="shared" si="82"/>
        <v>7.6285950000000007</v>
      </c>
      <c r="G1746" s="11">
        <f t="shared" si="83"/>
        <v>9.7575599999999998</v>
      </c>
      <c r="H1746" s="8">
        <f t="shared" si="81"/>
        <v>547.29401907180011</v>
      </c>
      <c r="K1746" s="69"/>
      <c r="L1746" s="69"/>
      <c r="M1746" s="69"/>
      <c r="P1746" s="63"/>
      <c r="Q1746" s="63"/>
      <c r="R1746" s="63"/>
    </row>
    <row r="1747" spans="1:18" outlineLevel="1">
      <c r="A1747" s="6">
        <v>46</v>
      </c>
      <c r="B1747" s="20">
        <v>42680.020833333336</v>
      </c>
      <c r="C1747" s="21">
        <v>0.14583333333333331</v>
      </c>
      <c r="D1747" s="13">
        <v>7.18</v>
      </c>
      <c r="E1747" s="12">
        <v>-24.47</v>
      </c>
      <c r="F1747" s="11">
        <f t="shared" si="82"/>
        <v>7.3918100000000004</v>
      </c>
      <c r="G1747" s="11">
        <f t="shared" si="83"/>
        <v>-26.094808</v>
      </c>
      <c r="H1747" s="8">
        <f t="shared" si="81"/>
        <v>795.32037772248009</v>
      </c>
      <c r="K1747" s="69"/>
      <c r="L1747" s="69"/>
      <c r="M1747" s="69"/>
      <c r="P1747" s="63"/>
      <c r="Q1747" s="63"/>
      <c r="R1747" s="63"/>
    </row>
    <row r="1748" spans="1:18" outlineLevel="1">
      <c r="A1748" s="6">
        <v>46</v>
      </c>
      <c r="B1748" s="20">
        <v>42680.020833333336</v>
      </c>
      <c r="C1748" s="21">
        <v>0.16666666666666666</v>
      </c>
      <c r="D1748" s="13">
        <v>8.65</v>
      </c>
      <c r="E1748" s="12">
        <v>-21.17</v>
      </c>
      <c r="F1748" s="11">
        <f t="shared" si="82"/>
        <v>8.9051750000000016</v>
      </c>
      <c r="G1748" s="11">
        <f t="shared" si="83"/>
        <v>-22.575688000000003</v>
      </c>
      <c r="H1748" s="8">
        <f t="shared" si="81"/>
        <v>926.81221488540018</v>
      </c>
      <c r="K1748" s="69"/>
      <c r="L1748" s="69"/>
      <c r="M1748" s="69"/>
      <c r="P1748" s="63"/>
      <c r="Q1748" s="63"/>
      <c r="R1748" s="63"/>
    </row>
    <row r="1749" spans="1:18" outlineLevel="1">
      <c r="A1749" s="6">
        <v>46</v>
      </c>
      <c r="B1749" s="20">
        <v>42680.020833333336</v>
      </c>
      <c r="C1749" s="21">
        <v>0.1875</v>
      </c>
      <c r="D1749" s="13">
        <v>8.86</v>
      </c>
      <c r="E1749" s="12">
        <v>-22.67</v>
      </c>
      <c r="F1749" s="11">
        <f t="shared" si="82"/>
        <v>9.1213700000000006</v>
      </c>
      <c r="G1749" s="11">
        <f t="shared" si="83"/>
        <v>-24.175288000000002</v>
      </c>
      <c r="H1749" s="8">
        <f t="shared" si="81"/>
        <v>963.90340170456</v>
      </c>
      <c r="K1749" s="69"/>
      <c r="L1749" s="69"/>
      <c r="M1749" s="69"/>
      <c r="P1749" s="63"/>
      <c r="Q1749" s="63"/>
      <c r="R1749" s="63"/>
    </row>
    <row r="1750" spans="1:18" outlineLevel="1">
      <c r="A1750" s="6">
        <v>46</v>
      </c>
      <c r="B1750" s="20">
        <v>42680.020833333336</v>
      </c>
      <c r="C1750" s="21">
        <v>0.20833333333333334</v>
      </c>
      <c r="D1750" s="13">
        <v>6.59</v>
      </c>
      <c r="E1750" s="12">
        <v>-3.12</v>
      </c>
      <c r="F1750" s="11">
        <f t="shared" si="82"/>
        <v>6.7844050000000005</v>
      </c>
      <c r="G1750" s="11">
        <f t="shared" si="83"/>
        <v>-3.3271680000000003</v>
      </c>
      <c r="H1750" s="8">
        <f t="shared" si="81"/>
        <v>575.50186271504003</v>
      </c>
      <c r="K1750" s="69"/>
      <c r="L1750" s="69"/>
      <c r="M1750" s="69"/>
      <c r="P1750" s="63"/>
      <c r="Q1750" s="63"/>
      <c r="R1750" s="63"/>
    </row>
    <row r="1751" spans="1:18" outlineLevel="1">
      <c r="A1751" s="6">
        <v>46</v>
      </c>
      <c r="B1751" s="20">
        <v>42680.020833333336</v>
      </c>
      <c r="C1751" s="21">
        <v>0.22916666666666669</v>
      </c>
      <c r="D1751" s="13">
        <v>7.04</v>
      </c>
      <c r="E1751" s="12">
        <v>18.28</v>
      </c>
      <c r="F1751" s="11">
        <f t="shared" si="82"/>
        <v>7.2476800000000008</v>
      </c>
      <c r="G1751" s="11">
        <f t="shared" si="83"/>
        <v>19.493792000000003</v>
      </c>
      <c r="H1751" s="8">
        <f t="shared" si="81"/>
        <v>449.40115359744004</v>
      </c>
      <c r="K1751" s="69"/>
      <c r="L1751" s="69"/>
      <c r="M1751" s="69"/>
      <c r="P1751" s="63"/>
      <c r="Q1751" s="63"/>
      <c r="R1751" s="63"/>
    </row>
    <row r="1752" spans="1:18" outlineLevel="1">
      <c r="A1752" s="6">
        <v>46</v>
      </c>
      <c r="B1752" s="20">
        <v>42680.020833333336</v>
      </c>
      <c r="C1752" s="21">
        <v>0.25</v>
      </c>
      <c r="D1752" s="13">
        <v>7.77</v>
      </c>
      <c r="E1752" s="12">
        <v>5.35</v>
      </c>
      <c r="F1752" s="11">
        <f t="shared" si="82"/>
        <v>7.9992150000000004</v>
      </c>
      <c r="G1752" s="11">
        <f t="shared" si="83"/>
        <v>5.7052399999999999</v>
      </c>
      <c r="H1752" s="8">
        <f t="shared" si="81"/>
        <v>606.29858111340002</v>
      </c>
      <c r="K1752" s="69"/>
      <c r="L1752" s="69"/>
      <c r="M1752" s="69"/>
      <c r="P1752" s="63"/>
      <c r="Q1752" s="63"/>
      <c r="R1752" s="63"/>
    </row>
    <row r="1753" spans="1:18" outlineLevel="1">
      <c r="A1753" s="6">
        <v>46</v>
      </c>
      <c r="B1753" s="20">
        <v>42680.020833333336</v>
      </c>
      <c r="C1753" s="21">
        <v>0.27083333333333331</v>
      </c>
      <c r="D1753" s="13">
        <v>6.57</v>
      </c>
      <c r="E1753" s="12">
        <v>22.24</v>
      </c>
      <c r="F1753" s="11">
        <f t="shared" si="82"/>
        <v>6.763815000000001</v>
      </c>
      <c r="G1753" s="11">
        <f t="shared" si="83"/>
        <v>23.716735999999997</v>
      </c>
      <c r="H1753" s="8">
        <f t="shared" si="81"/>
        <v>390.83530779216005</v>
      </c>
      <c r="K1753" s="69"/>
      <c r="L1753" s="69"/>
      <c r="M1753" s="69"/>
      <c r="P1753" s="63"/>
      <c r="Q1753" s="63"/>
      <c r="R1753" s="63"/>
    </row>
    <row r="1754" spans="1:18" outlineLevel="1">
      <c r="A1754" s="6">
        <v>46</v>
      </c>
      <c r="B1754" s="20">
        <v>42680.020833333336</v>
      </c>
      <c r="C1754" s="21">
        <v>0.29166666666666663</v>
      </c>
      <c r="D1754" s="13">
        <v>5.86</v>
      </c>
      <c r="E1754" s="12">
        <v>24.8</v>
      </c>
      <c r="F1754" s="11">
        <f t="shared" si="82"/>
        <v>6.0328700000000008</v>
      </c>
      <c r="G1754" s="11">
        <f t="shared" si="83"/>
        <v>26.446720000000003</v>
      </c>
      <c r="H1754" s="8">
        <f t="shared" si="81"/>
        <v>332.12928131360007</v>
      </c>
      <c r="K1754" s="69"/>
      <c r="L1754" s="69"/>
      <c r="M1754" s="69"/>
      <c r="P1754" s="63"/>
      <c r="Q1754" s="63"/>
      <c r="R1754" s="63"/>
    </row>
    <row r="1755" spans="1:18" outlineLevel="1">
      <c r="A1755" s="6">
        <v>46</v>
      </c>
      <c r="B1755" s="20">
        <v>42680.020833333336</v>
      </c>
      <c r="C1755" s="21">
        <v>0.31249999999999994</v>
      </c>
      <c r="D1755" s="13">
        <v>6.8</v>
      </c>
      <c r="E1755" s="12">
        <v>24.26</v>
      </c>
      <c r="F1755" s="11">
        <f t="shared" si="82"/>
        <v>7.0006000000000004</v>
      </c>
      <c r="G1755" s="11">
        <f t="shared" si="83"/>
        <v>25.870864000000001</v>
      </c>
      <c r="H1755" s="8">
        <f t="shared" si="81"/>
        <v>389.43732948160005</v>
      </c>
      <c r="K1755" s="69"/>
      <c r="L1755" s="69"/>
      <c r="M1755" s="69"/>
      <c r="P1755" s="63"/>
      <c r="Q1755" s="63"/>
      <c r="R1755" s="63"/>
    </row>
    <row r="1756" spans="1:18" outlineLevel="1">
      <c r="A1756" s="6">
        <v>46</v>
      </c>
      <c r="B1756" s="20">
        <v>42680.020833333336</v>
      </c>
      <c r="C1756" s="21">
        <v>0.33333333333333326</v>
      </c>
      <c r="D1756" s="13">
        <v>6.24</v>
      </c>
      <c r="E1756" s="12">
        <v>24.16</v>
      </c>
      <c r="F1756" s="11">
        <f t="shared" si="82"/>
        <v>6.4240800000000009</v>
      </c>
      <c r="G1756" s="11">
        <f t="shared" si="83"/>
        <v>25.764224000000002</v>
      </c>
      <c r="H1756" s="8">
        <f t="shared" si="81"/>
        <v>358.05108388608005</v>
      </c>
      <c r="K1756" s="69"/>
      <c r="L1756" s="69"/>
      <c r="M1756" s="69"/>
      <c r="P1756" s="63"/>
      <c r="Q1756" s="63"/>
      <c r="R1756" s="63"/>
    </row>
    <row r="1757" spans="1:18" outlineLevel="1">
      <c r="A1757" s="6">
        <v>46</v>
      </c>
      <c r="B1757" s="20">
        <v>42680.020833333336</v>
      </c>
      <c r="C1757" s="21">
        <v>0.35416666666666657</v>
      </c>
      <c r="D1757" s="13">
        <v>7.06</v>
      </c>
      <c r="E1757" s="12">
        <v>23.4</v>
      </c>
      <c r="F1757" s="11">
        <f t="shared" si="82"/>
        <v>7.2682700000000002</v>
      </c>
      <c r="G1757" s="11">
        <f t="shared" si="83"/>
        <v>24.953759999999999</v>
      </c>
      <c r="H1757" s="8">
        <f t="shared" si="81"/>
        <v>410.99333980479997</v>
      </c>
      <c r="K1757" s="69"/>
      <c r="L1757" s="69"/>
      <c r="M1757" s="69"/>
      <c r="P1757" s="63"/>
      <c r="Q1757" s="63"/>
      <c r="R1757" s="63"/>
    </row>
    <row r="1758" spans="1:18" outlineLevel="1">
      <c r="A1758" s="6">
        <v>46</v>
      </c>
      <c r="B1758" s="20">
        <v>42680.020833333336</v>
      </c>
      <c r="C1758" s="21">
        <v>0.37499999999999989</v>
      </c>
      <c r="D1758" s="13">
        <v>5.92</v>
      </c>
      <c r="E1758" s="12">
        <v>23.73</v>
      </c>
      <c r="F1758" s="11">
        <f t="shared" si="82"/>
        <v>6.0946400000000001</v>
      </c>
      <c r="G1758" s="11">
        <f t="shared" si="83"/>
        <v>25.305672000000001</v>
      </c>
      <c r="H1758" s="8">
        <f t="shared" si="81"/>
        <v>342.48419920191998</v>
      </c>
      <c r="K1758" s="69"/>
      <c r="L1758" s="69"/>
      <c r="M1758" s="69"/>
      <c r="P1758" s="63"/>
      <c r="Q1758" s="63"/>
      <c r="R1758" s="63"/>
    </row>
    <row r="1759" spans="1:18" outlineLevel="1">
      <c r="A1759" s="6">
        <v>46</v>
      </c>
      <c r="B1759" s="20">
        <v>42680.020833333336</v>
      </c>
      <c r="C1759" s="21">
        <v>0.3958333333333332</v>
      </c>
      <c r="D1759" s="13">
        <v>7.92</v>
      </c>
      <c r="E1759" s="12">
        <v>24.12</v>
      </c>
      <c r="F1759" s="11">
        <f t="shared" si="82"/>
        <v>8.1536400000000011</v>
      </c>
      <c r="G1759" s="11">
        <f t="shared" si="83"/>
        <v>25.721568000000001</v>
      </c>
      <c r="H1759" s="8">
        <f t="shared" si="81"/>
        <v>454.79725429248003</v>
      </c>
      <c r="K1759" s="69"/>
      <c r="L1759" s="69"/>
      <c r="M1759" s="69"/>
      <c r="P1759" s="63"/>
      <c r="Q1759" s="63"/>
      <c r="R1759" s="63"/>
    </row>
    <row r="1760" spans="1:18" outlineLevel="1">
      <c r="A1760" s="6">
        <v>46</v>
      </c>
      <c r="B1760" s="20">
        <v>42680.020833333336</v>
      </c>
      <c r="C1760" s="21">
        <v>0.41666666666666652</v>
      </c>
      <c r="D1760" s="13">
        <v>6.16</v>
      </c>
      <c r="E1760" s="12">
        <v>24.19</v>
      </c>
      <c r="F1760" s="11">
        <f t="shared" si="82"/>
        <v>6.3417200000000005</v>
      </c>
      <c r="G1760" s="11">
        <f t="shared" si="83"/>
        <v>25.796216000000001</v>
      </c>
      <c r="H1760" s="8">
        <f t="shared" si="81"/>
        <v>353.25780106848003</v>
      </c>
      <c r="K1760" s="69"/>
      <c r="L1760" s="69"/>
      <c r="M1760" s="69"/>
      <c r="P1760" s="63"/>
      <c r="Q1760" s="63"/>
      <c r="R1760" s="63"/>
    </row>
    <row r="1761" spans="1:18" outlineLevel="1">
      <c r="A1761" s="6">
        <v>46</v>
      </c>
      <c r="B1761" s="20">
        <v>42680.020833333336</v>
      </c>
      <c r="C1761" s="21">
        <v>0.43749999999999983</v>
      </c>
      <c r="D1761" s="13">
        <v>5.56</v>
      </c>
      <c r="E1761" s="12">
        <v>22.75</v>
      </c>
      <c r="F1761" s="11">
        <f t="shared" si="82"/>
        <v>5.7240200000000003</v>
      </c>
      <c r="G1761" s="11">
        <f t="shared" si="83"/>
        <v>24.2606</v>
      </c>
      <c r="H1761" s="8">
        <f t="shared" si="81"/>
        <v>327.63947038800006</v>
      </c>
      <c r="K1761" s="69"/>
      <c r="L1761" s="69"/>
      <c r="M1761" s="69"/>
      <c r="P1761" s="63"/>
      <c r="Q1761" s="63"/>
      <c r="R1761" s="63"/>
    </row>
    <row r="1762" spans="1:18" outlineLevel="1">
      <c r="A1762" s="6">
        <v>46</v>
      </c>
      <c r="B1762" s="20">
        <v>42680.020833333336</v>
      </c>
      <c r="C1762" s="21">
        <v>0.45833333333333315</v>
      </c>
      <c r="D1762" s="13">
        <v>4.58</v>
      </c>
      <c r="E1762" s="12">
        <v>20.49</v>
      </c>
      <c r="F1762" s="11">
        <f t="shared" si="82"/>
        <v>4.7151100000000001</v>
      </c>
      <c r="G1762" s="11">
        <f t="shared" si="83"/>
        <v>21.850535999999998</v>
      </c>
      <c r="H1762" s="8">
        <f t="shared" si="81"/>
        <v>281.25378420103999</v>
      </c>
      <c r="K1762" s="69"/>
      <c r="L1762" s="69"/>
      <c r="M1762" s="69"/>
      <c r="P1762" s="63"/>
      <c r="Q1762" s="63"/>
      <c r="R1762" s="63"/>
    </row>
    <row r="1763" spans="1:18" outlineLevel="1">
      <c r="A1763" s="6">
        <v>46</v>
      </c>
      <c r="B1763" s="20">
        <v>42680.020833333336</v>
      </c>
      <c r="C1763" s="21">
        <v>0.47916666666666646</v>
      </c>
      <c r="D1763" s="13">
        <v>3.1</v>
      </c>
      <c r="E1763" s="12">
        <v>22</v>
      </c>
      <c r="F1763" s="11">
        <f t="shared" si="82"/>
        <v>3.1914500000000006</v>
      </c>
      <c r="G1763" s="11">
        <f t="shared" si="83"/>
        <v>23.460799999999999</v>
      </c>
      <c r="H1763" s="8">
        <f t="shared" si="81"/>
        <v>185.22920484000002</v>
      </c>
      <c r="K1763" s="69"/>
      <c r="L1763" s="69"/>
      <c r="M1763" s="69"/>
      <c r="P1763" s="63"/>
      <c r="Q1763" s="63"/>
      <c r="R1763" s="63"/>
    </row>
    <row r="1764" spans="1:18" outlineLevel="1">
      <c r="A1764" s="6">
        <v>46</v>
      </c>
      <c r="B1764" s="20">
        <v>42680.020833333336</v>
      </c>
      <c r="C1764" s="21">
        <v>0.49999999999999978</v>
      </c>
      <c r="D1764" s="13">
        <v>3.23</v>
      </c>
      <c r="E1764" s="12">
        <v>19.440000000000001</v>
      </c>
      <c r="F1764" s="11">
        <f t="shared" si="82"/>
        <v>3.325285</v>
      </c>
      <c r="G1764" s="11">
        <f t="shared" si="83"/>
        <v>20.730816000000001</v>
      </c>
      <c r="H1764" s="8">
        <f t="shared" si="81"/>
        <v>202.07485601744</v>
      </c>
      <c r="K1764" s="69"/>
      <c r="L1764" s="69"/>
      <c r="M1764" s="69"/>
      <c r="P1764" s="63"/>
      <c r="Q1764" s="63"/>
      <c r="R1764" s="63"/>
    </row>
    <row r="1765" spans="1:18" outlineLevel="1">
      <c r="A1765" s="6">
        <v>46</v>
      </c>
      <c r="B1765" s="20">
        <v>42680.020833333336</v>
      </c>
      <c r="C1765" s="21">
        <v>0.52083333333333315</v>
      </c>
      <c r="D1765" s="13">
        <v>3.15</v>
      </c>
      <c r="E1765" s="12">
        <v>19.45</v>
      </c>
      <c r="F1765" s="11">
        <f t="shared" si="82"/>
        <v>3.2429250000000001</v>
      </c>
      <c r="G1765" s="11">
        <f t="shared" si="83"/>
        <v>20.741479999999999</v>
      </c>
      <c r="H1765" s="8">
        <f t="shared" si="81"/>
        <v>197.03532347100003</v>
      </c>
      <c r="K1765" s="69"/>
      <c r="L1765" s="69"/>
      <c r="M1765" s="69"/>
      <c r="P1765" s="63"/>
      <c r="Q1765" s="63"/>
      <c r="R1765" s="63"/>
    </row>
    <row r="1766" spans="1:18" outlineLevel="1">
      <c r="A1766" s="6">
        <v>46</v>
      </c>
      <c r="B1766" s="20">
        <v>42680.020833333336</v>
      </c>
      <c r="C1766" s="21">
        <v>0.54166666666666652</v>
      </c>
      <c r="D1766" s="13">
        <v>2.84</v>
      </c>
      <c r="E1766" s="12">
        <v>18.809999999999999</v>
      </c>
      <c r="F1766" s="11">
        <f t="shared" si="82"/>
        <v>2.9237800000000003</v>
      </c>
      <c r="G1766" s="11">
        <f t="shared" si="83"/>
        <v>20.058983999999999</v>
      </c>
      <c r="H1766" s="8">
        <f t="shared" si="81"/>
        <v>179.64001376048003</v>
      </c>
      <c r="K1766" s="69"/>
      <c r="L1766" s="69"/>
      <c r="M1766" s="69"/>
      <c r="P1766" s="63"/>
      <c r="Q1766" s="63"/>
      <c r="R1766" s="63"/>
    </row>
    <row r="1767" spans="1:18" outlineLevel="1">
      <c r="A1767" s="6">
        <v>46</v>
      </c>
      <c r="B1767" s="20">
        <v>42680.020833333336</v>
      </c>
      <c r="C1767" s="21">
        <v>0.56249999999999989</v>
      </c>
      <c r="D1767" s="13">
        <v>2.52</v>
      </c>
      <c r="E1767" s="12">
        <v>9.19</v>
      </c>
      <c r="F1767" s="11">
        <f t="shared" si="82"/>
        <v>2.5943400000000003</v>
      </c>
      <c r="G1767" s="11">
        <f t="shared" si="83"/>
        <v>9.8002159999999989</v>
      </c>
      <c r="H1767" s="8">
        <f t="shared" si="81"/>
        <v>186.01361762256002</v>
      </c>
      <c r="K1767" s="69"/>
      <c r="L1767" s="69"/>
      <c r="M1767" s="69"/>
      <c r="P1767" s="63"/>
      <c r="Q1767" s="63"/>
      <c r="R1767" s="63"/>
    </row>
    <row r="1768" spans="1:18" outlineLevel="1">
      <c r="A1768" s="6">
        <v>46</v>
      </c>
      <c r="B1768" s="20">
        <v>42680.020833333336</v>
      </c>
      <c r="C1768" s="21">
        <v>0.58333333333333326</v>
      </c>
      <c r="D1768" s="13">
        <v>2.4300000000000002</v>
      </c>
      <c r="E1768" s="12">
        <v>18.7</v>
      </c>
      <c r="F1768" s="11">
        <f t="shared" si="82"/>
        <v>2.5016850000000002</v>
      </c>
      <c r="G1768" s="11">
        <f t="shared" si="83"/>
        <v>19.941679999999998</v>
      </c>
      <c r="H1768" s="8">
        <f t="shared" si="81"/>
        <v>153.99952576920001</v>
      </c>
      <c r="K1768" s="69"/>
      <c r="L1768" s="69"/>
      <c r="M1768" s="69"/>
      <c r="P1768" s="63"/>
      <c r="Q1768" s="63"/>
      <c r="R1768" s="63"/>
    </row>
    <row r="1769" spans="1:18" outlineLevel="1">
      <c r="A1769" s="6">
        <v>46</v>
      </c>
      <c r="B1769" s="20">
        <v>42680.020833333336</v>
      </c>
      <c r="C1769" s="21">
        <v>0.60416666666666663</v>
      </c>
      <c r="D1769" s="13">
        <v>2.27</v>
      </c>
      <c r="E1769" s="12">
        <v>24.38</v>
      </c>
      <c r="F1769" s="11">
        <f t="shared" si="82"/>
        <v>2.3369650000000002</v>
      </c>
      <c r="G1769" s="11">
        <f t="shared" si="83"/>
        <v>25.998832</v>
      </c>
      <c r="H1769" s="8">
        <f t="shared" si="81"/>
        <v>129.70428707512002</v>
      </c>
      <c r="K1769" s="69"/>
      <c r="L1769" s="69"/>
      <c r="M1769" s="69"/>
      <c r="P1769" s="63"/>
      <c r="Q1769" s="63"/>
      <c r="R1769" s="63"/>
    </row>
    <row r="1770" spans="1:18" outlineLevel="1">
      <c r="A1770" s="6">
        <v>46</v>
      </c>
      <c r="B1770" s="20">
        <v>42680.020833333336</v>
      </c>
      <c r="C1770" s="21">
        <v>0.625</v>
      </c>
      <c r="D1770" s="13">
        <v>2.1800000000000002</v>
      </c>
      <c r="E1770" s="12">
        <v>24.44</v>
      </c>
      <c r="F1770" s="11">
        <f t="shared" si="82"/>
        <v>2.2443100000000005</v>
      </c>
      <c r="G1770" s="11">
        <f t="shared" si="83"/>
        <v>26.062816000000002</v>
      </c>
      <c r="H1770" s="8">
        <f t="shared" si="81"/>
        <v>124.41822642304002</v>
      </c>
      <c r="K1770" s="69"/>
      <c r="L1770" s="69"/>
      <c r="M1770" s="69"/>
      <c r="P1770" s="63"/>
      <c r="Q1770" s="63"/>
      <c r="R1770" s="63"/>
    </row>
    <row r="1771" spans="1:18" outlineLevel="1">
      <c r="A1771" s="6">
        <v>46</v>
      </c>
      <c r="B1771" s="20">
        <v>42680.020833333336</v>
      </c>
      <c r="C1771" s="21">
        <v>0.64583333333333337</v>
      </c>
      <c r="D1771" s="13">
        <v>2.4</v>
      </c>
      <c r="E1771" s="12">
        <v>15.26</v>
      </c>
      <c r="F1771" s="11">
        <f t="shared" si="82"/>
        <v>2.4708000000000001</v>
      </c>
      <c r="G1771" s="11">
        <f t="shared" si="83"/>
        <v>16.273264000000001</v>
      </c>
      <c r="H1771" s="8">
        <f t="shared" si="81"/>
        <v>161.16221930880002</v>
      </c>
      <c r="K1771" s="69"/>
      <c r="L1771" s="69"/>
      <c r="M1771" s="69"/>
      <c r="P1771" s="63"/>
      <c r="Q1771" s="63"/>
      <c r="R1771" s="63"/>
    </row>
    <row r="1772" spans="1:18" outlineLevel="1">
      <c r="A1772" s="6">
        <v>46</v>
      </c>
      <c r="B1772" s="20">
        <v>42680.020833333336</v>
      </c>
      <c r="C1772" s="21">
        <v>0.66666666666666674</v>
      </c>
      <c r="D1772" s="13">
        <v>2.39</v>
      </c>
      <c r="E1772" s="12">
        <v>10.5</v>
      </c>
      <c r="F1772" s="11">
        <f t="shared" si="82"/>
        <v>2.4605050000000004</v>
      </c>
      <c r="G1772" s="11">
        <f t="shared" si="83"/>
        <v>11.1972</v>
      </c>
      <c r="H1772" s="8">
        <f t="shared" si="81"/>
        <v>172.98039091400003</v>
      </c>
      <c r="K1772" s="69"/>
      <c r="L1772" s="69"/>
      <c r="M1772" s="69"/>
      <c r="P1772" s="63"/>
      <c r="Q1772" s="63"/>
      <c r="R1772" s="63"/>
    </row>
    <row r="1773" spans="1:18" outlineLevel="1">
      <c r="A1773" s="6">
        <v>46</v>
      </c>
      <c r="B1773" s="20">
        <v>42680.020833333336</v>
      </c>
      <c r="C1773" s="21">
        <v>0.68750000000000011</v>
      </c>
      <c r="D1773" s="13">
        <v>2.97</v>
      </c>
      <c r="E1773" s="12">
        <v>17.79</v>
      </c>
      <c r="F1773" s="11">
        <f t="shared" si="82"/>
        <v>3.0576150000000006</v>
      </c>
      <c r="G1773" s="11">
        <f t="shared" si="83"/>
        <v>18.971256</v>
      </c>
      <c r="H1773" s="8">
        <f t="shared" si="81"/>
        <v>191.18882558556004</v>
      </c>
      <c r="K1773" s="69"/>
      <c r="L1773" s="69"/>
      <c r="M1773" s="69"/>
      <c r="P1773" s="63"/>
      <c r="Q1773" s="63"/>
      <c r="R1773" s="63"/>
    </row>
    <row r="1774" spans="1:18" outlineLevel="1">
      <c r="A1774" s="6">
        <v>46</v>
      </c>
      <c r="B1774" s="20">
        <v>42680.020833333336</v>
      </c>
      <c r="C1774" s="21">
        <v>0.70833333333333348</v>
      </c>
      <c r="D1774" s="13">
        <v>3.21</v>
      </c>
      <c r="E1774" s="12">
        <v>36.18</v>
      </c>
      <c r="F1774" s="11">
        <f t="shared" si="82"/>
        <v>3.3046950000000002</v>
      </c>
      <c r="G1774" s="11">
        <f t="shared" si="83"/>
        <v>38.582352</v>
      </c>
      <c r="H1774" s="8">
        <f t="shared" si="81"/>
        <v>141.82973675736</v>
      </c>
      <c r="K1774" s="69"/>
      <c r="L1774" s="69"/>
      <c r="M1774" s="69"/>
      <c r="P1774" s="63"/>
      <c r="Q1774" s="63"/>
      <c r="R1774" s="63"/>
    </row>
    <row r="1775" spans="1:18" outlineLevel="1">
      <c r="A1775" s="6">
        <v>46</v>
      </c>
      <c r="B1775" s="20">
        <v>42680.020833333336</v>
      </c>
      <c r="C1775" s="21">
        <v>0.72916666666666685</v>
      </c>
      <c r="D1775" s="13">
        <v>2.85</v>
      </c>
      <c r="E1775" s="12">
        <v>40.11</v>
      </c>
      <c r="F1775" s="11">
        <f t="shared" si="82"/>
        <v>2.9340750000000004</v>
      </c>
      <c r="G1775" s="11">
        <f t="shared" si="83"/>
        <v>42.773304000000003</v>
      </c>
      <c r="H1775" s="8">
        <f t="shared" si="81"/>
        <v>113.62703056620001</v>
      </c>
      <c r="K1775" s="69"/>
      <c r="L1775" s="69"/>
      <c r="M1775" s="69"/>
      <c r="P1775" s="63"/>
      <c r="Q1775" s="63"/>
      <c r="R1775" s="63"/>
    </row>
    <row r="1776" spans="1:18" outlineLevel="1">
      <c r="A1776" s="6">
        <v>46</v>
      </c>
      <c r="B1776" s="20">
        <v>42680.020833333336</v>
      </c>
      <c r="C1776" s="21">
        <v>0.75000000000000022</v>
      </c>
      <c r="D1776" s="13">
        <v>2.2200000000000002</v>
      </c>
      <c r="E1776" s="12">
        <v>42.84</v>
      </c>
      <c r="F1776" s="11">
        <f t="shared" si="82"/>
        <v>2.2854900000000002</v>
      </c>
      <c r="G1776" s="11">
        <f t="shared" si="83"/>
        <v>45.684576000000007</v>
      </c>
      <c r="H1776" s="8">
        <f t="shared" si="81"/>
        <v>81.855793397759996</v>
      </c>
      <c r="K1776" s="69"/>
      <c r="L1776" s="69"/>
      <c r="M1776" s="69"/>
      <c r="P1776" s="63"/>
      <c r="Q1776" s="63"/>
      <c r="R1776" s="63"/>
    </row>
    <row r="1777" spans="1:18" outlineLevel="1">
      <c r="A1777" s="6">
        <v>46</v>
      </c>
      <c r="B1777" s="20">
        <v>42680.020833333336</v>
      </c>
      <c r="C1777" s="21">
        <v>0.77083333333333359</v>
      </c>
      <c r="D1777" s="13">
        <v>2.06</v>
      </c>
      <c r="E1777" s="12">
        <v>50.9</v>
      </c>
      <c r="F1777" s="11">
        <f t="shared" si="82"/>
        <v>2.1207700000000003</v>
      </c>
      <c r="G1777" s="11">
        <f t="shared" si="83"/>
        <v>54.279759999999996</v>
      </c>
      <c r="H1777" s="8">
        <f t="shared" si="81"/>
        <v>57.727868384800018</v>
      </c>
      <c r="K1777" s="69"/>
      <c r="L1777" s="69"/>
      <c r="M1777" s="69"/>
      <c r="P1777" s="63"/>
      <c r="Q1777" s="63"/>
      <c r="R1777" s="63"/>
    </row>
    <row r="1778" spans="1:18" outlineLevel="1">
      <c r="A1778" s="6">
        <v>46</v>
      </c>
      <c r="B1778" s="20">
        <v>42680.020833333336</v>
      </c>
      <c r="C1778" s="21">
        <v>0.79166666666666696</v>
      </c>
      <c r="D1778" s="13">
        <v>1.83</v>
      </c>
      <c r="E1778" s="12">
        <v>121.25</v>
      </c>
      <c r="F1778" s="11">
        <f t="shared" si="82"/>
        <v>1.8839850000000002</v>
      </c>
      <c r="G1778" s="11">
        <f t="shared" si="83"/>
        <v>129.30099999999999</v>
      </c>
      <c r="H1778" s="8">
        <f t="shared" si="81"/>
        <v>-90.056366984999983</v>
      </c>
      <c r="K1778" s="69"/>
      <c r="L1778" s="69"/>
      <c r="M1778" s="69"/>
      <c r="P1778" s="63"/>
      <c r="Q1778" s="63"/>
      <c r="R1778" s="63"/>
    </row>
    <row r="1779" spans="1:18" outlineLevel="1">
      <c r="A1779" s="6">
        <v>46</v>
      </c>
      <c r="B1779" s="20">
        <v>42680.020833333336</v>
      </c>
      <c r="C1779" s="21">
        <v>0.81250000000000033</v>
      </c>
      <c r="D1779" s="13">
        <v>1.41</v>
      </c>
      <c r="E1779" s="12">
        <v>61.01</v>
      </c>
      <c r="F1779" s="11">
        <f t="shared" si="82"/>
        <v>1.451595</v>
      </c>
      <c r="G1779" s="11">
        <f t="shared" si="83"/>
        <v>65.061064000000002</v>
      </c>
      <c r="H1779" s="8">
        <f t="shared" si="81"/>
        <v>23.862677302919998</v>
      </c>
      <c r="K1779" s="69"/>
      <c r="L1779" s="69"/>
      <c r="M1779" s="69"/>
      <c r="P1779" s="63"/>
      <c r="Q1779" s="63"/>
      <c r="R1779" s="63"/>
    </row>
    <row r="1780" spans="1:18" outlineLevel="1">
      <c r="A1780" s="6">
        <v>46</v>
      </c>
      <c r="B1780" s="20">
        <v>42680.020833333336</v>
      </c>
      <c r="C1780" s="21">
        <v>0.8333333333333337</v>
      </c>
      <c r="D1780" s="13">
        <v>1.29</v>
      </c>
      <c r="E1780" s="12">
        <v>76.92</v>
      </c>
      <c r="F1780" s="11">
        <f t="shared" si="82"/>
        <v>1.3280550000000002</v>
      </c>
      <c r="G1780" s="11">
        <f t="shared" si="83"/>
        <v>82.027488000000005</v>
      </c>
      <c r="H1780" s="8">
        <f t="shared" si="81"/>
        <v>-0.70053307584000712</v>
      </c>
      <c r="K1780" s="69"/>
      <c r="L1780" s="69"/>
      <c r="M1780" s="69"/>
      <c r="P1780" s="63"/>
      <c r="Q1780" s="63"/>
      <c r="R1780" s="63"/>
    </row>
    <row r="1781" spans="1:18" outlineLevel="1">
      <c r="A1781" s="6">
        <v>46</v>
      </c>
      <c r="B1781" s="20">
        <v>42680.020833333336</v>
      </c>
      <c r="C1781" s="21">
        <v>0.85416666666666707</v>
      </c>
      <c r="D1781" s="13">
        <v>1.66</v>
      </c>
      <c r="E1781" s="12">
        <v>51</v>
      </c>
      <c r="F1781" s="11">
        <f t="shared" si="82"/>
        <v>1.7089700000000001</v>
      </c>
      <c r="G1781" s="11">
        <f t="shared" si="83"/>
        <v>54.386400000000002</v>
      </c>
      <c r="H1781" s="8">
        <f t="shared" si="81"/>
        <v>46.336328991999999</v>
      </c>
      <c r="K1781" s="69"/>
      <c r="L1781" s="69"/>
      <c r="M1781" s="69"/>
      <c r="P1781" s="63"/>
      <c r="Q1781" s="63"/>
      <c r="R1781" s="63"/>
    </row>
    <row r="1782" spans="1:18" outlineLevel="1">
      <c r="A1782" s="6">
        <v>46</v>
      </c>
      <c r="B1782" s="20">
        <v>42680.020833333336</v>
      </c>
      <c r="C1782" s="21">
        <v>0.87500000000000044</v>
      </c>
      <c r="D1782" s="13">
        <v>2.1</v>
      </c>
      <c r="E1782" s="12">
        <v>47.93</v>
      </c>
      <c r="F1782" s="11">
        <f t="shared" si="82"/>
        <v>2.1619500000000005</v>
      </c>
      <c r="G1782" s="11">
        <f t="shared" si="83"/>
        <v>51.112552000000001</v>
      </c>
      <c r="H1782" s="8">
        <f t="shared" si="81"/>
        <v>65.696143203600016</v>
      </c>
      <c r="K1782" s="69"/>
      <c r="L1782" s="69"/>
      <c r="M1782" s="69"/>
      <c r="P1782" s="63"/>
      <c r="Q1782" s="63"/>
      <c r="R1782" s="63"/>
    </row>
    <row r="1783" spans="1:18" outlineLevel="1">
      <c r="A1783" s="6">
        <v>46</v>
      </c>
      <c r="B1783" s="20">
        <v>42680.020833333336</v>
      </c>
      <c r="C1783" s="21">
        <v>0.89583333333333381</v>
      </c>
      <c r="D1783" s="13">
        <v>1.82</v>
      </c>
      <c r="E1783" s="12">
        <v>34.26</v>
      </c>
      <c r="F1783" s="11">
        <f t="shared" si="82"/>
        <v>1.8736900000000003</v>
      </c>
      <c r="G1783" s="11">
        <f t="shared" si="83"/>
        <v>36.534863999999999</v>
      </c>
      <c r="H1783" s="8">
        <f t="shared" si="81"/>
        <v>84.250725671840016</v>
      </c>
      <c r="K1783" s="69"/>
      <c r="L1783" s="69"/>
      <c r="M1783" s="69"/>
      <c r="P1783" s="63"/>
      <c r="Q1783" s="63"/>
      <c r="R1783" s="63"/>
    </row>
    <row r="1784" spans="1:18" outlineLevel="1">
      <c r="A1784" s="6">
        <v>46</v>
      </c>
      <c r="B1784" s="20">
        <v>42680.020833333336</v>
      </c>
      <c r="C1784" s="21">
        <v>0.91666666666666718</v>
      </c>
      <c r="D1784" s="13">
        <v>1.4</v>
      </c>
      <c r="E1784" s="12">
        <v>17.3</v>
      </c>
      <c r="F1784" s="11">
        <f t="shared" si="82"/>
        <v>1.4413</v>
      </c>
      <c r="G1784" s="11">
        <f t="shared" si="83"/>
        <v>18.448720000000002</v>
      </c>
      <c r="H1784" s="8">
        <f t="shared" si="81"/>
        <v>90.875809864000004</v>
      </c>
      <c r="K1784" s="69"/>
      <c r="L1784" s="69"/>
      <c r="M1784" s="69"/>
      <c r="P1784" s="63"/>
      <c r="Q1784" s="63"/>
      <c r="R1784" s="63"/>
    </row>
    <row r="1785" spans="1:18" outlineLevel="1">
      <c r="A1785" s="6">
        <v>46</v>
      </c>
      <c r="B1785" s="20">
        <v>42680.020833333336</v>
      </c>
      <c r="C1785" s="21">
        <v>0.93750000000000056</v>
      </c>
      <c r="D1785" s="13">
        <v>0.67</v>
      </c>
      <c r="E1785" s="12">
        <v>25.58</v>
      </c>
      <c r="F1785" s="11">
        <f t="shared" si="82"/>
        <v>0.68976500000000007</v>
      </c>
      <c r="G1785" s="11">
        <f t="shared" si="83"/>
        <v>27.278511999999999</v>
      </c>
      <c r="H1785" s="8">
        <f t="shared" si="81"/>
        <v>37.400084670320005</v>
      </c>
      <c r="K1785" s="69"/>
      <c r="L1785" s="69"/>
      <c r="M1785" s="69"/>
      <c r="P1785" s="63"/>
      <c r="Q1785" s="63"/>
      <c r="R1785" s="63"/>
    </row>
    <row r="1786" spans="1:18" outlineLevel="1">
      <c r="A1786" s="6">
        <v>46</v>
      </c>
      <c r="B1786" s="20">
        <v>42680.020833333336</v>
      </c>
      <c r="C1786" s="21">
        <v>0.95833333333333393</v>
      </c>
      <c r="D1786" s="13">
        <v>0.57999999999999996</v>
      </c>
      <c r="E1786" s="12">
        <v>17.8</v>
      </c>
      <c r="F1786" s="11">
        <f t="shared" si="82"/>
        <v>0.59711000000000003</v>
      </c>
      <c r="G1786" s="11">
        <f t="shared" si="83"/>
        <v>18.981920000000002</v>
      </c>
      <c r="H1786" s="8">
        <f t="shared" si="81"/>
        <v>37.330170748800001</v>
      </c>
      <c r="K1786" s="69"/>
      <c r="L1786" s="69"/>
      <c r="M1786" s="69"/>
      <c r="P1786" s="63"/>
      <c r="Q1786" s="63"/>
      <c r="R1786" s="63"/>
    </row>
    <row r="1787" spans="1:18" outlineLevel="1">
      <c r="A1787" s="6">
        <v>46</v>
      </c>
      <c r="B1787" s="20">
        <v>42680.020833333336</v>
      </c>
      <c r="C1787" s="21">
        <v>0.9791666666666673</v>
      </c>
      <c r="D1787" s="13">
        <v>0.47</v>
      </c>
      <c r="E1787" s="12">
        <v>26.06</v>
      </c>
      <c r="F1787" s="11">
        <f t="shared" si="82"/>
        <v>0.48386499999999999</v>
      </c>
      <c r="G1787" s="11">
        <f t="shared" si="83"/>
        <v>27.790384</v>
      </c>
      <c r="H1787" s="8">
        <f t="shared" si="81"/>
        <v>25.988203345839999</v>
      </c>
      <c r="K1787" s="69"/>
      <c r="L1787" s="69"/>
      <c r="M1787" s="69"/>
      <c r="P1787" s="63"/>
      <c r="Q1787" s="63"/>
      <c r="R1787" s="63"/>
    </row>
    <row r="1788" spans="1:18" outlineLevel="1">
      <c r="A1788" s="6">
        <v>46</v>
      </c>
      <c r="B1788" s="20">
        <v>42680.020833333336</v>
      </c>
      <c r="C1788" s="21">
        <v>1.0000000000000007</v>
      </c>
      <c r="D1788" s="13">
        <v>0.6</v>
      </c>
      <c r="E1788" s="12">
        <v>29.6</v>
      </c>
      <c r="F1788" s="11">
        <f t="shared" si="82"/>
        <v>0.61770000000000003</v>
      </c>
      <c r="G1788" s="11">
        <f t="shared" si="83"/>
        <v>31.565440000000002</v>
      </c>
      <c r="H1788" s="8">
        <f t="shared" si="81"/>
        <v>30.844577712</v>
      </c>
      <c r="K1788" s="69"/>
      <c r="L1788" s="69"/>
      <c r="M1788" s="69"/>
      <c r="P1788" s="63"/>
      <c r="Q1788" s="63"/>
      <c r="R1788" s="63"/>
    </row>
    <row r="1789" spans="1:18" outlineLevel="1">
      <c r="A1789" s="6">
        <v>46</v>
      </c>
      <c r="B1789" s="20">
        <v>42681.020833333336</v>
      </c>
      <c r="C1789" s="21">
        <v>2.0833333333333332E-2</v>
      </c>
      <c r="D1789" s="13">
        <v>1.33</v>
      </c>
      <c r="E1789" s="12">
        <v>23.09</v>
      </c>
      <c r="F1789" s="11">
        <f t="shared" si="82"/>
        <v>1.3692350000000002</v>
      </c>
      <c r="G1789" s="11">
        <f t="shared" si="83"/>
        <v>24.623176000000001</v>
      </c>
      <c r="H1789" s="8">
        <f t="shared" si="81"/>
        <v>77.877738109640006</v>
      </c>
      <c r="K1789" s="69"/>
      <c r="L1789" s="69"/>
      <c r="M1789" s="69"/>
      <c r="P1789" s="63"/>
      <c r="Q1789" s="63"/>
      <c r="R1789" s="63"/>
    </row>
    <row r="1790" spans="1:18" outlineLevel="1">
      <c r="A1790" s="6">
        <v>46</v>
      </c>
      <c r="B1790" s="20">
        <v>42681.020833333336</v>
      </c>
      <c r="C1790" s="21">
        <v>4.1666666666666664E-2</v>
      </c>
      <c r="D1790" s="13">
        <v>4.0999999999999996</v>
      </c>
      <c r="E1790" s="12">
        <v>12.83</v>
      </c>
      <c r="F1790" s="11">
        <f t="shared" si="82"/>
        <v>4.2209500000000002</v>
      </c>
      <c r="G1790" s="11">
        <f t="shared" si="83"/>
        <v>13.681912000000001</v>
      </c>
      <c r="H1790" s="8">
        <f t="shared" si="81"/>
        <v>286.25675854360003</v>
      </c>
      <c r="K1790" s="69"/>
      <c r="L1790" s="69"/>
      <c r="M1790" s="69"/>
      <c r="P1790" s="63"/>
      <c r="Q1790" s="63"/>
      <c r="R1790" s="63"/>
    </row>
    <row r="1791" spans="1:18" outlineLevel="1">
      <c r="A1791" s="6">
        <v>46</v>
      </c>
      <c r="B1791" s="20">
        <v>42681.020833333336</v>
      </c>
      <c r="C1791" s="21">
        <v>6.25E-2</v>
      </c>
      <c r="D1791" s="13">
        <v>5.1100000000000003</v>
      </c>
      <c r="E1791" s="12">
        <v>-7.28</v>
      </c>
      <c r="F1791" s="11">
        <f t="shared" si="82"/>
        <v>5.2607450000000009</v>
      </c>
      <c r="G1791" s="11">
        <f t="shared" si="83"/>
        <v>-7.7633920000000005</v>
      </c>
      <c r="H1791" s="8">
        <f t="shared" si="81"/>
        <v>469.59194314704007</v>
      </c>
      <c r="K1791" s="69"/>
      <c r="L1791" s="69"/>
      <c r="M1791" s="69"/>
      <c r="P1791" s="63"/>
      <c r="Q1791" s="63"/>
      <c r="R1791" s="63"/>
    </row>
    <row r="1792" spans="1:18" outlineLevel="1">
      <c r="A1792" s="6">
        <v>46</v>
      </c>
      <c r="B1792" s="20">
        <v>42681.020833333336</v>
      </c>
      <c r="C1792" s="21">
        <v>8.3333333333333329E-2</v>
      </c>
      <c r="D1792" s="13">
        <v>6.53</v>
      </c>
      <c r="E1792" s="12">
        <v>-6.02</v>
      </c>
      <c r="F1792" s="11">
        <f t="shared" si="82"/>
        <v>6.7226350000000004</v>
      </c>
      <c r="G1792" s="11">
        <f t="shared" si="83"/>
        <v>-6.4197279999999992</v>
      </c>
      <c r="H1792" s="8">
        <f t="shared" si="81"/>
        <v>591.05224064328002</v>
      </c>
      <c r="K1792" s="69"/>
      <c r="L1792" s="69"/>
      <c r="M1792" s="69"/>
      <c r="P1792" s="63"/>
      <c r="Q1792" s="63"/>
      <c r="R1792" s="63"/>
    </row>
    <row r="1793" spans="1:18" outlineLevel="1">
      <c r="A1793" s="6">
        <v>46</v>
      </c>
      <c r="B1793" s="20">
        <v>42681.020833333336</v>
      </c>
      <c r="C1793" s="21">
        <v>0.10416666666666666</v>
      </c>
      <c r="D1793" s="13">
        <v>9.18</v>
      </c>
      <c r="E1793" s="12">
        <v>-3.52</v>
      </c>
      <c r="F1793" s="11">
        <f t="shared" si="82"/>
        <v>9.4508100000000006</v>
      </c>
      <c r="G1793" s="11">
        <f t="shared" si="83"/>
        <v>-3.7537280000000002</v>
      </c>
      <c r="H1793" s="8">
        <f t="shared" si="81"/>
        <v>805.71678511968003</v>
      </c>
      <c r="K1793" s="69"/>
      <c r="L1793" s="69"/>
      <c r="M1793" s="69"/>
      <c r="P1793" s="63"/>
      <c r="Q1793" s="63"/>
      <c r="R1793" s="63"/>
    </row>
    <row r="1794" spans="1:18" outlineLevel="1">
      <c r="A1794" s="6">
        <v>46</v>
      </c>
      <c r="B1794" s="20">
        <v>42681.020833333336</v>
      </c>
      <c r="C1794" s="21">
        <v>0.12499999999999999</v>
      </c>
      <c r="D1794" s="13">
        <v>9.7899999999999991</v>
      </c>
      <c r="E1794" s="12">
        <v>-4.78</v>
      </c>
      <c r="F1794" s="11">
        <f t="shared" si="82"/>
        <v>10.078804999999999</v>
      </c>
      <c r="G1794" s="11">
        <f t="shared" si="83"/>
        <v>-5.0973920000000001</v>
      </c>
      <c r="H1794" s="8">
        <f t="shared" si="81"/>
        <v>872.79822747655987</v>
      </c>
      <c r="K1794" s="69"/>
      <c r="L1794" s="69"/>
      <c r="M1794" s="69"/>
      <c r="P1794" s="63"/>
      <c r="Q1794" s="63"/>
      <c r="R1794" s="63"/>
    </row>
    <row r="1795" spans="1:18" outlineLevel="1">
      <c r="A1795" s="6">
        <v>46</v>
      </c>
      <c r="B1795" s="20">
        <v>42681.020833333336</v>
      </c>
      <c r="C1795" s="21">
        <v>0.14583333333333331</v>
      </c>
      <c r="D1795" s="13">
        <v>9.7899999999999991</v>
      </c>
      <c r="E1795" s="12">
        <v>-11.08</v>
      </c>
      <c r="F1795" s="11">
        <f t="shared" si="82"/>
        <v>10.078804999999999</v>
      </c>
      <c r="G1795" s="11">
        <f t="shared" si="83"/>
        <v>-11.815712</v>
      </c>
      <c r="H1795" s="8">
        <f t="shared" si="81"/>
        <v>940.51086468415997</v>
      </c>
      <c r="K1795" s="69"/>
      <c r="L1795" s="69"/>
      <c r="M1795" s="69"/>
      <c r="P1795" s="63"/>
      <c r="Q1795" s="63"/>
      <c r="R1795" s="63"/>
    </row>
    <row r="1796" spans="1:18" outlineLevel="1">
      <c r="A1796" s="6">
        <v>46</v>
      </c>
      <c r="B1796" s="20">
        <v>42681.020833333336</v>
      </c>
      <c r="C1796" s="21">
        <v>0.16666666666666666</v>
      </c>
      <c r="D1796" s="13">
        <v>9.31</v>
      </c>
      <c r="E1796" s="12">
        <v>7.84</v>
      </c>
      <c r="F1796" s="11">
        <f t="shared" si="82"/>
        <v>9.5846450000000019</v>
      </c>
      <c r="G1796" s="11">
        <f t="shared" si="83"/>
        <v>8.360576</v>
      </c>
      <c r="H1796" s="8">
        <f t="shared" si="81"/>
        <v>701.01541454448022</v>
      </c>
      <c r="K1796" s="69"/>
      <c r="L1796" s="69"/>
      <c r="M1796" s="69"/>
      <c r="P1796" s="63"/>
      <c r="Q1796" s="63"/>
      <c r="R1796" s="63"/>
    </row>
    <row r="1797" spans="1:18" outlineLevel="1">
      <c r="A1797" s="6">
        <v>46</v>
      </c>
      <c r="B1797" s="20">
        <v>42681.020833333336</v>
      </c>
      <c r="C1797" s="21">
        <v>0.1875</v>
      </c>
      <c r="D1797" s="13">
        <v>9.7899999999999991</v>
      </c>
      <c r="E1797" s="12">
        <v>-4.13</v>
      </c>
      <c r="F1797" s="11">
        <f t="shared" si="82"/>
        <v>10.078804999999999</v>
      </c>
      <c r="G1797" s="11">
        <f t="shared" si="83"/>
        <v>-4.4042320000000004</v>
      </c>
      <c r="H1797" s="8">
        <f t="shared" si="81"/>
        <v>865.81200300275998</v>
      </c>
      <c r="K1797" s="69"/>
      <c r="L1797" s="69"/>
      <c r="M1797" s="69"/>
      <c r="P1797" s="63"/>
      <c r="Q1797" s="63"/>
      <c r="R1797" s="63"/>
    </row>
    <row r="1798" spans="1:18" outlineLevel="1">
      <c r="A1798" s="6">
        <v>46</v>
      </c>
      <c r="B1798" s="20">
        <v>42681.020833333336</v>
      </c>
      <c r="C1798" s="21">
        <v>0.20833333333333334</v>
      </c>
      <c r="D1798" s="13">
        <v>9.7899999999999991</v>
      </c>
      <c r="E1798" s="12">
        <v>20.95</v>
      </c>
      <c r="F1798" s="11">
        <f t="shared" si="82"/>
        <v>10.078804999999999</v>
      </c>
      <c r="G1798" s="11">
        <f t="shared" si="83"/>
        <v>22.341079999999998</v>
      </c>
      <c r="H1798" s="8">
        <f t="shared" si="81"/>
        <v>596.25121869060001</v>
      </c>
      <c r="K1798" s="69"/>
      <c r="L1798" s="69"/>
      <c r="M1798" s="69"/>
      <c r="P1798" s="63"/>
      <c r="Q1798" s="63"/>
      <c r="R1798" s="63"/>
    </row>
    <row r="1799" spans="1:18" outlineLevel="1">
      <c r="A1799" s="6">
        <v>46</v>
      </c>
      <c r="B1799" s="20">
        <v>42681.020833333336</v>
      </c>
      <c r="C1799" s="21">
        <v>0.22916666666666669</v>
      </c>
      <c r="D1799" s="13">
        <v>9.7799999999999994</v>
      </c>
      <c r="E1799" s="12">
        <v>36.07</v>
      </c>
      <c r="F1799" s="11">
        <f t="shared" si="82"/>
        <v>10.06851</v>
      </c>
      <c r="G1799" s="11">
        <f t="shared" si="83"/>
        <v>38.465048000000003</v>
      </c>
      <c r="H1799" s="8">
        <f t="shared" si="81"/>
        <v>433.29784456151998</v>
      </c>
      <c r="K1799" s="69"/>
      <c r="L1799" s="69"/>
      <c r="M1799" s="69"/>
      <c r="P1799" s="63"/>
      <c r="Q1799" s="63"/>
      <c r="R1799" s="63"/>
    </row>
    <row r="1800" spans="1:18" outlineLevel="1">
      <c r="A1800" s="6">
        <v>46</v>
      </c>
      <c r="B1800" s="20">
        <v>42681.020833333336</v>
      </c>
      <c r="C1800" s="21">
        <v>0.25</v>
      </c>
      <c r="D1800" s="13">
        <v>9.7799999999999994</v>
      </c>
      <c r="E1800" s="12">
        <v>34.74</v>
      </c>
      <c r="F1800" s="11">
        <f t="shared" si="82"/>
        <v>10.06851</v>
      </c>
      <c r="G1800" s="11">
        <f t="shared" si="83"/>
        <v>37.046736000000003</v>
      </c>
      <c r="H1800" s="8">
        <f t="shared" si="81"/>
        <v>447.57813311663995</v>
      </c>
      <c r="K1800" s="69"/>
      <c r="L1800" s="69"/>
      <c r="M1800" s="69"/>
      <c r="P1800" s="63"/>
      <c r="Q1800" s="63"/>
      <c r="R1800" s="63"/>
    </row>
    <row r="1801" spans="1:18" outlineLevel="1">
      <c r="A1801" s="6">
        <v>46</v>
      </c>
      <c r="B1801" s="20">
        <v>42681.020833333336</v>
      </c>
      <c r="C1801" s="21">
        <v>0.27083333333333331</v>
      </c>
      <c r="D1801" s="13">
        <v>9.7899999999999991</v>
      </c>
      <c r="E1801" s="12">
        <v>55.04</v>
      </c>
      <c r="F1801" s="11">
        <f t="shared" si="82"/>
        <v>10.078804999999999</v>
      </c>
      <c r="G1801" s="11">
        <f t="shared" si="83"/>
        <v>58.694656000000002</v>
      </c>
      <c r="H1801" s="8">
        <f t="shared" si="81"/>
        <v>229.85061513391997</v>
      </c>
      <c r="K1801" s="69"/>
      <c r="L1801" s="69"/>
      <c r="M1801" s="69"/>
      <c r="P1801" s="63"/>
      <c r="Q1801" s="63"/>
      <c r="R1801" s="63"/>
    </row>
    <row r="1802" spans="1:18" outlineLevel="1">
      <c r="A1802" s="6">
        <v>46</v>
      </c>
      <c r="B1802" s="20">
        <v>42681.020833333336</v>
      </c>
      <c r="C1802" s="21">
        <v>0.29166666666666663</v>
      </c>
      <c r="D1802" s="13">
        <v>9.77</v>
      </c>
      <c r="E1802" s="12">
        <v>57.07</v>
      </c>
      <c r="F1802" s="11">
        <f t="shared" si="82"/>
        <v>10.058215000000001</v>
      </c>
      <c r="G1802" s="11">
        <f t="shared" si="83"/>
        <v>60.859448</v>
      </c>
      <c r="H1802" s="8">
        <f t="shared" si="81"/>
        <v>207.60710973467999</v>
      </c>
      <c r="K1802" s="69"/>
      <c r="L1802" s="69"/>
      <c r="M1802" s="69"/>
      <c r="P1802" s="63"/>
      <c r="Q1802" s="63"/>
      <c r="R1802" s="63"/>
    </row>
    <row r="1803" spans="1:18" outlineLevel="1">
      <c r="A1803" s="6">
        <v>46</v>
      </c>
      <c r="B1803" s="20">
        <v>42681.020833333336</v>
      </c>
      <c r="C1803" s="21">
        <v>0.31249999999999994</v>
      </c>
      <c r="D1803" s="13">
        <v>9.7799999999999994</v>
      </c>
      <c r="E1803" s="12">
        <v>27.5</v>
      </c>
      <c r="F1803" s="11">
        <f t="shared" si="82"/>
        <v>10.06851</v>
      </c>
      <c r="G1803" s="11">
        <f t="shared" si="83"/>
        <v>29.326000000000001</v>
      </c>
      <c r="H1803" s="8">
        <f t="shared" si="81"/>
        <v>525.31444074000001</v>
      </c>
      <c r="K1803" s="69"/>
      <c r="L1803" s="69"/>
      <c r="M1803" s="69"/>
      <c r="P1803" s="63"/>
      <c r="Q1803" s="63"/>
      <c r="R1803" s="63"/>
    </row>
    <row r="1804" spans="1:18" outlineLevel="1">
      <c r="A1804" s="6">
        <v>46</v>
      </c>
      <c r="B1804" s="20">
        <v>42681.020833333336</v>
      </c>
      <c r="C1804" s="21">
        <v>0.33333333333333326</v>
      </c>
      <c r="D1804" s="13">
        <v>9.7799999999999994</v>
      </c>
      <c r="E1804" s="12">
        <v>26.72</v>
      </c>
      <c r="F1804" s="11">
        <f t="shared" si="82"/>
        <v>10.06851</v>
      </c>
      <c r="G1804" s="11">
        <f t="shared" si="83"/>
        <v>28.494208</v>
      </c>
      <c r="H1804" s="8">
        <f t="shared" si="81"/>
        <v>533.68934680992004</v>
      </c>
      <c r="K1804" s="69"/>
      <c r="L1804" s="69"/>
      <c r="M1804" s="69"/>
      <c r="P1804" s="63"/>
      <c r="Q1804" s="63"/>
      <c r="R1804" s="63"/>
    </row>
    <row r="1805" spans="1:18" outlineLevel="1">
      <c r="A1805" s="6">
        <v>46</v>
      </c>
      <c r="B1805" s="20">
        <v>42681.020833333336</v>
      </c>
      <c r="C1805" s="21">
        <v>0.35416666666666657</v>
      </c>
      <c r="D1805" s="13">
        <v>9.7799999999999994</v>
      </c>
      <c r="E1805" s="12">
        <v>27.5</v>
      </c>
      <c r="F1805" s="11">
        <f t="shared" si="82"/>
        <v>10.06851</v>
      </c>
      <c r="G1805" s="11">
        <f t="shared" si="83"/>
        <v>29.326000000000001</v>
      </c>
      <c r="H1805" s="8">
        <f t="shared" ref="H1805:H1868" si="84">F1805*($B$6-G1805)</f>
        <v>525.31444074000001</v>
      </c>
      <c r="K1805" s="69"/>
      <c r="L1805" s="69"/>
      <c r="M1805" s="69"/>
      <c r="P1805" s="63"/>
      <c r="Q1805" s="63"/>
      <c r="R1805" s="63"/>
    </row>
    <row r="1806" spans="1:18" outlineLevel="1">
      <c r="A1806" s="6">
        <v>46</v>
      </c>
      <c r="B1806" s="20">
        <v>42681.020833333336</v>
      </c>
      <c r="C1806" s="21">
        <v>0.37499999999999989</v>
      </c>
      <c r="D1806" s="13">
        <v>9.64</v>
      </c>
      <c r="E1806" s="12">
        <v>38.51</v>
      </c>
      <c r="F1806" s="11">
        <f t="shared" ref="F1806:F1869" si="85">IF($B$10="Electricity",$D1806*$B$7,$D1806*$B$8)</f>
        <v>9.9243800000000011</v>
      </c>
      <c r="G1806" s="11">
        <f t="shared" ref="G1806:G1869" si="86">+E1806*$B$8</f>
        <v>41.067063999999995</v>
      </c>
      <c r="H1806" s="8">
        <f t="shared" si="84"/>
        <v>401.27182137968009</v>
      </c>
      <c r="K1806" s="69"/>
      <c r="L1806" s="69"/>
      <c r="M1806" s="69"/>
      <c r="P1806" s="63"/>
      <c r="Q1806" s="63"/>
      <c r="R1806" s="63"/>
    </row>
    <row r="1807" spans="1:18" outlineLevel="1">
      <c r="A1807" s="6">
        <v>46</v>
      </c>
      <c r="B1807" s="20">
        <v>42681.020833333336</v>
      </c>
      <c r="C1807" s="21">
        <v>0.3958333333333332</v>
      </c>
      <c r="D1807" s="13">
        <v>9.7100000000000009</v>
      </c>
      <c r="E1807" s="12">
        <v>27.5</v>
      </c>
      <c r="F1807" s="11">
        <f t="shared" si="85"/>
        <v>9.9964450000000014</v>
      </c>
      <c r="G1807" s="11">
        <f t="shared" si="86"/>
        <v>29.326000000000001</v>
      </c>
      <c r="H1807" s="8">
        <f t="shared" si="84"/>
        <v>521.55452143000002</v>
      </c>
      <c r="K1807" s="69"/>
      <c r="L1807" s="69"/>
      <c r="M1807" s="69"/>
      <c r="P1807" s="63"/>
      <c r="Q1807" s="63"/>
      <c r="R1807" s="63"/>
    </row>
    <row r="1808" spans="1:18" outlineLevel="1">
      <c r="A1808" s="6">
        <v>46</v>
      </c>
      <c r="B1808" s="20">
        <v>42681.020833333336</v>
      </c>
      <c r="C1808" s="21">
        <v>0.41666666666666652</v>
      </c>
      <c r="D1808" s="13">
        <v>9.6300000000000008</v>
      </c>
      <c r="E1808" s="12">
        <v>28.08</v>
      </c>
      <c r="F1808" s="11">
        <f t="shared" si="85"/>
        <v>9.9140850000000018</v>
      </c>
      <c r="G1808" s="11">
        <f t="shared" si="86"/>
        <v>29.944512</v>
      </c>
      <c r="H1808" s="8">
        <f t="shared" si="84"/>
        <v>511.12549024848005</v>
      </c>
      <c r="K1808" s="69"/>
      <c r="L1808" s="69"/>
      <c r="M1808" s="69"/>
      <c r="P1808" s="63"/>
      <c r="Q1808" s="63"/>
      <c r="R1808" s="63"/>
    </row>
    <row r="1809" spans="1:18" outlineLevel="1">
      <c r="A1809" s="6">
        <v>46</v>
      </c>
      <c r="B1809" s="20">
        <v>42681.020833333336</v>
      </c>
      <c r="C1809" s="21">
        <v>0.43749999999999983</v>
      </c>
      <c r="D1809" s="13">
        <v>9.64</v>
      </c>
      <c r="E1809" s="12">
        <v>23.95</v>
      </c>
      <c r="F1809" s="11">
        <f t="shared" si="85"/>
        <v>9.9243800000000011</v>
      </c>
      <c r="G1809" s="11">
        <f t="shared" si="86"/>
        <v>25.540279999999999</v>
      </c>
      <c r="H1809" s="8">
        <f t="shared" si="84"/>
        <v>555.36552597360014</v>
      </c>
      <c r="K1809" s="69"/>
      <c r="L1809" s="69"/>
      <c r="M1809" s="69"/>
      <c r="P1809" s="63"/>
      <c r="Q1809" s="63"/>
      <c r="R1809" s="63"/>
    </row>
    <row r="1810" spans="1:18" outlineLevel="1">
      <c r="A1810" s="6">
        <v>46</v>
      </c>
      <c r="B1810" s="20">
        <v>42681.020833333336</v>
      </c>
      <c r="C1810" s="21">
        <v>0.45833333333333315</v>
      </c>
      <c r="D1810" s="13">
        <v>9.73</v>
      </c>
      <c r="E1810" s="12">
        <v>27.09</v>
      </c>
      <c r="F1810" s="11">
        <f t="shared" si="85"/>
        <v>10.017035000000002</v>
      </c>
      <c r="G1810" s="11">
        <f t="shared" si="86"/>
        <v>28.888776</v>
      </c>
      <c r="H1810" s="8">
        <f t="shared" si="84"/>
        <v>527.00847220084006</v>
      </c>
      <c r="K1810" s="69"/>
      <c r="L1810" s="69"/>
      <c r="M1810" s="69"/>
      <c r="P1810" s="63"/>
      <c r="Q1810" s="63"/>
      <c r="R1810" s="63"/>
    </row>
    <row r="1811" spans="1:18" outlineLevel="1">
      <c r="A1811" s="6">
        <v>46</v>
      </c>
      <c r="B1811" s="20">
        <v>42681.020833333336</v>
      </c>
      <c r="C1811" s="21">
        <v>0.47916666666666646</v>
      </c>
      <c r="D1811" s="13">
        <v>9.7200000000000006</v>
      </c>
      <c r="E1811" s="12">
        <v>26.09</v>
      </c>
      <c r="F1811" s="11">
        <f t="shared" si="85"/>
        <v>10.006740000000001</v>
      </c>
      <c r="G1811" s="11">
        <f t="shared" si="86"/>
        <v>27.822376000000002</v>
      </c>
      <c r="H1811" s="8">
        <f t="shared" si="84"/>
        <v>537.13802718575994</v>
      </c>
      <c r="K1811" s="69"/>
      <c r="L1811" s="69"/>
      <c r="M1811" s="69"/>
      <c r="P1811" s="63"/>
      <c r="Q1811" s="63"/>
      <c r="R1811" s="63"/>
    </row>
    <row r="1812" spans="1:18" outlineLevel="1">
      <c r="A1812" s="6">
        <v>46</v>
      </c>
      <c r="B1812" s="20">
        <v>42681.020833333336</v>
      </c>
      <c r="C1812" s="21">
        <v>0.49999999999999978</v>
      </c>
      <c r="D1812" s="13">
        <v>9.7799999999999994</v>
      </c>
      <c r="E1812" s="12">
        <v>19.690000000000001</v>
      </c>
      <c r="F1812" s="11">
        <f t="shared" si="85"/>
        <v>10.06851</v>
      </c>
      <c r="G1812" s="11">
        <f t="shared" si="86"/>
        <v>20.997416000000001</v>
      </c>
      <c r="H1812" s="8">
        <f t="shared" si="84"/>
        <v>609.17087202983998</v>
      </c>
      <c r="K1812" s="69"/>
      <c r="L1812" s="69"/>
      <c r="M1812" s="69"/>
      <c r="P1812" s="63"/>
      <c r="Q1812" s="63"/>
      <c r="R1812" s="63"/>
    </row>
    <row r="1813" spans="1:18" outlineLevel="1">
      <c r="A1813" s="6">
        <v>46</v>
      </c>
      <c r="B1813" s="20">
        <v>42681.020833333336</v>
      </c>
      <c r="C1813" s="21">
        <v>0.52083333333333315</v>
      </c>
      <c r="D1813" s="13">
        <v>9.7799999999999994</v>
      </c>
      <c r="E1813" s="12">
        <v>26.11</v>
      </c>
      <c r="F1813" s="11">
        <f t="shared" si="85"/>
        <v>10.06851</v>
      </c>
      <c r="G1813" s="11">
        <f t="shared" si="86"/>
        <v>27.843703999999999</v>
      </c>
      <c r="H1813" s="8">
        <f t="shared" si="84"/>
        <v>540.23895283896002</v>
      </c>
      <c r="K1813" s="69"/>
      <c r="L1813" s="69"/>
      <c r="M1813" s="69"/>
      <c r="P1813" s="63"/>
      <c r="Q1813" s="63"/>
      <c r="R1813" s="63"/>
    </row>
    <row r="1814" spans="1:18" outlineLevel="1">
      <c r="A1814" s="6">
        <v>46</v>
      </c>
      <c r="B1814" s="20">
        <v>42681.020833333336</v>
      </c>
      <c r="C1814" s="21">
        <v>0.54166666666666652</v>
      </c>
      <c r="D1814" s="13">
        <v>9.2100000000000009</v>
      </c>
      <c r="E1814" s="12">
        <v>35.71</v>
      </c>
      <c r="F1814" s="11">
        <f t="shared" si="85"/>
        <v>9.481695000000002</v>
      </c>
      <c r="G1814" s="11">
        <f t="shared" si="86"/>
        <v>38.081144000000002</v>
      </c>
      <c r="H1814" s="8">
        <f t="shared" si="84"/>
        <v>411.68434984092005</v>
      </c>
      <c r="K1814" s="69"/>
      <c r="L1814" s="69"/>
      <c r="M1814" s="69"/>
      <c r="P1814" s="63"/>
      <c r="Q1814" s="63"/>
      <c r="R1814" s="63"/>
    </row>
    <row r="1815" spans="1:18" outlineLevel="1">
      <c r="A1815" s="6">
        <v>46</v>
      </c>
      <c r="B1815" s="20">
        <v>42681.020833333336</v>
      </c>
      <c r="C1815" s="21">
        <v>0.56249999999999989</v>
      </c>
      <c r="D1815" s="13">
        <v>8.82</v>
      </c>
      <c r="E1815" s="12">
        <v>36.36</v>
      </c>
      <c r="F1815" s="11">
        <f t="shared" si="85"/>
        <v>9.0801900000000018</v>
      </c>
      <c r="G1815" s="11">
        <f t="shared" si="86"/>
        <v>38.774304000000001</v>
      </c>
      <c r="H1815" s="8">
        <f t="shared" si="84"/>
        <v>387.95743756224005</v>
      </c>
      <c r="K1815" s="69"/>
      <c r="L1815" s="69"/>
      <c r="M1815" s="69"/>
      <c r="P1815" s="63"/>
      <c r="Q1815" s="63"/>
      <c r="R1815" s="63"/>
    </row>
    <row r="1816" spans="1:18" outlineLevel="1">
      <c r="A1816" s="6">
        <v>46</v>
      </c>
      <c r="B1816" s="20">
        <v>42681.020833333336</v>
      </c>
      <c r="C1816" s="21">
        <v>0.58333333333333326</v>
      </c>
      <c r="D1816" s="13">
        <v>3.36</v>
      </c>
      <c r="E1816" s="12">
        <v>44.38</v>
      </c>
      <c r="F1816" s="11">
        <f t="shared" si="85"/>
        <v>3.45912</v>
      </c>
      <c r="G1816" s="11">
        <f t="shared" si="86"/>
        <v>47.326832000000003</v>
      </c>
      <c r="H1816" s="8">
        <f t="shared" si="84"/>
        <v>118.20908889215998</v>
      </c>
      <c r="K1816" s="69"/>
      <c r="L1816" s="69"/>
      <c r="M1816" s="69"/>
      <c r="P1816" s="63"/>
      <c r="Q1816" s="63"/>
      <c r="R1816" s="63"/>
    </row>
    <row r="1817" spans="1:18" outlineLevel="1">
      <c r="A1817" s="6">
        <v>46</v>
      </c>
      <c r="B1817" s="20">
        <v>42681.020833333336</v>
      </c>
      <c r="C1817" s="21">
        <v>0.60416666666666663</v>
      </c>
      <c r="D1817" s="13">
        <v>0.71</v>
      </c>
      <c r="E1817" s="12">
        <v>37.450000000000003</v>
      </c>
      <c r="F1817" s="11">
        <f t="shared" si="85"/>
        <v>0.73094500000000007</v>
      </c>
      <c r="G1817" s="11">
        <f t="shared" si="86"/>
        <v>39.936680000000003</v>
      </c>
      <c r="H1817" s="8">
        <f t="shared" si="84"/>
        <v>30.380500937400001</v>
      </c>
      <c r="K1817" s="69"/>
      <c r="L1817" s="69"/>
      <c r="M1817" s="69"/>
      <c r="P1817" s="63"/>
      <c r="Q1817" s="63"/>
      <c r="R1817" s="63"/>
    </row>
    <row r="1818" spans="1:18" outlineLevel="1">
      <c r="A1818" s="6">
        <v>46</v>
      </c>
      <c r="B1818" s="20">
        <v>42681.020833333336</v>
      </c>
      <c r="C1818" s="21">
        <v>0.625</v>
      </c>
      <c r="D1818" s="13">
        <v>0.21</v>
      </c>
      <c r="E1818" s="12">
        <v>42.67</v>
      </c>
      <c r="F1818" s="11">
        <f t="shared" si="85"/>
        <v>0.216195</v>
      </c>
      <c r="G1818" s="11">
        <f t="shared" si="86"/>
        <v>45.503288000000005</v>
      </c>
      <c r="H1818" s="8">
        <f t="shared" si="84"/>
        <v>7.7823091508399989</v>
      </c>
      <c r="K1818" s="69"/>
      <c r="L1818" s="69"/>
      <c r="M1818" s="69"/>
      <c r="P1818" s="63"/>
      <c r="Q1818" s="63"/>
      <c r="R1818" s="63"/>
    </row>
    <row r="1819" spans="1:18" outlineLevel="1">
      <c r="A1819" s="6">
        <v>46</v>
      </c>
      <c r="B1819" s="20">
        <v>42681.020833333336</v>
      </c>
      <c r="C1819" s="21">
        <v>0.64583333333333337</v>
      </c>
      <c r="D1819" s="13">
        <v>0.46</v>
      </c>
      <c r="E1819" s="12">
        <v>32.36</v>
      </c>
      <c r="F1819" s="11">
        <f t="shared" si="85"/>
        <v>0.47357000000000005</v>
      </c>
      <c r="G1819" s="11">
        <f t="shared" si="86"/>
        <v>34.508704000000002</v>
      </c>
      <c r="H1819" s="8">
        <f t="shared" si="84"/>
        <v>22.253668046720001</v>
      </c>
      <c r="K1819" s="69"/>
      <c r="L1819" s="69"/>
      <c r="M1819" s="69"/>
      <c r="P1819" s="63"/>
      <c r="Q1819" s="63"/>
      <c r="R1819" s="63"/>
    </row>
    <row r="1820" spans="1:18" outlineLevel="1">
      <c r="A1820" s="6">
        <v>46</v>
      </c>
      <c r="B1820" s="20">
        <v>42681.020833333336</v>
      </c>
      <c r="C1820" s="21">
        <v>0.66666666666666674</v>
      </c>
      <c r="D1820" s="13">
        <v>1.49</v>
      </c>
      <c r="E1820" s="12">
        <v>8.75</v>
      </c>
      <c r="F1820" s="11">
        <f t="shared" si="85"/>
        <v>1.5339550000000002</v>
      </c>
      <c r="G1820" s="11">
        <f t="shared" si="86"/>
        <v>9.3309999999999995</v>
      </c>
      <c r="H1820" s="8">
        <f t="shared" si="84"/>
        <v>110.70399839500001</v>
      </c>
      <c r="K1820" s="69"/>
      <c r="L1820" s="69"/>
      <c r="M1820" s="69"/>
      <c r="P1820" s="63"/>
      <c r="Q1820" s="63"/>
      <c r="R1820" s="63"/>
    </row>
    <row r="1821" spans="1:18" outlineLevel="1">
      <c r="A1821" s="6">
        <v>46</v>
      </c>
      <c r="B1821" s="20">
        <v>42681.020833333336</v>
      </c>
      <c r="C1821" s="21">
        <v>0.68750000000000011</v>
      </c>
      <c r="D1821" s="13">
        <v>1.29</v>
      </c>
      <c r="E1821" s="12">
        <v>20.12</v>
      </c>
      <c r="F1821" s="11">
        <f t="shared" si="85"/>
        <v>1.3280550000000002</v>
      </c>
      <c r="G1821" s="11">
        <f t="shared" si="86"/>
        <v>21.455968000000002</v>
      </c>
      <c r="H1821" s="8">
        <f t="shared" si="84"/>
        <v>79.741776917760021</v>
      </c>
      <c r="K1821" s="69"/>
      <c r="L1821" s="69"/>
      <c r="M1821" s="69"/>
      <c r="P1821" s="63"/>
      <c r="Q1821" s="63"/>
      <c r="R1821" s="63"/>
    </row>
    <row r="1822" spans="1:18" outlineLevel="1">
      <c r="A1822" s="6">
        <v>46</v>
      </c>
      <c r="B1822" s="20">
        <v>42681.020833333336</v>
      </c>
      <c r="C1822" s="21">
        <v>0.70833333333333348</v>
      </c>
      <c r="D1822" s="13">
        <v>1.52</v>
      </c>
      <c r="E1822" s="12">
        <v>36.86</v>
      </c>
      <c r="F1822" s="11">
        <f t="shared" si="85"/>
        <v>1.5648400000000002</v>
      </c>
      <c r="G1822" s="11">
        <f t="shared" si="86"/>
        <v>39.307504000000002</v>
      </c>
      <c r="H1822" s="8">
        <f t="shared" si="84"/>
        <v>66.024505440640013</v>
      </c>
      <c r="K1822" s="69"/>
      <c r="L1822" s="69"/>
      <c r="M1822" s="69"/>
      <c r="P1822" s="63"/>
      <c r="Q1822" s="63"/>
      <c r="R1822" s="63"/>
    </row>
    <row r="1823" spans="1:18" outlineLevel="1">
      <c r="A1823" s="6">
        <v>46</v>
      </c>
      <c r="B1823" s="20">
        <v>42681.020833333336</v>
      </c>
      <c r="C1823" s="21">
        <v>0.72916666666666685</v>
      </c>
      <c r="D1823" s="13">
        <v>3.18</v>
      </c>
      <c r="E1823" s="12">
        <v>19.37</v>
      </c>
      <c r="F1823" s="11">
        <f t="shared" si="85"/>
        <v>3.2738100000000006</v>
      </c>
      <c r="G1823" s="11">
        <f t="shared" si="86"/>
        <v>20.656168000000001</v>
      </c>
      <c r="H1823" s="8">
        <f t="shared" si="84"/>
        <v>199.19114563992002</v>
      </c>
      <c r="K1823" s="69"/>
      <c r="L1823" s="69"/>
      <c r="M1823" s="69"/>
      <c r="P1823" s="63"/>
      <c r="Q1823" s="63"/>
      <c r="R1823" s="63"/>
    </row>
    <row r="1824" spans="1:18" outlineLevel="1">
      <c r="A1824" s="6">
        <v>46</v>
      </c>
      <c r="B1824" s="20">
        <v>42681.020833333336</v>
      </c>
      <c r="C1824" s="21">
        <v>0.75000000000000022</v>
      </c>
      <c r="D1824" s="13">
        <v>5.53</v>
      </c>
      <c r="E1824" s="12">
        <v>10.28</v>
      </c>
      <c r="F1824" s="11">
        <f t="shared" si="85"/>
        <v>5.6931350000000007</v>
      </c>
      <c r="G1824" s="11">
        <f t="shared" si="86"/>
        <v>10.962591999999999</v>
      </c>
      <c r="H1824" s="8">
        <f t="shared" si="84"/>
        <v>401.57898629408004</v>
      </c>
      <c r="K1824" s="69"/>
      <c r="L1824" s="69"/>
      <c r="M1824" s="69"/>
      <c r="P1824" s="63"/>
      <c r="Q1824" s="63"/>
      <c r="R1824" s="63"/>
    </row>
    <row r="1825" spans="1:18" outlineLevel="1">
      <c r="A1825" s="6">
        <v>46</v>
      </c>
      <c r="B1825" s="20">
        <v>42681.020833333336</v>
      </c>
      <c r="C1825" s="21">
        <v>0.77083333333333359</v>
      </c>
      <c r="D1825" s="13">
        <v>6.55</v>
      </c>
      <c r="E1825" s="12">
        <v>23.35</v>
      </c>
      <c r="F1825" s="11">
        <f t="shared" si="85"/>
        <v>6.7432250000000007</v>
      </c>
      <c r="G1825" s="11">
        <f t="shared" si="86"/>
        <v>24.900440000000003</v>
      </c>
      <c r="H1825" s="8">
        <f t="shared" si="84"/>
        <v>381.66356798100003</v>
      </c>
      <c r="K1825" s="69"/>
      <c r="L1825" s="69"/>
      <c r="M1825" s="69"/>
      <c r="P1825" s="63"/>
      <c r="Q1825" s="63"/>
      <c r="R1825" s="63"/>
    </row>
    <row r="1826" spans="1:18" outlineLevel="1">
      <c r="A1826" s="6">
        <v>46</v>
      </c>
      <c r="B1826" s="20">
        <v>42681.020833333336</v>
      </c>
      <c r="C1826" s="21">
        <v>0.79166666666666696</v>
      </c>
      <c r="D1826" s="13">
        <v>5.24</v>
      </c>
      <c r="E1826" s="12">
        <v>37.68</v>
      </c>
      <c r="F1826" s="11">
        <f t="shared" si="85"/>
        <v>5.3945800000000004</v>
      </c>
      <c r="G1826" s="11">
        <f t="shared" si="86"/>
        <v>40.181952000000003</v>
      </c>
      <c r="H1826" s="8">
        <f t="shared" si="84"/>
        <v>222.89351537984001</v>
      </c>
      <c r="K1826" s="69"/>
      <c r="L1826" s="69"/>
      <c r="M1826" s="69"/>
      <c r="P1826" s="63"/>
      <c r="Q1826" s="63"/>
      <c r="R1826" s="63"/>
    </row>
    <row r="1827" spans="1:18" outlineLevel="1">
      <c r="A1827" s="6">
        <v>46</v>
      </c>
      <c r="B1827" s="20">
        <v>42681.020833333336</v>
      </c>
      <c r="C1827" s="21">
        <v>0.81250000000000033</v>
      </c>
      <c r="D1827" s="13">
        <v>4.79</v>
      </c>
      <c r="E1827" s="12">
        <v>56.91</v>
      </c>
      <c r="F1827" s="11">
        <f t="shared" si="85"/>
        <v>4.931305</v>
      </c>
      <c r="G1827" s="11">
        <f t="shared" si="86"/>
        <v>60.688823999999997</v>
      </c>
      <c r="H1827" s="8">
        <f t="shared" si="84"/>
        <v>102.62625626468002</v>
      </c>
      <c r="K1827" s="69"/>
      <c r="L1827" s="69"/>
      <c r="M1827" s="69"/>
      <c r="P1827" s="63"/>
      <c r="Q1827" s="63"/>
      <c r="R1827" s="63"/>
    </row>
    <row r="1828" spans="1:18" outlineLevel="1">
      <c r="A1828" s="6">
        <v>46</v>
      </c>
      <c r="B1828" s="20">
        <v>42681.020833333336</v>
      </c>
      <c r="C1828" s="21">
        <v>0.8333333333333337</v>
      </c>
      <c r="D1828" s="13">
        <v>2.72</v>
      </c>
      <c r="E1828" s="12">
        <v>70.52</v>
      </c>
      <c r="F1828" s="11">
        <f t="shared" si="85"/>
        <v>2.8002400000000005</v>
      </c>
      <c r="G1828" s="11">
        <f t="shared" si="86"/>
        <v>75.202528000000001</v>
      </c>
      <c r="H1828" s="8">
        <f t="shared" si="84"/>
        <v>17.634432993280001</v>
      </c>
      <c r="K1828" s="69"/>
      <c r="L1828" s="69"/>
      <c r="M1828" s="69"/>
      <c r="P1828" s="63"/>
      <c r="Q1828" s="63"/>
      <c r="R1828" s="63"/>
    </row>
    <row r="1829" spans="1:18" outlineLevel="1">
      <c r="A1829" s="6">
        <v>46</v>
      </c>
      <c r="B1829" s="20">
        <v>42681.020833333336</v>
      </c>
      <c r="C1829" s="21">
        <v>0.85416666666666707</v>
      </c>
      <c r="D1829" s="13">
        <v>1.55</v>
      </c>
      <c r="E1829" s="12">
        <v>62.1</v>
      </c>
      <c r="F1829" s="11">
        <f t="shared" si="85"/>
        <v>1.5957250000000003</v>
      </c>
      <c r="G1829" s="11">
        <f t="shared" si="86"/>
        <v>66.223439999999997</v>
      </c>
      <c r="H1829" s="8">
        <f t="shared" si="84"/>
        <v>24.377188706000009</v>
      </c>
      <c r="K1829" s="69"/>
      <c r="L1829" s="69"/>
      <c r="M1829" s="69"/>
      <c r="P1829" s="63"/>
      <c r="Q1829" s="63"/>
      <c r="R1829" s="63"/>
    </row>
    <row r="1830" spans="1:18" outlineLevel="1">
      <c r="A1830" s="6">
        <v>46</v>
      </c>
      <c r="B1830" s="20">
        <v>42681.020833333336</v>
      </c>
      <c r="C1830" s="21">
        <v>0.87500000000000044</v>
      </c>
      <c r="D1830" s="13">
        <v>1.06</v>
      </c>
      <c r="E1830" s="12">
        <v>46.03</v>
      </c>
      <c r="F1830" s="11">
        <f t="shared" si="85"/>
        <v>1.0912700000000002</v>
      </c>
      <c r="G1830" s="11">
        <f t="shared" si="86"/>
        <v>49.086392000000004</v>
      </c>
      <c r="H1830" s="8">
        <f t="shared" si="84"/>
        <v>35.371998002160005</v>
      </c>
      <c r="K1830" s="69"/>
      <c r="L1830" s="69"/>
      <c r="M1830" s="69"/>
      <c r="P1830" s="63"/>
      <c r="Q1830" s="63"/>
      <c r="R1830" s="63"/>
    </row>
    <row r="1831" spans="1:18" outlineLevel="1">
      <c r="A1831" s="6">
        <v>46</v>
      </c>
      <c r="B1831" s="20">
        <v>42681.020833333336</v>
      </c>
      <c r="C1831" s="21">
        <v>0.89583333333333381</v>
      </c>
      <c r="D1831" s="13">
        <v>3.24</v>
      </c>
      <c r="E1831" s="12">
        <v>53.4</v>
      </c>
      <c r="F1831" s="11">
        <f t="shared" si="85"/>
        <v>3.3355800000000007</v>
      </c>
      <c r="G1831" s="11">
        <f t="shared" si="86"/>
        <v>56.94576</v>
      </c>
      <c r="H1831" s="8">
        <f t="shared" si="84"/>
        <v>81.902631859200014</v>
      </c>
      <c r="K1831" s="69"/>
      <c r="L1831" s="69"/>
      <c r="M1831" s="69"/>
      <c r="P1831" s="63"/>
      <c r="Q1831" s="63"/>
      <c r="R1831" s="63"/>
    </row>
    <row r="1832" spans="1:18" outlineLevel="1">
      <c r="A1832" s="6">
        <v>46</v>
      </c>
      <c r="B1832" s="20">
        <v>42681.020833333336</v>
      </c>
      <c r="C1832" s="21">
        <v>0.91666666666666718</v>
      </c>
      <c r="D1832" s="13">
        <v>6.92</v>
      </c>
      <c r="E1832" s="12">
        <v>42.11</v>
      </c>
      <c r="F1832" s="11">
        <f t="shared" si="85"/>
        <v>7.1241400000000006</v>
      </c>
      <c r="G1832" s="11">
        <f t="shared" si="86"/>
        <v>44.906103999999999</v>
      </c>
      <c r="H1832" s="8">
        <f t="shared" si="84"/>
        <v>260.70003824944001</v>
      </c>
      <c r="K1832" s="69"/>
      <c r="L1832" s="69"/>
      <c r="M1832" s="69"/>
      <c r="P1832" s="63"/>
      <c r="Q1832" s="63"/>
      <c r="R1832" s="63"/>
    </row>
    <row r="1833" spans="1:18" outlineLevel="1">
      <c r="A1833" s="6">
        <v>46</v>
      </c>
      <c r="B1833" s="20">
        <v>42681.020833333336</v>
      </c>
      <c r="C1833" s="21">
        <v>0.93750000000000056</v>
      </c>
      <c r="D1833" s="13">
        <v>9.32</v>
      </c>
      <c r="E1833" s="12">
        <v>46.26</v>
      </c>
      <c r="F1833" s="11">
        <f t="shared" si="85"/>
        <v>9.5949400000000011</v>
      </c>
      <c r="G1833" s="11">
        <f t="shared" si="86"/>
        <v>49.331663999999996</v>
      </c>
      <c r="H1833" s="8">
        <f t="shared" si="84"/>
        <v>308.65325381984007</v>
      </c>
      <c r="K1833" s="69"/>
      <c r="L1833" s="69"/>
      <c r="M1833" s="69"/>
      <c r="P1833" s="63"/>
      <c r="Q1833" s="63"/>
      <c r="R1833" s="63"/>
    </row>
    <row r="1834" spans="1:18" outlineLevel="1">
      <c r="A1834" s="6">
        <v>46</v>
      </c>
      <c r="B1834" s="20">
        <v>42681.020833333336</v>
      </c>
      <c r="C1834" s="21">
        <v>0.95833333333333393</v>
      </c>
      <c r="D1834" s="13">
        <v>9.65</v>
      </c>
      <c r="E1834" s="12">
        <v>29.66</v>
      </c>
      <c r="F1834" s="11">
        <f t="shared" si="85"/>
        <v>9.9346750000000004</v>
      </c>
      <c r="G1834" s="11">
        <f t="shared" si="86"/>
        <v>31.629424</v>
      </c>
      <c r="H1834" s="8">
        <f t="shared" si="84"/>
        <v>495.44796462280004</v>
      </c>
      <c r="K1834" s="69"/>
      <c r="L1834" s="69"/>
      <c r="M1834" s="69"/>
      <c r="P1834" s="63"/>
      <c r="Q1834" s="63"/>
      <c r="R1834" s="63"/>
    </row>
    <row r="1835" spans="1:18" outlineLevel="1">
      <c r="A1835" s="6">
        <v>46</v>
      </c>
      <c r="B1835" s="20">
        <v>42681.020833333336</v>
      </c>
      <c r="C1835" s="21">
        <v>0.9791666666666673</v>
      </c>
      <c r="D1835" s="13">
        <v>9.17</v>
      </c>
      <c r="E1835" s="12">
        <v>59.97</v>
      </c>
      <c r="F1835" s="11">
        <f t="shared" si="85"/>
        <v>9.4405150000000013</v>
      </c>
      <c r="G1835" s="11">
        <f t="shared" si="86"/>
        <v>63.952007999999999</v>
      </c>
      <c r="H1835" s="8">
        <f t="shared" si="84"/>
        <v>165.66208169588003</v>
      </c>
      <c r="K1835" s="69"/>
      <c r="L1835" s="69"/>
      <c r="M1835" s="69"/>
      <c r="P1835" s="63"/>
      <c r="Q1835" s="63"/>
      <c r="R1835" s="63"/>
    </row>
    <row r="1836" spans="1:18" outlineLevel="1">
      <c r="A1836" s="6">
        <v>46</v>
      </c>
      <c r="B1836" s="20">
        <v>42681.020833333336</v>
      </c>
      <c r="C1836" s="21">
        <v>1.0000000000000007</v>
      </c>
      <c r="D1836" s="13">
        <v>9.7200000000000006</v>
      </c>
      <c r="E1836" s="12">
        <v>58.3</v>
      </c>
      <c r="F1836" s="11">
        <f t="shared" si="85"/>
        <v>10.006740000000001</v>
      </c>
      <c r="G1836" s="11">
        <f t="shared" si="86"/>
        <v>62.171119999999995</v>
      </c>
      <c r="H1836" s="8">
        <f t="shared" si="84"/>
        <v>193.41907665120007</v>
      </c>
      <c r="K1836" s="69"/>
      <c r="L1836" s="69"/>
      <c r="M1836" s="69"/>
      <c r="P1836" s="63"/>
      <c r="Q1836" s="63"/>
      <c r="R1836" s="63"/>
    </row>
    <row r="1837" spans="1:18" outlineLevel="1">
      <c r="A1837" s="6">
        <v>46</v>
      </c>
      <c r="B1837" s="20">
        <v>42682.020833333336</v>
      </c>
      <c r="C1837" s="21">
        <v>2.0833333333333332E-2</v>
      </c>
      <c r="D1837" s="13">
        <v>9.7899999999999991</v>
      </c>
      <c r="E1837" s="12">
        <v>47.02</v>
      </c>
      <c r="F1837" s="11">
        <f t="shared" si="85"/>
        <v>10.078804999999999</v>
      </c>
      <c r="G1837" s="11">
        <f t="shared" si="86"/>
        <v>50.142128000000007</v>
      </c>
      <c r="H1837" s="8">
        <f t="shared" si="84"/>
        <v>316.0498771029599</v>
      </c>
      <c r="K1837" s="69"/>
      <c r="L1837" s="69"/>
      <c r="M1837" s="69"/>
      <c r="P1837" s="63"/>
      <c r="Q1837" s="63"/>
      <c r="R1837" s="63"/>
    </row>
    <row r="1838" spans="1:18" outlineLevel="1">
      <c r="A1838" s="6">
        <v>46</v>
      </c>
      <c r="B1838" s="20">
        <v>42682.020833333336</v>
      </c>
      <c r="C1838" s="21">
        <v>4.1666666666666664E-2</v>
      </c>
      <c r="D1838" s="13">
        <v>9.58</v>
      </c>
      <c r="E1838" s="12">
        <v>17.87</v>
      </c>
      <c r="F1838" s="11">
        <f t="shared" si="85"/>
        <v>9.8626100000000001</v>
      </c>
      <c r="G1838" s="11">
        <f t="shared" si="86"/>
        <v>19.056568000000002</v>
      </c>
      <c r="H1838" s="8">
        <f t="shared" si="84"/>
        <v>615.85521687751998</v>
      </c>
      <c r="K1838" s="69"/>
      <c r="L1838" s="69"/>
      <c r="M1838" s="69"/>
      <c r="P1838" s="63"/>
      <c r="Q1838" s="63"/>
      <c r="R1838" s="63"/>
    </row>
    <row r="1839" spans="1:18" outlineLevel="1">
      <c r="A1839" s="6">
        <v>46</v>
      </c>
      <c r="B1839" s="20">
        <v>42682.020833333336</v>
      </c>
      <c r="C1839" s="21">
        <v>6.25E-2</v>
      </c>
      <c r="D1839" s="13">
        <v>6.97</v>
      </c>
      <c r="E1839" s="12">
        <v>12.3</v>
      </c>
      <c r="F1839" s="11">
        <f t="shared" si="85"/>
        <v>7.1756150000000005</v>
      </c>
      <c r="G1839" s="11">
        <f t="shared" si="86"/>
        <v>13.116720000000001</v>
      </c>
      <c r="H1839" s="8">
        <f t="shared" si="84"/>
        <v>490.69208971720002</v>
      </c>
      <c r="K1839" s="69"/>
      <c r="L1839" s="69"/>
      <c r="M1839" s="69"/>
      <c r="P1839" s="63"/>
      <c r="Q1839" s="63"/>
      <c r="R1839" s="63"/>
    </row>
    <row r="1840" spans="1:18" outlineLevel="1">
      <c r="A1840" s="6">
        <v>46</v>
      </c>
      <c r="B1840" s="20">
        <v>42682.020833333336</v>
      </c>
      <c r="C1840" s="21">
        <v>8.3333333333333329E-2</v>
      </c>
      <c r="D1840" s="13">
        <v>6.43</v>
      </c>
      <c r="E1840" s="12">
        <v>12.19</v>
      </c>
      <c r="F1840" s="11">
        <f t="shared" si="85"/>
        <v>6.6196850000000005</v>
      </c>
      <c r="G1840" s="11">
        <f t="shared" si="86"/>
        <v>12.999416</v>
      </c>
      <c r="H1840" s="8">
        <f t="shared" si="84"/>
        <v>453.45228839604005</v>
      </c>
      <c r="K1840" s="69"/>
      <c r="L1840" s="69"/>
      <c r="M1840" s="69"/>
      <c r="P1840" s="63"/>
      <c r="Q1840" s="63"/>
      <c r="R1840" s="63"/>
    </row>
    <row r="1841" spans="1:18" outlineLevel="1">
      <c r="A1841" s="6">
        <v>46</v>
      </c>
      <c r="B1841" s="20">
        <v>42682.020833333336</v>
      </c>
      <c r="C1841" s="21">
        <v>0.10416666666666666</v>
      </c>
      <c r="D1841" s="13">
        <v>7.51</v>
      </c>
      <c r="E1841" s="12">
        <v>10.5</v>
      </c>
      <c r="F1841" s="11">
        <f t="shared" si="85"/>
        <v>7.7315450000000006</v>
      </c>
      <c r="G1841" s="11">
        <f t="shared" si="86"/>
        <v>11.1972</v>
      </c>
      <c r="H1841" s="8">
        <f t="shared" si="84"/>
        <v>543.54926182600002</v>
      </c>
      <c r="K1841" s="69"/>
      <c r="L1841" s="69"/>
      <c r="M1841" s="69"/>
      <c r="P1841" s="63"/>
      <c r="Q1841" s="63"/>
      <c r="R1841" s="63"/>
    </row>
    <row r="1842" spans="1:18" outlineLevel="1">
      <c r="A1842" s="6">
        <v>46</v>
      </c>
      <c r="B1842" s="20">
        <v>42682.020833333336</v>
      </c>
      <c r="C1842" s="21">
        <v>0.12499999999999999</v>
      </c>
      <c r="D1842" s="13">
        <v>7.81</v>
      </c>
      <c r="E1842" s="12">
        <v>11.93</v>
      </c>
      <c r="F1842" s="11">
        <f t="shared" si="85"/>
        <v>8.0403950000000002</v>
      </c>
      <c r="G1842" s="11">
        <f t="shared" si="86"/>
        <v>12.722151999999999</v>
      </c>
      <c r="H1842" s="8">
        <f t="shared" si="84"/>
        <v>553.00106516996004</v>
      </c>
      <c r="K1842" s="69"/>
      <c r="L1842" s="69"/>
      <c r="M1842" s="69"/>
      <c r="P1842" s="63"/>
      <c r="Q1842" s="63"/>
      <c r="R1842" s="63"/>
    </row>
    <row r="1843" spans="1:18" outlineLevel="1">
      <c r="A1843" s="6">
        <v>46</v>
      </c>
      <c r="B1843" s="20">
        <v>42682.020833333336</v>
      </c>
      <c r="C1843" s="21">
        <v>0.14583333333333331</v>
      </c>
      <c r="D1843" s="13">
        <v>7.9</v>
      </c>
      <c r="E1843" s="12">
        <v>10.5</v>
      </c>
      <c r="F1843" s="11">
        <f t="shared" si="85"/>
        <v>8.1330500000000008</v>
      </c>
      <c r="G1843" s="11">
        <f t="shared" si="86"/>
        <v>11.1972</v>
      </c>
      <c r="H1843" s="8">
        <f t="shared" si="84"/>
        <v>571.77618754000014</v>
      </c>
      <c r="K1843" s="69"/>
      <c r="L1843" s="69"/>
      <c r="M1843" s="69"/>
      <c r="P1843" s="63"/>
      <c r="Q1843" s="63"/>
      <c r="R1843" s="63"/>
    </row>
    <row r="1844" spans="1:18" outlineLevel="1">
      <c r="A1844" s="6">
        <v>46</v>
      </c>
      <c r="B1844" s="20">
        <v>42682.020833333336</v>
      </c>
      <c r="C1844" s="21">
        <v>0.16666666666666666</v>
      </c>
      <c r="D1844" s="13">
        <v>8.51</v>
      </c>
      <c r="E1844" s="12">
        <v>10.5</v>
      </c>
      <c r="F1844" s="11">
        <f t="shared" si="85"/>
        <v>8.7610450000000011</v>
      </c>
      <c r="G1844" s="11">
        <f t="shared" si="86"/>
        <v>11.1972</v>
      </c>
      <c r="H1844" s="8">
        <f t="shared" si="84"/>
        <v>615.9259944260001</v>
      </c>
      <c r="K1844" s="69"/>
      <c r="L1844" s="69"/>
      <c r="M1844" s="69"/>
      <c r="P1844" s="63"/>
      <c r="Q1844" s="63"/>
      <c r="R1844" s="63"/>
    </row>
    <row r="1845" spans="1:18" outlineLevel="1">
      <c r="A1845" s="6">
        <v>46</v>
      </c>
      <c r="B1845" s="20">
        <v>42682.020833333336</v>
      </c>
      <c r="C1845" s="21">
        <v>0.1875</v>
      </c>
      <c r="D1845" s="13">
        <v>9.5299999999999994</v>
      </c>
      <c r="E1845" s="12">
        <v>18.38</v>
      </c>
      <c r="F1845" s="11">
        <f t="shared" si="85"/>
        <v>9.8111350000000002</v>
      </c>
      <c r="G1845" s="11">
        <f t="shared" si="86"/>
        <v>19.600431999999998</v>
      </c>
      <c r="H1845" s="8">
        <f t="shared" si="84"/>
        <v>607.30501808968006</v>
      </c>
      <c r="K1845" s="69"/>
      <c r="L1845" s="69"/>
      <c r="M1845" s="69"/>
      <c r="P1845" s="63"/>
      <c r="Q1845" s="63"/>
      <c r="R1845" s="63"/>
    </row>
    <row r="1846" spans="1:18" outlineLevel="1">
      <c r="A1846" s="6">
        <v>46</v>
      </c>
      <c r="B1846" s="20">
        <v>42682.020833333336</v>
      </c>
      <c r="C1846" s="21">
        <v>0.20833333333333334</v>
      </c>
      <c r="D1846" s="13">
        <v>9.3800000000000008</v>
      </c>
      <c r="E1846" s="12">
        <v>34.33</v>
      </c>
      <c r="F1846" s="11">
        <f t="shared" si="85"/>
        <v>9.6567100000000021</v>
      </c>
      <c r="G1846" s="11">
        <f t="shared" si="86"/>
        <v>36.609511999999995</v>
      </c>
      <c r="H1846" s="8">
        <f t="shared" si="84"/>
        <v>433.49442437448016</v>
      </c>
      <c r="K1846" s="69"/>
      <c r="L1846" s="69"/>
      <c r="M1846" s="69"/>
      <c r="P1846" s="63"/>
      <c r="Q1846" s="63"/>
      <c r="R1846" s="63"/>
    </row>
    <row r="1847" spans="1:18" outlineLevel="1">
      <c r="A1847" s="6">
        <v>46</v>
      </c>
      <c r="B1847" s="20">
        <v>42682.020833333336</v>
      </c>
      <c r="C1847" s="21">
        <v>0.22916666666666669</v>
      </c>
      <c r="D1847" s="13">
        <v>8.75</v>
      </c>
      <c r="E1847" s="12">
        <v>99.31</v>
      </c>
      <c r="F1847" s="11">
        <f t="shared" si="85"/>
        <v>9.0081250000000015</v>
      </c>
      <c r="G1847" s="11">
        <f t="shared" si="86"/>
        <v>105.904184</v>
      </c>
      <c r="H1847" s="8">
        <f t="shared" si="84"/>
        <v>-219.83593999500005</v>
      </c>
      <c r="K1847" s="69"/>
      <c r="L1847" s="69"/>
      <c r="M1847" s="69"/>
      <c r="P1847" s="63"/>
      <c r="Q1847" s="63"/>
      <c r="R1847" s="63"/>
    </row>
    <row r="1848" spans="1:18" outlineLevel="1">
      <c r="A1848" s="6">
        <v>46</v>
      </c>
      <c r="B1848" s="20">
        <v>42682.020833333336</v>
      </c>
      <c r="C1848" s="21">
        <v>0.25</v>
      </c>
      <c r="D1848" s="13">
        <v>5.31</v>
      </c>
      <c r="E1848" s="12">
        <v>141.57</v>
      </c>
      <c r="F1848" s="11">
        <f t="shared" si="85"/>
        <v>5.4666449999999998</v>
      </c>
      <c r="G1848" s="11">
        <f t="shared" si="86"/>
        <v>150.970248</v>
      </c>
      <c r="H1848" s="8">
        <f t="shared" si="84"/>
        <v>-379.76918387795996</v>
      </c>
      <c r="K1848" s="69"/>
      <c r="L1848" s="69"/>
      <c r="M1848" s="69"/>
      <c r="P1848" s="63"/>
      <c r="Q1848" s="63"/>
      <c r="R1848" s="63"/>
    </row>
    <row r="1849" spans="1:18" outlineLevel="1">
      <c r="A1849" s="6">
        <v>46</v>
      </c>
      <c r="B1849" s="20">
        <v>42682.020833333336</v>
      </c>
      <c r="C1849" s="21">
        <v>0.27083333333333331</v>
      </c>
      <c r="D1849" s="13">
        <v>4.33</v>
      </c>
      <c r="E1849" s="12">
        <v>109.73</v>
      </c>
      <c r="F1849" s="11">
        <f t="shared" si="85"/>
        <v>4.4577350000000004</v>
      </c>
      <c r="G1849" s="11">
        <f t="shared" si="86"/>
        <v>117.01607200000001</v>
      </c>
      <c r="H1849" s="8">
        <f t="shared" si="84"/>
        <v>-158.32123721692005</v>
      </c>
      <c r="K1849" s="69"/>
      <c r="L1849" s="69"/>
      <c r="M1849" s="69"/>
      <c r="P1849" s="63"/>
      <c r="Q1849" s="63"/>
      <c r="R1849" s="63"/>
    </row>
    <row r="1850" spans="1:18" outlineLevel="1">
      <c r="A1850" s="6">
        <v>46</v>
      </c>
      <c r="B1850" s="20">
        <v>42682.020833333336</v>
      </c>
      <c r="C1850" s="21">
        <v>0.29166666666666663</v>
      </c>
      <c r="D1850" s="13">
        <v>4.74</v>
      </c>
      <c r="E1850" s="12">
        <v>113.97</v>
      </c>
      <c r="F1850" s="11">
        <f t="shared" si="85"/>
        <v>4.879830000000001</v>
      </c>
      <c r="G1850" s="11">
        <f t="shared" si="86"/>
        <v>121.53760800000001</v>
      </c>
      <c r="H1850" s="8">
        <f t="shared" si="84"/>
        <v>-195.37672064664008</v>
      </c>
      <c r="K1850" s="69"/>
      <c r="L1850" s="69"/>
      <c r="M1850" s="69"/>
      <c r="P1850" s="63"/>
      <c r="Q1850" s="63"/>
      <c r="R1850" s="63"/>
    </row>
    <row r="1851" spans="1:18" outlineLevel="1">
      <c r="A1851" s="6">
        <v>46</v>
      </c>
      <c r="B1851" s="20">
        <v>42682.020833333336</v>
      </c>
      <c r="C1851" s="21">
        <v>0.31249999999999994</v>
      </c>
      <c r="D1851" s="13">
        <v>5.14</v>
      </c>
      <c r="E1851" s="12">
        <v>81.55</v>
      </c>
      <c r="F1851" s="11">
        <f t="shared" si="85"/>
        <v>5.2916300000000005</v>
      </c>
      <c r="G1851" s="11">
        <f t="shared" si="86"/>
        <v>86.964919999999992</v>
      </c>
      <c r="H1851" s="8">
        <f t="shared" si="84"/>
        <v>-28.91833461959996</v>
      </c>
      <c r="K1851" s="69"/>
      <c r="L1851" s="69"/>
      <c r="M1851" s="69"/>
      <c r="P1851" s="63"/>
      <c r="Q1851" s="63"/>
      <c r="R1851" s="63"/>
    </row>
    <row r="1852" spans="1:18" outlineLevel="1">
      <c r="A1852" s="6">
        <v>46</v>
      </c>
      <c r="B1852" s="20">
        <v>42682.020833333336</v>
      </c>
      <c r="C1852" s="21">
        <v>0.33333333333333326</v>
      </c>
      <c r="D1852" s="13">
        <v>2.71</v>
      </c>
      <c r="E1852" s="12">
        <v>97.41</v>
      </c>
      <c r="F1852" s="11">
        <f t="shared" si="85"/>
        <v>2.7899450000000003</v>
      </c>
      <c r="G1852" s="11">
        <f t="shared" si="86"/>
        <v>103.878024</v>
      </c>
      <c r="H1852" s="8">
        <f t="shared" si="84"/>
        <v>-62.433456168679996</v>
      </c>
      <c r="K1852" s="69"/>
      <c r="L1852" s="69"/>
      <c r="M1852" s="69"/>
      <c r="P1852" s="63"/>
      <c r="Q1852" s="63"/>
      <c r="R1852" s="63"/>
    </row>
    <row r="1853" spans="1:18" outlineLevel="1">
      <c r="A1853" s="6">
        <v>46</v>
      </c>
      <c r="B1853" s="20">
        <v>42682.020833333336</v>
      </c>
      <c r="C1853" s="21">
        <v>0.35416666666666657</v>
      </c>
      <c r="D1853" s="13">
        <v>1.97</v>
      </c>
      <c r="E1853" s="12">
        <v>96.66</v>
      </c>
      <c r="F1853" s="11">
        <f t="shared" si="85"/>
        <v>2.0281150000000001</v>
      </c>
      <c r="G1853" s="11">
        <f t="shared" si="86"/>
        <v>103.07822399999999</v>
      </c>
      <c r="H1853" s="8">
        <f t="shared" si="84"/>
        <v>-43.763119767759989</v>
      </c>
      <c r="K1853" s="69"/>
      <c r="L1853" s="69"/>
      <c r="M1853" s="69"/>
      <c r="P1853" s="63"/>
      <c r="Q1853" s="63"/>
      <c r="R1853" s="63"/>
    </row>
    <row r="1854" spans="1:18" outlineLevel="1">
      <c r="A1854" s="6">
        <v>46</v>
      </c>
      <c r="B1854" s="20">
        <v>42682.020833333336</v>
      </c>
      <c r="C1854" s="21">
        <v>0.37499999999999989</v>
      </c>
      <c r="D1854" s="13">
        <v>2.29</v>
      </c>
      <c r="E1854" s="12">
        <v>85.29</v>
      </c>
      <c r="F1854" s="11">
        <f t="shared" si="85"/>
        <v>2.3575550000000001</v>
      </c>
      <c r="G1854" s="11">
        <f t="shared" si="86"/>
        <v>90.95325600000001</v>
      </c>
      <c r="H1854" s="8">
        <f t="shared" si="84"/>
        <v>-22.286570949080026</v>
      </c>
      <c r="K1854" s="69"/>
      <c r="L1854" s="69"/>
      <c r="M1854" s="69"/>
      <c r="P1854" s="63"/>
      <c r="Q1854" s="63"/>
      <c r="R1854" s="63"/>
    </row>
    <row r="1855" spans="1:18" outlineLevel="1">
      <c r="A1855" s="6">
        <v>46</v>
      </c>
      <c r="B1855" s="20">
        <v>42682.020833333336</v>
      </c>
      <c r="C1855" s="21">
        <v>0.3958333333333332</v>
      </c>
      <c r="D1855" s="13">
        <v>2.57</v>
      </c>
      <c r="E1855" s="12">
        <v>84.09</v>
      </c>
      <c r="F1855" s="11">
        <f t="shared" si="85"/>
        <v>2.6458150000000002</v>
      </c>
      <c r="G1855" s="11">
        <f t="shared" si="86"/>
        <v>89.673576000000011</v>
      </c>
      <c r="H1855" s="8">
        <f t="shared" si="84"/>
        <v>-21.625769984440034</v>
      </c>
      <c r="K1855" s="69"/>
      <c r="L1855" s="69"/>
      <c r="M1855" s="69"/>
      <c r="P1855" s="63"/>
      <c r="Q1855" s="63"/>
      <c r="R1855" s="63"/>
    </row>
    <row r="1856" spans="1:18" outlineLevel="1">
      <c r="A1856" s="6">
        <v>46</v>
      </c>
      <c r="B1856" s="20">
        <v>42682.020833333336</v>
      </c>
      <c r="C1856" s="21">
        <v>0.41666666666666652</v>
      </c>
      <c r="D1856" s="13">
        <v>2.75</v>
      </c>
      <c r="E1856" s="12">
        <v>88.54</v>
      </c>
      <c r="F1856" s="11">
        <f t="shared" si="85"/>
        <v>2.8311250000000001</v>
      </c>
      <c r="G1856" s="11">
        <f t="shared" si="86"/>
        <v>94.419056000000012</v>
      </c>
      <c r="H1856" s="8">
        <f t="shared" si="84"/>
        <v>-36.575462418000036</v>
      </c>
      <c r="K1856" s="69"/>
      <c r="L1856" s="69"/>
      <c r="M1856" s="69"/>
      <c r="P1856" s="63"/>
      <c r="Q1856" s="63"/>
      <c r="R1856" s="63"/>
    </row>
    <row r="1857" spans="1:18" outlineLevel="1">
      <c r="A1857" s="6">
        <v>46</v>
      </c>
      <c r="B1857" s="20">
        <v>42682.020833333336</v>
      </c>
      <c r="C1857" s="21">
        <v>0.43749999999999983</v>
      </c>
      <c r="D1857" s="13">
        <v>1.92</v>
      </c>
      <c r="E1857" s="12">
        <v>85.99</v>
      </c>
      <c r="F1857" s="11">
        <f t="shared" si="85"/>
        <v>1.9766400000000002</v>
      </c>
      <c r="G1857" s="11">
        <f t="shared" si="86"/>
        <v>91.699736000000001</v>
      </c>
      <c r="H1857" s="8">
        <f t="shared" si="84"/>
        <v>-20.161206167040003</v>
      </c>
      <c r="K1857" s="69"/>
      <c r="L1857" s="69"/>
      <c r="M1857" s="69"/>
      <c r="P1857" s="63"/>
      <c r="Q1857" s="63"/>
      <c r="R1857" s="63"/>
    </row>
    <row r="1858" spans="1:18" outlineLevel="1">
      <c r="A1858" s="6">
        <v>46</v>
      </c>
      <c r="B1858" s="20">
        <v>42682.020833333336</v>
      </c>
      <c r="C1858" s="21">
        <v>0.45833333333333315</v>
      </c>
      <c r="D1858" s="13">
        <v>0.92</v>
      </c>
      <c r="E1858" s="12">
        <v>66.62</v>
      </c>
      <c r="F1858" s="11">
        <f t="shared" si="85"/>
        <v>0.94714000000000009</v>
      </c>
      <c r="G1858" s="11">
        <f t="shared" si="86"/>
        <v>71.043568000000008</v>
      </c>
      <c r="H1858" s="8">
        <f t="shared" si="84"/>
        <v>9.9037050044799937</v>
      </c>
      <c r="K1858" s="69"/>
      <c r="L1858" s="69"/>
      <c r="M1858" s="69"/>
      <c r="P1858" s="63"/>
      <c r="Q1858" s="63"/>
      <c r="R1858" s="63"/>
    </row>
    <row r="1859" spans="1:18" outlineLevel="1">
      <c r="A1859" s="6">
        <v>46</v>
      </c>
      <c r="B1859" s="20">
        <v>42682.020833333336</v>
      </c>
      <c r="C1859" s="21">
        <v>0.47916666666666646</v>
      </c>
      <c r="D1859" s="13">
        <v>1.05</v>
      </c>
      <c r="E1859" s="12">
        <v>56.83</v>
      </c>
      <c r="F1859" s="11">
        <f t="shared" si="85"/>
        <v>1.0809750000000002</v>
      </c>
      <c r="G1859" s="11">
        <f t="shared" si="86"/>
        <v>60.603512000000002</v>
      </c>
      <c r="H1859" s="8">
        <f t="shared" si="84"/>
        <v>22.588581115800004</v>
      </c>
      <c r="K1859" s="69"/>
      <c r="L1859" s="69"/>
      <c r="M1859" s="69"/>
      <c r="P1859" s="63"/>
      <c r="Q1859" s="63"/>
      <c r="R1859" s="63"/>
    </row>
    <row r="1860" spans="1:18" outlineLevel="1">
      <c r="A1860" s="6">
        <v>46</v>
      </c>
      <c r="B1860" s="20">
        <v>42682.020833333336</v>
      </c>
      <c r="C1860" s="21">
        <v>0.49999999999999978</v>
      </c>
      <c r="D1860" s="13">
        <v>0.53</v>
      </c>
      <c r="E1860" s="12">
        <v>56.92</v>
      </c>
      <c r="F1860" s="11">
        <f t="shared" si="85"/>
        <v>0.54563500000000009</v>
      </c>
      <c r="G1860" s="11">
        <f t="shared" si="86"/>
        <v>60.699488000000002</v>
      </c>
      <c r="H1860" s="8">
        <f t="shared" si="84"/>
        <v>11.34948736512</v>
      </c>
      <c r="K1860" s="69"/>
      <c r="L1860" s="69"/>
      <c r="M1860" s="69"/>
      <c r="P1860" s="63"/>
      <c r="Q1860" s="63"/>
      <c r="R1860" s="63"/>
    </row>
    <row r="1861" spans="1:18" outlineLevel="1">
      <c r="A1861" s="6">
        <v>46</v>
      </c>
      <c r="B1861" s="20">
        <v>42682.020833333336</v>
      </c>
      <c r="C1861" s="21">
        <v>0.52083333333333315</v>
      </c>
      <c r="D1861" s="13">
        <v>0.43</v>
      </c>
      <c r="E1861" s="12">
        <v>45.08</v>
      </c>
      <c r="F1861" s="11">
        <f t="shared" si="85"/>
        <v>0.44268500000000005</v>
      </c>
      <c r="G1861" s="11">
        <f t="shared" si="86"/>
        <v>48.073312000000001</v>
      </c>
      <c r="H1861" s="8">
        <f t="shared" si="84"/>
        <v>14.79749337728</v>
      </c>
      <c r="K1861" s="69"/>
      <c r="L1861" s="69"/>
      <c r="M1861" s="69"/>
      <c r="P1861" s="63"/>
      <c r="Q1861" s="63"/>
      <c r="R1861" s="63"/>
    </row>
    <row r="1862" spans="1:18" outlineLevel="1">
      <c r="A1862" s="6">
        <v>46</v>
      </c>
      <c r="B1862" s="20">
        <v>42682.020833333336</v>
      </c>
      <c r="C1862" s="21">
        <v>0.54166666666666652</v>
      </c>
      <c r="D1862" s="13">
        <v>0.37</v>
      </c>
      <c r="E1862" s="12">
        <v>45.83</v>
      </c>
      <c r="F1862" s="11">
        <f t="shared" si="85"/>
        <v>0.380915</v>
      </c>
      <c r="G1862" s="11">
        <f t="shared" si="86"/>
        <v>48.873111999999999</v>
      </c>
      <c r="H1862" s="8">
        <f t="shared" si="84"/>
        <v>12.428071042520001</v>
      </c>
      <c r="K1862" s="69"/>
      <c r="L1862" s="69"/>
      <c r="M1862" s="69"/>
      <c r="P1862" s="63"/>
      <c r="Q1862" s="63"/>
      <c r="R1862" s="63"/>
    </row>
    <row r="1863" spans="1:18" outlineLevel="1">
      <c r="A1863" s="6">
        <v>46</v>
      </c>
      <c r="B1863" s="20">
        <v>42682.020833333336</v>
      </c>
      <c r="C1863" s="21">
        <v>0.56249999999999989</v>
      </c>
      <c r="D1863" s="13">
        <v>0.32</v>
      </c>
      <c r="E1863" s="12">
        <v>61.96</v>
      </c>
      <c r="F1863" s="11">
        <f t="shared" si="85"/>
        <v>0.32944000000000001</v>
      </c>
      <c r="G1863" s="11">
        <f t="shared" si="86"/>
        <v>66.074144000000004</v>
      </c>
      <c r="H1863" s="8">
        <f t="shared" si="84"/>
        <v>5.0818940006399984</v>
      </c>
      <c r="K1863" s="69"/>
      <c r="L1863" s="69"/>
      <c r="M1863" s="69"/>
      <c r="P1863" s="63"/>
      <c r="Q1863" s="63"/>
      <c r="R1863" s="63"/>
    </row>
    <row r="1864" spans="1:18" outlineLevel="1">
      <c r="A1864" s="6">
        <v>46</v>
      </c>
      <c r="B1864" s="20">
        <v>42682.020833333336</v>
      </c>
      <c r="C1864" s="21">
        <v>0.58333333333333326</v>
      </c>
      <c r="D1864" s="13">
        <v>0.36</v>
      </c>
      <c r="E1864" s="12">
        <v>39.700000000000003</v>
      </c>
      <c r="F1864" s="11">
        <f t="shared" si="85"/>
        <v>0.37062</v>
      </c>
      <c r="G1864" s="11">
        <f t="shared" si="86"/>
        <v>42.336080000000003</v>
      </c>
      <c r="H1864" s="8">
        <f t="shared" si="84"/>
        <v>14.514932030399999</v>
      </c>
      <c r="K1864" s="69"/>
      <c r="L1864" s="69"/>
      <c r="M1864" s="69"/>
      <c r="P1864" s="63"/>
      <c r="Q1864" s="63"/>
      <c r="R1864" s="63"/>
    </row>
    <row r="1865" spans="1:18" outlineLevel="1">
      <c r="A1865" s="6">
        <v>46</v>
      </c>
      <c r="B1865" s="20">
        <v>42682.020833333336</v>
      </c>
      <c r="C1865" s="21">
        <v>0.60416666666666663</v>
      </c>
      <c r="D1865" s="13">
        <v>0.47</v>
      </c>
      <c r="E1865" s="12">
        <v>52.5</v>
      </c>
      <c r="F1865" s="11">
        <f t="shared" si="85"/>
        <v>0.48386499999999999</v>
      </c>
      <c r="G1865" s="11">
        <f t="shared" si="86"/>
        <v>55.986000000000004</v>
      </c>
      <c r="H1865" s="8">
        <f t="shared" si="84"/>
        <v>12.345331609999997</v>
      </c>
      <c r="K1865" s="69"/>
      <c r="L1865" s="69"/>
      <c r="M1865" s="69"/>
      <c r="P1865" s="63"/>
      <c r="Q1865" s="63"/>
      <c r="R1865" s="63"/>
    </row>
    <row r="1866" spans="1:18" outlineLevel="1">
      <c r="A1866" s="6">
        <v>46</v>
      </c>
      <c r="B1866" s="20">
        <v>42682.020833333336</v>
      </c>
      <c r="C1866" s="21">
        <v>0.625</v>
      </c>
      <c r="D1866" s="13">
        <v>2.29</v>
      </c>
      <c r="E1866" s="12">
        <v>6.38</v>
      </c>
      <c r="F1866" s="11">
        <f t="shared" si="85"/>
        <v>2.3575550000000001</v>
      </c>
      <c r="G1866" s="11">
        <f t="shared" si="86"/>
        <v>6.8036320000000003</v>
      </c>
      <c r="H1866" s="8">
        <f t="shared" si="84"/>
        <v>176.10079586024003</v>
      </c>
      <c r="K1866" s="69"/>
      <c r="L1866" s="69"/>
      <c r="M1866" s="69"/>
      <c r="P1866" s="63"/>
      <c r="Q1866" s="63"/>
      <c r="R1866" s="63"/>
    </row>
    <row r="1867" spans="1:18" outlineLevel="1">
      <c r="A1867" s="6">
        <v>46</v>
      </c>
      <c r="B1867" s="20">
        <v>42682.020833333336</v>
      </c>
      <c r="C1867" s="21">
        <v>0.64583333333333337</v>
      </c>
      <c r="D1867" s="13">
        <v>2</v>
      </c>
      <c r="E1867" s="12">
        <v>3.74</v>
      </c>
      <c r="F1867" s="11">
        <f t="shared" si="85"/>
        <v>2.0590000000000002</v>
      </c>
      <c r="G1867" s="11">
        <f t="shared" si="86"/>
        <v>3.9883360000000003</v>
      </c>
      <c r="H1867" s="8">
        <f t="shared" si="84"/>
        <v>159.59651617599999</v>
      </c>
      <c r="K1867" s="69"/>
      <c r="L1867" s="69"/>
      <c r="M1867" s="69"/>
      <c r="P1867" s="63"/>
      <c r="Q1867" s="63"/>
      <c r="R1867" s="63"/>
    </row>
    <row r="1868" spans="1:18" outlineLevel="1">
      <c r="A1868" s="6">
        <v>46</v>
      </c>
      <c r="B1868" s="20">
        <v>42682.020833333336</v>
      </c>
      <c r="C1868" s="21">
        <v>0.66666666666666674</v>
      </c>
      <c r="D1868" s="13">
        <v>1.2</v>
      </c>
      <c r="E1868" s="12">
        <v>25.12</v>
      </c>
      <c r="F1868" s="11">
        <f t="shared" si="85"/>
        <v>1.2354000000000001</v>
      </c>
      <c r="G1868" s="11">
        <f t="shared" si="86"/>
        <v>26.787968000000003</v>
      </c>
      <c r="H1868" s="8">
        <f t="shared" si="84"/>
        <v>67.591244332799988</v>
      </c>
      <c r="K1868" s="69"/>
      <c r="L1868" s="69"/>
      <c r="M1868" s="69"/>
      <c r="P1868" s="63"/>
      <c r="Q1868" s="63"/>
      <c r="R1868" s="63"/>
    </row>
    <row r="1869" spans="1:18" outlineLevel="1">
      <c r="A1869" s="6">
        <v>46</v>
      </c>
      <c r="B1869" s="20">
        <v>42682.020833333336</v>
      </c>
      <c r="C1869" s="21">
        <v>0.68750000000000011</v>
      </c>
      <c r="D1869" s="13">
        <v>1.53</v>
      </c>
      <c r="E1869" s="12">
        <v>10.86</v>
      </c>
      <c r="F1869" s="11">
        <f t="shared" si="85"/>
        <v>1.5751350000000002</v>
      </c>
      <c r="G1869" s="11">
        <f t="shared" si="86"/>
        <v>11.581104</v>
      </c>
      <c r="H1869" s="8">
        <f t="shared" ref="H1869:H1932" si="87">F1869*($B$6-G1869)</f>
        <v>110.13170025096002</v>
      </c>
      <c r="K1869" s="69"/>
      <c r="L1869" s="69"/>
      <c r="M1869" s="69"/>
      <c r="P1869" s="63"/>
      <c r="Q1869" s="63"/>
      <c r="R1869" s="63"/>
    </row>
    <row r="1870" spans="1:18" outlineLevel="1">
      <c r="A1870" s="6">
        <v>46</v>
      </c>
      <c r="B1870" s="20">
        <v>42682.020833333336</v>
      </c>
      <c r="C1870" s="21">
        <v>0.70833333333333348</v>
      </c>
      <c r="D1870" s="13">
        <v>1.23</v>
      </c>
      <c r="E1870" s="12">
        <v>8.57</v>
      </c>
      <c r="F1870" s="11">
        <f t="shared" ref="F1870:F1933" si="88">IF($B$10="Electricity",$D1870*$B$7,$D1870*$B$8)</f>
        <v>1.2662850000000001</v>
      </c>
      <c r="G1870" s="11">
        <f t="shared" ref="G1870:G1933" si="89">+E1870*$B$8</f>
        <v>9.1390480000000007</v>
      </c>
      <c r="H1870" s="8">
        <f t="shared" si="87"/>
        <v>91.629588103320003</v>
      </c>
      <c r="K1870" s="69"/>
      <c r="L1870" s="69"/>
      <c r="M1870" s="69"/>
      <c r="P1870" s="63"/>
      <c r="Q1870" s="63"/>
      <c r="R1870" s="63"/>
    </row>
    <row r="1871" spans="1:18" outlineLevel="1">
      <c r="A1871" s="6">
        <v>46</v>
      </c>
      <c r="B1871" s="20">
        <v>42682.020833333336</v>
      </c>
      <c r="C1871" s="21">
        <v>0.72916666666666685</v>
      </c>
      <c r="D1871" s="13">
        <v>2.0699999999999998</v>
      </c>
      <c r="E1871" s="12">
        <v>42.74</v>
      </c>
      <c r="F1871" s="11">
        <f t="shared" si="88"/>
        <v>2.131065</v>
      </c>
      <c r="G1871" s="11">
        <f t="shared" si="89"/>
        <v>45.577936000000001</v>
      </c>
      <c r="H1871" s="8">
        <f t="shared" si="87"/>
        <v>76.552253318159998</v>
      </c>
      <c r="K1871" s="69"/>
      <c r="L1871" s="69"/>
      <c r="M1871" s="69"/>
      <c r="P1871" s="63"/>
      <c r="Q1871" s="63"/>
      <c r="R1871" s="63"/>
    </row>
    <row r="1872" spans="1:18" outlineLevel="1">
      <c r="A1872" s="6">
        <v>46</v>
      </c>
      <c r="B1872" s="20">
        <v>42682.020833333336</v>
      </c>
      <c r="C1872" s="21">
        <v>0.75000000000000022</v>
      </c>
      <c r="D1872" s="13">
        <v>3.24</v>
      </c>
      <c r="E1872" s="12">
        <v>45.67</v>
      </c>
      <c r="F1872" s="11">
        <f t="shared" si="88"/>
        <v>3.3355800000000007</v>
      </c>
      <c r="G1872" s="11">
        <f t="shared" si="89"/>
        <v>48.702488000000002</v>
      </c>
      <c r="H1872" s="8">
        <f t="shared" si="87"/>
        <v>109.39872507696002</v>
      </c>
      <c r="K1872" s="69"/>
      <c r="L1872" s="69"/>
      <c r="M1872" s="69"/>
      <c r="P1872" s="63"/>
      <c r="Q1872" s="63"/>
      <c r="R1872" s="63"/>
    </row>
    <row r="1873" spans="1:18" outlineLevel="1">
      <c r="A1873" s="6">
        <v>46</v>
      </c>
      <c r="B1873" s="20">
        <v>42682.020833333336</v>
      </c>
      <c r="C1873" s="21">
        <v>0.77083333333333359</v>
      </c>
      <c r="D1873" s="13">
        <v>5.37</v>
      </c>
      <c r="E1873" s="12">
        <v>55.51</v>
      </c>
      <c r="F1873" s="11">
        <f t="shared" si="88"/>
        <v>5.5284150000000007</v>
      </c>
      <c r="G1873" s="11">
        <f t="shared" si="89"/>
        <v>59.195864</v>
      </c>
      <c r="H1873" s="8">
        <f t="shared" si="87"/>
        <v>123.30652002444002</v>
      </c>
      <c r="K1873" s="69"/>
      <c r="L1873" s="69"/>
      <c r="M1873" s="69"/>
      <c r="P1873" s="63"/>
      <c r="Q1873" s="63"/>
      <c r="R1873" s="63"/>
    </row>
    <row r="1874" spans="1:18" outlineLevel="1">
      <c r="A1874" s="6">
        <v>46</v>
      </c>
      <c r="B1874" s="20">
        <v>42682.020833333336</v>
      </c>
      <c r="C1874" s="21">
        <v>0.79166666666666696</v>
      </c>
      <c r="D1874" s="13">
        <v>6.51</v>
      </c>
      <c r="E1874" s="12">
        <v>64.84</v>
      </c>
      <c r="F1874" s="11">
        <f t="shared" si="88"/>
        <v>6.702045</v>
      </c>
      <c r="G1874" s="11">
        <f t="shared" si="89"/>
        <v>69.145375999999999</v>
      </c>
      <c r="H1874" s="8">
        <f t="shared" si="87"/>
        <v>82.801246006080007</v>
      </c>
      <c r="K1874" s="69"/>
      <c r="L1874" s="69"/>
      <c r="M1874" s="69"/>
      <c r="P1874" s="63"/>
      <c r="Q1874" s="63"/>
      <c r="R1874" s="63"/>
    </row>
    <row r="1875" spans="1:18" outlineLevel="1">
      <c r="A1875" s="6">
        <v>46</v>
      </c>
      <c r="B1875" s="20">
        <v>42682.020833333336</v>
      </c>
      <c r="C1875" s="21">
        <v>0.81250000000000033</v>
      </c>
      <c r="D1875" s="13">
        <v>8.15</v>
      </c>
      <c r="E1875" s="12">
        <v>51.44</v>
      </c>
      <c r="F1875" s="11">
        <f t="shared" si="88"/>
        <v>8.3904250000000005</v>
      </c>
      <c r="G1875" s="11">
        <f t="shared" si="89"/>
        <v>54.855615999999998</v>
      </c>
      <c r="H1875" s="8">
        <f t="shared" si="87"/>
        <v>223.55770562320004</v>
      </c>
      <c r="K1875" s="69"/>
      <c r="L1875" s="69"/>
      <c r="M1875" s="69"/>
      <c r="P1875" s="63"/>
      <c r="Q1875" s="63"/>
      <c r="R1875" s="63"/>
    </row>
    <row r="1876" spans="1:18" outlineLevel="1">
      <c r="A1876" s="6">
        <v>46</v>
      </c>
      <c r="B1876" s="20">
        <v>42682.020833333336</v>
      </c>
      <c r="C1876" s="21">
        <v>0.8333333333333337</v>
      </c>
      <c r="D1876" s="13">
        <v>8.4700000000000006</v>
      </c>
      <c r="E1876" s="12">
        <v>72.95</v>
      </c>
      <c r="F1876" s="11">
        <f t="shared" si="88"/>
        <v>8.7198650000000022</v>
      </c>
      <c r="G1876" s="11">
        <f t="shared" si="89"/>
        <v>77.793880000000001</v>
      </c>
      <c r="H1876" s="8">
        <f t="shared" si="87"/>
        <v>32.316866073799993</v>
      </c>
      <c r="K1876" s="69"/>
      <c r="L1876" s="69"/>
      <c r="M1876" s="69"/>
      <c r="P1876" s="63"/>
      <c r="Q1876" s="63"/>
      <c r="R1876" s="63"/>
    </row>
    <row r="1877" spans="1:18" outlineLevel="1">
      <c r="A1877" s="6">
        <v>46</v>
      </c>
      <c r="B1877" s="20">
        <v>42682.020833333336</v>
      </c>
      <c r="C1877" s="21">
        <v>0.85416666666666707</v>
      </c>
      <c r="D1877" s="13">
        <v>9.26</v>
      </c>
      <c r="E1877" s="12">
        <v>74.819999999999993</v>
      </c>
      <c r="F1877" s="11">
        <f t="shared" si="88"/>
        <v>9.5331700000000001</v>
      </c>
      <c r="G1877" s="11">
        <f t="shared" si="89"/>
        <v>79.788047999999989</v>
      </c>
      <c r="H1877" s="8">
        <f t="shared" si="87"/>
        <v>16.320329447840102</v>
      </c>
      <c r="K1877" s="69"/>
      <c r="L1877" s="69"/>
      <c r="M1877" s="69"/>
      <c r="P1877" s="63"/>
      <c r="Q1877" s="63"/>
      <c r="R1877" s="63"/>
    </row>
    <row r="1878" spans="1:18" outlineLevel="1">
      <c r="A1878" s="6">
        <v>46</v>
      </c>
      <c r="B1878" s="20">
        <v>42682.020833333336</v>
      </c>
      <c r="C1878" s="21">
        <v>0.87500000000000044</v>
      </c>
      <c r="D1878" s="13">
        <v>9.61</v>
      </c>
      <c r="E1878" s="12">
        <v>50.71</v>
      </c>
      <c r="F1878" s="11">
        <f t="shared" si="88"/>
        <v>9.8934949999999997</v>
      </c>
      <c r="G1878" s="11">
        <f t="shared" si="89"/>
        <v>54.077144000000004</v>
      </c>
      <c r="H1878" s="8">
        <f t="shared" si="87"/>
        <v>271.30788872171996</v>
      </c>
      <c r="K1878" s="69"/>
      <c r="L1878" s="69"/>
      <c r="M1878" s="69"/>
      <c r="P1878" s="63"/>
      <c r="Q1878" s="63"/>
      <c r="R1878" s="63"/>
    </row>
    <row r="1879" spans="1:18" outlineLevel="1">
      <c r="A1879" s="6">
        <v>46</v>
      </c>
      <c r="B1879" s="20">
        <v>42682.020833333336</v>
      </c>
      <c r="C1879" s="21">
        <v>0.89583333333333381</v>
      </c>
      <c r="D1879" s="13">
        <v>9.7899999999999991</v>
      </c>
      <c r="E1879" s="12">
        <v>44.64</v>
      </c>
      <c r="F1879" s="11">
        <f t="shared" si="88"/>
        <v>10.078804999999999</v>
      </c>
      <c r="G1879" s="11">
        <f t="shared" si="89"/>
        <v>47.604095999999998</v>
      </c>
      <c r="H1879" s="8">
        <f t="shared" si="87"/>
        <v>341.63020671471998</v>
      </c>
      <c r="K1879" s="69"/>
      <c r="L1879" s="69"/>
      <c r="M1879" s="69"/>
      <c r="P1879" s="63"/>
      <c r="Q1879" s="63"/>
      <c r="R1879" s="63"/>
    </row>
    <row r="1880" spans="1:18" outlineLevel="1">
      <c r="A1880" s="6">
        <v>46</v>
      </c>
      <c r="B1880" s="20">
        <v>42682.020833333336</v>
      </c>
      <c r="C1880" s="21">
        <v>0.91666666666666718</v>
      </c>
      <c r="D1880" s="13">
        <v>9.76</v>
      </c>
      <c r="E1880" s="12">
        <v>33.15</v>
      </c>
      <c r="F1880" s="11">
        <f t="shared" si="88"/>
        <v>10.047920000000001</v>
      </c>
      <c r="G1880" s="11">
        <f t="shared" si="89"/>
        <v>35.35116</v>
      </c>
      <c r="H1880" s="8">
        <f t="shared" si="87"/>
        <v>463.69985241280006</v>
      </c>
      <c r="K1880" s="69"/>
      <c r="L1880" s="69"/>
      <c r="M1880" s="69"/>
      <c r="P1880" s="63"/>
      <c r="Q1880" s="63"/>
      <c r="R1880" s="63"/>
    </row>
    <row r="1881" spans="1:18" outlineLevel="1">
      <c r="A1881" s="6">
        <v>46</v>
      </c>
      <c r="B1881" s="20">
        <v>42682.020833333336</v>
      </c>
      <c r="C1881" s="21">
        <v>0.93750000000000056</v>
      </c>
      <c r="D1881" s="13">
        <v>9.7899999999999991</v>
      </c>
      <c r="E1881" s="12">
        <v>72.599999999999994</v>
      </c>
      <c r="F1881" s="11">
        <f t="shared" si="88"/>
        <v>10.078804999999999</v>
      </c>
      <c r="G1881" s="11">
        <f t="shared" si="89"/>
        <v>77.420639999999992</v>
      </c>
      <c r="H1881" s="8">
        <f t="shared" si="87"/>
        <v>41.115073964800082</v>
      </c>
      <c r="K1881" s="69"/>
      <c r="L1881" s="69"/>
      <c r="M1881" s="69"/>
      <c r="P1881" s="63"/>
      <c r="Q1881" s="63"/>
      <c r="R1881" s="63"/>
    </row>
    <row r="1882" spans="1:18" outlineLevel="1">
      <c r="A1882" s="6">
        <v>46</v>
      </c>
      <c r="B1882" s="20">
        <v>42682.020833333336</v>
      </c>
      <c r="C1882" s="21">
        <v>0.95833333333333393</v>
      </c>
      <c r="D1882" s="13">
        <v>9.7799999999999994</v>
      </c>
      <c r="E1882" s="12">
        <v>44.37</v>
      </c>
      <c r="F1882" s="11">
        <f t="shared" si="88"/>
        <v>10.06851</v>
      </c>
      <c r="G1882" s="11">
        <f t="shared" si="89"/>
        <v>47.316167999999998</v>
      </c>
      <c r="H1882" s="8">
        <f t="shared" si="87"/>
        <v>344.18025433032</v>
      </c>
      <c r="K1882" s="69"/>
      <c r="L1882" s="69"/>
      <c r="M1882" s="69"/>
      <c r="P1882" s="63"/>
      <c r="Q1882" s="63"/>
      <c r="R1882" s="63"/>
    </row>
    <row r="1883" spans="1:18" outlineLevel="1">
      <c r="A1883" s="6">
        <v>46</v>
      </c>
      <c r="B1883" s="20">
        <v>42682.020833333336</v>
      </c>
      <c r="C1883" s="21">
        <v>0.9791666666666673</v>
      </c>
      <c r="D1883" s="13">
        <v>9.7799999999999994</v>
      </c>
      <c r="E1883" s="12">
        <v>46.73</v>
      </c>
      <c r="F1883" s="11">
        <f t="shared" si="88"/>
        <v>10.06851</v>
      </c>
      <c r="G1883" s="11">
        <f t="shared" si="89"/>
        <v>49.832871999999995</v>
      </c>
      <c r="H1883" s="8">
        <f t="shared" si="87"/>
        <v>318.84079493928004</v>
      </c>
      <c r="K1883" s="69"/>
      <c r="L1883" s="69"/>
      <c r="M1883" s="69"/>
      <c r="P1883" s="63"/>
      <c r="Q1883" s="63"/>
      <c r="R1883" s="63"/>
    </row>
    <row r="1884" spans="1:18" outlineLevel="1">
      <c r="A1884" s="6">
        <v>46</v>
      </c>
      <c r="B1884" s="20">
        <v>42682.020833333336</v>
      </c>
      <c r="C1884" s="21">
        <v>1.0000000000000007</v>
      </c>
      <c r="D1884" s="13">
        <v>9.7799999999999994</v>
      </c>
      <c r="E1884" s="12">
        <v>55.79</v>
      </c>
      <c r="F1884" s="11">
        <f t="shared" si="88"/>
        <v>10.06851</v>
      </c>
      <c r="G1884" s="11">
        <f t="shared" si="89"/>
        <v>59.494456</v>
      </c>
      <c r="H1884" s="8">
        <f t="shared" si="87"/>
        <v>221.56303981944001</v>
      </c>
      <c r="K1884" s="69"/>
      <c r="L1884" s="69"/>
      <c r="M1884" s="69"/>
      <c r="P1884" s="63"/>
      <c r="Q1884" s="63"/>
      <c r="R1884" s="63"/>
    </row>
    <row r="1885" spans="1:18" outlineLevel="1">
      <c r="A1885" s="6">
        <v>46</v>
      </c>
      <c r="B1885" s="20">
        <v>42683.020833333336</v>
      </c>
      <c r="C1885" s="21">
        <v>2.0833333333333332E-2</v>
      </c>
      <c r="D1885" s="13">
        <v>9.56</v>
      </c>
      <c r="E1885" s="12">
        <v>50.7</v>
      </c>
      <c r="F1885" s="11">
        <f t="shared" si="88"/>
        <v>9.8420200000000015</v>
      </c>
      <c r="G1885" s="11">
        <f t="shared" si="89"/>
        <v>54.066480000000006</v>
      </c>
      <c r="H1885" s="8">
        <f t="shared" si="87"/>
        <v>270.00125251039998</v>
      </c>
      <c r="K1885" s="69"/>
      <c r="L1885" s="69"/>
      <c r="M1885" s="69"/>
      <c r="P1885" s="63"/>
      <c r="Q1885" s="63"/>
      <c r="R1885" s="63"/>
    </row>
    <row r="1886" spans="1:18" outlineLevel="1">
      <c r="A1886" s="6">
        <v>46</v>
      </c>
      <c r="B1886" s="20">
        <v>42683.020833333336</v>
      </c>
      <c r="C1886" s="21">
        <v>4.1666666666666664E-2</v>
      </c>
      <c r="D1886" s="13">
        <v>9.36</v>
      </c>
      <c r="E1886" s="12">
        <v>47.38</v>
      </c>
      <c r="F1886" s="11">
        <f t="shared" si="88"/>
        <v>9.63612</v>
      </c>
      <c r="G1886" s="11">
        <f t="shared" si="89"/>
        <v>50.526032000000001</v>
      </c>
      <c r="H1886" s="8">
        <f t="shared" si="87"/>
        <v>298.46887252416002</v>
      </c>
      <c r="K1886" s="69"/>
      <c r="L1886" s="69"/>
      <c r="M1886" s="69"/>
      <c r="P1886" s="63"/>
      <c r="Q1886" s="63"/>
      <c r="R1886" s="63"/>
    </row>
    <row r="1887" spans="1:18" outlineLevel="1">
      <c r="A1887" s="6">
        <v>46</v>
      </c>
      <c r="B1887" s="20">
        <v>42683.020833333336</v>
      </c>
      <c r="C1887" s="21">
        <v>6.25E-2</v>
      </c>
      <c r="D1887" s="13">
        <v>9.7100000000000009</v>
      </c>
      <c r="E1887" s="12">
        <v>39.049999999999997</v>
      </c>
      <c r="F1887" s="11">
        <f t="shared" si="88"/>
        <v>9.9964450000000014</v>
      </c>
      <c r="G1887" s="11">
        <f t="shared" si="89"/>
        <v>41.642919999999997</v>
      </c>
      <c r="H1887" s="8">
        <f t="shared" si="87"/>
        <v>398.42910808060009</v>
      </c>
      <c r="K1887" s="69"/>
      <c r="L1887" s="69"/>
      <c r="M1887" s="69"/>
      <c r="P1887" s="63"/>
      <c r="Q1887" s="63"/>
      <c r="R1887" s="63"/>
    </row>
    <row r="1888" spans="1:18" outlineLevel="1">
      <c r="A1888" s="6">
        <v>46</v>
      </c>
      <c r="B1888" s="20">
        <v>42683.020833333336</v>
      </c>
      <c r="C1888" s="21">
        <v>8.3333333333333329E-2</v>
      </c>
      <c r="D1888" s="13">
        <v>9.75</v>
      </c>
      <c r="E1888" s="12">
        <v>31.09</v>
      </c>
      <c r="F1888" s="11">
        <f t="shared" si="88"/>
        <v>10.037625</v>
      </c>
      <c r="G1888" s="11">
        <f t="shared" si="89"/>
        <v>33.154375999999999</v>
      </c>
      <c r="H1888" s="8">
        <f t="shared" si="87"/>
        <v>485.27524410300003</v>
      </c>
      <c r="K1888" s="69"/>
      <c r="L1888" s="69"/>
      <c r="M1888" s="69"/>
      <c r="P1888" s="63"/>
      <c r="Q1888" s="63"/>
      <c r="R1888" s="63"/>
    </row>
    <row r="1889" spans="1:18" outlineLevel="1">
      <c r="A1889" s="6">
        <v>46</v>
      </c>
      <c r="B1889" s="20">
        <v>42683.020833333336</v>
      </c>
      <c r="C1889" s="21">
        <v>0.10416666666666666</v>
      </c>
      <c r="D1889" s="13">
        <v>9.75</v>
      </c>
      <c r="E1889" s="12">
        <v>16.16</v>
      </c>
      <c r="F1889" s="11">
        <f t="shared" si="88"/>
        <v>10.037625</v>
      </c>
      <c r="G1889" s="11">
        <f t="shared" si="89"/>
        <v>17.233024</v>
      </c>
      <c r="H1889" s="8">
        <f t="shared" si="87"/>
        <v>645.08780497199996</v>
      </c>
      <c r="K1889" s="69"/>
      <c r="L1889" s="69"/>
      <c r="M1889" s="69"/>
      <c r="P1889" s="63"/>
      <c r="Q1889" s="63"/>
      <c r="R1889" s="63"/>
    </row>
    <row r="1890" spans="1:18" outlineLevel="1">
      <c r="A1890" s="6">
        <v>46</v>
      </c>
      <c r="B1890" s="20">
        <v>42683.020833333336</v>
      </c>
      <c r="C1890" s="21">
        <v>0.12499999999999999</v>
      </c>
      <c r="D1890" s="13">
        <v>9.7799999999999994</v>
      </c>
      <c r="E1890" s="12">
        <v>15.92</v>
      </c>
      <c r="F1890" s="11">
        <f t="shared" si="88"/>
        <v>10.06851</v>
      </c>
      <c r="G1890" s="11">
        <f t="shared" si="89"/>
        <v>16.977087999999998</v>
      </c>
      <c r="H1890" s="8">
        <f t="shared" si="87"/>
        <v>649.64958470112003</v>
      </c>
      <c r="K1890" s="69"/>
      <c r="L1890" s="69"/>
      <c r="M1890" s="69"/>
      <c r="P1890" s="63"/>
      <c r="Q1890" s="63"/>
      <c r="R1890" s="63"/>
    </row>
    <row r="1891" spans="1:18" outlineLevel="1">
      <c r="A1891" s="6">
        <v>46</v>
      </c>
      <c r="B1891" s="20">
        <v>42683.020833333336</v>
      </c>
      <c r="C1891" s="21">
        <v>0.14583333333333331</v>
      </c>
      <c r="D1891" s="13">
        <v>9.76</v>
      </c>
      <c r="E1891" s="12">
        <v>10.9</v>
      </c>
      <c r="F1891" s="11">
        <f t="shared" si="88"/>
        <v>10.047920000000001</v>
      </c>
      <c r="G1891" s="11">
        <f t="shared" si="89"/>
        <v>11.623760000000001</v>
      </c>
      <c r="H1891" s="8">
        <f t="shared" si="87"/>
        <v>702.1108694208001</v>
      </c>
      <c r="K1891" s="69"/>
      <c r="L1891" s="69"/>
      <c r="M1891" s="69"/>
      <c r="P1891" s="63"/>
      <c r="Q1891" s="63"/>
      <c r="R1891" s="63"/>
    </row>
    <row r="1892" spans="1:18" outlineLevel="1">
      <c r="A1892" s="6">
        <v>46</v>
      </c>
      <c r="B1892" s="20">
        <v>42683.020833333336</v>
      </c>
      <c r="C1892" s="21">
        <v>0.16666666666666666</v>
      </c>
      <c r="D1892" s="13">
        <v>9.59</v>
      </c>
      <c r="E1892" s="12">
        <v>14.21</v>
      </c>
      <c r="F1892" s="11">
        <f t="shared" si="88"/>
        <v>9.8729050000000012</v>
      </c>
      <c r="G1892" s="11">
        <f t="shared" si="89"/>
        <v>15.153544000000002</v>
      </c>
      <c r="H1892" s="8">
        <f t="shared" si="87"/>
        <v>655.03225717468013</v>
      </c>
      <c r="K1892" s="69"/>
      <c r="L1892" s="69"/>
      <c r="M1892" s="69"/>
      <c r="P1892" s="63"/>
      <c r="Q1892" s="63"/>
      <c r="R1892" s="63"/>
    </row>
    <row r="1893" spans="1:18" outlineLevel="1">
      <c r="A1893" s="6">
        <v>46</v>
      </c>
      <c r="B1893" s="20">
        <v>42683.020833333336</v>
      </c>
      <c r="C1893" s="21">
        <v>0.1875</v>
      </c>
      <c r="D1893" s="13">
        <v>9.6</v>
      </c>
      <c r="E1893" s="12">
        <v>41.46</v>
      </c>
      <c r="F1893" s="11">
        <f t="shared" si="88"/>
        <v>9.8832000000000004</v>
      </c>
      <c r="G1893" s="11">
        <f t="shared" si="89"/>
        <v>44.212944</v>
      </c>
      <c r="H1893" s="8">
        <f t="shared" si="87"/>
        <v>368.51543185920002</v>
      </c>
      <c r="K1893" s="69"/>
      <c r="L1893" s="69"/>
      <c r="M1893" s="69"/>
      <c r="P1893" s="63"/>
      <c r="Q1893" s="63"/>
      <c r="R1893" s="63"/>
    </row>
    <row r="1894" spans="1:18" outlineLevel="1">
      <c r="A1894" s="6">
        <v>46</v>
      </c>
      <c r="B1894" s="20">
        <v>42683.020833333336</v>
      </c>
      <c r="C1894" s="21">
        <v>0.20833333333333334</v>
      </c>
      <c r="D1894" s="13">
        <v>9.7799999999999994</v>
      </c>
      <c r="E1894" s="12">
        <v>41.14</v>
      </c>
      <c r="F1894" s="11">
        <f t="shared" si="88"/>
        <v>10.06851</v>
      </c>
      <c r="G1894" s="11">
        <f t="shared" si="89"/>
        <v>43.871696</v>
      </c>
      <c r="H1894" s="8">
        <f t="shared" si="87"/>
        <v>378.86095510704001</v>
      </c>
      <c r="K1894" s="69"/>
      <c r="L1894" s="69"/>
      <c r="M1894" s="69"/>
      <c r="P1894" s="63"/>
      <c r="Q1894" s="63"/>
      <c r="R1894" s="63"/>
    </row>
    <row r="1895" spans="1:18" outlineLevel="1">
      <c r="A1895" s="6">
        <v>46</v>
      </c>
      <c r="B1895" s="20">
        <v>42683.020833333336</v>
      </c>
      <c r="C1895" s="21">
        <v>0.22916666666666669</v>
      </c>
      <c r="D1895" s="13">
        <v>9.76</v>
      </c>
      <c r="E1895" s="12">
        <v>71.989999999999995</v>
      </c>
      <c r="F1895" s="11">
        <f t="shared" si="88"/>
        <v>10.047920000000001</v>
      </c>
      <c r="G1895" s="11">
        <f t="shared" si="89"/>
        <v>76.770135999999994</v>
      </c>
      <c r="H1895" s="8">
        <f t="shared" si="87"/>
        <v>47.525295082880071</v>
      </c>
      <c r="K1895" s="69"/>
      <c r="L1895" s="69"/>
      <c r="M1895" s="69"/>
      <c r="P1895" s="63"/>
      <c r="Q1895" s="63"/>
      <c r="R1895" s="63"/>
    </row>
    <row r="1896" spans="1:18" outlineLevel="1">
      <c r="A1896" s="6">
        <v>46</v>
      </c>
      <c r="B1896" s="20">
        <v>42683.020833333336</v>
      </c>
      <c r="C1896" s="21">
        <v>0.25</v>
      </c>
      <c r="D1896" s="13">
        <v>9.6300000000000008</v>
      </c>
      <c r="E1896" s="12">
        <v>87.02</v>
      </c>
      <c r="F1896" s="11">
        <f t="shared" si="88"/>
        <v>9.9140850000000018</v>
      </c>
      <c r="G1896" s="11">
        <f t="shared" si="89"/>
        <v>92.798127999999991</v>
      </c>
      <c r="H1896" s="8">
        <f t="shared" si="87"/>
        <v>-112.01060133287993</v>
      </c>
      <c r="K1896" s="69"/>
      <c r="L1896" s="69"/>
      <c r="M1896" s="69"/>
      <c r="P1896" s="63"/>
      <c r="Q1896" s="63"/>
      <c r="R1896" s="63"/>
    </row>
    <row r="1897" spans="1:18" outlineLevel="1">
      <c r="A1897" s="6">
        <v>46</v>
      </c>
      <c r="B1897" s="20">
        <v>42683.020833333336</v>
      </c>
      <c r="C1897" s="21">
        <v>0.27083333333333331</v>
      </c>
      <c r="D1897" s="13">
        <v>8.5500000000000007</v>
      </c>
      <c r="E1897" s="12">
        <v>100.85</v>
      </c>
      <c r="F1897" s="11">
        <f t="shared" si="88"/>
        <v>8.8022250000000017</v>
      </c>
      <c r="G1897" s="11">
        <f t="shared" si="89"/>
        <v>107.54643999999999</v>
      </c>
      <c r="H1897" s="8">
        <f t="shared" si="87"/>
        <v>-229.26662532899996</v>
      </c>
      <c r="K1897" s="69"/>
      <c r="L1897" s="69"/>
      <c r="M1897" s="69"/>
      <c r="P1897" s="63"/>
      <c r="Q1897" s="63"/>
      <c r="R1897" s="63"/>
    </row>
    <row r="1898" spans="1:18" outlineLevel="1">
      <c r="A1898" s="6">
        <v>46</v>
      </c>
      <c r="B1898" s="20">
        <v>42683.020833333336</v>
      </c>
      <c r="C1898" s="21">
        <v>0.29166666666666663</v>
      </c>
      <c r="D1898" s="13">
        <v>7.93</v>
      </c>
      <c r="E1898" s="12">
        <v>104.93</v>
      </c>
      <c r="F1898" s="11">
        <f t="shared" si="88"/>
        <v>8.1639350000000004</v>
      </c>
      <c r="G1898" s="11">
        <f t="shared" si="89"/>
        <v>111.89735200000001</v>
      </c>
      <c r="H1898" s="8">
        <f t="shared" si="87"/>
        <v>-248.16200590012011</v>
      </c>
      <c r="K1898" s="69"/>
      <c r="L1898" s="69"/>
      <c r="M1898" s="69"/>
      <c r="P1898" s="63"/>
      <c r="Q1898" s="63"/>
      <c r="R1898" s="63"/>
    </row>
    <row r="1899" spans="1:18" outlineLevel="1">
      <c r="A1899" s="6">
        <v>46</v>
      </c>
      <c r="B1899" s="20">
        <v>42683.020833333336</v>
      </c>
      <c r="C1899" s="21">
        <v>0.31249999999999994</v>
      </c>
      <c r="D1899" s="13">
        <v>5.81</v>
      </c>
      <c r="E1899" s="12">
        <v>72.98</v>
      </c>
      <c r="F1899" s="11">
        <f t="shared" si="88"/>
        <v>5.981395</v>
      </c>
      <c r="G1899" s="11">
        <f t="shared" si="89"/>
        <v>77.825872000000004</v>
      </c>
      <c r="H1899" s="8">
        <f t="shared" si="87"/>
        <v>21.976410848559976</v>
      </c>
      <c r="K1899" s="69"/>
      <c r="L1899" s="69"/>
      <c r="M1899" s="69"/>
      <c r="P1899" s="63"/>
      <c r="Q1899" s="63"/>
      <c r="R1899" s="63"/>
    </row>
    <row r="1900" spans="1:18" outlineLevel="1">
      <c r="A1900" s="6">
        <v>46</v>
      </c>
      <c r="B1900" s="20">
        <v>42683.020833333336</v>
      </c>
      <c r="C1900" s="21">
        <v>0.33333333333333326</v>
      </c>
      <c r="D1900" s="13">
        <v>3.75</v>
      </c>
      <c r="E1900" s="12">
        <v>73.319999999999993</v>
      </c>
      <c r="F1900" s="11">
        <f t="shared" si="88"/>
        <v>3.8606250000000002</v>
      </c>
      <c r="G1900" s="11">
        <f t="shared" si="89"/>
        <v>78.188447999999994</v>
      </c>
      <c r="H1900" s="8">
        <f t="shared" si="87"/>
        <v>12.784660440000025</v>
      </c>
      <c r="K1900" s="69"/>
      <c r="L1900" s="69"/>
      <c r="M1900" s="69"/>
      <c r="P1900" s="63"/>
      <c r="Q1900" s="63"/>
      <c r="R1900" s="63"/>
    </row>
    <row r="1901" spans="1:18" outlineLevel="1">
      <c r="A1901" s="6">
        <v>46</v>
      </c>
      <c r="B1901" s="20">
        <v>42683.020833333336</v>
      </c>
      <c r="C1901" s="21">
        <v>0.35416666666666657</v>
      </c>
      <c r="D1901" s="13">
        <v>3.35</v>
      </c>
      <c r="E1901" s="12">
        <v>73.77</v>
      </c>
      <c r="F1901" s="11">
        <f t="shared" si="88"/>
        <v>3.4488250000000003</v>
      </c>
      <c r="G1901" s="11">
        <f t="shared" si="89"/>
        <v>78.668328000000002</v>
      </c>
      <c r="H1901" s="8">
        <f t="shared" si="87"/>
        <v>9.765941185399992</v>
      </c>
      <c r="K1901" s="69"/>
      <c r="L1901" s="69"/>
      <c r="M1901" s="69"/>
      <c r="P1901" s="63"/>
      <c r="Q1901" s="63"/>
      <c r="R1901" s="63"/>
    </row>
    <row r="1902" spans="1:18" outlineLevel="1">
      <c r="A1902" s="6">
        <v>46</v>
      </c>
      <c r="B1902" s="20">
        <v>42683.020833333336</v>
      </c>
      <c r="C1902" s="21">
        <v>0.37499999999999989</v>
      </c>
      <c r="D1902" s="13">
        <v>2.98</v>
      </c>
      <c r="E1902" s="12">
        <v>64.73</v>
      </c>
      <c r="F1902" s="11">
        <f t="shared" si="88"/>
        <v>3.0679100000000004</v>
      </c>
      <c r="G1902" s="11">
        <f t="shared" si="89"/>
        <v>69.028072000000009</v>
      </c>
      <c r="H1902" s="8">
        <f t="shared" si="87"/>
        <v>38.26275263047998</v>
      </c>
      <c r="K1902" s="69"/>
      <c r="L1902" s="69"/>
      <c r="M1902" s="69"/>
      <c r="P1902" s="63"/>
      <c r="Q1902" s="63"/>
      <c r="R1902" s="63"/>
    </row>
    <row r="1903" spans="1:18" outlineLevel="1">
      <c r="A1903" s="6">
        <v>46</v>
      </c>
      <c r="B1903" s="20">
        <v>42683.020833333336</v>
      </c>
      <c r="C1903" s="21">
        <v>0.3958333333333332</v>
      </c>
      <c r="D1903" s="13">
        <v>2.35</v>
      </c>
      <c r="E1903" s="12">
        <v>55.93</v>
      </c>
      <c r="F1903" s="11">
        <f t="shared" si="88"/>
        <v>2.4193250000000002</v>
      </c>
      <c r="G1903" s="11">
        <f t="shared" si="89"/>
        <v>59.643751999999999</v>
      </c>
      <c r="H1903" s="8">
        <f t="shared" si="87"/>
        <v>52.877367192600005</v>
      </c>
      <c r="K1903" s="69"/>
      <c r="L1903" s="69"/>
      <c r="M1903" s="69"/>
      <c r="P1903" s="63"/>
      <c r="Q1903" s="63"/>
      <c r="R1903" s="63"/>
    </row>
    <row r="1904" spans="1:18" outlineLevel="1">
      <c r="A1904" s="6">
        <v>46</v>
      </c>
      <c r="B1904" s="20">
        <v>42683.020833333336</v>
      </c>
      <c r="C1904" s="21">
        <v>0.41666666666666652</v>
      </c>
      <c r="D1904" s="13">
        <v>1.69</v>
      </c>
      <c r="E1904" s="12">
        <v>71.33</v>
      </c>
      <c r="F1904" s="11">
        <f t="shared" si="88"/>
        <v>1.7398550000000002</v>
      </c>
      <c r="G1904" s="11">
        <f t="shared" si="89"/>
        <v>76.066311999999996</v>
      </c>
      <c r="H1904" s="8">
        <f t="shared" si="87"/>
        <v>9.4538292352400077</v>
      </c>
      <c r="K1904" s="69"/>
      <c r="L1904" s="69"/>
      <c r="M1904" s="69"/>
      <c r="P1904" s="63"/>
      <c r="Q1904" s="63"/>
      <c r="R1904" s="63"/>
    </row>
    <row r="1905" spans="1:18" outlineLevel="1">
      <c r="A1905" s="6">
        <v>46</v>
      </c>
      <c r="B1905" s="20">
        <v>42683.020833333336</v>
      </c>
      <c r="C1905" s="21">
        <v>0.43749999999999983</v>
      </c>
      <c r="D1905" s="13">
        <v>0.97</v>
      </c>
      <c r="E1905" s="12">
        <v>71.680000000000007</v>
      </c>
      <c r="F1905" s="11">
        <f t="shared" si="88"/>
        <v>0.99861500000000003</v>
      </c>
      <c r="G1905" s="11">
        <f t="shared" si="89"/>
        <v>76.439552000000006</v>
      </c>
      <c r="H1905" s="8">
        <f t="shared" si="87"/>
        <v>5.0534392795199938</v>
      </c>
      <c r="K1905" s="69"/>
      <c r="L1905" s="69"/>
      <c r="M1905" s="69"/>
      <c r="P1905" s="63"/>
      <c r="Q1905" s="63"/>
      <c r="R1905" s="63"/>
    </row>
    <row r="1906" spans="1:18" outlineLevel="1">
      <c r="A1906" s="6">
        <v>46</v>
      </c>
      <c r="B1906" s="20">
        <v>42683.020833333336</v>
      </c>
      <c r="C1906" s="21">
        <v>0.45833333333333315</v>
      </c>
      <c r="D1906" s="13">
        <v>1.07</v>
      </c>
      <c r="E1906" s="12">
        <v>62.28</v>
      </c>
      <c r="F1906" s="11">
        <f t="shared" si="88"/>
        <v>1.1015650000000001</v>
      </c>
      <c r="G1906" s="11">
        <f t="shared" si="89"/>
        <v>66.415391999999997</v>
      </c>
      <c r="H1906" s="8">
        <f t="shared" si="87"/>
        <v>16.616676211520005</v>
      </c>
      <c r="K1906" s="69"/>
      <c r="L1906" s="69"/>
      <c r="M1906" s="69"/>
      <c r="P1906" s="63"/>
      <c r="Q1906" s="63"/>
      <c r="R1906" s="63"/>
    </row>
    <row r="1907" spans="1:18" outlineLevel="1">
      <c r="A1907" s="6">
        <v>46</v>
      </c>
      <c r="B1907" s="20">
        <v>42683.020833333336</v>
      </c>
      <c r="C1907" s="21">
        <v>0.47916666666666646</v>
      </c>
      <c r="D1907" s="13">
        <v>0.73</v>
      </c>
      <c r="E1907" s="12">
        <v>41.16</v>
      </c>
      <c r="F1907" s="11">
        <f t="shared" si="88"/>
        <v>0.75153500000000006</v>
      </c>
      <c r="G1907" s="11">
        <f t="shared" si="89"/>
        <v>43.893023999999997</v>
      </c>
      <c r="H1907" s="8">
        <f t="shared" si="87"/>
        <v>28.262958708160006</v>
      </c>
      <c r="K1907" s="69"/>
      <c r="L1907" s="69"/>
      <c r="M1907" s="69"/>
      <c r="P1907" s="63"/>
      <c r="Q1907" s="63"/>
      <c r="R1907" s="63"/>
    </row>
    <row r="1908" spans="1:18" outlineLevel="1">
      <c r="A1908" s="6">
        <v>46</v>
      </c>
      <c r="B1908" s="20">
        <v>42683.020833333336</v>
      </c>
      <c r="C1908" s="21">
        <v>0.49999999999999978</v>
      </c>
      <c r="D1908" s="13">
        <v>0.55000000000000004</v>
      </c>
      <c r="E1908" s="12">
        <v>29.68</v>
      </c>
      <c r="F1908" s="11">
        <f t="shared" si="88"/>
        <v>0.56622500000000009</v>
      </c>
      <c r="G1908" s="11">
        <f t="shared" si="89"/>
        <v>31.650752000000001</v>
      </c>
      <c r="H1908" s="8">
        <f t="shared" si="87"/>
        <v>28.225890448800005</v>
      </c>
      <c r="K1908" s="69"/>
      <c r="L1908" s="69"/>
      <c r="M1908" s="69"/>
      <c r="P1908" s="63"/>
      <c r="Q1908" s="63"/>
      <c r="R1908" s="63"/>
    </row>
    <row r="1909" spans="1:18" outlineLevel="1">
      <c r="A1909" s="6">
        <v>46</v>
      </c>
      <c r="B1909" s="20">
        <v>42683.020833333336</v>
      </c>
      <c r="C1909" s="21">
        <v>0.52083333333333315</v>
      </c>
      <c r="D1909" s="13">
        <v>0.5</v>
      </c>
      <c r="E1909" s="12">
        <v>58.09</v>
      </c>
      <c r="F1909" s="11">
        <f t="shared" si="88"/>
        <v>0.51475000000000004</v>
      </c>
      <c r="G1909" s="11">
        <f t="shared" si="89"/>
        <v>61.947176000000006</v>
      </c>
      <c r="H1909" s="8">
        <f t="shared" si="87"/>
        <v>10.064816153999997</v>
      </c>
      <c r="K1909" s="69"/>
      <c r="L1909" s="69"/>
      <c r="M1909" s="69"/>
      <c r="P1909" s="63"/>
      <c r="Q1909" s="63"/>
      <c r="R1909" s="63"/>
    </row>
    <row r="1910" spans="1:18" outlineLevel="1">
      <c r="A1910" s="6">
        <v>46</v>
      </c>
      <c r="B1910" s="20">
        <v>42683.020833333336</v>
      </c>
      <c r="C1910" s="21">
        <v>0.54166666666666652</v>
      </c>
      <c r="D1910" s="13">
        <v>0.67</v>
      </c>
      <c r="E1910" s="12">
        <v>52.61</v>
      </c>
      <c r="F1910" s="11">
        <f t="shared" si="88"/>
        <v>0.68976500000000007</v>
      </c>
      <c r="G1910" s="11">
        <f t="shared" si="89"/>
        <v>56.103304000000001</v>
      </c>
      <c r="H1910" s="8">
        <f t="shared" si="87"/>
        <v>17.517752016439999</v>
      </c>
      <c r="K1910" s="69"/>
      <c r="L1910" s="69"/>
      <c r="M1910" s="69"/>
      <c r="P1910" s="63"/>
      <c r="Q1910" s="63"/>
      <c r="R1910" s="63"/>
    </row>
    <row r="1911" spans="1:18" outlineLevel="1">
      <c r="A1911" s="6">
        <v>46</v>
      </c>
      <c r="B1911" s="20">
        <v>42683.020833333336</v>
      </c>
      <c r="C1911" s="21">
        <v>0.56249999999999989</v>
      </c>
      <c r="D1911" s="13">
        <v>0.76</v>
      </c>
      <c r="E1911" s="12">
        <v>51.57</v>
      </c>
      <c r="F1911" s="11">
        <f t="shared" si="88"/>
        <v>0.78242000000000012</v>
      </c>
      <c r="G1911" s="11">
        <f t="shared" si="89"/>
        <v>54.994247999999999</v>
      </c>
      <c r="H1911" s="8">
        <f t="shared" si="87"/>
        <v>20.738630479840005</v>
      </c>
      <c r="K1911" s="69"/>
      <c r="L1911" s="69"/>
      <c r="M1911" s="69"/>
      <c r="P1911" s="63"/>
      <c r="Q1911" s="63"/>
      <c r="R1911" s="63"/>
    </row>
    <row r="1912" spans="1:18" outlineLevel="1">
      <c r="A1912" s="6">
        <v>46</v>
      </c>
      <c r="B1912" s="20">
        <v>42683.020833333336</v>
      </c>
      <c r="C1912" s="21">
        <v>0.58333333333333326</v>
      </c>
      <c r="D1912" s="13">
        <v>0.68</v>
      </c>
      <c r="E1912" s="12">
        <v>53.15</v>
      </c>
      <c r="F1912" s="11">
        <f t="shared" si="88"/>
        <v>0.70006000000000013</v>
      </c>
      <c r="G1912" s="11">
        <f t="shared" si="89"/>
        <v>56.679159999999996</v>
      </c>
      <c r="H1912" s="8">
        <f t="shared" si="87"/>
        <v>17.376077250400005</v>
      </c>
      <c r="K1912" s="69"/>
      <c r="L1912" s="69"/>
      <c r="M1912" s="69"/>
      <c r="P1912" s="63"/>
      <c r="Q1912" s="63"/>
      <c r="R1912" s="63"/>
    </row>
    <row r="1913" spans="1:18" outlineLevel="1">
      <c r="A1913" s="6">
        <v>46</v>
      </c>
      <c r="B1913" s="20">
        <v>42683.020833333336</v>
      </c>
      <c r="C1913" s="21">
        <v>0.60416666666666663</v>
      </c>
      <c r="D1913" s="13">
        <v>0.82</v>
      </c>
      <c r="E1913" s="12">
        <v>56.09</v>
      </c>
      <c r="F1913" s="11">
        <f t="shared" si="88"/>
        <v>0.84419</v>
      </c>
      <c r="G1913" s="11">
        <f t="shared" si="89"/>
        <v>59.814376000000003</v>
      </c>
      <c r="H1913" s="8">
        <f t="shared" si="87"/>
        <v>18.306786924559997</v>
      </c>
      <c r="K1913" s="69"/>
      <c r="L1913" s="69"/>
      <c r="M1913" s="69"/>
      <c r="P1913" s="63"/>
      <c r="Q1913" s="63"/>
      <c r="R1913" s="63"/>
    </row>
    <row r="1914" spans="1:18" outlineLevel="1">
      <c r="A1914" s="6">
        <v>46</v>
      </c>
      <c r="B1914" s="20">
        <v>42683.020833333336</v>
      </c>
      <c r="C1914" s="21">
        <v>0.625</v>
      </c>
      <c r="D1914" s="13">
        <v>1.04</v>
      </c>
      <c r="E1914" s="12">
        <v>59.72</v>
      </c>
      <c r="F1914" s="11">
        <f t="shared" si="88"/>
        <v>1.0706800000000001</v>
      </c>
      <c r="G1914" s="11">
        <f t="shared" si="89"/>
        <v>63.685408000000002</v>
      </c>
      <c r="H1914" s="8">
        <f t="shared" si="87"/>
        <v>19.07372736256</v>
      </c>
      <c r="K1914" s="69"/>
      <c r="L1914" s="69"/>
      <c r="M1914" s="69"/>
      <c r="P1914" s="63"/>
      <c r="Q1914" s="63"/>
      <c r="R1914" s="63"/>
    </row>
    <row r="1915" spans="1:18" outlineLevel="1">
      <c r="A1915" s="6">
        <v>46</v>
      </c>
      <c r="B1915" s="20">
        <v>42683.020833333336</v>
      </c>
      <c r="C1915" s="21">
        <v>0.64583333333333337</v>
      </c>
      <c r="D1915" s="13">
        <v>1.06</v>
      </c>
      <c r="E1915" s="12">
        <v>58.98</v>
      </c>
      <c r="F1915" s="11">
        <f t="shared" si="88"/>
        <v>1.0912700000000002</v>
      </c>
      <c r="G1915" s="11">
        <f t="shared" si="89"/>
        <v>62.896271999999996</v>
      </c>
      <c r="H1915" s="8">
        <f t="shared" si="87"/>
        <v>20.301690254560008</v>
      </c>
      <c r="K1915" s="69"/>
      <c r="L1915" s="69"/>
      <c r="M1915" s="69"/>
      <c r="P1915" s="63"/>
      <c r="Q1915" s="63"/>
      <c r="R1915" s="63"/>
    </row>
    <row r="1916" spans="1:18" outlineLevel="1">
      <c r="A1916" s="6">
        <v>46</v>
      </c>
      <c r="B1916" s="20">
        <v>42683.020833333336</v>
      </c>
      <c r="C1916" s="21">
        <v>0.66666666666666674</v>
      </c>
      <c r="D1916" s="13">
        <v>1.68</v>
      </c>
      <c r="E1916" s="12">
        <v>55.87</v>
      </c>
      <c r="F1916" s="11">
        <f t="shared" si="88"/>
        <v>1.72956</v>
      </c>
      <c r="G1916" s="11">
        <f t="shared" si="89"/>
        <v>59.579768000000001</v>
      </c>
      <c r="H1916" s="8">
        <f t="shared" si="87"/>
        <v>37.912356457919998</v>
      </c>
      <c r="K1916" s="69"/>
      <c r="L1916" s="69"/>
      <c r="M1916" s="69"/>
      <c r="P1916" s="63"/>
      <c r="Q1916" s="63"/>
      <c r="R1916" s="63"/>
    </row>
    <row r="1917" spans="1:18" outlineLevel="1">
      <c r="A1917" s="6">
        <v>46</v>
      </c>
      <c r="B1917" s="20">
        <v>42683.020833333336</v>
      </c>
      <c r="C1917" s="21">
        <v>0.68750000000000011</v>
      </c>
      <c r="D1917" s="13">
        <v>2.1</v>
      </c>
      <c r="E1917" s="12">
        <v>56.22</v>
      </c>
      <c r="F1917" s="11">
        <f t="shared" si="88"/>
        <v>2.1619500000000005</v>
      </c>
      <c r="G1917" s="11">
        <f t="shared" si="89"/>
        <v>59.953007999999997</v>
      </c>
      <c r="H1917" s="8">
        <f t="shared" si="87"/>
        <v>46.583519354400018</v>
      </c>
      <c r="K1917" s="69"/>
      <c r="L1917" s="69"/>
      <c r="M1917" s="69"/>
      <c r="P1917" s="63"/>
      <c r="Q1917" s="63"/>
      <c r="R1917" s="63"/>
    </row>
    <row r="1918" spans="1:18" outlineLevel="1">
      <c r="A1918" s="6">
        <v>46</v>
      </c>
      <c r="B1918" s="20">
        <v>42683.020833333336</v>
      </c>
      <c r="C1918" s="21">
        <v>0.70833333333333348</v>
      </c>
      <c r="D1918" s="13">
        <v>3.11</v>
      </c>
      <c r="E1918" s="12">
        <v>58.02</v>
      </c>
      <c r="F1918" s="11">
        <f t="shared" si="88"/>
        <v>3.2017450000000003</v>
      </c>
      <c r="G1918" s="11">
        <f t="shared" si="89"/>
        <v>61.872528000000003</v>
      </c>
      <c r="H1918" s="8">
        <f t="shared" si="87"/>
        <v>62.842160338639999</v>
      </c>
      <c r="K1918" s="69"/>
      <c r="L1918" s="69"/>
      <c r="M1918" s="69"/>
      <c r="P1918" s="63"/>
      <c r="Q1918" s="63"/>
      <c r="R1918" s="63"/>
    </row>
    <row r="1919" spans="1:18" outlineLevel="1">
      <c r="A1919" s="6">
        <v>46</v>
      </c>
      <c r="B1919" s="20">
        <v>42683.020833333336</v>
      </c>
      <c r="C1919" s="21">
        <v>0.72916666666666685</v>
      </c>
      <c r="D1919" s="13">
        <v>2.99</v>
      </c>
      <c r="E1919" s="12">
        <v>54.13</v>
      </c>
      <c r="F1919" s="11">
        <f t="shared" si="88"/>
        <v>3.0782050000000005</v>
      </c>
      <c r="G1919" s="11">
        <f t="shared" si="89"/>
        <v>57.724232000000001</v>
      </c>
      <c r="H1919" s="8">
        <f t="shared" si="87"/>
        <v>73.186687936440009</v>
      </c>
      <c r="K1919" s="69"/>
      <c r="L1919" s="69"/>
      <c r="M1919" s="69"/>
      <c r="P1919" s="63"/>
      <c r="Q1919" s="63"/>
      <c r="R1919" s="63"/>
    </row>
    <row r="1920" spans="1:18" outlineLevel="1">
      <c r="A1920" s="6">
        <v>46</v>
      </c>
      <c r="B1920" s="20">
        <v>42683.020833333336</v>
      </c>
      <c r="C1920" s="21">
        <v>0.75000000000000022</v>
      </c>
      <c r="D1920" s="13">
        <v>3.42</v>
      </c>
      <c r="E1920" s="12">
        <v>50.51</v>
      </c>
      <c r="F1920" s="11">
        <f t="shared" si="88"/>
        <v>3.5208900000000001</v>
      </c>
      <c r="G1920" s="11">
        <f t="shared" si="89"/>
        <v>53.863864</v>
      </c>
      <c r="H1920" s="8">
        <f t="shared" si="87"/>
        <v>97.303794881040005</v>
      </c>
      <c r="K1920" s="69"/>
      <c r="L1920" s="69"/>
      <c r="M1920" s="69"/>
      <c r="P1920" s="63"/>
      <c r="Q1920" s="63"/>
      <c r="R1920" s="63"/>
    </row>
    <row r="1921" spans="1:18" outlineLevel="1">
      <c r="A1921" s="6">
        <v>46</v>
      </c>
      <c r="B1921" s="20">
        <v>42683.020833333336</v>
      </c>
      <c r="C1921" s="21">
        <v>0.77083333333333359</v>
      </c>
      <c r="D1921" s="13">
        <v>3.02</v>
      </c>
      <c r="E1921" s="12">
        <v>49.51</v>
      </c>
      <c r="F1921" s="11">
        <f t="shared" si="88"/>
        <v>3.1090900000000001</v>
      </c>
      <c r="G1921" s="11">
        <f t="shared" si="89"/>
        <v>52.797463999999998</v>
      </c>
      <c r="H1921" s="8">
        <f t="shared" si="87"/>
        <v>89.238767652240014</v>
      </c>
      <c r="K1921" s="69"/>
      <c r="L1921" s="69"/>
      <c r="M1921" s="69"/>
      <c r="P1921" s="63"/>
      <c r="Q1921" s="63"/>
      <c r="R1921" s="63"/>
    </row>
    <row r="1922" spans="1:18" outlineLevel="1">
      <c r="A1922" s="6">
        <v>46</v>
      </c>
      <c r="B1922" s="20">
        <v>42683.020833333336</v>
      </c>
      <c r="C1922" s="21">
        <v>0.79166666666666696</v>
      </c>
      <c r="D1922" s="13">
        <v>2.2599999999999998</v>
      </c>
      <c r="E1922" s="12">
        <v>52.05</v>
      </c>
      <c r="F1922" s="11">
        <f t="shared" si="88"/>
        <v>2.32667</v>
      </c>
      <c r="G1922" s="11">
        <f t="shared" si="89"/>
        <v>55.506119999999996</v>
      </c>
      <c r="H1922" s="8">
        <f t="shared" si="87"/>
        <v>60.479180779600007</v>
      </c>
      <c r="K1922" s="69"/>
      <c r="L1922" s="69"/>
      <c r="M1922" s="69"/>
      <c r="P1922" s="63"/>
      <c r="Q1922" s="63"/>
      <c r="R1922" s="63"/>
    </row>
    <row r="1923" spans="1:18" outlineLevel="1">
      <c r="A1923" s="6">
        <v>46</v>
      </c>
      <c r="B1923" s="20">
        <v>42683.020833333336</v>
      </c>
      <c r="C1923" s="21">
        <v>0.81250000000000033</v>
      </c>
      <c r="D1923" s="13">
        <v>4.24</v>
      </c>
      <c r="E1923" s="12">
        <v>52.28</v>
      </c>
      <c r="F1923" s="11">
        <f t="shared" si="88"/>
        <v>4.3650800000000007</v>
      </c>
      <c r="G1923" s="11">
        <f t="shared" si="89"/>
        <v>55.751392000000003</v>
      </c>
      <c r="H1923" s="8">
        <f t="shared" si="87"/>
        <v>112.39473380864001</v>
      </c>
      <c r="K1923" s="69"/>
      <c r="L1923" s="69"/>
      <c r="M1923" s="69"/>
      <c r="P1923" s="63"/>
      <c r="Q1923" s="63"/>
      <c r="R1923" s="63"/>
    </row>
    <row r="1924" spans="1:18" outlineLevel="1">
      <c r="A1924" s="6">
        <v>46</v>
      </c>
      <c r="B1924" s="20">
        <v>42683.020833333336</v>
      </c>
      <c r="C1924" s="21">
        <v>0.8333333333333337</v>
      </c>
      <c r="D1924" s="13">
        <v>5.62</v>
      </c>
      <c r="E1924" s="12">
        <v>83.19</v>
      </c>
      <c r="F1924" s="11">
        <f t="shared" si="88"/>
        <v>5.7857900000000004</v>
      </c>
      <c r="G1924" s="11">
        <f t="shared" si="89"/>
        <v>88.713815999999994</v>
      </c>
      <c r="H1924" s="8">
        <f t="shared" si="87"/>
        <v>-41.737624474639972</v>
      </c>
      <c r="K1924" s="69"/>
      <c r="L1924" s="69"/>
      <c r="M1924" s="69"/>
      <c r="P1924" s="63"/>
      <c r="Q1924" s="63"/>
      <c r="R1924" s="63"/>
    </row>
    <row r="1925" spans="1:18" outlineLevel="1">
      <c r="A1925" s="6">
        <v>46</v>
      </c>
      <c r="B1925" s="20">
        <v>42683.020833333336</v>
      </c>
      <c r="C1925" s="21">
        <v>0.85416666666666707</v>
      </c>
      <c r="D1925" s="13">
        <v>6.58</v>
      </c>
      <c r="E1925" s="12">
        <v>69.41</v>
      </c>
      <c r="F1925" s="11">
        <f t="shared" si="88"/>
        <v>6.7741100000000003</v>
      </c>
      <c r="G1925" s="11">
        <f t="shared" si="89"/>
        <v>74.018823999999995</v>
      </c>
      <c r="H1925" s="8">
        <f t="shared" si="87"/>
        <v>50.678309153360033</v>
      </c>
      <c r="K1925" s="69"/>
      <c r="L1925" s="69"/>
      <c r="M1925" s="69"/>
      <c r="P1925" s="63"/>
      <c r="Q1925" s="63"/>
      <c r="R1925" s="63"/>
    </row>
    <row r="1926" spans="1:18" outlineLevel="1">
      <c r="A1926" s="6">
        <v>46</v>
      </c>
      <c r="B1926" s="20">
        <v>42683.020833333336</v>
      </c>
      <c r="C1926" s="21">
        <v>0.87500000000000044</v>
      </c>
      <c r="D1926" s="13">
        <v>6.68</v>
      </c>
      <c r="E1926" s="12">
        <v>58.27</v>
      </c>
      <c r="F1926" s="11">
        <f t="shared" si="88"/>
        <v>6.8770600000000002</v>
      </c>
      <c r="G1926" s="11">
        <f t="shared" si="89"/>
        <v>62.139128000000007</v>
      </c>
      <c r="H1926" s="8">
        <f t="shared" si="87"/>
        <v>133.14587839631997</v>
      </c>
      <c r="K1926" s="69"/>
      <c r="L1926" s="69"/>
      <c r="M1926" s="69"/>
      <c r="P1926" s="63"/>
      <c r="Q1926" s="63"/>
      <c r="R1926" s="63"/>
    </row>
    <row r="1927" spans="1:18" outlineLevel="1">
      <c r="A1927" s="6">
        <v>46</v>
      </c>
      <c r="B1927" s="20">
        <v>42683.020833333336</v>
      </c>
      <c r="C1927" s="21">
        <v>0.89583333333333381</v>
      </c>
      <c r="D1927" s="13">
        <v>9.6</v>
      </c>
      <c r="E1927" s="12">
        <v>56.03</v>
      </c>
      <c r="F1927" s="11">
        <f t="shared" si="88"/>
        <v>9.8832000000000004</v>
      </c>
      <c r="G1927" s="11">
        <f t="shared" si="89"/>
        <v>59.750392000000005</v>
      </c>
      <c r="H1927" s="8">
        <f t="shared" si="87"/>
        <v>214.95572578559995</v>
      </c>
      <c r="K1927" s="69"/>
      <c r="L1927" s="69"/>
      <c r="M1927" s="69"/>
      <c r="P1927" s="63"/>
      <c r="Q1927" s="63"/>
      <c r="R1927" s="63"/>
    </row>
    <row r="1928" spans="1:18" outlineLevel="1">
      <c r="A1928" s="6">
        <v>46</v>
      </c>
      <c r="B1928" s="20">
        <v>42683.020833333336</v>
      </c>
      <c r="C1928" s="21">
        <v>0.91666666666666718</v>
      </c>
      <c r="D1928" s="13">
        <v>9.73</v>
      </c>
      <c r="E1928" s="12">
        <v>47.52</v>
      </c>
      <c r="F1928" s="11">
        <f t="shared" si="88"/>
        <v>10.017035000000002</v>
      </c>
      <c r="G1928" s="11">
        <f t="shared" si="89"/>
        <v>50.675328000000007</v>
      </c>
      <c r="H1928" s="8">
        <f t="shared" si="87"/>
        <v>308.77181828751998</v>
      </c>
      <c r="K1928" s="69"/>
      <c r="L1928" s="69"/>
      <c r="M1928" s="69"/>
      <c r="P1928" s="63"/>
      <c r="Q1928" s="63"/>
      <c r="R1928" s="63"/>
    </row>
    <row r="1929" spans="1:18" outlineLevel="1">
      <c r="A1929" s="6">
        <v>46</v>
      </c>
      <c r="B1929" s="20">
        <v>42683.020833333336</v>
      </c>
      <c r="C1929" s="21">
        <v>0.93750000000000056</v>
      </c>
      <c r="D1929" s="13">
        <v>9.7799999999999994</v>
      </c>
      <c r="E1929" s="12">
        <v>46.84</v>
      </c>
      <c r="F1929" s="11">
        <f t="shared" si="88"/>
        <v>10.06851</v>
      </c>
      <c r="G1929" s="11">
        <f t="shared" si="89"/>
        <v>49.950176000000006</v>
      </c>
      <c r="H1929" s="8">
        <f t="shared" si="87"/>
        <v>317.65971844223992</v>
      </c>
      <c r="K1929" s="69"/>
      <c r="L1929" s="69"/>
      <c r="M1929" s="69"/>
      <c r="P1929" s="63"/>
      <c r="Q1929" s="63"/>
      <c r="R1929" s="63"/>
    </row>
    <row r="1930" spans="1:18" outlineLevel="1">
      <c r="A1930" s="6">
        <v>46</v>
      </c>
      <c r="B1930" s="20">
        <v>42683.020833333336</v>
      </c>
      <c r="C1930" s="21">
        <v>0.95833333333333393</v>
      </c>
      <c r="D1930" s="13">
        <v>9.74</v>
      </c>
      <c r="E1930" s="12">
        <v>22.08</v>
      </c>
      <c r="F1930" s="11">
        <f t="shared" si="88"/>
        <v>10.027330000000001</v>
      </c>
      <c r="G1930" s="11">
        <f t="shared" si="89"/>
        <v>23.546111999999997</v>
      </c>
      <c r="H1930" s="8">
        <f t="shared" si="87"/>
        <v>581.12275975904015</v>
      </c>
      <c r="K1930" s="69"/>
      <c r="L1930" s="69"/>
      <c r="M1930" s="69"/>
      <c r="P1930" s="63"/>
      <c r="Q1930" s="63"/>
      <c r="R1930" s="63"/>
    </row>
    <row r="1931" spans="1:18" outlineLevel="1">
      <c r="A1931" s="6">
        <v>46</v>
      </c>
      <c r="B1931" s="20">
        <v>42683.020833333336</v>
      </c>
      <c r="C1931" s="21">
        <v>0.9791666666666673</v>
      </c>
      <c r="D1931" s="13">
        <v>9.66</v>
      </c>
      <c r="E1931" s="12">
        <v>59.68</v>
      </c>
      <c r="F1931" s="11">
        <f t="shared" si="88"/>
        <v>9.9449700000000014</v>
      </c>
      <c r="G1931" s="11">
        <f t="shared" si="89"/>
        <v>63.642752000000002</v>
      </c>
      <c r="H1931" s="8">
        <f t="shared" si="87"/>
        <v>177.58979564256001</v>
      </c>
      <c r="K1931" s="69"/>
      <c r="L1931" s="69"/>
      <c r="M1931" s="69"/>
      <c r="P1931" s="63"/>
      <c r="Q1931" s="63"/>
      <c r="R1931" s="63"/>
    </row>
    <row r="1932" spans="1:18" outlineLevel="1">
      <c r="A1932" s="6">
        <v>46</v>
      </c>
      <c r="B1932" s="20">
        <v>42683.020833333336</v>
      </c>
      <c r="C1932" s="21">
        <v>1.0000000000000007</v>
      </c>
      <c r="D1932" s="13">
        <v>9.68</v>
      </c>
      <c r="E1932" s="12">
        <v>77.89</v>
      </c>
      <c r="F1932" s="11">
        <f t="shared" si="88"/>
        <v>9.96556</v>
      </c>
      <c r="G1932" s="11">
        <f t="shared" si="89"/>
        <v>83.061896000000004</v>
      </c>
      <c r="H1932" s="8">
        <f t="shared" si="87"/>
        <v>-15.565168301760044</v>
      </c>
      <c r="K1932" s="69"/>
      <c r="L1932" s="69"/>
      <c r="M1932" s="69"/>
      <c r="P1932" s="63"/>
      <c r="Q1932" s="63"/>
      <c r="R1932" s="63"/>
    </row>
    <row r="1933" spans="1:18" outlineLevel="1">
      <c r="A1933" s="6">
        <v>46</v>
      </c>
      <c r="B1933" s="20">
        <v>42684.020833333336</v>
      </c>
      <c r="C1933" s="21">
        <v>2.0833333333333332E-2</v>
      </c>
      <c r="D1933" s="13">
        <v>9.49</v>
      </c>
      <c r="E1933" s="12">
        <v>45.39</v>
      </c>
      <c r="F1933" s="11">
        <f t="shared" si="88"/>
        <v>9.7699550000000013</v>
      </c>
      <c r="G1933" s="11">
        <f t="shared" si="89"/>
        <v>48.403896000000003</v>
      </c>
      <c r="H1933" s="8">
        <f t="shared" ref="H1933:H1996" si="90">F1933*($B$6-G1933)</f>
        <v>323.34744675531999</v>
      </c>
      <c r="K1933" s="69"/>
      <c r="L1933" s="69"/>
      <c r="M1933" s="69"/>
      <c r="P1933" s="63"/>
      <c r="Q1933" s="63"/>
      <c r="R1933" s="63"/>
    </row>
    <row r="1934" spans="1:18" outlineLevel="1">
      <c r="A1934" s="6">
        <v>46</v>
      </c>
      <c r="B1934" s="20">
        <v>42684.020833333336</v>
      </c>
      <c r="C1934" s="21">
        <v>4.1666666666666664E-2</v>
      </c>
      <c r="D1934" s="13">
        <v>8.67</v>
      </c>
      <c r="E1934" s="12">
        <v>21.21</v>
      </c>
      <c r="F1934" s="11">
        <f t="shared" ref="F1934:F1997" si="91">IF($B$10="Electricity",$D1934*$B$7,$D1934*$B$8)</f>
        <v>8.9257650000000002</v>
      </c>
      <c r="G1934" s="11">
        <f t="shared" ref="G1934:G1997" si="92">+E1934*$B$8</f>
        <v>22.618344</v>
      </c>
      <c r="H1934" s="8">
        <f t="shared" si="90"/>
        <v>525.56382426684002</v>
      </c>
      <c r="K1934" s="69"/>
      <c r="L1934" s="69"/>
      <c r="M1934" s="69"/>
      <c r="P1934" s="63"/>
      <c r="Q1934" s="63"/>
      <c r="R1934" s="63"/>
    </row>
    <row r="1935" spans="1:18" outlineLevel="1">
      <c r="A1935" s="6">
        <v>46</v>
      </c>
      <c r="B1935" s="20">
        <v>42684.020833333336</v>
      </c>
      <c r="C1935" s="21">
        <v>6.25E-2</v>
      </c>
      <c r="D1935" s="13">
        <v>9.24</v>
      </c>
      <c r="E1935" s="12">
        <v>11.36</v>
      </c>
      <c r="F1935" s="11">
        <f t="shared" si="91"/>
        <v>9.5125800000000016</v>
      </c>
      <c r="G1935" s="11">
        <f t="shared" si="92"/>
        <v>12.114303999999999</v>
      </c>
      <c r="H1935" s="8">
        <f t="shared" si="90"/>
        <v>660.03698405568002</v>
      </c>
      <c r="K1935" s="69"/>
      <c r="L1935" s="69"/>
      <c r="M1935" s="69"/>
      <c r="P1935" s="63"/>
      <c r="Q1935" s="63"/>
      <c r="R1935" s="63"/>
    </row>
    <row r="1936" spans="1:18" outlineLevel="1">
      <c r="A1936" s="6">
        <v>46</v>
      </c>
      <c r="B1936" s="20">
        <v>42684.020833333336</v>
      </c>
      <c r="C1936" s="21">
        <v>8.3333333333333329E-2</v>
      </c>
      <c r="D1936" s="13">
        <v>9.2799999999999994</v>
      </c>
      <c r="E1936" s="12">
        <v>11</v>
      </c>
      <c r="F1936" s="11">
        <f t="shared" si="91"/>
        <v>9.5537600000000005</v>
      </c>
      <c r="G1936" s="11">
        <f t="shared" si="92"/>
        <v>11.730399999999999</v>
      </c>
      <c r="H1936" s="8">
        <f t="shared" si="90"/>
        <v>666.56201369600001</v>
      </c>
      <c r="K1936" s="69"/>
      <c r="L1936" s="69"/>
      <c r="M1936" s="69"/>
      <c r="P1936" s="63"/>
      <c r="Q1936" s="63"/>
      <c r="R1936" s="63"/>
    </row>
    <row r="1937" spans="1:18" outlineLevel="1">
      <c r="A1937" s="6">
        <v>46</v>
      </c>
      <c r="B1937" s="20">
        <v>42684.020833333336</v>
      </c>
      <c r="C1937" s="21">
        <v>0.10416666666666666</v>
      </c>
      <c r="D1937" s="13">
        <v>9.09</v>
      </c>
      <c r="E1937" s="12">
        <v>9.08</v>
      </c>
      <c r="F1937" s="11">
        <f t="shared" si="91"/>
        <v>9.358155</v>
      </c>
      <c r="G1937" s="11">
        <f t="shared" si="92"/>
        <v>9.682912</v>
      </c>
      <c r="H1937" s="8">
        <f t="shared" si="90"/>
        <v>672.07544115264</v>
      </c>
      <c r="K1937" s="69"/>
      <c r="L1937" s="69"/>
      <c r="M1937" s="69"/>
      <c r="P1937" s="63"/>
      <c r="Q1937" s="63"/>
      <c r="R1937" s="63"/>
    </row>
    <row r="1938" spans="1:18" outlineLevel="1">
      <c r="A1938" s="6">
        <v>46</v>
      </c>
      <c r="B1938" s="20">
        <v>42684.020833333336</v>
      </c>
      <c r="C1938" s="21">
        <v>0.12499999999999999</v>
      </c>
      <c r="D1938" s="13">
        <v>9.01</v>
      </c>
      <c r="E1938" s="12">
        <v>13.11</v>
      </c>
      <c r="F1938" s="11">
        <f t="shared" si="91"/>
        <v>9.2757950000000005</v>
      </c>
      <c r="G1938" s="11">
        <f t="shared" si="92"/>
        <v>13.980504</v>
      </c>
      <c r="H1938" s="8">
        <f t="shared" si="90"/>
        <v>626.29700339932003</v>
      </c>
      <c r="K1938" s="69"/>
      <c r="L1938" s="69"/>
      <c r="M1938" s="69"/>
      <c r="P1938" s="63"/>
      <c r="Q1938" s="63"/>
      <c r="R1938" s="63"/>
    </row>
    <row r="1939" spans="1:18" outlineLevel="1">
      <c r="A1939" s="6">
        <v>46</v>
      </c>
      <c r="B1939" s="20">
        <v>42684.020833333336</v>
      </c>
      <c r="C1939" s="21">
        <v>0.14583333333333331</v>
      </c>
      <c r="D1939" s="13">
        <v>8.9499999999999993</v>
      </c>
      <c r="E1939" s="12">
        <v>10.5</v>
      </c>
      <c r="F1939" s="11">
        <f t="shared" si="91"/>
        <v>9.2140249999999995</v>
      </c>
      <c r="G1939" s="11">
        <f t="shared" si="92"/>
        <v>11.1972</v>
      </c>
      <c r="H1939" s="8">
        <f t="shared" si="90"/>
        <v>647.77175677000002</v>
      </c>
      <c r="K1939" s="69"/>
      <c r="L1939" s="69"/>
      <c r="M1939" s="69"/>
      <c r="P1939" s="63"/>
      <c r="Q1939" s="63"/>
      <c r="R1939" s="63"/>
    </row>
    <row r="1940" spans="1:18" outlineLevel="1">
      <c r="A1940" s="6">
        <v>46</v>
      </c>
      <c r="B1940" s="20">
        <v>42684.020833333336</v>
      </c>
      <c r="C1940" s="21">
        <v>0.16666666666666666</v>
      </c>
      <c r="D1940" s="13">
        <v>8.65</v>
      </c>
      <c r="E1940" s="12">
        <v>9.4</v>
      </c>
      <c r="F1940" s="11">
        <f t="shared" si="91"/>
        <v>8.9051750000000016</v>
      </c>
      <c r="G1940" s="11">
        <f t="shared" si="92"/>
        <v>10.02416</v>
      </c>
      <c r="H1940" s="8">
        <f t="shared" si="90"/>
        <v>636.50486347200012</v>
      </c>
      <c r="K1940" s="69"/>
      <c r="L1940" s="69"/>
      <c r="M1940" s="69"/>
      <c r="P1940" s="63"/>
      <c r="Q1940" s="63"/>
      <c r="R1940" s="63"/>
    </row>
    <row r="1941" spans="1:18" outlineLevel="1">
      <c r="A1941" s="6">
        <v>46</v>
      </c>
      <c r="B1941" s="20">
        <v>42684.020833333336</v>
      </c>
      <c r="C1941" s="21">
        <v>0.1875</v>
      </c>
      <c r="D1941" s="13">
        <v>7.98</v>
      </c>
      <c r="E1941" s="12">
        <v>17.57</v>
      </c>
      <c r="F1941" s="11">
        <f t="shared" si="91"/>
        <v>8.2154100000000003</v>
      </c>
      <c r="G1941" s="11">
        <f t="shared" si="92"/>
        <v>18.736647999999999</v>
      </c>
      <c r="H1941" s="8">
        <f t="shared" si="90"/>
        <v>515.62666965432004</v>
      </c>
      <c r="K1941" s="69"/>
      <c r="L1941" s="69"/>
      <c r="M1941" s="69"/>
      <c r="P1941" s="63"/>
      <c r="Q1941" s="63"/>
      <c r="R1941" s="63"/>
    </row>
    <row r="1942" spans="1:18" outlineLevel="1">
      <c r="A1942" s="6">
        <v>46</v>
      </c>
      <c r="B1942" s="20">
        <v>42684.020833333336</v>
      </c>
      <c r="C1942" s="21">
        <v>0.20833333333333334</v>
      </c>
      <c r="D1942" s="13">
        <v>7.18</v>
      </c>
      <c r="E1942" s="12">
        <v>52.88</v>
      </c>
      <c r="F1942" s="11">
        <f t="shared" si="91"/>
        <v>7.3918100000000004</v>
      </c>
      <c r="G1942" s="11">
        <f t="shared" si="92"/>
        <v>56.391232000000002</v>
      </c>
      <c r="H1942" s="8">
        <f t="shared" si="90"/>
        <v>185.59924239008001</v>
      </c>
      <c r="K1942" s="69"/>
      <c r="L1942" s="69"/>
      <c r="M1942" s="69"/>
      <c r="P1942" s="63"/>
      <c r="Q1942" s="63"/>
      <c r="R1942" s="63"/>
    </row>
    <row r="1943" spans="1:18" outlineLevel="1">
      <c r="A1943" s="6">
        <v>46</v>
      </c>
      <c r="B1943" s="20">
        <v>42684.020833333336</v>
      </c>
      <c r="C1943" s="21">
        <v>0.22916666666666669</v>
      </c>
      <c r="D1943" s="13">
        <v>6.68</v>
      </c>
      <c r="E1943" s="12">
        <v>77.11</v>
      </c>
      <c r="F1943" s="11">
        <f t="shared" si="91"/>
        <v>6.8770600000000002</v>
      </c>
      <c r="G1943" s="11">
        <f t="shared" si="92"/>
        <v>82.230103999999997</v>
      </c>
      <c r="H1943" s="8">
        <f t="shared" si="90"/>
        <v>-5.0209690142399808</v>
      </c>
      <c r="K1943" s="69"/>
      <c r="L1943" s="69"/>
      <c r="M1943" s="69"/>
      <c r="P1943" s="63"/>
      <c r="Q1943" s="63"/>
      <c r="R1943" s="63"/>
    </row>
    <row r="1944" spans="1:18" outlineLevel="1">
      <c r="A1944" s="6">
        <v>46</v>
      </c>
      <c r="B1944" s="20">
        <v>42684.020833333336</v>
      </c>
      <c r="C1944" s="21">
        <v>0.25</v>
      </c>
      <c r="D1944" s="13">
        <v>6.28</v>
      </c>
      <c r="E1944" s="12">
        <v>84.56</v>
      </c>
      <c r="F1944" s="11">
        <f t="shared" si="91"/>
        <v>6.4652600000000007</v>
      </c>
      <c r="G1944" s="11">
        <f t="shared" si="92"/>
        <v>90.174784000000002</v>
      </c>
      <c r="H1944" s="8">
        <f t="shared" si="90"/>
        <v>-56.084734003840019</v>
      </c>
      <c r="K1944" s="69"/>
      <c r="L1944" s="69"/>
      <c r="M1944" s="69"/>
      <c r="P1944" s="63"/>
      <c r="Q1944" s="63"/>
      <c r="R1944" s="63"/>
    </row>
    <row r="1945" spans="1:18" outlineLevel="1">
      <c r="A1945" s="6">
        <v>46</v>
      </c>
      <c r="B1945" s="20">
        <v>42684.020833333336</v>
      </c>
      <c r="C1945" s="21">
        <v>0.27083333333333331</v>
      </c>
      <c r="D1945" s="13">
        <v>5.03</v>
      </c>
      <c r="E1945" s="12">
        <v>86.25</v>
      </c>
      <c r="F1945" s="11">
        <f t="shared" si="91"/>
        <v>5.1783850000000005</v>
      </c>
      <c r="G1945" s="11">
        <f t="shared" si="92"/>
        <v>91.977000000000004</v>
      </c>
      <c r="H1945" s="8">
        <f t="shared" si="90"/>
        <v>-54.253939645000024</v>
      </c>
      <c r="K1945" s="69"/>
      <c r="L1945" s="69"/>
      <c r="M1945" s="69"/>
      <c r="P1945" s="63"/>
      <c r="Q1945" s="63"/>
      <c r="R1945" s="63"/>
    </row>
    <row r="1946" spans="1:18" outlineLevel="1">
      <c r="A1946" s="6">
        <v>46</v>
      </c>
      <c r="B1946" s="20">
        <v>42684.020833333336</v>
      </c>
      <c r="C1946" s="21">
        <v>0.29166666666666663</v>
      </c>
      <c r="D1946" s="13">
        <v>4.0199999999999996</v>
      </c>
      <c r="E1946" s="12">
        <v>106.22</v>
      </c>
      <c r="F1946" s="11">
        <f t="shared" si="91"/>
        <v>4.1385899999999998</v>
      </c>
      <c r="G1946" s="11">
        <f t="shared" si="92"/>
        <v>113.273008</v>
      </c>
      <c r="H1946" s="8">
        <f t="shared" si="90"/>
        <v>-131.49545317872</v>
      </c>
      <c r="K1946" s="69"/>
      <c r="L1946" s="69"/>
      <c r="M1946" s="69"/>
      <c r="P1946" s="63"/>
      <c r="Q1946" s="63"/>
      <c r="R1946" s="63"/>
    </row>
    <row r="1947" spans="1:18" outlineLevel="1">
      <c r="A1947" s="6">
        <v>46</v>
      </c>
      <c r="B1947" s="20">
        <v>42684.020833333336</v>
      </c>
      <c r="C1947" s="21">
        <v>0.31249999999999994</v>
      </c>
      <c r="D1947" s="13">
        <v>2.92</v>
      </c>
      <c r="E1947" s="12">
        <v>56.94</v>
      </c>
      <c r="F1947" s="11">
        <f t="shared" si="91"/>
        <v>3.0061400000000003</v>
      </c>
      <c r="G1947" s="11">
        <f t="shared" si="92"/>
        <v>60.720815999999999</v>
      </c>
      <c r="H1947" s="8">
        <f t="shared" si="90"/>
        <v>62.46513618976001</v>
      </c>
      <c r="K1947" s="69"/>
      <c r="L1947" s="69"/>
      <c r="M1947" s="69"/>
      <c r="P1947" s="63"/>
      <c r="Q1947" s="63"/>
      <c r="R1947" s="63"/>
    </row>
    <row r="1948" spans="1:18" outlineLevel="1">
      <c r="A1948" s="6">
        <v>46</v>
      </c>
      <c r="B1948" s="20">
        <v>42684.020833333336</v>
      </c>
      <c r="C1948" s="21">
        <v>0.33333333333333326</v>
      </c>
      <c r="D1948" s="13">
        <v>1.89</v>
      </c>
      <c r="E1948" s="12">
        <v>57.5</v>
      </c>
      <c r="F1948" s="11">
        <f t="shared" si="91"/>
        <v>1.9457550000000001</v>
      </c>
      <c r="G1948" s="11">
        <f t="shared" si="92"/>
        <v>61.317999999999998</v>
      </c>
      <c r="H1948" s="8">
        <f t="shared" si="90"/>
        <v>39.269227410000006</v>
      </c>
      <c r="K1948" s="69"/>
      <c r="L1948" s="69"/>
      <c r="M1948" s="69"/>
      <c r="P1948" s="63"/>
      <c r="Q1948" s="63"/>
      <c r="R1948" s="63"/>
    </row>
    <row r="1949" spans="1:18" outlineLevel="1">
      <c r="A1949" s="6">
        <v>46</v>
      </c>
      <c r="B1949" s="20">
        <v>42684.020833333336</v>
      </c>
      <c r="C1949" s="21">
        <v>0.35416666666666657</v>
      </c>
      <c r="D1949" s="13">
        <v>1.27</v>
      </c>
      <c r="E1949" s="12">
        <v>54.19</v>
      </c>
      <c r="F1949" s="11">
        <f t="shared" si="91"/>
        <v>1.3074650000000001</v>
      </c>
      <c r="G1949" s="11">
        <f t="shared" si="92"/>
        <v>57.788215999999998</v>
      </c>
      <c r="H1949" s="8">
        <f t="shared" si="90"/>
        <v>31.002327667560003</v>
      </c>
      <c r="K1949" s="69"/>
      <c r="L1949" s="69"/>
      <c r="M1949" s="69"/>
      <c r="P1949" s="63"/>
      <c r="Q1949" s="63"/>
      <c r="R1949" s="63"/>
    </row>
    <row r="1950" spans="1:18" outlineLevel="1">
      <c r="A1950" s="6">
        <v>46</v>
      </c>
      <c r="B1950" s="20">
        <v>42684.020833333336</v>
      </c>
      <c r="C1950" s="21">
        <v>0.37499999999999989</v>
      </c>
      <c r="D1950" s="13">
        <v>0.87</v>
      </c>
      <c r="E1950" s="12">
        <v>51.78</v>
      </c>
      <c r="F1950" s="11">
        <f t="shared" si="91"/>
        <v>0.89566500000000004</v>
      </c>
      <c r="G1950" s="11">
        <f t="shared" si="92"/>
        <v>55.218192000000002</v>
      </c>
      <c r="H1950" s="8">
        <f t="shared" si="90"/>
        <v>23.539695562319999</v>
      </c>
      <c r="K1950" s="69"/>
      <c r="L1950" s="69"/>
      <c r="M1950" s="69"/>
      <c r="P1950" s="63"/>
      <c r="Q1950" s="63"/>
      <c r="R1950" s="63"/>
    </row>
    <row r="1951" spans="1:18" outlineLevel="1">
      <c r="A1951" s="6">
        <v>46</v>
      </c>
      <c r="B1951" s="20">
        <v>42684.020833333336</v>
      </c>
      <c r="C1951" s="21">
        <v>0.3958333333333332</v>
      </c>
      <c r="D1951" s="13">
        <v>0.61</v>
      </c>
      <c r="E1951" s="12">
        <v>60.64</v>
      </c>
      <c r="F1951" s="11">
        <f t="shared" si="91"/>
        <v>0.62799500000000008</v>
      </c>
      <c r="G1951" s="11">
        <f t="shared" si="92"/>
        <v>64.666495999999995</v>
      </c>
      <c r="H1951" s="8">
        <f t="shared" si="90"/>
        <v>10.571356344480005</v>
      </c>
      <c r="K1951" s="69"/>
      <c r="L1951" s="69"/>
      <c r="M1951" s="69"/>
      <c r="P1951" s="63"/>
      <c r="Q1951" s="63"/>
      <c r="R1951" s="63"/>
    </row>
    <row r="1952" spans="1:18" outlineLevel="1">
      <c r="A1952" s="6">
        <v>46</v>
      </c>
      <c r="B1952" s="20">
        <v>42684.020833333336</v>
      </c>
      <c r="C1952" s="21">
        <v>0.41666666666666652</v>
      </c>
      <c r="D1952" s="13">
        <v>0.17</v>
      </c>
      <c r="E1952" s="12">
        <v>81.92</v>
      </c>
      <c r="F1952" s="11">
        <f t="shared" si="91"/>
        <v>0.17501500000000003</v>
      </c>
      <c r="G1952" s="11">
        <f t="shared" si="92"/>
        <v>87.359487999999999</v>
      </c>
      <c r="H1952" s="8">
        <f t="shared" si="90"/>
        <v>-1.02549829232</v>
      </c>
      <c r="K1952" s="69"/>
      <c r="L1952" s="69"/>
      <c r="M1952" s="69"/>
      <c r="P1952" s="63"/>
      <c r="Q1952" s="63"/>
      <c r="R1952" s="63"/>
    </row>
    <row r="1953" spans="1:18" outlineLevel="1">
      <c r="A1953" s="6">
        <v>46</v>
      </c>
      <c r="B1953" s="20">
        <v>42684.020833333336</v>
      </c>
      <c r="C1953" s="21">
        <v>0.43749999999999983</v>
      </c>
      <c r="D1953" s="13">
        <v>0.1</v>
      </c>
      <c r="E1953" s="12">
        <v>65.44</v>
      </c>
      <c r="F1953" s="11">
        <f t="shared" si="91"/>
        <v>0.10295000000000001</v>
      </c>
      <c r="G1953" s="11">
        <f t="shared" si="92"/>
        <v>69.785216000000005</v>
      </c>
      <c r="H1953" s="8">
        <f t="shared" si="90"/>
        <v>1.2060370127999995</v>
      </c>
      <c r="K1953" s="69"/>
      <c r="L1953" s="69"/>
      <c r="M1953" s="69"/>
      <c r="P1953" s="63"/>
      <c r="Q1953" s="63"/>
      <c r="R1953" s="63"/>
    </row>
    <row r="1954" spans="1:18" outlineLevel="1">
      <c r="A1954" s="6">
        <v>46</v>
      </c>
      <c r="B1954" s="20">
        <v>42684.020833333336</v>
      </c>
      <c r="C1954" s="21">
        <v>0.45833333333333315</v>
      </c>
      <c r="D1954" s="13">
        <v>0.1</v>
      </c>
      <c r="E1954" s="12">
        <v>54.05</v>
      </c>
      <c r="F1954" s="11">
        <f t="shared" si="91"/>
        <v>0.10295000000000001</v>
      </c>
      <c r="G1954" s="11">
        <f t="shared" si="92"/>
        <v>57.638919999999999</v>
      </c>
      <c r="H1954" s="8">
        <f t="shared" si="90"/>
        <v>2.4564981860000006</v>
      </c>
      <c r="K1954" s="69"/>
      <c r="L1954" s="69"/>
      <c r="M1954" s="69"/>
      <c r="P1954" s="63"/>
      <c r="Q1954" s="63"/>
      <c r="R1954" s="63"/>
    </row>
    <row r="1955" spans="1:18" outlineLevel="1">
      <c r="A1955" s="6">
        <v>46</v>
      </c>
      <c r="B1955" s="20">
        <v>42684.020833333336</v>
      </c>
      <c r="C1955" s="21">
        <v>0.47916666666666646</v>
      </c>
      <c r="D1955" s="13">
        <v>0.13</v>
      </c>
      <c r="E1955" s="12">
        <v>77.260000000000005</v>
      </c>
      <c r="F1955" s="11">
        <f t="shared" si="91"/>
        <v>0.13383500000000001</v>
      </c>
      <c r="G1955" s="11">
        <f t="shared" si="92"/>
        <v>82.39006400000001</v>
      </c>
      <c r="H1955" s="8">
        <f t="shared" si="90"/>
        <v>-0.11912171544000129</v>
      </c>
      <c r="K1955" s="69"/>
      <c r="L1955" s="69"/>
      <c r="M1955" s="69"/>
      <c r="P1955" s="63"/>
      <c r="Q1955" s="63"/>
      <c r="R1955" s="63"/>
    </row>
    <row r="1956" spans="1:18" outlineLevel="1">
      <c r="A1956" s="6">
        <v>46</v>
      </c>
      <c r="B1956" s="20">
        <v>42684.020833333336</v>
      </c>
      <c r="C1956" s="21">
        <v>0.49999999999999978</v>
      </c>
      <c r="D1956" s="13">
        <v>0.63</v>
      </c>
      <c r="E1956" s="12">
        <v>82.17</v>
      </c>
      <c r="F1956" s="11">
        <f t="shared" si="91"/>
        <v>0.64858500000000008</v>
      </c>
      <c r="G1956" s="11">
        <f t="shared" si="92"/>
        <v>87.62608800000001</v>
      </c>
      <c r="H1956" s="8">
        <f t="shared" si="90"/>
        <v>-3.973288785480007</v>
      </c>
      <c r="K1956" s="69"/>
      <c r="L1956" s="69"/>
      <c r="M1956" s="69"/>
      <c r="P1956" s="63"/>
      <c r="Q1956" s="63"/>
      <c r="R1956" s="63"/>
    </row>
    <row r="1957" spans="1:18" outlineLevel="1">
      <c r="A1957" s="6">
        <v>46</v>
      </c>
      <c r="B1957" s="20">
        <v>42684.020833333336</v>
      </c>
      <c r="C1957" s="21">
        <v>0.52083333333333315</v>
      </c>
      <c r="D1957" s="13">
        <v>0.72</v>
      </c>
      <c r="E1957" s="12">
        <v>83.6</v>
      </c>
      <c r="F1957" s="11">
        <f t="shared" si="91"/>
        <v>0.74124000000000001</v>
      </c>
      <c r="G1957" s="11">
        <f t="shared" si="92"/>
        <v>89.151039999999995</v>
      </c>
      <c r="H1957" s="8">
        <f t="shared" si="90"/>
        <v>-5.671256889599996</v>
      </c>
      <c r="K1957" s="69"/>
      <c r="L1957" s="69"/>
      <c r="M1957" s="69"/>
      <c r="P1957" s="63"/>
      <c r="Q1957" s="63"/>
      <c r="R1957" s="63"/>
    </row>
    <row r="1958" spans="1:18" outlineLevel="1">
      <c r="A1958" s="6">
        <v>46</v>
      </c>
      <c r="B1958" s="20">
        <v>42684.020833333336</v>
      </c>
      <c r="C1958" s="21">
        <v>0.54166666666666652</v>
      </c>
      <c r="D1958" s="13">
        <v>1.35</v>
      </c>
      <c r="E1958" s="12">
        <v>58.26</v>
      </c>
      <c r="F1958" s="11">
        <f t="shared" si="91"/>
        <v>1.3898250000000003</v>
      </c>
      <c r="G1958" s="11">
        <f t="shared" si="92"/>
        <v>62.128464000000001</v>
      </c>
      <c r="H1958" s="8">
        <f t="shared" si="90"/>
        <v>26.923045021200004</v>
      </c>
      <c r="K1958" s="69"/>
      <c r="L1958" s="69"/>
      <c r="M1958" s="69"/>
      <c r="P1958" s="63"/>
      <c r="Q1958" s="63"/>
      <c r="R1958" s="63"/>
    </row>
    <row r="1959" spans="1:18" outlineLevel="1">
      <c r="A1959" s="6">
        <v>46</v>
      </c>
      <c r="B1959" s="20">
        <v>42684.020833333336</v>
      </c>
      <c r="C1959" s="21">
        <v>0.56249999999999989</v>
      </c>
      <c r="D1959" s="13">
        <v>1.1200000000000001</v>
      </c>
      <c r="E1959" s="12">
        <v>51.37</v>
      </c>
      <c r="F1959" s="11">
        <f t="shared" si="91"/>
        <v>1.1530400000000003</v>
      </c>
      <c r="G1959" s="11">
        <f t="shared" si="92"/>
        <v>54.780968000000001</v>
      </c>
      <c r="H1959" s="8">
        <f t="shared" si="90"/>
        <v>30.808112657280006</v>
      </c>
      <c r="K1959" s="69"/>
      <c r="L1959" s="69"/>
      <c r="M1959" s="69"/>
      <c r="P1959" s="63"/>
      <c r="Q1959" s="63"/>
      <c r="R1959" s="63"/>
    </row>
    <row r="1960" spans="1:18" outlineLevel="1">
      <c r="A1960" s="6">
        <v>46</v>
      </c>
      <c r="B1960" s="20">
        <v>42684.020833333336</v>
      </c>
      <c r="C1960" s="21">
        <v>0.58333333333333326</v>
      </c>
      <c r="D1960" s="13">
        <v>1.5</v>
      </c>
      <c r="E1960" s="12">
        <v>49.71</v>
      </c>
      <c r="F1960" s="11">
        <f t="shared" si="91"/>
        <v>1.5442500000000001</v>
      </c>
      <c r="G1960" s="11">
        <f t="shared" si="92"/>
        <v>53.010744000000003</v>
      </c>
      <c r="H1960" s="8">
        <f t="shared" si="90"/>
        <v>43.994533578000002</v>
      </c>
      <c r="K1960" s="69"/>
      <c r="L1960" s="69"/>
      <c r="M1960" s="69"/>
      <c r="P1960" s="63"/>
      <c r="Q1960" s="63"/>
      <c r="R1960" s="63"/>
    </row>
    <row r="1961" spans="1:18" outlineLevel="1">
      <c r="A1961" s="6">
        <v>46</v>
      </c>
      <c r="B1961" s="20">
        <v>42684.020833333336</v>
      </c>
      <c r="C1961" s="21">
        <v>0.60416666666666663</v>
      </c>
      <c r="D1961" s="13">
        <v>2.31</v>
      </c>
      <c r="E1961" s="12">
        <v>50.07</v>
      </c>
      <c r="F1961" s="11">
        <f t="shared" si="91"/>
        <v>2.3781450000000004</v>
      </c>
      <c r="G1961" s="11">
        <f t="shared" si="92"/>
        <v>53.394648000000004</v>
      </c>
      <c r="H1961" s="8">
        <f t="shared" si="90"/>
        <v>66.838602332039997</v>
      </c>
      <c r="K1961" s="69"/>
      <c r="L1961" s="69"/>
      <c r="M1961" s="69"/>
      <c r="P1961" s="63"/>
      <c r="Q1961" s="63"/>
      <c r="R1961" s="63"/>
    </row>
    <row r="1962" spans="1:18" outlineLevel="1">
      <c r="A1962" s="6">
        <v>46</v>
      </c>
      <c r="B1962" s="20">
        <v>42684.020833333336</v>
      </c>
      <c r="C1962" s="21">
        <v>0.625</v>
      </c>
      <c r="D1962" s="13">
        <v>1.17</v>
      </c>
      <c r="E1962" s="12">
        <v>53.87</v>
      </c>
      <c r="F1962" s="11">
        <f t="shared" si="91"/>
        <v>1.204515</v>
      </c>
      <c r="G1962" s="11">
        <f t="shared" si="92"/>
        <v>57.446967999999998</v>
      </c>
      <c r="H1962" s="8">
        <f t="shared" si="90"/>
        <v>28.972237839480002</v>
      </c>
      <c r="K1962" s="69"/>
      <c r="L1962" s="69"/>
      <c r="M1962" s="69"/>
      <c r="P1962" s="63"/>
      <c r="Q1962" s="63"/>
      <c r="R1962" s="63"/>
    </row>
    <row r="1963" spans="1:18" outlineLevel="1">
      <c r="A1963" s="6">
        <v>46</v>
      </c>
      <c r="B1963" s="20">
        <v>42684.020833333336</v>
      </c>
      <c r="C1963" s="21">
        <v>0.64583333333333337</v>
      </c>
      <c r="D1963" s="13">
        <v>1.0900000000000001</v>
      </c>
      <c r="E1963" s="12">
        <v>50.17</v>
      </c>
      <c r="F1963" s="11">
        <f t="shared" si="91"/>
        <v>1.1221550000000002</v>
      </c>
      <c r="G1963" s="11">
        <f t="shared" si="92"/>
        <v>53.501288000000002</v>
      </c>
      <c r="H1963" s="8">
        <f t="shared" si="90"/>
        <v>31.418894664360003</v>
      </c>
      <c r="K1963" s="69"/>
      <c r="L1963" s="69"/>
      <c r="M1963" s="69"/>
      <c r="P1963" s="63"/>
      <c r="Q1963" s="63"/>
      <c r="R1963" s="63"/>
    </row>
    <row r="1964" spans="1:18" outlineLevel="1">
      <c r="A1964" s="6">
        <v>46</v>
      </c>
      <c r="B1964" s="20">
        <v>42684.020833333336</v>
      </c>
      <c r="C1964" s="21">
        <v>0.66666666666666674</v>
      </c>
      <c r="D1964" s="13">
        <v>0.92</v>
      </c>
      <c r="E1964" s="12">
        <v>46.46</v>
      </c>
      <c r="F1964" s="11">
        <f t="shared" si="91"/>
        <v>0.94714000000000009</v>
      </c>
      <c r="G1964" s="11">
        <f t="shared" si="92"/>
        <v>49.544944000000001</v>
      </c>
      <c r="H1964" s="8">
        <f t="shared" si="90"/>
        <v>30.265911739840003</v>
      </c>
      <c r="K1964" s="69"/>
      <c r="L1964" s="69"/>
      <c r="M1964" s="69"/>
      <c r="P1964" s="63"/>
      <c r="Q1964" s="63"/>
      <c r="R1964" s="63"/>
    </row>
    <row r="1965" spans="1:18" outlineLevel="1">
      <c r="A1965" s="6">
        <v>46</v>
      </c>
      <c r="B1965" s="20">
        <v>42684.020833333336</v>
      </c>
      <c r="C1965" s="21">
        <v>0.68750000000000011</v>
      </c>
      <c r="D1965" s="13">
        <v>0.5</v>
      </c>
      <c r="E1965" s="12">
        <v>38.659999999999997</v>
      </c>
      <c r="F1965" s="11">
        <f t="shared" si="91"/>
        <v>0.51475000000000004</v>
      </c>
      <c r="G1965" s="11">
        <f t="shared" si="92"/>
        <v>41.227024</v>
      </c>
      <c r="H1965" s="8">
        <f t="shared" si="90"/>
        <v>20.730514396</v>
      </c>
      <c r="K1965" s="69"/>
      <c r="L1965" s="69"/>
      <c r="M1965" s="69"/>
      <c r="P1965" s="63"/>
      <c r="Q1965" s="63"/>
      <c r="R1965" s="63"/>
    </row>
    <row r="1966" spans="1:18" outlineLevel="1">
      <c r="A1966" s="6">
        <v>46</v>
      </c>
      <c r="B1966" s="20">
        <v>42684.020833333336</v>
      </c>
      <c r="C1966" s="21">
        <v>0.70833333333333348</v>
      </c>
      <c r="D1966" s="13">
        <v>0.14000000000000001</v>
      </c>
      <c r="E1966" s="12">
        <v>41.88</v>
      </c>
      <c r="F1966" s="11">
        <f t="shared" si="91"/>
        <v>0.14413000000000004</v>
      </c>
      <c r="G1966" s="11">
        <f t="shared" si="92"/>
        <v>44.660832000000006</v>
      </c>
      <c r="H1966" s="8">
        <f t="shared" si="90"/>
        <v>5.3096292838400005</v>
      </c>
      <c r="K1966" s="69"/>
      <c r="L1966" s="69"/>
      <c r="M1966" s="69"/>
      <c r="P1966" s="63"/>
      <c r="Q1966" s="63"/>
      <c r="R1966" s="63"/>
    </row>
    <row r="1967" spans="1:18" outlineLevel="1">
      <c r="A1967" s="6">
        <v>46</v>
      </c>
      <c r="B1967" s="20">
        <v>42684.020833333336</v>
      </c>
      <c r="C1967" s="21">
        <v>0.72916666666666685</v>
      </c>
      <c r="D1967" s="13">
        <v>0.06</v>
      </c>
      <c r="E1967" s="12">
        <v>41.7</v>
      </c>
      <c r="F1967" s="11">
        <f t="shared" si="91"/>
        <v>6.1770000000000005E-2</v>
      </c>
      <c r="G1967" s="11">
        <f t="shared" si="92"/>
        <v>44.468880000000006</v>
      </c>
      <c r="H1967" s="8">
        <f t="shared" si="90"/>
        <v>2.2874122824000001</v>
      </c>
      <c r="K1967" s="69"/>
      <c r="L1967" s="69"/>
      <c r="M1967" s="69"/>
      <c r="P1967" s="63"/>
      <c r="Q1967" s="63"/>
      <c r="R1967" s="63"/>
    </row>
    <row r="1968" spans="1:18" outlineLevel="1">
      <c r="A1968" s="6">
        <v>46</v>
      </c>
      <c r="B1968" s="20">
        <v>42684.020833333336</v>
      </c>
      <c r="C1968" s="21">
        <v>0.75000000000000022</v>
      </c>
      <c r="D1968" s="13">
        <v>0.02</v>
      </c>
      <c r="E1968" s="12">
        <v>41.53</v>
      </c>
      <c r="F1968" s="11">
        <f t="shared" si="91"/>
        <v>2.0590000000000001E-2</v>
      </c>
      <c r="G1968" s="11">
        <f t="shared" si="92"/>
        <v>44.287592000000004</v>
      </c>
      <c r="H1968" s="8">
        <f t="shared" si="90"/>
        <v>0.76620348072</v>
      </c>
      <c r="K1968" s="69"/>
      <c r="L1968" s="69"/>
      <c r="M1968" s="69"/>
      <c r="P1968" s="63"/>
      <c r="Q1968" s="63"/>
      <c r="R1968" s="63"/>
    </row>
    <row r="1969" spans="1:18" outlineLevel="1">
      <c r="A1969" s="6">
        <v>46</v>
      </c>
      <c r="B1969" s="20">
        <v>42684.020833333336</v>
      </c>
      <c r="C1969" s="21">
        <v>0.77083333333333359</v>
      </c>
      <c r="D1969" s="13">
        <v>0.02</v>
      </c>
      <c r="E1969" s="12">
        <v>38.53</v>
      </c>
      <c r="F1969" s="11">
        <f t="shared" si="91"/>
        <v>2.0590000000000001E-2</v>
      </c>
      <c r="G1969" s="11">
        <f t="shared" si="92"/>
        <v>41.088391999999999</v>
      </c>
      <c r="H1969" s="8">
        <f t="shared" si="90"/>
        <v>0.83207500872000006</v>
      </c>
      <c r="K1969" s="69"/>
      <c r="L1969" s="69"/>
      <c r="M1969" s="69"/>
      <c r="P1969" s="63"/>
      <c r="Q1969" s="63"/>
      <c r="R1969" s="63"/>
    </row>
    <row r="1970" spans="1:18" outlineLevel="1">
      <c r="A1970" s="6">
        <v>46</v>
      </c>
      <c r="B1970" s="20">
        <v>42684.020833333336</v>
      </c>
      <c r="C1970" s="21">
        <v>0.79166666666666696</v>
      </c>
      <c r="D1970" s="13">
        <v>0.47</v>
      </c>
      <c r="E1970" s="12">
        <v>42.83</v>
      </c>
      <c r="F1970" s="11">
        <f t="shared" si="91"/>
        <v>0.48386499999999999</v>
      </c>
      <c r="G1970" s="11">
        <f t="shared" si="92"/>
        <v>45.673912000000001</v>
      </c>
      <c r="H1970" s="8">
        <f t="shared" si="90"/>
        <v>17.33499007012</v>
      </c>
      <c r="K1970" s="69"/>
      <c r="L1970" s="69"/>
      <c r="M1970" s="69"/>
      <c r="P1970" s="63"/>
      <c r="Q1970" s="63"/>
      <c r="R1970" s="63"/>
    </row>
    <row r="1971" spans="1:18" outlineLevel="1">
      <c r="A1971" s="6">
        <v>46</v>
      </c>
      <c r="B1971" s="20">
        <v>42684.020833333336</v>
      </c>
      <c r="C1971" s="21">
        <v>0.81250000000000033</v>
      </c>
      <c r="D1971" s="13">
        <v>1.36</v>
      </c>
      <c r="E1971" s="12">
        <v>37.54</v>
      </c>
      <c r="F1971" s="11">
        <f t="shared" si="91"/>
        <v>1.4001200000000003</v>
      </c>
      <c r="G1971" s="11">
        <f t="shared" si="92"/>
        <v>40.032656000000003</v>
      </c>
      <c r="H1971" s="8">
        <f t="shared" si="90"/>
        <v>58.059257681280009</v>
      </c>
      <c r="K1971" s="69"/>
      <c r="L1971" s="69"/>
      <c r="M1971" s="69"/>
      <c r="P1971" s="63"/>
      <c r="Q1971" s="63"/>
      <c r="R1971" s="63"/>
    </row>
    <row r="1972" spans="1:18" outlineLevel="1">
      <c r="A1972" s="6">
        <v>46</v>
      </c>
      <c r="B1972" s="20">
        <v>42684.020833333336</v>
      </c>
      <c r="C1972" s="21">
        <v>0.8333333333333337</v>
      </c>
      <c r="D1972" s="13">
        <v>2.4</v>
      </c>
      <c r="E1972" s="12">
        <v>51.5</v>
      </c>
      <c r="F1972" s="11">
        <f t="shared" si="91"/>
        <v>2.4708000000000001</v>
      </c>
      <c r="G1972" s="11">
        <f t="shared" si="92"/>
        <v>54.919600000000003</v>
      </c>
      <c r="H1972" s="8">
        <f t="shared" si="90"/>
        <v>65.674852319999999</v>
      </c>
      <c r="K1972" s="69"/>
      <c r="L1972" s="69"/>
      <c r="M1972" s="69"/>
      <c r="P1972" s="63"/>
      <c r="Q1972" s="63"/>
      <c r="R1972" s="63"/>
    </row>
    <row r="1973" spans="1:18" outlineLevel="1">
      <c r="A1973" s="6">
        <v>46</v>
      </c>
      <c r="B1973" s="20">
        <v>42684.020833333336</v>
      </c>
      <c r="C1973" s="21">
        <v>0.85416666666666707</v>
      </c>
      <c r="D1973" s="13">
        <v>5.39</v>
      </c>
      <c r="E1973" s="12">
        <v>37.76</v>
      </c>
      <c r="F1973" s="11">
        <f t="shared" si="91"/>
        <v>5.5490050000000002</v>
      </c>
      <c r="G1973" s="11">
        <f t="shared" si="92"/>
        <v>40.267263999999997</v>
      </c>
      <c r="H1973" s="8">
        <f t="shared" si="90"/>
        <v>228.80065822768003</v>
      </c>
      <c r="K1973" s="69"/>
      <c r="L1973" s="69"/>
      <c r="M1973" s="69"/>
      <c r="P1973" s="63"/>
      <c r="Q1973" s="63"/>
      <c r="R1973" s="63"/>
    </row>
    <row r="1974" spans="1:18" outlineLevel="1">
      <c r="A1974" s="6">
        <v>46</v>
      </c>
      <c r="B1974" s="20">
        <v>42684.020833333336</v>
      </c>
      <c r="C1974" s="21">
        <v>0.87500000000000044</v>
      </c>
      <c r="D1974" s="13">
        <v>7.74</v>
      </c>
      <c r="E1974" s="12">
        <v>18.559999999999999</v>
      </c>
      <c r="F1974" s="11">
        <f t="shared" si="91"/>
        <v>7.9683300000000008</v>
      </c>
      <c r="G1974" s="11">
        <f t="shared" si="92"/>
        <v>19.792383999999998</v>
      </c>
      <c r="H1974" s="8">
        <f t="shared" si="90"/>
        <v>491.70664780128004</v>
      </c>
      <c r="K1974" s="69"/>
      <c r="L1974" s="69"/>
      <c r="M1974" s="69"/>
      <c r="P1974" s="63"/>
      <c r="Q1974" s="63"/>
      <c r="R1974" s="63"/>
    </row>
    <row r="1975" spans="1:18" outlineLevel="1">
      <c r="A1975" s="6">
        <v>46</v>
      </c>
      <c r="B1975" s="20">
        <v>42684.020833333336</v>
      </c>
      <c r="C1975" s="21">
        <v>0.89583333333333381</v>
      </c>
      <c r="D1975" s="13">
        <v>7.76</v>
      </c>
      <c r="E1975" s="12">
        <v>23.62</v>
      </c>
      <c r="F1975" s="11">
        <f t="shared" si="91"/>
        <v>7.9889200000000002</v>
      </c>
      <c r="G1975" s="11">
        <f t="shared" si="92"/>
        <v>25.188368000000001</v>
      </c>
      <c r="H1975" s="8">
        <f t="shared" si="90"/>
        <v>449.86912311744004</v>
      </c>
      <c r="K1975" s="69"/>
      <c r="L1975" s="69"/>
      <c r="M1975" s="69"/>
      <c r="P1975" s="63"/>
      <c r="Q1975" s="63"/>
      <c r="R1975" s="63"/>
    </row>
    <row r="1976" spans="1:18" outlineLevel="1">
      <c r="A1976" s="6">
        <v>46</v>
      </c>
      <c r="B1976" s="20">
        <v>42684.020833333336</v>
      </c>
      <c r="C1976" s="21">
        <v>0.91666666666666718</v>
      </c>
      <c r="D1976" s="13">
        <v>6.97</v>
      </c>
      <c r="E1976" s="12">
        <v>16.329999999999998</v>
      </c>
      <c r="F1976" s="11">
        <f t="shared" si="91"/>
        <v>7.1756150000000005</v>
      </c>
      <c r="G1976" s="11">
        <f t="shared" si="92"/>
        <v>17.414311999999999</v>
      </c>
      <c r="H1976" s="8">
        <f t="shared" si="90"/>
        <v>459.85422409812008</v>
      </c>
      <c r="K1976" s="69"/>
      <c r="L1976" s="69"/>
      <c r="M1976" s="69"/>
      <c r="P1976" s="63"/>
      <c r="Q1976" s="63"/>
      <c r="R1976" s="63"/>
    </row>
    <row r="1977" spans="1:18" outlineLevel="1">
      <c r="A1977" s="6">
        <v>46</v>
      </c>
      <c r="B1977" s="20">
        <v>42684.020833333336</v>
      </c>
      <c r="C1977" s="21">
        <v>0.93750000000000056</v>
      </c>
      <c r="D1977" s="13">
        <v>6.44</v>
      </c>
      <c r="E1977" s="12">
        <v>33.17</v>
      </c>
      <c r="F1977" s="11">
        <f t="shared" si="91"/>
        <v>6.6299800000000007</v>
      </c>
      <c r="G1977" s="11">
        <f t="shared" si="92"/>
        <v>35.372488000000004</v>
      </c>
      <c r="H1977" s="8">
        <f t="shared" si="90"/>
        <v>305.82448200976</v>
      </c>
      <c r="K1977" s="69"/>
      <c r="L1977" s="69"/>
      <c r="M1977" s="69"/>
      <c r="P1977" s="63"/>
      <c r="Q1977" s="63"/>
      <c r="R1977" s="63"/>
    </row>
    <row r="1978" spans="1:18" outlineLevel="1">
      <c r="A1978" s="6">
        <v>46</v>
      </c>
      <c r="B1978" s="20">
        <v>42684.020833333336</v>
      </c>
      <c r="C1978" s="21">
        <v>0.95833333333333393</v>
      </c>
      <c r="D1978" s="13">
        <v>5.8</v>
      </c>
      <c r="E1978" s="12">
        <v>41.98</v>
      </c>
      <c r="F1978" s="11">
        <f t="shared" si="91"/>
        <v>5.9710999999999999</v>
      </c>
      <c r="G1978" s="11">
        <f t="shared" si="92"/>
        <v>44.767471999999998</v>
      </c>
      <c r="H1978" s="8">
        <f t="shared" si="90"/>
        <v>219.33359794080002</v>
      </c>
      <c r="K1978" s="69"/>
      <c r="L1978" s="69"/>
      <c r="M1978" s="69"/>
      <c r="P1978" s="63"/>
      <c r="Q1978" s="63"/>
      <c r="R1978" s="63"/>
    </row>
    <row r="1979" spans="1:18" outlineLevel="1">
      <c r="A1979" s="6">
        <v>46</v>
      </c>
      <c r="B1979" s="20">
        <v>42684.020833333336</v>
      </c>
      <c r="C1979" s="21">
        <v>0.9791666666666673</v>
      </c>
      <c r="D1979" s="13">
        <v>4.9000000000000004</v>
      </c>
      <c r="E1979" s="12">
        <v>37.69</v>
      </c>
      <c r="F1979" s="11">
        <f t="shared" si="91"/>
        <v>5.044550000000001</v>
      </c>
      <c r="G1979" s="11">
        <f t="shared" si="92"/>
        <v>40.192616000000001</v>
      </c>
      <c r="H1979" s="8">
        <f t="shared" si="90"/>
        <v>208.37716395720003</v>
      </c>
      <c r="K1979" s="69"/>
      <c r="L1979" s="69"/>
      <c r="M1979" s="69"/>
      <c r="P1979" s="63"/>
      <c r="Q1979" s="63"/>
      <c r="R1979" s="63"/>
    </row>
    <row r="1980" spans="1:18" outlineLevel="1">
      <c r="A1980" s="6">
        <v>46</v>
      </c>
      <c r="B1980" s="20">
        <v>42684.020833333336</v>
      </c>
      <c r="C1980" s="21">
        <v>1.0000000000000007</v>
      </c>
      <c r="D1980" s="13">
        <v>4.49</v>
      </c>
      <c r="E1980" s="12">
        <v>18.91</v>
      </c>
      <c r="F1980" s="11">
        <f t="shared" si="91"/>
        <v>4.6224550000000004</v>
      </c>
      <c r="G1980" s="11">
        <f t="shared" si="92"/>
        <v>20.165624000000001</v>
      </c>
      <c r="H1980" s="8">
        <f t="shared" si="90"/>
        <v>283.51539301308003</v>
      </c>
      <c r="K1980" s="69"/>
      <c r="L1980" s="69"/>
      <c r="M1980" s="69"/>
      <c r="P1980" s="63"/>
      <c r="Q1980" s="63"/>
      <c r="R1980" s="63"/>
    </row>
    <row r="1981" spans="1:18" outlineLevel="1">
      <c r="A1981" s="6">
        <v>46</v>
      </c>
      <c r="B1981" s="20">
        <v>42685.020833333336</v>
      </c>
      <c r="C1981" s="21">
        <v>2.0833333333333332E-2</v>
      </c>
      <c r="D1981" s="13">
        <v>4.04</v>
      </c>
      <c r="E1981" s="12">
        <v>11.45</v>
      </c>
      <c r="F1981" s="11">
        <f t="shared" si="91"/>
        <v>4.1591800000000001</v>
      </c>
      <c r="G1981" s="11">
        <f t="shared" si="92"/>
        <v>12.210279999999999</v>
      </c>
      <c r="H1981" s="8">
        <f t="shared" si="90"/>
        <v>288.1884176296</v>
      </c>
      <c r="K1981" s="69"/>
      <c r="L1981" s="69"/>
      <c r="M1981" s="69"/>
      <c r="P1981" s="63"/>
      <c r="Q1981" s="63"/>
      <c r="R1981" s="63"/>
    </row>
    <row r="1982" spans="1:18" outlineLevel="1">
      <c r="A1982" s="6">
        <v>46</v>
      </c>
      <c r="B1982" s="20">
        <v>42685.020833333336</v>
      </c>
      <c r="C1982" s="21">
        <v>4.1666666666666664E-2</v>
      </c>
      <c r="D1982" s="13">
        <v>3.66</v>
      </c>
      <c r="E1982" s="12">
        <v>17.329999999999998</v>
      </c>
      <c r="F1982" s="11">
        <f t="shared" si="91"/>
        <v>3.7679700000000005</v>
      </c>
      <c r="G1982" s="11">
        <f t="shared" si="92"/>
        <v>18.480711999999997</v>
      </c>
      <c r="H1982" s="8">
        <f t="shared" si="90"/>
        <v>237.45478660536006</v>
      </c>
      <c r="K1982" s="69"/>
      <c r="L1982" s="69"/>
      <c r="M1982" s="69"/>
      <c r="P1982" s="63"/>
      <c r="Q1982" s="63"/>
      <c r="R1982" s="63"/>
    </row>
    <row r="1983" spans="1:18" outlineLevel="1">
      <c r="A1983" s="6">
        <v>46</v>
      </c>
      <c r="B1983" s="20">
        <v>42685.020833333336</v>
      </c>
      <c r="C1983" s="21">
        <v>6.25E-2</v>
      </c>
      <c r="D1983" s="13">
        <v>3.11</v>
      </c>
      <c r="E1983" s="12">
        <v>21.29</v>
      </c>
      <c r="F1983" s="11">
        <f t="shared" si="91"/>
        <v>3.2017450000000003</v>
      </c>
      <c r="G1983" s="11">
        <f t="shared" si="92"/>
        <v>22.703655999999999</v>
      </c>
      <c r="H1983" s="8">
        <f t="shared" si="90"/>
        <v>188.25090042028003</v>
      </c>
      <c r="K1983" s="69"/>
      <c r="L1983" s="69"/>
      <c r="M1983" s="69"/>
      <c r="P1983" s="63"/>
      <c r="Q1983" s="63"/>
      <c r="R1983" s="63"/>
    </row>
    <row r="1984" spans="1:18" outlineLevel="1">
      <c r="A1984" s="6">
        <v>46</v>
      </c>
      <c r="B1984" s="20">
        <v>42685.020833333336</v>
      </c>
      <c r="C1984" s="21">
        <v>8.3333333333333329E-2</v>
      </c>
      <c r="D1984" s="13">
        <v>2.59</v>
      </c>
      <c r="E1984" s="12">
        <v>22.65</v>
      </c>
      <c r="F1984" s="11">
        <f t="shared" si="91"/>
        <v>2.6664050000000001</v>
      </c>
      <c r="G1984" s="11">
        <f t="shared" si="92"/>
        <v>24.153959999999998</v>
      </c>
      <c r="H1984" s="8">
        <f t="shared" si="90"/>
        <v>152.90776778620003</v>
      </c>
      <c r="K1984" s="69"/>
      <c r="L1984" s="69"/>
      <c r="M1984" s="69"/>
      <c r="P1984" s="63"/>
      <c r="Q1984" s="63"/>
      <c r="R1984" s="63"/>
    </row>
    <row r="1985" spans="1:18" outlineLevel="1">
      <c r="A1985" s="6">
        <v>46</v>
      </c>
      <c r="B1985" s="20">
        <v>42685.020833333336</v>
      </c>
      <c r="C1985" s="21">
        <v>0.10416666666666666</v>
      </c>
      <c r="D1985" s="13">
        <v>2.74</v>
      </c>
      <c r="E1985" s="12">
        <v>25.23</v>
      </c>
      <c r="F1985" s="11">
        <f t="shared" si="91"/>
        <v>2.8208300000000004</v>
      </c>
      <c r="G1985" s="11">
        <f t="shared" si="92"/>
        <v>26.905272</v>
      </c>
      <c r="H1985" s="8">
        <f t="shared" si="90"/>
        <v>154.00244658424003</v>
      </c>
      <c r="K1985" s="69"/>
      <c r="L1985" s="69"/>
      <c r="M1985" s="69"/>
      <c r="P1985" s="63"/>
      <c r="Q1985" s="63"/>
      <c r="R1985" s="63"/>
    </row>
    <row r="1986" spans="1:18" outlineLevel="1">
      <c r="A1986" s="6">
        <v>46</v>
      </c>
      <c r="B1986" s="20">
        <v>42685.020833333336</v>
      </c>
      <c r="C1986" s="21">
        <v>0.12499999999999999</v>
      </c>
      <c r="D1986" s="13">
        <v>2.4900000000000002</v>
      </c>
      <c r="E1986" s="12">
        <v>24.73</v>
      </c>
      <c r="F1986" s="11">
        <f t="shared" si="91"/>
        <v>2.5634550000000003</v>
      </c>
      <c r="G1986" s="11">
        <f t="shared" si="92"/>
        <v>26.372071999999999</v>
      </c>
      <c r="H1986" s="8">
        <f t="shared" si="90"/>
        <v>141.31796267124</v>
      </c>
      <c r="K1986" s="69"/>
      <c r="L1986" s="69"/>
      <c r="M1986" s="69"/>
      <c r="P1986" s="63"/>
      <c r="Q1986" s="63"/>
      <c r="R1986" s="63"/>
    </row>
    <row r="1987" spans="1:18" outlineLevel="1">
      <c r="A1987" s="6">
        <v>46</v>
      </c>
      <c r="B1987" s="20">
        <v>42685.020833333336</v>
      </c>
      <c r="C1987" s="21">
        <v>0.14583333333333331</v>
      </c>
      <c r="D1987" s="13">
        <v>2.75</v>
      </c>
      <c r="E1987" s="12">
        <v>24.9</v>
      </c>
      <c r="F1987" s="11">
        <f t="shared" si="91"/>
        <v>2.8311250000000001</v>
      </c>
      <c r="G1987" s="11">
        <f t="shared" si="92"/>
        <v>26.553359999999998</v>
      </c>
      <c r="H1987" s="8">
        <f t="shared" si="90"/>
        <v>155.56080617000001</v>
      </c>
      <c r="K1987" s="69"/>
      <c r="L1987" s="69"/>
      <c r="M1987" s="69"/>
      <c r="P1987" s="63"/>
      <c r="Q1987" s="63"/>
      <c r="R1987" s="63"/>
    </row>
    <row r="1988" spans="1:18" outlineLevel="1">
      <c r="A1988" s="6">
        <v>46</v>
      </c>
      <c r="B1988" s="20">
        <v>42685.020833333336</v>
      </c>
      <c r="C1988" s="21">
        <v>0.16666666666666666</v>
      </c>
      <c r="D1988" s="13">
        <v>3.24</v>
      </c>
      <c r="E1988" s="12">
        <v>25.63</v>
      </c>
      <c r="F1988" s="11">
        <f t="shared" si="91"/>
        <v>3.3355800000000007</v>
      </c>
      <c r="G1988" s="11">
        <f t="shared" si="92"/>
        <v>27.331831999999999</v>
      </c>
      <c r="H1988" s="8">
        <f t="shared" si="90"/>
        <v>180.68225781744005</v>
      </c>
      <c r="K1988" s="69"/>
      <c r="L1988" s="69"/>
      <c r="M1988" s="69"/>
      <c r="P1988" s="63"/>
      <c r="Q1988" s="63"/>
      <c r="R1988" s="63"/>
    </row>
    <row r="1989" spans="1:18" outlineLevel="1">
      <c r="A1989" s="6">
        <v>46</v>
      </c>
      <c r="B1989" s="20">
        <v>42685.020833333336</v>
      </c>
      <c r="C1989" s="21">
        <v>0.1875</v>
      </c>
      <c r="D1989" s="13">
        <v>3.83</v>
      </c>
      <c r="E1989" s="12">
        <v>27.16</v>
      </c>
      <c r="F1989" s="11">
        <f t="shared" si="91"/>
        <v>3.9429850000000002</v>
      </c>
      <c r="G1989" s="11">
        <f t="shared" si="92"/>
        <v>28.963424</v>
      </c>
      <c r="H1989" s="8">
        <f t="shared" si="90"/>
        <v>207.15093111936</v>
      </c>
      <c r="K1989" s="69"/>
      <c r="L1989" s="69"/>
      <c r="M1989" s="69"/>
      <c r="P1989" s="63"/>
      <c r="Q1989" s="63"/>
      <c r="R1989" s="63"/>
    </row>
    <row r="1990" spans="1:18" outlineLevel="1">
      <c r="A1990" s="6">
        <v>46</v>
      </c>
      <c r="B1990" s="20">
        <v>42685.020833333336</v>
      </c>
      <c r="C1990" s="21">
        <v>0.20833333333333334</v>
      </c>
      <c r="D1990" s="13">
        <v>4.6100000000000003</v>
      </c>
      <c r="E1990" s="12">
        <v>31.16</v>
      </c>
      <c r="F1990" s="11">
        <f t="shared" si="91"/>
        <v>4.7459950000000006</v>
      </c>
      <c r="G1990" s="11">
        <f t="shared" si="92"/>
        <v>33.229024000000003</v>
      </c>
      <c r="H1990" s="8">
        <f t="shared" si="90"/>
        <v>229.09381074112002</v>
      </c>
      <c r="K1990" s="69"/>
      <c r="L1990" s="69"/>
      <c r="M1990" s="69"/>
      <c r="P1990" s="63"/>
      <c r="Q1990" s="63"/>
      <c r="R1990" s="63"/>
    </row>
    <row r="1991" spans="1:18" outlineLevel="1">
      <c r="A1991" s="6">
        <v>46</v>
      </c>
      <c r="B1991" s="20">
        <v>42685.020833333336</v>
      </c>
      <c r="C1991" s="21">
        <v>0.22916666666666669</v>
      </c>
      <c r="D1991" s="13">
        <v>5.64</v>
      </c>
      <c r="E1991" s="12">
        <v>41.97</v>
      </c>
      <c r="F1991" s="11">
        <f t="shared" si="91"/>
        <v>5.8063799999999999</v>
      </c>
      <c r="G1991" s="11">
        <f t="shared" si="92"/>
        <v>44.756807999999999</v>
      </c>
      <c r="H1991" s="8">
        <f t="shared" si="90"/>
        <v>213.34493516495999</v>
      </c>
      <c r="K1991" s="69"/>
      <c r="L1991" s="69"/>
      <c r="M1991" s="69"/>
      <c r="P1991" s="63"/>
      <c r="Q1991" s="63"/>
      <c r="R1991" s="63"/>
    </row>
    <row r="1992" spans="1:18" outlineLevel="1">
      <c r="A1992" s="6">
        <v>46</v>
      </c>
      <c r="B1992" s="20">
        <v>42685.020833333336</v>
      </c>
      <c r="C1992" s="21">
        <v>0.25</v>
      </c>
      <c r="D1992" s="13">
        <v>6.36</v>
      </c>
      <c r="E1992" s="12">
        <v>70.37</v>
      </c>
      <c r="F1992" s="11">
        <f t="shared" si="91"/>
        <v>6.5476200000000011</v>
      </c>
      <c r="G1992" s="11">
        <f t="shared" si="92"/>
        <v>75.042568000000003</v>
      </c>
      <c r="H1992" s="8">
        <f t="shared" si="90"/>
        <v>42.280810911839986</v>
      </c>
      <c r="K1992" s="69"/>
      <c r="L1992" s="69"/>
      <c r="M1992" s="69"/>
      <c r="P1992" s="63"/>
      <c r="Q1992" s="63"/>
      <c r="R1992" s="63"/>
    </row>
    <row r="1993" spans="1:18" outlineLevel="1">
      <c r="A1993" s="6">
        <v>46</v>
      </c>
      <c r="B1993" s="20">
        <v>42685.020833333336</v>
      </c>
      <c r="C1993" s="21">
        <v>0.27083333333333331</v>
      </c>
      <c r="D1993" s="13">
        <v>5.71</v>
      </c>
      <c r="E1993" s="12">
        <v>60.59</v>
      </c>
      <c r="F1993" s="11">
        <f t="shared" si="91"/>
        <v>5.8784450000000001</v>
      </c>
      <c r="G1993" s="11">
        <f t="shared" si="92"/>
        <v>64.61317600000001</v>
      </c>
      <c r="H1993" s="8">
        <f t="shared" si="90"/>
        <v>99.268266108679938</v>
      </c>
      <c r="K1993" s="69"/>
      <c r="L1993" s="69"/>
      <c r="M1993" s="69"/>
      <c r="P1993" s="63"/>
      <c r="Q1993" s="63"/>
      <c r="R1993" s="63"/>
    </row>
    <row r="1994" spans="1:18" outlineLevel="1">
      <c r="A1994" s="6">
        <v>46</v>
      </c>
      <c r="B1994" s="20">
        <v>42685.020833333336</v>
      </c>
      <c r="C1994" s="21">
        <v>0.29166666666666663</v>
      </c>
      <c r="D1994" s="13">
        <v>5.23</v>
      </c>
      <c r="E1994" s="12">
        <v>110.18</v>
      </c>
      <c r="F1994" s="11">
        <f t="shared" si="91"/>
        <v>5.3842850000000011</v>
      </c>
      <c r="G1994" s="11">
        <f t="shared" si="92"/>
        <v>117.495952</v>
      </c>
      <c r="H1994" s="8">
        <f t="shared" si="90"/>
        <v>-193.81246441432006</v>
      </c>
      <c r="K1994" s="69"/>
      <c r="L1994" s="69"/>
      <c r="M1994" s="69"/>
      <c r="P1994" s="63"/>
      <c r="Q1994" s="63"/>
      <c r="R1994" s="63"/>
    </row>
    <row r="1995" spans="1:18" outlineLevel="1">
      <c r="A1995" s="6">
        <v>46</v>
      </c>
      <c r="B1995" s="20">
        <v>42685.020833333336</v>
      </c>
      <c r="C1995" s="21">
        <v>0.31249999999999994</v>
      </c>
      <c r="D1995" s="13">
        <v>3.61</v>
      </c>
      <c r="E1995" s="12">
        <v>45.73</v>
      </c>
      <c r="F1995" s="11">
        <f t="shared" si="91"/>
        <v>3.7164950000000001</v>
      </c>
      <c r="G1995" s="11">
        <f t="shared" si="92"/>
        <v>48.766472</v>
      </c>
      <c r="H1995" s="8">
        <f t="shared" si="90"/>
        <v>121.65399314436</v>
      </c>
      <c r="K1995" s="69"/>
      <c r="L1995" s="69"/>
      <c r="M1995" s="69"/>
      <c r="P1995" s="63"/>
      <c r="Q1995" s="63"/>
      <c r="R1995" s="63"/>
    </row>
    <row r="1996" spans="1:18" outlineLevel="1">
      <c r="A1996" s="6">
        <v>46</v>
      </c>
      <c r="B1996" s="20">
        <v>42685.020833333336</v>
      </c>
      <c r="C1996" s="21">
        <v>0.33333333333333326</v>
      </c>
      <c r="D1996" s="13">
        <v>2.5099999999999998</v>
      </c>
      <c r="E1996" s="12">
        <v>37.369999999999997</v>
      </c>
      <c r="F1996" s="11">
        <f t="shared" si="91"/>
        <v>2.5840450000000001</v>
      </c>
      <c r="G1996" s="11">
        <f t="shared" si="92"/>
        <v>39.851368000000001</v>
      </c>
      <c r="H1996" s="8">
        <f t="shared" si="90"/>
        <v>107.62193927644</v>
      </c>
      <c r="K1996" s="69"/>
      <c r="L1996" s="69"/>
      <c r="M1996" s="69"/>
      <c r="P1996" s="63"/>
      <c r="Q1996" s="63"/>
      <c r="R1996" s="63"/>
    </row>
    <row r="1997" spans="1:18" outlineLevel="1">
      <c r="A1997" s="6">
        <v>46</v>
      </c>
      <c r="B1997" s="20">
        <v>42685.020833333336</v>
      </c>
      <c r="C1997" s="21">
        <v>0.35416666666666657</v>
      </c>
      <c r="D1997" s="13">
        <v>1.69</v>
      </c>
      <c r="E1997" s="12">
        <v>22.69</v>
      </c>
      <c r="F1997" s="11">
        <f t="shared" si="91"/>
        <v>1.7398550000000002</v>
      </c>
      <c r="G1997" s="11">
        <f t="shared" si="92"/>
        <v>24.196616000000002</v>
      </c>
      <c r="H1997" s="8">
        <f t="shared" ref="H1997:H2060" si="93">F1997*($B$6-G1997)</f>
        <v>99.699579169320003</v>
      </c>
      <c r="K1997" s="69"/>
      <c r="L1997" s="69"/>
      <c r="M1997" s="69"/>
      <c r="P1997" s="63"/>
      <c r="Q1997" s="63"/>
      <c r="R1997" s="63"/>
    </row>
    <row r="1998" spans="1:18" outlineLevel="1">
      <c r="A1998" s="6">
        <v>46</v>
      </c>
      <c r="B1998" s="20">
        <v>42685.020833333336</v>
      </c>
      <c r="C1998" s="21">
        <v>0.37499999999999989</v>
      </c>
      <c r="D1998" s="13">
        <v>1.74</v>
      </c>
      <c r="E1998" s="12">
        <v>16.350000000000001</v>
      </c>
      <c r="F1998" s="11">
        <f t="shared" ref="F1998:F2061" si="94">IF($B$10="Electricity",$D1998*$B$7,$D1998*$B$8)</f>
        <v>1.7913300000000001</v>
      </c>
      <c r="G1998" s="11">
        <f t="shared" ref="G1998:G2061" si="95">+E1998*$B$8</f>
        <v>17.435640000000003</v>
      </c>
      <c r="H1998" s="8">
        <f t="shared" si="93"/>
        <v>114.7604099988</v>
      </c>
      <c r="K1998" s="69"/>
      <c r="L1998" s="69"/>
      <c r="M1998" s="69"/>
      <c r="P1998" s="63"/>
      <c r="Q1998" s="63"/>
      <c r="R1998" s="63"/>
    </row>
    <row r="1999" spans="1:18" outlineLevel="1">
      <c r="A1999" s="6">
        <v>46</v>
      </c>
      <c r="B1999" s="20">
        <v>42685.020833333336</v>
      </c>
      <c r="C1999" s="21">
        <v>0.3958333333333332</v>
      </c>
      <c r="D1999" s="13">
        <v>1.55</v>
      </c>
      <c r="E1999" s="12">
        <v>27.35</v>
      </c>
      <c r="F1999" s="11">
        <f t="shared" si="94"/>
        <v>1.5957250000000003</v>
      </c>
      <c r="G1999" s="11">
        <f t="shared" si="95"/>
        <v>29.166040000000002</v>
      </c>
      <c r="H1999" s="8">
        <f t="shared" si="93"/>
        <v>83.510608321000007</v>
      </c>
      <c r="K1999" s="69"/>
      <c r="L1999" s="69"/>
      <c r="M1999" s="69"/>
      <c r="P1999" s="63"/>
      <c r="Q1999" s="63"/>
      <c r="R1999" s="63"/>
    </row>
    <row r="2000" spans="1:18" outlineLevel="1">
      <c r="A2000" s="6">
        <v>46</v>
      </c>
      <c r="B2000" s="20">
        <v>42685.020833333336</v>
      </c>
      <c r="C2000" s="21">
        <v>0.41666666666666652</v>
      </c>
      <c r="D2000" s="13">
        <v>1.1200000000000001</v>
      </c>
      <c r="E2000" s="12">
        <v>25.84</v>
      </c>
      <c r="F2000" s="11">
        <f t="shared" si="94"/>
        <v>1.1530400000000003</v>
      </c>
      <c r="G2000" s="11">
        <f t="shared" si="95"/>
        <v>27.555776000000002</v>
      </c>
      <c r="H2000" s="8">
        <f t="shared" si="93"/>
        <v>62.199848040960013</v>
      </c>
      <c r="K2000" s="69"/>
      <c r="L2000" s="69"/>
      <c r="M2000" s="69"/>
      <c r="P2000" s="63"/>
      <c r="Q2000" s="63"/>
      <c r="R2000" s="63"/>
    </row>
    <row r="2001" spans="1:18" outlineLevel="1">
      <c r="A2001" s="6">
        <v>46</v>
      </c>
      <c r="B2001" s="20">
        <v>42685.020833333336</v>
      </c>
      <c r="C2001" s="21">
        <v>0.43749999999999983</v>
      </c>
      <c r="D2001" s="13">
        <v>1.01</v>
      </c>
      <c r="E2001" s="12">
        <v>24.97</v>
      </c>
      <c r="F2001" s="11">
        <f t="shared" si="94"/>
        <v>1.039795</v>
      </c>
      <c r="G2001" s="11">
        <f t="shared" si="95"/>
        <v>26.628007999999998</v>
      </c>
      <c r="H2001" s="8">
        <f t="shared" si="93"/>
        <v>57.055622921640008</v>
      </c>
      <c r="K2001" s="69"/>
      <c r="L2001" s="69"/>
      <c r="M2001" s="69"/>
      <c r="P2001" s="63"/>
      <c r="Q2001" s="63"/>
      <c r="R2001" s="63"/>
    </row>
    <row r="2002" spans="1:18" outlineLevel="1">
      <c r="A2002" s="6">
        <v>46</v>
      </c>
      <c r="B2002" s="20">
        <v>42685.020833333336</v>
      </c>
      <c r="C2002" s="21">
        <v>0.45833333333333315</v>
      </c>
      <c r="D2002" s="13">
        <v>0.87</v>
      </c>
      <c r="E2002" s="12">
        <v>27.66</v>
      </c>
      <c r="F2002" s="11">
        <f t="shared" si="94"/>
        <v>0.89566500000000004</v>
      </c>
      <c r="G2002" s="11">
        <f t="shared" si="95"/>
        <v>29.496624000000001</v>
      </c>
      <c r="H2002" s="8">
        <f t="shared" si="93"/>
        <v>46.577603765040003</v>
      </c>
      <c r="K2002" s="69"/>
      <c r="L2002" s="69"/>
      <c r="M2002" s="69"/>
      <c r="P2002" s="63"/>
      <c r="Q2002" s="63"/>
      <c r="R2002" s="63"/>
    </row>
    <row r="2003" spans="1:18" outlineLevel="1">
      <c r="A2003" s="6">
        <v>46</v>
      </c>
      <c r="B2003" s="20">
        <v>42685.020833333336</v>
      </c>
      <c r="C2003" s="21">
        <v>0.47916666666666646</v>
      </c>
      <c r="D2003" s="13">
        <v>0.72</v>
      </c>
      <c r="E2003" s="12">
        <v>21.69</v>
      </c>
      <c r="F2003" s="11">
        <f t="shared" si="94"/>
        <v>0.74124000000000001</v>
      </c>
      <c r="G2003" s="11">
        <f t="shared" si="95"/>
        <v>23.130216000000001</v>
      </c>
      <c r="H2003" s="8">
        <f t="shared" si="93"/>
        <v>43.266018692159996</v>
      </c>
      <c r="K2003" s="69"/>
      <c r="L2003" s="69"/>
      <c r="M2003" s="69"/>
      <c r="P2003" s="63"/>
      <c r="Q2003" s="63"/>
      <c r="R2003" s="63"/>
    </row>
    <row r="2004" spans="1:18" outlineLevel="1">
      <c r="A2004" s="6">
        <v>46</v>
      </c>
      <c r="B2004" s="20">
        <v>42685.020833333336</v>
      </c>
      <c r="C2004" s="21">
        <v>0.49999999999999978</v>
      </c>
      <c r="D2004" s="13">
        <v>0.55000000000000004</v>
      </c>
      <c r="E2004" s="12">
        <v>20.63</v>
      </c>
      <c r="F2004" s="11">
        <f t="shared" si="94"/>
        <v>0.56622500000000009</v>
      </c>
      <c r="G2004" s="11">
        <f t="shared" si="95"/>
        <v>21.999831999999998</v>
      </c>
      <c r="H2004" s="8">
        <f t="shared" si="93"/>
        <v>33.690482625800009</v>
      </c>
      <c r="K2004" s="69"/>
      <c r="L2004" s="69"/>
      <c r="M2004" s="69"/>
      <c r="P2004" s="63"/>
      <c r="Q2004" s="63"/>
      <c r="R2004" s="63"/>
    </row>
    <row r="2005" spans="1:18" outlineLevel="1">
      <c r="A2005" s="6">
        <v>46</v>
      </c>
      <c r="B2005" s="20">
        <v>42685.020833333336</v>
      </c>
      <c r="C2005" s="21">
        <v>0.52083333333333315</v>
      </c>
      <c r="D2005" s="13">
        <v>0.88</v>
      </c>
      <c r="E2005" s="12">
        <v>22.39</v>
      </c>
      <c r="F2005" s="11">
        <f t="shared" si="94"/>
        <v>0.9059600000000001</v>
      </c>
      <c r="G2005" s="11">
        <f t="shared" si="95"/>
        <v>23.876696000000003</v>
      </c>
      <c r="H2005" s="8">
        <f t="shared" si="93"/>
        <v>52.204408491840006</v>
      </c>
      <c r="K2005" s="69"/>
      <c r="L2005" s="69"/>
      <c r="M2005" s="69"/>
      <c r="P2005" s="63"/>
      <c r="Q2005" s="63"/>
      <c r="R2005" s="63"/>
    </row>
    <row r="2006" spans="1:18" outlineLevel="1">
      <c r="A2006" s="6">
        <v>46</v>
      </c>
      <c r="B2006" s="20">
        <v>42685.020833333336</v>
      </c>
      <c r="C2006" s="21">
        <v>0.54166666666666652</v>
      </c>
      <c r="D2006" s="13">
        <v>0.74</v>
      </c>
      <c r="E2006" s="12">
        <v>20.7</v>
      </c>
      <c r="F2006" s="11">
        <f t="shared" si="94"/>
        <v>0.76183000000000001</v>
      </c>
      <c r="G2006" s="11">
        <f t="shared" si="95"/>
        <v>22.074480000000001</v>
      </c>
      <c r="H2006" s="8">
        <f t="shared" si="93"/>
        <v>45.272143901599996</v>
      </c>
      <c r="K2006" s="69"/>
      <c r="L2006" s="69"/>
      <c r="M2006" s="69"/>
      <c r="P2006" s="63"/>
      <c r="Q2006" s="63"/>
      <c r="R2006" s="63"/>
    </row>
    <row r="2007" spans="1:18" outlineLevel="1">
      <c r="A2007" s="6">
        <v>46</v>
      </c>
      <c r="B2007" s="20">
        <v>42685.020833333336</v>
      </c>
      <c r="C2007" s="21">
        <v>0.56249999999999989</v>
      </c>
      <c r="D2007" s="13">
        <v>0.55000000000000004</v>
      </c>
      <c r="E2007" s="12">
        <v>26.05</v>
      </c>
      <c r="F2007" s="11">
        <f t="shared" si="94"/>
        <v>0.56622500000000009</v>
      </c>
      <c r="G2007" s="11">
        <f t="shared" si="95"/>
        <v>27.779720000000001</v>
      </c>
      <c r="H2007" s="8">
        <f t="shared" si="93"/>
        <v>30.417765543000005</v>
      </c>
      <c r="K2007" s="69"/>
      <c r="L2007" s="69"/>
      <c r="M2007" s="69"/>
      <c r="P2007" s="63"/>
      <c r="Q2007" s="63"/>
      <c r="R2007" s="63"/>
    </row>
    <row r="2008" spans="1:18" outlineLevel="1">
      <c r="A2008" s="6">
        <v>46</v>
      </c>
      <c r="B2008" s="20">
        <v>42685.020833333336</v>
      </c>
      <c r="C2008" s="21">
        <v>0.58333333333333326</v>
      </c>
      <c r="D2008" s="13">
        <v>0.46</v>
      </c>
      <c r="E2008" s="12">
        <v>32.6</v>
      </c>
      <c r="F2008" s="11">
        <f t="shared" si="94"/>
        <v>0.47357000000000005</v>
      </c>
      <c r="G2008" s="11">
        <f t="shared" si="95"/>
        <v>34.76464</v>
      </c>
      <c r="H2008" s="8">
        <f t="shared" si="93"/>
        <v>22.132464435200003</v>
      </c>
      <c r="K2008" s="69"/>
      <c r="L2008" s="69"/>
      <c r="M2008" s="69"/>
      <c r="P2008" s="63"/>
      <c r="Q2008" s="63"/>
      <c r="R2008" s="63"/>
    </row>
    <row r="2009" spans="1:18" outlineLevel="1">
      <c r="A2009" s="6">
        <v>46</v>
      </c>
      <c r="B2009" s="20">
        <v>42685.020833333336</v>
      </c>
      <c r="C2009" s="21">
        <v>0.60416666666666663</v>
      </c>
      <c r="D2009" s="13">
        <v>0.97</v>
      </c>
      <c r="E2009" s="12">
        <v>23.77</v>
      </c>
      <c r="F2009" s="11">
        <f t="shared" si="94"/>
        <v>0.99861500000000003</v>
      </c>
      <c r="G2009" s="11">
        <f t="shared" si="95"/>
        <v>25.348327999999999</v>
      </c>
      <c r="H2009" s="8">
        <f t="shared" si="93"/>
        <v>56.073901934280009</v>
      </c>
      <c r="K2009" s="69"/>
      <c r="L2009" s="69"/>
      <c r="M2009" s="69"/>
      <c r="P2009" s="63"/>
      <c r="Q2009" s="63"/>
      <c r="R2009" s="63"/>
    </row>
    <row r="2010" spans="1:18" outlineLevel="1">
      <c r="A2010" s="6">
        <v>46</v>
      </c>
      <c r="B2010" s="20">
        <v>42685.020833333336</v>
      </c>
      <c r="C2010" s="21">
        <v>0.625</v>
      </c>
      <c r="D2010" s="13">
        <v>0.98</v>
      </c>
      <c r="E2010" s="12">
        <v>14.63</v>
      </c>
      <c r="F2010" s="11">
        <f t="shared" si="94"/>
        <v>1.00891</v>
      </c>
      <c r="G2010" s="11">
        <f t="shared" si="95"/>
        <v>15.601432000000001</v>
      </c>
      <c r="H2010" s="8">
        <f t="shared" si="93"/>
        <v>66.485724240879989</v>
      </c>
      <c r="K2010" s="69"/>
      <c r="L2010" s="69"/>
      <c r="M2010" s="69"/>
      <c r="P2010" s="63"/>
      <c r="Q2010" s="63"/>
      <c r="R2010" s="63"/>
    </row>
    <row r="2011" spans="1:18" outlineLevel="1">
      <c r="A2011" s="6">
        <v>46</v>
      </c>
      <c r="B2011" s="20">
        <v>42685.020833333336</v>
      </c>
      <c r="C2011" s="21">
        <v>0.64583333333333337</v>
      </c>
      <c r="D2011" s="13">
        <v>1.1599999999999999</v>
      </c>
      <c r="E2011" s="12">
        <v>13.08</v>
      </c>
      <c r="F2011" s="11">
        <f t="shared" si="94"/>
        <v>1.1942200000000001</v>
      </c>
      <c r="G2011" s="11">
        <f t="shared" si="95"/>
        <v>13.948512000000001</v>
      </c>
      <c r="H2011" s="8">
        <f t="shared" si="93"/>
        <v>80.671337999360006</v>
      </c>
      <c r="K2011" s="69"/>
      <c r="L2011" s="69"/>
      <c r="M2011" s="69"/>
      <c r="P2011" s="63"/>
      <c r="Q2011" s="63"/>
      <c r="R2011" s="63"/>
    </row>
    <row r="2012" spans="1:18" outlineLevel="1">
      <c r="A2012" s="6">
        <v>46</v>
      </c>
      <c r="B2012" s="20">
        <v>42685.020833333336</v>
      </c>
      <c r="C2012" s="21">
        <v>0.66666666666666674</v>
      </c>
      <c r="D2012" s="13">
        <v>2.12</v>
      </c>
      <c r="E2012" s="12">
        <v>13.68</v>
      </c>
      <c r="F2012" s="11">
        <f t="shared" si="94"/>
        <v>2.1825400000000004</v>
      </c>
      <c r="G2012" s="11">
        <f t="shared" si="95"/>
        <v>14.588352</v>
      </c>
      <c r="H2012" s="8">
        <f t="shared" si="93"/>
        <v>146.03734822592003</v>
      </c>
      <c r="K2012" s="69"/>
      <c r="L2012" s="69"/>
      <c r="M2012" s="69"/>
      <c r="P2012" s="63"/>
      <c r="Q2012" s="63"/>
      <c r="R2012" s="63"/>
    </row>
    <row r="2013" spans="1:18" outlineLevel="1">
      <c r="A2013" s="6">
        <v>46</v>
      </c>
      <c r="B2013" s="20">
        <v>42685.020833333336</v>
      </c>
      <c r="C2013" s="21">
        <v>0.68750000000000011</v>
      </c>
      <c r="D2013" s="13">
        <v>2.84</v>
      </c>
      <c r="E2013" s="12">
        <v>16.68</v>
      </c>
      <c r="F2013" s="11">
        <f t="shared" si="94"/>
        <v>2.9237800000000003</v>
      </c>
      <c r="G2013" s="11">
        <f t="shared" si="95"/>
        <v>17.787552000000002</v>
      </c>
      <c r="H2013" s="8">
        <f t="shared" si="93"/>
        <v>186.28118121343999</v>
      </c>
      <c r="K2013" s="69"/>
      <c r="L2013" s="69"/>
      <c r="M2013" s="69"/>
      <c r="P2013" s="63"/>
      <c r="Q2013" s="63"/>
      <c r="R2013" s="63"/>
    </row>
    <row r="2014" spans="1:18" outlineLevel="1">
      <c r="A2014" s="6">
        <v>46</v>
      </c>
      <c r="B2014" s="20">
        <v>42685.020833333336</v>
      </c>
      <c r="C2014" s="21">
        <v>0.70833333333333348</v>
      </c>
      <c r="D2014" s="13">
        <v>2.58</v>
      </c>
      <c r="E2014" s="12">
        <v>24.58</v>
      </c>
      <c r="F2014" s="11">
        <f t="shared" si="94"/>
        <v>2.6561100000000004</v>
      </c>
      <c r="G2014" s="11">
        <f t="shared" si="95"/>
        <v>26.212111999999998</v>
      </c>
      <c r="H2014" s="8">
        <f t="shared" si="93"/>
        <v>146.85071219568002</v>
      </c>
      <c r="K2014" s="69"/>
      <c r="L2014" s="69"/>
      <c r="M2014" s="69"/>
      <c r="P2014" s="63"/>
      <c r="Q2014" s="63"/>
      <c r="R2014" s="63"/>
    </row>
    <row r="2015" spans="1:18" outlineLevel="1">
      <c r="A2015" s="6">
        <v>46</v>
      </c>
      <c r="B2015" s="20">
        <v>42685.020833333336</v>
      </c>
      <c r="C2015" s="21">
        <v>0.72916666666666685</v>
      </c>
      <c r="D2015" s="13">
        <v>3.09</v>
      </c>
      <c r="E2015" s="12">
        <v>12.06</v>
      </c>
      <c r="F2015" s="11">
        <f t="shared" si="94"/>
        <v>3.181155</v>
      </c>
      <c r="G2015" s="11">
        <f t="shared" si="95"/>
        <v>12.860784000000001</v>
      </c>
      <c r="H2015" s="8">
        <f t="shared" si="93"/>
        <v>218.35198517448001</v>
      </c>
      <c r="K2015" s="69"/>
      <c r="L2015" s="69"/>
      <c r="M2015" s="69"/>
      <c r="P2015" s="63"/>
      <c r="Q2015" s="63"/>
      <c r="R2015" s="63"/>
    </row>
    <row r="2016" spans="1:18" outlineLevel="1">
      <c r="A2016" s="6">
        <v>46</v>
      </c>
      <c r="B2016" s="20">
        <v>42685.020833333336</v>
      </c>
      <c r="C2016" s="21">
        <v>0.75000000000000022</v>
      </c>
      <c r="D2016" s="13">
        <v>3.9</v>
      </c>
      <c r="E2016" s="12">
        <v>9.94</v>
      </c>
      <c r="F2016" s="11">
        <f t="shared" si="94"/>
        <v>4.0150500000000005</v>
      </c>
      <c r="G2016" s="11">
        <f t="shared" si="95"/>
        <v>10.600016</v>
      </c>
      <c r="H2016" s="8">
        <f t="shared" si="93"/>
        <v>284.66698075920004</v>
      </c>
      <c r="K2016" s="69"/>
      <c r="L2016" s="69"/>
      <c r="M2016" s="69"/>
      <c r="P2016" s="63"/>
      <c r="Q2016" s="63"/>
      <c r="R2016" s="63"/>
    </row>
    <row r="2017" spans="1:18" outlineLevel="1">
      <c r="A2017" s="6">
        <v>46</v>
      </c>
      <c r="B2017" s="20">
        <v>42685.020833333336</v>
      </c>
      <c r="C2017" s="21">
        <v>0.77083333333333359</v>
      </c>
      <c r="D2017" s="13">
        <v>3.76</v>
      </c>
      <c r="E2017" s="12">
        <v>9.56</v>
      </c>
      <c r="F2017" s="11">
        <f t="shared" si="94"/>
        <v>3.8709199999999999</v>
      </c>
      <c r="G2017" s="11">
        <f t="shared" si="95"/>
        <v>10.194784</v>
      </c>
      <c r="H2017" s="8">
        <f t="shared" si="93"/>
        <v>276.01678671872003</v>
      </c>
      <c r="K2017" s="69"/>
      <c r="L2017" s="69"/>
      <c r="M2017" s="69"/>
      <c r="P2017" s="63"/>
      <c r="Q2017" s="63"/>
      <c r="R2017" s="63"/>
    </row>
    <row r="2018" spans="1:18" outlineLevel="1">
      <c r="A2018" s="6">
        <v>46</v>
      </c>
      <c r="B2018" s="20">
        <v>42685.020833333336</v>
      </c>
      <c r="C2018" s="21">
        <v>0.79166666666666696</v>
      </c>
      <c r="D2018" s="13">
        <v>8.77</v>
      </c>
      <c r="E2018" s="12">
        <v>24.75</v>
      </c>
      <c r="F2018" s="11">
        <f t="shared" si="94"/>
        <v>9.028715</v>
      </c>
      <c r="G2018" s="11">
        <f t="shared" si="95"/>
        <v>26.3934</v>
      </c>
      <c r="H2018" s="8">
        <f t="shared" si="93"/>
        <v>497.54178601900003</v>
      </c>
      <c r="K2018" s="69"/>
      <c r="L2018" s="69"/>
      <c r="M2018" s="69"/>
      <c r="P2018" s="63"/>
      <c r="Q2018" s="63"/>
      <c r="R2018" s="63"/>
    </row>
    <row r="2019" spans="1:18" outlineLevel="1">
      <c r="A2019" s="6">
        <v>46</v>
      </c>
      <c r="B2019" s="20">
        <v>42685.020833333336</v>
      </c>
      <c r="C2019" s="21">
        <v>0.81250000000000033</v>
      </c>
      <c r="D2019" s="13">
        <v>9.7799999999999994</v>
      </c>
      <c r="E2019" s="12">
        <v>18.16</v>
      </c>
      <c r="F2019" s="11">
        <f t="shared" si="94"/>
        <v>10.06851</v>
      </c>
      <c r="G2019" s="11">
        <f t="shared" si="95"/>
        <v>19.365824</v>
      </c>
      <c r="H2019" s="8">
        <f t="shared" si="93"/>
        <v>625.59857239775999</v>
      </c>
      <c r="K2019" s="69"/>
      <c r="L2019" s="69"/>
      <c r="M2019" s="69"/>
      <c r="P2019" s="63"/>
      <c r="Q2019" s="63"/>
      <c r="R2019" s="63"/>
    </row>
    <row r="2020" spans="1:18" outlineLevel="1">
      <c r="A2020" s="6">
        <v>46</v>
      </c>
      <c r="B2020" s="20">
        <v>42685.020833333336</v>
      </c>
      <c r="C2020" s="21">
        <v>0.8333333333333337</v>
      </c>
      <c r="D2020" s="13">
        <v>9.34</v>
      </c>
      <c r="E2020" s="12">
        <v>18.100000000000001</v>
      </c>
      <c r="F2020" s="11">
        <f t="shared" si="94"/>
        <v>9.6155300000000015</v>
      </c>
      <c r="G2020" s="11">
        <f t="shared" si="95"/>
        <v>19.301840000000002</v>
      </c>
      <c r="H2020" s="8">
        <f t="shared" si="93"/>
        <v>598.06827342480005</v>
      </c>
      <c r="K2020" s="69"/>
      <c r="L2020" s="69"/>
      <c r="M2020" s="69"/>
      <c r="P2020" s="63"/>
      <c r="Q2020" s="63"/>
      <c r="R2020" s="63"/>
    </row>
    <row r="2021" spans="1:18" outlineLevel="1">
      <c r="A2021" s="6">
        <v>46</v>
      </c>
      <c r="B2021" s="20">
        <v>42685.020833333336</v>
      </c>
      <c r="C2021" s="21">
        <v>0.85416666666666707</v>
      </c>
      <c r="D2021" s="13">
        <v>6.62</v>
      </c>
      <c r="E2021" s="12">
        <v>16.309999999999999</v>
      </c>
      <c r="F2021" s="11">
        <f t="shared" si="94"/>
        <v>6.815290000000001</v>
      </c>
      <c r="G2021" s="11">
        <f t="shared" si="95"/>
        <v>17.392983999999998</v>
      </c>
      <c r="H2021" s="8">
        <f t="shared" si="93"/>
        <v>436.9079050746401</v>
      </c>
      <c r="K2021" s="69"/>
      <c r="L2021" s="69"/>
      <c r="M2021" s="69"/>
      <c r="P2021" s="63"/>
      <c r="Q2021" s="63"/>
      <c r="R2021" s="63"/>
    </row>
    <row r="2022" spans="1:18" outlineLevel="1">
      <c r="A2022" s="6">
        <v>46</v>
      </c>
      <c r="B2022" s="20">
        <v>42685.020833333336</v>
      </c>
      <c r="C2022" s="21">
        <v>0.87500000000000044</v>
      </c>
      <c r="D2022" s="13">
        <v>6.5</v>
      </c>
      <c r="E2022" s="12">
        <v>10.5</v>
      </c>
      <c r="F2022" s="11">
        <f t="shared" si="94"/>
        <v>6.6917500000000008</v>
      </c>
      <c r="G2022" s="11">
        <f t="shared" si="95"/>
        <v>11.1972</v>
      </c>
      <c r="H2022" s="8">
        <f t="shared" si="93"/>
        <v>470.44876190000008</v>
      </c>
      <c r="K2022" s="69"/>
      <c r="L2022" s="69"/>
      <c r="M2022" s="69"/>
      <c r="P2022" s="63"/>
      <c r="Q2022" s="63"/>
      <c r="R2022" s="63"/>
    </row>
    <row r="2023" spans="1:18" outlineLevel="1">
      <c r="A2023" s="6">
        <v>46</v>
      </c>
      <c r="B2023" s="20">
        <v>42685.020833333336</v>
      </c>
      <c r="C2023" s="21">
        <v>0.89583333333333381</v>
      </c>
      <c r="D2023" s="13">
        <v>8.74</v>
      </c>
      <c r="E2023" s="12">
        <v>14.63</v>
      </c>
      <c r="F2023" s="11">
        <f t="shared" si="94"/>
        <v>8.9978300000000004</v>
      </c>
      <c r="G2023" s="11">
        <f t="shared" si="95"/>
        <v>15.601432000000001</v>
      </c>
      <c r="H2023" s="8">
        <f t="shared" si="93"/>
        <v>592.94411210743999</v>
      </c>
      <c r="K2023" s="69"/>
      <c r="L2023" s="69"/>
      <c r="M2023" s="69"/>
      <c r="P2023" s="63"/>
      <c r="Q2023" s="63"/>
      <c r="R2023" s="63"/>
    </row>
    <row r="2024" spans="1:18" outlineLevel="1">
      <c r="A2024" s="6">
        <v>46</v>
      </c>
      <c r="B2024" s="20">
        <v>42685.020833333336</v>
      </c>
      <c r="C2024" s="21">
        <v>0.91666666666666718</v>
      </c>
      <c r="D2024" s="13">
        <v>3.21</v>
      </c>
      <c r="E2024" s="12">
        <v>7.39</v>
      </c>
      <c r="F2024" s="11">
        <f t="shared" si="94"/>
        <v>3.3046950000000002</v>
      </c>
      <c r="G2024" s="11">
        <f t="shared" si="95"/>
        <v>7.8806959999999995</v>
      </c>
      <c r="H2024" s="8">
        <f t="shared" si="93"/>
        <v>243.28934583228002</v>
      </c>
      <c r="K2024" s="69"/>
      <c r="L2024" s="69"/>
      <c r="M2024" s="69"/>
      <c r="P2024" s="63"/>
      <c r="Q2024" s="63"/>
      <c r="R2024" s="63"/>
    </row>
    <row r="2025" spans="1:18" outlineLevel="1">
      <c r="A2025" s="6">
        <v>46</v>
      </c>
      <c r="B2025" s="20">
        <v>42685.020833333336</v>
      </c>
      <c r="C2025" s="21">
        <v>0.93750000000000056</v>
      </c>
      <c r="D2025" s="13">
        <v>3.79</v>
      </c>
      <c r="E2025" s="12">
        <v>43.11</v>
      </c>
      <c r="F2025" s="11">
        <f t="shared" si="94"/>
        <v>3.9018050000000004</v>
      </c>
      <c r="G2025" s="11">
        <f t="shared" si="95"/>
        <v>45.972504000000001</v>
      </c>
      <c r="H2025" s="8">
        <f t="shared" si="93"/>
        <v>138.62136153028001</v>
      </c>
      <c r="K2025" s="69"/>
      <c r="L2025" s="69"/>
      <c r="M2025" s="69"/>
      <c r="P2025" s="63"/>
      <c r="Q2025" s="63"/>
      <c r="R2025" s="63"/>
    </row>
    <row r="2026" spans="1:18" outlineLevel="1">
      <c r="A2026" s="6">
        <v>46</v>
      </c>
      <c r="B2026" s="20">
        <v>42685.020833333336</v>
      </c>
      <c r="C2026" s="21">
        <v>0.95833333333333393</v>
      </c>
      <c r="D2026" s="13">
        <v>9.73</v>
      </c>
      <c r="E2026" s="12">
        <v>38.92</v>
      </c>
      <c r="F2026" s="11">
        <f t="shared" si="94"/>
        <v>10.017035000000002</v>
      </c>
      <c r="G2026" s="11">
        <f t="shared" si="95"/>
        <v>41.504288000000003</v>
      </c>
      <c r="H2026" s="8">
        <f t="shared" si="93"/>
        <v>400.63844695392004</v>
      </c>
      <c r="K2026" s="69"/>
      <c r="L2026" s="69"/>
      <c r="M2026" s="69"/>
      <c r="P2026" s="63"/>
      <c r="Q2026" s="63"/>
      <c r="R2026" s="63"/>
    </row>
    <row r="2027" spans="1:18" outlineLevel="1">
      <c r="A2027" s="6">
        <v>46</v>
      </c>
      <c r="B2027" s="20">
        <v>42685.020833333336</v>
      </c>
      <c r="C2027" s="21">
        <v>0.9791666666666673</v>
      </c>
      <c r="D2027" s="13">
        <v>9.75</v>
      </c>
      <c r="E2027" s="12">
        <v>28.37</v>
      </c>
      <c r="F2027" s="11">
        <f t="shared" si="94"/>
        <v>10.037625</v>
      </c>
      <c r="G2027" s="11">
        <f t="shared" si="95"/>
        <v>30.253768000000001</v>
      </c>
      <c r="H2027" s="8">
        <f t="shared" si="93"/>
        <v>514.39045947900001</v>
      </c>
      <c r="K2027" s="69"/>
      <c r="L2027" s="69"/>
      <c r="M2027" s="69"/>
      <c r="P2027" s="63"/>
      <c r="Q2027" s="63"/>
      <c r="R2027" s="63"/>
    </row>
    <row r="2028" spans="1:18" outlineLevel="1">
      <c r="A2028" s="6">
        <v>46</v>
      </c>
      <c r="B2028" s="20">
        <v>42685.020833333336</v>
      </c>
      <c r="C2028" s="21">
        <v>1.0000000000000007</v>
      </c>
      <c r="D2028" s="13">
        <v>9.64</v>
      </c>
      <c r="E2028" s="12">
        <v>29.37</v>
      </c>
      <c r="F2028" s="11">
        <f t="shared" si="94"/>
        <v>9.9243800000000011</v>
      </c>
      <c r="G2028" s="11">
        <f t="shared" si="95"/>
        <v>31.320168000000002</v>
      </c>
      <c r="H2028" s="8">
        <f t="shared" si="93"/>
        <v>498.00372110416004</v>
      </c>
      <c r="K2028" s="69"/>
      <c r="L2028" s="69"/>
      <c r="M2028" s="69"/>
      <c r="P2028" s="63"/>
      <c r="Q2028" s="63"/>
      <c r="R2028" s="63"/>
    </row>
    <row r="2029" spans="1:18" outlineLevel="1">
      <c r="A2029" s="6">
        <v>46</v>
      </c>
      <c r="B2029" s="20">
        <v>42686.020833333336</v>
      </c>
      <c r="C2029" s="21">
        <v>2.0833333333333332E-2</v>
      </c>
      <c r="D2029" s="13">
        <v>9.7899999999999991</v>
      </c>
      <c r="E2029" s="12">
        <v>19.3</v>
      </c>
      <c r="F2029" s="11">
        <f t="shared" si="94"/>
        <v>10.078804999999999</v>
      </c>
      <c r="G2029" s="11">
        <f t="shared" si="95"/>
        <v>20.581520000000001</v>
      </c>
      <c r="H2029" s="8">
        <f t="shared" si="93"/>
        <v>613.98548081640001</v>
      </c>
      <c r="K2029" s="69"/>
      <c r="L2029" s="69"/>
      <c r="M2029" s="69"/>
      <c r="P2029" s="63"/>
      <c r="Q2029" s="63"/>
      <c r="R2029" s="63"/>
    </row>
    <row r="2030" spans="1:18" outlineLevel="1">
      <c r="A2030" s="6">
        <v>46</v>
      </c>
      <c r="B2030" s="20">
        <v>42686.020833333336</v>
      </c>
      <c r="C2030" s="21">
        <v>4.1666666666666664E-2</v>
      </c>
      <c r="D2030" s="13">
        <v>9.7899999999999991</v>
      </c>
      <c r="E2030" s="12">
        <v>19.8</v>
      </c>
      <c r="F2030" s="11">
        <f t="shared" si="94"/>
        <v>10.078804999999999</v>
      </c>
      <c r="G2030" s="11">
        <f t="shared" si="95"/>
        <v>21.114720000000002</v>
      </c>
      <c r="H2030" s="8">
        <f t="shared" si="93"/>
        <v>608.6114619903999</v>
      </c>
      <c r="K2030" s="69"/>
      <c r="L2030" s="69"/>
      <c r="M2030" s="69"/>
      <c r="P2030" s="63"/>
      <c r="Q2030" s="63"/>
      <c r="R2030" s="63"/>
    </row>
    <row r="2031" spans="1:18" outlineLevel="1">
      <c r="A2031" s="6">
        <v>46</v>
      </c>
      <c r="B2031" s="20">
        <v>42686.020833333336</v>
      </c>
      <c r="C2031" s="21">
        <v>6.25E-2</v>
      </c>
      <c r="D2031" s="13">
        <v>9.7799999999999994</v>
      </c>
      <c r="E2031" s="12">
        <v>22.73</v>
      </c>
      <c r="F2031" s="11">
        <f t="shared" si="94"/>
        <v>10.06851</v>
      </c>
      <c r="G2031" s="11">
        <f t="shared" si="95"/>
        <v>24.239272</v>
      </c>
      <c r="H2031" s="8">
        <f t="shared" si="93"/>
        <v>576.53021247528</v>
      </c>
      <c r="K2031" s="69"/>
      <c r="L2031" s="69"/>
      <c r="M2031" s="69"/>
      <c r="P2031" s="63"/>
      <c r="Q2031" s="63"/>
      <c r="R2031" s="63"/>
    </row>
    <row r="2032" spans="1:18" outlineLevel="1">
      <c r="A2032" s="6">
        <v>46</v>
      </c>
      <c r="B2032" s="20">
        <v>42686.020833333336</v>
      </c>
      <c r="C2032" s="21">
        <v>8.3333333333333329E-2</v>
      </c>
      <c r="D2032" s="13">
        <v>9.67</v>
      </c>
      <c r="E2032" s="12">
        <v>21.52</v>
      </c>
      <c r="F2032" s="11">
        <f t="shared" si="94"/>
        <v>9.9552650000000007</v>
      </c>
      <c r="G2032" s="11">
        <f t="shared" si="95"/>
        <v>22.948927999999999</v>
      </c>
      <c r="H2032" s="8">
        <f t="shared" si="93"/>
        <v>582.89143779408005</v>
      </c>
      <c r="K2032" s="69"/>
      <c r="L2032" s="69"/>
      <c r="M2032" s="69"/>
      <c r="P2032" s="63"/>
      <c r="Q2032" s="63"/>
      <c r="R2032" s="63"/>
    </row>
    <row r="2033" spans="1:18" outlineLevel="1">
      <c r="A2033" s="6">
        <v>46</v>
      </c>
      <c r="B2033" s="20">
        <v>42686.020833333336</v>
      </c>
      <c r="C2033" s="21">
        <v>0.10416666666666666</v>
      </c>
      <c r="D2033" s="13">
        <v>9.02</v>
      </c>
      <c r="E2033" s="12">
        <v>18.8</v>
      </c>
      <c r="F2033" s="11">
        <f t="shared" si="94"/>
        <v>9.2860899999999997</v>
      </c>
      <c r="G2033" s="11">
        <f t="shared" si="95"/>
        <v>20.04832</v>
      </c>
      <c r="H2033" s="8">
        <f t="shared" si="93"/>
        <v>570.6458311312</v>
      </c>
      <c r="K2033" s="69"/>
      <c r="L2033" s="69"/>
      <c r="M2033" s="69"/>
      <c r="P2033" s="63"/>
      <c r="Q2033" s="63"/>
      <c r="R2033" s="63"/>
    </row>
    <row r="2034" spans="1:18" outlineLevel="1">
      <c r="A2034" s="6">
        <v>46</v>
      </c>
      <c r="B2034" s="20">
        <v>42686.020833333336</v>
      </c>
      <c r="C2034" s="21">
        <v>0.12499999999999999</v>
      </c>
      <c r="D2034" s="13">
        <v>9.41</v>
      </c>
      <c r="E2034" s="12">
        <v>12.4</v>
      </c>
      <c r="F2034" s="11">
        <f t="shared" si="94"/>
        <v>9.6875950000000017</v>
      </c>
      <c r="G2034" s="11">
        <f t="shared" si="95"/>
        <v>13.223360000000001</v>
      </c>
      <c r="H2034" s="8">
        <f t="shared" si="93"/>
        <v>661.43643628080008</v>
      </c>
      <c r="K2034" s="69"/>
      <c r="L2034" s="69"/>
      <c r="M2034" s="69"/>
      <c r="P2034" s="63"/>
      <c r="Q2034" s="63"/>
      <c r="R2034" s="63"/>
    </row>
    <row r="2035" spans="1:18" outlineLevel="1">
      <c r="A2035" s="6">
        <v>46</v>
      </c>
      <c r="B2035" s="20">
        <v>42686.020833333336</v>
      </c>
      <c r="C2035" s="21">
        <v>0.14583333333333331</v>
      </c>
      <c r="D2035" s="13">
        <v>9.17</v>
      </c>
      <c r="E2035" s="12">
        <v>0.55000000000000004</v>
      </c>
      <c r="F2035" s="11">
        <f t="shared" si="94"/>
        <v>9.4405150000000013</v>
      </c>
      <c r="G2035" s="11">
        <f t="shared" si="95"/>
        <v>0.58652000000000004</v>
      </c>
      <c r="H2035" s="8">
        <f t="shared" si="93"/>
        <v>763.86492164220022</v>
      </c>
      <c r="K2035" s="69"/>
      <c r="L2035" s="69"/>
      <c r="M2035" s="69"/>
      <c r="P2035" s="63"/>
      <c r="Q2035" s="63"/>
      <c r="R2035" s="63"/>
    </row>
    <row r="2036" spans="1:18" outlineLevel="1">
      <c r="A2036" s="6">
        <v>46</v>
      </c>
      <c r="B2036" s="20">
        <v>42686.020833333336</v>
      </c>
      <c r="C2036" s="21">
        <v>0.16666666666666666</v>
      </c>
      <c r="D2036" s="13">
        <v>5.64</v>
      </c>
      <c r="E2036" s="12">
        <v>9.18</v>
      </c>
      <c r="F2036" s="11">
        <f t="shared" si="94"/>
        <v>5.8063799999999999</v>
      </c>
      <c r="G2036" s="11">
        <f t="shared" si="95"/>
        <v>9.7895520000000005</v>
      </c>
      <c r="H2036" s="8">
        <f t="shared" si="93"/>
        <v>416.37811105823999</v>
      </c>
      <c r="K2036" s="69"/>
      <c r="L2036" s="69"/>
      <c r="M2036" s="69"/>
      <c r="P2036" s="63"/>
      <c r="Q2036" s="63"/>
      <c r="R2036" s="63"/>
    </row>
    <row r="2037" spans="1:18" outlineLevel="1">
      <c r="A2037" s="6">
        <v>46</v>
      </c>
      <c r="B2037" s="20">
        <v>42686.020833333336</v>
      </c>
      <c r="C2037" s="21">
        <v>0.1875</v>
      </c>
      <c r="D2037" s="13">
        <v>7.01</v>
      </c>
      <c r="E2037" s="12">
        <v>21.6</v>
      </c>
      <c r="F2037" s="11">
        <f t="shared" si="94"/>
        <v>7.2167950000000003</v>
      </c>
      <c r="G2037" s="11">
        <f t="shared" si="95"/>
        <v>23.03424</v>
      </c>
      <c r="H2037" s="8">
        <f t="shared" si="93"/>
        <v>421.93540443920006</v>
      </c>
      <c r="K2037" s="69"/>
      <c r="L2037" s="69"/>
      <c r="M2037" s="69"/>
      <c r="P2037" s="63"/>
      <c r="Q2037" s="63"/>
      <c r="R2037" s="63"/>
    </row>
    <row r="2038" spans="1:18" outlineLevel="1">
      <c r="A2038" s="6">
        <v>46</v>
      </c>
      <c r="B2038" s="20">
        <v>42686.020833333336</v>
      </c>
      <c r="C2038" s="21">
        <v>0.20833333333333334</v>
      </c>
      <c r="D2038" s="13">
        <v>3.18</v>
      </c>
      <c r="E2038" s="12">
        <v>24.03</v>
      </c>
      <c r="F2038" s="11">
        <f t="shared" si="94"/>
        <v>3.2738100000000006</v>
      </c>
      <c r="G2038" s="11">
        <f t="shared" si="95"/>
        <v>25.625592000000001</v>
      </c>
      <c r="H2038" s="8">
        <f t="shared" si="93"/>
        <v>182.92219565448005</v>
      </c>
      <c r="K2038" s="69"/>
      <c r="L2038" s="69"/>
      <c r="M2038" s="69"/>
      <c r="P2038" s="63"/>
      <c r="Q2038" s="63"/>
      <c r="R2038" s="63"/>
    </row>
    <row r="2039" spans="1:18" outlineLevel="1">
      <c r="A2039" s="6">
        <v>46</v>
      </c>
      <c r="B2039" s="20">
        <v>42686.020833333336</v>
      </c>
      <c r="C2039" s="21">
        <v>0.22916666666666669</v>
      </c>
      <c r="D2039" s="13">
        <v>3.14</v>
      </c>
      <c r="E2039" s="12">
        <v>24.9</v>
      </c>
      <c r="F2039" s="11">
        <f t="shared" si="94"/>
        <v>3.2326300000000003</v>
      </c>
      <c r="G2039" s="11">
        <f t="shared" si="95"/>
        <v>26.553359999999998</v>
      </c>
      <c r="H2039" s="8">
        <f t="shared" si="93"/>
        <v>177.62215686320002</v>
      </c>
      <c r="K2039" s="69"/>
      <c r="L2039" s="69"/>
      <c r="M2039" s="69"/>
      <c r="P2039" s="63"/>
      <c r="Q2039" s="63"/>
      <c r="R2039" s="63"/>
    </row>
    <row r="2040" spans="1:18" outlineLevel="1">
      <c r="A2040" s="6">
        <v>46</v>
      </c>
      <c r="B2040" s="20">
        <v>42686.020833333336</v>
      </c>
      <c r="C2040" s="21">
        <v>0.25</v>
      </c>
      <c r="D2040" s="13">
        <v>2.27</v>
      </c>
      <c r="E2040" s="12">
        <v>19.55</v>
      </c>
      <c r="F2040" s="11">
        <f t="shared" si="94"/>
        <v>2.3369650000000002</v>
      </c>
      <c r="G2040" s="11">
        <f t="shared" si="95"/>
        <v>20.848120000000002</v>
      </c>
      <c r="H2040" s="8">
        <f t="shared" si="93"/>
        <v>141.74132074420001</v>
      </c>
      <c r="K2040" s="69"/>
      <c r="L2040" s="69"/>
      <c r="M2040" s="69"/>
      <c r="P2040" s="63"/>
      <c r="Q2040" s="63"/>
      <c r="R2040" s="63"/>
    </row>
    <row r="2041" spans="1:18" outlineLevel="1">
      <c r="A2041" s="6">
        <v>46</v>
      </c>
      <c r="B2041" s="20">
        <v>42686.020833333336</v>
      </c>
      <c r="C2041" s="21">
        <v>0.27083333333333331</v>
      </c>
      <c r="D2041" s="13">
        <v>2.29</v>
      </c>
      <c r="E2041" s="12">
        <v>27.12</v>
      </c>
      <c r="F2041" s="11">
        <f t="shared" si="94"/>
        <v>2.3575550000000001</v>
      </c>
      <c r="G2041" s="11">
        <f t="shared" si="95"/>
        <v>28.920768000000002</v>
      </c>
      <c r="H2041" s="8">
        <f t="shared" si="93"/>
        <v>123.95843129776</v>
      </c>
      <c r="K2041" s="69"/>
      <c r="L2041" s="69"/>
      <c r="M2041" s="69"/>
      <c r="P2041" s="63"/>
      <c r="Q2041" s="63"/>
      <c r="R2041" s="63"/>
    </row>
    <row r="2042" spans="1:18" outlineLevel="1">
      <c r="A2042" s="6">
        <v>46</v>
      </c>
      <c r="B2042" s="20">
        <v>42686.020833333336</v>
      </c>
      <c r="C2042" s="21">
        <v>0.29166666666666663</v>
      </c>
      <c r="D2042" s="13">
        <v>3.16</v>
      </c>
      <c r="E2042" s="12">
        <v>40.04</v>
      </c>
      <c r="F2042" s="11">
        <f t="shared" si="94"/>
        <v>3.2532200000000002</v>
      </c>
      <c r="G2042" s="11">
        <f t="shared" si="95"/>
        <v>42.698656</v>
      </c>
      <c r="H2042" s="8">
        <f t="shared" si="93"/>
        <v>126.22930832768002</v>
      </c>
      <c r="K2042" s="69"/>
      <c r="L2042" s="69"/>
      <c r="M2042" s="69"/>
      <c r="P2042" s="63"/>
      <c r="Q2042" s="63"/>
      <c r="R2042" s="63"/>
    </row>
    <row r="2043" spans="1:18" outlineLevel="1">
      <c r="A2043" s="6">
        <v>46</v>
      </c>
      <c r="B2043" s="20">
        <v>42686.020833333336</v>
      </c>
      <c r="C2043" s="21">
        <v>0.31249999999999994</v>
      </c>
      <c r="D2043" s="13">
        <v>5.42</v>
      </c>
      <c r="E2043" s="12">
        <v>30.93</v>
      </c>
      <c r="F2043" s="11">
        <f t="shared" si="94"/>
        <v>5.5798900000000007</v>
      </c>
      <c r="G2043" s="11">
        <f t="shared" si="95"/>
        <v>32.983752000000003</v>
      </c>
      <c r="H2043" s="8">
        <f t="shared" si="93"/>
        <v>270.71532705272</v>
      </c>
      <c r="K2043" s="69"/>
      <c r="L2043" s="69"/>
      <c r="M2043" s="69"/>
      <c r="P2043" s="63"/>
      <c r="Q2043" s="63"/>
      <c r="R2043" s="63"/>
    </row>
    <row r="2044" spans="1:18" outlineLevel="1">
      <c r="A2044" s="6">
        <v>46</v>
      </c>
      <c r="B2044" s="20">
        <v>42686.020833333336</v>
      </c>
      <c r="C2044" s="21">
        <v>0.33333333333333326</v>
      </c>
      <c r="D2044" s="13">
        <v>7.3</v>
      </c>
      <c r="E2044" s="12">
        <v>33.58</v>
      </c>
      <c r="F2044" s="11">
        <f t="shared" si="94"/>
        <v>7.5153500000000006</v>
      </c>
      <c r="G2044" s="11">
        <f t="shared" si="95"/>
        <v>35.809711999999998</v>
      </c>
      <c r="H2044" s="8">
        <f t="shared" si="93"/>
        <v>343.37850592080002</v>
      </c>
      <c r="K2044" s="69"/>
      <c r="L2044" s="69"/>
      <c r="M2044" s="69"/>
      <c r="P2044" s="63"/>
      <c r="Q2044" s="63"/>
      <c r="R2044" s="63"/>
    </row>
    <row r="2045" spans="1:18" outlineLevel="1">
      <c r="A2045" s="6">
        <v>46</v>
      </c>
      <c r="B2045" s="20">
        <v>42686.020833333336</v>
      </c>
      <c r="C2045" s="21">
        <v>0.35416666666666657</v>
      </c>
      <c r="D2045" s="13">
        <v>9.64</v>
      </c>
      <c r="E2045" s="12">
        <v>28.22</v>
      </c>
      <c r="F2045" s="11">
        <f t="shared" si="94"/>
        <v>9.9243800000000011</v>
      </c>
      <c r="G2045" s="11">
        <f t="shared" si="95"/>
        <v>30.093807999999999</v>
      </c>
      <c r="H2045" s="8">
        <f t="shared" si="93"/>
        <v>510.1745837609601</v>
      </c>
      <c r="K2045" s="69"/>
      <c r="L2045" s="69"/>
      <c r="M2045" s="69"/>
      <c r="P2045" s="63"/>
      <c r="Q2045" s="63"/>
      <c r="R2045" s="63"/>
    </row>
    <row r="2046" spans="1:18" outlineLevel="1">
      <c r="A2046" s="6">
        <v>46</v>
      </c>
      <c r="B2046" s="20">
        <v>42686.020833333336</v>
      </c>
      <c r="C2046" s="21">
        <v>0.37499999999999989</v>
      </c>
      <c r="D2046" s="13">
        <v>9.7100000000000009</v>
      </c>
      <c r="E2046" s="12">
        <v>27.68</v>
      </c>
      <c r="F2046" s="11">
        <f t="shared" si="94"/>
        <v>9.9964450000000014</v>
      </c>
      <c r="G2046" s="11">
        <f t="shared" si="95"/>
        <v>29.517952000000001</v>
      </c>
      <c r="H2046" s="8">
        <f t="shared" si="93"/>
        <v>519.63568381936011</v>
      </c>
      <c r="K2046" s="69"/>
      <c r="L2046" s="69"/>
      <c r="M2046" s="69"/>
      <c r="P2046" s="63"/>
      <c r="Q2046" s="63"/>
      <c r="R2046" s="63"/>
    </row>
    <row r="2047" spans="1:18" outlineLevel="1">
      <c r="A2047" s="6">
        <v>46</v>
      </c>
      <c r="B2047" s="20">
        <v>42686.020833333336</v>
      </c>
      <c r="C2047" s="21">
        <v>0.3958333333333332</v>
      </c>
      <c r="D2047" s="13">
        <v>9.7100000000000009</v>
      </c>
      <c r="E2047" s="12">
        <v>23.11</v>
      </c>
      <c r="F2047" s="11">
        <f t="shared" si="94"/>
        <v>9.9964450000000014</v>
      </c>
      <c r="G2047" s="11">
        <f t="shared" si="95"/>
        <v>24.644504000000001</v>
      </c>
      <c r="H2047" s="8">
        <f t="shared" si="93"/>
        <v>568.3528387117201</v>
      </c>
      <c r="K2047" s="69"/>
      <c r="L2047" s="69"/>
      <c r="M2047" s="69"/>
      <c r="P2047" s="63"/>
      <c r="Q2047" s="63"/>
      <c r="R2047" s="63"/>
    </row>
    <row r="2048" spans="1:18" outlineLevel="1">
      <c r="A2048" s="6">
        <v>46</v>
      </c>
      <c r="B2048" s="20">
        <v>42686.020833333336</v>
      </c>
      <c r="C2048" s="21">
        <v>0.41666666666666652</v>
      </c>
      <c r="D2048" s="13">
        <v>8.82</v>
      </c>
      <c r="E2048" s="12">
        <v>23.61</v>
      </c>
      <c r="F2048" s="11">
        <f t="shared" si="94"/>
        <v>9.0801900000000018</v>
      </c>
      <c r="G2048" s="11">
        <f t="shared" si="95"/>
        <v>25.177703999999999</v>
      </c>
      <c r="H2048" s="8">
        <f t="shared" si="93"/>
        <v>511.41714891624014</v>
      </c>
      <c r="K2048" s="69"/>
      <c r="L2048" s="69"/>
      <c r="M2048" s="69"/>
      <c r="P2048" s="63"/>
      <c r="Q2048" s="63"/>
      <c r="R2048" s="63"/>
    </row>
    <row r="2049" spans="1:18" outlineLevel="1">
      <c r="A2049" s="6">
        <v>46</v>
      </c>
      <c r="B2049" s="20">
        <v>42686.020833333336</v>
      </c>
      <c r="C2049" s="21">
        <v>0.43749999999999983</v>
      </c>
      <c r="D2049" s="13">
        <v>8.98</v>
      </c>
      <c r="E2049" s="12">
        <v>28.95</v>
      </c>
      <c r="F2049" s="11">
        <f t="shared" si="94"/>
        <v>9.2449100000000008</v>
      </c>
      <c r="G2049" s="11">
        <f t="shared" si="95"/>
        <v>30.87228</v>
      </c>
      <c r="H2049" s="8">
        <f t="shared" si="93"/>
        <v>468.04871490520003</v>
      </c>
      <c r="K2049" s="69"/>
      <c r="L2049" s="69"/>
      <c r="M2049" s="69"/>
      <c r="P2049" s="63"/>
      <c r="Q2049" s="63"/>
      <c r="R2049" s="63"/>
    </row>
    <row r="2050" spans="1:18" outlineLevel="1">
      <c r="A2050" s="6">
        <v>46</v>
      </c>
      <c r="B2050" s="20">
        <v>42686.020833333336</v>
      </c>
      <c r="C2050" s="21">
        <v>0.45833333333333315</v>
      </c>
      <c r="D2050" s="13">
        <v>9.56</v>
      </c>
      <c r="E2050" s="12">
        <v>23.17</v>
      </c>
      <c r="F2050" s="11">
        <f t="shared" si="94"/>
        <v>9.8420200000000015</v>
      </c>
      <c r="G2050" s="11">
        <f t="shared" si="95"/>
        <v>24.708488000000003</v>
      </c>
      <c r="H2050" s="8">
        <f t="shared" si="93"/>
        <v>558.94319693424006</v>
      </c>
      <c r="K2050" s="69"/>
      <c r="L2050" s="69"/>
      <c r="M2050" s="69"/>
      <c r="P2050" s="63"/>
      <c r="Q2050" s="63"/>
      <c r="R2050" s="63"/>
    </row>
    <row r="2051" spans="1:18" outlineLevel="1">
      <c r="A2051" s="6">
        <v>46</v>
      </c>
      <c r="B2051" s="20">
        <v>42686.020833333336</v>
      </c>
      <c r="C2051" s="21">
        <v>0.47916666666666646</v>
      </c>
      <c r="D2051" s="13">
        <v>9.75</v>
      </c>
      <c r="E2051" s="12">
        <v>29.81</v>
      </c>
      <c r="F2051" s="11">
        <f t="shared" si="94"/>
        <v>10.037625</v>
      </c>
      <c r="G2051" s="11">
        <f t="shared" si="95"/>
        <v>31.789383999999998</v>
      </c>
      <c r="H2051" s="8">
        <f t="shared" si="93"/>
        <v>498.97652192700002</v>
      </c>
      <c r="K2051" s="69"/>
      <c r="L2051" s="69"/>
      <c r="M2051" s="69"/>
      <c r="P2051" s="63"/>
      <c r="Q2051" s="63"/>
      <c r="R2051" s="63"/>
    </row>
    <row r="2052" spans="1:18" outlineLevel="1">
      <c r="A2052" s="6">
        <v>46</v>
      </c>
      <c r="B2052" s="20">
        <v>42686.020833333336</v>
      </c>
      <c r="C2052" s="21">
        <v>0.49999999999999978</v>
      </c>
      <c r="D2052" s="13">
        <v>9.73</v>
      </c>
      <c r="E2052" s="12">
        <v>1.02</v>
      </c>
      <c r="F2052" s="11">
        <f t="shared" si="94"/>
        <v>10.017035000000002</v>
      </c>
      <c r="G2052" s="11">
        <f t="shared" si="95"/>
        <v>1.087728</v>
      </c>
      <c r="H2052" s="8">
        <f t="shared" si="93"/>
        <v>805.49254305352019</v>
      </c>
      <c r="K2052" s="69"/>
      <c r="L2052" s="69"/>
      <c r="M2052" s="69"/>
      <c r="P2052" s="63"/>
      <c r="Q2052" s="63"/>
      <c r="R2052" s="63"/>
    </row>
    <row r="2053" spans="1:18" outlineLevel="1">
      <c r="A2053" s="6">
        <v>46</v>
      </c>
      <c r="B2053" s="20">
        <v>42686.020833333336</v>
      </c>
      <c r="C2053" s="21">
        <v>0.52083333333333315</v>
      </c>
      <c r="D2053" s="13">
        <v>9.7899999999999991</v>
      </c>
      <c r="E2053" s="12">
        <v>-4.3499999999999996</v>
      </c>
      <c r="F2053" s="11">
        <f t="shared" si="94"/>
        <v>10.078804999999999</v>
      </c>
      <c r="G2053" s="11">
        <f t="shared" si="95"/>
        <v>-4.6388400000000001</v>
      </c>
      <c r="H2053" s="8">
        <f t="shared" si="93"/>
        <v>868.17657128619999</v>
      </c>
      <c r="K2053" s="69"/>
      <c r="L2053" s="69"/>
      <c r="M2053" s="69"/>
      <c r="P2053" s="63"/>
      <c r="Q2053" s="63"/>
      <c r="R2053" s="63"/>
    </row>
    <row r="2054" spans="1:18" outlineLevel="1">
      <c r="A2054" s="6">
        <v>46</v>
      </c>
      <c r="B2054" s="20">
        <v>42686.020833333336</v>
      </c>
      <c r="C2054" s="21">
        <v>0.54166666666666652</v>
      </c>
      <c r="D2054" s="13">
        <v>9.76</v>
      </c>
      <c r="E2054" s="12">
        <v>-2.0699999999999998</v>
      </c>
      <c r="F2054" s="11">
        <f t="shared" si="94"/>
        <v>10.047920000000001</v>
      </c>
      <c r="G2054" s="11">
        <f t="shared" si="95"/>
        <v>-2.2074479999999999</v>
      </c>
      <c r="H2054" s="8">
        <f t="shared" si="93"/>
        <v>841.08574090816012</v>
      </c>
      <c r="K2054" s="69"/>
      <c r="L2054" s="69"/>
      <c r="M2054" s="69"/>
      <c r="P2054" s="63"/>
      <c r="Q2054" s="63"/>
      <c r="R2054" s="63"/>
    </row>
    <row r="2055" spans="1:18" outlineLevel="1">
      <c r="A2055" s="6">
        <v>46</v>
      </c>
      <c r="B2055" s="20">
        <v>42686.020833333336</v>
      </c>
      <c r="C2055" s="21">
        <v>0.56249999999999989</v>
      </c>
      <c r="D2055" s="13">
        <v>9.74</v>
      </c>
      <c r="E2055" s="12">
        <v>-3.07</v>
      </c>
      <c r="F2055" s="11">
        <f t="shared" si="94"/>
        <v>10.027330000000001</v>
      </c>
      <c r="G2055" s="11">
        <f t="shared" si="95"/>
        <v>-3.2738480000000001</v>
      </c>
      <c r="H2055" s="8">
        <f t="shared" si="93"/>
        <v>850.05534926584005</v>
      </c>
      <c r="K2055" s="69"/>
      <c r="L2055" s="69"/>
      <c r="M2055" s="69"/>
      <c r="P2055" s="63"/>
      <c r="Q2055" s="63"/>
      <c r="R2055" s="63"/>
    </row>
    <row r="2056" spans="1:18" outlineLevel="1">
      <c r="A2056" s="6">
        <v>46</v>
      </c>
      <c r="B2056" s="20">
        <v>42686.020833333336</v>
      </c>
      <c r="C2056" s="21">
        <v>0.58333333333333326</v>
      </c>
      <c r="D2056" s="13">
        <v>9.77</v>
      </c>
      <c r="E2056" s="12">
        <v>9.76</v>
      </c>
      <c r="F2056" s="11">
        <f t="shared" si="94"/>
        <v>10.058215000000001</v>
      </c>
      <c r="G2056" s="11">
        <f t="shared" si="95"/>
        <v>10.408064</v>
      </c>
      <c r="H2056" s="8">
        <f t="shared" si="93"/>
        <v>715.05797705424004</v>
      </c>
      <c r="K2056" s="69"/>
      <c r="L2056" s="69"/>
      <c r="M2056" s="69"/>
      <c r="P2056" s="63"/>
      <c r="Q2056" s="63"/>
      <c r="R2056" s="63"/>
    </row>
    <row r="2057" spans="1:18" outlineLevel="1">
      <c r="A2057" s="6">
        <v>46</v>
      </c>
      <c r="B2057" s="20">
        <v>42686.020833333336</v>
      </c>
      <c r="C2057" s="21">
        <v>0.60416666666666663</v>
      </c>
      <c r="D2057" s="13">
        <v>9.7799999999999994</v>
      </c>
      <c r="E2057" s="12">
        <v>12.67</v>
      </c>
      <c r="F2057" s="11">
        <f t="shared" si="94"/>
        <v>10.06851</v>
      </c>
      <c r="G2057" s="11">
        <f t="shared" si="95"/>
        <v>13.511288</v>
      </c>
      <c r="H2057" s="8">
        <f t="shared" si="93"/>
        <v>684.54502665911991</v>
      </c>
      <c r="K2057" s="69"/>
      <c r="L2057" s="69"/>
      <c r="M2057" s="69"/>
      <c r="P2057" s="63"/>
      <c r="Q2057" s="63"/>
      <c r="R2057" s="63"/>
    </row>
    <row r="2058" spans="1:18" outlineLevel="1">
      <c r="A2058" s="6">
        <v>46</v>
      </c>
      <c r="B2058" s="20">
        <v>42686.020833333336</v>
      </c>
      <c r="C2058" s="21">
        <v>0.625</v>
      </c>
      <c r="D2058" s="13">
        <v>9.74</v>
      </c>
      <c r="E2058" s="12">
        <v>-13.39</v>
      </c>
      <c r="F2058" s="11">
        <f t="shared" si="94"/>
        <v>10.027330000000001</v>
      </c>
      <c r="G2058" s="11">
        <f t="shared" si="95"/>
        <v>-14.279096000000001</v>
      </c>
      <c r="H2058" s="8">
        <f t="shared" si="93"/>
        <v>960.40860269368</v>
      </c>
      <c r="K2058" s="69"/>
      <c r="L2058" s="69"/>
      <c r="M2058" s="69"/>
      <c r="P2058" s="63"/>
      <c r="Q2058" s="63"/>
      <c r="R2058" s="63"/>
    </row>
    <row r="2059" spans="1:18" outlineLevel="1">
      <c r="A2059" s="6">
        <v>46</v>
      </c>
      <c r="B2059" s="20">
        <v>42686.020833333336</v>
      </c>
      <c r="C2059" s="21">
        <v>0.64583333333333337</v>
      </c>
      <c r="D2059" s="13">
        <v>9.75</v>
      </c>
      <c r="E2059" s="12">
        <v>-15.62</v>
      </c>
      <c r="F2059" s="11">
        <f t="shared" si="94"/>
        <v>10.037625</v>
      </c>
      <c r="G2059" s="11">
        <f t="shared" si="95"/>
        <v>-16.657167999999999</v>
      </c>
      <c r="H2059" s="8">
        <f t="shared" si="93"/>
        <v>985.26484344599999</v>
      </c>
      <c r="K2059" s="69"/>
      <c r="L2059" s="69"/>
      <c r="M2059" s="69"/>
      <c r="P2059" s="63"/>
      <c r="Q2059" s="63"/>
      <c r="R2059" s="63"/>
    </row>
    <row r="2060" spans="1:18" outlineLevel="1">
      <c r="A2060" s="6">
        <v>46</v>
      </c>
      <c r="B2060" s="20">
        <v>42686.020833333336</v>
      </c>
      <c r="C2060" s="21">
        <v>0.66666666666666674</v>
      </c>
      <c r="D2060" s="13">
        <v>9.7799999999999994</v>
      </c>
      <c r="E2060" s="12">
        <v>-50.83</v>
      </c>
      <c r="F2060" s="11">
        <f t="shared" si="94"/>
        <v>10.06851</v>
      </c>
      <c r="G2060" s="11">
        <f t="shared" si="95"/>
        <v>-54.205112</v>
      </c>
      <c r="H2060" s="8">
        <f t="shared" si="93"/>
        <v>1366.3482772231198</v>
      </c>
      <c r="K2060" s="69"/>
      <c r="L2060" s="69"/>
      <c r="M2060" s="69"/>
      <c r="P2060" s="63"/>
      <c r="Q2060" s="63"/>
      <c r="R2060" s="63"/>
    </row>
    <row r="2061" spans="1:18" outlineLevel="1">
      <c r="A2061" s="6">
        <v>46</v>
      </c>
      <c r="B2061" s="20">
        <v>42686.020833333336</v>
      </c>
      <c r="C2061" s="21">
        <v>0.68750000000000011</v>
      </c>
      <c r="D2061" s="13">
        <v>9.76</v>
      </c>
      <c r="E2061" s="12">
        <v>-4.79</v>
      </c>
      <c r="F2061" s="11">
        <f t="shared" si="94"/>
        <v>10.047920000000001</v>
      </c>
      <c r="G2061" s="11">
        <f t="shared" si="95"/>
        <v>-5.1080560000000004</v>
      </c>
      <c r="H2061" s="8">
        <f t="shared" ref="H2061:H2124" si="96">F2061*($B$6-G2061)</f>
        <v>870.23081804352012</v>
      </c>
      <c r="K2061" s="69"/>
      <c r="L2061" s="69"/>
      <c r="M2061" s="69"/>
      <c r="P2061" s="63"/>
      <c r="Q2061" s="63"/>
      <c r="R2061" s="63"/>
    </row>
    <row r="2062" spans="1:18" outlineLevel="1">
      <c r="A2062" s="6">
        <v>46</v>
      </c>
      <c r="B2062" s="20">
        <v>42686.020833333336</v>
      </c>
      <c r="C2062" s="21">
        <v>0.70833333333333348</v>
      </c>
      <c r="D2062" s="13">
        <v>9.6300000000000008</v>
      </c>
      <c r="E2062" s="12">
        <v>34.64</v>
      </c>
      <c r="F2062" s="11">
        <f t="shared" ref="F2062:F2125" si="97">IF($B$10="Electricity",$D2062*$B$7,$D2062*$B$8)</f>
        <v>9.9140850000000018</v>
      </c>
      <c r="G2062" s="11">
        <f t="shared" ref="G2062:G2125" si="98">+E2062*$B$8</f>
        <v>36.940096000000004</v>
      </c>
      <c r="H2062" s="8">
        <f t="shared" si="96"/>
        <v>441.77067584784004</v>
      </c>
      <c r="K2062" s="69"/>
      <c r="L2062" s="69"/>
      <c r="M2062" s="69"/>
      <c r="P2062" s="63"/>
      <c r="Q2062" s="63"/>
      <c r="R2062" s="63"/>
    </row>
    <row r="2063" spans="1:18" outlineLevel="1">
      <c r="A2063" s="6">
        <v>46</v>
      </c>
      <c r="B2063" s="20">
        <v>42686.020833333336</v>
      </c>
      <c r="C2063" s="21">
        <v>0.72916666666666685</v>
      </c>
      <c r="D2063" s="13">
        <v>9.7100000000000009</v>
      </c>
      <c r="E2063" s="12">
        <v>12.79</v>
      </c>
      <c r="F2063" s="11">
        <f t="shared" si="97"/>
        <v>9.9964450000000014</v>
      </c>
      <c r="G2063" s="11">
        <f t="shared" si="98"/>
        <v>13.639256</v>
      </c>
      <c r="H2063" s="8">
        <f t="shared" si="96"/>
        <v>678.36619505508008</v>
      </c>
      <c r="K2063" s="69"/>
      <c r="L2063" s="69"/>
      <c r="M2063" s="69"/>
      <c r="P2063" s="63"/>
      <c r="Q2063" s="63"/>
      <c r="R2063" s="63"/>
    </row>
    <row r="2064" spans="1:18" outlineLevel="1">
      <c r="A2064" s="6">
        <v>46</v>
      </c>
      <c r="B2064" s="20">
        <v>42686.020833333336</v>
      </c>
      <c r="C2064" s="21">
        <v>0.75000000000000022</v>
      </c>
      <c r="D2064" s="13">
        <v>9.77</v>
      </c>
      <c r="E2064" s="12">
        <v>11.39</v>
      </c>
      <c r="F2064" s="11">
        <f t="shared" si="97"/>
        <v>10.058215000000001</v>
      </c>
      <c r="G2064" s="11">
        <f t="shared" si="98"/>
        <v>12.146296000000001</v>
      </c>
      <c r="H2064" s="8">
        <f t="shared" si="96"/>
        <v>697.57446587836</v>
      </c>
      <c r="K2064" s="69"/>
      <c r="L2064" s="69"/>
      <c r="M2064" s="69"/>
      <c r="P2064" s="63"/>
      <c r="Q2064" s="63"/>
      <c r="R2064" s="63"/>
    </row>
    <row r="2065" spans="1:18" outlineLevel="1">
      <c r="A2065" s="6">
        <v>46</v>
      </c>
      <c r="B2065" s="20">
        <v>42686.020833333336</v>
      </c>
      <c r="C2065" s="21">
        <v>0.77083333333333359</v>
      </c>
      <c r="D2065" s="13">
        <v>8.9499999999999993</v>
      </c>
      <c r="E2065" s="12">
        <v>10.5</v>
      </c>
      <c r="F2065" s="11">
        <f t="shared" si="97"/>
        <v>9.2140249999999995</v>
      </c>
      <c r="G2065" s="11">
        <f t="shared" si="98"/>
        <v>11.1972</v>
      </c>
      <c r="H2065" s="8">
        <f t="shared" si="96"/>
        <v>647.77175677000002</v>
      </c>
      <c r="K2065" s="69"/>
      <c r="L2065" s="69"/>
      <c r="M2065" s="69"/>
      <c r="P2065" s="63"/>
      <c r="Q2065" s="63"/>
      <c r="R2065" s="63"/>
    </row>
    <row r="2066" spans="1:18" outlineLevel="1">
      <c r="A2066" s="6">
        <v>46</v>
      </c>
      <c r="B2066" s="20">
        <v>42686.020833333336</v>
      </c>
      <c r="C2066" s="21">
        <v>0.79166666666666696</v>
      </c>
      <c r="D2066" s="13">
        <v>9.27</v>
      </c>
      <c r="E2066" s="12">
        <v>9.26</v>
      </c>
      <c r="F2066" s="11">
        <f t="shared" si="97"/>
        <v>9.5434650000000012</v>
      </c>
      <c r="G2066" s="11">
        <f t="shared" si="98"/>
        <v>9.8748640000000005</v>
      </c>
      <c r="H2066" s="8">
        <f t="shared" si="96"/>
        <v>683.55197853624009</v>
      </c>
      <c r="K2066" s="69"/>
      <c r="L2066" s="69"/>
      <c r="M2066" s="69"/>
      <c r="P2066" s="63"/>
      <c r="Q2066" s="63"/>
      <c r="R2066" s="63"/>
    </row>
    <row r="2067" spans="1:18" outlineLevel="1">
      <c r="A2067" s="6">
        <v>46</v>
      </c>
      <c r="B2067" s="20">
        <v>42686.020833333336</v>
      </c>
      <c r="C2067" s="21">
        <v>0.81250000000000033</v>
      </c>
      <c r="D2067" s="13">
        <v>9.27</v>
      </c>
      <c r="E2067" s="12">
        <v>10.32</v>
      </c>
      <c r="F2067" s="11">
        <f t="shared" si="97"/>
        <v>9.5434650000000012</v>
      </c>
      <c r="G2067" s="11">
        <f t="shared" si="98"/>
        <v>11.005248</v>
      </c>
      <c r="H2067" s="8">
        <f t="shared" si="96"/>
        <v>672.76419839568018</v>
      </c>
      <c r="K2067" s="69"/>
      <c r="L2067" s="69"/>
      <c r="M2067" s="69"/>
      <c r="P2067" s="63"/>
      <c r="Q2067" s="63"/>
      <c r="R2067" s="63"/>
    </row>
    <row r="2068" spans="1:18" outlineLevel="1">
      <c r="A2068" s="6">
        <v>46</v>
      </c>
      <c r="B2068" s="20">
        <v>42686.020833333336</v>
      </c>
      <c r="C2068" s="21">
        <v>0.8333333333333337</v>
      </c>
      <c r="D2068" s="13">
        <v>9.61</v>
      </c>
      <c r="E2068" s="12">
        <v>12.99</v>
      </c>
      <c r="F2068" s="11">
        <f t="shared" si="97"/>
        <v>9.8934949999999997</v>
      </c>
      <c r="G2068" s="11">
        <f t="shared" si="98"/>
        <v>13.852536000000001</v>
      </c>
      <c r="H2068" s="8">
        <f t="shared" si="96"/>
        <v>669.26984684668003</v>
      </c>
      <c r="K2068" s="69"/>
      <c r="L2068" s="69"/>
      <c r="M2068" s="69"/>
      <c r="P2068" s="63"/>
      <c r="Q2068" s="63"/>
      <c r="R2068" s="63"/>
    </row>
    <row r="2069" spans="1:18" outlineLevel="1">
      <c r="A2069" s="6">
        <v>46</v>
      </c>
      <c r="B2069" s="20">
        <v>42686.020833333336</v>
      </c>
      <c r="C2069" s="21">
        <v>0.85416666666666707</v>
      </c>
      <c r="D2069" s="13">
        <v>9.08</v>
      </c>
      <c r="E2069" s="12">
        <v>24.88</v>
      </c>
      <c r="F2069" s="11">
        <f t="shared" si="97"/>
        <v>9.3478600000000007</v>
      </c>
      <c r="G2069" s="11">
        <f t="shared" si="98"/>
        <v>26.532032000000001</v>
      </c>
      <c r="H2069" s="8">
        <f t="shared" si="96"/>
        <v>513.83286934848002</v>
      </c>
      <c r="K2069" s="69"/>
      <c r="L2069" s="69"/>
      <c r="M2069" s="69"/>
      <c r="P2069" s="63"/>
      <c r="Q2069" s="63"/>
      <c r="R2069" s="63"/>
    </row>
    <row r="2070" spans="1:18" outlineLevel="1">
      <c r="A2070" s="6">
        <v>46</v>
      </c>
      <c r="B2070" s="20">
        <v>42686.020833333336</v>
      </c>
      <c r="C2070" s="21">
        <v>0.87500000000000044</v>
      </c>
      <c r="D2070" s="13">
        <v>9.06</v>
      </c>
      <c r="E2070" s="12">
        <v>16.690000000000001</v>
      </c>
      <c r="F2070" s="11">
        <f t="shared" si="97"/>
        <v>9.3272700000000004</v>
      </c>
      <c r="G2070" s="11">
        <f t="shared" si="98"/>
        <v>17.798216</v>
      </c>
      <c r="H2070" s="8">
        <f t="shared" si="96"/>
        <v>594.16373884968004</v>
      </c>
      <c r="K2070" s="69"/>
      <c r="L2070" s="69"/>
      <c r="M2070" s="69"/>
      <c r="P2070" s="63"/>
      <c r="Q2070" s="63"/>
      <c r="R2070" s="63"/>
    </row>
    <row r="2071" spans="1:18" outlineLevel="1">
      <c r="A2071" s="6">
        <v>46</v>
      </c>
      <c r="B2071" s="20">
        <v>42686.020833333336</v>
      </c>
      <c r="C2071" s="21">
        <v>0.89583333333333381</v>
      </c>
      <c r="D2071" s="13">
        <v>9.5399999999999991</v>
      </c>
      <c r="E2071" s="12">
        <v>17.73</v>
      </c>
      <c r="F2071" s="11">
        <f t="shared" si="97"/>
        <v>9.8214299999999994</v>
      </c>
      <c r="G2071" s="11">
        <f t="shared" si="98"/>
        <v>18.907271999999999</v>
      </c>
      <c r="H2071" s="8">
        <f t="shared" si="96"/>
        <v>614.75009656103998</v>
      </c>
      <c r="K2071" s="69"/>
      <c r="L2071" s="69"/>
      <c r="M2071" s="69"/>
      <c r="P2071" s="63"/>
      <c r="Q2071" s="63"/>
      <c r="R2071" s="63"/>
    </row>
    <row r="2072" spans="1:18" outlineLevel="1">
      <c r="A2072" s="6">
        <v>46</v>
      </c>
      <c r="B2072" s="20">
        <v>42686.020833333336</v>
      </c>
      <c r="C2072" s="21">
        <v>0.91666666666666718</v>
      </c>
      <c r="D2072" s="13">
        <v>9.61</v>
      </c>
      <c r="E2072" s="12">
        <v>-3.23</v>
      </c>
      <c r="F2072" s="11">
        <f t="shared" si="97"/>
        <v>9.8934949999999997</v>
      </c>
      <c r="G2072" s="11">
        <f t="shared" si="98"/>
        <v>-3.4444720000000002</v>
      </c>
      <c r="H2072" s="8">
        <f t="shared" si="96"/>
        <v>840.39770900964004</v>
      </c>
      <c r="K2072" s="69"/>
      <c r="L2072" s="69"/>
      <c r="M2072" s="69"/>
      <c r="P2072" s="63"/>
      <c r="Q2072" s="63"/>
      <c r="R2072" s="63"/>
    </row>
    <row r="2073" spans="1:18" outlineLevel="1">
      <c r="A2073" s="6">
        <v>46</v>
      </c>
      <c r="B2073" s="20">
        <v>42686.020833333336</v>
      </c>
      <c r="C2073" s="21">
        <v>0.93750000000000056</v>
      </c>
      <c r="D2073" s="13">
        <v>9.76</v>
      </c>
      <c r="E2073" s="12">
        <v>-7.29</v>
      </c>
      <c r="F2073" s="11">
        <f t="shared" si="97"/>
        <v>10.047920000000001</v>
      </c>
      <c r="G2073" s="11">
        <f t="shared" si="98"/>
        <v>-7.7740559999999999</v>
      </c>
      <c r="H2073" s="8">
        <f t="shared" si="96"/>
        <v>897.01857276352018</v>
      </c>
      <c r="K2073" s="69"/>
      <c r="L2073" s="69"/>
      <c r="M2073" s="69"/>
      <c r="P2073" s="63"/>
      <c r="Q2073" s="63"/>
      <c r="R2073" s="63"/>
    </row>
    <row r="2074" spans="1:18" outlineLevel="1">
      <c r="A2074" s="6">
        <v>46</v>
      </c>
      <c r="B2074" s="20">
        <v>42686.020833333336</v>
      </c>
      <c r="C2074" s="21">
        <v>0.95833333333333393</v>
      </c>
      <c r="D2074" s="13">
        <v>9.3800000000000008</v>
      </c>
      <c r="E2074" s="12">
        <v>-44.84</v>
      </c>
      <c r="F2074" s="11">
        <f t="shared" si="97"/>
        <v>9.6567100000000021</v>
      </c>
      <c r="G2074" s="11">
        <f t="shared" si="98"/>
        <v>-47.817376000000003</v>
      </c>
      <c r="H2074" s="8">
        <f t="shared" si="96"/>
        <v>1248.7803979929602</v>
      </c>
      <c r="K2074" s="69"/>
      <c r="L2074" s="69"/>
      <c r="M2074" s="69"/>
      <c r="P2074" s="63"/>
      <c r="Q2074" s="63"/>
      <c r="R2074" s="63"/>
    </row>
    <row r="2075" spans="1:18" outlineLevel="1">
      <c r="A2075" s="6">
        <v>46</v>
      </c>
      <c r="B2075" s="20">
        <v>42686.020833333336</v>
      </c>
      <c r="C2075" s="21">
        <v>0.9791666666666673</v>
      </c>
      <c r="D2075" s="13">
        <v>8.83</v>
      </c>
      <c r="E2075" s="12">
        <v>-91.27</v>
      </c>
      <c r="F2075" s="11">
        <f t="shared" si="97"/>
        <v>9.090485000000001</v>
      </c>
      <c r="G2075" s="11">
        <f t="shared" si="98"/>
        <v>-97.330327999999994</v>
      </c>
      <c r="H2075" s="8">
        <f t="shared" si="96"/>
        <v>1625.6544142290802</v>
      </c>
      <c r="K2075" s="69"/>
      <c r="L2075" s="69"/>
      <c r="M2075" s="69"/>
      <c r="P2075" s="63"/>
      <c r="Q2075" s="63"/>
      <c r="R2075" s="63"/>
    </row>
    <row r="2076" spans="1:18" outlineLevel="1">
      <c r="A2076" s="6">
        <v>46</v>
      </c>
      <c r="B2076" s="20">
        <v>42686.020833333336</v>
      </c>
      <c r="C2076" s="21">
        <v>1.0000000000000007</v>
      </c>
      <c r="D2076" s="13">
        <v>9.5</v>
      </c>
      <c r="E2076" s="12">
        <v>-55.33</v>
      </c>
      <c r="F2076" s="11">
        <f t="shared" si="97"/>
        <v>9.7802500000000006</v>
      </c>
      <c r="G2076" s="11">
        <f t="shared" si="98"/>
        <v>-59.003912</v>
      </c>
      <c r="H2076" s="8">
        <f t="shared" si="96"/>
        <v>1374.1633853380001</v>
      </c>
      <c r="K2076" s="69"/>
      <c r="L2076" s="69"/>
      <c r="M2076" s="69"/>
      <c r="P2076" s="63"/>
      <c r="Q2076" s="63"/>
      <c r="R2076" s="63"/>
    </row>
    <row r="2077" spans="1:18" outlineLevel="1">
      <c r="A2077" s="6">
        <v>47</v>
      </c>
      <c r="B2077" s="20">
        <v>42687.020833333336</v>
      </c>
      <c r="C2077" s="21">
        <v>2.0833333333333332E-2</v>
      </c>
      <c r="D2077" s="13">
        <v>9.2200000000000006</v>
      </c>
      <c r="E2077" s="12">
        <v>-9.42</v>
      </c>
      <c r="F2077" s="11">
        <f t="shared" si="97"/>
        <v>9.4919900000000013</v>
      </c>
      <c r="G2077" s="11">
        <f t="shared" si="98"/>
        <v>-10.045488000000001</v>
      </c>
      <c r="H2077" s="8">
        <f t="shared" si="96"/>
        <v>868.94885664112019</v>
      </c>
      <c r="K2077" s="69"/>
      <c r="L2077" s="69"/>
      <c r="M2077" s="69"/>
      <c r="P2077" s="63"/>
      <c r="Q2077" s="63"/>
      <c r="R2077" s="63"/>
    </row>
    <row r="2078" spans="1:18" outlineLevel="1">
      <c r="A2078" s="6">
        <v>47</v>
      </c>
      <c r="B2078" s="20">
        <v>42687.020833333336</v>
      </c>
      <c r="C2078" s="21">
        <v>4.1666666666666664E-2</v>
      </c>
      <c r="D2078" s="13">
        <v>9.58</v>
      </c>
      <c r="E2078" s="12">
        <v>19.579999999999998</v>
      </c>
      <c r="F2078" s="11">
        <f t="shared" si="97"/>
        <v>9.8626100000000001</v>
      </c>
      <c r="G2078" s="11">
        <f t="shared" si="98"/>
        <v>20.880111999999997</v>
      </c>
      <c r="H2078" s="8">
        <f t="shared" si="96"/>
        <v>597.87031358768002</v>
      </c>
      <c r="K2078" s="69"/>
      <c r="L2078" s="69"/>
      <c r="M2078" s="69"/>
      <c r="P2078" s="63"/>
      <c r="Q2078" s="63"/>
      <c r="R2078" s="63"/>
    </row>
    <row r="2079" spans="1:18" outlineLevel="1">
      <c r="A2079" s="6">
        <v>47</v>
      </c>
      <c r="B2079" s="20">
        <v>42687.020833333336</v>
      </c>
      <c r="C2079" s="21">
        <v>6.25E-2</v>
      </c>
      <c r="D2079" s="13">
        <v>9.27</v>
      </c>
      <c r="E2079" s="12">
        <v>17.11</v>
      </c>
      <c r="F2079" s="11">
        <f t="shared" si="97"/>
        <v>9.5434650000000012</v>
      </c>
      <c r="G2079" s="11">
        <f t="shared" si="98"/>
        <v>18.246103999999999</v>
      </c>
      <c r="H2079" s="8">
        <f t="shared" si="96"/>
        <v>603.66134258964007</v>
      </c>
      <c r="K2079" s="69"/>
      <c r="L2079" s="69"/>
      <c r="M2079" s="69"/>
      <c r="P2079" s="63"/>
      <c r="Q2079" s="63"/>
      <c r="R2079" s="63"/>
    </row>
    <row r="2080" spans="1:18" outlineLevel="1">
      <c r="A2080" s="6">
        <v>47</v>
      </c>
      <c r="B2080" s="20">
        <v>42687.020833333336</v>
      </c>
      <c r="C2080" s="21">
        <v>8.3333333333333329E-2</v>
      </c>
      <c r="D2080" s="13">
        <v>9.76</v>
      </c>
      <c r="E2080" s="12">
        <v>18.03</v>
      </c>
      <c r="F2080" s="11">
        <f t="shared" si="97"/>
        <v>10.047920000000001</v>
      </c>
      <c r="G2080" s="11">
        <f t="shared" si="98"/>
        <v>19.227192000000002</v>
      </c>
      <c r="H2080" s="8">
        <f t="shared" si="96"/>
        <v>625.7121929593601</v>
      </c>
      <c r="K2080" s="69"/>
      <c r="L2080" s="69"/>
      <c r="M2080" s="69"/>
      <c r="P2080" s="63"/>
      <c r="Q2080" s="63"/>
      <c r="R2080" s="63"/>
    </row>
    <row r="2081" spans="1:18" outlineLevel="1">
      <c r="A2081" s="6">
        <v>47</v>
      </c>
      <c r="B2081" s="20">
        <v>42687.020833333336</v>
      </c>
      <c r="C2081" s="21">
        <v>0.10416666666666666</v>
      </c>
      <c r="D2081" s="13">
        <v>9.75</v>
      </c>
      <c r="E2081" s="12">
        <v>20.47</v>
      </c>
      <c r="F2081" s="11">
        <f t="shared" si="97"/>
        <v>10.037625</v>
      </c>
      <c r="G2081" s="11">
        <f t="shared" si="98"/>
        <v>21.829207999999998</v>
      </c>
      <c r="H2081" s="8">
        <f t="shared" si="96"/>
        <v>598.95303354900011</v>
      </c>
      <c r="K2081" s="69"/>
      <c r="L2081" s="69"/>
      <c r="M2081" s="69"/>
      <c r="P2081" s="63"/>
      <c r="Q2081" s="63"/>
      <c r="R2081" s="63"/>
    </row>
    <row r="2082" spans="1:18" outlineLevel="1">
      <c r="A2082" s="6">
        <v>47</v>
      </c>
      <c r="B2082" s="20">
        <v>42687.020833333336</v>
      </c>
      <c r="C2082" s="21">
        <v>0.12499999999999999</v>
      </c>
      <c r="D2082" s="13">
        <v>9.7200000000000006</v>
      </c>
      <c r="E2082" s="12">
        <v>16.45</v>
      </c>
      <c r="F2082" s="11">
        <f t="shared" si="97"/>
        <v>10.006740000000001</v>
      </c>
      <c r="G2082" s="11">
        <f t="shared" si="98"/>
        <v>17.542279999999998</v>
      </c>
      <c r="H2082" s="8">
        <f t="shared" si="96"/>
        <v>640.00827503280004</v>
      </c>
      <c r="K2082" s="69"/>
      <c r="L2082" s="69"/>
      <c r="M2082" s="69"/>
      <c r="P2082" s="63"/>
      <c r="Q2082" s="63"/>
      <c r="R2082" s="63"/>
    </row>
    <row r="2083" spans="1:18" outlineLevel="1">
      <c r="A2083" s="6">
        <v>47</v>
      </c>
      <c r="B2083" s="20">
        <v>42687.020833333336</v>
      </c>
      <c r="C2083" s="21">
        <v>0.14583333333333331</v>
      </c>
      <c r="D2083" s="13">
        <v>8.7899999999999991</v>
      </c>
      <c r="E2083" s="12">
        <v>7.56</v>
      </c>
      <c r="F2083" s="11">
        <f t="shared" si="97"/>
        <v>9.0493050000000004</v>
      </c>
      <c r="G2083" s="11">
        <f t="shared" si="98"/>
        <v>8.0619839999999989</v>
      </c>
      <c r="H2083" s="8">
        <f t="shared" si="96"/>
        <v>664.56300537888012</v>
      </c>
      <c r="K2083" s="69"/>
      <c r="L2083" s="69"/>
      <c r="M2083" s="69"/>
      <c r="P2083" s="63"/>
      <c r="Q2083" s="63"/>
      <c r="R2083" s="63"/>
    </row>
    <row r="2084" spans="1:18" outlineLevel="1">
      <c r="A2084" s="6">
        <v>47</v>
      </c>
      <c r="B2084" s="20">
        <v>42687.020833333336</v>
      </c>
      <c r="C2084" s="21">
        <v>0.16666666666666666</v>
      </c>
      <c r="D2084" s="13">
        <v>9.1999999999999993</v>
      </c>
      <c r="E2084" s="12">
        <v>-7.04</v>
      </c>
      <c r="F2084" s="11">
        <f t="shared" si="97"/>
        <v>9.4713999999999992</v>
      </c>
      <c r="G2084" s="11">
        <f t="shared" si="98"/>
        <v>-7.5074560000000004</v>
      </c>
      <c r="H2084" s="8">
        <f t="shared" si="96"/>
        <v>843.0252187584</v>
      </c>
      <c r="K2084" s="69"/>
      <c r="L2084" s="69"/>
      <c r="M2084" s="69"/>
      <c r="P2084" s="63"/>
      <c r="Q2084" s="63"/>
      <c r="R2084" s="63"/>
    </row>
    <row r="2085" spans="1:18" outlineLevel="1">
      <c r="A2085" s="6">
        <v>47</v>
      </c>
      <c r="B2085" s="20">
        <v>42687.020833333336</v>
      </c>
      <c r="C2085" s="21">
        <v>0.1875</v>
      </c>
      <c r="D2085" s="13">
        <v>9.5</v>
      </c>
      <c r="E2085" s="12">
        <v>12.87</v>
      </c>
      <c r="F2085" s="11">
        <f t="shared" si="97"/>
        <v>9.7802500000000006</v>
      </c>
      <c r="G2085" s="11">
        <f t="shared" si="98"/>
        <v>13.724568</v>
      </c>
      <c r="H2085" s="8">
        <f t="shared" si="96"/>
        <v>662.86066881800002</v>
      </c>
      <c r="K2085" s="69"/>
      <c r="L2085" s="69"/>
      <c r="M2085" s="69"/>
      <c r="P2085" s="63"/>
      <c r="Q2085" s="63"/>
      <c r="R2085" s="63"/>
    </row>
    <row r="2086" spans="1:18" outlineLevel="1">
      <c r="A2086" s="6">
        <v>47</v>
      </c>
      <c r="B2086" s="20">
        <v>42687.020833333336</v>
      </c>
      <c r="C2086" s="21">
        <v>0.20833333333333334</v>
      </c>
      <c r="D2086" s="13">
        <v>9.68</v>
      </c>
      <c r="E2086" s="12">
        <v>12.16</v>
      </c>
      <c r="F2086" s="11">
        <f t="shared" si="97"/>
        <v>9.96556</v>
      </c>
      <c r="G2086" s="11">
        <f t="shared" si="98"/>
        <v>12.967424000000001</v>
      </c>
      <c r="H2086" s="8">
        <f t="shared" si="96"/>
        <v>682.96549808256009</v>
      </c>
      <c r="K2086" s="69"/>
      <c r="L2086" s="69"/>
      <c r="M2086" s="69"/>
      <c r="P2086" s="63"/>
      <c r="Q2086" s="63"/>
      <c r="R2086" s="63"/>
    </row>
    <row r="2087" spans="1:18" outlineLevel="1">
      <c r="A2087" s="6">
        <v>47</v>
      </c>
      <c r="B2087" s="20">
        <v>42687.020833333336</v>
      </c>
      <c r="C2087" s="21">
        <v>0.22916666666666669</v>
      </c>
      <c r="D2087" s="13">
        <v>9.7899999999999991</v>
      </c>
      <c r="E2087" s="12">
        <v>17.43</v>
      </c>
      <c r="F2087" s="11">
        <f t="shared" si="97"/>
        <v>10.078804999999999</v>
      </c>
      <c r="G2087" s="11">
        <f t="shared" si="98"/>
        <v>18.587351999999999</v>
      </c>
      <c r="H2087" s="8">
        <f t="shared" si="96"/>
        <v>634.08431122564002</v>
      </c>
      <c r="K2087" s="69"/>
      <c r="L2087" s="69"/>
      <c r="M2087" s="69"/>
      <c r="P2087" s="63"/>
      <c r="Q2087" s="63"/>
      <c r="R2087" s="63"/>
    </row>
    <row r="2088" spans="1:18" outlineLevel="1">
      <c r="A2088" s="6">
        <v>47</v>
      </c>
      <c r="B2088" s="20">
        <v>42687.020833333336</v>
      </c>
      <c r="C2088" s="21">
        <v>0.25</v>
      </c>
      <c r="D2088" s="13">
        <v>9.7799999999999994</v>
      </c>
      <c r="E2088" s="12">
        <v>14.94</v>
      </c>
      <c r="F2088" s="11">
        <f t="shared" si="97"/>
        <v>10.06851</v>
      </c>
      <c r="G2088" s="11">
        <f t="shared" si="98"/>
        <v>15.932015999999999</v>
      </c>
      <c r="H2088" s="8">
        <f t="shared" si="96"/>
        <v>660.17190258383994</v>
      </c>
      <c r="K2088" s="69"/>
      <c r="L2088" s="69"/>
      <c r="M2088" s="69"/>
      <c r="P2088" s="63"/>
      <c r="Q2088" s="63"/>
      <c r="R2088" s="63"/>
    </row>
    <row r="2089" spans="1:18" outlineLevel="1">
      <c r="A2089" s="6">
        <v>47</v>
      </c>
      <c r="B2089" s="20">
        <v>42687.020833333336</v>
      </c>
      <c r="C2089" s="21">
        <v>0.27083333333333331</v>
      </c>
      <c r="D2089" s="13">
        <v>9.7799999999999994</v>
      </c>
      <c r="E2089" s="12">
        <v>15.87</v>
      </c>
      <c r="F2089" s="11">
        <f t="shared" si="97"/>
        <v>10.06851</v>
      </c>
      <c r="G2089" s="11">
        <f t="shared" si="98"/>
        <v>16.923767999999999</v>
      </c>
      <c r="H2089" s="8">
        <f t="shared" si="96"/>
        <v>650.18643765432</v>
      </c>
      <c r="K2089" s="69"/>
      <c r="L2089" s="69"/>
      <c r="M2089" s="69"/>
      <c r="P2089" s="63"/>
      <c r="Q2089" s="63"/>
      <c r="R2089" s="63"/>
    </row>
    <row r="2090" spans="1:18" outlineLevel="1">
      <c r="A2090" s="6">
        <v>47</v>
      </c>
      <c r="B2090" s="20">
        <v>42687.020833333336</v>
      </c>
      <c r="C2090" s="21">
        <v>0.29166666666666663</v>
      </c>
      <c r="D2090" s="13">
        <v>9.77</v>
      </c>
      <c r="E2090" s="12">
        <v>17.350000000000001</v>
      </c>
      <c r="F2090" s="11">
        <f t="shared" si="97"/>
        <v>10.058215000000001</v>
      </c>
      <c r="G2090" s="11">
        <f t="shared" si="98"/>
        <v>18.502040000000001</v>
      </c>
      <c r="H2090" s="8">
        <f t="shared" si="96"/>
        <v>633.6470262414</v>
      </c>
      <c r="K2090" s="69"/>
      <c r="L2090" s="69"/>
      <c r="M2090" s="69"/>
      <c r="P2090" s="63"/>
      <c r="Q2090" s="63"/>
      <c r="R2090" s="63"/>
    </row>
    <row r="2091" spans="1:18" outlineLevel="1">
      <c r="A2091" s="6">
        <v>47</v>
      </c>
      <c r="B2091" s="20">
        <v>42687.020833333336</v>
      </c>
      <c r="C2091" s="21">
        <v>0.31249999999999994</v>
      </c>
      <c r="D2091" s="13">
        <v>9.77</v>
      </c>
      <c r="E2091" s="12">
        <v>15.59</v>
      </c>
      <c r="F2091" s="11">
        <f t="shared" si="97"/>
        <v>10.058215000000001</v>
      </c>
      <c r="G2091" s="11">
        <f t="shared" si="98"/>
        <v>16.625176</v>
      </c>
      <c r="H2091" s="8">
        <f t="shared" si="96"/>
        <v>652.52492787916003</v>
      </c>
      <c r="K2091" s="69"/>
      <c r="L2091" s="69"/>
      <c r="M2091" s="69"/>
      <c r="P2091" s="63"/>
      <c r="Q2091" s="63"/>
      <c r="R2091" s="63"/>
    </row>
    <row r="2092" spans="1:18" outlineLevel="1">
      <c r="A2092" s="6">
        <v>47</v>
      </c>
      <c r="B2092" s="20">
        <v>42687.020833333336</v>
      </c>
      <c r="C2092" s="21">
        <v>0.33333333333333326</v>
      </c>
      <c r="D2092" s="13">
        <v>9.7899999999999991</v>
      </c>
      <c r="E2092" s="12">
        <v>19.649999999999999</v>
      </c>
      <c r="F2092" s="11">
        <f t="shared" si="97"/>
        <v>10.078804999999999</v>
      </c>
      <c r="G2092" s="11">
        <f t="shared" si="98"/>
        <v>20.95476</v>
      </c>
      <c r="H2092" s="8">
        <f t="shared" si="96"/>
        <v>610.22366763819991</v>
      </c>
      <c r="K2092" s="69"/>
      <c r="L2092" s="69"/>
      <c r="M2092" s="69"/>
      <c r="P2092" s="63"/>
      <c r="Q2092" s="63"/>
      <c r="R2092" s="63"/>
    </row>
    <row r="2093" spans="1:18" outlineLevel="1">
      <c r="A2093" s="6">
        <v>47</v>
      </c>
      <c r="B2093" s="20">
        <v>42687.020833333336</v>
      </c>
      <c r="C2093" s="21">
        <v>0.35416666666666657</v>
      </c>
      <c r="D2093" s="13">
        <v>9.7799999999999994</v>
      </c>
      <c r="E2093" s="12">
        <v>25.78</v>
      </c>
      <c r="F2093" s="11">
        <f t="shared" si="97"/>
        <v>10.06851</v>
      </c>
      <c r="G2093" s="11">
        <f t="shared" si="98"/>
        <v>27.491792</v>
      </c>
      <c r="H2093" s="8">
        <f t="shared" si="96"/>
        <v>543.78218233007999</v>
      </c>
      <c r="K2093" s="69"/>
      <c r="L2093" s="69"/>
      <c r="M2093" s="69"/>
      <c r="P2093" s="63"/>
      <c r="Q2093" s="63"/>
      <c r="R2093" s="63"/>
    </row>
    <row r="2094" spans="1:18" outlineLevel="1">
      <c r="A2094" s="6">
        <v>47</v>
      </c>
      <c r="B2094" s="20">
        <v>42687.020833333336</v>
      </c>
      <c r="C2094" s="21">
        <v>0.37499999999999989</v>
      </c>
      <c r="D2094" s="13">
        <v>9.7899999999999991</v>
      </c>
      <c r="E2094" s="12">
        <v>25.99</v>
      </c>
      <c r="F2094" s="11">
        <f t="shared" si="97"/>
        <v>10.078804999999999</v>
      </c>
      <c r="G2094" s="11">
        <f t="shared" si="98"/>
        <v>27.715736</v>
      </c>
      <c r="H2094" s="8">
        <f t="shared" si="96"/>
        <v>542.08110892451998</v>
      </c>
      <c r="K2094" s="69"/>
      <c r="L2094" s="69"/>
      <c r="M2094" s="69"/>
      <c r="P2094" s="63"/>
      <c r="Q2094" s="63"/>
      <c r="R2094" s="63"/>
    </row>
    <row r="2095" spans="1:18" outlineLevel="1">
      <c r="A2095" s="6">
        <v>47</v>
      </c>
      <c r="B2095" s="20">
        <v>42687.020833333336</v>
      </c>
      <c r="C2095" s="21">
        <v>0.3958333333333332</v>
      </c>
      <c r="D2095" s="13">
        <v>9.7799999999999994</v>
      </c>
      <c r="E2095" s="12">
        <v>23.96</v>
      </c>
      <c r="F2095" s="11">
        <f t="shared" si="97"/>
        <v>10.06851</v>
      </c>
      <c r="G2095" s="11">
        <f t="shared" si="98"/>
        <v>25.550944000000001</v>
      </c>
      <c r="H2095" s="8">
        <f t="shared" si="96"/>
        <v>563.32362982656002</v>
      </c>
      <c r="K2095" s="69"/>
      <c r="L2095" s="69"/>
      <c r="M2095" s="69"/>
      <c r="P2095" s="63"/>
      <c r="Q2095" s="63"/>
      <c r="R2095" s="63"/>
    </row>
    <row r="2096" spans="1:18" outlineLevel="1">
      <c r="A2096" s="6">
        <v>47</v>
      </c>
      <c r="B2096" s="20">
        <v>42687.020833333336</v>
      </c>
      <c r="C2096" s="21">
        <v>0.41666666666666652</v>
      </c>
      <c r="D2096" s="13">
        <v>9.7799999999999994</v>
      </c>
      <c r="E2096" s="12">
        <v>23.93</v>
      </c>
      <c r="F2096" s="11">
        <f t="shared" si="97"/>
        <v>10.06851</v>
      </c>
      <c r="G2096" s="11">
        <f t="shared" si="98"/>
        <v>25.518951999999999</v>
      </c>
      <c r="H2096" s="8">
        <f t="shared" si="96"/>
        <v>563.64574159847996</v>
      </c>
      <c r="K2096" s="69"/>
      <c r="L2096" s="69"/>
      <c r="M2096" s="69"/>
      <c r="P2096" s="63"/>
      <c r="Q2096" s="63"/>
      <c r="R2096" s="63"/>
    </row>
    <row r="2097" spans="1:18" outlineLevel="1">
      <c r="A2097" s="6">
        <v>47</v>
      </c>
      <c r="B2097" s="20">
        <v>42687.020833333336</v>
      </c>
      <c r="C2097" s="21">
        <v>0.43749999999999983</v>
      </c>
      <c r="D2097" s="13">
        <v>9.7899999999999991</v>
      </c>
      <c r="E2097" s="12">
        <v>15</v>
      </c>
      <c r="F2097" s="11">
        <f t="shared" si="97"/>
        <v>10.078804999999999</v>
      </c>
      <c r="G2097" s="11">
        <f t="shared" si="98"/>
        <v>15.996</v>
      </c>
      <c r="H2097" s="8">
        <f t="shared" si="96"/>
        <v>660.20204272000001</v>
      </c>
      <c r="K2097" s="69"/>
      <c r="L2097" s="69"/>
      <c r="M2097" s="69"/>
      <c r="P2097" s="63"/>
      <c r="Q2097" s="63"/>
      <c r="R2097" s="63"/>
    </row>
    <row r="2098" spans="1:18" outlineLevel="1">
      <c r="A2098" s="6">
        <v>47</v>
      </c>
      <c r="B2098" s="20">
        <v>42687.020833333336</v>
      </c>
      <c r="C2098" s="21">
        <v>0.45833333333333315</v>
      </c>
      <c r="D2098" s="13">
        <v>9.7799999999999994</v>
      </c>
      <c r="E2098" s="12">
        <v>13.61</v>
      </c>
      <c r="F2098" s="11">
        <f t="shared" si="97"/>
        <v>10.06851</v>
      </c>
      <c r="G2098" s="11">
        <f t="shared" si="98"/>
        <v>14.513703999999999</v>
      </c>
      <c r="H2098" s="8">
        <f t="shared" si="96"/>
        <v>674.45219113895996</v>
      </c>
      <c r="K2098" s="69"/>
      <c r="L2098" s="69"/>
      <c r="M2098" s="69"/>
      <c r="P2098" s="63"/>
      <c r="Q2098" s="63"/>
      <c r="R2098" s="63"/>
    </row>
    <row r="2099" spans="1:18" outlineLevel="1">
      <c r="A2099" s="6">
        <v>47</v>
      </c>
      <c r="B2099" s="20">
        <v>42687.020833333336</v>
      </c>
      <c r="C2099" s="21">
        <v>0.47916666666666646</v>
      </c>
      <c r="D2099" s="13">
        <v>9.7799999999999994</v>
      </c>
      <c r="E2099" s="12">
        <v>4.9800000000000004</v>
      </c>
      <c r="F2099" s="11">
        <f t="shared" si="97"/>
        <v>10.06851</v>
      </c>
      <c r="G2099" s="11">
        <f t="shared" si="98"/>
        <v>5.3106720000000003</v>
      </c>
      <c r="H2099" s="8">
        <f t="shared" si="96"/>
        <v>767.11301086128003</v>
      </c>
      <c r="K2099" s="69"/>
      <c r="L2099" s="69"/>
      <c r="M2099" s="69"/>
      <c r="P2099" s="63"/>
      <c r="Q2099" s="63"/>
      <c r="R2099" s="63"/>
    </row>
    <row r="2100" spans="1:18" outlineLevel="1">
      <c r="A2100" s="6">
        <v>47</v>
      </c>
      <c r="B2100" s="20">
        <v>42687.020833333336</v>
      </c>
      <c r="C2100" s="21">
        <v>0.49999999999999978</v>
      </c>
      <c r="D2100" s="13">
        <v>9.7799999999999994</v>
      </c>
      <c r="E2100" s="12">
        <v>20.82</v>
      </c>
      <c r="F2100" s="11">
        <f t="shared" si="97"/>
        <v>10.06851</v>
      </c>
      <c r="G2100" s="11">
        <f t="shared" si="98"/>
        <v>22.202448</v>
      </c>
      <c r="H2100" s="8">
        <f t="shared" si="96"/>
        <v>597.03799528751995</v>
      </c>
      <c r="K2100" s="69"/>
      <c r="L2100" s="69"/>
      <c r="M2100" s="69"/>
      <c r="P2100" s="63"/>
      <c r="Q2100" s="63"/>
      <c r="R2100" s="63"/>
    </row>
    <row r="2101" spans="1:18" outlineLevel="1">
      <c r="A2101" s="6">
        <v>47</v>
      </c>
      <c r="B2101" s="20">
        <v>42687.020833333336</v>
      </c>
      <c r="C2101" s="21">
        <v>0.52083333333333315</v>
      </c>
      <c r="D2101" s="13">
        <v>9.7899999999999991</v>
      </c>
      <c r="E2101" s="12">
        <v>8.6</v>
      </c>
      <c r="F2101" s="11">
        <f t="shared" si="97"/>
        <v>10.078804999999999</v>
      </c>
      <c r="G2101" s="11">
        <f t="shared" si="98"/>
        <v>9.1710399999999996</v>
      </c>
      <c r="H2101" s="8">
        <f t="shared" si="96"/>
        <v>728.98948369279992</v>
      </c>
      <c r="K2101" s="69"/>
      <c r="L2101" s="69"/>
      <c r="M2101" s="69"/>
      <c r="P2101" s="63"/>
      <c r="Q2101" s="63"/>
      <c r="R2101" s="63"/>
    </row>
    <row r="2102" spans="1:18" outlineLevel="1">
      <c r="A2102" s="6">
        <v>47</v>
      </c>
      <c r="B2102" s="20">
        <v>42687.020833333336</v>
      </c>
      <c r="C2102" s="21">
        <v>0.54166666666666652</v>
      </c>
      <c r="D2102" s="13">
        <v>9.7899999999999991</v>
      </c>
      <c r="E2102" s="12">
        <v>13.07</v>
      </c>
      <c r="F2102" s="11">
        <f t="shared" si="97"/>
        <v>10.078804999999999</v>
      </c>
      <c r="G2102" s="11">
        <f t="shared" si="98"/>
        <v>13.937848000000001</v>
      </c>
      <c r="H2102" s="8">
        <f t="shared" si="96"/>
        <v>680.94575538835988</v>
      </c>
      <c r="K2102" s="69"/>
      <c r="L2102" s="69"/>
      <c r="M2102" s="69"/>
      <c r="P2102" s="63"/>
      <c r="Q2102" s="63"/>
      <c r="R2102" s="63"/>
    </row>
    <row r="2103" spans="1:18" outlineLevel="1">
      <c r="A2103" s="6">
        <v>47</v>
      </c>
      <c r="B2103" s="20">
        <v>42687.020833333336</v>
      </c>
      <c r="C2103" s="21">
        <v>0.56249999999999989</v>
      </c>
      <c r="D2103" s="13">
        <v>9.77</v>
      </c>
      <c r="E2103" s="12">
        <v>-6.58</v>
      </c>
      <c r="F2103" s="11">
        <f t="shared" si="97"/>
        <v>10.058215000000001</v>
      </c>
      <c r="G2103" s="11">
        <f t="shared" si="98"/>
        <v>-7.0169120000000005</v>
      </c>
      <c r="H2103" s="8">
        <f t="shared" si="96"/>
        <v>890.32213203208005</v>
      </c>
      <c r="K2103" s="69"/>
      <c r="L2103" s="69"/>
      <c r="M2103" s="69"/>
      <c r="P2103" s="63"/>
      <c r="Q2103" s="63"/>
      <c r="R2103" s="63"/>
    </row>
    <row r="2104" spans="1:18" outlineLevel="1">
      <c r="A2104" s="6">
        <v>47</v>
      </c>
      <c r="B2104" s="20">
        <v>42687.020833333336</v>
      </c>
      <c r="C2104" s="21">
        <v>0.58333333333333326</v>
      </c>
      <c r="D2104" s="13">
        <v>9.8000000000000007</v>
      </c>
      <c r="E2104" s="12">
        <v>19.899999999999999</v>
      </c>
      <c r="F2104" s="11">
        <f t="shared" si="97"/>
        <v>10.089100000000002</v>
      </c>
      <c r="G2104" s="11">
        <f t="shared" si="98"/>
        <v>21.221359999999997</v>
      </c>
      <c r="H2104" s="8">
        <f t="shared" si="96"/>
        <v>608.15722682400019</v>
      </c>
      <c r="K2104" s="69"/>
      <c r="L2104" s="69"/>
      <c r="M2104" s="69"/>
      <c r="P2104" s="63"/>
      <c r="Q2104" s="63"/>
      <c r="R2104" s="63"/>
    </row>
    <row r="2105" spans="1:18" outlineLevel="1">
      <c r="A2105" s="6">
        <v>47</v>
      </c>
      <c r="B2105" s="20">
        <v>42687.020833333336</v>
      </c>
      <c r="C2105" s="21">
        <v>0.60416666666666663</v>
      </c>
      <c r="D2105" s="13">
        <v>9.7799999999999994</v>
      </c>
      <c r="E2105" s="12">
        <v>8.06</v>
      </c>
      <c r="F2105" s="11">
        <f t="shared" si="97"/>
        <v>10.06851</v>
      </c>
      <c r="G2105" s="11">
        <f t="shared" si="98"/>
        <v>8.5951840000000015</v>
      </c>
      <c r="H2105" s="8">
        <f t="shared" si="96"/>
        <v>734.04286894415998</v>
      </c>
      <c r="K2105" s="69"/>
      <c r="L2105" s="69"/>
      <c r="M2105" s="69"/>
      <c r="P2105" s="63"/>
      <c r="Q2105" s="63"/>
      <c r="R2105" s="63"/>
    </row>
    <row r="2106" spans="1:18" outlineLevel="1">
      <c r="A2106" s="6">
        <v>47</v>
      </c>
      <c r="B2106" s="20">
        <v>42687.020833333336</v>
      </c>
      <c r="C2106" s="21">
        <v>0.625</v>
      </c>
      <c r="D2106" s="13">
        <v>9.7799999999999994</v>
      </c>
      <c r="E2106" s="12">
        <v>4.53</v>
      </c>
      <c r="F2106" s="11">
        <f t="shared" si="97"/>
        <v>10.06851</v>
      </c>
      <c r="G2106" s="11">
        <f t="shared" si="98"/>
        <v>4.8307920000000006</v>
      </c>
      <c r="H2106" s="8">
        <f t="shared" si="96"/>
        <v>771.94468744007997</v>
      </c>
      <c r="K2106" s="69"/>
      <c r="L2106" s="69"/>
      <c r="M2106" s="69"/>
      <c r="P2106" s="63"/>
      <c r="Q2106" s="63"/>
      <c r="R2106" s="63"/>
    </row>
    <row r="2107" spans="1:18" outlineLevel="1">
      <c r="A2107" s="6">
        <v>47</v>
      </c>
      <c r="B2107" s="20">
        <v>42687.020833333336</v>
      </c>
      <c r="C2107" s="21">
        <v>0.64583333333333337</v>
      </c>
      <c r="D2107" s="13">
        <v>9.7799999999999994</v>
      </c>
      <c r="E2107" s="12">
        <v>7.94</v>
      </c>
      <c r="F2107" s="11">
        <f t="shared" si="97"/>
        <v>10.06851</v>
      </c>
      <c r="G2107" s="11">
        <f t="shared" si="98"/>
        <v>8.4672160000000005</v>
      </c>
      <c r="H2107" s="8">
        <f t="shared" si="96"/>
        <v>735.33131603183995</v>
      </c>
      <c r="K2107" s="69"/>
      <c r="L2107" s="69"/>
      <c r="M2107" s="69"/>
      <c r="P2107" s="63"/>
      <c r="Q2107" s="63"/>
      <c r="R2107" s="63"/>
    </row>
    <row r="2108" spans="1:18" outlineLevel="1">
      <c r="A2108" s="6">
        <v>47</v>
      </c>
      <c r="B2108" s="20">
        <v>42687.020833333336</v>
      </c>
      <c r="C2108" s="21">
        <v>0.66666666666666674</v>
      </c>
      <c r="D2108" s="13">
        <v>9.7799999999999994</v>
      </c>
      <c r="E2108" s="12">
        <v>26.16</v>
      </c>
      <c r="F2108" s="11">
        <f t="shared" si="97"/>
        <v>10.06851</v>
      </c>
      <c r="G2108" s="11">
        <f t="shared" si="98"/>
        <v>27.897024000000002</v>
      </c>
      <c r="H2108" s="8">
        <f t="shared" si="96"/>
        <v>539.70209988575994</v>
      </c>
      <c r="K2108" s="69"/>
      <c r="L2108" s="69"/>
      <c r="M2108" s="69"/>
      <c r="P2108" s="63"/>
      <c r="Q2108" s="63"/>
      <c r="R2108" s="63"/>
    </row>
    <row r="2109" spans="1:18" outlineLevel="1">
      <c r="A2109" s="6">
        <v>47</v>
      </c>
      <c r="B2109" s="20">
        <v>42687.020833333336</v>
      </c>
      <c r="C2109" s="21">
        <v>0.68750000000000011</v>
      </c>
      <c r="D2109" s="13">
        <v>9.77</v>
      </c>
      <c r="E2109" s="12">
        <v>10.39</v>
      </c>
      <c r="F2109" s="11">
        <f t="shared" si="97"/>
        <v>10.058215000000001</v>
      </c>
      <c r="G2109" s="11">
        <f t="shared" si="98"/>
        <v>11.079896000000002</v>
      </c>
      <c r="H2109" s="8">
        <f t="shared" si="96"/>
        <v>708.30054635435999</v>
      </c>
      <c r="K2109" s="69"/>
      <c r="L2109" s="69"/>
      <c r="M2109" s="69"/>
      <c r="P2109" s="63"/>
      <c r="Q2109" s="63"/>
      <c r="R2109" s="63"/>
    </row>
    <row r="2110" spans="1:18" outlineLevel="1">
      <c r="A2110" s="6">
        <v>47</v>
      </c>
      <c r="B2110" s="20">
        <v>42687.020833333336</v>
      </c>
      <c r="C2110" s="21">
        <v>0.70833333333333348</v>
      </c>
      <c r="D2110" s="13">
        <v>9.7899999999999991</v>
      </c>
      <c r="E2110" s="12">
        <v>9.9600000000000009</v>
      </c>
      <c r="F2110" s="11">
        <f t="shared" si="97"/>
        <v>10.078804999999999</v>
      </c>
      <c r="G2110" s="11">
        <f t="shared" si="98"/>
        <v>10.621344000000001</v>
      </c>
      <c r="H2110" s="8">
        <f t="shared" si="96"/>
        <v>714.37215248608004</v>
      </c>
      <c r="K2110" s="69"/>
      <c r="L2110" s="69"/>
      <c r="M2110" s="69"/>
      <c r="P2110" s="63"/>
      <c r="Q2110" s="63"/>
      <c r="R2110" s="63"/>
    </row>
    <row r="2111" spans="1:18" outlineLevel="1">
      <c r="A2111" s="6">
        <v>47</v>
      </c>
      <c r="B2111" s="20">
        <v>42687.020833333336</v>
      </c>
      <c r="C2111" s="21">
        <v>0.72916666666666685</v>
      </c>
      <c r="D2111" s="13">
        <v>9.7799999999999994</v>
      </c>
      <c r="E2111" s="12">
        <v>10.28</v>
      </c>
      <c r="F2111" s="11">
        <f t="shared" si="97"/>
        <v>10.06851</v>
      </c>
      <c r="G2111" s="11">
        <f t="shared" si="98"/>
        <v>10.962591999999999</v>
      </c>
      <c r="H2111" s="8">
        <f t="shared" si="96"/>
        <v>710.20659782207997</v>
      </c>
      <c r="K2111" s="69"/>
      <c r="L2111" s="69"/>
      <c r="M2111" s="69"/>
      <c r="P2111" s="63"/>
      <c r="Q2111" s="63"/>
      <c r="R2111" s="63"/>
    </row>
    <row r="2112" spans="1:18" outlineLevel="1">
      <c r="A2112" s="6">
        <v>47</v>
      </c>
      <c r="B2112" s="20">
        <v>42687.020833333336</v>
      </c>
      <c r="C2112" s="21">
        <v>0.75000000000000022</v>
      </c>
      <c r="D2112" s="13">
        <v>9.7799999999999994</v>
      </c>
      <c r="E2112" s="12">
        <v>9.85</v>
      </c>
      <c r="F2112" s="11">
        <f t="shared" si="97"/>
        <v>10.06851</v>
      </c>
      <c r="G2112" s="11">
        <f t="shared" si="98"/>
        <v>10.50404</v>
      </c>
      <c r="H2112" s="8">
        <f t="shared" si="96"/>
        <v>714.82353321959999</v>
      </c>
      <c r="K2112" s="69"/>
      <c r="L2112" s="69"/>
      <c r="M2112" s="69"/>
      <c r="P2112" s="63"/>
      <c r="Q2112" s="63"/>
      <c r="R2112" s="63"/>
    </row>
    <row r="2113" spans="1:18" outlineLevel="1">
      <c r="A2113" s="6">
        <v>47</v>
      </c>
      <c r="B2113" s="20">
        <v>42687.020833333336</v>
      </c>
      <c r="C2113" s="21">
        <v>0.77083333333333359</v>
      </c>
      <c r="D2113" s="13">
        <v>9.7799999999999994</v>
      </c>
      <c r="E2113" s="12">
        <v>9.42</v>
      </c>
      <c r="F2113" s="11">
        <f t="shared" si="97"/>
        <v>10.06851</v>
      </c>
      <c r="G2113" s="11">
        <f t="shared" si="98"/>
        <v>10.045488000000001</v>
      </c>
      <c r="H2113" s="8">
        <f t="shared" si="96"/>
        <v>719.4404686171199</v>
      </c>
      <c r="K2113" s="69"/>
      <c r="L2113" s="69"/>
      <c r="M2113" s="69"/>
      <c r="P2113" s="63"/>
      <c r="Q2113" s="63"/>
      <c r="R2113" s="63"/>
    </row>
    <row r="2114" spans="1:18" outlineLevel="1">
      <c r="A2114" s="6">
        <v>47</v>
      </c>
      <c r="B2114" s="20">
        <v>42687.020833333336</v>
      </c>
      <c r="C2114" s="21">
        <v>0.79166666666666696</v>
      </c>
      <c r="D2114" s="13">
        <v>9.7799999999999994</v>
      </c>
      <c r="E2114" s="12">
        <v>9.1999999999999993</v>
      </c>
      <c r="F2114" s="11">
        <f t="shared" si="97"/>
        <v>10.06851</v>
      </c>
      <c r="G2114" s="11">
        <f t="shared" si="98"/>
        <v>9.8108799999999992</v>
      </c>
      <c r="H2114" s="8">
        <f t="shared" si="96"/>
        <v>721.80262161120004</v>
      </c>
      <c r="K2114" s="69"/>
      <c r="L2114" s="69"/>
      <c r="M2114" s="69"/>
      <c r="P2114" s="63"/>
      <c r="Q2114" s="63"/>
      <c r="R2114" s="63"/>
    </row>
    <row r="2115" spans="1:18" outlineLevel="1">
      <c r="A2115" s="6">
        <v>47</v>
      </c>
      <c r="B2115" s="20">
        <v>42687.020833333336</v>
      </c>
      <c r="C2115" s="21">
        <v>0.81250000000000033</v>
      </c>
      <c r="D2115" s="13">
        <v>9.7799999999999994</v>
      </c>
      <c r="E2115" s="12">
        <v>9.85</v>
      </c>
      <c r="F2115" s="11">
        <f t="shared" si="97"/>
        <v>10.06851</v>
      </c>
      <c r="G2115" s="11">
        <f t="shared" si="98"/>
        <v>10.50404</v>
      </c>
      <c r="H2115" s="8">
        <f t="shared" si="96"/>
        <v>714.82353321959999</v>
      </c>
      <c r="K2115" s="69"/>
      <c r="L2115" s="69"/>
      <c r="M2115" s="69"/>
      <c r="P2115" s="63"/>
      <c r="Q2115" s="63"/>
      <c r="R2115" s="63"/>
    </row>
    <row r="2116" spans="1:18" outlineLevel="1">
      <c r="A2116" s="6">
        <v>47</v>
      </c>
      <c r="B2116" s="20">
        <v>42687.020833333336</v>
      </c>
      <c r="C2116" s="21">
        <v>0.8333333333333337</v>
      </c>
      <c r="D2116" s="13">
        <v>9.7899999999999991</v>
      </c>
      <c r="E2116" s="12">
        <v>9.42</v>
      </c>
      <c r="F2116" s="11">
        <f t="shared" si="97"/>
        <v>10.078804999999999</v>
      </c>
      <c r="G2116" s="11">
        <f t="shared" si="98"/>
        <v>10.045488000000001</v>
      </c>
      <c r="H2116" s="8">
        <f t="shared" si="96"/>
        <v>720.17609281815987</v>
      </c>
      <c r="K2116" s="69"/>
      <c r="L2116" s="69"/>
      <c r="M2116" s="69"/>
      <c r="P2116" s="63"/>
      <c r="Q2116" s="63"/>
      <c r="R2116" s="63"/>
    </row>
    <row r="2117" spans="1:18" outlineLevel="1">
      <c r="A2117" s="6">
        <v>47</v>
      </c>
      <c r="B2117" s="20">
        <v>42687.020833333336</v>
      </c>
      <c r="C2117" s="21">
        <v>0.85416666666666707</v>
      </c>
      <c r="D2117" s="13">
        <v>9.7799999999999994</v>
      </c>
      <c r="E2117" s="12">
        <v>16.97</v>
      </c>
      <c r="F2117" s="11">
        <f t="shared" si="97"/>
        <v>10.06851</v>
      </c>
      <c r="G2117" s="11">
        <f t="shared" si="98"/>
        <v>18.096807999999999</v>
      </c>
      <c r="H2117" s="8">
        <f t="shared" si="96"/>
        <v>638.37567268392002</v>
      </c>
      <c r="K2117" s="69"/>
      <c r="L2117" s="69"/>
      <c r="M2117" s="69"/>
      <c r="P2117" s="63"/>
      <c r="Q2117" s="63"/>
      <c r="R2117" s="63"/>
    </row>
    <row r="2118" spans="1:18" outlineLevel="1">
      <c r="A2118" s="6">
        <v>47</v>
      </c>
      <c r="B2118" s="20">
        <v>42687.020833333336</v>
      </c>
      <c r="C2118" s="21">
        <v>0.87500000000000044</v>
      </c>
      <c r="D2118" s="13">
        <v>9.7799999999999994</v>
      </c>
      <c r="E2118" s="12">
        <v>16.98</v>
      </c>
      <c r="F2118" s="11">
        <f t="shared" si="97"/>
        <v>10.06851</v>
      </c>
      <c r="G2118" s="11">
        <f t="shared" si="98"/>
        <v>18.107472000000001</v>
      </c>
      <c r="H2118" s="8">
        <f t="shared" si="96"/>
        <v>638.26830209328</v>
      </c>
      <c r="K2118" s="69"/>
      <c r="L2118" s="69"/>
      <c r="M2118" s="69"/>
      <c r="P2118" s="63"/>
      <c r="Q2118" s="63"/>
      <c r="R2118" s="63"/>
    </row>
    <row r="2119" spans="1:18" outlineLevel="1">
      <c r="A2119" s="6">
        <v>47</v>
      </c>
      <c r="B2119" s="20">
        <v>42687.020833333336</v>
      </c>
      <c r="C2119" s="21">
        <v>0.89583333333333381</v>
      </c>
      <c r="D2119" s="13">
        <v>9.73</v>
      </c>
      <c r="E2119" s="12">
        <v>21.86</v>
      </c>
      <c r="F2119" s="11">
        <f t="shared" si="97"/>
        <v>10.017035000000002</v>
      </c>
      <c r="G2119" s="11">
        <f t="shared" si="98"/>
        <v>23.311503999999999</v>
      </c>
      <c r="H2119" s="8">
        <f t="shared" si="96"/>
        <v>582.87620102936012</v>
      </c>
      <c r="K2119" s="69"/>
      <c r="L2119" s="69"/>
      <c r="M2119" s="69"/>
      <c r="P2119" s="63"/>
      <c r="Q2119" s="63"/>
      <c r="R2119" s="63"/>
    </row>
    <row r="2120" spans="1:18" outlineLevel="1">
      <c r="A2120" s="6">
        <v>47</v>
      </c>
      <c r="B2120" s="20">
        <v>42687.020833333336</v>
      </c>
      <c r="C2120" s="21">
        <v>0.91666666666666718</v>
      </c>
      <c r="D2120" s="13">
        <v>9.43</v>
      </c>
      <c r="E2120" s="12">
        <v>17.28</v>
      </c>
      <c r="F2120" s="11">
        <f t="shared" si="97"/>
        <v>9.7081850000000003</v>
      </c>
      <c r="G2120" s="11">
        <f t="shared" si="98"/>
        <v>18.427392000000001</v>
      </c>
      <c r="H2120" s="8">
        <f t="shared" si="96"/>
        <v>612.3205468964801</v>
      </c>
      <c r="K2120" s="69"/>
      <c r="L2120" s="69"/>
      <c r="M2120" s="69"/>
      <c r="P2120" s="63"/>
      <c r="Q2120" s="63"/>
      <c r="R2120" s="63"/>
    </row>
    <row r="2121" spans="1:18" outlineLevel="1">
      <c r="A2121" s="6">
        <v>47</v>
      </c>
      <c r="B2121" s="20">
        <v>42687.020833333336</v>
      </c>
      <c r="C2121" s="21">
        <v>0.93750000000000056</v>
      </c>
      <c r="D2121" s="13">
        <v>8.02</v>
      </c>
      <c r="E2121" s="12">
        <v>6.24</v>
      </c>
      <c r="F2121" s="11">
        <f t="shared" si="97"/>
        <v>8.256590000000001</v>
      </c>
      <c r="G2121" s="11">
        <f t="shared" si="98"/>
        <v>6.6543360000000007</v>
      </c>
      <c r="H2121" s="8">
        <f t="shared" si="96"/>
        <v>617.96996092576012</v>
      </c>
      <c r="K2121" s="69"/>
      <c r="L2121" s="69"/>
      <c r="M2121" s="69"/>
      <c r="P2121" s="63"/>
      <c r="Q2121" s="63"/>
      <c r="R2121" s="63"/>
    </row>
    <row r="2122" spans="1:18" outlineLevel="1">
      <c r="A2122" s="6">
        <v>47</v>
      </c>
      <c r="B2122" s="20">
        <v>42687.020833333336</v>
      </c>
      <c r="C2122" s="21">
        <v>0.95833333333333393</v>
      </c>
      <c r="D2122" s="13">
        <v>8.17</v>
      </c>
      <c r="E2122" s="12">
        <v>-17.43</v>
      </c>
      <c r="F2122" s="11">
        <f t="shared" si="97"/>
        <v>8.4110150000000008</v>
      </c>
      <c r="G2122" s="11">
        <f t="shared" si="98"/>
        <v>-18.587351999999999</v>
      </c>
      <c r="H2122" s="8">
        <f t="shared" si="96"/>
        <v>841.83621898228</v>
      </c>
      <c r="K2122" s="69"/>
      <c r="L2122" s="69"/>
      <c r="M2122" s="69"/>
      <c r="P2122" s="63"/>
      <c r="Q2122" s="63"/>
      <c r="R2122" s="63"/>
    </row>
    <row r="2123" spans="1:18" outlineLevel="1">
      <c r="A2123" s="6">
        <v>47</v>
      </c>
      <c r="B2123" s="20">
        <v>42687.020833333336</v>
      </c>
      <c r="C2123" s="21">
        <v>0.9791666666666673</v>
      </c>
      <c r="D2123" s="13">
        <v>8.1199999999999992</v>
      </c>
      <c r="E2123" s="12">
        <v>-13.12</v>
      </c>
      <c r="F2123" s="11">
        <f t="shared" si="97"/>
        <v>8.3595399999999991</v>
      </c>
      <c r="G2123" s="11">
        <f t="shared" si="98"/>
        <v>-13.991168</v>
      </c>
      <c r="H2123" s="8">
        <f t="shared" si="96"/>
        <v>798.26223854271996</v>
      </c>
      <c r="K2123" s="69"/>
      <c r="L2123" s="69"/>
      <c r="M2123" s="69"/>
      <c r="P2123" s="63"/>
      <c r="Q2123" s="63"/>
      <c r="R2123" s="63"/>
    </row>
    <row r="2124" spans="1:18" outlineLevel="1">
      <c r="A2124" s="6">
        <v>47</v>
      </c>
      <c r="B2124" s="20">
        <v>42687.020833333336</v>
      </c>
      <c r="C2124" s="21">
        <v>1.0000000000000007</v>
      </c>
      <c r="D2124" s="13">
        <v>8.07</v>
      </c>
      <c r="E2124" s="12">
        <v>6.09</v>
      </c>
      <c r="F2124" s="11">
        <f t="shared" si="97"/>
        <v>8.3080650000000009</v>
      </c>
      <c r="G2124" s="11">
        <f t="shared" si="98"/>
        <v>6.4943759999999999</v>
      </c>
      <c r="H2124" s="8">
        <f t="shared" si="96"/>
        <v>623.15159955756008</v>
      </c>
      <c r="K2124" s="69"/>
      <c r="L2124" s="69"/>
      <c r="M2124" s="69"/>
      <c r="P2124" s="63"/>
      <c r="Q2124" s="63"/>
      <c r="R2124" s="63"/>
    </row>
    <row r="2125" spans="1:18" outlineLevel="1">
      <c r="A2125" s="6">
        <v>47</v>
      </c>
      <c r="B2125" s="20">
        <v>42688.020833333336</v>
      </c>
      <c r="C2125" s="21">
        <v>2.0833333333333332E-2</v>
      </c>
      <c r="D2125" s="13">
        <v>8.15</v>
      </c>
      <c r="E2125" s="12">
        <v>11.44</v>
      </c>
      <c r="F2125" s="11">
        <f t="shared" si="97"/>
        <v>8.3904250000000005</v>
      </c>
      <c r="G2125" s="11">
        <f t="shared" si="98"/>
        <v>12.199615999999999</v>
      </c>
      <c r="H2125" s="8">
        <f t="shared" ref="H2125:H2188" si="99">F2125*($B$6-G2125)</f>
        <v>581.45967442320011</v>
      </c>
      <c r="K2125" s="69"/>
      <c r="L2125" s="69"/>
      <c r="M2125" s="69"/>
      <c r="P2125" s="63"/>
      <c r="Q2125" s="63"/>
      <c r="R2125" s="63"/>
    </row>
    <row r="2126" spans="1:18" outlineLevel="1">
      <c r="A2126" s="6">
        <v>47</v>
      </c>
      <c r="B2126" s="20">
        <v>42688.020833333336</v>
      </c>
      <c r="C2126" s="21">
        <v>4.1666666666666664E-2</v>
      </c>
      <c r="D2126" s="13">
        <v>8.16</v>
      </c>
      <c r="E2126" s="12">
        <v>17.559999999999999</v>
      </c>
      <c r="F2126" s="11">
        <f t="shared" ref="F2126:F2189" si="100">IF($B$10="Electricity",$D2126*$B$7,$D2126*$B$8)</f>
        <v>8.4007200000000015</v>
      </c>
      <c r="G2126" s="11">
        <f t="shared" ref="G2126:G2189" si="101">+E2126*$B$8</f>
        <v>18.725984</v>
      </c>
      <c r="H2126" s="8">
        <f t="shared" si="99"/>
        <v>527.34693169152013</v>
      </c>
      <c r="K2126" s="69"/>
      <c r="L2126" s="69"/>
      <c r="M2126" s="69"/>
      <c r="P2126" s="63"/>
      <c r="Q2126" s="63"/>
      <c r="R2126" s="63"/>
    </row>
    <row r="2127" spans="1:18" outlineLevel="1">
      <c r="A2127" s="6">
        <v>47</v>
      </c>
      <c r="B2127" s="20">
        <v>42688.020833333336</v>
      </c>
      <c r="C2127" s="21">
        <v>6.25E-2</v>
      </c>
      <c r="D2127" s="13">
        <v>8.15</v>
      </c>
      <c r="E2127" s="12">
        <v>24.74</v>
      </c>
      <c r="F2127" s="11">
        <f t="shared" si="100"/>
        <v>8.3904250000000005</v>
      </c>
      <c r="G2127" s="11">
        <f t="shared" si="101"/>
        <v>26.382735999999998</v>
      </c>
      <c r="H2127" s="8">
        <f t="shared" si="99"/>
        <v>462.45726979720007</v>
      </c>
      <c r="K2127" s="69"/>
      <c r="L2127" s="69"/>
      <c r="M2127" s="69"/>
      <c r="P2127" s="63"/>
      <c r="Q2127" s="63"/>
      <c r="R2127" s="63"/>
    </row>
    <row r="2128" spans="1:18" outlineLevel="1">
      <c r="A2128" s="6">
        <v>47</v>
      </c>
      <c r="B2128" s="20">
        <v>42688.020833333336</v>
      </c>
      <c r="C2128" s="21">
        <v>8.3333333333333329E-2</v>
      </c>
      <c r="D2128" s="13">
        <v>8.15</v>
      </c>
      <c r="E2128" s="12">
        <v>16.2</v>
      </c>
      <c r="F2128" s="11">
        <f t="shared" si="100"/>
        <v>8.3904250000000005</v>
      </c>
      <c r="G2128" s="11">
        <f t="shared" si="101"/>
        <v>17.275679999999998</v>
      </c>
      <c r="H2128" s="8">
        <f t="shared" si="99"/>
        <v>538.86934013600012</v>
      </c>
      <c r="K2128" s="69"/>
      <c r="L2128" s="69"/>
      <c r="M2128" s="69"/>
      <c r="P2128" s="63"/>
      <c r="Q2128" s="63"/>
      <c r="R2128" s="63"/>
    </row>
    <row r="2129" spans="1:18" outlineLevel="1">
      <c r="A2129" s="6">
        <v>47</v>
      </c>
      <c r="B2129" s="20">
        <v>42688.020833333336</v>
      </c>
      <c r="C2129" s="21">
        <v>0.10416666666666666</v>
      </c>
      <c r="D2129" s="13">
        <v>8.15</v>
      </c>
      <c r="E2129" s="12">
        <v>16.190000000000001</v>
      </c>
      <c r="F2129" s="11">
        <f t="shared" si="100"/>
        <v>8.3904250000000005</v>
      </c>
      <c r="G2129" s="11">
        <f t="shared" si="101"/>
        <v>17.265016000000003</v>
      </c>
      <c r="H2129" s="8">
        <f t="shared" si="99"/>
        <v>538.9588156282</v>
      </c>
      <c r="K2129" s="69"/>
      <c r="L2129" s="69"/>
      <c r="M2129" s="69"/>
      <c r="P2129" s="63"/>
      <c r="Q2129" s="63"/>
      <c r="R2129" s="63"/>
    </row>
    <row r="2130" spans="1:18" outlineLevel="1">
      <c r="A2130" s="6">
        <v>47</v>
      </c>
      <c r="B2130" s="20">
        <v>42688.020833333336</v>
      </c>
      <c r="C2130" s="21">
        <v>0.12499999999999999</v>
      </c>
      <c r="D2130" s="13">
        <v>8.15</v>
      </c>
      <c r="E2130" s="12">
        <v>19.920000000000002</v>
      </c>
      <c r="F2130" s="11">
        <f t="shared" si="100"/>
        <v>8.3904250000000005</v>
      </c>
      <c r="G2130" s="11">
        <f t="shared" si="101"/>
        <v>21.242688000000001</v>
      </c>
      <c r="H2130" s="8">
        <f t="shared" si="99"/>
        <v>505.58445703760003</v>
      </c>
      <c r="K2130" s="69"/>
      <c r="L2130" s="69"/>
      <c r="M2130" s="69"/>
      <c r="P2130" s="63"/>
      <c r="Q2130" s="63"/>
      <c r="R2130" s="63"/>
    </row>
    <row r="2131" spans="1:18" outlineLevel="1">
      <c r="A2131" s="6">
        <v>47</v>
      </c>
      <c r="B2131" s="20">
        <v>42688.020833333336</v>
      </c>
      <c r="C2131" s="21">
        <v>0.14583333333333331</v>
      </c>
      <c r="D2131" s="13">
        <v>8.16</v>
      </c>
      <c r="E2131" s="12">
        <v>20.149999999999999</v>
      </c>
      <c r="F2131" s="11">
        <f t="shared" si="100"/>
        <v>8.4007200000000015</v>
      </c>
      <c r="G2131" s="11">
        <f t="shared" si="101"/>
        <v>21.487959999999998</v>
      </c>
      <c r="H2131" s="8">
        <f t="shared" si="99"/>
        <v>504.1443446688001</v>
      </c>
      <c r="K2131" s="69"/>
      <c r="L2131" s="69"/>
      <c r="M2131" s="69"/>
      <c r="P2131" s="63"/>
      <c r="Q2131" s="63"/>
      <c r="R2131" s="63"/>
    </row>
    <row r="2132" spans="1:18" outlineLevel="1">
      <c r="A2132" s="6">
        <v>47</v>
      </c>
      <c r="B2132" s="20">
        <v>42688.020833333336</v>
      </c>
      <c r="C2132" s="21">
        <v>0.16666666666666666</v>
      </c>
      <c r="D2132" s="13">
        <v>8.16</v>
      </c>
      <c r="E2132" s="12">
        <v>22.84</v>
      </c>
      <c r="F2132" s="11">
        <f t="shared" si="100"/>
        <v>8.4007200000000015</v>
      </c>
      <c r="G2132" s="11">
        <f t="shared" si="101"/>
        <v>24.356576</v>
      </c>
      <c r="H2132" s="8">
        <f t="shared" si="99"/>
        <v>480.04590486528008</v>
      </c>
      <c r="K2132" s="69"/>
      <c r="L2132" s="69"/>
      <c r="M2132" s="69"/>
      <c r="P2132" s="63"/>
      <c r="Q2132" s="63"/>
      <c r="R2132" s="63"/>
    </row>
    <row r="2133" spans="1:18" outlineLevel="1">
      <c r="A2133" s="6">
        <v>47</v>
      </c>
      <c r="B2133" s="20">
        <v>42688.020833333336</v>
      </c>
      <c r="C2133" s="21">
        <v>0.1875</v>
      </c>
      <c r="D2133" s="13">
        <v>8.15</v>
      </c>
      <c r="E2133" s="12">
        <v>16.2</v>
      </c>
      <c r="F2133" s="11">
        <f t="shared" si="100"/>
        <v>8.3904250000000005</v>
      </c>
      <c r="G2133" s="11">
        <f t="shared" si="101"/>
        <v>17.275679999999998</v>
      </c>
      <c r="H2133" s="8">
        <f t="shared" si="99"/>
        <v>538.86934013600012</v>
      </c>
      <c r="K2133" s="69"/>
      <c r="L2133" s="69"/>
      <c r="M2133" s="69"/>
      <c r="P2133" s="63"/>
      <c r="Q2133" s="63"/>
      <c r="R2133" s="63"/>
    </row>
    <row r="2134" spans="1:18" outlineLevel="1">
      <c r="A2134" s="6">
        <v>47</v>
      </c>
      <c r="B2134" s="20">
        <v>42688.020833333336</v>
      </c>
      <c r="C2134" s="21">
        <v>0.20833333333333334</v>
      </c>
      <c r="D2134" s="13">
        <v>9.2799999999999994</v>
      </c>
      <c r="E2134" s="12">
        <v>21.01</v>
      </c>
      <c r="F2134" s="11">
        <f t="shared" si="100"/>
        <v>9.5537600000000005</v>
      </c>
      <c r="G2134" s="11">
        <f t="shared" si="101"/>
        <v>22.405064000000003</v>
      </c>
      <c r="H2134" s="8">
        <f t="shared" si="99"/>
        <v>564.57883575936</v>
      </c>
      <c r="K2134" s="69"/>
      <c r="L2134" s="69"/>
      <c r="M2134" s="69"/>
      <c r="P2134" s="63"/>
      <c r="Q2134" s="63"/>
      <c r="R2134" s="63"/>
    </row>
    <row r="2135" spans="1:18" outlineLevel="1">
      <c r="A2135" s="6">
        <v>47</v>
      </c>
      <c r="B2135" s="20">
        <v>42688.020833333336</v>
      </c>
      <c r="C2135" s="21">
        <v>0.22916666666666669</v>
      </c>
      <c r="D2135" s="13">
        <v>9.75</v>
      </c>
      <c r="E2135" s="12">
        <v>31.29</v>
      </c>
      <c r="F2135" s="11">
        <f t="shared" si="100"/>
        <v>10.037625</v>
      </c>
      <c r="G2135" s="11">
        <f t="shared" si="101"/>
        <v>33.367655999999997</v>
      </c>
      <c r="H2135" s="8">
        <f t="shared" si="99"/>
        <v>483.13441944300007</v>
      </c>
      <c r="K2135" s="69"/>
      <c r="L2135" s="69"/>
      <c r="M2135" s="69"/>
      <c r="P2135" s="63"/>
      <c r="Q2135" s="63"/>
      <c r="R2135" s="63"/>
    </row>
    <row r="2136" spans="1:18" outlineLevel="1">
      <c r="A2136" s="6">
        <v>47</v>
      </c>
      <c r="B2136" s="20">
        <v>42688.020833333336</v>
      </c>
      <c r="C2136" s="21">
        <v>0.25</v>
      </c>
      <c r="D2136" s="13">
        <v>9.6</v>
      </c>
      <c r="E2136" s="12">
        <v>120.73</v>
      </c>
      <c r="F2136" s="11">
        <f t="shared" si="100"/>
        <v>9.8832000000000004</v>
      </c>
      <c r="G2136" s="11">
        <f t="shared" si="101"/>
        <v>128.74647200000001</v>
      </c>
      <c r="H2136" s="8">
        <f t="shared" si="99"/>
        <v>-466.94633207040016</v>
      </c>
      <c r="K2136" s="69"/>
      <c r="L2136" s="69"/>
      <c r="M2136" s="69"/>
      <c r="P2136" s="63"/>
      <c r="Q2136" s="63"/>
      <c r="R2136" s="63"/>
    </row>
    <row r="2137" spans="1:18" outlineLevel="1">
      <c r="A2137" s="6">
        <v>47</v>
      </c>
      <c r="B2137" s="20">
        <v>42688.020833333336</v>
      </c>
      <c r="C2137" s="21">
        <v>0.27083333333333331</v>
      </c>
      <c r="D2137" s="13">
        <v>9.64</v>
      </c>
      <c r="E2137" s="12">
        <v>75.75</v>
      </c>
      <c r="F2137" s="11">
        <f t="shared" si="100"/>
        <v>9.9243800000000011</v>
      </c>
      <c r="G2137" s="11">
        <f t="shared" si="101"/>
        <v>80.779799999999994</v>
      </c>
      <c r="H2137" s="8">
        <f t="shared" si="99"/>
        <v>7.1475384760000553</v>
      </c>
      <c r="K2137" s="69"/>
      <c r="L2137" s="69"/>
      <c r="M2137" s="69"/>
      <c r="P2137" s="63"/>
      <c r="Q2137" s="63"/>
      <c r="R2137" s="63"/>
    </row>
    <row r="2138" spans="1:18" outlineLevel="1">
      <c r="A2138" s="6">
        <v>47</v>
      </c>
      <c r="B2138" s="20">
        <v>42688.020833333336</v>
      </c>
      <c r="C2138" s="21">
        <v>0.29166666666666663</v>
      </c>
      <c r="D2138" s="13">
        <v>9.08</v>
      </c>
      <c r="E2138" s="12">
        <v>121.76</v>
      </c>
      <c r="F2138" s="11">
        <f t="shared" si="100"/>
        <v>9.3478600000000007</v>
      </c>
      <c r="G2138" s="11">
        <f t="shared" si="101"/>
        <v>129.844864</v>
      </c>
      <c r="H2138" s="8">
        <f t="shared" si="99"/>
        <v>-451.92102039104003</v>
      </c>
      <c r="K2138" s="69"/>
      <c r="L2138" s="69"/>
      <c r="M2138" s="69"/>
      <c r="P2138" s="63"/>
      <c r="Q2138" s="63"/>
      <c r="R2138" s="63"/>
    </row>
    <row r="2139" spans="1:18" outlineLevel="1">
      <c r="A2139" s="6">
        <v>47</v>
      </c>
      <c r="B2139" s="20">
        <v>42688.020833333336</v>
      </c>
      <c r="C2139" s="21">
        <v>0.31249999999999994</v>
      </c>
      <c r="D2139" s="13">
        <v>9.76</v>
      </c>
      <c r="E2139" s="12">
        <v>55.03</v>
      </c>
      <c r="F2139" s="11">
        <f t="shared" si="100"/>
        <v>10.047920000000001</v>
      </c>
      <c r="G2139" s="11">
        <f t="shared" si="101"/>
        <v>58.683992000000003</v>
      </c>
      <c r="H2139" s="8">
        <f t="shared" si="99"/>
        <v>229.25342310336001</v>
      </c>
      <c r="K2139" s="69"/>
      <c r="L2139" s="69"/>
      <c r="M2139" s="69"/>
      <c r="P2139" s="63"/>
      <c r="Q2139" s="63"/>
      <c r="R2139" s="63"/>
    </row>
    <row r="2140" spans="1:18" outlineLevel="1">
      <c r="A2140" s="6">
        <v>47</v>
      </c>
      <c r="B2140" s="20">
        <v>42688.020833333336</v>
      </c>
      <c r="C2140" s="21">
        <v>0.33333333333333326</v>
      </c>
      <c r="D2140" s="13">
        <v>9.74</v>
      </c>
      <c r="E2140" s="12">
        <v>60.84</v>
      </c>
      <c r="F2140" s="11">
        <f t="shared" si="100"/>
        <v>10.027330000000001</v>
      </c>
      <c r="G2140" s="11">
        <f t="shared" si="101"/>
        <v>64.879776000000007</v>
      </c>
      <c r="H2140" s="8">
        <f t="shared" si="99"/>
        <v>166.65647072191996</v>
      </c>
      <c r="K2140" s="69"/>
      <c r="L2140" s="69"/>
      <c r="M2140" s="69"/>
      <c r="P2140" s="63"/>
      <c r="Q2140" s="63"/>
      <c r="R2140" s="63"/>
    </row>
    <row r="2141" spans="1:18" outlineLevel="1">
      <c r="A2141" s="6">
        <v>47</v>
      </c>
      <c r="B2141" s="20">
        <v>42688.020833333336</v>
      </c>
      <c r="C2141" s="21">
        <v>0.35416666666666657</v>
      </c>
      <c r="D2141" s="13">
        <v>9.74</v>
      </c>
      <c r="E2141" s="12">
        <v>53.95</v>
      </c>
      <c r="F2141" s="11">
        <f t="shared" si="100"/>
        <v>10.027330000000001</v>
      </c>
      <c r="G2141" s="11">
        <f t="shared" si="101"/>
        <v>57.532280000000007</v>
      </c>
      <c r="H2141" s="8">
        <f t="shared" si="99"/>
        <v>240.33223778759995</v>
      </c>
      <c r="K2141" s="69"/>
      <c r="L2141" s="69"/>
      <c r="M2141" s="69"/>
      <c r="P2141" s="63"/>
      <c r="Q2141" s="63"/>
      <c r="R2141" s="63"/>
    </row>
    <row r="2142" spans="1:18" outlineLevel="1">
      <c r="A2142" s="6">
        <v>47</v>
      </c>
      <c r="B2142" s="20">
        <v>42688.020833333336</v>
      </c>
      <c r="C2142" s="21">
        <v>0.37499999999999989</v>
      </c>
      <c r="D2142" s="13">
        <v>9.7899999999999991</v>
      </c>
      <c r="E2142" s="12">
        <v>63.12</v>
      </c>
      <c r="F2142" s="11">
        <f t="shared" si="100"/>
        <v>10.078804999999999</v>
      </c>
      <c r="G2142" s="11">
        <f t="shared" si="101"/>
        <v>67.311167999999995</v>
      </c>
      <c r="H2142" s="8">
        <f t="shared" si="99"/>
        <v>143.00647090576004</v>
      </c>
      <c r="K2142" s="69"/>
      <c r="L2142" s="69"/>
      <c r="M2142" s="69"/>
      <c r="P2142" s="63"/>
      <c r="Q2142" s="63"/>
      <c r="R2142" s="63"/>
    </row>
    <row r="2143" spans="1:18" outlineLevel="1">
      <c r="A2143" s="6">
        <v>47</v>
      </c>
      <c r="B2143" s="20">
        <v>42688.020833333336</v>
      </c>
      <c r="C2143" s="21">
        <v>0.3958333333333332</v>
      </c>
      <c r="D2143" s="13">
        <v>9.7899999999999991</v>
      </c>
      <c r="E2143" s="12">
        <v>67.22</v>
      </c>
      <c r="F2143" s="11">
        <f t="shared" si="100"/>
        <v>10.078804999999999</v>
      </c>
      <c r="G2143" s="11">
        <f t="shared" si="101"/>
        <v>71.683408</v>
      </c>
      <c r="H2143" s="8">
        <f t="shared" si="99"/>
        <v>98.939516532559992</v>
      </c>
      <c r="K2143" s="69"/>
      <c r="L2143" s="69"/>
      <c r="M2143" s="69"/>
      <c r="P2143" s="63"/>
      <c r="Q2143" s="63"/>
      <c r="R2143" s="63"/>
    </row>
    <row r="2144" spans="1:18" outlineLevel="1">
      <c r="A2144" s="6">
        <v>47</v>
      </c>
      <c r="B2144" s="20">
        <v>42688.020833333336</v>
      </c>
      <c r="C2144" s="21">
        <v>0.41666666666666652</v>
      </c>
      <c r="D2144" s="13">
        <v>9.7100000000000009</v>
      </c>
      <c r="E2144" s="12">
        <v>45.69</v>
      </c>
      <c r="F2144" s="11">
        <f t="shared" si="100"/>
        <v>9.9964450000000014</v>
      </c>
      <c r="G2144" s="11">
        <f t="shared" si="101"/>
        <v>48.723815999999999</v>
      </c>
      <c r="H2144" s="8">
        <f t="shared" si="99"/>
        <v>327.64532066588004</v>
      </c>
      <c r="K2144" s="69"/>
      <c r="L2144" s="69"/>
      <c r="M2144" s="69"/>
      <c r="P2144" s="63"/>
      <c r="Q2144" s="63"/>
      <c r="R2144" s="63"/>
    </row>
    <row r="2145" spans="1:18" outlineLevel="1">
      <c r="A2145" s="6">
        <v>47</v>
      </c>
      <c r="B2145" s="20">
        <v>42688.020833333336</v>
      </c>
      <c r="C2145" s="21">
        <v>0.43749999999999983</v>
      </c>
      <c r="D2145" s="13">
        <v>9.08</v>
      </c>
      <c r="E2145" s="12">
        <v>39.979999999999997</v>
      </c>
      <c r="F2145" s="11">
        <f t="shared" si="100"/>
        <v>9.3478600000000007</v>
      </c>
      <c r="G2145" s="11">
        <f t="shared" si="101"/>
        <v>42.634671999999995</v>
      </c>
      <c r="H2145" s="8">
        <f t="shared" si="99"/>
        <v>363.30764499808009</v>
      </c>
      <c r="K2145" s="69"/>
      <c r="L2145" s="69"/>
      <c r="M2145" s="69"/>
      <c r="P2145" s="63"/>
      <c r="Q2145" s="63"/>
      <c r="R2145" s="63"/>
    </row>
    <row r="2146" spans="1:18" outlineLevel="1">
      <c r="A2146" s="6">
        <v>47</v>
      </c>
      <c r="B2146" s="20">
        <v>42688.020833333336</v>
      </c>
      <c r="C2146" s="21">
        <v>0.45833333333333315</v>
      </c>
      <c r="D2146" s="13">
        <v>9.4</v>
      </c>
      <c r="E2146" s="12">
        <v>39.840000000000003</v>
      </c>
      <c r="F2146" s="11">
        <f t="shared" si="100"/>
        <v>9.6773000000000007</v>
      </c>
      <c r="G2146" s="11">
        <f t="shared" si="101"/>
        <v>42.485376000000002</v>
      </c>
      <c r="H2146" s="8">
        <f t="shared" si="99"/>
        <v>377.55622083520001</v>
      </c>
      <c r="K2146" s="69"/>
      <c r="L2146" s="69"/>
      <c r="M2146" s="69"/>
      <c r="P2146" s="63"/>
      <c r="Q2146" s="63"/>
      <c r="R2146" s="63"/>
    </row>
    <row r="2147" spans="1:18" outlineLevel="1">
      <c r="A2147" s="6">
        <v>47</v>
      </c>
      <c r="B2147" s="20">
        <v>42688.020833333336</v>
      </c>
      <c r="C2147" s="21">
        <v>0.47916666666666646</v>
      </c>
      <c r="D2147" s="13">
        <v>8.16</v>
      </c>
      <c r="E2147" s="12">
        <v>36.06</v>
      </c>
      <c r="F2147" s="11">
        <f t="shared" si="100"/>
        <v>8.4007200000000015</v>
      </c>
      <c r="G2147" s="11">
        <f t="shared" si="101"/>
        <v>38.454384000000005</v>
      </c>
      <c r="H2147" s="8">
        <f t="shared" si="99"/>
        <v>361.61416724352</v>
      </c>
      <c r="K2147" s="69"/>
      <c r="L2147" s="69"/>
      <c r="M2147" s="69"/>
      <c r="P2147" s="63"/>
      <c r="Q2147" s="63"/>
      <c r="R2147" s="63"/>
    </row>
    <row r="2148" spans="1:18" outlineLevel="1">
      <c r="A2148" s="6">
        <v>47</v>
      </c>
      <c r="B2148" s="20">
        <v>42688.020833333336</v>
      </c>
      <c r="C2148" s="21">
        <v>0.49999999999999978</v>
      </c>
      <c r="D2148" s="13">
        <v>9.24</v>
      </c>
      <c r="E2148" s="12">
        <v>44.19</v>
      </c>
      <c r="F2148" s="11">
        <f t="shared" si="100"/>
        <v>9.5125800000000016</v>
      </c>
      <c r="G2148" s="11">
        <f t="shared" si="101"/>
        <v>47.124215999999997</v>
      </c>
      <c r="H2148" s="8">
        <f t="shared" si="99"/>
        <v>327.00239536272011</v>
      </c>
      <c r="K2148" s="69"/>
      <c r="L2148" s="69"/>
      <c r="M2148" s="69"/>
      <c r="P2148" s="63"/>
      <c r="Q2148" s="63"/>
      <c r="R2148" s="63"/>
    </row>
    <row r="2149" spans="1:18" outlineLevel="1">
      <c r="A2149" s="6">
        <v>47</v>
      </c>
      <c r="B2149" s="20">
        <v>42688.020833333336</v>
      </c>
      <c r="C2149" s="21">
        <v>0.52083333333333315</v>
      </c>
      <c r="D2149" s="13">
        <v>9.49</v>
      </c>
      <c r="E2149" s="12">
        <v>44.92</v>
      </c>
      <c r="F2149" s="11">
        <f t="shared" si="100"/>
        <v>9.7699550000000013</v>
      </c>
      <c r="G2149" s="11">
        <f t="shared" si="101"/>
        <v>47.902688000000005</v>
      </c>
      <c r="H2149" s="8">
        <f t="shared" si="99"/>
        <v>328.24422636096</v>
      </c>
      <c r="K2149" s="69"/>
      <c r="L2149" s="69"/>
      <c r="M2149" s="69"/>
      <c r="P2149" s="63"/>
      <c r="Q2149" s="63"/>
      <c r="R2149" s="63"/>
    </row>
    <row r="2150" spans="1:18" outlineLevel="1">
      <c r="A2150" s="6">
        <v>47</v>
      </c>
      <c r="B2150" s="20">
        <v>42688.020833333336</v>
      </c>
      <c r="C2150" s="21">
        <v>0.54166666666666652</v>
      </c>
      <c r="D2150" s="13">
        <v>9.33</v>
      </c>
      <c r="E2150" s="12">
        <v>30.8</v>
      </c>
      <c r="F2150" s="11">
        <f t="shared" si="100"/>
        <v>9.6052350000000004</v>
      </c>
      <c r="G2150" s="11">
        <f t="shared" si="101"/>
        <v>32.845120000000001</v>
      </c>
      <c r="H2150" s="8">
        <f t="shared" si="99"/>
        <v>467.34155629679998</v>
      </c>
      <c r="K2150" s="69"/>
      <c r="L2150" s="69"/>
      <c r="M2150" s="69"/>
      <c r="P2150" s="63"/>
      <c r="Q2150" s="63"/>
      <c r="R2150" s="63"/>
    </row>
    <row r="2151" spans="1:18" outlineLevel="1">
      <c r="A2151" s="6">
        <v>47</v>
      </c>
      <c r="B2151" s="20">
        <v>42688.020833333336</v>
      </c>
      <c r="C2151" s="21">
        <v>0.56249999999999989</v>
      </c>
      <c r="D2151" s="13">
        <v>8.84</v>
      </c>
      <c r="E2151" s="12">
        <v>33.75</v>
      </c>
      <c r="F2151" s="11">
        <f t="shared" si="100"/>
        <v>9.1007800000000003</v>
      </c>
      <c r="G2151" s="11">
        <f t="shared" si="101"/>
        <v>35.991</v>
      </c>
      <c r="H2151" s="8">
        <f t="shared" si="99"/>
        <v>414.16739702000001</v>
      </c>
      <c r="K2151" s="69"/>
      <c r="L2151" s="69"/>
      <c r="M2151" s="69"/>
      <c r="P2151" s="63"/>
      <c r="Q2151" s="63"/>
      <c r="R2151" s="63"/>
    </row>
    <row r="2152" spans="1:18" outlineLevel="1">
      <c r="A2152" s="6">
        <v>47</v>
      </c>
      <c r="B2152" s="20">
        <v>42688.020833333336</v>
      </c>
      <c r="C2152" s="21">
        <v>0.58333333333333326</v>
      </c>
      <c r="D2152" s="13">
        <v>8.49</v>
      </c>
      <c r="E2152" s="12">
        <v>5.54</v>
      </c>
      <c r="F2152" s="11">
        <f t="shared" si="100"/>
        <v>8.7404550000000008</v>
      </c>
      <c r="G2152" s="11">
        <f t="shared" si="101"/>
        <v>5.9078559999999998</v>
      </c>
      <c r="H2152" s="8">
        <f t="shared" si="99"/>
        <v>660.70973298552008</v>
      </c>
      <c r="K2152" s="69"/>
      <c r="L2152" s="69"/>
      <c r="M2152" s="69"/>
      <c r="P2152" s="63"/>
      <c r="Q2152" s="63"/>
      <c r="R2152" s="63"/>
    </row>
    <row r="2153" spans="1:18" outlineLevel="1">
      <c r="A2153" s="6">
        <v>47</v>
      </c>
      <c r="B2153" s="20">
        <v>42688.020833333336</v>
      </c>
      <c r="C2153" s="21">
        <v>0.60416666666666663</v>
      </c>
      <c r="D2153" s="13">
        <v>9.51</v>
      </c>
      <c r="E2153" s="12">
        <v>12.35</v>
      </c>
      <c r="F2153" s="11">
        <f t="shared" si="100"/>
        <v>9.7905449999999998</v>
      </c>
      <c r="G2153" s="11">
        <f t="shared" si="101"/>
        <v>13.17004</v>
      </c>
      <c r="H2153" s="8">
        <f t="shared" si="99"/>
        <v>668.98754822820001</v>
      </c>
      <c r="K2153" s="69"/>
      <c r="L2153" s="69"/>
      <c r="M2153" s="69"/>
      <c r="P2153" s="63"/>
      <c r="Q2153" s="63"/>
      <c r="R2153" s="63"/>
    </row>
    <row r="2154" spans="1:18" outlineLevel="1">
      <c r="A2154" s="6">
        <v>47</v>
      </c>
      <c r="B2154" s="20">
        <v>42688.020833333336</v>
      </c>
      <c r="C2154" s="21">
        <v>0.625</v>
      </c>
      <c r="D2154" s="13">
        <v>9.5</v>
      </c>
      <c r="E2154" s="12">
        <v>22.58</v>
      </c>
      <c r="F2154" s="11">
        <f t="shared" si="100"/>
        <v>9.7802500000000006</v>
      </c>
      <c r="G2154" s="11">
        <f t="shared" si="101"/>
        <v>24.079311999999998</v>
      </c>
      <c r="H2154" s="8">
        <f t="shared" si="99"/>
        <v>561.588683812</v>
      </c>
      <c r="K2154" s="69"/>
      <c r="L2154" s="69"/>
      <c r="M2154" s="69"/>
      <c r="P2154" s="63"/>
      <c r="Q2154" s="63"/>
      <c r="R2154" s="63"/>
    </row>
    <row r="2155" spans="1:18" outlineLevel="1">
      <c r="A2155" s="6">
        <v>47</v>
      </c>
      <c r="B2155" s="20">
        <v>42688.020833333336</v>
      </c>
      <c r="C2155" s="21">
        <v>0.64583333333333337</v>
      </c>
      <c r="D2155" s="13">
        <v>9.6999999999999993</v>
      </c>
      <c r="E2155" s="12">
        <v>20.96</v>
      </c>
      <c r="F2155" s="11">
        <f t="shared" si="100"/>
        <v>9.9861500000000003</v>
      </c>
      <c r="G2155" s="11">
        <f t="shared" si="101"/>
        <v>22.351744</v>
      </c>
      <c r="H2155" s="8">
        <f t="shared" si="99"/>
        <v>590.6633566544001</v>
      </c>
      <c r="K2155" s="69"/>
      <c r="L2155" s="69"/>
      <c r="M2155" s="69"/>
      <c r="P2155" s="63"/>
      <c r="Q2155" s="63"/>
      <c r="R2155" s="63"/>
    </row>
    <row r="2156" spans="1:18" outlineLevel="1">
      <c r="A2156" s="6">
        <v>47</v>
      </c>
      <c r="B2156" s="20">
        <v>42688.020833333336</v>
      </c>
      <c r="C2156" s="21">
        <v>0.66666666666666674</v>
      </c>
      <c r="D2156" s="13">
        <v>9.33</v>
      </c>
      <c r="E2156" s="12">
        <v>28.9</v>
      </c>
      <c r="F2156" s="11">
        <f t="shared" si="100"/>
        <v>9.6052350000000004</v>
      </c>
      <c r="G2156" s="11">
        <f t="shared" si="101"/>
        <v>30.818960000000001</v>
      </c>
      <c r="H2156" s="8">
        <f t="shared" si="99"/>
        <v>486.80329924439997</v>
      </c>
      <c r="K2156" s="69"/>
      <c r="L2156" s="69"/>
      <c r="M2156" s="69"/>
      <c r="P2156" s="63"/>
      <c r="Q2156" s="63"/>
      <c r="R2156" s="63"/>
    </row>
    <row r="2157" spans="1:18" outlineLevel="1">
      <c r="A2157" s="6">
        <v>47</v>
      </c>
      <c r="B2157" s="20">
        <v>42688.020833333336</v>
      </c>
      <c r="C2157" s="21">
        <v>0.68750000000000011</v>
      </c>
      <c r="D2157" s="13">
        <v>9.4499999999999993</v>
      </c>
      <c r="E2157" s="12">
        <v>34.83</v>
      </c>
      <c r="F2157" s="11">
        <f t="shared" si="100"/>
        <v>9.7287750000000006</v>
      </c>
      <c r="G2157" s="11">
        <f t="shared" si="101"/>
        <v>37.142711999999996</v>
      </c>
      <c r="H2157" s="8">
        <f t="shared" si="99"/>
        <v>431.54207456220007</v>
      </c>
      <c r="K2157" s="69"/>
      <c r="L2157" s="69"/>
      <c r="M2157" s="69"/>
      <c r="P2157" s="63"/>
      <c r="Q2157" s="63"/>
      <c r="R2157" s="63"/>
    </row>
    <row r="2158" spans="1:18" outlineLevel="1">
      <c r="A2158" s="6">
        <v>47</v>
      </c>
      <c r="B2158" s="20">
        <v>42688.020833333336</v>
      </c>
      <c r="C2158" s="21">
        <v>0.70833333333333348</v>
      </c>
      <c r="D2158" s="13">
        <v>9.6</v>
      </c>
      <c r="E2158" s="12">
        <v>34.479999999999997</v>
      </c>
      <c r="F2158" s="11">
        <f t="shared" si="100"/>
        <v>9.8832000000000004</v>
      </c>
      <c r="G2158" s="11">
        <f t="shared" si="101"/>
        <v>36.769472</v>
      </c>
      <c r="H2158" s="8">
        <f t="shared" si="99"/>
        <v>442.08075432960004</v>
      </c>
      <c r="K2158" s="69"/>
      <c r="L2158" s="69"/>
      <c r="M2158" s="69"/>
      <c r="P2158" s="63"/>
      <c r="Q2158" s="63"/>
      <c r="R2158" s="63"/>
    </row>
    <row r="2159" spans="1:18" outlineLevel="1">
      <c r="A2159" s="6">
        <v>47</v>
      </c>
      <c r="B2159" s="20">
        <v>42688.020833333336</v>
      </c>
      <c r="C2159" s="21">
        <v>0.72916666666666685</v>
      </c>
      <c r="D2159" s="13">
        <v>9.64</v>
      </c>
      <c r="E2159" s="12">
        <v>50.34</v>
      </c>
      <c r="F2159" s="11">
        <f t="shared" si="100"/>
        <v>9.9243800000000011</v>
      </c>
      <c r="G2159" s="11">
        <f t="shared" si="101"/>
        <v>53.682576000000005</v>
      </c>
      <c r="H2159" s="8">
        <f t="shared" si="99"/>
        <v>276.07068639711997</v>
      </c>
      <c r="K2159" s="69"/>
      <c r="L2159" s="69"/>
      <c r="M2159" s="69"/>
      <c r="P2159" s="63"/>
      <c r="Q2159" s="63"/>
      <c r="R2159" s="63"/>
    </row>
    <row r="2160" spans="1:18" outlineLevel="1">
      <c r="A2160" s="6">
        <v>47</v>
      </c>
      <c r="B2160" s="20">
        <v>42688.020833333336</v>
      </c>
      <c r="C2160" s="21">
        <v>0.75000000000000022</v>
      </c>
      <c r="D2160" s="13">
        <v>9.24</v>
      </c>
      <c r="E2160" s="12">
        <v>37.86</v>
      </c>
      <c r="F2160" s="11">
        <f t="shared" si="100"/>
        <v>9.5125800000000016</v>
      </c>
      <c r="G2160" s="11">
        <f t="shared" si="101"/>
        <v>40.373904000000003</v>
      </c>
      <c r="H2160" s="8">
        <f t="shared" si="99"/>
        <v>391.21527828768001</v>
      </c>
      <c r="K2160" s="69"/>
      <c r="L2160" s="69"/>
      <c r="M2160" s="69"/>
      <c r="P2160" s="63"/>
      <c r="Q2160" s="63"/>
      <c r="R2160" s="63"/>
    </row>
    <row r="2161" spans="1:18" outlineLevel="1">
      <c r="A2161" s="6">
        <v>47</v>
      </c>
      <c r="B2161" s="20">
        <v>42688.020833333336</v>
      </c>
      <c r="C2161" s="21">
        <v>0.77083333333333359</v>
      </c>
      <c r="D2161" s="13">
        <v>7.94</v>
      </c>
      <c r="E2161" s="12">
        <v>45.94</v>
      </c>
      <c r="F2161" s="11">
        <f t="shared" si="100"/>
        <v>8.1742300000000014</v>
      </c>
      <c r="G2161" s="11">
        <f t="shared" si="101"/>
        <v>48.990415999999996</v>
      </c>
      <c r="H2161" s="8">
        <f t="shared" si="99"/>
        <v>265.74081682032011</v>
      </c>
      <c r="K2161" s="69"/>
      <c r="L2161" s="69"/>
      <c r="M2161" s="69"/>
      <c r="P2161" s="63"/>
      <c r="Q2161" s="63"/>
      <c r="R2161" s="63"/>
    </row>
    <row r="2162" spans="1:18" outlineLevel="1">
      <c r="A2162" s="6">
        <v>47</v>
      </c>
      <c r="B2162" s="20">
        <v>42688.020833333336</v>
      </c>
      <c r="C2162" s="21">
        <v>0.79166666666666696</v>
      </c>
      <c r="D2162" s="13">
        <v>6.23</v>
      </c>
      <c r="E2162" s="12">
        <v>71.47</v>
      </c>
      <c r="F2162" s="11">
        <f t="shared" si="100"/>
        <v>6.4137850000000007</v>
      </c>
      <c r="G2162" s="11">
        <f t="shared" si="101"/>
        <v>76.215608000000003</v>
      </c>
      <c r="H2162" s="8">
        <f t="shared" si="99"/>
        <v>33.892954143719983</v>
      </c>
      <c r="K2162" s="69"/>
      <c r="L2162" s="69"/>
      <c r="M2162" s="69"/>
      <c r="P2162" s="63"/>
      <c r="Q2162" s="63"/>
      <c r="R2162" s="63"/>
    </row>
    <row r="2163" spans="1:18" outlineLevel="1">
      <c r="A2163" s="6">
        <v>47</v>
      </c>
      <c r="B2163" s="20">
        <v>42688.020833333336</v>
      </c>
      <c r="C2163" s="21">
        <v>0.81250000000000033</v>
      </c>
      <c r="D2163" s="13">
        <v>6.21</v>
      </c>
      <c r="E2163" s="12">
        <v>66.8</v>
      </c>
      <c r="F2163" s="11">
        <f t="shared" si="100"/>
        <v>6.3931950000000004</v>
      </c>
      <c r="G2163" s="11">
        <f t="shared" si="101"/>
        <v>71.235519999999994</v>
      </c>
      <c r="H2163" s="8">
        <f t="shared" si="99"/>
        <v>65.622822213600045</v>
      </c>
      <c r="K2163" s="69"/>
      <c r="L2163" s="69"/>
      <c r="M2163" s="69"/>
      <c r="P2163" s="63"/>
      <c r="Q2163" s="63"/>
      <c r="R2163" s="63"/>
    </row>
    <row r="2164" spans="1:18" outlineLevel="1">
      <c r="A2164" s="6">
        <v>47</v>
      </c>
      <c r="B2164" s="20">
        <v>42688.020833333336</v>
      </c>
      <c r="C2164" s="21">
        <v>0.8333333333333337</v>
      </c>
      <c r="D2164" s="13">
        <v>6.19</v>
      </c>
      <c r="E2164" s="12">
        <v>72.81</v>
      </c>
      <c r="F2164" s="11">
        <f t="shared" si="100"/>
        <v>6.372605000000001</v>
      </c>
      <c r="G2164" s="11">
        <f t="shared" si="101"/>
        <v>77.644584000000009</v>
      </c>
      <c r="H2164" s="8">
        <f t="shared" si="99"/>
        <v>24.569043278679946</v>
      </c>
      <c r="K2164" s="69"/>
      <c r="L2164" s="69"/>
      <c r="M2164" s="69"/>
      <c r="P2164" s="63"/>
      <c r="Q2164" s="63"/>
      <c r="R2164" s="63"/>
    </row>
    <row r="2165" spans="1:18" outlineLevel="1">
      <c r="A2165" s="6">
        <v>47</v>
      </c>
      <c r="B2165" s="20">
        <v>42688.020833333336</v>
      </c>
      <c r="C2165" s="21">
        <v>0.85416666666666707</v>
      </c>
      <c r="D2165" s="13">
        <v>5.3</v>
      </c>
      <c r="E2165" s="12">
        <v>41.37</v>
      </c>
      <c r="F2165" s="11">
        <f t="shared" si="100"/>
        <v>5.4563500000000005</v>
      </c>
      <c r="G2165" s="11">
        <f t="shared" si="101"/>
        <v>44.116968</v>
      </c>
      <c r="H2165" s="8">
        <f t="shared" si="99"/>
        <v>203.97490665320001</v>
      </c>
      <c r="K2165" s="69"/>
      <c r="L2165" s="69"/>
      <c r="M2165" s="69"/>
      <c r="P2165" s="63"/>
      <c r="Q2165" s="63"/>
      <c r="R2165" s="63"/>
    </row>
    <row r="2166" spans="1:18" outlineLevel="1">
      <c r="A2166" s="6">
        <v>47</v>
      </c>
      <c r="B2166" s="20">
        <v>42688.020833333336</v>
      </c>
      <c r="C2166" s="21">
        <v>0.87500000000000044</v>
      </c>
      <c r="D2166" s="13">
        <v>5.78</v>
      </c>
      <c r="E2166" s="12">
        <v>19.190000000000001</v>
      </c>
      <c r="F2166" s="11">
        <f t="shared" si="100"/>
        <v>5.9505100000000004</v>
      </c>
      <c r="G2166" s="11">
        <f t="shared" si="101"/>
        <v>20.464216</v>
      </c>
      <c r="H2166" s="8">
        <f t="shared" si="99"/>
        <v>363.19404304984005</v>
      </c>
      <c r="K2166" s="69"/>
      <c r="L2166" s="69"/>
      <c r="M2166" s="69"/>
      <c r="P2166" s="63"/>
      <c r="Q2166" s="63"/>
      <c r="R2166" s="63"/>
    </row>
    <row r="2167" spans="1:18" outlineLevel="1">
      <c r="A2167" s="6">
        <v>47</v>
      </c>
      <c r="B2167" s="20">
        <v>42688.020833333336</v>
      </c>
      <c r="C2167" s="21">
        <v>0.89583333333333381</v>
      </c>
      <c r="D2167" s="13">
        <v>7.48</v>
      </c>
      <c r="E2167" s="12">
        <v>15.86</v>
      </c>
      <c r="F2167" s="11">
        <f t="shared" si="100"/>
        <v>7.7006600000000009</v>
      </c>
      <c r="G2167" s="11">
        <f t="shared" si="101"/>
        <v>16.913104000000001</v>
      </c>
      <c r="H2167" s="8">
        <f t="shared" si="99"/>
        <v>497.36172655136005</v>
      </c>
      <c r="K2167" s="69"/>
      <c r="L2167" s="69"/>
      <c r="M2167" s="69"/>
      <c r="P2167" s="63"/>
      <c r="Q2167" s="63"/>
      <c r="R2167" s="63"/>
    </row>
    <row r="2168" spans="1:18" outlineLevel="1">
      <c r="A2168" s="6">
        <v>47</v>
      </c>
      <c r="B2168" s="20">
        <v>42688.020833333336</v>
      </c>
      <c r="C2168" s="21">
        <v>0.91666666666666718</v>
      </c>
      <c r="D2168" s="13">
        <v>7.88</v>
      </c>
      <c r="E2168" s="12">
        <v>28.13</v>
      </c>
      <c r="F2168" s="11">
        <f t="shared" si="100"/>
        <v>8.1124600000000004</v>
      </c>
      <c r="G2168" s="11">
        <f t="shared" si="101"/>
        <v>29.997831999999999</v>
      </c>
      <c r="H2168" s="8">
        <f t="shared" si="99"/>
        <v>417.80927781328</v>
      </c>
      <c r="K2168" s="69"/>
      <c r="L2168" s="69"/>
      <c r="M2168" s="69"/>
      <c r="P2168" s="63"/>
      <c r="Q2168" s="63"/>
      <c r="R2168" s="63"/>
    </row>
    <row r="2169" spans="1:18" outlineLevel="1">
      <c r="A2169" s="6">
        <v>47</v>
      </c>
      <c r="B2169" s="20">
        <v>42688.020833333336</v>
      </c>
      <c r="C2169" s="21">
        <v>0.93750000000000056</v>
      </c>
      <c r="D2169" s="13">
        <v>6.93</v>
      </c>
      <c r="E2169" s="12">
        <v>11.91</v>
      </c>
      <c r="F2169" s="11">
        <f t="shared" si="100"/>
        <v>7.1344349999999999</v>
      </c>
      <c r="G2169" s="11">
        <f t="shared" si="101"/>
        <v>12.700824000000001</v>
      </c>
      <c r="H2169" s="8">
        <f t="shared" si="99"/>
        <v>490.84324922555999</v>
      </c>
      <c r="K2169" s="69"/>
      <c r="L2169" s="69"/>
      <c r="M2169" s="69"/>
      <c r="P2169" s="63"/>
      <c r="Q2169" s="63"/>
      <c r="R2169" s="63"/>
    </row>
    <row r="2170" spans="1:18" outlineLevel="1">
      <c r="A2170" s="6">
        <v>47</v>
      </c>
      <c r="B2170" s="20">
        <v>42688.020833333336</v>
      </c>
      <c r="C2170" s="21">
        <v>0.95833333333333393</v>
      </c>
      <c r="D2170" s="13">
        <v>6.56</v>
      </c>
      <c r="E2170" s="12">
        <v>10.5</v>
      </c>
      <c r="F2170" s="11">
        <f t="shared" si="100"/>
        <v>6.75352</v>
      </c>
      <c r="G2170" s="11">
        <f t="shared" si="101"/>
        <v>11.1972</v>
      </c>
      <c r="H2170" s="8">
        <f t="shared" si="99"/>
        <v>474.79136585600003</v>
      </c>
      <c r="K2170" s="69"/>
      <c r="L2170" s="69"/>
      <c r="M2170" s="69"/>
      <c r="P2170" s="63"/>
      <c r="Q2170" s="63"/>
      <c r="R2170" s="63"/>
    </row>
    <row r="2171" spans="1:18" outlineLevel="1">
      <c r="A2171" s="6">
        <v>47</v>
      </c>
      <c r="B2171" s="20">
        <v>42688.020833333336</v>
      </c>
      <c r="C2171" s="21">
        <v>0.9791666666666673</v>
      </c>
      <c r="D2171" s="13">
        <v>6.23</v>
      </c>
      <c r="E2171" s="12">
        <v>16.920000000000002</v>
      </c>
      <c r="F2171" s="11">
        <f t="shared" si="100"/>
        <v>6.4137850000000007</v>
      </c>
      <c r="G2171" s="11">
        <f t="shared" si="101"/>
        <v>18.043488000000004</v>
      </c>
      <c r="H2171" s="8">
        <f t="shared" si="99"/>
        <v>406.99642481792</v>
      </c>
      <c r="K2171" s="69"/>
      <c r="L2171" s="69"/>
      <c r="M2171" s="69"/>
      <c r="P2171" s="63"/>
      <c r="Q2171" s="63"/>
      <c r="R2171" s="63"/>
    </row>
    <row r="2172" spans="1:18" outlineLevel="1">
      <c r="A2172" s="6">
        <v>47</v>
      </c>
      <c r="B2172" s="20">
        <v>42688.020833333336</v>
      </c>
      <c r="C2172" s="21">
        <v>1.0000000000000007</v>
      </c>
      <c r="D2172" s="13">
        <v>7.17</v>
      </c>
      <c r="E2172" s="12">
        <v>23.03</v>
      </c>
      <c r="F2172" s="11">
        <f t="shared" si="100"/>
        <v>7.3815150000000003</v>
      </c>
      <c r="G2172" s="11">
        <f t="shared" si="101"/>
        <v>24.559192000000003</v>
      </c>
      <c r="H2172" s="8">
        <f t="shared" si="99"/>
        <v>420.30942836411998</v>
      </c>
      <c r="K2172" s="69"/>
      <c r="L2172" s="69"/>
      <c r="M2172" s="69"/>
      <c r="P2172" s="63"/>
      <c r="Q2172" s="63"/>
      <c r="R2172" s="63"/>
    </row>
    <row r="2173" spans="1:18" outlineLevel="1">
      <c r="A2173" s="6">
        <v>47</v>
      </c>
      <c r="B2173" s="20">
        <v>42689.020833333336</v>
      </c>
      <c r="C2173" s="21">
        <v>2.0833333333333332E-2</v>
      </c>
      <c r="D2173" s="13">
        <v>9</v>
      </c>
      <c r="E2173" s="12">
        <v>10.5</v>
      </c>
      <c r="F2173" s="11">
        <f t="shared" si="100"/>
        <v>9.2655000000000012</v>
      </c>
      <c r="G2173" s="11">
        <f t="shared" si="101"/>
        <v>11.1972</v>
      </c>
      <c r="H2173" s="8">
        <f t="shared" si="99"/>
        <v>651.39059340000017</v>
      </c>
      <c r="K2173" s="69"/>
      <c r="L2173" s="69"/>
      <c r="M2173" s="69"/>
      <c r="P2173" s="63"/>
      <c r="Q2173" s="63"/>
      <c r="R2173" s="63"/>
    </row>
    <row r="2174" spans="1:18" outlineLevel="1">
      <c r="A2174" s="6">
        <v>47</v>
      </c>
      <c r="B2174" s="20">
        <v>42689.020833333336</v>
      </c>
      <c r="C2174" s="21">
        <v>4.1666666666666664E-2</v>
      </c>
      <c r="D2174" s="13">
        <v>9.23</v>
      </c>
      <c r="E2174" s="12">
        <v>10.5</v>
      </c>
      <c r="F2174" s="11">
        <f t="shared" si="100"/>
        <v>9.5022850000000005</v>
      </c>
      <c r="G2174" s="11">
        <f t="shared" si="101"/>
        <v>11.1972</v>
      </c>
      <c r="H2174" s="8">
        <f t="shared" si="99"/>
        <v>668.03724189800005</v>
      </c>
      <c r="K2174" s="69"/>
      <c r="L2174" s="69"/>
      <c r="M2174" s="69"/>
      <c r="P2174" s="63"/>
      <c r="Q2174" s="63"/>
      <c r="R2174" s="63"/>
    </row>
    <row r="2175" spans="1:18" outlineLevel="1">
      <c r="A2175" s="6">
        <v>47</v>
      </c>
      <c r="B2175" s="20">
        <v>42689.020833333336</v>
      </c>
      <c r="C2175" s="21">
        <v>6.25E-2</v>
      </c>
      <c r="D2175" s="13">
        <v>7.06</v>
      </c>
      <c r="E2175" s="12">
        <v>10.46</v>
      </c>
      <c r="F2175" s="11">
        <f t="shared" si="100"/>
        <v>7.2682700000000002</v>
      </c>
      <c r="G2175" s="11">
        <f t="shared" si="101"/>
        <v>11.154544000000001</v>
      </c>
      <c r="H2175" s="8">
        <f t="shared" si="99"/>
        <v>511.28976748112001</v>
      </c>
      <c r="K2175" s="69"/>
      <c r="L2175" s="69"/>
      <c r="M2175" s="69"/>
      <c r="P2175" s="63"/>
      <c r="Q2175" s="63"/>
      <c r="R2175" s="63"/>
    </row>
    <row r="2176" spans="1:18" outlineLevel="1">
      <c r="A2176" s="6">
        <v>47</v>
      </c>
      <c r="B2176" s="20">
        <v>42689.020833333336</v>
      </c>
      <c r="C2176" s="21">
        <v>8.3333333333333329E-2</v>
      </c>
      <c r="D2176" s="13">
        <v>5.77</v>
      </c>
      <c r="E2176" s="12">
        <v>10.02</v>
      </c>
      <c r="F2176" s="11">
        <f t="shared" si="100"/>
        <v>5.9402150000000002</v>
      </c>
      <c r="G2176" s="11">
        <f t="shared" si="101"/>
        <v>10.685328</v>
      </c>
      <c r="H2176" s="8">
        <f t="shared" si="99"/>
        <v>420.65437683448005</v>
      </c>
      <c r="K2176" s="69"/>
      <c r="L2176" s="69"/>
      <c r="M2176" s="69"/>
      <c r="P2176" s="63"/>
      <c r="Q2176" s="63"/>
      <c r="R2176" s="63"/>
    </row>
    <row r="2177" spans="1:18" outlineLevel="1">
      <c r="A2177" s="6">
        <v>47</v>
      </c>
      <c r="B2177" s="20">
        <v>42689.020833333336</v>
      </c>
      <c r="C2177" s="21">
        <v>0.10416666666666666</v>
      </c>
      <c r="D2177" s="13">
        <v>6.63</v>
      </c>
      <c r="E2177" s="12">
        <v>9.32</v>
      </c>
      <c r="F2177" s="11">
        <f t="shared" si="100"/>
        <v>6.8255850000000002</v>
      </c>
      <c r="G2177" s="11">
        <f t="shared" si="101"/>
        <v>9.9388480000000001</v>
      </c>
      <c r="H2177" s="8">
        <f t="shared" si="99"/>
        <v>488.44672567391996</v>
      </c>
      <c r="K2177" s="69"/>
      <c r="L2177" s="69"/>
      <c r="M2177" s="69"/>
      <c r="P2177" s="63"/>
      <c r="Q2177" s="63"/>
      <c r="R2177" s="63"/>
    </row>
    <row r="2178" spans="1:18" outlineLevel="1">
      <c r="A2178" s="6">
        <v>47</v>
      </c>
      <c r="B2178" s="20">
        <v>42689.020833333336</v>
      </c>
      <c r="C2178" s="21">
        <v>0.12499999999999999</v>
      </c>
      <c r="D2178" s="13">
        <v>6.52</v>
      </c>
      <c r="E2178" s="12">
        <v>9.1999999999999993</v>
      </c>
      <c r="F2178" s="11">
        <f t="shared" si="100"/>
        <v>6.7123400000000002</v>
      </c>
      <c r="G2178" s="11">
        <f t="shared" si="101"/>
        <v>9.8108799999999992</v>
      </c>
      <c r="H2178" s="8">
        <f t="shared" si="99"/>
        <v>481.20174774080004</v>
      </c>
      <c r="K2178" s="69"/>
      <c r="L2178" s="69"/>
      <c r="M2178" s="69"/>
      <c r="P2178" s="63"/>
      <c r="Q2178" s="63"/>
      <c r="R2178" s="63"/>
    </row>
    <row r="2179" spans="1:18" outlineLevel="1">
      <c r="A2179" s="6">
        <v>47</v>
      </c>
      <c r="B2179" s="20">
        <v>42689.020833333336</v>
      </c>
      <c r="C2179" s="21">
        <v>0.14583333333333331</v>
      </c>
      <c r="D2179" s="13">
        <v>5.66</v>
      </c>
      <c r="E2179" s="12">
        <v>-29.31</v>
      </c>
      <c r="F2179" s="11">
        <f t="shared" si="100"/>
        <v>5.8269700000000002</v>
      </c>
      <c r="G2179" s="11">
        <f t="shared" si="101"/>
        <v>-31.256183999999998</v>
      </c>
      <c r="H2179" s="8">
        <f t="shared" si="99"/>
        <v>657.02690148247996</v>
      </c>
      <c r="K2179" s="69"/>
      <c r="L2179" s="69"/>
      <c r="M2179" s="69"/>
      <c r="P2179" s="63"/>
      <c r="Q2179" s="63"/>
      <c r="R2179" s="63"/>
    </row>
    <row r="2180" spans="1:18" outlineLevel="1">
      <c r="A2180" s="6">
        <v>47</v>
      </c>
      <c r="B2180" s="20">
        <v>42689.020833333336</v>
      </c>
      <c r="C2180" s="21">
        <v>0.16666666666666666</v>
      </c>
      <c r="D2180" s="13">
        <v>4.9400000000000004</v>
      </c>
      <c r="E2180" s="12">
        <v>9.1999999999999993</v>
      </c>
      <c r="F2180" s="11">
        <f t="shared" si="100"/>
        <v>5.0857300000000008</v>
      </c>
      <c r="G2180" s="11">
        <f t="shared" si="101"/>
        <v>9.8108799999999992</v>
      </c>
      <c r="H2180" s="8">
        <f t="shared" si="99"/>
        <v>364.59150825760008</v>
      </c>
      <c r="K2180" s="69"/>
      <c r="L2180" s="69"/>
      <c r="M2180" s="69"/>
      <c r="P2180" s="63"/>
      <c r="Q2180" s="63"/>
      <c r="R2180" s="63"/>
    </row>
    <row r="2181" spans="1:18" outlineLevel="1">
      <c r="A2181" s="6">
        <v>47</v>
      </c>
      <c r="B2181" s="20">
        <v>42689.020833333336</v>
      </c>
      <c r="C2181" s="21">
        <v>0.1875</v>
      </c>
      <c r="D2181" s="13">
        <v>5.33</v>
      </c>
      <c r="E2181" s="12">
        <v>9.1999999999999993</v>
      </c>
      <c r="F2181" s="11">
        <f t="shared" si="100"/>
        <v>5.4872350000000001</v>
      </c>
      <c r="G2181" s="11">
        <f t="shared" si="101"/>
        <v>9.8108799999999992</v>
      </c>
      <c r="H2181" s="8">
        <f t="shared" si="99"/>
        <v>393.37504838320001</v>
      </c>
      <c r="K2181" s="69"/>
      <c r="L2181" s="69"/>
      <c r="M2181" s="69"/>
      <c r="P2181" s="63"/>
      <c r="Q2181" s="63"/>
      <c r="R2181" s="63"/>
    </row>
    <row r="2182" spans="1:18" outlineLevel="1">
      <c r="A2182" s="6">
        <v>47</v>
      </c>
      <c r="B2182" s="20">
        <v>42689.020833333336</v>
      </c>
      <c r="C2182" s="21">
        <v>0.20833333333333334</v>
      </c>
      <c r="D2182" s="13">
        <v>6.89</v>
      </c>
      <c r="E2182" s="12">
        <v>11.05</v>
      </c>
      <c r="F2182" s="11">
        <f t="shared" si="100"/>
        <v>7.0932550000000001</v>
      </c>
      <c r="G2182" s="11">
        <f t="shared" si="101"/>
        <v>11.783720000000001</v>
      </c>
      <c r="H2182" s="8">
        <f t="shared" si="99"/>
        <v>494.51535169139999</v>
      </c>
      <c r="K2182" s="69"/>
      <c r="L2182" s="69"/>
      <c r="M2182" s="69"/>
      <c r="P2182" s="63"/>
      <c r="Q2182" s="63"/>
      <c r="R2182" s="63"/>
    </row>
    <row r="2183" spans="1:18" outlineLevel="1">
      <c r="A2183" s="6">
        <v>47</v>
      </c>
      <c r="B2183" s="20">
        <v>42689.020833333336</v>
      </c>
      <c r="C2183" s="21">
        <v>0.22916666666666669</v>
      </c>
      <c r="D2183" s="13">
        <v>5.8</v>
      </c>
      <c r="E2183" s="12">
        <v>14.01</v>
      </c>
      <c r="F2183" s="11">
        <f t="shared" si="100"/>
        <v>5.9710999999999999</v>
      </c>
      <c r="G2183" s="11">
        <f t="shared" si="101"/>
        <v>14.940263999999999</v>
      </c>
      <c r="H2183" s="8">
        <f t="shared" si="99"/>
        <v>397.43483962959999</v>
      </c>
      <c r="K2183" s="69"/>
      <c r="L2183" s="69"/>
      <c r="M2183" s="69"/>
      <c r="P2183" s="63"/>
      <c r="Q2183" s="63"/>
      <c r="R2183" s="63"/>
    </row>
    <row r="2184" spans="1:18" outlineLevel="1">
      <c r="A2184" s="6">
        <v>47</v>
      </c>
      <c r="B2184" s="20">
        <v>42689.020833333336</v>
      </c>
      <c r="C2184" s="21">
        <v>0.25</v>
      </c>
      <c r="D2184" s="13">
        <v>4.88</v>
      </c>
      <c r="E2184" s="12">
        <v>11.35</v>
      </c>
      <c r="F2184" s="11">
        <f t="shared" si="100"/>
        <v>5.0239600000000006</v>
      </c>
      <c r="G2184" s="11">
        <f t="shared" si="101"/>
        <v>12.10364</v>
      </c>
      <c r="H2184" s="8">
        <f t="shared" si="99"/>
        <v>348.64453678560005</v>
      </c>
      <c r="K2184" s="69"/>
      <c r="L2184" s="69"/>
      <c r="M2184" s="69"/>
      <c r="P2184" s="63"/>
      <c r="Q2184" s="63"/>
      <c r="R2184" s="63"/>
    </row>
    <row r="2185" spans="1:18" outlineLevel="1">
      <c r="A2185" s="6">
        <v>47</v>
      </c>
      <c r="B2185" s="20">
        <v>42689.020833333336</v>
      </c>
      <c r="C2185" s="21">
        <v>0.27083333333333331</v>
      </c>
      <c r="D2185" s="13">
        <v>2.31</v>
      </c>
      <c r="E2185" s="12">
        <v>105.37</v>
      </c>
      <c r="F2185" s="11">
        <f t="shared" si="100"/>
        <v>2.3781450000000004</v>
      </c>
      <c r="G2185" s="11">
        <f t="shared" si="101"/>
        <v>112.366568</v>
      </c>
      <c r="H2185" s="8">
        <f t="shared" si="99"/>
        <v>-73.405174356360021</v>
      </c>
      <c r="K2185" s="69"/>
      <c r="L2185" s="69"/>
      <c r="M2185" s="69"/>
      <c r="P2185" s="63"/>
      <c r="Q2185" s="63"/>
      <c r="R2185" s="63"/>
    </row>
    <row r="2186" spans="1:18" outlineLevel="1">
      <c r="A2186" s="6">
        <v>47</v>
      </c>
      <c r="B2186" s="20">
        <v>42689.020833333336</v>
      </c>
      <c r="C2186" s="21">
        <v>0.29166666666666663</v>
      </c>
      <c r="D2186" s="13">
        <v>2.1</v>
      </c>
      <c r="E2186" s="12">
        <v>107.57</v>
      </c>
      <c r="F2186" s="11">
        <f t="shared" si="100"/>
        <v>2.1619500000000005</v>
      </c>
      <c r="G2186" s="11">
        <f t="shared" si="101"/>
        <v>114.71264799999999</v>
      </c>
      <c r="H2186" s="8">
        <f t="shared" si="99"/>
        <v>-71.804084343599982</v>
      </c>
      <c r="K2186" s="69"/>
      <c r="L2186" s="69"/>
      <c r="M2186" s="69"/>
      <c r="P2186" s="63"/>
      <c r="Q2186" s="63"/>
      <c r="R2186" s="63"/>
    </row>
    <row r="2187" spans="1:18" outlineLevel="1">
      <c r="A2187" s="6">
        <v>47</v>
      </c>
      <c r="B2187" s="20">
        <v>42689.020833333336</v>
      </c>
      <c r="C2187" s="21">
        <v>0.31249999999999994</v>
      </c>
      <c r="D2187" s="13">
        <v>1.86</v>
      </c>
      <c r="E2187" s="12">
        <v>47.87</v>
      </c>
      <c r="F2187" s="11">
        <f t="shared" si="100"/>
        <v>1.9148700000000003</v>
      </c>
      <c r="G2187" s="11">
        <f t="shared" si="101"/>
        <v>51.048567999999996</v>
      </c>
      <c r="H2187" s="8">
        <f t="shared" si="99"/>
        <v>58.31053359384002</v>
      </c>
      <c r="K2187" s="69"/>
      <c r="L2187" s="69"/>
      <c r="M2187" s="69"/>
      <c r="P2187" s="63"/>
      <c r="Q2187" s="63"/>
      <c r="R2187" s="63"/>
    </row>
    <row r="2188" spans="1:18" outlineLevel="1">
      <c r="A2188" s="6">
        <v>47</v>
      </c>
      <c r="B2188" s="20">
        <v>42689.020833333336</v>
      </c>
      <c r="C2188" s="21">
        <v>0.33333333333333326</v>
      </c>
      <c r="D2188" s="13">
        <v>1.83</v>
      </c>
      <c r="E2188" s="12">
        <v>37.75</v>
      </c>
      <c r="F2188" s="11">
        <f t="shared" si="100"/>
        <v>1.8839850000000002</v>
      </c>
      <c r="G2188" s="11">
        <f t="shared" si="101"/>
        <v>40.256599999999999</v>
      </c>
      <c r="H2188" s="8">
        <f t="shared" si="99"/>
        <v>77.701946949000018</v>
      </c>
      <c r="K2188" s="69"/>
      <c r="L2188" s="69"/>
      <c r="M2188" s="69"/>
      <c r="P2188" s="63"/>
      <c r="Q2188" s="63"/>
      <c r="R2188" s="63"/>
    </row>
    <row r="2189" spans="1:18" outlineLevel="1">
      <c r="A2189" s="6">
        <v>47</v>
      </c>
      <c r="B2189" s="20">
        <v>42689.020833333336</v>
      </c>
      <c r="C2189" s="21">
        <v>0.35416666666666657</v>
      </c>
      <c r="D2189" s="13">
        <v>2.44</v>
      </c>
      <c r="E2189" s="12">
        <v>25.17</v>
      </c>
      <c r="F2189" s="11">
        <f t="shared" si="100"/>
        <v>2.5119800000000003</v>
      </c>
      <c r="G2189" s="11">
        <f t="shared" si="101"/>
        <v>26.841288000000002</v>
      </c>
      <c r="H2189" s="8">
        <f t="shared" ref="H2189:H2252" si="102">F2189*($B$6-G2189)</f>
        <v>137.30159136975999</v>
      </c>
      <c r="K2189" s="69"/>
      <c r="L2189" s="69"/>
      <c r="M2189" s="69"/>
      <c r="P2189" s="63"/>
      <c r="Q2189" s="63"/>
      <c r="R2189" s="63"/>
    </row>
    <row r="2190" spans="1:18" outlineLevel="1">
      <c r="A2190" s="6">
        <v>47</v>
      </c>
      <c r="B2190" s="20">
        <v>42689.020833333336</v>
      </c>
      <c r="C2190" s="21">
        <v>0.37499999999999989</v>
      </c>
      <c r="D2190" s="13">
        <v>2.2000000000000002</v>
      </c>
      <c r="E2190" s="12">
        <v>20.3</v>
      </c>
      <c r="F2190" s="11">
        <f t="shared" ref="F2190:F2253" si="103">IF($B$10="Electricity",$D2190*$B$7,$D2190*$B$8)</f>
        <v>2.2649000000000004</v>
      </c>
      <c r="G2190" s="11">
        <f t="shared" ref="G2190:G2253" si="104">+E2190*$B$8</f>
        <v>21.647920000000003</v>
      </c>
      <c r="H2190" s="8">
        <f t="shared" si="102"/>
        <v>135.55897599200003</v>
      </c>
      <c r="K2190" s="69"/>
      <c r="L2190" s="69"/>
      <c r="M2190" s="69"/>
      <c r="P2190" s="63"/>
      <c r="Q2190" s="63"/>
      <c r="R2190" s="63"/>
    </row>
    <row r="2191" spans="1:18" outlineLevel="1">
      <c r="A2191" s="6">
        <v>47</v>
      </c>
      <c r="B2191" s="20">
        <v>42689.020833333336</v>
      </c>
      <c r="C2191" s="21">
        <v>0.3958333333333332</v>
      </c>
      <c r="D2191" s="13">
        <v>1.87</v>
      </c>
      <c r="E2191" s="12">
        <v>12.12</v>
      </c>
      <c r="F2191" s="11">
        <f t="shared" si="103"/>
        <v>1.9251650000000002</v>
      </c>
      <c r="G2191" s="11">
        <f t="shared" si="104"/>
        <v>12.924767999999998</v>
      </c>
      <c r="H2191" s="8">
        <f t="shared" si="102"/>
        <v>132.01863651328003</v>
      </c>
      <c r="K2191" s="69"/>
      <c r="L2191" s="69"/>
      <c r="M2191" s="69"/>
      <c r="P2191" s="63"/>
      <c r="Q2191" s="63"/>
      <c r="R2191" s="63"/>
    </row>
    <row r="2192" spans="1:18" outlineLevel="1">
      <c r="A2192" s="6">
        <v>47</v>
      </c>
      <c r="B2192" s="20">
        <v>42689.020833333336</v>
      </c>
      <c r="C2192" s="21">
        <v>0.41666666666666652</v>
      </c>
      <c r="D2192" s="13">
        <v>2.25</v>
      </c>
      <c r="E2192" s="12">
        <v>13.76</v>
      </c>
      <c r="F2192" s="11">
        <f t="shared" si="103"/>
        <v>2.3163750000000003</v>
      </c>
      <c r="G2192" s="11">
        <f t="shared" si="104"/>
        <v>14.673664</v>
      </c>
      <c r="H2192" s="8">
        <f t="shared" si="102"/>
        <v>154.79485405200001</v>
      </c>
      <c r="K2192" s="69"/>
      <c r="L2192" s="69"/>
      <c r="M2192" s="69"/>
      <c r="P2192" s="63"/>
      <c r="Q2192" s="63"/>
      <c r="R2192" s="63"/>
    </row>
    <row r="2193" spans="1:18" outlineLevel="1">
      <c r="A2193" s="6">
        <v>47</v>
      </c>
      <c r="B2193" s="20">
        <v>42689.020833333336</v>
      </c>
      <c r="C2193" s="21">
        <v>0.43749999999999983</v>
      </c>
      <c r="D2193" s="13">
        <v>1.78</v>
      </c>
      <c r="E2193" s="12">
        <v>27.29</v>
      </c>
      <c r="F2193" s="11">
        <f t="shared" si="103"/>
        <v>1.8325100000000001</v>
      </c>
      <c r="G2193" s="11">
        <f t="shared" si="104"/>
        <v>29.102056000000001</v>
      </c>
      <c r="H2193" s="8">
        <f t="shared" si="102"/>
        <v>96.019756359439995</v>
      </c>
      <c r="K2193" s="69"/>
      <c r="L2193" s="69"/>
      <c r="M2193" s="69"/>
      <c r="P2193" s="63"/>
      <c r="Q2193" s="63"/>
      <c r="R2193" s="63"/>
    </row>
    <row r="2194" spans="1:18" outlineLevel="1">
      <c r="A2194" s="6">
        <v>47</v>
      </c>
      <c r="B2194" s="20">
        <v>42689.020833333336</v>
      </c>
      <c r="C2194" s="21">
        <v>0.45833333333333315</v>
      </c>
      <c r="D2194" s="13">
        <v>1.88</v>
      </c>
      <c r="E2194" s="12">
        <v>24.2</v>
      </c>
      <c r="F2194" s="11">
        <f t="shared" si="103"/>
        <v>1.93546</v>
      </c>
      <c r="G2194" s="11">
        <f t="shared" si="104"/>
        <v>25.80688</v>
      </c>
      <c r="H2194" s="8">
        <f t="shared" si="102"/>
        <v>107.7918060352</v>
      </c>
      <c r="K2194" s="69"/>
      <c r="L2194" s="69"/>
      <c r="M2194" s="69"/>
      <c r="P2194" s="63"/>
      <c r="Q2194" s="63"/>
      <c r="R2194" s="63"/>
    </row>
    <row r="2195" spans="1:18" outlineLevel="1">
      <c r="A2195" s="6">
        <v>47</v>
      </c>
      <c r="B2195" s="20">
        <v>42689.020833333336</v>
      </c>
      <c r="C2195" s="21">
        <v>0.47916666666666646</v>
      </c>
      <c r="D2195" s="13">
        <v>1.31</v>
      </c>
      <c r="E2195" s="12">
        <v>22.43</v>
      </c>
      <c r="F2195" s="11">
        <f t="shared" si="103"/>
        <v>1.3486450000000001</v>
      </c>
      <c r="G2195" s="11">
        <f t="shared" si="104"/>
        <v>23.919352</v>
      </c>
      <c r="H2195" s="8">
        <f t="shared" si="102"/>
        <v>77.655853021959999</v>
      </c>
      <c r="K2195" s="69"/>
      <c r="L2195" s="69"/>
      <c r="M2195" s="69"/>
      <c r="P2195" s="63"/>
      <c r="Q2195" s="63"/>
      <c r="R2195" s="63"/>
    </row>
    <row r="2196" spans="1:18" outlineLevel="1">
      <c r="A2196" s="6">
        <v>47</v>
      </c>
      <c r="B2196" s="20">
        <v>42689.020833333336</v>
      </c>
      <c r="C2196" s="21">
        <v>0.49999999999999978</v>
      </c>
      <c r="D2196" s="13">
        <v>1.01</v>
      </c>
      <c r="E2196" s="12">
        <v>28.61</v>
      </c>
      <c r="F2196" s="11">
        <f t="shared" si="103"/>
        <v>1.039795</v>
      </c>
      <c r="G2196" s="11">
        <f t="shared" si="104"/>
        <v>30.509703999999999</v>
      </c>
      <c r="H2196" s="8">
        <f t="shared" si="102"/>
        <v>53.019454829320004</v>
      </c>
      <c r="K2196" s="69"/>
      <c r="L2196" s="69"/>
      <c r="M2196" s="69"/>
      <c r="P2196" s="63"/>
      <c r="Q2196" s="63"/>
      <c r="R2196" s="63"/>
    </row>
    <row r="2197" spans="1:18" outlineLevel="1">
      <c r="A2197" s="6">
        <v>47</v>
      </c>
      <c r="B2197" s="20">
        <v>42689.020833333336</v>
      </c>
      <c r="C2197" s="21">
        <v>0.52083333333333315</v>
      </c>
      <c r="D2197" s="13">
        <v>1.18</v>
      </c>
      <c r="E2197" s="12">
        <v>29.38</v>
      </c>
      <c r="F2197" s="11">
        <f t="shared" si="103"/>
        <v>1.2148099999999999</v>
      </c>
      <c r="G2197" s="11">
        <f t="shared" si="104"/>
        <v>31.330832000000001</v>
      </c>
      <c r="H2197" s="8">
        <f t="shared" si="102"/>
        <v>60.946006978079993</v>
      </c>
      <c r="K2197" s="69"/>
      <c r="L2197" s="69"/>
      <c r="M2197" s="69"/>
      <c r="P2197" s="63"/>
      <c r="Q2197" s="63"/>
      <c r="R2197" s="63"/>
    </row>
    <row r="2198" spans="1:18" outlineLevel="1">
      <c r="A2198" s="6">
        <v>47</v>
      </c>
      <c r="B2198" s="20">
        <v>42689.020833333336</v>
      </c>
      <c r="C2198" s="21">
        <v>0.54166666666666652</v>
      </c>
      <c r="D2198" s="13">
        <v>1.81</v>
      </c>
      <c r="E2198" s="12">
        <v>31.59</v>
      </c>
      <c r="F2198" s="11">
        <f t="shared" si="103"/>
        <v>1.8633950000000001</v>
      </c>
      <c r="G2198" s="11">
        <f t="shared" si="104"/>
        <v>33.687576</v>
      </c>
      <c r="H2198" s="8">
        <f t="shared" si="102"/>
        <v>89.093431819480003</v>
      </c>
      <c r="K2198" s="69"/>
      <c r="L2198" s="69"/>
      <c r="M2198" s="69"/>
      <c r="P2198" s="63"/>
      <c r="Q2198" s="63"/>
      <c r="R2198" s="63"/>
    </row>
    <row r="2199" spans="1:18" outlineLevel="1">
      <c r="A2199" s="6">
        <v>47</v>
      </c>
      <c r="B2199" s="20">
        <v>42689.020833333336</v>
      </c>
      <c r="C2199" s="21">
        <v>0.56249999999999989</v>
      </c>
      <c r="D2199" s="13">
        <v>1.9</v>
      </c>
      <c r="E2199" s="12">
        <v>26.29</v>
      </c>
      <c r="F2199" s="11">
        <f t="shared" si="103"/>
        <v>1.9560500000000001</v>
      </c>
      <c r="G2199" s="11">
        <f t="shared" si="104"/>
        <v>28.035655999999999</v>
      </c>
      <c r="H2199" s="8">
        <f t="shared" si="102"/>
        <v>104.5789300812</v>
      </c>
      <c r="K2199" s="69"/>
      <c r="L2199" s="69"/>
      <c r="M2199" s="69"/>
      <c r="P2199" s="63"/>
      <c r="Q2199" s="63"/>
      <c r="R2199" s="63"/>
    </row>
    <row r="2200" spans="1:18" outlineLevel="1">
      <c r="A2200" s="6">
        <v>47</v>
      </c>
      <c r="B2200" s="20">
        <v>42689.020833333336</v>
      </c>
      <c r="C2200" s="21">
        <v>0.58333333333333326</v>
      </c>
      <c r="D2200" s="13">
        <v>2.4</v>
      </c>
      <c r="E2200" s="12">
        <v>15.18</v>
      </c>
      <c r="F2200" s="11">
        <f t="shared" si="103"/>
        <v>2.4708000000000001</v>
      </c>
      <c r="G2200" s="11">
        <f t="shared" si="104"/>
        <v>16.187951999999999</v>
      </c>
      <c r="H2200" s="8">
        <f t="shared" si="102"/>
        <v>161.37300819840002</v>
      </c>
      <c r="K2200" s="69"/>
      <c r="L2200" s="69"/>
      <c r="M2200" s="69"/>
      <c r="P2200" s="63"/>
      <c r="Q2200" s="63"/>
      <c r="R2200" s="63"/>
    </row>
    <row r="2201" spans="1:18" outlineLevel="1">
      <c r="A2201" s="6">
        <v>47</v>
      </c>
      <c r="B2201" s="20">
        <v>42689.020833333336</v>
      </c>
      <c r="C2201" s="21">
        <v>0.60416666666666663</v>
      </c>
      <c r="D2201" s="13">
        <v>3.19</v>
      </c>
      <c r="E2201" s="12">
        <v>10.28</v>
      </c>
      <c r="F2201" s="11">
        <f t="shared" si="103"/>
        <v>3.2841050000000003</v>
      </c>
      <c r="G2201" s="11">
        <f t="shared" si="104"/>
        <v>10.962591999999999</v>
      </c>
      <c r="H2201" s="8">
        <f t="shared" si="102"/>
        <v>231.65225429984002</v>
      </c>
      <c r="K2201" s="69"/>
      <c r="L2201" s="69"/>
      <c r="M2201" s="69"/>
      <c r="P2201" s="63"/>
      <c r="Q2201" s="63"/>
      <c r="R2201" s="63"/>
    </row>
    <row r="2202" spans="1:18" outlineLevel="1">
      <c r="A2202" s="6">
        <v>47</v>
      </c>
      <c r="B2202" s="20">
        <v>42689.020833333336</v>
      </c>
      <c r="C2202" s="21">
        <v>0.625</v>
      </c>
      <c r="D2202" s="13">
        <v>2.5099999999999998</v>
      </c>
      <c r="E2202" s="12">
        <v>10.5</v>
      </c>
      <c r="F2202" s="11">
        <f t="shared" si="103"/>
        <v>2.5840450000000001</v>
      </c>
      <c r="G2202" s="11">
        <f t="shared" si="104"/>
        <v>11.1972</v>
      </c>
      <c r="H2202" s="8">
        <f t="shared" si="102"/>
        <v>181.66559882600004</v>
      </c>
      <c r="K2202" s="69"/>
      <c r="L2202" s="69"/>
      <c r="M2202" s="69"/>
      <c r="P2202" s="63"/>
      <c r="Q2202" s="63"/>
      <c r="R2202" s="63"/>
    </row>
    <row r="2203" spans="1:18" outlineLevel="1">
      <c r="A2203" s="6">
        <v>47</v>
      </c>
      <c r="B2203" s="20">
        <v>42689.020833333336</v>
      </c>
      <c r="C2203" s="21">
        <v>0.64583333333333337</v>
      </c>
      <c r="D2203" s="13">
        <v>1.84</v>
      </c>
      <c r="E2203" s="12">
        <v>14.3</v>
      </c>
      <c r="F2203" s="11">
        <f t="shared" si="103"/>
        <v>1.8942800000000002</v>
      </c>
      <c r="G2203" s="11">
        <f t="shared" si="104"/>
        <v>15.24952</v>
      </c>
      <c r="H2203" s="8">
        <f t="shared" si="102"/>
        <v>125.49695925440001</v>
      </c>
      <c r="K2203" s="69"/>
      <c r="L2203" s="69"/>
      <c r="M2203" s="69"/>
      <c r="P2203" s="63"/>
      <c r="Q2203" s="63"/>
      <c r="R2203" s="63"/>
    </row>
    <row r="2204" spans="1:18" outlineLevel="1">
      <c r="A2204" s="6">
        <v>47</v>
      </c>
      <c r="B2204" s="20">
        <v>42689.020833333336</v>
      </c>
      <c r="C2204" s="21">
        <v>0.66666666666666674</v>
      </c>
      <c r="D2204" s="13">
        <v>1.6</v>
      </c>
      <c r="E2204" s="12">
        <v>16.2</v>
      </c>
      <c r="F2204" s="11">
        <f t="shared" si="103"/>
        <v>1.6472000000000002</v>
      </c>
      <c r="G2204" s="11">
        <f t="shared" si="104"/>
        <v>17.275679999999998</v>
      </c>
      <c r="H2204" s="8">
        <f t="shared" si="102"/>
        <v>105.79029990400002</v>
      </c>
      <c r="K2204" s="69"/>
      <c r="L2204" s="69"/>
      <c r="M2204" s="69"/>
      <c r="P2204" s="63"/>
      <c r="Q2204" s="63"/>
      <c r="R2204" s="63"/>
    </row>
    <row r="2205" spans="1:18" outlineLevel="1">
      <c r="A2205" s="6">
        <v>47</v>
      </c>
      <c r="B2205" s="20">
        <v>42689.020833333336</v>
      </c>
      <c r="C2205" s="21">
        <v>0.68750000000000011</v>
      </c>
      <c r="D2205" s="13">
        <v>1.47</v>
      </c>
      <c r="E2205" s="12">
        <v>22.98</v>
      </c>
      <c r="F2205" s="11">
        <f t="shared" si="103"/>
        <v>1.5133650000000001</v>
      </c>
      <c r="G2205" s="11">
        <f t="shared" si="104"/>
        <v>24.505872</v>
      </c>
      <c r="H2205" s="8">
        <f t="shared" si="102"/>
        <v>86.252918520720016</v>
      </c>
      <c r="K2205" s="69"/>
      <c r="L2205" s="69"/>
      <c r="M2205" s="69"/>
      <c r="P2205" s="63"/>
      <c r="Q2205" s="63"/>
      <c r="R2205" s="63"/>
    </row>
    <row r="2206" spans="1:18" outlineLevel="1">
      <c r="A2206" s="6">
        <v>47</v>
      </c>
      <c r="B2206" s="20">
        <v>42689.020833333336</v>
      </c>
      <c r="C2206" s="21">
        <v>0.70833333333333348</v>
      </c>
      <c r="D2206" s="13">
        <v>1.01</v>
      </c>
      <c r="E2206" s="12">
        <v>28.51</v>
      </c>
      <c r="F2206" s="11">
        <f t="shared" si="103"/>
        <v>1.039795</v>
      </c>
      <c r="G2206" s="11">
        <f t="shared" si="104"/>
        <v>30.403064000000001</v>
      </c>
      <c r="H2206" s="8">
        <f t="shared" si="102"/>
        <v>53.130338568120003</v>
      </c>
      <c r="K2206" s="69"/>
      <c r="L2206" s="69"/>
      <c r="M2206" s="69"/>
      <c r="P2206" s="63"/>
      <c r="Q2206" s="63"/>
      <c r="R2206" s="63"/>
    </row>
    <row r="2207" spans="1:18" outlineLevel="1">
      <c r="A2207" s="6">
        <v>47</v>
      </c>
      <c r="B2207" s="20">
        <v>42689.020833333336</v>
      </c>
      <c r="C2207" s="21">
        <v>0.72916666666666685</v>
      </c>
      <c r="D2207" s="13">
        <v>0.72</v>
      </c>
      <c r="E2207" s="12">
        <v>25.74</v>
      </c>
      <c r="F2207" s="11">
        <f t="shared" si="103"/>
        <v>0.74124000000000001</v>
      </c>
      <c r="G2207" s="11">
        <f t="shared" si="104"/>
        <v>27.449135999999999</v>
      </c>
      <c r="H2207" s="8">
        <f t="shared" si="102"/>
        <v>40.064662431360006</v>
      </c>
      <c r="K2207" s="69"/>
      <c r="L2207" s="69"/>
      <c r="M2207" s="69"/>
      <c r="P2207" s="63"/>
      <c r="Q2207" s="63"/>
      <c r="R2207" s="63"/>
    </row>
    <row r="2208" spans="1:18" outlineLevel="1">
      <c r="A2208" s="6">
        <v>47</v>
      </c>
      <c r="B2208" s="20">
        <v>42689.020833333336</v>
      </c>
      <c r="C2208" s="21">
        <v>0.75000000000000022</v>
      </c>
      <c r="D2208" s="13">
        <v>0.47</v>
      </c>
      <c r="E2208" s="12">
        <v>24.9</v>
      </c>
      <c r="F2208" s="11">
        <f t="shared" si="103"/>
        <v>0.48386499999999999</v>
      </c>
      <c r="G2208" s="11">
        <f t="shared" si="104"/>
        <v>26.553359999999998</v>
      </c>
      <c r="H2208" s="8">
        <f t="shared" si="102"/>
        <v>26.586755963600002</v>
      </c>
      <c r="K2208" s="69"/>
      <c r="L2208" s="69"/>
      <c r="M2208" s="69"/>
      <c r="P2208" s="63"/>
      <c r="Q2208" s="63"/>
      <c r="R2208" s="63"/>
    </row>
    <row r="2209" spans="1:18" outlineLevel="1">
      <c r="A2209" s="6">
        <v>47</v>
      </c>
      <c r="B2209" s="20">
        <v>42689.020833333336</v>
      </c>
      <c r="C2209" s="21">
        <v>0.77083333333333359</v>
      </c>
      <c r="D2209" s="13">
        <v>0.82</v>
      </c>
      <c r="E2209" s="12">
        <v>27.06</v>
      </c>
      <c r="F2209" s="11">
        <f t="shared" si="103"/>
        <v>0.84419</v>
      </c>
      <c r="G2209" s="11">
        <f t="shared" si="104"/>
        <v>28.856783999999998</v>
      </c>
      <c r="H2209" s="8">
        <f t="shared" si="102"/>
        <v>44.440876515040003</v>
      </c>
      <c r="K2209" s="69"/>
      <c r="L2209" s="69"/>
      <c r="M2209" s="69"/>
      <c r="P2209" s="63"/>
      <c r="Q2209" s="63"/>
      <c r="R2209" s="63"/>
    </row>
    <row r="2210" spans="1:18" outlineLevel="1">
      <c r="A2210" s="6">
        <v>47</v>
      </c>
      <c r="B2210" s="20">
        <v>42689.020833333336</v>
      </c>
      <c r="C2210" s="21">
        <v>0.79166666666666696</v>
      </c>
      <c r="D2210" s="13">
        <v>1.33</v>
      </c>
      <c r="E2210" s="12">
        <v>34.19</v>
      </c>
      <c r="F2210" s="11">
        <f t="shared" si="103"/>
        <v>1.3692350000000002</v>
      </c>
      <c r="G2210" s="11">
        <f t="shared" si="104"/>
        <v>36.460215999999996</v>
      </c>
      <c r="H2210" s="8">
        <f t="shared" si="102"/>
        <v>61.670048645240016</v>
      </c>
      <c r="K2210" s="69"/>
      <c r="L2210" s="69"/>
      <c r="M2210" s="69"/>
      <c r="P2210" s="63"/>
      <c r="Q2210" s="63"/>
      <c r="R2210" s="63"/>
    </row>
    <row r="2211" spans="1:18" outlineLevel="1">
      <c r="A2211" s="6">
        <v>47</v>
      </c>
      <c r="B2211" s="20">
        <v>42689.020833333336</v>
      </c>
      <c r="C2211" s="21">
        <v>0.81250000000000033</v>
      </c>
      <c r="D2211" s="13">
        <v>1.73</v>
      </c>
      <c r="E2211" s="12">
        <v>34.950000000000003</v>
      </c>
      <c r="F2211" s="11">
        <f t="shared" si="103"/>
        <v>1.7810350000000001</v>
      </c>
      <c r="G2211" s="11">
        <f t="shared" si="104"/>
        <v>37.270680000000006</v>
      </c>
      <c r="H2211" s="8">
        <f t="shared" si="102"/>
        <v>78.773966946199991</v>
      </c>
      <c r="K2211" s="69"/>
      <c r="L2211" s="69"/>
      <c r="M2211" s="69"/>
      <c r="P2211" s="63"/>
      <c r="Q2211" s="63"/>
      <c r="R2211" s="63"/>
    </row>
    <row r="2212" spans="1:18" outlineLevel="1">
      <c r="A2212" s="6">
        <v>47</v>
      </c>
      <c r="B2212" s="20">
        <v>42689.020833333336</v>
      </c>
      <c r="C2212" s="21">
        <v>0.8333333333333337</v>
      </c>
      <c r="D2212" s="13">
        <v>1.2</v>
      </c>
      <c r="E2212" s="12">
        <v>50.84</v>
      </c>
      <c r="F2212" s="11">
        <f t="shared" si="103"/>
        <v>1.2354000000000001</v>
      </c>
      <c r="G2212" s="11">
        <f t="shared" si="104"/>
        <v>54.215776000000005</v>
      </c>
      <c r="H2212" s="8">
        <f t="shared" si="102"/>
        <v>33.706930329599992</v>
      </c>
      <c r="K2212" s="69"/>
      <c r="L2212" s="69"/>
      <c r="M2212" s="69"/>
      <c r="P2212" s="63"/>
      <c r="Q2212" s="63"/>
      <c r="R2212" s="63"/>
    </row>
    <row r="2213" spans="1:18" outlineLevel="1">
      <c r="A2213" s="6">
        <v>47</v>
      </c>
      <c r="B2213" s="20">
        <v>42689.020833333336</v>
      </c>
      <c r="C2213" s="21">
        <v>0.85416666666666707</v>
      </c>
      <c r="D2213" s="13">
        <v>1.04</v>
      </c>
      <c r="E2213" s="12">
        <v>47.58</v>
      </c>
      <c r="F2213" s="11">
        <f t="shared" si="103"/>
        <v>1.0706800000000001</v>
      </c>
      <c r="G2213" s="11">
        <f t="shared" si="104"/>
        <v>50.739311999999998</v>
      </c>
      <c r="H2213" s="8">
        <f t="shared" si="102"/>
        <v>32.934853427840004</v>
      </c>
      <c r="K2213" s="69"/>
      <c r="L2213" s="69"/>
      <c r="M2213" s="69"/>
      <c r="P2213" s="63"/>
      <c r="Q2213" s="63"/>
      <c r="R2213" s="63"/>
    </row>
    <row r="2214" spans="1:18" outlineLevel="1">
      <c r="A2214" s="6">
        <v>47</v>
      </c>
      <c r="B2214" s="20">
        <v>42689.020833333336</v>
      </c>
      <c r="C2214" s="21">
        <v>0.87500000000000044</v>
      </c>
      <c r="D2214" s="13">
        <v>1.23</v>
      </c>
      <c r="E2214" s="12">
        <v>37.86</v>
      </c>
      <c r="F2214" s="11">
        <f t="shared" si="103"/>
        <v>1.2662850000000001</v>
      </c>
      <c r="G2214" s="11">
        <f t="shared" si="104"/>
        <v>40.373904000000003</v>
      </c>
      <c r="H2214" s="8">
        <f t="shared" si="102"/>
        <v>52.07735847336</v>
      </c>
      <c r="K2214" s="69"/>
      <c r="L2214" s="69"/>
      <c r="M2214" s="69"/>
      <c r="P2214" s="63"/>
      <c r="Q2214" s="63"/>
      <c r="R2214" s="63"/>
    </row>
    <row r="2215" spans="1:18" outlineLevel="1">
      <c r="A2215" s="6">
        <v>47</v>
      </c>
      <c r="B2215" s="20">
        <v>42689.020833333336</v>
      </c>
      <c r="C2215" s="21">
        <v>0.89583333333333381</v>
      </c>
      <c r="D2215" s="13">
        <v>1.33</v>
      </c>
      <c r="E2215" s="12">
        <v>12.85</v>
      </c>
      <c r="F2215" s="11">
        <f t="shared" si="103"/>
        <v>1.3692350000000002</v>
      </c>
      <c r="G2215" s="11">
        <f t="shared" si="104"/>
        <v>13.703239999999999</v>
      </c>
      <c r="H2215" s="8">
        <f t="shared" si="102"/>
        <v>92.829696678600016</v>
      </c>
      <c r="K2215" s="69"/>
      <c r="L2215" s="69"/>
      <c r="M2215" s="69"/>
      <c r="P2215" s="63"/>
      <c r="Q2215" s="63"/>
      <c r="R2215" s="63"/>
    </row>
    <row r="2216" spans="1:18" outlineLevel="1">
      <c r="A2216" s="6">
        <v>47</v>
      </c>
      <c r="B2216" s="20">
        <v>42689.020833333336</v>
      </c>
      <c r="C2216" s="21">
        <v>0.91666666666666718</v>
      </c>
      <c r="D2216" s="13">
        <v>1.02</v>
      </c>
      <c r="E2216" s="12">
        <v>10.5</v>
      </c>
      <c r="F2216" s="11">
        <f t="shared" si="103"/>
        <v>1.0500900000000002</v>
      </c>
      <c r="G2216" s="11">
        <f t="shared" si="104"/>
        <v>11.1972</v>
      </c>
      <c r="H2216" s="8">
        <f t="shared" si="102"/>
        <v>73.824267252000013</v>
      </c>
      <c r="K2216" s="69"/>
      <c r="L2216" s="69"/>
      <c r="M2216" s="69"/>
      <c r="P2216" s="63"/>
      <c r="Q2216" s="63"/>
      <c r="R2216" s="63"/>
    </row>
    <row r="2217" spans="1:18" outlineLevel="1">
      <c r="A2217" s="6">
        <v>47</v>
      </c>
      <c r="B2217" s="20">
        <v>42689.020833333336</v>
      </c>
      <c r="C2217" s="21">
        <v>0.93750000000000056</v>
      </c>
      <c r="D2217" s="13">
        <v>1.89</v>
      </c>
      <c r="E2217" s="12">
        <v>66.17</v>
      </c>
      <c r="F2217" s="11">
        <f t="shared" si="103"/>
        <v>1.9457550000000001</v>
      </c>
      <c r="G2217" s="11">
        <f t="shared" si="104"/>
        <v>70.563687999999999</v>
      </c>
      <c r="H2217" s="8">
        <f t="shared" si="102"/>
        <v>21.279383755560001</v>
      </c>
      <c r="K2217" s="69"/>
      <c r="L2217" s="69"/>
      <c r="M2217" s="69"/>
      <c r="P2217" s="63"/>
      <c r="Q2217" s="63"/>
      <c r="R2217" s="63"/>
    </row>
    <row r="2218" spans="1:18" outlineLevel="1">
      <c r="A2218" s="6">
        <v>47</v>
      </c>
      <c r="B2218" s="20">
        <v>42689.020833333336</v>
      </c>
      <c r="C2218" s="21">
        <v>0.95833333333333393</v>
      </c>
      <c r="D2218" s="13">
        <v>2.63</v>
      </c>
      <c r="E2218" s="12">
        <v>39.119999999999997</v>
      </c>
      <c r="F2218" s="11">
        <f t="shared" si="103"/>
        <v>2.7075849999999999</v>
      </c>
      <c r="G2218" s="11">
        <f t="shared" si="104"/>
        <v>41.717568</v>
      </c>
      <c r="H2218" s="8">
        <f t="shared" si="102"/>
        <v>107.71431614671999</v>
      </c>
      <c r="K2218" s="69"/>
      <c r="L2218" s="69"/>
      <c r="M2218" s="69"/>
      <c r="P2218" s="63"/>
      <c r="Q2218" s="63"/>
      <c r="R2218" s="63"/>
    </row>
    <row r="2219" spans="1:18" outlineLevel="1">
      <c r="A2219" s="6">
        <v>47</v>
      </c>
      <c r="B2219" s="20">
        <v>42689.020833333336</v>
      </c>
      <c r="C2219" s="21">
        <v>0.9791666666666673</v>
      </c>
      <c r="D2219" s="13">
        <v>2.95</v>
      </c>
      <c r="E2219" s="12">
        <v>35.299999999999997</v>
      </c>
      <c r="F2219" s="11">
        <f t="shared" si="103"/>
        <v>3.0370250000000003</v>
      </c>
      <c r="G2219" s="11">
        <f t="shared" si="104"/>
        <v>37.643919999999994</v>
      </c>
      <c r="H2219" s="8">
        <f t="shared" si="102"/>
        <v>133.19201136200004</v>
      </c>
      <c r="K2219" s="69"/>
      <c r="L2219" s="69"/>
      <c r="M2219" s="69"/>
      <c r="P2219" s="63"/>
      <c r="Q2219" s="63"/>
      <c r="R2219" s="63"/>
    </row>
    <row r="2220" spans="1:18" outlineLevel="1">
      <c r="A2220" s="6">
        <v>47</v>
      </c>
      <c r="B2220" s="20">
        <v>42689.020833333336</v>
      </c>
      <c r="C2220" s="21">
        <v>1.0000000000000007</v>
      </c>
      <c r="D2220" s="13">
        <v>5.47</v>
      </c>
      <c r="E2220" s="12">
        <v>17.46</v>
      </c>
      <c r="F2220" s="11">
        <f t="shared" si="103"/>
        <v>5.6313650000000006</v>
      </c>
      <c r="G2220" s="11">
        <f t="shared" si="104"/>
        <v>18.619344000000002</v>
      </c>
      <c r="H2220" s="8">
        <f t="shared" si="102"/>
        <v>354.10392537544004</v>
      </c>
      <c r="K2220" s="69"/>
      <c r="L2220" s="69"/>
      <c r="M2220" s="69"/>
      <c r="P2220" s="63"/>
      <c r="Q2220" s="63"/>
      <c r="R2220" s="63"/>
    </row>
    <row r="2221" spans="1:18" outlineLevel="1">
      <c r="A2221" s="6">
        <v>47</v>
      </c>
      <c r="B2221" s="20">
        <v>42690.020833333336</v>
      </c>
      <c r="C2221" s="21">
        <v>2.0833333333333332E-2</v>
      </c>
      <c r="D2221" s="13">
        <v>7.23</v>
      </c>
      <c r="E2221" s="12">
        <v>10.67</v>
      </c>
      <c r="F2221" s="11">
        <f t="shared" si="103"/>
        <v>7.4432850000000013</v>
      </c>
      <c r="G2221" s="11">
        <f t="shared" si="104"/>
        <v>11.378488000000001</v>
      </c>
      <c r="H2221" s="8">
        <f t="shared" si="102"/>
        <v>521.93439844692</v>
      </c>
      <c r="K2221" s="69"/>
      <c r="L2221" s="69"/>
      <c r="M2221" s="69"/>
      <c r="P2221" s="63"/>
      <c r="Q2221" s="63"/>
      <c r="R2221" s="63"/>
    </row>
    <row r="2222" spans="1:18" outlineLevel="1">
      <c r="A2222" s="6">
        <v>47</v>
      </c>
      <c r="B2222" s="20">
        <v>42690.020833333336</v>
      </c>
      <c r="C2222" s="21">
        <v>4.1666666666666664E-2</v>
      </c>
      <c r="D2222" s="13">
        <v>8.1</v>
      </c>
      <c r="E2222" s="12">
        <v>10.15</v>
      </c>
      <c r="F2222" s="11">
        <f t="shared" si="103"/>
        <v>8.3389500000000005</v>
      </c>
      <c r="G2222" s="11">
        <f t="shared" si="104"/>
        <v>10.823960000000001</v>
      </c>
      <c r="H2222" s="8">
        <f t="shared" si="102"/>
        <v>589.36396375800007</v>
      </c>
      <c r="K2222" s="69"/>
      <c r="L2222" s="69"/>
      <c r="M2222" s="69"/>
      <c r="P2222" s="63"/>
      <c r="Q2222" s="63"/>
      <c r="R2222" s="63"/>
    </row>
    <row r="2223" spans="1:18" outlineLevel="1">
      <c r="A2223" s="6">
        <v>47</v>
      </c>
      <c r="B2223" s="20">
        <v>42690.020833333336</v>
      </c>
      <c r="C2223" s="21">
        <v>6.25E-2</v>
      </c>
      <c r="D2223" s="13">
        <v>7.91</v>
      </c>
      <c r="E2223" s="12">
        <v>11.32</v>
      </c>
      <c r="F2223" s="11">
        <f t="shared" si="103"/>
        <v>8.1433450000000001</v>
      </c>
      <c r="G2223" s="11">
        <f t="shared" si="104"/>
        <v>12.071648</v>
      </c>
      <c r="H2223" s="8">
        <f t="shared" si="102"/>
        <v>565.37902311744006</v>
      </c>
      <c r="K2223" s="69"/>
      <c r="L2223" s="69"/>
      <c r="M2223" s="69"/>
      <c r="P2223" s="63"/>
      <c r="Q2223" s="63"/>
      <c r="R2223" s="63"/>
    </row>
    <row r="2224" spans="1:18" outlineLevel="1">
      <c r="A2224" s="6">
        <v>47</v>
      </c>
      <c r="B2224" s="20">
        <v>42690.020833333336</v>
      </c>
      <c r="C2224" s="21">
        <v>8.3333333333333329E-2</v>
      </c>
      <c r="D2224" s="13">
        <v>6.88</v>
      </c>
      <c r="E2224" s="12">
        <v>10.48</v>
      </c>
      <c r="F2224" s="11">
        <f t="shared" si="103"/>
        <v>7.0829600000000008</v>
      </c>
      <c r="G2224" s="11">
        <f t="shared" si="104"/>
        <v>11.175872</v>
      </c>
      <c r="H2224" s="8">
        <f t="shared" si="102"/>
        <v>498.10298565888007</v>
      </c>
      <c r="K2224" s="69"/>
      <c r="L2224" s="69"/>
      <c r="M2224" s="69"/>
      <c r="P2224" s="63"/>
      <c r="Q2224" s="63"/>
      <c r="R2224" s="63"/>
    </row>
    <row r="2225" spans="1:18" outlineLevel="1">
      <c r="A2225" s="6">
        <v>47</v>
      </c>
      <c r="B2225" s="20">
        <v>42690.020833333336</v>
      </c>
      <c r="C2225" s="21">
        <v>0.10416666666666666</v>
      </c>
      <c r="D2225" s="13">
        <v>5.1100000000000003</v>
      </c>
      <c r="E2225" s="12">
        <v>10.46</v>
      </c>
      <c r="F2225" s="11">
        <f t="shared" si="103"/>
        <v>5.2607450000000009</v>
      </c>
      <c r="G2225" s="11">
        <f t="shared" si="104"/>
        <v>11.154544000000001</v>
      </c>
      <c r="H2225" s="8">
        <f t="shared" si="102"/>
        <v>370.06950592472003</v>
      </c>
      <c r="K2225" s="69"/>
      <c r="L2225" s="69"/>
      <c r="M2225" s="69"/>
      <c r="P2225" s="63"/>
      <c r="Q2225" s="63"/>
      <c r="R2225" s="63"/>
    </row>
    <row r="2226" spans="1:18" outlineLevel="1">
      <c r="A2226" s="6">
        <v>47</v>
      </c>
      <c r="B2226" s="20">
        <v>42690.020833333336</v>
      </c>
      <c r="C2226" s="21">
        <v>0.12499999999999999</v>
      </c>
      <c r="D2226" s="13">
        <v>4.76</v>
      </c>
      <c r="E2226" s="12">
        <v>10.4</v>
      </c>
      <c r="F2226" s="11">
        <f t="shared" si="103"/>
        <v>4.9004200000000004</v>
      </c>
      <c r="G2226" s="11">
        <f t="shared" si="104"/>
        <v>11.09056</v>
      </c>
      <c r="H2226" s="8">
        <f t="shared" si="102"/>
        <v>345.03582796480003</v>
      </c>
      <c r="K2226" s="69"/>
      <c r="L2226" s="69"/>
      <c r="M2226" s="69"/>
      <c r="P2226" s="63"/>
      <c r="Q2226" s="63"/>
      <c r="R2226" s="63"/>
    </row>
    <row r="2227" spans="1:18" outlineLevel="1">
      <c r="A2227" s="6">
        <v>47</v>
      </c>
      <c r="B2227" s="20">
        <v>42690.020833333336</v>
      </c>
      <c r="C2227" s="21">
        <v>0.14583333333333331</v>
      </c>
      <c r="D2227" s="13">
        <v>5</v>
      </c>
      <c r="E2227" s="12">
        <v>10.42</v>
      </c>
      <c r="F2227" s="11">
        <f t="shared" si="103"/>
        <v>5.1475000000000009</v>
      </c>
      <c r="G2227" s="11">
        <f t="shared" si="104"/>
        <v>11.111888</v>
      </c>
      <c r="H2227" s="8">
        <f t="shared" si="102"/>
        <v>362.32280652000009</v>
      </c>
      <c r="K2227" s="69"/>
      <c r="L2227" s="69"/>
      <c r="M2227" s="69"/>
      <c r="P2227" s="63"/>
      <c r="Q2227" s="63"/>
      <c r="R2227" s="63"/>
    </row>
    <row r="2228" spans="1:18" outlineLevel="1">
      <c r="A2228" s="6">
        <v>47</v>
      </c>
      <c r="B2228" s="20">
        <v>42690.020833333336</v>
      </c>
      <c r="C2228" s="21">
        <v>0.16666666666666666</v>
      </c>
      <c r="D2228" s="13">
        <v>4.07</v>
      </c>
      <c r="E2228" s="12">
        <v>10.5</v>
      </c>
      <c r="F2228" s="11">
        <f t="shared" si="103"/>
        <v>4.1900650000000006</v>
      </c>
      <c r="G2228" s="11">
        <f t="shared" si="104"/>
        <v>11.1972</v>
      </c>
      <c r="H2228" s="8">
        <f t="shared" si="102"/>
        <v>294.57330168200008</v>
      </c>
      <c r="K2228" s="69"/>
      <c r="L2228" s="69"/>
      <c r="M2228" s="69"/>
      <c r="P2228" s="63"/>
      <c r="Q2228" s="63"/>
      <c r="R2228" s="63"/>
    </row>
    <row r="2229" spans="1:18" outlineLevel="1">
      <c r="A2229" s="6">
        <v>47</v>
      </c>
      <c r="B2229" s="20">
        <v>42690.020833333336</v>
      </c>
      <c r="C2229" s="21">
        <v>0.1875</v>
      </c>
      <c r="D2229" s="13">
        <v>2.78</v>
      </c>
      <c r="E2229" s="12">
        <v>10.5</v>
      </c>
      <c r="F2229" s="11">
        <f t="shared" si="103"/>
        <v>2.8620100000000002</v>
      </c>
      <c r="G2229" s="11">
        <f t="shared" si="104"/>
        <v>11.1972</v>
      </c>
      <c r="H2229" s="8">
        <f t="shared" si="102"/>
        <v>201.20731662800003</v>
      </c>
      <c r="K2229" s="69"/>
      <c r="L2229" s="69"/>
      <c r="M2229" s="69"/>
      <c r="P2229" s="63"/>
      <c r="Q2229" s="63"/>
      <c r="R2229" s="63"/>
    </row>
    <row r="2230" spans="1:18" outlineLevel="1">
      <c r="A2230" s="6">
        <v>47</v>
      </c>
      <c r="B2230" s="20">
        <v>42690.020833333336</v>
      </c>
      <c r="C2230" s="21">
        <v>0.20833333333333334</v>
      </c>
      <c r="D2230" s="13">
        <v>2.88</v>
      </c>
      <c r="E2230" s="12">
        <v>10.5</v>
      </c>
      <c r="F2230" s="11">
        <f t="shared" si="103"/>
        <v>2.96496</v>
      </c>
      <c r="G2230" s="11">
        <f t="shared" si="104"/>
        <v>11.1972</v>
      </c>
      <c r="H2230" s="8">
        <f t="shared" si="102"/>
        <v>208.44498988800001</v>
      </c>
      <c r="K2230" s="69"/>
      <c r="L2230" s="69"/>
      <c r="M2230" s="69"/>
      <c r="P2230" s="63"/>
      <c r="Q2230" s="63"/>
      <c r="R2230" s="63"/>
    </row>
    <row r="2231" spans="1:18" outlineLevel="1">
      <c r="A2231" s="6">
        <v>47</v>
      </c>
      <c r="B2231" s="20">
        <v>42690.020833333336</v>
      </c>
      <c r="C2231" s="21">
        <v>0.22916666666666669</v>
      </c>
      <c r="D2231" s="13">
        <v>2.96</v>
      </c>
      <c r="E2231" s="12">
        <v>11.42</v>
      </c>
      <c r="F2231" s="11">
        <f t="shared" si="103"/>
        <v>3.04732</v>
      </c>
      <c r="G2231" s="11">
        <f t="shared" si="104"/>
        <v>12.178288</v>
      </c>
      <c r="H2231" s="8">
        <f t="shared" si="102"/>
        <v>211.24543941184001</v>
      </c>
      <c r="K2231" s="69"/>
      <c r="L2231" s="69"/>
      <c r="M2231" s="69"/>
      <c r="P2231" s="63"/>
      <c r="Q2231" s="63"/>
      <c r="R2231" s="63"/>
    </row>
    <row r="2232" spans="1:18" outlineLevel="1">
      <c r="A2232" s="6">
        <v>47</v>
      </c>
      <c r="B2232" s="20">
        <v>42690.020833333336</v>
      </c>
      <c r="C2232" s="21">
        <v>0.25</v>
      </c>
      <c r="D2232" s="13">
        <v>2.2200000000000002</v>
      </c>
      <c r="E2232" s="12">
        <v>10.41</v>
      </c>
      <c r="F2232" s="11">
        <f t="shared" si="103"/>
        <v>2.2854900000000002</v>
      </c>
      <c r="G2232" s="11">
        <f t="shared" si="104"/>
        <v>11.101224</v>
      </c>
      <c r="H2232" s="8">
        <f t="shared" si="102"/>
        <v>160.89569856024002</v>
      </c>
      <c r="K2232" s="69"/>
      <c r="L2232" s="69"/>
      <c r="M2232" s="69"/>
      <c r="P2232" s="63"/>
      <c r="Q2232" s="63"/>
      <c r="R2232" s="63"/>
    </row>
    <row r="2233" spans="1:18" outlineLevel="1">
      <c r="A2233" s="6">
        <v>47</v>
      </c>
      <c r="B2233" s="20">
        <v>42690.020833333336</v>
      </c>
      <c r="C2233" s="21">
        <v>0.27083333333333331</v>
      </c>
      <c r="D2233" s="13">
        <v>2.17</v>
      </c>
      <c r="E2233" s="12">
        <v>57.31</v>
      </c>
      <c r="F2233" s="11">
        <f t="shared" si="103"/>
        <v>2.2340150000000003</v>
      </c>
      <c r="G2233" s="11">
        <f t="shared" si="104"/>
        <v>61.115384000000006</v>
      </c>
      <c r="H2233" s="8">
        <f t="shared" si="102"/>
        <v>45.53953791323999</v>
      </c>
      <c r="K2233" s="69"/>
      <c r="L2233" s="69"/>
      <c r="M2233" s="69"/>
      <c r="P2233" s="63"/>
      <c r="Q2233" s="63"/>
      <c r="R2233" s="63"/>
    </row>
    <row r="2234" spans="1:18" outlineLevel="1">
      <c r="A2234" s="6">
        <v>47</v>
      </c>
      <c r="B2234" s="20">
        <v>42690.020833333336</v>
      </c>
      <c r="C2234" s="21">
        <v>0.29166666666666663</v>
      </c>
      <c r="D2234" s="13">
        <v>1.93</v>
      </c>
      <c r="E2234" s="12">
        <v>66.760000000000005</v>
      </c>
      <c r="F2234" s="11">
        <f t="shared" si="103"/>
        <v>1.9869350000000001</v>
      </c>
      <c r="G2234" s="11">
        <f t="shared" si="104"/>
        <v>71.192864</v>
      </c>
      <c r="H2234" s="8">
        <f t="shared" si="102"/>
        <v>20.479609268160001</v>
      </c>
      <c r="K2234" s="69"/>
      <c r="L2234" s="69"/>
      <c r="M2234" s="69"/>
      <c r="P2234" s="63"/>
      <c r="Q2234" s="63"/>
      <c r="R2234" s="63"/>
    </row>
    <row r="2235" spans="1:18" outlineLevel="1">
      <c r="A2235" s="6">
        <v>47</v>
      </c>
      <c r="B2235" s="20">
        <v>42690.020833333336</v>
      </c>
      <c r="C2235" s="21">
        <v>0.31249999999999994</v>
      </c>
      <c r="D2235" s="13">
        <v>1.37</v>
      </c>
      <c r="E2235" s="12">
        <v>40.5</v>
      </c>
      <c r="F2235" s="11">
        <f t="shared" si="103"/>
        <v>1.4104150000000002</v>
      </c>
      <c r="G2235" s="11">
        <f t="shared" si="104"/>
        <v>43.1892</v>
      </c>
      <c r="H2235" s="8">
        <f t="shared" si="102"/>
        <v>54.034126982000011</v>
      </c>
      <c r="K2235" s="69"/>
      <c r="L2235" s="69"/>
      <c r="M2235" s="69"/>
      <c r="P2235" s="63"/>
      <c r="Q2235" s="63"/>
      <c r="R2235" s="63"/>
    </row>
    <row r="2236" spans="1:18" outlineLevel="1">
      <c r="A2236" s="6">
        <v>47</v>
      </c>
      <c r="B2236" s="20">
        <v>42690.020833333336</v>
      </c>
      <c r="C2236" s="21">
        <v>0.33333333333333326</v>
      </c>
      <c r="D2236" s="13">
        <v>1.35</v>
      </c>
      <c r="E2236" s="12">
        <v>43.62</v>
      </c>
      <c r="F2236" s="11">
        <f t="shared" si="103"/>
        <v>1.3898250000000003</v>
      </c>
      <c r="G2236" s="11">
        <f t="shared" si="104"/>
        <v>46.516368</v>
      </c>
      <c r="H2236" s="8">
        <f t="shared" si="102"/>
        <v>48.621126344400011</v>
      </c>
      <c r="K2236" s="69"/>
      <c r="L2236" s="69"/>
      <c r="M2236" s="69"/>
      <c r="P2236" s="63"/>
      <c r="Q2236" s="63"/>
      <c r="R2236" s="63"/>
    </row>
    <row r="2237" spans="1:18" outlineLevel="1">
      <c r="A2237" s="6">
        <v>47</v>
      </c>
      <c r="B2237" s="20">
        <v>42690.020833333336</v>
      </c>
      <c r="C2237" s="21">
        <v>0.35416666666666657</v>
      </c>
      <c r="D2237" s="13">
        <v>0.38</v>
      </c>
      <c r="E2237" s="12">
        <v>42.34</v>
      </c>
      <c r="F2237" s="11">
        <f t="shared" si="103"/>
        <v>0.39121000000000006</v>
      </c>
      <c r="G2237" s="11">
        <f t="shared" si="104"/>
        <v>45.151376000000006</v>
      </c>
      <c r="H2237" s="8">
        <f t="shared" si="102"/>
        <v>14.219945195039999</v>
      </c>
      <c r="K2237" s="69"/>
      <c r="L2237" s="69"/>
      <c r="M2237" s="69"/>
      <c r="P2237" s="63"/>
      <c r="Q2237" s="63"/>
      <c r="R2237" s="63"/>
    </row>
    <row r="2238" spans="1:18" outlineLevel="1">
      <c r="A2238" s="6">
        <v>47</v>
      </c>
      <c r="B2238" s="20">
        <v>42690.020833333336</v>
      </c>
      <c r="C2238" s="21">
        <v>0.37499999999999989</v>
      </c>
      <c r="D2238" s="13">
        <v>0.74</v>
      </c>
      <c r="E2238" s="12">
        <v>39.869999999999997</v>
      </c>
      <c r="F2238" s="11">
        <f t="shared" si="103"/>
        <v>0.76183000000000001</v>
      </c>
      <c r="G2238" s="11">
        <f t="shared" si="104"/>
        <v>42.517367999999998</v>
      </c>
      <c r="H2238" s="8">
        <f t="shared" si="102"/>
        <v>29.698138536560002</v>
      </c>
      <c r="K2238" s="69"/>
      <c r="L2238" s="69"/>
      <c r="M2238" s="69"/>
      <c r="P2238" s="63"/>
      <c r="Q2238" s="63"/>
      <c r="R2238" s="63"/>
    </row>
    <row r="2239" spans="1:18" outlineLevel="1">
      <c r="A2239" s="6">
        <v>47</v>
      </c>
      <c r="B2239" s="20">
        <v>42690.020833333336</v>
      </c>
      <c r="C2239" s="21">
        <v>0.3958333333333332</v>
      </c>
      <c r="D2239" s="13">
        <v>0.22</v>
      </c>
      <c r="E2239" s="12">
        <v>31.75</v>
      </c>
      <c r="F2239" s="11">
        <f t="shared" si="103"/>
        <v>0.22649000000000002</v>
      </c>
      <c r="G2239" s="11">
        <f t="shared" si="104"/>
        <v>33.858200000000004</v>
      </c>
      <c r="H2239" s="8">
        <f t="shared" si="102"/>
        <v>10.790391282</v>
      </c>
      <c r="K2239" s="69"/>
      <c r="L2239" s="69"/>
      <c r="M2239" s="69"/>
      <c r="P2239" s="63"/>
      <c r="Q2239" s="63"/>
      <c r="R2239" s="63"/>
    </row>
    <row r="2240" spans="1:18" outlineLevel="1">
      <c r="A2240" s="6">
        <v>47</v>
      </c>
      <c r="B2240" s="20">
        <v>42690.020833333336</v>
      </c>
      <c r="C2240" s="21">
        <v>0.41666666666666652</v>
      </c>
      <c r="D2240" s="13">
        <v>-0.1</v>
      </c>
      <c r="E2240" s="12">
        <v>33.25</v>
      </c>
      <c r="F2240" s="11">
        <f t="shared" si="103"/>
        <v>-0.10295000000000001</v>
      </c>
      <c r="G2240" s="11">
        <f t="shared" si="104"/>
        <v>35.457799999999999</v>
      </c>
      <c r="H2240" s="8">
        <f t="shared" si="102"/>
        <v>-4.7400444900000007</v>
      </c>
      <c r="K2240" s="69"/>
      <c r="L2240" s="69"/>
      <c r="M2240" s="69"/>
      <c r="P2240" s="63"/>
      <c r="Q2240" s="63"/>
      <c r="R2240" s="63"/>
    </row>
    <row r="2241" spans="1:18" outlineLevel="1">
      <c r="A2241" s="6">
        <v>47</v>
      </c>
      <c r="B2241" s="20">
        <v>42690.020833333336</v>
      </c>
      <c r="C2241" s="21">
        <v>0.43749999999999983</v>
      </c>
      <c r="D2241" s="13">
        <v>-0.09</v>
      </c>
      <c r="E2241" s="12">
        <v>38.520000000000003</v>
      </c>
      <c r="F2241" s="11">
        <f t="shared" si="103"/>
        <v>-9.2655000000000001E-2</v>
      </c>
      <c r="G2241" s="11">
        <f t="shared" si="104"/>
        <v>41.077728</v>
      </c>
      <c r="H2241" s="8">
        <f t="shared" si="102"/>
        <v>-3.7453256121599998</v>
      </c>
      <c r="K2241" s="69"/>
      <c r="L2241" s="69"/>
      <c r="M2241" s="69"/>
      <c r="P2241" s="63"/>
      <c r="Q2241" s="63"/>
      <c r="R2241" s="63"/>
    </row>
    <row r="2242" spans="1:18" outlineLevel="1">
      <c r="A2242" s="6">
        <v>47</v>
      </c>
      <c r="B2242" s="20">
        <v>42690.020833333336</v>
      </c>
      <c r="C2242" s="21">
        <v>0.45833333333333315</v>
      </c>
      <c r="D2242" s="13">
        <v>-0.1</v>
      </c>
      <c r="E2242" s="12">
        <v>39.880000000000003</v>
      </c>
      <c r="F2242" s="11">
        <f t="shared" si="103"/>
        <v>-0.10295000000000001</v>
      </c>
      <c r="G2242" s="11">
        <f t="shared" si="104"/>
        <v>42.528032000000003</v>
      </c>
      <c r="H2242" s="8">
        <f t="shared" si="102"/>
        <v>-4.0121641056000001</v>
      </c>
      <c r="K2242" s="69"/>
      <c r="L2242" s="69"/>
      <c r="M2242" s="69"/>
      <c r="P2242" s="63"/>
      <c r="Q2242" s="63"/>
      <c r="R2242" s="63"/>
    </row>
    <row r="2243" spans="1:18" outlineLevel="1">
      <c r="A2243" s="6">
        <v>47</v>
      </c>
      <c r="B2243" s="20">
        <v>42690.020833333336</v>
      </c>
      <c r="C2243" s="21">
        <v>0.47916666666666646</v>
      </c>
      <c r="D2243" s="13">
        <v>-0.1</v>
      </c>
      <c r="E2243" s="12">
        <v>35.26</v>
      </c>
      <c r="F2243" s="11">
        <f t="shared" si="103"/>
        <v>-0.10295000000000001</v>
      </c>
      <c r="G2243" s="11">
        <f t="shared" si="104"/>
        <v>37.601264</v>
      </c>
      <c r="H2243" s="8">
        <f t="shared" si="102"/>
        <v>-4.5193748712000001</v>
      </c>
      <c r="K2243" s="69"/>
      <c r="L2243" s="69"/>
      <c r="M2243" s="69"/>
      <c r="P2243" s="63"/>
      <c r="Q2243" s="63"/>
      <c r="R2243" s="63"/>
    </row>
    <row r="2244" spans="1:18" outlineLevel="1">
      <c r="A2244" s="6">
        <v>47</v>
      </c>
      <c r="B2244" s="20">
        <v>42690.020833333336</v>
      </c>
      <c r="C2244" s="21">
        <v>0.49999999999999978</v>
      </c>
      <c r="D2244" s="13">
        <v>-0.1</v>
      </c>
      <c r="E2244" s="12">
        <v>40.270000000000003</v>
      </c>
      <c r="F2244" s="11">
        <f t="shared" si="103"/>
        <v>-0.10295000000000001</v>
      </c>
      <c r="G2244" s="11">
        <f t="shared" si="104"/>
        <v>42.943928000000007</v>
      </c>
      <c r="H2244" s="8">
        <f t="shared" si="102"/>
        <v>-3.9693476124</v>
      </c>
      <c r="K2244" s="69"/>
      <c r="L2244" s="69"/>
      <c r="M2244" s="69"/>
      <c r="P2244" s="63"/>
      <c r="Q2244" s="63"/>
      <c r="R2244" s="63"/>
    </row>
    <row r="2245" spans="1:18" outlineLevel="1">
      <c r="A2245" s="6">
        <v>47</v>
      </c>
      <c r="B2245" s="20">
        <v>42690.020833333336</v>
      </c>
      <c r="C2245" s="21">
        <v>0.52083333333333315</v>
      </c>
      <c r="D2245" s="13">
        <v>-0.1</v>
      </c>
      <c r="E2245" s="12">
        <v>50.74</v>
      </c>
      <c r="F2245" s="11">
        <f t="shared" si="103"/>
        <v>-0.10295000000000001</v>
      </c>
      <c r="G2245" s="11">
        <f t="shared" si="104"/>
        <v>54.109135999999999</v>
      </c>
      <c r="H2245" s="8">
        <f t="shared" si="102"/>
        <v>-2.8198894488000006</v>
      </c>
      <c r="K2245" s="69"/>
      <c r="L2245" s="69"/>
      <c r="M2245" s="69"/>
      <c r="P2245" s="63"/>
      <c r="Q2245" s="63"/>
      <c r="R2245" s="63"/>
    </row>
    <row r="2246" spans="1:18" outlineLevel="1">
      <c r="A2246" s="6">
        <v>47</v>
      </c>
      <c r="B2246" s="20">
        <v>42690.020833333336</v>
      </c>
      <c r="C2246" s="21">
        <v>0.54166666666666652</v>
      </c>
      <c r="D2246" s="13">
        <v>-0.1</v>
      </c>
      <c r="E2246" s="12">
        <v>51.11</v>
      </c>
      <c r="F2246" s="11">
        <f t="shared" si="103"/>
        <v>-0.10295000000000001</v>
      </c>
      <c r="G2246" s="11">
        <f t="shared" si="104"/>
        <v>54.503703999999999</v>
      </c>
      <c r="H2246" s="8">
        <f t="shared" si="102"/>
        <v>-2.7792686732000003</v>
      </c>
      <c r="K2246" s="69"/>
      <c r="L2246" s="69"/>
      <c r="M2246" s="69"/>
      <c r="P2246" s="63"/>
      <c r="Q2246" s="63"/>
      <c r="R2246" s="63"/>
    </row>
    <row r="2247" spans="1:18" outlineLevel="1">
      <c r="A2247" s="6">
        <v>47</v>
      </c>
      <c r="B2247" s="20">
        <v>42690.020833333336</v>
      </c>
      <c r="C2247" s="21">
        <v>0.56249999999999989</v>
      </c>
      <c r="D2247" s="13">
        <v>-0.1</v>
      </c>
      <c r="E2247" s="12">
        <v>50.36</v>
      </c>
      <c r="F2247" s="11">
        <f t="shared" si="103"/>
        <v>-0.10295000000000001</v>
      </c>
      <c r="G2247" s="11">
        <f t="shared" si="104"/>
        <v>53.703904000000001</v>
      </c>
      <c r="H2247" s="8">
        <f t="shared" si="102"/>
        <v>-2.8616080832000002</v>
      </c>
      <c r="K2247" s="69"/>
      <c r="L2247" s="69"/>
      <c r="M2247" s="69"/>
      <c r="P2247" s="63"/>
      <c r="Q2247" s="63"/>
      <c r="R2247" s="63"/>
    </row>
    <row r="2248" spans="1:18" outlineLevel="1">
      <c r="A2248" s="6">
        <v>47</v>
      </c>
      <c r="B2248" s="20">
        <v>42690.020833333336</v>
      </c>
      <c r="C2248" s="21">
        <v>0.58333333333333326</v>
      </c>
      <c r="D2248" s="13">
        <v>-0.1</v>
      </c>
      <c r="E2248" s="12">
        <v>53.17</v>
      </c>
      <c r="F2248" s="11">
        <f t="shared" si="103"/>
        <v>-0.10295000000000001</v>
      </c>
      <c r="G2248" s="11">
        <f t="shared" si="104"/>
        <v>56.700488</v>
      </c>
      <c r="H2248" s="8">
        <f t="shared" si="102"/>
        <v>-2.5531097604000004</v>
      </c>
      <c r="K2248" s="69"/>
      <c r="L2248" s="69"/>
      <c r="M2248" s="69"/>
      <c r="P2248" s="63"/>
      <c r="Q2248" s="63"/>
      <c r="R2248" s="63"/>
    </row>
    <row r="2249" spans="1:18" outlineLevel="1">
      <c r="A2249" s="6">
        <v>47</v>
      </c>
      <c r="B2249" s="20">
        <v>42690.020833333336</v>
      </c>
      <c r="C2249" s="21">
        <v>0.60416666666666663</v>
      </c>
      <c r="D2249" s="13">
        <v>-0.09</v>
      </c>
      <c r="E2249" s="12">
        <v>57.43</v>
      </c>
      <c r="F2249" s="11">
        <f t="shared" si="103"/>
        <v>-9.2655000000000001E-2</v>
      </c>
      <c r="G2249" s="11">
        <f t="shared" si="104"/>
        <v>61.243352000000002</v>
      </c>
      <c r="H2249" s="8">
        <f t="shared" si="102"/>
        <v>-1.8768797204399998</v>
      </c>
      <c r="K2249" s="69"/>
      <c r="L2249" s="69"/>
      <c r="M2249" s="69"/>
      <c r="P2249" s="63"/>
      <c r="Q2249" s="63"/>
      <c r="R2249" s="63"/>
    </row>
    <row r="2250" spans="1:18" outlineLevel="1">
      <c r="A2250" s="6">
        <v>47</v>
      </c>
      <c r="B2250" s="20">
        <v>42690.020833333336</v>
      </c>
      <c r="C2250" s="21">
        <v>0.625</v>
      </c>
      <c r="D2250" s="13">
        <v>-0.1</v>
      </c>
      <c r="E2250" s="12">
        <v>54.8</v>
      </c>
      <c r="F2250" s="11">
        <f t="shared" si="103"/>
        <v>-0.10295000000000001</v>
      </c>
      <c r="G2250" s="11">
        <f t="shared" si="104"/>
        <v>58.438719999999996</v>
      </c>
      <c r="H2250" s="8">
        <f t="shared" si="102"/>
        <v>-2.3741587760000007</v>
      </c>
      <c r="K2250" s="69"/>
      <c r="L2250" s="69"/>
      <c r="M2250" s="69"/>
      <c r="P2250" s="63"/>
      <c r="Q2250" s="63"/>
      <c r="R2250" s="63"/>
    </row>
    <row r="2251" spans="1:18" outlineLevel="1">
      <c r="A2251" s="6">
        <v>47</v>
      </c>
      <c r="B2251" s="20">
        <v>42690.020833333336</v>
      </c>
      <c r="C2251" s="21">
        <v>0.64583333333333337</v>
      </c>
      <c r="D2251" s="13">
        <v>-0.09</v>
      </c>
      <c r="E2251" s="12">
        <v>68.27</v>
      </c>
      <c r="F2251" s="11">
        <f t="shared" si="103"/>
        <v>-9.2655000000000001E-2</v>
      </c>
      <c r="G2251" s="11">
        <f t="shared" si="104"/>
        <v>72.803128000000001</v>
      </c>
      <c r="H2251" s="8">
        <f t="shared" si="102"/>
        <v>-0.80580867515999988</v>
      </c>
      <c r="K2251" s="69"/>
      <c r="L2251" s="69"/>
      <c r="M2251" s="69"/>
      <c r="P2251" s="63"/>
      <c r="Q2251" s="63"/>
      <c r="R2251" s="63"/>
    </row>
    <row r="2252" spans="1:18" outlineLevel="1">
      <c r="A2252" s="6">
        <v>47</v>
      </c>
      <c r="B2252" s="20">
        <v>42690.020833333336</v>
      </c>
      <c r="C2252" s="21">
        <v>0.66666666666666674</v>
      </c>
      <c r="D2252" s="13">
        <v>-0.09</v>
      </c>
      <c r="E2252" s="12">
        <v>63.19</v>
      </c>
      <c r="F2252" s="11">
        <f t="shared" si="103"/>
        <v>-9.2655000000000001E-2</v>
      </c>
      <c r="G2252" s="11">
        <f t="shared" si="104"/>
        <v>67.385816000000005</v>
      </c>
      <c r="H2252" s="8">
        <f t="shared" si="102"/>
        <v>-1.3077497185199995</v>
      </c>
      <c r="K2252" s="69"/>
      <c r="L2252" s="69"/>
      <c r="M2252" s="69"/>
      <c r="P2252" s="63"/>
      <c r="Q2252" s="63"/>
      <c r="R2252" s="63"/>
    </row>
    <row r="2253" spans="1:18" outlineLevel="1">
      <c r="A2253" s="6">
        <v>47</v>
      </c>
      <c r="B2253" s="20">
        <v>42690.020833333336</v>
      </c>
      <c r="C2253" s="21">
        <v>0.68750000000000011</v>
      </c>
      <c r="D2253" s="13">
        <v>-0.1</v>
      </c>
      <c r="E2253" s="12">
        <v>53.81</v>
      </c>
      <c r="F2253" s="11">
        <f t="shared" si="103"/>
        <v>-0.10295000000000001</v>
      </c>
      <c r="G2253" s="11">
        <f t="shared" si="104"/>
        <v>57.382984</v>
      </c>
      <c r="H2253" s="8">
        <f t="shared" ref="H2253:H2316" si="105">F2253*($B$6-G2253)</f>
        <v>-2.4828467972000001</v>
      </c>
      <c r="K2253" s="69"/>
      <c r="L2253" s="69"/>
      <c r="M2253" s="69"/>
      <c r="P2253" s="63"/>
      <c r="Q2253" s="63"/>
      <c r="R2253" s="63"/>
    </row>
    <row r="2254" spans="1:18" outlineLevel="1">
      <c r="A2254" s="6">
        <v>47</v>
      </c>
      <c r="B2254" s="20">
        <v>42690.020833333336</v>
      </c>
      <c r="C2254" s="21">
        <v>0.70833333333333348</v>
      </c>
      <c r="D2254" s="13">
        <v>-0.09</v>
      </c>
      <c r="E2254" s="12">
        <v>45.08</v>
      </c>
      <c r="F2254" s="11">
        <f t="shared" ref="F2254:F2317" si="106">IF($B$10="Electricity",$D2254*$B$7,$D2254*$B$8)</f>
        <v>-9.2655000000000001E-2</v>
      </c>
      <c r="G2254" s="11">
        <f t="shared" ref="G2254:G2317" si="107">+E2254*$B$8</f>
        <v>48.073312000000001</v>
      </c>
      <c r="H2254" s="8">
        <f t="shared" si="105"/>
        <v>-3.0971497766399998</v>
      </c>
      <c r="K2254" s="69"/>
      <c r="L2254" s="69"/>
      <c r="M2254" s="69"/>
      <c r="P2254" s="63"/>
      <c r="Q2254" s="63"/>
      <c r="R2254" s="63"/>
    </row>
    <row r="2255" spans="1:18" outlineLevel="1">
      <c r="A2255" s="6">
        <v>47</v>
      </c>
      <c r="B2255" s="20">
        <v>42690.020833333336</v>
      </c>
      <c r="C2255" s="21">
        <v>0.72916666666666685</v>
      </c>
      <c r="D2255" s="13">
        <v>-0.1</v>
      </c>
      <c r="E2255" s="12">
        <v>38.479999999999997</v>
      </c>
      <c r="F2255" s="11">
        <f t="shared" si="106"/>
        <v>-0.10295000000000001</v>
      </c>
      <c r="G2255" s="11">
        <f t="shared" si="107"/>
        <v>41.035072</v>
      </c>
      <c r="H2255" s="8">
        <f t="shared" si="105"/>
        <v>-4.1658643376000004</v>
      </c>
      <c r="K2255" s="69"/>
      <c r="L2255" s="69"/>
      <c r="M2255" s="69"/>
      <c r="P2255" s="63"/>
      <c r="Q2255" s="63"/>
      <c r="R2255" s="63"/>
    </row>
    <row r="2256" spans="1:18" outlineLevel="1">
      <c r="A2256" s="6">
        <v>47</v>
      </c>
      <c r="B2256" s="20">
        <v>42690.020833333336</v>
      </c>
      <c r="C2256" s="21">
        <v>0.75000000000000022</v>
      </c>
      <c r="D2256" s="13">
        <v>-0.08</v>
      </c>
      <c r="E2256" s="12">
        <v>33.61</v>
      </c>
      <c r="F2256" s="11">
        <f t="shared" si="106"/>
        <v>-8.2360000000000003E-2</v>
      </c>
      <c r="G2256" s="11">
        <f t="shared" si="107"/>
        <v>35.841704</v>
      </c>
      <c r="H2256" s="8">
        <f t="shared" si="105"/>
        <v>-3.76041725856</v>
      </c>
      <c r="K2256" s="69"/>
      <c r="L2256" s="69"/>
      <c r="M2256" s="69"/>
      <c r="P2256" s="63"/>
      <c r="Q2256" s="63"/>
      <c r="R2256" s="63"/>
    </row>
    <row r="2257" spans="1:18" outlineLevel="1">
      <c r="A2257" s="6">
        <v>47</v>
      </c>
      <c r="B2257" s="20">
        <v>42690.020833333336</v>
      </c>
      <c r="C2257" s="21">
        <v>0.77083333333333359</v>
      </c>
      <c r="D2257" s="13">
        <v>-0.08</v>
      </c>
      <c r="E2257" s="12">
        <v>39.770000000000003</v>
      </c>
      <c r="F2257" s="11">
        <f t="shared" si="106"/>
        <v>-8.2360000000000003E-2</v>
      </c>
      <c r="G2257" s="11">
        <f t="shared" si="107"/>
        <v>42.410728000000006</v>
      </c>
      <c r="H2257" s="8">
        <f t="shared" si="105"/>
        <v>-3.2193924419199997</v>
      </c>
      <c r="K2257" s="69"/>
      <c r="L2257" s="69"/>
      <c r="M2257" s="69"/>
      <c r="P2257" s="63"/>
      <c r="Q2257" s="63"/>
      <c r="R2257" s="63"/>
    </row>
    <row r="2258" spans="1:18" outlineLevel="1">
      <c r="A2258" s="6">
        <v>47</v>
      </c>
      <c r="B2258" s="20">
        <v>42690.020833333336</v>
      </c>
      <c r="C2258" s="21">
        <v>0.79166666666666696</v>
      </c>
      <c r="D2258" s="13">
        <v>-7.0000000000000007E-2</v>
      </c>
      <c r="E2258" s="12">
        <v>46.11</v>
      </c>
      <c r="F2258" s="11">
        <f t="shared" si="106"/>
        <v>-7.2065000000000018E-2</v>
      </c>
      <c r="G2258" s="11">
        <f t="shared" si="107"/>
        <v>49.171703999999998</v>
      </c>
      <c r="H2258" s="8">
        <f t="shared" si="105"/>
        <v>-2.3297386512400009</v>
      </c>
      <c r="K2258" s="69"/>
      <c r="L2258" s="69"/>
      <c r="M2258" s="69"/>
      <c r="P2258" s="63"/>
      <c r="Q2258" s="63"/>
      <c r="R2258" s="63"/>
    </row>
    <row r="2259" spans="1:18" outlineLevel="1">
      <c r="A2259" s="6">
        <v>47</v>
      </c>
      <c r="B2259" s="20">
        <v>42690.020833333336</v>
      </c>
      <c r="C2259" s="21">
        <v>0.81250000000000033</v>
      </c>
      <c r="D2259" s="13">
        <v>-0.09</v>
      </c>
      <c r="E2259" s="12">
        <v>66.8</v>
      </c>
      <c r="F2259" s="11">
        <f t="shared" si="106"/>
        <v>-9.2655000000000001E-2</v>
      </c>
      <c r="G2259" s="11">
        <f t="shared" si="107"/>
        <v>71.235519999999994</v>
      </c>
      <c r="H2259" s="8">
        <f t="shared" si="105"/>
        <v>-0.95105539440000053</v>
      </c>
      <c r="K2259" s="69"/>
      <c r="L2259" s="69"/>
      <c r="M2259" s="69"/>
      <c r="P2259" s="63"/>
      <c r="Q2259" s="63"/>
      <c r="R2259" s="63"/>
    </row>
    <row r="2260" spans="1:18" outlineLevel="1">
      <c r="A2260" s="6">
        <v>47</v>
      </c>
      <c r="B2260" s="20">
        <v>42690.020833333336</v>
      </c>
      <c r="C2260" s="21">
        <v>0.8333333333333337</v>
      </c>
      <c r="D2260" s="13">
        <v>-0.01</v>
      </c>
      <c r="E2260" s="12">
        <v>67.97</v>
      </c>
      <c r="F2260" s="11">
        <f t="shared" si="106"/>
        <v>-1.0295E-2</v>
      </c>
      <c r="G2260" s="11">
        <f t="shared" si="107"/>
        <v>72.483208000000005</v>
      </c>
      <c r="H2260" s="8">
        <f t="shared" si="105"/>
        <v>-9.2827873639999961E-2</v>
      </c>
      <c r="K2260" s="69"/>
      <c r="L2260" s="69"/>
      <c r="M2260" s="69"/>
      <c r="P2260" s="63"/>
      <c r="Q2260" s="63"/>
      <c r="R2260" s="63"/>
    </row>
    <row r="2261" spans="1:18" outlineLevel="1">
      <c r="A2261" s="6">
        <v>47</v>
      </c>
      <c r="B2261" s="20">
        <v>42690.020833333336</v>
      </c>
      <c r="C2261" s="21">
        <v>0.85416666666666707</v>
      </c>
      <c r="D2261" s="13">
        <v>-7.0000000000000007E-2</v>
      </c>
      <c r="E2261" s="12">
        <v>36.6</v>
      </c>
      <c r="F2261" s="11">
        <f t="shared" si="106"/>
        <v>-7.2065000000000018E-2</v>
      </c>
      <c r="G2261" s="11">
        <f t="shared" si="107"/>
        <v>39.030239999999999</v>
      </c>
      <c r="H2261" s="8">
        <f t="shared" si="105"/>
        <v>-3.0605832544000009</v>
      </c>
      <c r="K2261" s="69"/>
      <c r="L2261" s="69"/>
      <c r="M2261" s="69"/>
      <c r="P2261" s="63"/>
      <c r="Q2261" s="63"/>
      <c r="R2261" s="63"/>
    </row>
    <row r="2262" spans="1:18" outlineLevel="1">
      <c r="A2262" s="6">
        <v>47</v>
      </c>
      <c r="B2262" s="20">
        <v>42690.020833333336</v>
      </c>
      <c r="C2262" s="21">
        <v>0.87500000000000044</v>
      </c>
      <c r="D2262" s="13">
        <v>0.02</v>
      </c>
      <c r="E2262" s="12">
        <v>23.44</v>
      </c>
      <c r="F2262" s="11">
        <f t="shared" si="106"/>
        <v>2.0590000000000001E-2</v>
      </c>
      <c r="G2262" s="11">
        <f t="shared" si="107"/>
        <v>24.996416</v>
      </c>
      <c r="H2262" s="8">
        <f t="shared" si="105"/>
        <v>1.16340879456</v>
      </c>
      <c r="K2262" s="69"/>
      <c r="L2262" s="69"/>
      <c r="M2262" s="69"/>
      <c r="P2262" s="63"/>
      <c r="Q2262" s="63"/>
      <c r="R2262" s="63"/>
    </row>
    <row r="2263" spans="1:18" outlineLevel="1">
      <c r="A2263" s="6">
        <v>47</v>
      </c>
      <c r="B2263" s="20">
        <v>42690.020833333336</v>
      </c>
      <c r="C2263" s="21">
        <v>0.89583333333333381</v>
      </c>
      <c r="D2263" s="13">
        <v>-0.08</v>
      </c>
      <c r="E2263" s="12">
        <v>22.12</v>
      </c>
      <c r="F2263" s="11">
        <f t="shared" si="106"/>
        <v>-8.2360000000000003E-2</v>
      </c>
      <c r="G2263" s="11">
        <f t="shared" si="107"/>
        <v>23.588768000000002</v>
      </c>
      <c r="H2263" s="8">
        <f t="shared" si="105"/>
        <v>-4.76956906752</v>
      </c>
      <c r="K2263" s="69"/>
      <c r="L2263" s="69"/>
      <c r="M2263" s="69"/>
      <c r="P2263" s="63"/>
      <c r="Q2263" s="63"/>
      <c r="R2263" s="63"/>
    </row>
    <row r="2264" spans="1:18" outlineLevel="1">
      <c r="A2264" s="6">
        <v>47</v>
      </c>
      <c r="B2264" s="20">
        <v>42690.020833333336</v>
      </c>
      <c r="C2264" s="21">
        <v>0.91666666666666718</v>
      </c>
      <c r="D2264" s="13">
        <v>0.05</v>
      </c>
      <c r="E2264" s="12">
        <v>19.71</v>
      </c>
      <c r="F2264" s="11">
        <f t="shared" si="106"/>
        <v>5.1475000000000007E-2</v>
      </c>
      <c r="G2264" s="11">
        <f t="shared" si="107"/>
        <v>21.018744000000002</v>
      </c>
      <c r="H2264" s="8">
        <f t="shared" si="105"/>
        <v>3.1132726526000005</v>
      </c>
      <c r="K2264" s="69"/>
      <c r="L2264" s="69"/>
      <c r="M2264" s="69"/>
      <c r="P2264" s="63"/>
      <c r="Q2264" s="63"/>
      <c r="R2264" s="63"/>
    </row>
    <row r="2265" spans="1:18" outlineLevel="1">
      <c r="A2265" s="6">
        <v>47</v>
      </c>
      <c r="B2265" s="20">
        <v>42690.020833333336</v>
      </c>
      <c r="C2265" s="21">
        <v>0.93750000000000056</v>
      </c>
      <c r="D2265" s="13">
        <v>0.24</v>
      </c>
      <c r="E2265" s="12">
        <v>13.93</v>
      </c>
      <c r="F2265" s="11">
        <f t="shared" si="106"/>
        <v>0.24708000000000002</v>
      </c>
      <c r="G2265" s="11">
        <f t="shared" si="107"/>
        <v>14.854951999999999</v>
      </c>
      <c r="H2265" s="8">
        <f t="shared" si="105"/>
        <v>16.466658459840001</v>
      </c>
      <c r="K2265" s="69"/>
      <c r="L2265" s="69"/>
      <c r="M2265" s="69"/>
      <c r="P2265" s="63"/>
      <c r="Q2265" s="63"/>
      <c r="R2265" s="63"/>
    </row>
    <row r="2266" spans="1:18" outlineLevel="1">
      <c r="A2266" s="6">
        <v>47</v>
      </c>
      <c r="B2266" s="20">
        <v>42690.020833333336</v>
      </c>
      <c r="C2266" s="21">
        <v>0.95833333333333393</v>
      </c>
      <c r="D2266" s="13">
        <v>1.03</v>
      </c>
      <c r="E2266" s="12">
        <v>16.149999999999999</v>
      </c>
      <c r="F2266" s="11">
        <f t="shared" si="106"/>
        <v>1.0603850000000001</v>
      </c>
      <c r="G2266" s="11">
        <f t="shared" si="107"/>
        <v>17.222359999999998</v>
      </c>
      <c r="H2266" s="8">
        <f t="shared" si="105"/>
        <v>68.15904529140002</v>
      </c>
      <c r="K2266" s="69"/>
      <c r="L2266" s="69"/>
      <c r="M2266" s="69"/>
      <c r="P2266" s="63"/>
      <c r="Q2266" s="63"/>
      <c r="R2266" s="63"/>
    </row>
    <row r="2267" spans="1:18" outlineLevel="1">
      <c r="A2267" s="6">
        <v>47</v>
      </c>
      <c r="B2267" s="20">
        <v>42690.020833333336</v>
      </c>
      <c r="C2267" s="21">
        <v>0.9791666666666673</v>
      </c>
      <c r="D2267" s="13">
        <v>3.53</v>
      </c>
      <c r="E2267" s="12">
        <v>16.149999999999999</v>
      </c>
      <c r="F2267" s="11">
        <f t="shared" si="106"/>
        <v>3.6341350000000001</v>
      </c>
      <c r="G2267" s="11">
        <f t="shared" si="107"/>
        <v>17.222359999999998</v>
      </c>
      <c r="H2267" s="8">
        <f t="shared" si="105"/>
        <v>233.59362124140003</v>
      </c>
      <c r="K2267" s="69"/>
      <c r="L2267" s="69"/>
      <c r="M2267" s="69"/>
      <c r="P2267" s="63"/>
      <c r="Q2267" s="63"/>
      <c r="R2267" s="63"/>
    </row>
    <row r="2268" spans="1:18" outlineLevel="1">
      <c r="A2268" s="6">
        <v>47</v>
      </c>
      <c r="B2268" s="20">
        <v>42690.020833333336</v>
      </c>
      <c r="C2268" s="21">
        <v>1.0000000000000007</v>
      </c>
      <c r="D2268" s="13">
        <v>5.27</v>
      </c>
      <c r="E2268" s="12">
        <v>16.149999999999999</v>
      </c>
      <c r="F2268" s="11">
        <f t="shared" si="106"/>
        <v>5.425465</v>
      </c>
      <c r="G2268" s="11">
        <f t="shared" si="107"/>
        <v>17.222359999999998</v>
      </c>
      <c r="H2268" s="8">
        <f t="shared" si="105"/>
        <v>348.73608610260004</v>
      </c>
      <c r="K2268" s="69"/>
      <c r="L2268" s="69"/>
      <c r="M2268" s="69"/>
      <c r="P2268" s="63"/>
      <c r="Q2268" s="63"/>
      <c r="R2268" s="63"/>
    </row>
    <row r="2269" spans="1:18" outlineLevel="1">
      <c r="A2269" s="6">
        <v>47</v>
      </c>
      <c r="B2269" s="20">
        <v>42691.020833333336</v>
      </c>
      <c r="C2269" s="21">
        <v>2.0833333333333332E-2</v>
      </c>
      <c r="D2269" s="13">
        <v>6.61</v>
      </c>
      <c r="E2269" s="12">
        <v>16.149999999999999</v>
      </c>
      <c r="F2269" s="11">
        <f t="shared" si="106"/>
        <v>6.8049950000000008</v>
      </c>
      <c r="G2269" s="11">
        <f t="shared" si="107"/>
        <v>17.222359999999998</v>
      </c>
      <c r="H2269" s="8">
        <f t="shared" si="105"/>
        <v>437.40901881180008</v>
      </c>
      <c r="K2269" s="69"/>
      <c r="L2269" s="69"/>
      <c r="M2269" s="69"/>
      <c r="P2269" s="63"/>
      <c r="Q2269" s="63"/>
      <c r="R2269" s="63"/>
    </row>
    <row r="2270" spans="1:18" outlineLevel="1">
      <c r="A2270" s="6">
        <v>47</v>
      </c>
      <c r="B2270" s="20">
        <v>42691.020833333336</v>
      </c>
      <c r="C2270" s="21">
        <v>4.1666666666666664E-2</v>
      </c>
      <c r="D2270" s="13">
        <v>6.46</v>
      </c>
      <c r="E2270" s="12">
        <v>16.149999999999999</v>
      </c>
      <c r="F2270" s="11">
        <f t="shared" si="106"/>
        <v>6.6505700000000001</v>
      </c>
      <c r="G2270" s="11">
        <f t="shared" si="107"/>
        <v>17.222359999999998</v>
      </c>
      <c r="H2270" s="8">
        <f t="shared" si="105"/>
        <v>427.48294425480003</v>
      </c>
      <c r="K2270" s="69"/>
      <c r="L2270" s="69"/>
      <c r="M2270" s="69"/>
      <c r="P2270" s="63"/>
      <c r="Q2270" s="63"/>
      <c r="R2270" s="63"/>
    </row>
    <row r="2271" spans="1:18" outlineLevel="1">
      <c r="A2271" s="6">
        <v>47</v>
      </c>
      <c r="B2271" s="20">
        <v>42691.020833333336</v>
      </c>
      <c r="C2271" s="21">
        <v>6.25E-2</v>
      </c>
      <c r="D2271" s="13">
        <v>7.22</v>
      </c>
      <c r="E2271" s="12">
        <v>16.16</v>
      </c>
      <c r="F2271" s="11">
        <f t="shared" si="106"/>
        <v>7.4329900000000002</v>
      </c>
      <c r="G2271" s="11">
        <f t="shared" si="107"/>
        <v>17.233024</v>
      </c>
      <c r="H2271" s="8">
        <f t="shared" si="105"/>
        <v>477.69578993824001</v>
      </c>
      <c r="K2271" s="69"/>
      <c r="L2271" s="69"/>
      <c r="M2271" s="69"/>
      <c r="P2271" s="63"/>
      <c r="Q2271" s="63"/>
      <c r="R2271" s="63"/>
    </row>
    <row r="2272" spans="1:18" outlineLevel="1">
      <c r="A2272" s="6">
        <v>47</v>
      </c>
      <c r="B2272" s="20">
        <v>42691.020833333336</v>
      </c>
      <c r="C2272" s="21">
        <v>8.3333333333333329E-2</v>
      </c>
      <c r="D2272" s="13">
        <v>7.67</v>
      </c>
      <c r="E2272" s="12">
        <v>15.96</v>
      </c>
      <c r="F2272" s="11">
        <f t="shared" si="106"/>
        <v>7.8962650000000005</v>
      </c>
      <c r="G2272" s="11">
        <f t="shared" si="107"/>
        <v>17.019744000000003</v>
      </c>
      <c r="H2272" s="8">
        <f t="shared" si="105"/>
        <v>509.15318864384</v>
      </c>
      <c r="K2272" s="69"/>
      <c r="L2272" s="69"/>
      <c r="M2272" s="69"/>
      <c r="P2272" s="63"/>
      <c r="Q2272" s="63"/>
      <c r="R2272" s="63"/>
    </row>
    <row r="2273" spans="1:18" outlineLevel="1">
      <c r="A2273" s="6">
        <v>47</v>
      </c>
      <c r="B2273" s="20">
        <v>42691.020833333336</v>
      </c>
      <c r="C2273" s="21">
        <v>0.10416666666666666</v>
      </c>
      <c r="D2273" s="13">
        <v>7.8</v>
      </c>
      <c r="E2273" s="12">
        <v>16.16</v>
      </c>
      <c r="F2273" s="11">
        <f t="shared" si="106"/>
        <v>8.0301000000000009</v>
      </c>
      <c r="G2273" s="11">
        <f t="shared" si="107"/>
        <v>17.233024</v>
      </c>
      <c r="H2273" s="8">
        <f t="shared" si="105"/>
        <v>516.07024397760006</v>
      </c>
      <c r="K2273" s="69"/>
      <c r="L2273" s="69"/>
      <c r="M2273" s="69"/>
      <c r="P2273" s="63"/>
      <c r="Q2273" s="63"/>
      <c r="R2273" s="63"/>
    </row>
    <row r="2274" spans="1:18" outlineLevel="1">
      <c r="A2274" s="6">
        <v>47</v>
      </c>
      <c r="B2274" s="20">
        <v>42691.020833333336</v>
      </c>
      <c r="C2274" s="21">
        <v>0.12499999999999999</v>
      </c>
      <c r="D2274" s="13">
        <v>7.99</v>
      </c>
      <c r="E2274" s="12">
        <v>16.059999999999999</v>
      </c>
      <c r="F2274" s="11">
        <f t="shared" si="106"/>
        <v>8.2257050000000014</v>
      </c>
      <c r="G2274" s="11">
        <f t="shared" si="107"/>
        <v>17.126383999999998</v>
      </c>
      <c r="H2274" s="8">
        <f t="shared" si="105"/>
        <v>529.51837499928013</v>
      </c>
      <c r="K2274" s="69"/>
      <c r="L2274" s="69"/>
      <c r="M2274" s="69"/>
      <c r="P2274" s="63"/>
      <c r="Q2274" s="63"/>
      <c r="R2274" s="63"/>
    </row>
    <row r="2275" spans="1:18" outlineLevel="1">
      <c r="A2275" s="6">
        <v>47</v>
      </c>
      <c r="B2275" s="20">
        <v>42691.020833333336</v>
      </c>
      <c r="C2275" s="21">
        <v>0.14583333333333331</v>
      </c>
      <c r="D2275" s="13">
        <v>8.49</v>
      </c>
      <c r="E2275" s="12">
        <v>15.93</v>
      </c>
      <c r="F2275" s="11">
        <f t="shared" si="106"/>
        <v>8.7404550000000008</v>
      </c>
      <c r="G2275" s="11">
        <f t="shared" si="107"/>
        <v>16.987752</v>
      </c>
      <c r="H2275" s="8">
        <f t="shared" si="105"/>
        <v>563.86640059284002</v>
      </c>
      <c r="K2275" s="69"/>
      <c r="L2275" s="69"/>
      <c r="M2275" s="69"/>
      <c r="P2275" s="63"/>
      <c r="Q2275" s="63"/>
      <c r="R2275" s="63"/>
    </row>
    <row r="2276" spans="1:18" outlineLevel="1">
      <c r="A2276" s="6">
        <v>47</v>
      </c>
      <c r="B2276" s="20">
        <v>42691.020833333336</v>
      </c>
      <c r="C2276" s="21">
        <v>0.16666666666666666</v>
      </c>
      <c r="D2276" s="13">
        <v>8.6999999999999993</v>
      </c>
      <c r="E2276" s="12">
        <v>16.04</v>
      </c>
      <c r="F2276" s="11">
        <f t="shared" si="106"/>
        <v>8.9566499999999998</v>
      </c>
      <c r="G2276" s="11">
        <f t="shared" si="107"/>
        <v>17.105055999999998</v>
      </c>
      <c r="H2276" s="8">
        <f t="shared" si="105"/>
        <v>576.76297517760008</v>
      </c>
      <c r="K2276" s="69"/>
      <c r="L2276" s="69"/>
      <c r="M2276" s="69"/>
      <c r="P2276" s="63"/>
      <c r="Q2276" s="63"/>
      <c r="R2276" s="63"/>
    </row>
    <row r="2277" spans="1:18" outlineLevel="1">
      <c r="A2277" s="6">
        <v>47</v>
      </c>
      <c r="B2277" s="20">
        <v>42691.020833333336</v>
      </c>
      <c r="C2277" s="21">
        <v>0.1875</v>
      </c>
      <c r="D2277" s="13">
        <v>8.93</v>
      </c>
      <c r="E2277" s="12">
        <v>16.149999999999999</v>
      </c>
      <c r="F2277" s="11">
        <f t="shared" si="106"/>
        <v>9.1934350000000009</v>
      </c>
      <c r="G2277" s="11">
        <f t="shared" si="107"/>
        <v>17.222359999999998</v>
      </c>
      <c r="H2277" s="8">
        <f t="shared" si="105"/>
        <v>590.93230529340008</v>
      </c>
      <c r="K2277" s="69"/>
      <c r="L2277" s="69"/>
      <c r="M2277" s="69"/>
      <c r="P2277" s="63"/>
      <c r="Q2277" s="63"/>
      <c r="R2277" s="63"/>
    </row>
    <row r="2278" spans="1:18" outlineLevel="1">
      <c r="A2278" s="6">
        <v>47</v>
      </c>
      <c r="B2278" s="20">
        <v>42691.020833333336</v>
      </c>
      <c r="C2278" s="21">
        <v>0.20833333333333334</v>
      </c>
      <c r="D2278" s="13">
        <v>8.77</v>
      </c>
      <c r="E2278" s="12">
        <v>16.149999999999999</v>
      </c>
      <c r="F2278" s="11">
        <f t="shared" si="106"/>
        <v>9.028715</v>
      </c>
      <c r="G2278" s="11">
        <f t="shared" si="107"/>
        <v>17.222359999999998</v>
      </c>
      <c r="H2278" s="8">
        <f t="shared" si="105"/>
        <v>580.34449243260008</v>
      </c>
      <c r="K2278" s="69"/>
      <c r="L2278" s="69"/>
      <c r="M2278" s="69"/>
      <c r="P2278" s="63"/>
      <c r="Q2278" s="63"/>
      <c r="R2278" s="63"/>
    </row>
    <row r="2279" spans="1:18" outlineLevel="1">
      <c r="A2279" s="6">
        <v>47</v>
      </c>
      <c r="B2279" s="20">
        <v>42691.020833333336</v>
      </c>
      <c r="C2279" s="21">
        <v>0.22916666666666669</v>
      </c>
      <c r="D2279" s="13">
        <v>8.7100000000000009</v>
      </c>
      <c r="E2279" s="12">
        <v>16.149999999999999</v>
      </c>
      <c r="F2279" s="11">
        <f t="shared" si="106"/>
        <v>8.9669450000000008</v>
      </c>
      <c r="G2279" s="11">
        <f t="shared" si="107"/>
        <v>17.222359999999998</v>
      </c>
      <c r="H2279" s="8">
        <f t="shared" si="105"/>
        <v>576.37406260980015</v>
      </c>
      <c r="K2279" s="69"/>
      <c r="L2279" s="69"/>
      <c r="M2279" s="69"/>
      <c r="P2279" s="63"/>
      <c r="Q2279" s="63"/>
      <c r="R2279" s="63"/>
    </row>
    <row r="2280" spans="1:18" outlineLevel="1">
      <c r="A2280" s="6">
        <v>47</v>
      </c>
      <c r="B2280" s="20">
        <v>42691.020833333336</v>
      </c>
      <c r="C2280" s="21">
        <v>0.25</v>
      </c>
      <c r="D2280" s="13">
        <v>9.18</v>
      </c>
      <c r="E2280" s="12">
        <v>14.99</v>
      </c>
      <c r="F2280" s="11">
        <f t="shared" si="106"/>
        <v>9.4508100000000006</v>
      </c>
      <c r="G2280" s="11">
        <f t="shared" si="107"/>
        <v>15.985336</v>
      </c>
      <c r="H2280" s="8">
        <f t="shared" si="105"/>
        <v>619.16664167783995</v>
      </c>
      <c r="K2280" s="69"/>
      <c r="L2280" s="69"/>
      <c r="M2280" s="69"/>
      <c r="P2280" s="63"/>
      <c r="Q2280" s="63"/>
      <c r="R2280" s="63"/>
    </row>
    <row r="2281" spans="1:18" outlineLevel="1">
      <c r="A2281" s="6">
        <v>47</v>
      </c>
      <c r="B2281" s="20">
        <v>42691.020833333336</v>
      </c>
      <c r="C2281" s="21">
        <v>0.27083333333333331</v>
      </c>
      <c r="D2281" s="13">
        <v>9.3000000000000007</v>
      </c>
      <c r="E2281" s="12">
        <v>39.75</v>
      </c>
      <c r="F2281" s="11">
        <f t="shared" si="106"/>
        <v>9.5743500000000008</v>
      </c>
      <c r="G2281" s="11">
        <f t="shared" si="107"/>
        <v>42.389400000000002</v>
      </c>
      <c r="H2281" s="8">
        <f t="shared" si="105"/>
        <v>374.45857311000003</v>
      </c>
      <c r="K2281" s="69"/>
      <c r="L2281" s="69"/>
      <c r="M2281" s="69"/>
      <c r="P2281" s="63"/>
      <c r="Q2281" s="63"/>
      <c r="R2281" s="63"/>
    </row>
    <row r="2282" spans="1:18" outlineLevel="1">
      <c r="A2282" s="6">
        <v>47</v>
      </c>
      <c r="B2282" s="20">
        <v>42691.020833333336</v>
      </c>
      <c r="C2282" s="21">
        <v>0.29166666666666663</v>
      </c>
      <c r="D2282" s="13">
        <v>9.27</v>
      </c>
      <c r="E2282" s="12">
        <v>140.34</v>
      </c>
      <c r="F2282" s="11">
        <f t="shared" si="106"/>
        <v>9.5434650000000012</v>
      </c>
      <c r="G2282" s="11">
        <f t="shared" si="107"/>
        <v>149.65857600000001</v>
      </c>
      <c r="H2282" s="8">
        <f t="shared" si="105"/>
        <v>-650.46898450584024</v>
      </c>
      <c r="K2282" s="69"/>
      <c r="L2282" s="69"/>
      <c r="M2282" s="69"/>
      <c r="P2282" s="63"/>
      <c r="Q2282" s="63"/>
      <c r="R2282" s="63"/>
    </row>
    <row r="2283" spans="1:18" outlineLevel="1">
      <c r="A2283" s="6">
        <v>47</v>
      </c>
      <c r="B2283" s="20">
        <v>42691.020833333336</v>
      </c>
      <c r="C2283" s="21">
        <v>0.31249999999999994</v>
      </c>
      <c r="D2283" s="13">
        <v>6.97</v>
      </c>
      <c r="E2283" s="12">
        <v>18.8</v>
      </c>
      <c r="F2283" s="11">
        <f t="shared" si="106"/>
        <v>7.1756150000000005</v>
      </c>
      <c r="G2283" s="11">
        <f t="shared" si="107"/>
        <v>20.04832</v>
      </c>
      <c r="H2283" s="8">
        <f t="shared" si="105"/>
        <v>440.9535967832</v>
      </c>
      <c r="K2283" s="69"/>
      <c r="L2283" s="69"/>
      <c r="M2283" s="69"/>
      <c r="P2283" s="63"/>
      <c r="Q2283" s="63"/>
      <c r="R2283" s="63"/>
    </row>
    <row r="2284" spans="1:18" outlineLevel="1">
      <c r="A2284" s="6">
        <v>47</v>
      </c>
      <c r="B2284" s="20">
        <v>42691.020833333336</v>
      </c>
      <c r="C2284" s="21">
        <v>0.33333333333333326</v>
      </c>
      <c r="D2284" s="13">
        <v>5.78</v>
      </c>
      <c r="E2284" s="12">
        <v>22.8</v>
      </c>
      <c r="F2284" s="11">
        <f t="shared" si="106"/>
        <v>5.9505100000000004</v>
      </c>
      <c r="G2284" s="11">
        <f t="shared" si="107"/>
        <v>24.31392</v>
      </c>
      <c r="H2284" s="8">
        <f t="shared" si="105"/>
        <v>340.28634090080004</v>
      </c>
      <c r="K2284" s="69"/>
      <c r="L2284" s="69"/>
      <c r="M2284" s="69"/>
      <c r="P2284" s="63"/>
      <c r="Q2284" s="63"/>
      <c r="R2284" s="63"/>
    </row>
    <row r="2285" spans="1:18" outlineLevel="1">
      <c r="A2285" s="6">
        <v>47</v>
      </c>
      <c r="B2285" s="20">
        <v>42691.020833333336</v>
      </c>
      <c r="C2285" s="21">
        <v>0.35416666666666657</v>
      </c>
      <c r="D2285" s="13">
        <v>6.19</v>
      </c>
      <c r="E2285" s="12">
        <v>25.74</v>
      </c>
      <c r="F2285" s="11">
        <f t="shared" si="106"/>
        <v>6.372605000000001</v>
      </c>
      <c r="G2285" s="11">
        <f t="shared" si="107"/>
        <v>27.449135999999999</v>
      </c>
      <c r="H2285" s="8">
        <f t="shared" si="105"/>
        <v>344.44480618072009</v>
      </c>
      <c r="K2285" s="69"/>
      <c r="L2285" s="69"/>
      <c r="M2285" s="69"/>
      <c r="P2285" s="63"/>
      <c r="Q2285" s="63"/>
      <c r="R2285" s="63"/>
    </row>
    <row r="2286" spans="1:18" outlineLevel="1">
      <c r="A2286" s="6">
        <v>47</v>
      </c>
      <c r="B2286" s="20">
        <v>42691.020833333336</v>
      </c>
      <c r="C2286" s="21">
        <v>0.37499999999999989</v>
      </c>
      <c r="D2286" s="13">
        <v>6.97</v>
      </c>
      <c r="E2286" s="12">
        <v>25.2</v>
      </c>
      <c r="F2286" s="11">
        <f t="shared" si="106"/>
        <v>7.1756150000000005</v>
      </c>
      <c r="G2286" s="11">
        <f t="shared" si="107"/>
        <v>26.873280000000001</v>
      </c>
      <c r="H2286" s="8">
        <f t="shared" si="105"/>
        <v>391.98031143280002</v>
      </c>
      <c r="K2286" s="69"/>
      <c r="L2286" s="69"/>
      <c r="M2286" s="69"/>
      <c r="P2286" s="63"/>
      <c r="Q2286" s="63"/>
      <c r="R2286" s="63"/>
    </row>
    <row r="2287" spans="1:18" outlineLevel="1">
      <c r="A2287" s="6">
        <v>47</v>
      </c>
      <c r="B2287" s="20">
        <v>42691.020833333336</v>
      </c>
      <c r="C2287" s="21">
        <v>0.3958333333333332</v>
      </c>
      <c r="D2287" s="13">
        <v>7.29</v>
      </c>
      <c r="E2287" s="12">
        <v>21.57</v>
      </c>
      <c r="F2287" s="11">
        <f t="shared" si="106"/>
        <v>7.5050550000000005</v>
      </c>
      <c r="G2287" s="11">
        <f t="shared" si="107"/>
        <v>23.002248000000002</v>
      </c>
      <c r="H2287" s="8">
        <f t="shared" si="105"/>
        <v>439.02884613636002</v>
      </c>
      <c r="K2287" s="69"/>
      <c r="L2287" s="69"/>
      <c r="M2287" s="69"/>
      <c r="P2287" s="63"/>
      <c r="Q2287" s="63"/>
      <c r="R2287" s="63"/>
    </row>
    <row r="2288" spans="1:18" outlineLevel="1">
      <c r="A2288" s="6">
        <v>47</v>
      </c>
      <c r="B2288" s="20">
        <v>42691.020833333336</v>
      </c>
      <c r="C2288" s="21">
        <v>0.41666666666666652</v>
      </c>
      <c r="D2288" s="13">
        <v>7.29</v>
      </c>
      <c r="E2288" s="12">
        <v>10.5</v>
      </c>
      <c r="F2288" s="11">
        <f t="shared" si="106"/>
        <v>7.5050550000000005</v>
      </c>
      <c r="G2288" s="11">
        <f t="shared" si="107"/>
        <v>11.1972</v>
      </c>
      <c r="H2288" s="8">
        <f t="shared" si="105"/>
        <v>527.62638065400006</v>
      </c>
      <c r="K2288" s="69"/>
      <c r="L2288" s="69"/>
      <c r="M2288" s="69"/>
      <c r="P2288" s="63"/>
      <c r="Q2288" s="63"/>
      <c r="R2288" s="63"/>
    </row>
    <row r="2289" spans="1:18" outlineLevel="1">
      <c r="A2289" s="6">
        <v>47</v>
      </c>
      <c r="B2289" s="20">
        <v>42691.020833333336</v>
      </c>
      <c r="C2289" s="21">
        <v>0.43749999999999983</v>
      </c>
      <c r="D2289" s="13">
        <v>5.79</v>
      </c>
      <c r="E2289" s="12">
        <v>12.14</v>
      </c>
      <c r="F2289" s="11">
        <f t="shared" si="106"/>
        <v>5.9608050000000006</v>
      </c>
      <c r="G2289" s="11">
        <f t="shared" si="107"/>
        <v>12.946096000000001</v>
      </c>
      <c r="H2289" s="8">
        <f t="shared" si="105"/>
        <v>408.63645373272004</v>
      </c>
      <c r="K2289" s="69"/>
      <c r="L2289" s="69"/>
      <c r="M2289" s="69"/>
      <c r="P2289" s="63"/>
      <c r="Q2289" s="63"/>
      <c r="R2289" s="63"/>
    </row>
    <row r="2290" spans="1:18" outlineLevel="1">
      <c r="A2290" s="6">
        <v>47</v>
      </c>
      <c r="B2290" s="20">
        <v>42691.020833333336</v>
      </c>
      <c r="C2290" s="21">
        <v>0.45833333333333315</v>
      </c>
      <c r="D2290" s="13">
        <v>5.01</v>
      </c>
      <c r="E2290" s="12">
        <v>20.190000000000001</v>
      </c>
      <c r="F2290" s="11">
        <f t="shared" si="106"/>
        <v>5.1577950000000001</v>
      </c>
      <c r="G2290" s="11">
        <f t="shared" si="107"/>
        <v>21.530616000000002</v>
      </c>
      <c r="H2290" s="8">
        <f t="shared" si="105"/>
        <v>309.30978894828002</v>
      </c>
      <c r="K2290" s="69"/>
      <c r="L2290" s="69"/>
      <c r="M2290" s="69"/>
      <c r="P2290" s="63"/>
      <c r="Q2290" s="63"/>
      <c r="R2290" s="63"/>
    </row>
    <row r="2291" spans="1:18" outlineLevel="1">
      <c r="A2291" s="6">
        <v>47</v>
      </c>
      <c r="B2291" s="20">
        <v>42691.020833333336</v>
      </c>
      <c r="C2291" s="21">
        <v>0.47916666666666646</v>
      </c>
      <c r="D2291" s="13">
        <v>5.21</v>
      </c>
      <c r="E2291" s="12">
        <v>18.399999999999999</v>
      </c>
      <c r="F2291" s="11">
        <f t="shared" si="106"/>
        <v>5.3636950000000008</v>
      </c>
      <c r="G2291" s="11">
        <f t="shared" si="107"/>
        <v>19.621759999999998</v>
      </c>
      <c r="H2291" s="8">
        <f t="shared" si="105"/>
        <v>331.89600649680006</v>
      </c>
      <c r="K2291" s="69"/>
      <c r="L2291" s="69"/>
      <c r="M2291" s="69"/>
      <c r="P2291" s="63"/>
      <c r="Q2291" s="63"/>
      <c r="R2291" s="63"/>
    </row>
    <row r="2292" spans="1:18" outlineLevel="1">
      <c r="A2292" s="6">
        <v>47</v>
      </c>
      <c r="B2292" s="20">
        <v>42691.020833333336</v>
      </c>
      <c r="C2292" s="21">
        <v>0.49999999999999978</v>
      </c>
      <c r="D2292" s="13">
        <v>4.76</v>
      </c>
      <c r="E2292" s="12">
        <v>16.2</v>
      </c>
      <c r="F2292" s="11">
        <f t="shared" si="106"/>
        <v>4.9004200000000004</v>
      </c>
      <c r="G2292" s="11">
        <f t="shared" si="107"/>
        <v>17.275679999999998</v>
      </c>
      <c r="H2292" s="8">
        <f t="shared" si="105"/>
        <v>314.72614221440006</v>
      </c>
      <c r="K2292" s="69"/>
      <c r="L2292" s="69"/>
      <c r="M2292" s="69"/>
      <c r="P2292" s="63"/>
      <c r="Q2292" s="63"/>
      <c r="R2292" s="63"/>
    </row>
    <row r="2293" spans="1:18" outlineLevel="1">
      <c r="A2293" s="6">
        <v>47</v>
      </c>
      <c r="B2293" s="20">
        <v>42691.020833333336</v>
      </c>
      <c r="C2293" s="21">
        <v>0.52083333333333315</v>
      </c>
      <c r="D2293" s="13">
        <v>4.2</v>
      </c>
      <c r="E2293" s="12">
        <v>20.09</v>
      </c>
      <c r="F2293" s="11">
        <f t="shared" si="106"/>
        <v>4.323900000000001</v>
      </c>
      <c r="G2293" s="11">
        <f t="shared" si="107"/>
        <v>21.423976</v>
      </c>
      <c r="H2293" s="8">
        <f t="shared" si="105"/>
        <v>259.76272017360009</v>
      </c>
      <c r="K2293" s="69"/>
      <c r="L2293" s="69"/>
      <c r="M2293" s="69"/>
      <c r="P2293" s="63"/>
      <c r="Q2293" s="63"/>
      <c r="R2293" s="63"/>
    </row>
    <row r="2294" spans="1:18" outlineLevel="1">
      <c r="A2294" s="6">
        <v>47</v>
      </c>
      <c r="B2294" s="20">
        <v>42691.020833333336</v>
      </c>
      <c r="C2294" s="21">
        <v>0.54166666666666652</v>
      </c>
      <c r="D2294" s="13">
        <v>4.4800000000000004</v>
      </c>
      <c r="E2294" s="12">
        <v>23.16</v>
      </c>
      <c r="F2294" s="11">
        <f t="shared" si="106"/>
        <v>4.6121600000000011</v>
      </c>
      <c r="G2294" s="11">
        <f t="shared" si="107"/>
        <v>24.697824000000001</v>
      </c>
      <c r="H2294" s="8">
        <f t="shared" si="105"/>
        <v>261.98072406016007</v>
      </c>
      <c r="K2294" s="69"/>
      <c r="L2294" s="69"/>
      <c r="M2294" s="69"/>
      <c r="P2294" s="63"/>
      <c r="Q2294" s="63"/>
      <c r="R2294" s="63"/>
    </row>
    <row r="2295" spans="1:18" outlineLevel="1">
      <c r="A2295" s="6">
        <v>47</v>
      </c>
      <c r="B2295" s="20">
        <v>42691.020833333336</v>
      </c>
      <c r="C2295" s="21">
        <v>0.56249999999999989</v>
      </c>
      <c r="D2295" s="13">
        <v>4.26</v>
      </c>
      <c r="E2295" s="12">
        <v>22.63</v>
      </c>
      <c r="F2295" s="11">
        <f t="shared" si="106"/>
        <v>4.3856700000000002</v>
      </c>
      <c r="G2295" s="11">
        <f t="shared" si="107"/>
        <v>24.132632000000001</v>
      </c>
      <c r="H2295" s="8">
        <f t="shared" si="105"/>
        <v>251.59434481656001</v>
      </c>
      <c r="K2295" s="69"/>
      <c r="L2295" s="69"/>
      <c r="M2295" s="69"/>
      <c r="P2295" s="63"/>
      <c r="Q2295" s="63"/>
      <c r="R2295" s="63"/>
    </row>
    <row r="2296" spans="1:18" outlineLevel="1">
      <c r="A2296" s="6">
        <v>47</v>
      </c>
      <c r="B2296" s="20">
        <v>42691.020833333336</v>
      </c>
      <c r="C2296" s="21">
        <v>0.58333333333333326</v>
      </c>
      <c r="D2296" s="13">
        <v>6.76</v>
      </c>
      <c r="E2296" s="12">
        <v>23.04</v>
      </c>
      <c r="F2296" s="11">
        <f t="shared" si="106"/>
        <v>6.9594200000000006</v>
      </c>
      <c r="G2296" s="11">
        <f t="shared" si="107"/>
        <v>24.569855999999998</v>
      </c>
      <c r="H2296" s="8">
        <f t="shared" si="105"/>
        <v>396.20078275648001</v>
      </c>
      <c r="K2296" s="69"/>
      <c r="L2296" s="69"/>
      <c r="M2296" s="69"/>
      <c r="P2296" s="63"/>
      <c r="Q2296" s="63"/>
      <c r="R2296" s="63"/>
    </row>
    <row r="2297" spans="1:18" outlineLevel="1">
      <c r="A2297" s="6">
        <v>47</v>
      </c>
      <c r="B2297" s="20">
        <v>42691.020833333336</v>
      </c>
      <c r="C2297" s="21">
        <v>0.60416666666666663</v>
      </c>
      <c r="D2297" s="13">
        <v>6.04</v>
      </c>
      <c r="E2297" s="12">
        <v>36.99</v>
      </c>
      <c r="F2297" s="11">
        <f t="shared" si="106"/>
        <v>6.2181800000000003</v>
      </c>
      <c r="G2297" s="11">
        <f t="shared" si="107"/>
        <v>39.446136000000003</v>
      </c>
      <c r="H2297" s="8">
        <f t="shared" si="105"/>
        <v>261.49849604752001</v>
      </c>
      <c r="K2297" s="69"/>
      <c r="L2297" s="69"/>
      <c r="M2297" s="69"/>
      <c r="P2297" s="63"/>
      <c r="Q2297" s="63"/>
      <c r="R2297" s="63"/>
    </row>
    <row r="2298" spans="1:18" outlineLevel="1">
      <c r="A2298" s="6">
        <v>47</v>
      </c>
      <c r="B2298" s="20">
        <v>42691.020833333336</v>
      </c>
      <c r="C2298" s="21">
        <v>0.625</v>
      </c>
      <c r="D2298" s="13">
        <v>5.01</v>
      </c>
      <c r="E2298" s="12">
        <v>34.479999999999997</v>
      </c>
      <c r="F2298" s="11">
        <f t="shared" si="106"/>
        <v>5.1577950000000001</v>
      </c>
      <c r="G2298" s="11">
        <f t="shared" si="107"/>
        <v>36.769472</v>
      </c>
      <c r="H2298" s="8">
        <f t="shared" si="105"/>
        <v>230.71089366576001</v>
      </c>
      <c r="K2298" s="69"/>
      <c r="L2298" s="69"/>
      <c r="M2298" s="69"/>
      <c r="P2298" s="63"/>
      <c r="Q2298" s="63"/>
      <c r="R2298" s="63"/>
    </row>
    <row r="2299" spans="1:18" outlineLevel="1">
      <c r="A2299" s="6">
        <v>47</v>
      </c>
      <c r="B2299" s="20">
        <v>42691.020833333336</v>
      </c>
      <c r="C2299" s="21">
        <v>0.64583333333333337</v>
      </c>
      <c r="D2299" s="13">
        <v>5.84</v>
      </c>
      <c r="E2299" s="12">
        <v>24.98</v>
      </c>
      <c r="F2299" s="11">
        <f t="shared" si="106"/>
        <v>6.0122800000000005</v>
      </c>
      <c r="G2299" s="11">
        <f t="shared" si="107"/>
        <v>26.638672</v>
      </c>
      <c r="H2299" s="8">
        <f t="shared" si="105"/>
        <v>329.84166510784002</v>
      </c>
      <c r="K2299" s="69"/>
      <c r="L2299" s="69"/>
      <c r="M2299" s="69"/>
      <c r="P2299" s="63"/>
      <c r="Q2299" s="63"/>
      <c r="R2299" s="63"/>
    </row>
    <row r="2300" spans="1:18" outlineLevel="1">
      <c r="A2300" s="6">
        <v>47</v>
      </c>
      <c r="B2300" s="20">
        <v>42691.020833333336</v>
      </c>
      <c r="C2300" s="21">
        <v>0.66666666666666674</v>
      </c>
      <c r="D2300" s="13">
        <v>3.15</v>
      </c>
      <c r="E2300" s="12">
        <v>29.18</v>
      </c>
      <c r="F2300" s="11">
        <f t="shared" si="106"/>
        <v>3.2429250000000001</v>
      </c>
      <c r="G2300" s="11">
        <f t="shared" si="107"/>
        <v>31.117552</v>
      </c>
      <c r="H2300" s="8">
        <f t="shared" si="105"/>
        <v>163.38650018039999</v>
      </c>
      <c r="K2300" s="69"/>
      <c r="L2300" s="69"/>
      <c r="M2300" s="69"/>
      <c r="P2300" s="63"/>
      <c r="Q2300" s="63"/>
      <c r="R2300" s="63"/>
    </row>
    <row r="2301" spans="1:18" outlineLevel="1">
      <c r="A2301" s="6">
        <v>47</v>
      </c>
      <c r="B2301" s="20">
        <v>42691.020833333336</v>
      </c>
      <c r="C2301" s="21">
        <v>0.68750000000000011</v>
      </c>
      <c r="D2301" s="13">
        <v>3.84</v>
      </c>
      <c r="E2301" s="12">
        <v>49.03</v>
      </c>
      <c r="F2301" s="11">
        <f t="shared" si="106"/>
        <v>3.9532800000000003</v>
      </c>
      <c r="G2301" s="11">
        <f t="shared" si="107"/>
        <v>52.285592000000001</v>
      </c>
      <c r="H2301" s="8">
        <f t="shared" si="105"/>
        <v>115.49273485824</v>
      </c>
      <c r="K2301" s="69"/>
      <c r="L2301" s="69"/>
      <c r="M2301" s="69"/>
      <c r="P2301" s="63"/>
      <c r="Q2301" s="63"/>
      <c r="R2301" s="63"/>
    </row>
    <row r="2302" spans="1:18" outlineLevel="1">
      <c r="A2302" s="6">
        <v>47</v>
      </c>
      <c r="B2302" s="20">
        <v>42691.020833333336</v>
      </c>
      <c r="C2302" s="21">
        <v>0.70833333333333348</v>
      </c>
      <c r="D2302" s="13">
        <v>2.2200000000000002</v>
      </c>
      <c r="E2302" s="12">
        <v>50.5</v>
      </c>
      <c r="F2302" s="11">
        <f t="shared" si="106"/>
        <v>2.2854900000000002</v>
      </c>
      <c r="G2302" s="11">
        <f t="shared" si="107"/>
        <v>53.853200000000001</v>
      </c>
      <c r="H2302" s="8">
        <f t="shared" si="105"/>
        <v>63.186484932000006</v>
      </c>
      <c r="K2302" s="69"/>
      <c r="L2302" s="69"/>
      <c r="M2302" s="69"/>
      <c r="P2302" s="63"/>
      <c r="Q2302" s="63"/>
      <c r="R2302" s="63"/>
    </row>
    <row r="2303" spans="1:18" outlineLevel="1">
      <c r="A2303" s="6">
        <v>47</v>
      </c>
      <c r="B2303" s="20">
        <v>42691.020833333336</v>
      </c>
      <c r="C2303" s="21">
        <v>0.72916666666666685</v>
      </c>
      <c r="D2303" s="13">
        <v>1.84</v>
      </c>
      <c r="E2303" s="12">
        <v>49.35</v>
      </c>
      <c r="F2303" s="11">
        <f t="shared" si="106"/>
        <v>1.8942800000000002</v>
      </c>
      <c r="G2303" s="11">
        <f t="shared" si="107"/>
        <v>52.626840000000001</v>
      </c>
      <c r="H2303" s="8">
        <f t="shared" si="105"/>
        <v>54.693849524800001</v>
      </c>
      <c r="K2303" s="69"/>
      <c r="L2303" s="69"/>
      <c r="M2303" s="69"/>
      <c r="P2303" s="63"/>
      <c r="Q2303" s="63"/>
      <c r="R2303" s="63"/>
    </row>
    <row r="2304" spans="1:18" outlineLevel="1">
      <c r="A2304" s="6">
        <v>47</v>
      </c>
      <c r="B2304" s="20">
        <v>42691.020833333336</v>
      </c>
      <c r="C2304" s="21">
        <v>0.75000000000000022</v>
      </c>
      <c r="D2304" s="13">
        <v>1.31</v>
      </c>
      <c r="E2304" s="12">
        <v>48.86</v>
      </c>
      <c r="F2304" s="11">
        <f t="shared" si="106"/>
        <v>1.3486450000000001</v>
      </c>
      <c r="G2304" s="11">
        <f t="shared" si="107"/>
        <v>52.104303999999999</v>
      </c>
      <c r="H2304" s="8">
        <f t="shared" si="105"/>
        <v>39.644358431920004</v>
      </c>
      <c r="K2304" s="69"/>
      <c r="L2304" s="69"/>
      <c r="M2304" s="69"/>
      <c r="P2304" s="63"/>
      <c r="Q2304" s="63"/>
      <c r="R2304" s="63"/>
    </row>
    <row r="2305" spans="1:18" outlineLevel="1">
      <c r="A2305" s="6">
        <v>47</v>
      </c>
      <c r="B2305" s="20">
        <v>42691.020833333336</v>
      </c>
      <c r="C2305" s="21">
        <v>0.77083333333333359</v>
      </c>
      <c r="D2305" s="13">
        <v>2.4700000000000002</v>
      </c>
      <c r="E2305" s="12">
        <v>45.62</v>
      </c>
      <c r="F2305" s="11">
        <f t="shared" si="106"/>
        <v>2.5428650000000004</v>
      </c>
      <c r="G2305" s="11">
        <f t="shared" si="107"/>
        <v>48.649167999999996</v>
      </c>
      <c r="H2305" s="8">
        <f t="shared" si="105"/>
        <v>83.535230913680024</v>
      </c>
      <c r="K2305" s="69"/>
      <c r="L2305" s="69"/>
      <c r="M2305" s="69"/>
      <c r="P2305" s="63"/>
      <c r="Q2305" s="63"/>
      <c r="R2305" s="63"/>
    </row>
    <row r="2306" spans="1:18" outlineLevel="1">
      <c r="A2306" s="6">
        <v>47</v>
      </c>
      <c r="B2306" s="20">
        <v>42691.020833333336</v>
      </c>
      <c r="C2306" s="21">
        <v>0.79166666666666696</v>
      </c>
      <c r="D2306" s="13">
        <v>2.69</v>
      </c>
      <c r="E2306" s="12">
        <v>39.54</v>
      </c>
      <c r="F2306" s="11">
        <f t="shared" si="106"/>
        <v>2.769355</v>
      </c>
      <c r="G2306" s="11">
        <f t="shared" si="107"/>
        <v>42.165455999999999</v>
      </c>
      <c r="H2306" s="8">
        <f t="shared" si="105"/>
        <v>108.93131609912</v>
      </c>
      <c r="K2306" s="69"/>
      <c r="L2306" s="69"/>
      <c r="M2306" s="69"/>
      <c r="P2306" s="63"/>
      <c r="Q2306" s="63"/>
      <c r="R2306" s="63"/>
    </row>
    <row r="2307" spans="1:18" outlineLevel="1">
      <c r="A2307" s="6">
        <v>47</v>
      </c>
      <c r="B2307" s="20">
        <v>42691.020833333336</v>
      </c>
      <c r="C2307" s="21">
        <v>0.81250000000000033</v>
      </c>
      <c r="D2307" s="13">
        <v>1.1599999999999999</v>
      </c>
      <c r="E2307" s="12">
        <v>37.49</v>
      </c>
      <c r="F2307" s="11">
        <f t="shared" si="106"/>
        <v>1.1942200000000001</v>
      </c>
      <c r="G2307" s="11">
        <f t="shared" si="107"/>
        <v>39.979336000000004</v>
      </c>
      <c r="H2307" s="8">
        <f t="shared" si="105"/>
        <v>49.584807362079999</v>
      </c>
      <c r="K2307" s="69"/>
      <c r="L2307" s="69"/>
      <c r="M2307" s="69"/>
      <c r="P2307" s="63"/>
      <c r="Q2307" s="63"/>
      <c r="R2307" s="63"/>
    </row>
    <row r="2308" spans="1:18" outlineLevel="1">
      <c r="A2308" s="6">
        <v>47</v>
      </c>
      <c r="B2308" s="20">
        <v>42691.020833333336</v>
      </c>
      <c r="C2308" s="21">
        <v>0.8333333333333337</v>
      </c>
      <c r="D2308" s="13">
        <v>0.73</v>
      </c>
      <c r="E2308" s="12">
        <v>38.61</v>
      </c>
      <c r="F2308" s="11">
        <f t="shared" si="106"/>
        <v>0.75153500000000006</v>
      </c>
      <c r="G2308" s="11">
        <f t="shared" si="107"/>
        <v>41.173704000000001</v>
      </c>
      <c r="H2308" s="8">
        <f t="shared" si="105"/>
        <v>30.306622864360001</v>
      </c>
      <c r="K2308" s="69"/>
      <c r="L2308" s="69"/>
      <c r="M2308" s="69"/>
      <c r="P2308" s="63"/>
      <c r="Q2308" s="63"/>
      <c r="R2308" s="63"/>
    </row>
    <row r="2309" spans="1:18" outlineLevel="1">
      <c r="A2309" s="6">
        <v>47</v>
      </c>
      <c r="B2309" s="20">
        <v>42691.020833333336</v>
      </c>
      <c r="C2309" s="21">
        <v>0.85416666666666707</v>
      </c>
      <c r="D2309" s="13">
        <v>0.56000000000000005</v>
      </c>
      <c r="E2309" s="12">
        <v>26.51</v>
      </c>
      <c r="F2309" s="11">
        <f t="shared" si="106"/>
        <v>0.57652000000000014</v>
      </c>
      <c r="G2309" s="11">
        <f t="shared" si="107"/>
        <v>28.270264000000001</v>
      </c>
      <c r="H2309" s="8">
        <f t="shared" si="105"/>
        <v>30.688007398720011</v>
      </c>
      <c r="K2309" s="69"/>
      <c r="L2309" s="69"/>
      <c r="M2309" s="69"/>
      <c r="P2309" s="63"/>
      <c r="Q2309" s="63"/>
      <c r="R2309" s="63"/>
    </row>
    <row r="2310" spans="1:18" outlineLevel="1">
      <c r="A2310" s="6">
        <v>47</v>
      </c>
      <c r="B2310" s="20">
        <v>42691.020833333336</v>
      </c>
      <c r="C2310" s="21">
        <v>0.87500000000000044</v>
      </c>
      <c r="D2310" s="13">
        <v>1.1599999999999999</v>
      </c>
      <c r="E2310" s="12">
        <v>17.41</v>
      </c>
      <c r="F2310" s="11">
        <f t="shared" si="106"/>
        <v>1.1942200000000001</v>
      </c>
      <c r="G2310" s="11">
        <f t="shared" si="107"/>
        <v>18.566023999999999</v>
      </c>
      <c r="H2310" s="8">
        <f t="shared" si="105"/>
        <v>75.157012818720005</v>
      </c>
      <c r="K2310" s="69"/>
      <c r="L2310" s="69"/>
      <c r="M2310" s="69"/>
      <c r="P2310" s="63"/>
      <c r="Q2310" s="63"/>
      <c r="R2310" s="63"/>
    </row>
    <row r="2311" spans="1:18" outlineLevel="1">
      <c r="A2311" s="6">
        <v>47</v>
      </c>
      <c r="B2311" s="20">
        <v>42691.020833333336</v>
      </c>
      <c r="C2311" s="21">
        <v>0.89583333333333381</v>
      </c>
      <c r="D2311" s="13">
        <v>1.79</v>
      </c>
      <c r="E2311" s="12">
        <v>26.5</v>
      </c>
      <c r="F2311" s="11">
        <f t="shared" si="106"/>
        <v>1.8428050000000002</v>
      </c>
      <c r="G2311" s="11">
        <f t="shared" si="107"/>
        <v>28.259599999999999</v>
      </c>
      <c r="H2311" s="8">
        <f t="shared" si="105"/>
        <v>98.111675322000011</v>
      </c>
      <c r="K2311" s="69"/>
      <c r="L2311" s="69"/>
      <c r="M2311" s="69"/>
      <c r="P2311" s="63"/>
      <c r="Q2311" s="63"/>
      <c r="R2311" s="63"/>
    </row>
    <row r="2312" spans="1:18" outlineLevel="1">
      <c r="A2312" s="6">
        <v>47</v>
      </c>
      <c r="B2312" s="20">
        <v>42691.020833333336</v>
      </c>
      <c r="C2312" s="21">
        <v>0.91666666666666718</v>
      </c>
      <c r="D2312" s="13">
        <v>2.0299999999999998</v>
      </c>
      <c r="E2312" s="12">
        <v>20.82</v>
      </c>
      <c r="F2312" s="11">
        <f t="shared" si="106"/>
        <v>2.0898849999999998</v>
      </c>
      <c r="G2312" s="11">
        <f t="shared" si="107"/>
        <v>22.202448</v>
      </c>
      <c r="H2312" s="8">
        <f t="shared" si="105"/>
        <v>123.92506446151998</v>
      </c>
      <c r="K2312" s="69"/>
      <c r="L2312" s="69"/>
      <c r="M2312" s="69"/>
      <c r="P2312" s="63"/>
      <c r="Q2312" s="63"/>
      <c r="R2312" s="63"/>
    </row>
    <row r="2313" spans="1:18" outlineLevel="1">
      <c r="A2313" s="6">
        <v>47</v>
      </c>
      <c r="B2313" s="20">
        <v>42691.020833333336</v>
      </c>
      <c r="C2313" s="21">
        <v>0.93750000000000056</v>
      </c>
      <c r="D2313" s="13">
        <v>2.37</v>
      </c>
      <c r="E2313" s="12">
        <v>21.89</v>
      </c>
      <c r="F2313" s="11">
        <f t="shared" si="106"/>
        <v>2.4399150000000005</v>
      </c>
      <c r="G2313" s="11">
        <f t="shared" si="107"/>
        <v>23.343496000000002</v>
      </c>
      <c r="H2313" s="8">
        <f t="shared" si="105"/>
        <v>141.89692645716002</v>
      </c>
      <c r="K2313" s="69"/>
      <c r="L2313" s="69"/>
      <c r="M2313" s="69"/>
      <c r="P2313" s="63"/>
      <c r="Q2313" s="63"/>
      <c r="R2313" s="63"/>
    </row>
    <row r="2314" spans="1:18" outlineLevel="1">
      <c r="A2314" s="6">
        <v>47</v>
      </c>
      <c r="B2314" s="20">
        <v>42691.020833333336</v>
      </c>
      <c r="C2314" s="21">
        <v>0.95833333333333393</v>
      </c>
      <c r="D2314" s="13">
        <v>5.86</v>
      </c>
      <c r="E2314" s="12">
        <v>21.36</v>
      </c>
      <c r="F2314" s="11">
        <f t="shared" si="106"/>
        <v>6.0328700000000008</v>
      </c>
      <c r="G2314" s="11">
        <f t="shared" si="107"/>
        <v>22.778303999999999</v>
      </c>
      <c r="H2314" s="8">
        <f t="shared" si="105"/>
        <v>354.26035814752004</v>
      </c>
      <c r="K2314" s="69"/>
      <c r="L2314" s="69"/>
      <c r="M2314" s="69"/>
      <c r="P2314" s="63"/>
      <c r="Q2314" s="63"/>
      <c r="R2314" s="63"/>
    </row>
    <row r="2315" spans="1:18" outlineLevel="1">
      <c r="A2315" s="6">
        <v>47</v>
      </c>
      <c r="B2315" s="20">
        <v>42691.020833333336</v>
      </c>
      <c r="C2315" s="21">
        <v>0.9791666666666673</v>
      </c>
      <c r="D2315" s="13">
        <v>1.65</v>
      </c>
      <c r="E2315" s="12">
        <v>32.9</v>
      </c>
      <c r="F2315" s="11">
        <f t="shared" si="106"/>
        <v>1.6986749999999999</v>
      </c>
      <c r="G2315" s="11">
        <f t="shared" si="107"/>
        <v>35.084559999999996</v>
      </c>
      <c r="H2315" s="8">
        <f t="shared" si="105"/>
        <v>78.844747542000007</v>
      </c>
      <c r="K2315" s="69"/>
      <c r="L2315" s="69"/>
      <c r="M2315" s="69"/>
      <c r="P2315" s="63"/>
      <c r="Q2315" s="63"/>
      <c r="R2315" s="63"/>
    </row>
    <row r="2316" spans="1:18" outlineLevel="1">
      <c r="A2316" s="6">
        <v>47</v>
      </c>
      <c r="B2316" s="20">
        <v>42691.020833333336</v>
      </c>
      <c r="C2316" s="21">
        <v>1.0000000000000007</v>
      </c>
      <c r="D2316" s="13">
        <v>0.44</v>
      </c>
      <c r="E2316" s="12">
        <v>46.34</v>
      </c>
      <c r="F2316" s="11">
        <f t="shared" si="106"/>
        <v>0.45298000000000005</v>
      </c>
      <c r="G2316" s="11">
        <f t="shared" si="107"/>
        <v>49.416976000000005</v>
      </c>
      <c r="H2316" s="8">
        <f t="shared" si="105"/>
        <v>14.532968211519998</v>
      </c>
      <c r="K2316" s="69"/>
      <c r="L2316" s="69"/>
      <c r="M2316" s="69"/>
      <c r="P2316" s="63"/>
      <c r="Q2316" s="63"/>
      <c r="R2316" s="63"/>
    </row>
    <row r="2317" spans="1:18" outlineLevel="1">
      <c r="A2317" s="6">
        <v>47</v>
      </c>
      <c r="B2317" s="20">
        <v>42692.020833333336</v>
      </c>
      <c r="C2317" s="21">
        <v>2.0833333333333332E-2</v>
      </c>
      <c r="D2317" s="13">
        <v>0.45</v>
      </c>
      <c r="E2317" s="12">
        <v>18.02</v>
      </c>
      <c r="F2317" s="11">
        <f t="shared" si="106"/>
        <v>0.46327500000000005</v>
      </c>
      <c r="G2317" s="11">
        <f t="shared" si="107"/>
        <v>19.216528</v>
      </c>
      <c r="H2317" s="8">
        <f t="shared" ref="H2317:H2380" si="108">F2317*($B$6-G2317)</f>
        <v>28.854375490800006</v>
      </c>
      <c r="K2317" s="69"/>
      <c r="L2317" s="69"/>
      <c r="M2317" s="69"/>
      <c r="P2317" s="63"/>
      <c r="Q2317" s="63"/>
      <c r="R2317" s="63"/>
    </row>
    <row r="2318" spans="1:18" outlineLevel="1">
      <c r="A2318" s="6">
        <v>47</v>
      </c>
      <c r="B2318" s="20">
        <v>42692.020833333336</v>
      </c>
      <c r="C2318" s="21">
        <v>4.1666666666666664E-2</v>
      </c>
      <c r="D2318" s="13">
        <v>0.74</v>
      </c>
      <c r="E2318" s="12">
        <v>16.36</v>
      </c>
      <c r="F2318" s="11">
        <f t="shared" ref="F2318:F2381" si="109">IF($B$10="Electricity",$D2318*$B$7,$D2318*$B$8)</f>
        <v>0.76183000000000001</v>
      </c>
      <c r="G2318" s="11">
        <f t="shared" ref="G2318:G2381" si="110">+E2318*$B$8</f>
        <v>17.446304000000001</v>
      </c>
      <c r="H2318" s="8">
        <f t="shared" si="108"/>
        <v>48.798027223680002</v>
      </c>
      <c r="K2318" s="69"/>
      <c r="L2318" s="69"/>
      <c r="M2318" s="69"/>
      <c r="P2318" s="63"/>
      <c r="Q2318" s="63"/>
      <c r="R2318" s="63"/>
    </row>
    <row r="2319" spans="1:18" outlineLevel="1">
      <c r="A2319" s="6">
        <v>47</v>
      </c>
      <c r="B2319" s="20">
        <v>42692.020833333336</v>
      </c>
      <c r="C2319" s="21">
        <v>6.25E-2</v>
      </c>
      <c r="D2319" s="13">
        <v>0.4</v>
      </c>
      <c r="E2319" s="12">
        <v>15.87</v>
      </c>
      <c r="F2319" s="11">
        <f t="shared" si="109"/>
        <v>0.41180000000000005</v>
      </c>
      <c r="G2319" s="11">
        <f t="shared" si="110"/>
        <v>16.923767999999999</v>
      </c>
      <c r="H2319" s="8">
        <f t="shared" si="108"/>
        <v>26.592492337600007</v>
      </c>
      <c r="K2319" s="69"/>
      <c r="L2319" s="69"/>
      <c r="M2319" s="69"/>
      <c r="P2319" s="63"/>
      <c r="Q2319" s="63"/>
      <c r="R2319" s="63"/>
    </row>
    <row r="2320" spans="1:18" outlineLevel="1">
      <c r="A2320" s="6">
        <v>47</v>
      </c>
      <c r="B2320" s="20">
        <v>42692.020833333336</v>
      </c>
      <c r="C2320" s="21">
        <v>8.3333333333333329E-2</v>
      </c>
      <c r="D2320" s="13">
        <v>0.43</v>
      </c>
      <c r="E2320" s="12">
        <v>16.16</v>
      </c>
      <c r="F2320" s="11">
        <f t="shared" si="109"/>
        <v>0.44268500000000005</v>
      </c>
      <c r="G2320" s="11">
        <f t="shared" si="110"/>
        <v>17.233024</v>
      </c>
      <c r="H2320" s="8">
        <f t="shared" si="108"/>
        <v>28.450026270560002</v>
      </c>
      <c r="K2320" s="69"/>
      <c r="L2320" s="69"/>
      <c r="M2320" s="69"/>
      <c r="P2320" s="63"/>
      <c r="Q2320" s="63"/>
      <c r="R2320" s="63"/>
    </row>
    <row r="2321" spans="1:18" outlineLevel="1">
      <c r="A2321" s="6">
        <v>47</v>
      </c>
      <c r="B2321" s="20">
        <v>42692.020833333336</v>
      </c>
      <c r="C2321" s="21">
        <v>0.10416666666666666</v>
      </c>
      <c r="D2321" s="13">
        <v>0.95</v>
      </c>
      <c r="E2321" s="12">
        <v>16.149999999999999</v>
      </c>
      <c r="F2321" s="11">
        <f t="shared" si="109"/>
        <v>0.97802500000000003</v>
      </c>
      <c r="G2321" s="11">
        <f t="shared" si="110"/>
        <v>17.222359999999998</v>
      </c>
      <c r="H2321" s="8">
        <f t="shared" si="108"/>
        <v>62.865138861000005</v>
      </c>
      <c r="K2321" s="69"/>
      <c r="L2321" s="69"/>
      <c r="M2321" s="69"/>
      <c r="P2321" s="63"/>
      <c r="Q2321" s="63"/>
      <c r="R2321" s="63"/>
    </row>
    <row r="2322" spans="1:18" outlineLevel="1">
      <c r="A2322" s="6">
        <v>47</v>
      </c>
      <c r="B2322" s="20">
        <v>42692.020833333336</v>
      </c>
      <c r="C2322" s="21">
        <v>0.12499999999999999</v>
      </c>
      <c r="D2322" s="13">
        <v>0.47</v>
      </c>
      <c r="E2322" s="12">
        <v>16.16</v>
      </c>
      <c r="F2322" s="11">
        <f t="shared" si="109"/>
        <v>0.48386499999999999</v>
      </c>
      <c r="G2322" s="11">
        <f t="shared" si="110"/>
        <v>17.233024</v>
      </c>
      <c r="H2322" s="8">
        <f t="shared" si="108"/>
        <v>31.096540342240001</v>
      </c>
      <c r="K2322" s="69"/>
      <c r="L2322" s="69"/>
      <c r="M2322" s="69"/>
      <c r="P2322" s="63"/>
      <c r="Q2322" s="63"/>
      <c r="R2322" s="63"/>
    </row>
    <row r="2323" spans="1:18" outlineLevel="1">
      <c r="A2323" s="6">
        <v>47</v>
      </c>
      <c r="B2323" s="20">
        <v>42692.020833333336</v>
      </c>
      <c r="C2323" s="21">
        <v>0.14583333333333331</v>
      </c>
      <c r="D2323" s="13">
        <v>0.25</v>
      </c>
      <c r="E2323" s="12">
        <v>17.84</v>
      </c>
      <c r="F2323" s="11">
        <f t="shared" si="109"/>
        <v>0.25737500000000002</v>
      </c>
      <c r="G2323" s="11">
        <f t="shared" si="110"/>
        <v>19.024576</v>
      </c>
      <c r="H2323" s="8">
        <f t="shared" si="108"/>
        <v>16.079612252000004</v>
      </c>
      <c r="K2323" s="69"/>
      <c r="L2323" s="69"/>
      <c r="M2323" s="69"/>
      <c r="P2323" s="63"/>
      <c r="Q2323" s="63"/>
      <c r="R2323" s="63"/>
    </row>
    <row r="2324" spans="1:18" outlineLevel="1">
      <c r="A2324" s="6">
        <v>47</v>
      </c>
      <c r="B2324" s="20">
        <v>42692.020833333336</v>
      </c>
      <c r="C2324" s="21">
        <v>0.16666666666666666</v>
      </c>
      <c r="D2324" s="13">
        <v>0.47</v>
      </c>
      <c r="E2324" s="12">
        <v>16.18</v>
      </c>
      <c r="F2324" s="11">
        <f t="shared" si="109"/>
        <v>0.48386499999999999</v>
      </c>
      <c r="G2324" s="11">
        <f t="shared" si="110"/>
        <v>17.254352000000001</v>
      </c>
      <c r="H2324" s="8">
        <f t="shared" si="108"/>
        <v>31.086220469520001</v>
      </c>
      <c r="K2324" s="69"/>
      <c r="L2324" s="69"/>
      <c r="M2324" s="69"/>
      <c r="P2324" s="63"/>
      <c r="Q2324" s="63"/>
      <c r="R2324" s="63"/>
    </row>
    <row r="2325" spans="1:18" outlineLevel="1">
      <c r="A2325" s="6">
        <v>47</v>
      </c>
      <c r="B2325" s="20">
        <v>42692.020833333336</v>
      </c>
      <c r="C2325" s="21">
        <v>0.1875</v>
      </c>
      <c r="D2325" s="13">
        <v>-0.05</v>
      </c>
      <c r="E2325" s="12">
        <v>16.62</v>
      </c>
      <c r="F2325" s="11">
        <f t="shared" si="109"/>
        <v>-5.1475000000000007E-2</v>
      </c>
      <c r="G2325" s="11">
        <f t="shared" si="110"/>
        <v>17.723568</v>
      </c>
      <c r="H2325" s="8">
        <f t="shared" si="108"/>
        <v>-3.2828918372000002</v>
      </c>
      <c r="K2325" s="69"/>
      <c r="L2325" s="69"/>
      <c r="M2325" s="69"/>
      <c r="P2325" s="63"/>
      <c r="Q2325" s="63"/>
      <c r="R2325" s="63"/>
    </row>
    <row r="2326" spans="1:18" outlineLevel="1">
      <c r="A2326" s="6">
        <v>47</v>
      </c>
      <c r="B2326" s="20">
        <v>42692.020833333336</v>
      </c>
      <c r="C2326" s="21">
        <v>0.20833333333333334</v>
      </c>
      <c r="D2326" s="13">
        <v>0.12</v>
      </c>
      <c r="E2326" s="12">
        <v>17.739999999999998</v>
      </c>
      <c r="F2326" s="11">
        <f t="shared" si="109"/>
        <v>0.12354000000000001</v>
      </c>
      <c r="G2326" s="11">
        <f t="shared" si="110"/>
        <v>18.917935999999997</v>
      </c>
      <c r="H2326" s="8">
        <f t="shared" si="108"/>
        <v>7.7313881865600012</v>
      </c>
      <c r="K2326" s="69"/>
      <c r="L2326" s="69"/>
      <c r="M2326" s="69"/>
      <c r="P2326" s="63"/>
      <c r="Q2326" s="63"/>
      <c r="R2326" s="63"/>
    </row>
    <row r="2327" spans="1:18" outlineLevel="1">
      <c r="A2327" s="6">
        <v>47</v>
      </c>
      <c r="B2327" s="20">
        <v>42692.020833333336</v>
      </c>
      <c r="C2327" s="21">
        <v>0.22916666666666669</v>
      </c>
      <c r="D2327" s="13">
        <v>-0.03</v>
      </c>
      <c r="E2327" s="12">
        <v>12.43</v>
      </c>
      <c r="F2327" s="11">
        <f t="shared" si="109"/>
        <v>-3.0885000000000003E-2</v>
      </c>
      <c r="G2327" s="11">
        <f t="shared" si="110"/>
        <v>13.255352</v>
      </c>
      <c r="H2327" s="8">
        <f t="shared" si="108"/>
        <v>-2.1077359534800002</v>
      </c>
      <c r="K2327" s="69"/>
      <c r="L2327" s="69"/>
      <c r="M2327" s="69"/>
      <c r="P2327" s="63"/>
      <c r="Q2327" s="63"/>
      <c r="R2327" s="63"/>
    </row>
    <row r="2328" spans="1:18" outlineLevel="1">
      <c r="A2328" s="6">
        <v>47</v>
      </c>
      <c r="B2328" s="20">
        <v>42692.020833333336</v>
      </c>
      <c r="C2328" s="21">
        <v>0.25</v>
      </c>
      <c r="D2328" s="13">
        <v>7.0000000000000007E-2</v>
      </c>
      <c r="E2328" s="12">
        <v>15.68</v>
      </c>
      <c r="F2328" s="11">
        <f t="shared" si="109"/>
        <v>7.2065000000000018E-2</v>
      </c>
      <c r="G2328" s="11">
        <f t="shared" si="110"/>
        <v>16.721152</v>
      </c>
      <c r="H2328" s="8">
        <f t="shared" si="108"/>
        <v>4.6682876811200007</v>
      </c>
      <c r="K2328" s="69"/>
      <c r="L2328" s="69"/>
      <c r="M2328" s="69"/>
      <c r="P2328" s="63"/>
      <c r="Q2328" s="63"/>
      <c r="R2328" s="63"/>
    </row>
    <row r="2329" spans="1:18" outlineLevel="1">
      <c r="A2329" s="6">
        <v>47</v>
      </c>
      <c r="B2329" s="20">
        <v>42692.020833333336</v>
      </c>
      <c r="C2329" s="21">
        <v>0.27083333333333331</v>
      </c>
      <c r="D2329" s="13">
        <v>0.45</v>
      </c>
      <c r="E2329" s="12">
        <v>47.4</v>
      </c>
      <c r="F2329" s="11">
        <f t="shared" si="109"/>
        <v>0.46327500000000005</v>
      </c>
      <c r="G2329" s="11">
        <f t="shared" si="110"/>
        <v>50.547359999999998</v>
      </c>
      <c r="H2329" s="8">
        <f t="shared" si="108"/>
        <v>14.339584296000002</v>
      </c>
      <c r="K2329" s="69"/>
      <c r="L2329" s="69"/>
      <c r="M2329" s="69"/>
      <c r="P2329" s="63"/>
      <c r="Q2329" s="63"/>
      <c r="R2329" s="63"/>
    </row>
    <row r="2330" spans="1:18" outlineLevel="1">
      <c r="A2330" s="6">
        <v>47</v>
      </c>
      <c r="B2330" s="20">
        <v>42692.020833333336</v>
      </c>
      <c r="C2330" s="21">
        <v>0.29166666666666663</v>
      </c>
      <c r="D2330" s="13">
        <v>0.93</v>
      </c>
      <c r="E2330" s="12">
        <v>80.349999999999994</v>
      </c>
      <c r="F2330" s="11">
        <f t="shared" si="109"/>
        <v>0.95743500000000015</v>
      </c>
      <c r="G2330" s="11">
        <f t="shared" si="110"/>
        <v>85.685239999999993</v>
      </c>
      <c r="H2330" s="8">
        <f t="shared" si="108"/>
        <v>-4.0070952593999944</v>
      </c>
      <c r="K2330" s="69"/>
      <c r="L2330" s="69"/>
      <c r="M2330" s="69"/>
      <c r="P2330" s="63"/>
      <c r="Q2330" s="63"/>
      <c r="R2330" s="63"/>
    </row>
    <row r="2331" spans="1:18" outlineLevel="1">
      <c r="A2331" s="6">
        <v>47</v>
      </c>
      <c r="B2331" s="20">
        <v>42692.020833333336</v>
      </c>
      <c r="C2331" s="21">
        <v>0.31249999999999994</v>
      </c>
      <c r="D2331" s="13">
        <v>1.34</v>
      </c>
      <c r="E2331" s="12">
        <v>37.19</v>
      </c>
      <c r="F2331" s="11">
        <f t="shared" si="109"/>
        <v>1.3795300000000001</v>
      </c>
      <c r="G2331" s="11">
        <f t="shared" si="110"/>
        <v>39.659416</v>
      </c>
      <c r="H2331" s="8">
        <f t="shared" si="108"/>
        <v>57.720340845520006</v>
      </c>
      <c r="K2331" s="69"/>
      <c r="L2331" s="69"/>
      <c r="M2331" s="69"/>
      <c r="P2331" s="63"/>
      <c r="Q2331" s="63"/>
      <c r="R2331" s="63"/>
    </row>
    <row r="2332" spans="1:18" outlineLevel="1">
      <c r="A2332" s="6">
        <v>47</v>
      </c>
      <c r="B2332" s="20">
        <v>42692.020833333336</v>
      </c>
      <c r="C2332" s="21">
        <v>0.33333333333333326</v>
      </c>
      <c r="D2332" s="13">
        <v>1.47</v>
      </c>
      <c r="E2332" s="12">
        <v>42.39</v>
      </c>
      <c r="F2332" s="11">
        <f t="shared" si="109"/>
        <v>1.5133650000000001</v>
      </c>
      <c r="G2332" s="11">
        <f t="shared" si="110"/>
        <v>45.204695999999998</v>
      </c>
      <c r="H2332" s="8">
        <f t="shared" si="108"/>
        <v>54.928042737960006</v>
      </c>
      <c r="K2332" s="69"/>
      <c r="L2332" s="69"/>
      <c r="M2332" s="69"/>
      <c r="P2332" s="63"/>
      <c r="Q2332" s="63"/>
      <c r="R2332" s="63"/>
    </row>
    <row r="2333" spans="1:18" outlineLevel="1">
      <c r="A2333" s="6">
        <v>47</v>
      </c>
      <c r="B2333" s="20">
        <v>42692.020833333336</v>
      </c>
      <c r="C2333" s="21">
        <v>0.35416666666666657</v>
      </c>
      <c r="D2333" s="13">
        <v>1.64</v>
      </c>
      <c r="E2333" s="12">
        <v>46.26</v>
      </c>
      <c r="F2333" s="11">
        <f t="shared" si="109"/>
        <v>1.68838</v>
      </c>
      <c r="G2333" s="11">
        <f t="shared" si="110"/>
        <v>49.331663999999996</v>
      </c>
      <c r="H2333" s="8">
        <f t="shared" si="108"/>
        <v>54.312375135680007</v>
      </c>
      <c r="K2333" s="69"/>
      <c r="L2333" s="69"/>
      <c r="M2333" s="69"/>
      <c r="P2333" s="63"/>
      <c r="Q2333" s="63"/>
      <c r="R2333" s="63"/>
    </row>
    <row r="2334" spans="1:18" outlineLevel="1">
      <c r="A2334" s="6">
        <v>47</v>
      </c>
      <c r="B2334" s="20">
        <v>42692.020833333336</v>
      </c>
      <c r="C2334" s="21">
        <v>0.37499999999999989</v>
      </c>
      <c r="D2334" s="13">
        <v>1.1399999999999999</v>
      </c>
      <c r="E2334" s="12">
        <v>47.22</v>
      </c>
      <c r="F2334" s="11">
        <f t="shared" si="109"/>
        <v>1.17363</v>
      </c>
      <c r="G2334" s="11">
        <f t="shared" si="110"/>
        <v>50.355407999999997</v>
      </c>
      <c r="H2334" s="8">
        <f t="shared" si="108"/>
        <v>36.552227508960002</v>
      </c>
      <c r="K2334" s="69"/>
      <c r="L2334" s="69"/>
      <c r="M2334" s="69"/>
      <c r="P2334" s="63"/>
      <c r="Q2334" s="63"/>
      <c r="R2334" s="63"/>
    </row>
    <row r="2335" spans="1:18" outlineLevel="1">
      <c r="A2335" s="6">
        <v>47</v>
      </c>
      <c r="B2335" s="20">
        <v>42692.020833333336</v>
      </c>
      <c r="C2335" s="21">
        <v>0.3958333333333332</v>
      </c>
      <c r="D2335" s="13">
        <v>0.85</v>
      </c>
      <c r="E2335" s="12">
        <v>56.45</v>
      </c>
      <c r="F2335" s="11">
        <f t="shared" si="109"/>
        <v>0.87507500000000005</v>
      </c>
      <c r="G2335" s="11">
        <f t="shared" si="110"/>
        <v>60.198280000000004</v>
      </c>
      <c r="H2335" s="8">
        <f t="shared" si="108"/>
        <v>18.640602628999996</v>
      </c>
      <c r="K2335" s="69"/>
      <c r="L2335" s="69"/>
      <c r="M2335" s="69"/>
      <c r="P2335" s="63"/>
      <c r="Q2335" s="63"/>
      <c r="R2335" s="63"/>
    </row>
    <row r="2336" spans="1:18" outlineLevel="1">
      <c r="A2336" s="6">
        <v>47</v>
      </c>
      <c r="B2336" s="20">
        <v>42692.020833333336</v>
      </c>
      <c r="C2336" s="21">
        <v>0.41666666666666652</v>
      </c>
      <c r="D2336" s="13">
        <v>0.01</v>
      </c>
      <c r="E2336" s="12">
        <v>48.64</v>
      </c>
      <c r="F2336" s="11">
        <f t="shared" si="109"/>
        <v>1.0295E-2</v>
      </c>
      <c r="G2336" s="11">
        <f t="shared" si="110"/>
        <v>51.869696000000005</v>
      </c>
      <c r="H2336" s="8">
        <f t="shared" si="108"/>
        <v>0.30504397967999997</v>
      </c>
      <c r="K2336" s="69"/>
      <c r="L2336" s="69"/>
      <c r="M2336" s="69"/>
      <c r="P2336" s="63"/>
      <c r="Q2336" s="63"/>
      <c r="R2336" s="63"/>
    </row>
    <row r="2337" spans="1:18" outlineLevel="1">
      <c r="A2337" s="6">
        <v>47</v>
      </c>
      <c r="B2337" s="20">
        <v>42692.020833333336</v>
      </c>
      <c r="C2337" s="21">
        <v>0.43749999999999983</v>
      </c>
      <c r="D2337" s="13">
        <v>0.36</v>
      </c>
      <c r="E2337" s="12">
        <v>49.45</v>
      </c>
      <c r="F2337" s="11">
        <f t="shared" si="109"/>
        <v>0.37062</v>
      </c>
      <c r="G2337" s="11">
        <f t="shared" si="110"/>
        <v>52.733480000000007</v>
      </c>
      <c r="H2337" s="8">
        <f t="shared" si="108"/>
        <v>10.661447642399997</v>
      </c>
      <c r="K2337" s="69"/>
      <c r="L2337" s="69"/>
      <c r="M2337" s="69"/>
      <c r="P2337" s="63"/>
      <c r="Q2337" s="63"/>
      <c r="R2337" s="63"/>
    </row>
    <row r="2338" spans="1:18" outlineLevel="1">
      <c r="A2338" s="6">
        <v>47</v>
      </c>
      <c r="B2338" s="20">
        <v>42692.020833333336</v>
      </c>
      <c r="C2338" s="21">
        <v>0.45833333333333315</v>
      </c>
      <c r="D2338" s="13">
        <v>1.23</v>
      </c>
      <c r="E2338" s="12">
        <v>48.07</v>
      </c>
      <c r="F2338" s="11">
        <f t="shared" si="109"/>
        <v>1.2662850000000001</v>
      </c>
      <c r="G2338" s="11">
        <f t="shared" si="110"/>
        <v>51.261848000000001</v>
      </c>
      <c r="H2338" s="8">
        <f t="shared" si="108"/>
        <v>38.29011830532</v>
      </c>
      <c r="K2338" s="69"/>
      <c r="L2338" s="69"/>
      <c r="M2338" s="69"/>
      <c r="P2338" s="63"/>
      <c r="Q2338" s="63"/>
      <c r="R2338" s="63"/>
    </row>
    <row r="2339" spans="1:18" outlineLevel="1">
      <c r="A2339" s="6">
        <v>47</v>
      </c>
      <c r="B2339" s="20">
        <v>42692.020833333336</v>
      </c>
      <c r="C2339" s="21">
        <v>0.47916666666666646</v>
      </c>
      <c r="D2339" s="13">
        <v>2.56</v>
      </c>
      <c r="E2339" s="12">
        <v>47.37</v>
      </c>
      <c r="F2339" s="11">
        <f t="shared" si="109"/>
        <v>2.6355200000000001</v>
      </c>
      <c r="G2339" s="11">
        <f t="shared" si="110"/>
        <v>50.515367999999995</v>
      </c>
      <c r="H2339" s="8">
        <f t="shared" si="108"/>
        <v>81.660617328640015</v>
      </c>
      <c r="K2339" s="69"/>
      <c r="L2339" s="69"/>
      <c r="M2339" s="69"/>
      <c r="P2339" s="63"/>
      <c r="Q2339" s="63"/>
      <c r="R2339" s="63"/>
    </row>
    <row r="2340" spans="1:18" outlineLevel="1">
      <c r="A2340" s="6">
        <v>47</v>
      </c>
      <c r="B2340" s="20">
        <v>42692.020833333336</v>
      </c>
      <c r="C2340" s="21">
        <v>0.49999999999999978</v>
      </c>
      <c r="D2340" s="13">
        <v>4.24</v>
      </c>
      <c r="E2340" s="12">
        <v>45.4</v>
      </c>
      <c r="F2340" s="11">
        <f t="shared" si="109"/>
        <v>4.3650800000000007</v>
      </c>
      <c r="G2340" s="11">
        <f t="shared" si="110"/>
        <v>48.414560000000002</v>
      </c>
      <c r="H2340" s="8">
        <f t="shared" si="108"/>
        <v>144.42059243520001</v>
      </c>
      <c r="K2340" s="69"/>
      <c r="L2340" s="69"/>
      <c r="M2340" s="69"/>
      <c r="P2340" s="63"/>
      <c r="Q2340" s="63"/>
      <c r="R2340" s="63"/>
    </row>
    <row r="2341" spans="1:18" outlineLevel="1">
      <c r="A2341" s="6">
        <v>47</v>
      </c>
      <c r="B2341" s="20">
        <v>42692.020833333336</v>
      </c>
      <c r="C2341" s="21">
        <v>0.52083333333333315</v>
      </c>
      <c r="D2341" s="13">
        <v>3.65</v>
      </c>
      <c r="E2341" s="12">
        <v>44.53</v>
      </c>
      <c r="F2341" s="11">
        <f t="shared" si="109"/>
        <v>3.7576750000000003</v>
      </c>
      <c r="G2341" s="11">
        <f t="shared" si="110"/>
        <v>47.486792000000001</v>
      </c>
      <c r="H2341" s="8">
        <f t="shared" si="108"/>
        <v>127.8105813714</v>
      </c>
      <c r="K2341" s="69"/>
      <c r="L2341" s="69"/>
      <c r="M2341" s="69"/>
      <c r="P2341" s="63"/>
      <c r="Q2341" s="63"/>
      <c r="R2341" s="63"/>
    </row>
    <row r="2342" spans="1:18" outlineLevel="1">
      <c r="A2342" s="6">
        <v>47</v>
      </c>
      <c r="B2342" s="20">
        <v>42692.020833333336</v>
      </c>
      <c r="C2342" s="21">
        <v>0.54166666666666652</v>
      </c>
      <c r="D2342" s="13">
        <v>1.67</v>
      </c>
      <c r="E2342" s="12">
        <v>44.46</v>
      </c>
      <c r="F2342" s="11">
        <f t="shared" si="109"/>
        <v>1.719265</v>
      </c>
      <c r="G2342" s="11">
        <f t="shared" si="110"/>
        <v>47.412144000000005</v>
      </c>
      <c r="H2342" s="8">
        <f t="shared" si="108"/>
        <v>58.606057745839991</v>
      </c>
      <c r="K2342" s="69"/>
      <c r="L2342" s="69"/>
      <c r="M2342" s="69"/>
      <c r="P2342" s="63"/>
      <c r="Q2342" s="63"/>
      <c r="R2342" s="63"/>
    </row>
    <row r="2343" spans="1:18" outlineLevel="1">
      <c r="A2343" s="6">
        <v>47</v>
      </c>
      <c r="B2343" s="20">
        <v>42692.020833333336</v>
      </c>
      <c r="C2343" s="21">
        <v>0.56249999999999989</v>
      </c>
      <c r="D2343" s="13">
        <v>0.31</v>
      </c>
      <c r="E2343" s="12">
        <v>42.21</v>
      </c>
      <c r="F2343" s="11">
        <f t="shared" si="109"/>
        <v>0.31914500000000001</v>
      </c>
      <c r="G2343" s="11">
        <f t="shared" si="110"/>
        <v>45.012744000000005</v>
      </c>
      <c r="H2343" s="8">
        <f t="shared" si="108"/>
        <v>11.644725316119999</v>
      </c>
      <c r="K2343" s="69"/>
      <c r="L2343" s="69"/>
      <c r="M2343" s="69"/>
      <c r="P2343" s="63"/>
      <c r="Q2343" s="63"/>
      <c r="R2343" s="63"/>
    </row>
    <row r="2344" spans="1:18" outlineLevel="1">
      <c r="A2344" s="6">
        <v>47</v>
      </c>
      <c r="B2344" s="20">
        <v>42692.020833333336</v>
      </c>
      <c r="C2344" s="21">
        <v>0.58333333333333326</v>
      </c>
      <c r="D2344" s="13">
        <v>-0.06</v>
      </c>
      <c r="E2344" s="12">
        <v>27.73</v>
      </c>
      <c r="F2344" s="11">
        <f t="shared" si="109"/>
        <v>-6.1770000000000005E-2</v>
      </c>
      <c r="G2344" s="11">
        <f t="shared" si="110"/>
        <v>29.571272</v>
      </c>
      <c r="H2344" s="8">
        <f t="shared" si="108"/>
        <v>-3.2076375285600003</v>
      </c>
      <c r="K2344" s="69"/>
      <c r="L2344" s="69"/>
      <c r="M2344" s="69"/>
      <c r="P2344" s="63"/>
      <c r="Q2344" s="63"/>
      <c r="R2344" s="63"/>
    </row>
    <row r="2345" spans="1:18" outlineLevel="1">
      <c r="A2345" s="6">
        <v>47</v>
      </c>
      <c r="B2345" s="20">
        <v>42692.020833333336</v>
      </c>
      <c r="C2345" s="21">
        <v>0.60416666666666663</v>
      </c>
      <c r="D2345" s="13">
        <v>0.59</v>
      </c>
      <c r="E2345" s="12">
        <v>14.62</v>
      </c>
      <c r="F2345" s="11">
        <f t="shared" si="109"/>
        <v>0.60740499999999997</v>
      </c>
      <c r="G2345" s="11">
        <f t="shared" si="110"/>
        <v>15.590767999999999</v>
      </c>
      <c r="H2345" s="8">
        <f t="shared" si="108"/>
        <v>40.033597062959998</v>
      </c>
      <c r="K2345" s="69"/>
      <c r="L2345" s="69"/>
      <c r="M2345" s="69"/>
      <c r="P2345" s="63"/>
      <c r="Q2345" s="63"/>
      <c r="R2345" s="63"/>
    </row>
    <row r="2346" spans="1:18" outlineLevel="1">
      <c r="A2346" s="6">
        <v>47</v>
      </c>
      <c r="B2346" s="20">
        <v>42692.020833333336</v>
      </c>
      <c r="C2346" s="21">
        <v>0.625</v>
      </c>
      <c r="D2346" s="13">
        <v>2.72</v>
      </c>
      <c r="E2346" s="12">
        <v>9.41</v>
      </c>
      <c r="F2346" s="11">
        <f t="shared" si="109"/>
        <v>2.8002400000000005</v>
      </c>
      <c r="G2346" s="11">
        <f t="shared" si="110"/>
        <v>10.034824</v>
      </c>
      <c r="H2346" s="8">
        <f t="shared" si="108"/>
        <v>200.11964444224003</v>
      </c>
      <c r="K2346" s="69"/>
      <c r="L2346" s="69"/>
      <c r="M2346" s="69"/>
      <c r="P2346" s="63"/>
      <c r="Q2346" s="63"/>
      <c r="R2346" s="63"/>
    </row>
    <row r="2347" spans="1:18" outlineLevel="1">
      <c r="A2347" s="6">
        <v>47</v>
      </c>
      <c r="B2347" s="20">
        <v>42692.020833333336</v>
      </c>
      <c r="C2347" s="21">
        <v>0.64583333333333337</v>
      </c>
      <c r="D2347" s="13">
        <v>3.04</v>
      </c>
      <c r="E2347" s="12">
        <v>13.02</v>
      </c>
      <c r="F2347" s="11">
        <f t="shared" si="109"/>
        <v>3.1296800000000005</v>
      </c>
      <c r="G2347" s="11">
        <f t="shared" si="110"/>
        <v>13.884528</v>
      </c>
      <c r="H2347" s="8">
        <f t="shared" si="108"/>
        <v>211.61479040896003</v>
      </c>
      <c r="K2347" s="69"/>
      <c r="L2347" s="69"/>
      <c r="M2347" s="69"/>
      <c r="P2347" s="63"/>
      <c r="Q2347" s="63"/>
      <c r="R2347" s="63"/>
    </row>
    <row r="2348" spans="1:18" outlineLevel="1">
      <c r="A2348" s="6">
        <v>47</v>
      </c>
      <c r="B2348" s="20">
        <v>42692.020833333336</v>
      </c>
      <c r="C2348" s="21">
        <v>0.66666666666666674</v>
      </c>
      <c r="D2348" s="13">
        <v>1.35</v>
      </c>
      <c r="E2348" s="12">
        <v>14.92</v>
      </c>
      <c r="F2348" s="11">
        <f t="shared" si="109"/>
        <v>1.3898250000000003</v>
      </c>
      <c r="G2348" s="11">
        <f t="shared" si="110"/>
        <v>15.910688</v>
      </c>
      <c r="H2348" s="8">
        <f t="shared" si="108"/>
        <v>91.157665550400026</v>
      </c>
      <c r="K2348" s="69"/>
      <c r="L2348" s="69"/>
      <c r="M2348" s="69"/>
      <c r="P2348" s="63"/>
      <c r="Q2348" s="63"/>
      <c r="R2348" s="63"/>
    </row>
    <row r="2349" spans="1:18" outlineLevel="1">
      <c r="A2349" s="6">
        <v>47</v>
      </c>
      <c r="B2349" s="20">
        <v>42692.020833333336</v>
      </c>
      <c r="C2349" s="21">
        <v>0.68750000000000011</v>
      </c>
      <c r="D2349" s="13">
        <v>1.05</v>
      </c>
      <c r="E2349" s="12">
        <v>11.01</v>
      </c>
      <c r="F2349" s="11">
        <f t="shared" si="109"/>
        <v>1.0809750000000002</v>
      </c>
      <c r="G2349" s="11">
        <f t="shared" si="110"/>
        <v>11.741064</v>
      </c>
      <c r="H2349" s="8">
        <f t="shared" si="108"/>
        <v>75.407665842600025</v>
      </c>
      <c r="K2349" s="69"/>
      <c r="L2349" s="69"/>
      <c r="M2349" s="69"/>
      <c r="P2349" s="63"/>
      <c r="Q2349" s="63"/>
      <c r="R2349" s="63"/>
    </row>
    <row r="2350" spans="1:18" outlineLevel="1">
      <c r="A2350" s="6">
        <v>47</v>
      </c>
      <c r="B2350" s="20">
        <v>42692.020833333336</v>
      </c>
      <c r="C2350" s="21">
        <v>0.70833333333333348</v>
      </c>
      <c r="D2350" s="13">
        <v>2.42</v>
      </c>
      <c r="E2350" s="12">
        <v>19.36</v>
      </c>
      <c r="F2350" s="11">
        <f t="shared" si="109"/>
        <v>2.49139</v>
      </c>
      <c r="G2350" s="11">
        <f t="shared" si="110"/>
        <v>20.645503999999999</v>
      </c>
      <c r="H2350" s="8">
        <f t="shared" si="108"/>
        <v>151.61228278944</v>
      </c>
      <c r="K2350" s="69"/>
      <c r="L2350" s="69"/>
      <c r="M2350" s="69"/>
      <c r="P2350" s="63"/>
      <c r="Q2350" s="63"/>
      <c r="R2350" s="63"/>
    </row>
    <row r="2351" spans="1:18" outlineLevel="1">
      <c r="A2351" s="6">
        <v>47</v>
      </c>
      <c r="B2351" s="20">
        <v>42692.020833333336</v>
      </c>
      <c r="C2351" s="21">
        <v>0.72916666666666685</v>
      </c>
      <c r="D2351" s="13">
        <v>1.4</v>
      </c>
      <c r="E2351" s="12">
        <v>52.31</v>
      </c>
      <c r="F2351" s="11">
        <f t="shared" si="109"/>
        <v>1.4413</v>
      </c>
      <c r="G2351" s="11">
        <f t="shared" si="110"/>
        <v>55.783384000000005</v>
      </c>
      <c r="H2351" s="8">
        <f t="shared" si="108"/>
        <v>37.065358640799992</v>
      </c>
      <c r="K2351" s="69"/>
      <c r="L2351" s="69"/>
      <c r="M2351" s="69"/>
      <c r="P2351" s="63"/>
      <c r="Q2351" s="63"/>
      <c r="R2351" s="63"/>
    </row>
    <row r="2352" spans="1:18" outlineLevel="1">
      <c r="A2352" s="6">
        <v>47</v>
      </c>
      <c r="B2352" s="20">
        <v>42692.020833333336</v>
      </c>
      <c r="C2352" s="21">
        <v>0.75000000000000022</v>
      </c>
      <c r="D2352" s="13">
        <v>1.07</v>
      </c>
      <c r="E2352" s="12">
        <v>48.23</v>
      </c>
      <c r="F2352" s="11">
        <f t="shared" si="109"/>
        <v>1.1015650000000001</v>
      </c>
      <c r="G2352" s="11">
        <f t="shared" si="110"/>
        <v>51.432471999999997</v>
      </c>
      <c r="H2352" s="8">
        <f t="shared" si="108"/>
        <v>33.121336481320007</v>
      </c>
      <c r="K2352" s="69"/>
      <c r="L2352" s="69"/>
      <c r="M2352" s="69"/>
      <c r="P2352" s="63"/>
      <c r="Q2352" s="63"/>
      <c r="R2352" s="63"/>
    </row>
    <row r="2353" spans="1:18" outlineLevel="1">
      <c r="A2353" s="6">
        <v>47</v>
      </c>
      <c r="B2353" s="20">
        <v>42692.020833333336</v>
      </c>
      <c r="C2353" s="21">
        <v>0.77083333333333359</v>
      </c>
      <c r="D2353" s="13">
        <v>1.26</v>
      </c>
      <c r="E2353" s="12">
        <v>39.33</v>
      </c>
      <c r="F2353" s="11">
        <f t="shared" si="109"/>
        <v>1.2971700000000002</v>
      </c>
      <c r="G2353" s="11">
        <f t="shared" si="110"/>
        <v>41.941511999999996</v>
      </c>
      <c r="H2353" s="8">
        <f t="shared" si="108"/>
        <v>51.314083878960012</v>
      </c>
      <c r="K2353" s="69"/>
      <c r="L2353" s="69"/>
      <c r="M2353" s="69"/>
      <c r="P2353" s="63"/>
      <c r="Q2353" s="63"/>
      <c r="R2353" s="63"/>
    </row>
    <row r="2354" spans="1:18" outlineLevel="1">
      <c r="A2354" s="6">
        <v>47</v>
      </c>
      <c r="B2354" s="20">
        <v>42692.020833333336</v>
      </c>
      <c r="C2354" s="21">
        <v>0.79166666666666696</v>
      </c>
      <c r="D2354" s="13">
        <v>0.86</v>
      </c>
      <c r="E2354" s="12">
        <v>50.99</v>
      </c>
      <c r="F2354" s="11">
        <f t="shared" si="109"/>
        <v>0.8853700000000001</v>
      </c>
      <c r="G2354" s="11">
        <f t="shared" si="110"/>
        <v>54.375736000000003</v>
      </c>
      <c r="H2354" s="8">
        <f t="shared" si="108"/>
        <v>24.015009617680001</v>
      </c>
      <c r="K2354" s="69"/>
      <c r="L2354" s="69"/>
      <c r="M2354" s="69"/>
      <c r="P2354" s="63"/>
      <c r="Q2354" s="63"/>
      <c r="R2354" s="63"/>
    </row>
    <row r="2355" spans="1:18" outlineLevel="1">
      <c r="A2355" s="6">
        <v>47</v>
      </c>
      <c r="B2355" s="20">
        <v>42692.020833333336</v>
      </c>
      <c r="C2355" s="21">
        <v>0.81250000000000033</v>
      </c>
      <c r="D2355" s="13">
        <v>2.39</v>
      </c>
      <c r="E2355" s="12">
        <v>34.380000000000003</v>
      </c>
      <c r="F2355" s="11">
        <f t="shared" si="109"/>
        <v>2.4605050000000004</v>
      </c>
      <c r="G2355" s="11">
        <f t="shared" si="110"/>
        <v>36.662832000000002</v>
      </c>
      <c r="H2355" s="8">
        <f t="shared" si="108"/>
        <v>110.32207604984001</v>
      </c>
      <c r="K2355" s="69"/>
      <c r="L2355" s="69"/>
      <c r="M2355" s="69"/>
      <c r="P2355" s="63"/>
      <c r="Q2355" s="63"/>
      <c r="R2355" s="63"/>
    </row>
    <row r="2356" spans="1:18" outlineLevel="1">
      <c r="A2356" s="6">
        <v>47</v>
      </c>
      <c r="B2356" s="20">
        <v>42692.020833333336</v>
      </c>
      <c r="C2356" s="21">
        <v>0.8333333333333337</v>
      </c>
      <c r="D2356" s="13">
        <v>3.96</v>
      </c>
      <c r="E2356" s="12">
        <v>39.26</v>
      </c>
      <c r="F2356" s="11">
        <f t="shared" si="109"/>
        <v>4.0768200000000006</v>
      </c>
      <c r="G2356" s="11">
        <f t="shared" si="110"/>
        <v>41.866864</v>
      </c>
      <c r="H2356" s="8">
        <f t="shared" si="108"/>
        <v>161.57716150752003</v>
      </c>
      <c r="K2356" s="69"/>
      <c r="L2356" s="69"/>
      <c r="M2356" s="69"/>
      <c r="P2356" s="63"/>
      <c r="Q2356" s="63"/>
      <c r="R2356" s="63"/>
    </row>
    <row r="2357" spans="1:18" outlineLevel="1">
      <c r="A2357" s="6">
        <v>47</v>
      </c>
      <c r="B2357" s="20">
        <v>42692.020833333336</v>
      </c>
      <c r="C2357" s="21">
        <v>0.85416666666666707</v>
      </c>
      <c r="D2357" s="13">
        <v>4.33</v>
      </c>
      <c r="E2357" s="12">
        <v>27.7</v>
      </c>
      <c r="F2357" s="11">
        <f t="shared" si="109"/>
        <v>4.4577350000000004</v>
      </c>
      <c r="G2357" s="11">
        <f t="shared" si="110"/>
        <v>29.539279999999998</v>
      </c>
      <c r="H2357" s="8">
        <f t="shared" si="108"/>
        <v>231.62712016920003</v>
      </c>
      <c r="K2357" s="69"/>
      <c r="L2357" s="69"/>
      <c r="M2357" s="69"/>
      <c r="P2357" s="63"/>
      <c r="Q2357" s="63"/>
      <c r="R2357" s="63"/>
    </row>
    <row r="2358" spans="1:18" outlineLevel="1">
      <c r="A2358" s="6">
        <v>47</v>
      </c>
      <c r="B2358" s="20">
        <v>42692.020833333336</v>
      </c>
      <c r="C2358" s="21">
        <v>0.87500000000000044</v>
      </c>
      <c r="D2358" s="13">
        <v>5.85</v>
      </c>
      <c r="E2358" s="12">
        <v>24.27</v>
      </c>
      <c r="F2358" s="11">
        <f t="shared" si="109"/>
        <v>6.0225749999999998</v>
      </c>
      <c r="G2358" s="11">
        <f t="shared" si="110"/>
        <v>25.881527999999999</v>
      </c>
      <c r="H2358" s="8">
        <f t="shared" si="108"/>
        <v>334.96641900539998</v>
      </c>
      <c r="K2358" s="69"/>
      <c r="L2358" s="69"/>
      <c r="M2358" s="69"/>
      <c r="P2358" s="63"/>
      <c r="Q2358" s="63"/>
      <c r="R2358" s="63"/>
    </row>
    <row r="2359" spans="1:18" outlineLevel="1">
      <c r="A2359" s="6">
        <v>47</v>
      </c>
      <c r="B2359" s="20">
        <v>42692.020833333336</v>
      </c>
      <c r="C2359" s="21">
        <v>0.89583333333333381</v>
      </c>
      <c r="D2359" s="13">
        <v>6.97</v>
      </c>
      <c r="E2359" s="12">
        <v>13.52</v>
      </c>
      <c r="F2359" s="11">
        <f t="shared" si="109"/>
        <v>7.1756150000000005</v>
      </c>
      <c r="G2359" s="11">
        <f t="shared" si="110"/>
        <v>14.417728</v>
      </c>
      <c r="H2359" s="8">
        <f t="shared" si="108"/>
        <v>481.35655719728004</v>
      </c>
      <c r="K2359" s="69"/>
      <c r="L2359" s="69"/>
      <c r="M2359" s="69"/>
      <c r="P2359" s="63"/>
      <c r="Q2359" s="63"/>
      <c r="R2359" s="63"/>
    </row>
    <row r="2360" spans="1:18" outlineLevel="1">
      <c r="A2360" s="6">
        <v>47</v>
      </c>
      <c r="B2360" s="20">
        <v>42692.020833333336</v>
      </c>
      <c r="C2360" s="21">
        <v>0.91666666666666718</v>
      </c>
      <c r="D2360" s="13">
        <v>8.39</v>
      </c>
      <c r="E2360" s="12">
        <v>16.16</v>
      </c>
      <c r="F2360" s="11">
        <f t="shared" si="109"/>
        <v>8.6375050000000009</v>
      </c>
      <c r="G2360" s="11">
        <f t="shared" si="110"/>
        <v>17.233024</v>
      </c>
      <c r="H2360" s="8">
        <f t="shared" si="108"/>
        <v>555.10632653488005</v>
      </c>
      <c r="K2360" s="69"/>
      <c r="L2360" s="69"/>
      <c r="M2360" s="69"/>
      <c r="P2360" s="63"/>
      <c r="Q2360" s="63"/>
      <c r="R2360" s="63"/>
    </row>
    <row r="2361" spans="1:18" outlineLevel="1">
      <c r="A2361" s="6">
        <v>47</v>
      </c>
      <c r="B2361" s="20">
        <v>42692.020833333336</v>
      </c>
      <c r="C2361" s="21">
        <v>0.93750000000000056</v>
      </c>
      <c r="D2361" s="13">
        <v>9.27</v>
      </c>
      <c r="E2361" s="12">
        <v>16.149999999999999</v>
      </c>
      <c r="F2361" s="11">
        <f t="shared" si="109"/>
        <v>9.5434650000000012</v>
      </c>
      <c r="G2361" s="11">
        <f t="shared" si="110"/>
        <v>17.222359999999998</v>
      </c>
      <c r="H2361" s="8">
        <f t="shared" si="108"/>
        <v>613.43140762260009</v>
      </c>
      <c r="K2361" s="69"/>
      <c r="L2361" s="69"/>
      <c r="M2361" s="69"/>
      <c r="P2361" s="63"/>
      <c r="Q2361" s="63"/>
      <c r="R2361" s="63"/>
    </row>
    <row r="2362" spans="1:18" outlineLevel="1">
      <c r="A2362" s="6">
        <v>47</v>
      </c>
      <c r="B2362" s="20">
        <v>42692.020833333336</v>
      </c>
      <c r="C2362" s="21">
        <v>0.95833333333333393</v>
      </c>
      <c r="D2362" s="13">
        <v>8.9700000000000006</v>
      </c>
      <c r="E2362" s="12">
        <v>12.38</v>
      </c>
      <c r="F2362" s="11">
        <f t="shared" si="109"/>
        <v>9.2346150000000016</v>
      </c>
      <c r="G2362" s="11">
        <f t="shared" si="110"/>
        <v>13.202032000000001</v>
      </c>
      <c r="H2362" s="8">
        <f t="shared" si="108"/>
        <v>630.70543976232011</v>
      </c>
      <c r="K2362" s="69"/>
      <c r="L2362" s="69"/>
      <c r="M2362" s="69"/>
      <c r="P2362" s="63"/>
      <c r="Q2362" s="63"/>
      <c r="R2362" s="63"/>
    </row>
    <row r="2363" spans="1:18" outlineLevel="1">
      <c r="A2363" s="6">
        <v>47</v>
      </c>
      <c r="B2363" s="20">
        <v>42692.020833333336</v>
      </c>
      <c r="C2363" s="21">
        <v>0.9791666666666673</v>
      </c>
      <c r="D2363" s="13">
        <v>9.41</v>
      </c>
      <c r="E2363" s="12">
        <v>19.46</v>
      </c>
      <c r="F2363" s="11">
        <f t="shared" si="109"/>
        <v>9.6875950000000017</v>
      </c>
      <c r="G2363" s="11">
        <f t="shared" si="110"/>
        <v>20.752144000000001</v>
      </c>
      <c r="H2363" s="8">
        <f t="shared" si="108"/>
        <v>588.50062604632012</v>
      </c>
      <c r="K2363" s="69"/>
      <c r="L2363" s="69"/>
      <c r="M2363" s="69"/>
      <c r="P2363" s="63"/>
      <c r="Q2363" s="63"/>
      <c r="R2363" s="63"/>
    </row>
    <row r="2364" spans="1:18" outlineLevel="1">
      <c r="A2364" s="6">
        <v>47</v>
      </c>
      <c r="B2364" s="20">
        <v>42692.020833333336</v>
      </c>
      <c r="C2364" s="21">
        <v>1.0000000000000007</v>
      </c>
      <c r="D2364" s="13">
        <v>9.7899999999999991</v>
      </c>
      <c r="E2364" s="12">
        <v>16.16</v>
      </c>
      <c r="F2364" s="11">
        <f t="shared" si="109"/>
        <v>10.078804999999999</v>
      </c>
      <c r="G2364" s="11">
        <f t="shared" si="110"/>
        <v>17.233024</v>
      </c>
      <c r="H2364" s="8">
        <f t="shared" si="108"/>
        <v>647.73431904367999</v>
      </c>
      <c r="K2364" s="69"/>
      <c r="L2364" s="69"/>
      <c r="M2364" s="69"/>
      <c r="P2364" s="63"/>
      <c r="Q2364" s="63"/>
      <c r="R2364" s="63"/>
    </row>
    <row r="2365" spans="1:18" outlineLevel="1">
      <c r="A2365" s="6">
        <v>47</v>
      </c>
      <c r="B2365" s="20">
        <v>42693.020833333336</v>
      </c>
      <c r="C2365" s="21">
        <v>2.0833333333333332E-2</v>
      </c>
      <c r="D2365" s="13">
        <v>9.7899999999999991</v>
      </c>
      <c r="E2365" s="12">
        <v>16.149999999999999</v>
      </c>
      <c r="F2365" s="11">
        <f t="shared" si="109"/>
        <v>10.078804999999999</v>
      </c>
      <c r="G2365" s="11">
        <f t="shared" si="110"/>
        <v>17.222359999999998</v>
      </c>
      <c r="H2365" s="8">
        <f t="shared" si="108"/>
        <v>647.8417994202</v>
      </c>
      <c r="K2365" s="69"/>
      <c r="L2365" s="69"/>
      <c r="M2365" s="69"/>
      <c r="P2365" s="63"/>
      <c r="Q2365" s="63"/>
      <c r="R2365" s="63"/>
    </row>
    <row r="2366" spans="1:18" outlineLevel="1">
      <c r="A2366" s="6">
        <v>47</v>
      </c>
      <c r="B2366" s="20">
        <v>42693.020833333336</v>
      </c>
      <c r="C2366" s="21">
        <v>4.1666666666666664E-2</v>
      </c>
      <c r="D2366" s="13">
        <v>9.7899999999999991</v>
      </c>
      <c r="E2366" s="12">
        <v>15.55</v>
      </c>
      <c r="F2366" s="11">
        <f t="shared" si="109"/>
        <v>10.078804999999999</v>
      </c>
      <c r="G2366" s="11">
        <f t="shared" si="110"/>
        <v>16.582520000000002</v>
      </c>
      <c r="H2366" s="8">
        <f t="shared" si="108"/>
        <v>654.29062201139993</v>
      </c>
      <c r="K2366" s="69"/>
      <c r="L2366" s="69"/>
      <c r="M2366" s="69"/>
      <c r="P2366" s="63"/>
      <c r="Q2366" s="63"/>
      <c r="R2366" s="63"/>
    </row>
    <row r="2367" spans="1:18" outlineLevel="1">
      <c r="A2367" s="6">
        <v>47</v>
      </c>
      <c r="B2367" s="20">
        <v>42693.020833333336</v>
      </c>
      <c r="C2367" s="21">
        <v>6.25E-2</v>
      </c>
      <c r="D2367" s="13">
        <v>9.7799999999999994</v>
      </c>
      <c r="E2367" s="12">
        <v>15.09</v>
      </c>
      <c r="F2367" s="11">
        <f t="shared" si="109"/>
        <v>10.06851</v>
      </c>
      <c r="G2367" s="11">
        <f t="shared" si="110"/>
        <v>16.091975999999999</v>
      </c>
      <c r="H2367" s="8">
        <f t="shared" si="108"/>
        <v>658.56134372423992</v>
      </c>
      <c r="K2367" s="69"/>
      <c r="L2367" s="69"/>
      <c r="M2367" s="69"/>
      <c r="P2367" s="63"/>
      <c r="Q2367" s="63"/>
      <c r="R2367" s="63"/>
    </row>
    <row r="2368" spans="1:18" outlineLevel="1">
      <c r="A2368" s="6">
        <v>47</v>
      </c>
      <c r="B2368" s="20">
        <v>42693.020833333336</v>
      </c>
      <c r="C2368" s="21">
        <v>8.3333333333333329E-2</v>
      </c>
      <c r="D2368" s="13">
        <v>9.7799999999999994</v>
      </c>
      <c r="E2368" s="12">
        <v>15.79</v>
      </c>
      <c r="F2368" s="11">
        <f t="shared" si="109"/>
        <v>10.06851</v>
      </c>
      <c r="G2368" s="11">
        <f t="shared" si="110"/>
        <v>16.838456000000001</v>
      </c>
      <c r="H2368" s="8">
        <f t="shared" si="108"/>
        <v>651.04540237943991</v>
      </c>
      <c r="K2368" s="69"/>
      <c r="L2368" s="69"/>
      <c r="M2368" s="69"/>
      <c r="P2368" s="63"/>
      <c r="Q2368" s="63"/>
      <c r="R2368" s="63"/>
    </row>
    <row r="2369" spans="1:18" outlineLevel="1">
      <c r="A2369" s="6">
        <v>47</v>
      </c>
      <c r="B2369" s="20">
        <v>42693.020833333336</v>
      </c>
      <c r="C2369" s="21">
        <v>0.10416666666666666</v>
      </c>
      <c r="D2369" s="13">
        <v>9.7799999999999994</v>
      </c>
      <c r="E2369" s="12">
        <v>16.149999999999999</v>
      </c>
      <c r="F2369" s="11">
        <f t="shared" si="109"/>
        <v>10.06851</v>
      </c>
      <c r="G2369" s="11">
        <f t="shared" si="110"/>
        <v>17.222359999999998</v>
      </c>
      <c r="H2369" s="8">
        <f t="shared" si="108"/>
        <v>647.1800611164</v>
      </c>
      <c r="K2369" s="69"/>
      <c r="L2369" s="69"/>
      <c r="M2369" s="69"/>
      <c r="P2369" s="63"/>
      <c r="Q2369" s="63"/>
      <c r="R2369" s="63"/>
    </row>
    <row r="2370" spans="1:18" outlineLevel="1">
      <c r="A2370" s="6">
        <v>47</v>
      </c>
      <c r="B2370" s="20">
        <v>42693.020833333336</v>
      </c>
      <c r="C2370" s="21">
        <v>0.12499999999999999</v>
      </c>
      <c r="D2370" s="13">
        <v>9.4600000000000009</v>
      </c>
      <c r="E2370" s="12">
        <v>16.149999999999999</v>
      </c>
      <c r="F2370" s="11">
        <f t="shared" si="109"/>
        <v>9.7390700000000017</v>
      </c>
      <c r="G2370" s="11">
        <f t="shared" si="110"/>
        <v>17.222359999999998</v>
      </c>
      <c r="H2370" s="8">
        <f t="shared" si="108"/>
        <v>626.00443539480011</v>
      </c>
      <c r="K2370" s="69"/>
      <c r="L2370" s="69"/>
      <c r="M2370" s="69"/>
      <c r="P2370" s="63"/>
      <c r="Q2370" s="63"/>
      <c r="R2370" s="63"/>
    </row>
    <row r="2371" spans="1:18" outlineLevel="1">
      <c r="A2371" s="6">
        <v>47</v>
      </c>
      <c r="B2371" s="20">
        <v>42693.020833333336</v>
      </c>
      <c r="C2371" s="21">
        <v>0.14583333333333331</v>
      </c>
      <c r="D2371" s="13">
        <v>8.9499999999999993</v>
      </c>
      <c r="E2371" s="12">
        <v>16.16</v>
      </c>
      <c r="F2371" s="11">
        <f t="shared" si="109"/>
        <v>9.2140249999999995</v>
      </c>
      <c r="G2371" s="11">
        <f t="shared" si="110"/>
        <v>17.233024</v>
      </c>
      <c r="H2371" s="8">
        <f t="shared" si="108"/>
        <v>592.15752353839991</v>
      </c>
      <c r="K2371" s="69"/>
      <c r="L2371" s="69"/>
      <c r="M2371" s="69"/>
      <c r="P2371" s="63"/>
      <c r="Q2371" s="63"/>
      <c r="R2371" s="63"/>
    </row>
    <row r="2372" spans="1:18" outlineLevel="1">
      <c r="A2372" s="6">
        <v>47</v>
      </c>
      <c r="B2372" s="20">
        <v>42693.020833333336</v>
      </c>
      <c r="C2372" s="21">
        <v>0.16666666666666666</v>
      </c>
      <c r="D2372" s="13">
        <v>9.41</v>
      </c>
      <c r="E2372" s="12">
        <v>16.149999999999999</v>
      </c>
      <c r="F2372" s="11">
        <f t="shared" si="109"/>
        <v>9.6875950000000017</v>
      </c>
      <c r="G2372" s="11">
        <f t="shared" si="110"/>
        <v>17.222359999999998</v>
      </c>
      <c r="H2372" s="8">
        <f t="shared" si="108"/>
        <v>622.69574387580019</v>
      </c>
      <c r="K2372" s="69"/>
      <c r="L2372" s="69"/>
      <c r="M2372" s="69"/>
      <c r="P2372" s="63"/>
      <c r="Q2372" s="63"/>
      <c r="R2372" s="63"/>
    </row>
    <row r="2373" spans="1:18" outlineLevel="1">
      <c r="A2373" s="6">
        <v>47</v>
      </c>
      <c r="B2373" s="20">
        <v>42693.020833333336</v>
      </c>
      <c r="C2373" s="21">
        <v>0.1875</v>
      </c>
      <c r="D2373" s="13">
        <v>9.32</v>
      </c>
      <c r="E2373" s="12">
        <v>16.149999999999999</v>
      </c>
      <c r="F2373" s="11">
        <f t="shared" si="109"/>
        <v>9.5949400000000011</v>
      </c>
      <c r="G2373" s="11">
        <f t="shared" si="110"/>
        <v>17.222359999999998</v>
      </c>
      <c r="H2373" s="8">
        <f t="shared" si="108"/>
        <v>616.74009914160013</v>
      </c>
      <c r="K2373" s="69"/>
      <c r="L2373" s="69"/>
      <c r="M2373" s="69"/>
      <c r="P2373" s="63"/>
      <c r="Q2373" s="63"/>
      <c r="R2373" s="63"/>
    </row>
    <row r="2374" spans="1:18" outlineLevel="1">
      <c r="A2374" s="6">
        <v>47</v>
      </c>
      <c r="B2374" s="20">
        <v>42693.020833333336</v>
      </c>
      <c r="C2374" s="21">
        <v>0.20833333333333334</v>
      </c>
      <c r="D2374" s="13">
        <v>9.52</v>
      </c>
      <c r="E2374" s="12">
        <v>16.149999999999999</v>
      </c>
      <c r="F2374" s="11">
        <f t="shared" si="109"/>
        <v>9.8008400000000009</v>
      </c>
      <c r="G2374" s="11">
        <f t="shared" si="110"/>
        <v>17.222359999999998</v>
      </c>
      <c r="H2374" s="8">
        <f t="shared" si="108"/>
        <v>629.97486521760015</v>
      </c>
      <c r="K2374" s="69"/>
      <c r="L2374" s="69"/>
      <c r="M2374" s="69"/>
      <c r="P2374" s="63"/>
      <c r="Q2374" s="63"/>
      <c r="R2374" s="63"/>
    </row>
    <row r="2375" spans="1:18" outlineLevel="1">
      <c r="A2375" s="6">
        <v>47</v>
      </c>
      <c r="B2375" s="20">
        <v>42693.020833333336</v>
      </c>
      <c r="C2375" s="21">
        <v>0.22916666666666669</v>
      </c>
      <c r="D2375" s="13">
        <v>9.42</v>
      </c>
      <c r="E2375" s="12">
        <v>16.059999999999999</v>
      </c>
      <c r="F2375" s="11">
        <f t="shared" si="109"/>
        <v>9.697890000000001</v>
      </c>
      <c r="G2375" s="11">
        <f t="shared" si="110"/>
        <v>17.126383999999998</v>
      </c>
      <c r="H2375" s="8">
        <f t="shared" si="108"/>
        <v>624.28824687024007</v>
      </c>
      <c r="K2375" s="69"/>
      <c r="L2375" s="69"/>
      <c r="M2375" s="69"/>
      <c r="P2375" s="63"/>
      <c r="Q2375" s="63"/>
      <c r="R2375" s="63"/>
    </row>
    <row r="2376" spans="1:18" outlineLevel="1">
      <c r="A2376" s="6">
        <v>47</v>
      </c>
      <c r="B2376" s="20">
        <v>42693.020833333336</v>
      </c>
      <c r="C2376" s="21">
        <v>0.25</v>
      </c>
      <c r="D2376" s="13">
        <v>8.81</v>
      </c>
      <c r="E2376" s="12">
        <v>16.149999999999999</v>
      </c>
      <c r="F2376" s="11">
        <f t="shared" si="109"/>
        <v>9.0698950000000007</v>
      </c>
      <c r="G2376" s="11">
        <f t="shared" si="110"/>
        <v>17.222359999999998</v>
      </c>
      <c r="H2376" s="8">
        <f t="shared" si="108"/>
        <v>582.99144564780011</v>
      </c>
      <c r="K2376" s="69"/>
      <c r="L2376" s="69"/>
      <c r="M2376" s="69"/>
      <c r="P2376" s="63"/>
      <c r="Q2376" s="63"/>
      <c r="R2376" s="63"/>
    </row>
    <row r="2377" spans="1:18" outlineLevel="1">
      <c r="A2377" s="6">
        <v>47</v>
      </c>
      <c r="B2377" s="20">
        <v>42693.020833333336</v>
      </c>
      <c r="C2377" s="21">
        <v>0.27083333333333331</v>
      </c>
      <c r="D2377" s="13">
        <v>6.03</v>
      </c>
      <c r="E2377" s="12">
        <v>16.64</v>
      </c>
      <c r="F2377" s="11">
        <f t="shared" si="109"/>
        <v>6.207885000000001</v>
      </c>
      <c r="G2377" s="11">
        <f t="shared" si="110"/>
        <v>17.744896000000001</v>
      </c>
      <c r="H2377" s="8">
        <f t="shared" si="108"/>
        <v>395.78435379504009</v>
      </c>
      <c r="K2377" s="69"/>
      <c r="L2377" s="69"/>
      <c r="M2377" s="69"/>
      <c r="P2377" s="63"/>
      <c r="Q2377" s="63"/>
      <c r="R2377" s="63"/>
    </row>
    <row r="2378" spans="1:18" outlineLevel="1">
      <c r="A2378" s="6">
        <v>47</v>
      </c>
      <c r="B2378" s="20">
        <v>42693.020833333336</v>
      </c>
      <c r="C2378" s="21">
        <v>0.29166666666666663</v>
      </c>
      <c r="D2378" s="13">
        <v>4.29</v>
      </c>
      <c r="E2378" s="12">
        <v>18.149999999999999</v>
      </c>
      <c r="F2378" s="11">
        <f t="shared" si="109"/>
        <v>4.4165550000000007</v>
      </c>
      <c r="G2378" s="11">
        <f t="shared" si="110"/>
        <v>19.355159999999998</v>
      </c>
      <c r="H2378" s="8">
        <f t="shared" si="108"/>
        <v>274.46610382620003</v>
      </c>
      <c r="K2378" s="69"/>
      <c r="L2378" s="69"/>
      <c r="M2378" s="69"/>
      <c r="P2378" s="63"/>
      <c r="Q2378" s="63"/>
      <c r="R2378" s="63"/>
    </row>
    <row r="2379" spans="1:18" outlineLevel="1">
      <c r="A2379" s="6">
        <v>47</v>
      </c>
      <c r="B2379" s="20">
        <v>42693.020833333336</v>
      </c>
      <c r="C2379" s="21">
        <v>0.31249999999999994</v>
      </c>
      <c r="D2379" s="13">
        <v>3.04</v>
      </c>
      <c r="E2379" s="12">
        <v>20.29</v>
      </c>
      <c r="F2379" s="11">
        <f t="shared" si="109"/>
        <v>3.1296800000000005</v>
      </c>
      <c r="G2379" s="11">
        <f t="shared" si="110"/>
        <v>21.637256000000001</v>
      </c>
      <c r="H2379" s="8">
        <f t="shared" si="108"/>
        <v>187.35123264192003</v>
      </c>
      <c r="K2379" s="69"/>
      <c r="L2379" s="69"/>
      <c r="M2379" s="69"/>
      <c r="P2379" s="63"/>
      <c r="Q2379" s="63"/>
      <c r="R2379" s="63"/>
    </row>
    <row r="2380" spans="1:18" outlineLevel="1">
      <c r="A2380" s="6">
        <v>47</v>
      </c>
      <c r="B2380" s="20">
        <v>42693.020833333336</v>
      </c>
      <c r="C2380" s="21">
        <v>0.33333333333333326</v>
      </c>
      <c r="D2380" s="13">
        <v>3.39</v>
      </c>
      <c r="E2380" s="12">
        <v>38.53</v>
      </c>
      <c r="F2380" s="11">
        <f t="shared" si="109"/>
        <v>3.4900050000000005</v>
      </c>
      <c r="G2380" s="11">
        <f t="shared" si="110"/>
        <v>41.088391999999999</v>
      </c>
      <c r="H2380" s="8">
        <f t="shared" si="108"/>
        <v>141.03671397804001</v>
      </c>
      <c r="K2380" s="69"/>
      <c r="L2380" s="69"/>
      <c r="M2380" s="69"/>
      <c r="P2380" s="63"/>
      <c r="Q2380" s="63"/>
      <c r="R2380" s="63"/>
    </row>
    <row r="2381" spans="1:18" outlineLevel="1">
      <c r="A2381" s="6">
        <v>47</v>
      </c>
      <c r="B2381" s="20">
        <v>42693.020833333336</v>
      </c>
      <c r="C2381" s="21">
        <v>0.35416666666666657</v>
      </c>
      <c r="D2381" s="13">
        <v>3.51</v>
      </c>
      <c r="E2381" s="12">
        <v>29.27</v>
      </c>
      <c r="F2381" s="11">
        <f t="shared" si="109"/>
        <v>3.6135450000000002</v>
      </c>
      <c r="G2381" s="11">
        <f t="shared" si="110"/>
        <v>31.213528</v>
      </c>
      <c r="H2381" s="8">
        <f t="shared" ref="H2381:H2444" si="111">F2381*($B$6-G2381)</f>
        <v>181.71242946324003</v>
      </c>
      <c r="K2381" s="69"/>
      <c r="L2381" s="69"/>
      <c r="M2381" s="69"/>
      <c r="P2381" s="63"/>
      <c r="Q2381" s="63"/>
      <c r="R2381" s="63"/>
    </row>
    <row r="2382" spans="1:18" outlineLevel="1">
      <c r="A2382" s="6">
        <v>47</v>
      </c>
      <c r="B2382" s="20">
        <v>42693.020833333336</v>
      </c>
      <c r="C2382" s="21">
        <v>0.37499999999999989</v>
      </c>
      <c r="D2382" s="13">
        <v>1.74</v>
      </c>
      <c r="E2382" s="12">
        <v>23.73</v>
      </c>
      <c r="F2382" s="11">
        <f t="shared" ref="F2382:F2445" si="112">IF($B$10="Electricity",$D2382*$B$7,$D2382*$B$8)</f>
        <v>1.7913300000000001</v>
      </c>
      <c r="G2382" s="11">
        <f t="shared" ref="G2382:G2445" si="113">+E2382*$B$8</f>
        <v>25.305672000000001</v>
      </c>
      <c r="H2382" s="8">
        <f t="shared" si="111"/>
        <v>100.66258557624001</v>
      </c>
      <c r="K2382" s="69"/>
      <c r="L2382" s="69"/>
      <c r="M2382" s="69"/>
      <c r="P2382" s="63"/>
      <c r="Q2382" s="63"/>
      <c r="R2382" s="63"/>
    </row>
    <row r="2383" spans="1:18" outlineLevel="1">
      <c r="A2383" s="6">
        <v>47</v>
      </c>
      <c r="B2383" s="20">
        <v>42693.020833333336</v>
      </c>
      <c r="C2383" s="21">
        <v>0.3958333333333332</v>
      </c>
      <c r="D2383" s="13">
        <v>0.19</v>
      </c>
      <c r="E2383" s="12">
        <v>21.15</v>
      </c>
      <c r="F2383" s="11">
        <f t="shared" si="112"/>
        <v>0.19560500000000003</v>
      </c>
      <c r="G2383" s="11">
        <f t="shared" si="113"/>
        <v>22.554359999999999</v>
      </c>
      <c r="H2383" s="8">
        <f t="shared" si="111"/>
        <v>11.530061912200001</v>
      </c>
      <c r="K2383" s="69"/>
      <c r="L2383" s="69"/>
      <c r="M2383" s="69"/>
      <c r="P2383" s="63"/>
      <c r="Q2383" s="63"/>
      <c r="R2383" s="63"/>
    </row>
    <row r="2384" spans="1:18" outlineLevel="1">
      <c r="A2384" s="6">
        <v>47</v>
      </c>
      <c r="B2384" s="20">
        <v>42693.020833333336</v>
      </c>
      <c r="C2384" s="21">
        <v>0.41666666666666652</v>
      </c>
      <c r="D2384" s="13">
        <v>0.18</v>
      </c>
      <c r="E2384" s="12">
        <v>20.57</v>
      </c>
      <c r="F2384" s="11">
        <f t="shared" si="112"/>
        <v>0.18531</v>
      </c>
      <c r="G2384" s="11">
        <f t="shared" si="113"/>
        <v>21.935848</v>
      </c>
      <c r="H2384" s="8">
        <f t="shared" si="111"/>
        <v>11.03783300712</v>
      </c>
      <c r="K2384" s="69"/>
      <c r="L2384" s="69"/>
      <c r="M2384" s="69"/>
      <c r="P2384" s="63"/>
      <c r="Q2384" s="63"/>
      <c r="R2384" s="63"/>
    </row>
    <row r="2385" spans="1:18" outlineLevel="1">
      <c r="A2385" s="6">
        <v>47</v>
      </c>
      <c r="B2385" s="20">
        <v>42693.020833333336</v>
      </c>
      <c r="C2385" s="21">
        <v>0.43749999999999983</v>
      </c>
      <c r="D2385" s="13">
        <v>0.21</v>
      </c>
      <c r="E2385" s="12">
        <v>20.61</v>
      </c>
      <c r="F2385" s="11">
        <f t="shared" si="112"/>
        <v>0.216195</v>
      </c>
      <c r="G2385" s="11">
        <f t="shared" si="113"/>
        <v>21.978504000000001</v>
      </c>
      <c r="H2385" s="8">
        <f t="shared" si="111"/>
        <v>12.86824982772</v>
      </c>
      <c r="K2385" s="69"/>
      <c r="L2385" s="69"/>
      <c r="M2385" s="69"/>
      <c r="P2385" s="63"/>
      <c r="Q2385" s="63"/>
      <c r="R2385" s="63"/>
    </row>
    <row r="2386" spans="1:18" outlineLevel="1">
      <c r="A2386" s="6">
        <v>47</v>
      </c>
      <c r="B2386" s="20">
        <v>42693.020833333336</v>
      </c>
      <c r="C2386" s="21">
        <v>0.45833333333333315</v>
      </c>
      <c r="D2386" s="13">
        <v>0.01</v>
      </c>
      <c r="E2386" s="12">
        <v>21.11</v>
      </c>
      <c r="F2386" s="11">
        <f t="shared" si="112"/>
        <v>1.0295E-2</v>
      </c>
      <c r="G2386" s="11">
        <f t="shared" si="113"/>
        <v>22.511703999999998</v>
      </c>
      <c r="H2386" s="8">
        <f t="shared" si="111"/>
        <v>0.60728450732000006</v>
      </c>
      <c r="K2386" s="69"/>
      <c r="L2386" s="69"/>
      <c r="M2386" s="69"/>
      <c r="P2386" s="63"/>
      <c r="Q2386" s="63"/>
      <c r="R2386" s="63"/>
    </row>
    <row r="2387" spans="1:18" outlineLevel="1">
      <c r="A2387" s="6">
        <v>47</v>
      </c>
      <c r="B2387" s="20">
        <v>42693.020833333336</v>
      </c>
      <c r="C2387" s="21">
        <v>0.47916666666666646</v>
      </c>
      <c r="D2387" s="13">
        <v>0.06</v>
      </c>
      <c r="E2387" s="12">
        <v>25.52</v>
      </c>
      <c r="F2387" s="11">
        <f t="shared" si="112"/>
        <v>6.1770000000000005E-2</v>
      </c>
      <c r="G2387" s="11">
        <f t="shared" si="113"/>
        <v>27.214528000000001</v>
      </c>
      <c r="H2387" s="8">
        <f t="shared" si="111"/>
        <v>3.3532136054400001</v>
      </c>
      <c r="K2387" s="69"/>
      <c r="L2387" s="69"/>
      <c r="M2387" s="69"/>
      <c r="P2387" s="63"/>
      <c r="Q2387" s="63"/>
      <c r="R2387" s="63"/>
    </row>
    <row r="2388" spans="1:18" outlineLevel="1">
      <c r="A2388" s="6">
        <v>47</v>
      </c>
      <c r="B2388" s="20">
        <v>42693.020833333336</v>
      </c>
      <c r="C2388" s="21">
        <v>0.49999999999999978</v>
      </c>
      <c r="D2388" s="13">
        <v>0.22</v>
      </c>
      <c r="E2388" s="12">
        <v>28.18</v>
      </c>
      <c r="F2388" s="11">
        <f t="shared" si="112"/>
        <v>0.22649000000000002</v>
      </c>
      <c r="G2388" s="11">
        <f t="shared" si="113"/>
        <v>30.051152000000002</v>
      </c>
      <c r="H2388" s="8">
        <f t="shared" si="111"/>
        <v>11.652649583520001</v>
      </c>
      <c r="K2388" s="69"/>
      <c r="L2388" s="69"/>
      <c r="M2388" s="69"/>
      <c r="P2388" s="63"/>
      <c r="Q2388" s="63"/>
      <c r="R2388" s="63"/>
    </row>
    <row r="2389" spans="1:18" outlineLevel="1">
      <c r="A2389" s="6">
        <v>47</v>
      </c>
      <c r="B2389" s="20">
        <v>42693.020833333336</v>
      </c>
      <c r="C2389" s="21">
        <v>0.52083333333333315</v>
      </c>
      <c r="D2389" s="13">
        <v>0.19</v>
      </c>
      <c r="E2389" s="12">
        <v>27.26</v>
      </c>
      <c r="F2389" s="11">
        <f t="shared" si="112"/>
        <v>0.19560500000000003</v>
      </c>
      <c r="G2389" s="11">
        <f t="shared" si="113"/>
        <v>29.070064000000002</v>
      </c>
      <c r="H2389" s="8">
        <f t="shared" si="111"/>
        <v>10.25555763128</v>
      </c>
      <c r="K2389" s="69"/>
      <c r="L2389" s="69"/>
      <c r="M2389" s="69"/>
      <c r="P2389" s="63"/>
      <c r="Q2389" s="63"/>
      <c r="R2389" s="63"/>
    </row>
    <row r="2390" spans="1:18" outlineLevel="1">
      <c r="A2390" s="6">
        <v>47</v>
      </c>
      <c r="B2390" s="20">
        <v>42693.020833333336</v>
      </c>
      <c r="C2390" s="21">
        <v>0.54166666666666652</v>
      </c>
      <c r="D2390" s="13">
        <v>-0.03</v>
      </c>
      <c r="E2390" s="12">
        <v>25.34</v>
      </c>
      <c r="F2390" s="11">
        <f t="shared" si="112"/>
        <v>-3.0885000000000003E-2</v>
      </c>
      <c r="G2390" s="11">
        <f t="shared" si="113"/>
        <v>27.022576000000001</v>
      </c>
      <c r="H2390" s="8">
        <f t="shared" si="111"/>
        <v>-1.6825352402400002</v>
      </c>
      <c r="K2390" s="69"/>
      <c r="L2390" s="69"/>
      <c r="M2390" s="69"/>
      <c r="P2390" s="63"/>
      <c r="Q2390" s="63"/>
      <c r="R2390" s="63"/>
    </row>
    <row r="2391" spans="1:18" outlineLevel="1">
      <c r="A2391" s="6">
        <v>47</v>
      </c>
      <c r="B2391" s="20">
        <v>42693.020833333336</v>
      </c>
      <c r="C2391" s="21">
        <v>0.56249999999999989</v>
      </c>
      <c r="D2391" s="13">
        <v>-0.01</v>
      </c>
      <c r="E2391" s="12">
        <v>20.079999999999998</v>
      </c>
      <c r="F2391" s="11">
        <f t="shared" si="112"/>
        <v>-1.0295E-2</v>
      </c>
      <c r="G2391" s="11">
        <f t="shared" si="113"/>
        <v>21.413311999999998</v>
      </c>
      <c r="H2391" s="8">
        <f t="shared" si="111"/>
        <v>-0.61859245296000009</v>
      </c>
      <c r="K2391" s="69"/>
      <c r="L2391" s="69"/>
      <c r="M2391" s="69"/>
      <c r="P2391" s="63"/>
      <c r="Q2391" s="63"/>
      <c r="R2391" s="63"/>
    </row>
    <row r="2392" spans="1:18" outlineLevel="1">
      <c r="A2392" s="6">
        <v>47</v>
      </c>
      <c r="B2392" s="20">
        <v>42693.020833333336</v>
      </c>
      <c r="C2392" s="21">
        <v>0.58333333333333326</v>
      </c>
      <c r="D2392" s="13">
        <v>0.13</v>
      </c>
      <c r="E2392" s="12">
        <v>23.73</v>
      </c>
      <c r="F2392" s="11">
        <f t="shared" si="112"/>
        <v>0.13383500000000001</v>
      </c>
      <c r="G2392" s="11">
        <f t="shared" si="113"/>
        <v>25.305672000000001</v>
      </c>
      <c r="H2392" s="8">
        <f t="shared" si="111"/>
        <v>7.5207678878799999</v>
      </c>
      <c r="K2392" s="69"/>
      <c r="L2392" s="69"/>
      <c r="M2392" s="69"/>
      <c r="P2392" s="63"/>
      <c r="Q2392" s="63"/>
      <c r="R2392" s="63"/>
    </row>
    <row r="2393" spans="1:18" outlineLevel="1">
      <c r="A2393" s="6">
        <v>47</v>
      </c>
      <c r="B2393" s="20">
        <v>42693.020833333336</v>
      </c>
      <c r="C2393" s="21">
        <v>0.60416666666666663</v>
      </c>
      <c r="D2393" s="13">
        <v>0.3</v>
      </c>
      <c r="E2393" s="12">
        <v>20.49</v>
      </c>
      <c r="F2393" s="11">
        <f t="shared" si="112"/>
        <v>0.30885000000000001</v>
      </c>
      <c r="G2393" s="11">
        <f t="shared" si="113"/>
        <v>21.850535999999998</v>
      </c>
      <c r="H2393" s="8">
        <f t="shared" si="111"/>
        <v>18.422736956400001</v>
      </c>
      <c r="K2393" s="69"/>
      <c r="L2393" s="69"/>
      <c r="M2393" s="69"/>
      <c r="P2393" s="63"/>
      <c r="Q2393" s="63"/>
      <c r="R2393" s="63"/>
    </row>
    <row r="2394" spans="1:18" outlineLevel="1">
      <c r="A2394" s="6">
        <v>47</v>
      </c>
      <c r="B2394" s="20">
        <v>42693.020833333336</v>
      </c>
      <c r="C2394" s="21">
        <v>0.625</v>
      </c>
      <c r="D2394" s="13">
        <v>0.31</v>
      </c>
      <c r="E2394" s="12">
        <v>23.42</v>
      </c>
      <c r="F2394" s="11">
        <f t="shared" si="112"/>
        <v>0.31914500000000001</v>
      </c>
      <c r="G2394" s="11">
        <f t="shared" si="113"/>
        <v>24.975088000000003</v>
      </c>
      <c r="H2394" s="8">
        <f t="shared" si="111"/>
        <v>18.039643040240001</v>
      </c>
      <c r="K2394" s="69"/>
      <c r="L2394" s="69"/>
      <c r="M2394" s="69"/>
      <c r="P2394" s="63"/>
      <c r="Q2394" s="63"/>
      <c r="R2394" s="63"/>
    </row>
    <row r="2395" spans="1:18" outlineLevel="1">
      <c r="A2395" s="6">
        <v>47</v>
      </c>
      <c r="B2395" s="20">
        <v>42693.020833333336</v>
      </c>
      <c r="C2395" s="21">
        <v>0.64583333333333337</v>
      </c>
      <c r="D2395" s="13">
        <v>0.02</v>
      </c>
      <c r="E2395" s="12">
        <v>25.2</v>
      </c>
      <c r="F2395" s="11">
        <f t="shared" si="112"/>
        <v>2.0590000000000001E-2</v>
      </c>
      <c r="G2395" s="11">
        <f t="shared" si="113"/>
        <v>26.873280000000001</v>
      </c>
      <c r="H2395" s="8">
        <f t="shared" si="111"/>
        <v>1.1247641648</v>
      </c>
      <c r="K2395" s="69"/>
      <c r="L2395" s="69"/>
      <c r="M2395" s="69"/>
      <c r="P2395" s="63"/>
      <c r="Q2395" s="63"/>
      <c r="R2395" s="63"/>
    </row>
    <row r="2396" spans="1:18" outlineLevel="1">
      <c r="A2396" s="6">
        <v>47</v>
      </c>
      <c r="B2396" s="20">
        <v>42693.020833333336</v>
      </c>
      <c r="C2396" s="21">
        <v>0.66666666666666674</v>
      </c>
      <c r="D2396" s="13">
        <v>-0.01</v>
      </c>
      <c r="E2396" s="12">
        <v>25.89</v>
      </c>
      <c r="F2396" s="11">
        <f t="shared" si="112"/>
        <v>-1.0295E-2</v>
      </c>
      <c r="G2396" s="11">
        <f t="shared" si="113"/>
        <v>27.609096000000001</v>
      </c>
      <c r="H2396" s="8">
        <f t="shared" si="111"/>
        <v>-0.55480685667999996</v>
      </c>
      <c r="K2396" s="69"/>
      <c r="L2396" s="69"/>
      <c r="M2396" s="69"/>
      <c r="P2396" s="63"/>
      <c r="Q2396" s="63"/>
      <c r="R2396" s="63"/>
    </row>
    <row r="2397" spans="1:18" outlineLevel="1">
      <c r="A2397" s="6">
        <v>47</v>
      </c>
      <c r="B2397" s="20">
        <v>42693.020833333336</v>
      </c>
      <c r="C2397" s="21">
        <v>0.68750000000000011</v>
      </c>
      <c r="D2397" s="13">
        <v>0.16</v>
      </c>
      <c r="E2397" s="12">
        <v>18.88</v>
      </c>
      <c r="F2397" s="11">
        <f t="shared" si="112"/>
        <v>0.16472000000000001</v>
      </c>
      <c r="G2397" s="11">
        <f t="shared" si="113"/>
        <v>20.133631999999999</v>
      </c>
      <c r="H2397" s="8">
        <f t="shared" si="111"/>
        <v>10.108268136960001</v>
      </c>
      <c r="K2397" s="69"/>
      <c r="L2397" s="69"/>
      <c r="M2397" s="69"/>
      <c r="P2397" s="63"/>
      <c r="Q2397" s="63"/>
      <c r="R2397" s="63"/>
    </row>
    <row r="2398" spans="1:18" outlineLevel="1">
      <c r="A2398" s="6">
        <v>47</v>
      </c>
      <c r="B2398" s="20">
        <v>42693.020833333336</v>
      </c>
      <c r="C2398" s="21">
        <v>0.70833333333333348</v>
      </c>
      <c r="D2398" s="13">
        <v>0.28999999999999998</v>
      </c>
      <c r="E2398" s="12">
        <v>22.64</v>
      </c>
      <c r="F2398" s="11">
        <f t="shared" si="112"/>
        <v>0.29855500000000001</v>
      </c>
      <c r="G2398" s="11">
        <f t="shared" si="113"/>
        <v>24.143295999999999</v>
      </c>
      <c r="H2398" s="8">
        <f t="shared" si="111"/>
        <v>17.12413076272</v>
      </c>
      <c r="K2398" s="69"/>
      <c r="L2398" s="69"/>
      <c r="M2398" s="69"/>
      <c r="P2398" s="63"/>
      <c r="Q2398" s="63"/>
      <c r="R2398" s="63"/>
    </row>
    <row r="2399" spans="1:18" outlineLevel="1">
      <c r="A2399" s="6">
        <v>47</v>
      </c>
      <c r="B2399" s="20">
        <v>42693.020833333336</v>
      </c>
      <c r="C2399" s="21">
        <v>0.72916666666666685</v>
      </c>
      <c r="D2399" s="13">
        <v>0.5</v>
      </c>
      <c r="E2399" s="12">
        <v>30.26</v>
      </c>
      <c r="F2399" s="11">
        <f t="shared" si="112"/>
        <v>0.51475000000000004</v>
      </c>
      <c r="G2399" s="11">
        <f t="shared" si="113"/>
        <v>32.269264</v>
      </c>
      <c r="H2399" s="8">
        <f t="shared" si="111"/>
        <v>25.341521356000001</v>
      </c>
      <c r="K2399" s="69"/>
      <c r="L2399" s="69"/>
      <c r="M2399" s="69"/>
      <c r="P2399" s="63"/>
      <c r="Q2399" s="63"/>
      <c r="R2399" s="63"/>
    </row>
    <row r="2400" spans="1:18" outlineLevel="1">
      <c r="A2400" s="6">
        <v>47</v>
      </c>
      <c r="B2400" s="20">
        <v>42693.020833333336</v>
      </c>
      <c r="C2400" s="21">
        <v>0.75000000000000022</v>
      </c>
      <c r="D2400" s="13">
        <v>0.41</v>
      </c>
      <c r="E2400" s="12">
        <v>34.450000000000003</v>
      </c>
      <c r="F2400" s="11">
        <f t="shared" si="112"/>
        <v>0.422095</v>
      </c>
      <c r="G2400" s="11">
        <f t="shared" si="113"/>
        <v>36.737480000000005</v>
      </c>
      <c r="H2400" s="8">
        <f t="shared" si="111"/>
        <v>18.894035879399997</v>
      </c>
      <c r="K2400" s="69"/>
      <c r="L2400" s="69"/>
      <c r="M2400" s="69"/>
      <c r="P2400" s="63"/>
      <c r="Q2400" s="63"/>
      <c r="R2400" s="63"/>
    </row>
    <row r="2401" spans="1:18" outlineLevel="1">
      <c r="A2401" s="6">
        <v>47</v>
      </c>
      <c r="B2401" s="20">
        <v>42693.020833333336</v>
      </c>
      <c r="C2401" s="21">
        <v>0.77083333333333359</v>
      </c>
      <c r="D2401" s="13">
        <v>0.68</v>
      </c>
      <c r="E2401" s="12">
        <v>28.29</v>
      </c>
      <c r="F2401" s="11">
        <f t="shared" si="112"/>
        <v>0.70006000000000013</v>
      </c>
      <c r="G2401" s="11">
        <f t="shared" si="113"/>
        <v>30.168455999999999</v>
      </c>
      <c r="H2401" s="8">
        <f t="shared" si="111"/>
        <v>35.935160692640004</v>
      </c>
      <c r="K2401" s="69"/>
      <c r="L2401" s="69"/>
      <c r="M2401" s="69"/>
      <c r="P2401" s="63"/>
      <c r="Q2401" s="63"/>
      <c r="R2401" s="63"/>
    </row>
    <row r="2402" spans="1:18" outlineLevel="1">
      <c r="A2402" s="6">
        <v>47</v>
      </c>
      <c r="B2402" s="20">
        <v>42693.020833333336</v>
      </c>
      <c r="C2402" s="21">
        <v>0.79166666666666696</v>
      </c>
      <c r="D2402" s="13">
        <v>0.93</v>
      </c>
      <c r="E2402" s="12">
        <v>23.19</v>
      </c>
      <c r="F2402" s="11">
        <f t="shared" si="112"/>
        <v>0.95743500000000015</v>
      </c>
      <c r="G2402" s="11">
        <f t="shared" si="113"/>
        <v>24.729816000000003</v>
      </c>
      <c r="H2402" s="8">
        <f t="shared" si="111"/>
        <v>54.353761118040012</v>
      </c>
      <c r="K2402" s="69"/>
      <c r="L2402" s="69"/>
      <c r="M2402" s="69"/>
      <c r="P2402" s="63"/>
      <c r="Q2402" s="63"/>
      <c r="R2402" s="63"/>
    </row>
    <row r="2403" spans="1:18" outlineLevel="1">
      <c r="A2403" s="6">
        <v>47</v>
      </c>
      <c r="B2403" s="20">
        <v>42693.020833333336</v>
      </c>
      <c r="C2403" s="21">
        <v>0.81250000000000033</v>
      </c>
      <c r="D2403" s="13">
        <v>1.24</v>
      </c>
      <c r="E2403" s="12">
        <v>32.58</v>
      </c>
      <c r="F2403" s="11">
        <f t="shared" si="112"/>
        <v>1.27658</v>
      </c>
      <c r="G2403" s="11">
        <f t="shared" si="113"/>
        <v>34.743311999999996</v>
      </c>
      <c r="H2403" s="8">
        <f t="shared" si="111"/>
        <v>59.688652767040004</v>
      </c>
      <c r="K2403" s="69"/>
      <c r="L2403" s="69"/>
      <c r="M2403" s="69"/>
      <c r="P2403" s="63"/>
      <c r="Q2403" s="63"/>
      <c r="R2403" s="63"/>
    </row>
    <row r="2404" spans="1:18" outlineLevel="1">
      <c r="A2404" s="6">
        <v>47</v>
      </c>
      <c r="B2404" s="20">
        <v>42693.020833333336</v>
      </c>
      <c r="C2404" s="21">
        <v>0.8333333333333337</v>
      </c>
      <c r="D2404" s="13">
        <v>1.58</v>
      </c>
      <c r="E2404" s="12">
        <v>39.85</v>
      </c>
      <c r="F2404" s="11">
        <f t="shared" si="112"/>
        <v>1.6266100000000001</v>
      </c>
      <c r="G2404" s="11">
        <f t="shared" si="113"/>
        <v>42.496040000000001</v>
      </c>
      <c r="H2404" s="8">
        <f t="shared" si="111"/>
        <v>63.444231375600005</v>
      </c>
      <c r="K2404" s="69"/>
      <c r="L2404" s="69"/>
      <c r="M2404" s="69"/>
      <c r="P2404" s="63"/>
      <c r="Q2404" s="63"/>
      <c r="R2404" s="63"/>
    </row>
    <row r="2405" spans="1:18" outlineLevel="1">
      <c r="A2405" s="6">
        <v>47</v>
      </c>
      <c r="B2405" s="20">
        <v>42693.020833333336</v>
      </c>
      <c r="C2405" s="21">
        <v>0.85416666666666707</v>
      </c>
      <c r="D2405" s="13">
        <v>5.46</v>
      </c>
      <c r="E2405" s="12">
        <v>37.520000000000003</v>
      </c>
      <c r="F2405" s="11">
        <f t="shared" si="112"/>
        <v>5.6210700000000005</v>
      </c>
      <c r="G2405" s="11">
        <f t="shared" si="113"/>
        <v>40.011328000000006</v>
      </c>
      <c r="H2405" s="8">
        <f t="shared" si="111"/>
        <v>233.21072951903997</v>
      </c>
      <c r="K2405" s="69"/>
      <c r="L2405" s="69"/>
      <c r="M2405" s="69"/>
      <c r="P2405" s="63"/>
      <c r="Q2405" s="63"/>
      <c r="R2405" s="63"/>
    </row>
    <row r="2406" spans="1:18" outlineLevel="1">
      <c r="A2406" s="6">
        <v>47</v>
      </c>
      <c r="B2406" s="20">
        <v>42693.020833333336</v>
      </c>
      <c r="C2406" s="21">
        <v>0.87500000000000044</v>
      </c>
      <c r="D2406" s="13">
        <v>8.07</v>
      </c>
      <c r="E2406" s="12">
        <v>30.7</v>
      </c>
      <c r="F2406" s="11">
        <f t="shared" si="112"/>
        <v>8.3080650000000009</v>
      </c>
      <c r="G2406" s="11">
        <f t="shared" si="113"/>
        <v>32.738480000000003</v>
      </c>
      <c r="H2406" s="8">
        <f t="shared" si="111"/>
        <v>405.11387765880005</v>
      </c>
      <c r="K2406" s="69"/>
      <c r="L2406" s="69"/>
      <c r="M2406" s="69"/>
      <c r="P2406" s="63"/>
      <c r="Q2406" s="63"/>
      <c r="R2406" s="63"/>
    </row>
    <row r="2407" spans="1:18" outlineLevel="1">
      <c r="A2407" s="6">
        <v>47</v>
      </c>
      <c r="B2407" s="20">
        <v>42693.020833333336</v>
      </c>
      <c r="C2407" s="21">
        <v>0.89583333333333381</v>
      </c>
      <c r="D2407" s="13">
        <v>8.1</v>
      </c>
      <c r="E2407" s="12">
        <v>27.33</v>
      </c>
      <c r="F2407" s="11">
        <f t="shared" si="112"/>
        <v>8.3389500000000005</v>
      </c>
      <c r="G2407" s="11">
        <f t="shared" si="113"/>
        <v>29.144711999999998</v>
      </c>
      <c r="H2407" s="8">
        <f t="shared" si="111"/>
        <v>436.58812886760006</v>
      </c>
      <c r="K2407" s="69"/>
      <c r="L2407" s="69"/>
      <c r="M2407" s="69"/>
      <c r="P2407" s="63"/>
      <c r="Q2407" s="63"/>
      <c r="R2407" s="63"/>
    </row>
    <row r="2408" spans="1:18" outlineLevel="1">
      <c r="A2408" s="6">
        <v>47</v>
      </c>
      <c r="B2408" s="20">
        <v>42693.020833333336</v>
      </c>
      <c r="C2408" s="21">
        <v>0.91666666666666718</v>
      </c>
      <c r="D2408" s="13">
        <v>7.73</v>
      </c>
      <c r="E2408" s="12">
        <v>29.03</v>
      </c>
      <c r="F2408" s="11">
        <f t="shared" si="112"/>
        <v>7.9580350000000006</v>
      </c>
      <c r="G2408" s="11">
        <f t="shared" si="113"/>
        <v>30.957592000000002</v>
      </c>
      <c r="H2408" s="8">
        <f t="shared" si="111"/>
        <v>402.21825184827998</v>
      </c>
      <c r="K2408" s="69"/>
      <c r="L2408" s="69"/>
      <c r="M2408" s="69"/>
      <c r="P2408" s="63"/>
      <c r="Q2408" s="63"/>
      <c r="R2408" s="63"/>
    </row>
    <row r="2409" spans="1:18" outlineLevel="1">
      <c r="A2409" s="6">
        <v>47</v>
      </c>
      <c r="B2409" s="20">
        <v>42693.020833333336</v>
      </c>
      <c r="C2409" s="21">
        <v>0.93750000000000056</v>
      </c>
      <c r="D2409" s="13">
        <v>6.05</v>
      </c>
      <c r="E2409" s="12">
        <v>43.8</v>
      </c>
      <c r="F2409" s="11">
        <f t="shared" si="112"/>
        <v>6.2284750000000004</v>
      </c>
      <c r="G2409" s="11">
        <f t="shared" si="113"/>
        <v>46.708320000000001</v>
      </c>
      <c r="H2409" s="8">
        <f t="shared" si="111"/>
        <v>216.699109088</v>
      </c>
      <c r="K2409" s="69"/>
      <c r="L2409" s="69"/>
      <c r="M2409" s="69"/>
      <c r="P2409" s="63"/>
      <c r="Q2409" s="63"/>
      <c r="R2409" s="63"/>
    </row>
    <row r="2410" spans="1:18" outlineLevel="1">
      <c r="A2410" s="6">
        <v>47</v>
      </c>
      <c r="B2410" s="20">
        <v>42693.020833333336</v>
      </c>
      <c r="C2410" s="21">
        <v>0.95833333333333393</v>
      </c>
      <c r="D2410" s="13">
        <v>4.74</v>
      </c>
      <c r="E2410" s="12">
        <v>35.08</v>
      </c>
      <c r="F2410" s="11">
        <f t="shared" si="112"/>
        <v>4.879830000000001</v>
      </c>
      <c r="G2410" s="11">
        <f t="shared" si="113"/>
        <v>37.409312</v>
      </c>
      <c r="H2410" s="8">
        <f t="shared" si="111"/>
        <v>215.15506202304005</v>
      </c>
      <c r="K2410" s="69"/>
      <c r="L2410" s="69"/>
      <c r="M2410" s="69"/>
      <c r="P2410" s="63"/>
      <c r="Q2410" s="63"/>
      <c r="R2410" s="63"/>
    </row>
    <row r="2411" spans="1:18" outlineLevel="1">
      <c r="A2411" s="6">
        <v>47</v>
      </c>
      <c r="B2411" s="20">
        <v>42693.020833333336</v>
      </c>
      <c r="C2411" s="21">
        <v>0.9791666666666673</v>
      </c>
      <c r="D2411" s="13">
        <v>3.97</v>
      </c>
      <c r="E2411" s="12">
        <v>51.86</v>
      </c>
      <c r="F2411" s="11">
        <f t="shared" si="112"/>
        <v>4.0871150000000007</v>
      </c>
      <c r="G2411" s="11">
        <f t="shared" si="113"/>
        <v>55.303503999999997</v>
      </c>
      <c r="H2411" s="8">
        <f t="shared" si="111"/>
        <v>107.06809174904004</v>
      </c>
      <c r="K2411" s="69"/>
      <c r="L2411" s="69"/>
      <c r="M2411" s="69"/>
      <c r="P2411" s="63"/>
      <c r="Q2411" s="63"/>
      <c r="R2411" s="63"/>
    </row>
    <row r="2412" spans="1:18" outlineLevel="1">
      <c r="A2412" s="6">
        <v>47</v>
      </c>
      <c r="B2412" s="20">
        <v>42693.020833333336</v>
      </c>
      <c r="C2412" s="21">
        <v>1.0000000000000007</v>
      </c>
      <c r="D2412" s="13">
        <v>3.33</v>
      </c>
      <c r="E2412" s="12">
        <v>32.28</v>
      </c>
      <c r="F2412" s="11">
        <f t="shared" si="112"/>
        <v>3.4282350000000004</v>
      </c>
      <c r="G2412" s="11">
        <f t="shared" si="113"/>
        <v>34.423392</v>
      </c>
      <c r="H2412" s="8">
        <f t="shared" si="111"/>
        <v>161.38967522688003</v>
      </c>
      <c r="K2412" s="69"/>
      <c r="L2412" s="69"/>
      <c r="M2412" s="69"/>
      <c r="P2412" s="63"/>
      <c r="Q2412" s="63"/>
      <c r="R2412" s="63"/>
    </row>
    <row r="2413" spans="1:18" outlineLevel="1">
      <c r="A2413" s="6">
        <v>48</v>
      </c>
      <c r="B2413" s="20">
        <v>42694.020833333336</v>
      </c>
      <c r="C2413" s="21">
        <v>2.0833333333333332E-2</v>
      </c>
      <c r="D2413" s="22">
        <v>3.14</v>
      </c>
      <c r="E2413" s="23">
        <v>18.059999999999999</v>
      </c>
      <c r="F2413" s="7">
        <f t="shared" si="112"/>
        <v>3.2326300000000003</v>
      </c>
      <c r="G2413" s="7">
        <f t="shared" si="113"/>
        <v>19.259183999999998</v>
      </c>
      <c r="H2413" s="8">
        <f t="shared" si="111"/>
        <v>201.20152902608004</v>
      </c>
      <c r="K2413" s="69"/>
      <c r="L2413" s="69"/>
      <c r="M2413" s="69"/>
      <c r="P2413" s="63"/>
      <c r="Q2413" s="63"/>
      <c r="R2413" s="63"/>
    </row>
    <row r="2414" spans="1:18" outlineLevel="1">
      <c r="A2414" s="6">
        <v>48</v>
      </c>
      <c r="B2414" s="20">
        <v>42694.020833333336</v>
      </c>
      <c r="C2414" s="21">
        <v>4.1666666666666664E-2</v>
      </c>
      <c r="D2414" s="22">
        <v>3.61</v>
      </c>
      <c r="E2414" s="23">
        <v>14.63</v>
      </c>
      <c r="F2414" s="7">
        <f t="shared" si="112"/>
        <v>3.7164950000000001</v>
      </c>
      <c r="G2414" s="7">
        <f t="shared" si="113"/>
        <v>15.601432000000001</v>
      </c>
      <c r="H2414" s="8">
        <f t="shared" si="111"/>
        <v>244.91169847916001</v>
      </c>
      <c r="K2414" s="69"/>
      <c r="L2414" s="69"/>
      <c r="M2414" s="69"/>
      <c r="P2414" s="63"/>
      <c r="Q2414" s="63"/>
      <c r="R2414" s="63"/>
    </row>
    <row r="2415" spans="1:18" outlineLevel="1">
      <c r="A2415" s="6">
        <v>48</v>
      </c>
      <c r="B2415" s="20">
        <v>42694.020833333336</v>
      </c>
      <c r="C2415" s="21">
        <v>6.25E-2</v>
      </c>
      <c r="D2415" s="22">
        <v>3.44</v>
      </c>
      <c r="E2415" s="23">
        <v>23.89</v>
      </c>
      <c r="F2415" s="7">
        <f t="shared" si="112"/>
        <v>3.5414800000000004</v>
      </c>
      <c r="G2415" s="7">
        <f t="shared" si="113"/>
        <v>25.476296000000001</v>
      </c>
      <c r="H2415" s="8">
        <f t="shared" si="111"/>
        <v>198.40682724192001</v>
      </c>
      <c r="K2415" s="69"/>
      <c r="L2415" s="69"/>
      <c r="M2415" s="69"/>
      <c r="P2415" s="63"/>
      <c r="Q2415" s="63"/>
      <c r="R2415" s="63"/>
    </row>
    <row r="2416" spans="1:18" outlineLevel="1">
      <c r="A2416" s="6">
        <v>48</v>
      </c>
      <c r="B2416" s="20">
        <v>42694.020833333336</v>
      </c>
      <c r="C2416" s="21">
        <v>8.3333333333333329E-2</v>
      </c>
      <c r="D2416" s="22">
        <v>2.57</v>
      </c>
      <c r="E2416" s="23">
        <v>21.68</v>
      </c>
      <c r="F2416" s="7">
        <f t="shared" si="112"/>
        <v>2.6458150000000002</v>
      </c>
      <c r="G2416" s="7">
        <f t="shared" si="113"/>
        <v>23.119551999999999</v>
      </c>
      <c r="H2416" s="8">
        <f t="shared" si="111"/>
        <v>154.46386502512001</v>
      </c>
      <c r="K2416" s="69"/>
      <c r="L2416" s="69"/>
      <c r="M2416" s="69"/>
      <c r="P2416" s="63"/>
      <c r="Q2416" s="63"/>
      <c r="R2416" s="63"/>
    </row>
    <row r="2417" spans="1:18" outlineLevel="1">
      <c r="A2417" s="6">
        <v>48</v>
      </c>
      <c r="B2417" s="20">
        <v>42694.020833333336</v>
      </c>
      <c r="C2417" s="21">
        <v>0.10416666666666666</v>
      </c>
      <c r="D2417" s="22">
        <v>2.54</v>
      </c>
      <c r="E2417" s="23">
        <v>22.26</v>
      </c>
      <c r="F2417" s="7">
        <f t="shared" si="112"/>
        <v>2.6149300000000002</v>
      </c>
      <c r="G2417" s="7">
        <f t="shared" si="113"/>
        <v>23.738064000000001</v>
      </c>
      <c r="H2417" s="8">
        <f t="shared" si="111"/>
        <v>151.04341930448001</v>
      </c>
      <c r="K2417" s="69"/>
      <c r="L2417" s="69"/>
      <c r="M2417" s="69"/>
      <c r="P2417" s="63"/>
      <c r="Q2417" s="63"/>
      <c r="R2417" s="63"/>
    </row>
    <row r="2418" spans="1:18" outlineLevel="1">
      <c r="A2418" s="6">
        <v>48</v>
      </c>
      <c r="B2418" s="20">
        <v>42694.020833333336</v>
      </c>
      <c r="C2418" s="21">
        <v>0.12499999999999999</v>
      </c>
      <c r="D2418" s="22">
        <v>2.91</v>
      </c>
      <c r="E2418" s="23">
        <v>23.88</v>
      </c>
      <c r="F2418" s="7">
        <f t="shared" si="112"/>
        <v>2.9958450000000005</v>
      </c>
      <c r="G2418" s="7">
        <f t="shared" si="113"/>
        <v>25.465631999999999</v>
      </c>
      <c r="H2418" s="8">
        <f t="shared" si="111"/>
        <v>167.87028120096002</v>
      </c>
      <c r="K2418" s="69"/>
      <c r="L2418" s="69"/>
      <c r="M2418" s="69"/>
      <c r="P2418" s="63"/>
      <c r="Q2418" s="63"/>
      <c r="R2418" s="63"/>
    </row>
    <row r="2419" spans="1:18" outlineLevel="1">
      <c r="A2419" s="6">
        <v>48</v>
      </c>
      <c r="B2419" s="20">
        <v>42694.020833333336</v>
      </c>
      <c r="C2419" s="21">
        <v>0.14583333333333331</v>
      </c>
      <c r="D2419" s="22">
        <v>3.14</v>
      </c>
      <c r="E2419" s="23">
        <v>21.1</v>
      </c>
      <c r="F2419" s="7">
        <f t="shared" si="112"/>
        <v>3.2326300000000003</v>
      </c>
      <c r="G2419" s="7">
        <f t="shared" si="113"/>
        <v>22.501040000000003</v>
      </c>
      <c r="H2419" s="8">
        <f t="shared" si="111"/>
        <v>190.7218080648</v>
      </c>
      <c r="K2419" s="69"/>
      <c r="L2419" s="69"/>
      <c r="M2419" s="69"/>
      <c r="P2419" s="63"/>
      <c r="Q2419" s="63"/>
      <c r="R2419" s="63"/>
    </row>
    <row r="2420" spans="1:18" outlineLevel="1">
      <c r="A2420" s="6">
        <v>48</v>
      </c>
      <c r="B2420" s="20">
        <v>42694.020833333336</v>
      </c>
      <c r="C2420" s="21">
        <v>0.16666666666666666</v>
      </c>
      <c r="D2420" s="22">
        <v>3.13</v>
      </c>
      <c r="E2420" s="23">
        <v>14.61</v>
      </c>
      <c r="F2420" s="7">
        <f t="shared" si="112"/>
        <v>3.2223350000000002</v>
      </c>
      <c r="G2420" s="7">
        <f t="shared" si="113"/>
        <v>15.580104</v>
      </c>
      <c r="H2420" s="8">
        <f t="shared" si="111"/>
        <v>212.41598807715999</v>
      </c>
      <c r="K2420" s="69"/>
      <c r="L2420" s="69"/>
      <c r="M2420" s="69"/>
      <c r="P2420" s="63"/>
      <c r="Q2420" s="63"/>
      <c r="R2420" s="63"/>
    </row>
    <row r="2421" spans="1:18" outlineLevel="1">
      <c r="A2421" s="6">
        <v>48</v>
      </c>
      <c r="B2421" s="20">
        <v>42694.020833333336</v>
      </c>
      <c r="C2421" s="21">
        <v>0.1875</v>
      </c>
      <c r="D2421" s="22">
        <v>4.04</v>
      </c>
      <c r="E2421" s="23">
        <v>13.79</v>
      </c>
      <c r="F2421" s="7">
        <f t="shared" si="112"/>
        <v>4.1591800000000001</v>
      </c>
      <c r="G2421" s="7">
        <f t="shared" si="113"/>
        <v>14.705655999999999</v>
      </c>
      <c r="H2421" s="8">
        <f t="shared" si="111"/>
        <v>277.80969967791998</v>
      </c>
      <c r="K2421" s="69"/>
      <c r="L2421" s="69"/>
      <c r="M2421" s="69"/>
      <c r="P2421" s="63"/>
      <c r="Q2421" s="63"/>
      <c r="R2421" s="63"/>
    </row>
    <row r="2422" spans="1:18" outlineLevel="1">
      <c r="A2422" s="6">
        <v>48</v>
      </c>
      <c r="B2422" s="20">
        <v>42694.020833333336</v>
      </c>
      <c r="C2422" s="21">
        <v>0.20833333333333334</v>
      </c>
      <c r="D2422" s="22">
        <v>4.3</v>
      </c>
      <c r="E2422" s="23">
        <v>15.92</v>
      </c>
      <c r="F2422" s="7">
        <f t="shared" si="112"/>
        <v>4.42685</v>
      </c>
      <c r="G2422" s="7">
        <f t="shared" si="113"/>
        <v>16.977087999999998</v>
      </c>
      <c r="H2422" s="8">
        <f t="shared" si="111"/>
        <v>285.63325298720002</v>
      </c>
      <c r="K2422" s="69"/>
      <c r="L2422" s="69"/>
      <c r="M2422" s="69"/>
      <c r="P2422" s="63"/>
      <c r="Q2422" s="63"/>
      <c r="R2422" s="63"/>
    </row>
    <row r="2423" spans="1:18" outlineLevel="1">
      <c r="A2423" s="6">
        <v>48</v>
      </c>
      <c r="B2423" s="20">
        <v>42694.020833333336</v>
      </c>
      <c r="C2423" s="21">
        <v>0.22916666666666669</v>
      </c>
      <c r="D2423" s="22">
        <v>4.43</v>
      </c>
      <c r="E2423" s="23">
        <v>11.11</v>
      </c>
      <c r="F2423" s="7">
        <f t="shared" si="112"/>
        <v>4.5606850000000003</v>
      </c>
      <c r="G2423" s="7">
        <f t="shared" si="113"/>
        <v>11.847704</v>
      </c>
      <c r="H2423" s="8">
        <f t="shared" si="111"/>
        <v>317.66218158276007</v>
      </c>
      <c r="K2423" s="69"/>
      <c r="L2423" s="69"/>
      <c r="M2423" s="69"/>
      <c r="P2423" s="63"/>
      <c r="Q2423" s="63"/>
      <c r="R2423" s="63"/>
    </row>
    <row r="2424" spans="1:18" outlineLevel="1">
      <c r="A2424" s="6">
        <v>48</v>
      </c>
      <c r="B2424" s="20">
        <v>42694.020833333336</v>
      </c>
      <c r="C2424" s="21">
        <v>0.25</v>
      </c>
      <c r="D2424" s="22">
        <v>4.5</v>
      </c>
      <c r="E2424" s="23">
        <v>17.47</v>
      </c>
      <c r="F2424" s="7">
        <f t="shared" si="112"/>
        <v>4.6327500000000006</v>
      </c>
      <c r="G2424" s="7">
        <f t="shared" si="113"/>
        <v>18.630008</v>
      </c>
      <c r="H2424" s="8">
        <f t="shared" si="111"/>
        <v>291.260955438</v>
      </c>
      <c r="K2424" s="69"/>
      <c r="L2424" s="69"/>
      <c r="M2424" s="69"/>
      <c r="P2424" s="63"/>
      <c r="Q2424" s="63"/>
      <c r="R2424" s="63"/>
    </row>
    <row r="2425" spans="1:18" outlineLevel="1">
      <c r="A2425" s="6">
        <v>48</v>
      </c>
      <c r="B2425" s="20">
        <v>42694.020833333336</v>
      </c>
      <c r="C2425" s="21">
        <v>0.27083333333333331</v>
      </c>
      <c r="D2425" s="22">
        <v>5.69</v>
      </c>
      <c r="E2425" s="23">
        <v>18.579999999999998</v>
      </c>
      <c r="F2425" s="7">
        <f t="shared" si="112"/>
        <v>5.8578550000000007</v>
      </c>
      <c r="G2425" s="7">
        <f t="shared" si="113"/>
        <v>19.813711999999999</v>
      </c>
      <c r="H2425" s="8">
        <f t="shared" si="111"/>
        <v>361.34933059224005</v>
      </c>
      <c r="K2425" s="69"/>
      <c r="L2425" s="69"/>
      <c r="M2425" s="69"/>
      <c r="P2425" s="63"/>
      <c r="Q2425" s="63"/>
      <c r="R2425" s="63"/>
    </row>
    <row r="2426" spans="1:18" outlineLevel="1">
      <c r="A2426" s="6">
        <v>48</v>
      </c>
      <c r="B2426" s="20">
        <v>42694.020833333336</v>
      </c>
      <c r="C2426" s="21">
        <v>0.29166666666666663</v>
      </c>
      <c r="D2426" s="22">
        <v>6.2</v>
      </c>
      <c r="E2426" s="23">
        <v>28.5</v>
      </c>
      <c r="F2426" s="7">
        <f t="shared" si="112"/>
        <v>6.3829000000000011</v>
      </c>
      <c r="G2426" s="7">
        <f t="shared" si="113"/>
        <v>30.392400000000002</v>
      </c>
      <c r="H2426" s="8">
        <f t="shared" si="111"/>
        <v>326.21470004000003</v>
      </c>
      <c r="K2426" s="69"/>
      <c r="L2426" s="69"/>
      <c r="M2426" s="69"/>
      <c r="P2426" s="63"/>
      <c r="Q2426" s="63"/>
      <c r="R2426" s="63"/>
    </row>
    <row r="2427" spans="1:18" outlineLevel="1">
      <c r="A2427" s="6">
        <v>48</v>
      </c>
      <c r="B2427" s="20">
        <v>42694.020833333336</v>
      </c>
      <c r="C2427" s="21">
        <v>0.31249999999999994</v>
      </c>
      <c r="D2427" s="22">
        <v>4.3099999999999996</v>
      </c>
      <c r="E2427" s="23">
        <v>24.7</v>
      </c>
      <c r="F2427" s="7">
        <f t="shared" si="112"/>
        <v>4.4371450000000001</v>
      </c>
      <c r="G2427" s="7">
        <f t="shared" si="113"/>
        <v>26.34008</v>
      </c>
      <c r="H2427" s="8">
        <f t="shared" si="111"/>
        <v>244.75256322839999</v>
      </c>
      <c r="K2427" s="69"/>
      <c r="L2427" s="69"/>
      <c r="M2427" s="69"/>
      <c r="P2427" s="63"/>
      <c r="Q2427" s="63"/>
      <c r="R2427" s="63"/>
    </row>
    <row r="2428" spans="1:18" outlineLevel="1">
      <c r="A2428" s="6">
        <v>48</v>
      </c>
      <c r="B2428" s="20">
        <v>42694.020833333336</v>
      </c>
      <c r="C2428" s="21">
        <v>0.33333333333333326</v>
      </c>
      <c r="D2428" s="22">
        <v>3.9</v>
      </c>
      <c r="E2428" s="23">
        <v>33.71</v>
      </c>
      <c r="F2428" s="7">
        <f t="shared" si="112"/>
        <v>4.0150500000000005</v>
      </c>
      <c r="G2428" s="7">
        <f t="shared" si="113"/>
        <v>35.948343999999999</v>
      </c>
      <c r="H2428" s="8">
        <f t="shared" si="111"/>
        <v>182.89217642280002</v>
      </c>
      <c r="K2428" s="69"/>
      <c r="L2428" s="69"/>
      <c r="M2428" s="69"/>
      <c r="P2428" s="63"/>
      <c r="Q2428" s="63"/>
      <c r="R2428" s="63"/>
    </row>
    <row r="2429" spans="1:18" outlineLevel="1">
      <c r="A2429" s="6">
        <v>48</v>
      </c>
      <c r="B2429" s="20">
        <v>42694.020833333336</v>
      </c>
      <c r="C2429" s="21">
        <v>0.35416666666666657</v>
      </c>
      <c r="D2429" s="22">
        <v>2.11</v>
      </c>
      <c r="E2429" s="23">
        <v>34.840000000000003</v>
      </c>
      <c r="F2429" s="7">
        <f t="shared" si="112"/>
        <v>2.1722450000000002</v>
      </c>
      <c r="G2429" s="7">
        <f t="shared" si="113"/>
        <v>37.153376000000002</v>
      </c>
      <c r="H2429" s="8">
        <f t="shared" si="111"/>
        <v>96.331732250880009</v>
      </c>
      <c r="K2429" s="69"/>
      <c r="L2429" s="69"/>
      <c r="M2429" s="69"/>
      <c r="P2429" s="63"/>
      <c r="Q2429" s="63"/>
      <c r="R2429" s="63"/>
    </row>
    <row r="2430" spans="1:18" outlineLevel="1">
      <c r="A2430" s="6">
        <v>48</v>
      </c>
      <c r="B2430" s="20">
        <v>42694.020833333336</v>
      </c>
      <c r="C2430" s="21">
        <v>0.37499999999999989</v>
      </c>
      <c r="D2430" s="22">
        <v>0.88</v>
      </c>
      <c r="E2430" s="23">
        <v>30.66</v>
      </c>
      <c r="F2430" s="7">
        <f t="shared" si="112"/>
        <v>0.9059600000000001</v>
      </c>
      <c r="G2430" s="7">
        <f t="shared" si="113"/>
        <v>32.695824000000002</v>
      </c>
      <c r="H2430" s="8">
        <f t="shared" si="111"/>
        <v>44.21463128896</v>
      </c>
      <c r="K2430" s="69"/>
      <c r="L2430" s="69"/>
      <c r="M2430" s="69"/>
      <c r="P2430" s="63"/>
      <c r="Q2430" s="63"/>
      <c r="R2430" s="63"/>
    </row>
    <row r="2431" spans="1:18" outlineLevel="1">
      <c r="A2431" s="6">
        <v>48</v>
      </c>
      <c r="B2431" s="20">
        <v>42694.020833333336</v>
      </c>
      <c r="C2431" s="21">
        <v>0.3958333333333332</v>
      </c>
      <c r="D2431" s="22">
        <v>0.9</v>
      </c>
      <c r="E2431" s="23">
        <v>40.79</v>
      </c>
      <c r="F2431" s="7">
        <f t="shared" si="112"/>
        <v>0.9265500000000001</v>
      </c>
      <c r="G2431" s="7">
        <f t="shared" si="113"/>
        <v>43.498455999999997</v>
      </c>
      <c r="H2431" s="8">
        <f t="shared" si="111"/>
        <v>35.210330593200005</v>
      </c>
      <c r="K2431" s="69"/>
      <c r="L2431" s="69"/>
      <c r="M2431" s="69"/>
      <c r="P2431" s="63"/>
      <c r="Q2431" s="63"/>
      <c r="R2431" s="63"/>
    </row>
    <row r="2432" spans="1:18" outlineLevel="1">
      <c r="A2432" s="6">
        <v>48</v>
      </c>
      <c r="B2432" s="20">
        <v>42694.020833333336</v>
      </c>
      <c r="C2432" s="21">
        <v>0.41666666666666652</v>
      </c>
      <c r="D2432" s="22">
        <v>0.54</v>
      </c>
      <c r="E2432" s="23">
        <v>40.299999999999997</v>
      </c>
      <c r="F2432" s="7">
        <f t="shared" si="112"/>
        <v>0.55593000000000004</v>
      </c>
      <c r="G2432" s="7">
        <f t="shared" si="113"/>
        <v>42.975919999999995</v>
      </c>
      <c r="H2432" s="8">
        <f t="shared" si="111"/>
        <v>21.416691794400005</v>
      </c>
      <c r="K2432" s="69"/>
      <c r="L2432" s="69"/>
      <c r="M2432" s="69"/>
      <c r="P2432" s="63"/>
      <c r="Q2432" s="63"/>
      <c r="R2432" s="63"/>
    </row>
    <row r="2433" spans="1:18" outlineLevel="1">
      <c r="A2433" s="6">
        <v>48</v>
      </c>
      <c r="B2433" s="20">
        <v>42694.020833333336</v>
      </c>
      <c r="C2433" s="21">
        <v>0.43749999999999983</v>
      </c>
      <c r="D2433" s="22">
        <v>1.05</v>
      </c>
      <c r="E2433" s="23">
        <v>30.29</v>
      </c>
      <c r="F2433" s="7">
        <f t="shared" si="112"/>
        <v>1.0809750000000002</v>
      </c>
      <c r="G2433" s="7">
        <f t="shared" si="113"/>
        <v>32.301256000000002</v>
      </c>
      <c r="H2433" s="8">
        <f t="shared" si="111"/>
        <v>53.182612295400013</v>
      </c>
      <c r="K2433" s="69"/>
      <c r="L2433" s="69"/>
      <c r="M2433" s="69"/>
      <c r="P2433" s="63"/>
      <c r="Q2433" s="63"/>
      <c r="R2433" s="63"/>
    </row>
    <row r="2434" spans="1:18" outlineLevel="1">
      <c r="A2434" s="6">
        <v>48</v>
      </c>
      <c r="B2434" s="20">
        <v>42694.020833333336</v>
      </c>
      <c r="C2434" s="21">
        <v>0.45833333333333315</v>
      </c>
      <c r="D2434" s="22">
        <v>2.37</v>
      </c>
      <c r="E2434" s="23">
        <v>32.43</v>
      </c>
      <c r="F2434" s="7">
        <f t="shared" si="112"/>
        <v>2.4399150000000005</v>
      </c>
      <c r="G2434" s="7">
        <f t="shared" si="113"/>
        <v>34.583351999999998</v>
      </c>
      <c r="H2434" s="8">
        <f t="shared" si="111"/>
        <v>114.47263320492003</v>
      </c>
      <c r="K2434" s="69"/>
      <c r="L2434" s="69"/>
      <c r="M2434" s="69"/>
      <c r="P2434" s="63"/>
      <c r="Q2434" s="63"/>
      <c r="R2434" s="63"/>
    </row>
    <row r="2435" spans="1:18" outlineLevel="1">
      <c r="A2435" s="6">
        <v>48</v>
      </c>
      <c r="B2435" s="20">
        <v>42694.020833333336</v>
      </c>
      <c r="C2435" s="21">
        <v>0.47916666666666646</v>
      </c>
      <c r="D2435" s="22">
        <v>2.84</v>
      </c>
      <c r="E2435" s="23">
        <v>41.08</v>
      </c>
      <c r="F2435" s="7">
        <f t="shared" si="112"/>
        <v>2.9237800000000003</v>
      </c>
      <c r="G2435" s="7">
        <f t="shared" si="113"/>
        <v>43.807712000000002</v>
      </c>
      <c r="H2435" s="8">
        <f t="shared" si="111"/>
        <v>110.20395780864</v>
      </c>
      <c r="K2435" s="69"/>
      <c r="L2435" s="69"/>
      <c r="M2435" s="69"/>
      <c r="P2435" s="63"/>
      <c r="Q2435" s="63"/>
      <c r="R2435" s="63"/>
    </row>
    <row r="2436" spans="1:18" outlineLevel="1">
      <c r="A2436" s="6">
        <v>48</v>
      </c>
      <c r="B2436" s="20">
        <v>42694.020833333336</v>
      </c>
      <c r="C2436" s="21">
        <v>0.49999999999999978</v>
      </c>
      <c r="D2436" s="22">
        <v>1.82</v>
      </c>
      <c r="E2436" s="23">
        <v>42.18</v>
      </c>
      <c r="F2436" s="7">
        <f t="shared" si="112"/>
        <v>1.8736900000000003</v>
      </c>
      <c r="G2436" s="7">
        <f t="shared" si="113"/>
        <v>44.980752000000003</v>
      </c>
      <c r="H2436" s="8">
        <f t="shared" si="111"/>
        <v>68.425749785120004</v>
      </c>
      <c r="K2436" s="69"/>
      <c r="L2436" s="69"/>
      <c r="M2436" s="69"/>
      <c r="P2436" s="63"/>
      <c r="Q2436" s="63"/>
      <c r="R2436" s="63"/>
    </row>
    <row r="2437" spans="1:18" outlineLevel="1">
      <c r="A2437" s="6">
        <v>48</v>
      </c>
      <c r="B2437" s="20">
        <v>42694.020833333336</v>
      </c>
      <c r="C2437" s="21">
        <v>0.52083333333333315</v>
      </c>
      <c r="D2437" s="22">
        <v>1.1000000000000001</v>
      </c>
      <c r="E2437" s="23">
        <v>46.01</v>
      </c>
      <c r="F2437" s="7">
        <f t="shared" si="112"/>
        <v>1.1324500000000002</v>
      </c>
      <c r="G2437" s="7">
        <f t="shared" si="113"/>
        <v>49.065064</v>
      </c>
      <c r="H2437" s="8">
        <f t="shared" si="111"/>
        <v>36.730943273200005</v>
      </c>
      <c r="K2437" s="69"/>
      <c r="L2437" s="69"/>
      <c r="M2437" s="69"/>
      <c r="P2437" s="63"/>
      <c r="Q2437" s="63"/>
      <c r="R2437" s="63"/>
    </row>
    <row r="2438" spans="1:18" outlineLevel="1">
      <c r="A2438" s="6">
        <v>48</v>
      </c>
      <c r="B2438" s="20">
        <v>42694.020833333336</v>
      </c>
      <c r="C2438" s="21">
        <v>0.54166666666666652</v>
      </c>
      <c r="D2438" s="22">
        <v>1.1499999999999999</v>
      </c>
      <c r="E2438" s="23">
        <v>43.11</v>
      </c>
      <c r="F2438" s="7">
        <f t="shared" si="112"/>
        <v>1.1839249999999999</v>
      </c>
      <c r="G2438" s="7">
        <f t="shared" si="113"/>
        <v>45.972504000000001</v>
      </c>
      <c r="H2438" s="8">
        <f t="shared" si="111"/>
        <v>42.061890701799996</v>
      </c>
      <c r="K2438" s="69"/>
      <c r="L2438" s="69"/>
      <c r="M2438" s="69"/>
      <c r="P2438" s="63"/>
      <c r="Q2438" s="63"/>
      <c r="R2438" s="63"/>
    </row>
    <row r="2439" spans="1:18" outlineLevel="1">
      <c r="A2439" s="6">
        <v>48</v>
      </c>
      <c r="B2439" s="20">
        <v>42694.020833333336</v>
      </c>
      <c r="C2439" s="21">
        <v>0.56249999999999989</v>
      </c>
      <c r="D2439" s="22">
        <v>1.75</v>
      </c>
      <c r="E2439" s="23">
        <v>30.79</v>
      </c>
      <c r="F2439" s="7">
        <f t="shared" si="112"/>
        <v>1.801625</v>
      </c>
      <c r="G2439" s="7">
        <f t="shared" si="113"/>
        <v>32.834456000000003</v>
      </c>
      <c r="H2439" s="8">
        <f t="shared" si="111"/>
        <v>87.677060709000003</v>
      </c>
      <c r="K2439" s="69"/>
      <c r="L2439" s="69"/>
      <c r="M2439" s="69"/>
      <c r="P2439" s="63"/>
      <c r="Q2439" s="63"/>
      <c r="R2439" s="63"/>
    </row>
    <row r="2440" spans="1:18" outlineLevel="1">
      <c r="A2440" s="6">
        <v>48</v>
      </c>
      <c r="B2440" s="20">
        <v>42694.020833333336</v>
      </c>
      <c r="C2440" s="21">
        <v>0.58333333333333326</v>
      </c>
      <c r="D2440" s="22">
        <v>3.79</v>
      </c>
      <c r="E2440" s="23">
        <v>52.8</v>
      </c>
      <c r="F2440" s="7">
        <f t="shared" si="112"/>
        <v>3.9018050000000004</v>
      </c>
      <c r="G2440" s="7">
        <f t="shared" si="113"/>
        <v>56.30592</v>
      </c>
      <c r="H2440" s="8">
        <f t="shared" si="111"/>
        <v>98.302387314400008</v>
      </c>
      <c r="K2440" s="69"/>
      <c r="L2440" s="69"/>
      <c r="M2440" s="69"/>
      <c r="P2440" s="63"/>
      <c r="Q2440" s="63"/>
      <c r="R2440" s="63"/>
    </row>
    <row r="2441" spans="1:18" outlineLevel="1">
      <c r="A2441" s="6">
        <v>48</v>
      </c>
      <c r="B2441" s="20">
        <v>42694.020833333336</v>
      </c>
      <c r="C2441" s="21">
        <v>0.60416666666666663</v>
      </c>
      <c r="D2441" s="22">
        <v>2.88</v>
      </c>
      <c r="E2441" s="23">
        <v>63.8</v>
      </c>
      <c r="F2441" s="7">
        <f t="shared" si="112"/>
        <v>2.96496</v>
      </c>
      <c r="G2441" s="7">
        <f t="shared" si="113"/>
        <v>68.036320000000003</v>
      </c>
      <c r="H2441" s="8">
        <f t="shared" si="111"/>
        <v>39.919272652799989</v>
      </c>
      <c r="K2441" s="69"/>
      <c r="L2441" s="69"/>
      <c r="M2441" s="69"/>
      <c r="P2441" s="63"/>
      <c r="Q2441" s="63"/>
      <c r="R2441" s="63"/>
    </row>
    <row r="2442" spans="1:18" outlineLevel="1">
      <c r="A2442" s="6">
        <v>48</v>
      </c>
      <c r="B2442" s="20">
        <v>42694.020833333336</v>
      </c>
      <c r="C2442" s="21">
        <v>0.625</v>
      </c>
      <c r="D2442" s="22">
        <v>1.4</v>
      </c>
      <c r="E2442" s="23">
        <v>64.290000000000006</v>
      </c>
      <c r="F2442" s="7">
        <f t="shared" si="112"/>
        <v>1.4413</v>
      </c>
      <c r="G2442" s="7">
        <f t="shared" si="113"/>
        <v>68.558856000000006</v>
      </c>
      <c r="H2442" s="8">
        <f t="shared" si="111"/>
        <v>18.65207084719999</v>
      </c>
      <c r="K2442" s="69"/>
      <c r="L2442" s="69"/>
      <c r="M2442" s="69"/>
      <c r="P2442" s="63"/>
      <c r="Q2442" s="63"/>
      <c r="R2442" s="63"/>
    </row>
    <row r="2443" spans="1:18" outlineLevel="1">
      <c r="A2443" s="6">
        <v>48</v>
      </c>
      <c r="B2443" s="20">
        <v>42694.020833333336</v>
      </c>
      <c r="C2443" s="21">
        <v>0.64583333333333337</v>
      </c>
      <c r="D2443" s="22">
        <v>0.73</v>
      </c>
      <c r="E2443" s="23">
        <v>76.02</v>
      </c>
      <c r="F2443" s="7">
        <f t="shared" si="112"/>
        <v>0.75153500000000006</v>
      </c>
      <c r="G2443" s="7">
        <f t="shared" si="113"/>
        <v>81.067728000000002</v>
      </c>
      <c r="H2443" s="8">
        <f t="shared" si="111"/>
        <v>0.3248675375199982</v>
      </c>
      <c r="K2443" s="69"/>
      <c r="L2443" s="69"/>
      <c r="M2443" s="69"/>
      <c r="P2443" s="63"/>
      <c r="Q2443" s="63"/>
      <c r="R2443" s="63"/>
    </row>
    <row r="2444" spans="1:18" outlineLevel="1">
      <c r="A2444" s="6">
        <v>48</v>
      </c>
      <c r="B2444" s="20">
        <v>42694.020833333336</v>
      </c>
      <c r="C2444" s="21">
        <v>0.66666666666666674</v>
      </c>
      <c r="D2444" s="22">
        <v>0.66</v>
      </c>
      <c r="E2444" s="23">
        <v>73.14</v>
      </c>
      <c r="F2444" s="7">
        <f t="shared" si="112"/>
        <v>0.67947000000000013</v>
      </c>
      <c r="G2444" s="7">
        <f t="shared" si="113"/>
        <v>77.996496000000008</v>
      </c>
      <c r="H2444" s="8">
        <f t="shared" si="111"/>
        <v>2.3805258628799955</v>
      </c>
      <c r="K2444" s="69"/>
      <c r="L2444" s="69"/>
      <c r="M2444" s="69"/>
      <c r="P2444" s="63"/>
      <c r="Q2444" s="63"/>
      <c r="R2444" s="63"/>
    </row>
    <row r="2445" spans="1:18" outlineLevel="1">
      <c r="A2445" s="6">
        <v>48</v>
      </c>
      <c r="B2445" s="20">
        <v>42694.020833333336</v>
      </c>
      <c r="C2445" s="21">
        <v>0.68750000000000011</v>
      </c>
      <c r="D2445" s="22">
        <v>0.7</v>
      </c>
      <c r="E2445" s="23">
        <v>63.65</v>
      </c>
      <c r="F2445" s="7">
        <f t="shared" si="112"/>
        <v>0.72065000000000001</v>
      </c>
      <c r="G2445" s="7">
        <f t="shared" si="113"/>
        <v>67.876360000000005</v>
      </c>
      <c r="H2445" s="8">
        <f t="shared" ref="H2445:H2508" si="114">F2445*($B$6-G2445)</f>
        <v>9.817876165999996</v>
      </c>
      <c r="K2445" s="69"/>
      <c r="L2445" s="69"/>
      <c r="M2445" s="69"/>
      <c r="P2445" s="63"/>
      <c r="Q2445" s="63"/>
      <c r="R2445" s="63"/>
    </row>
    <row r="2446" spans="1:18" outlineLevel="1">
      <c r="A2446" s="6">
        <v>48</v>
      </c>
      <c r="B2446" s="20">
        <v>42694.020833333336</v>
      </c>
      <c r="C2446" s="21">
        <v>0.70833333333333348</v>
      </c>
      <c r="D2446" s="22">
        <v>0.92</v>
      </c>
      <c r="E2446" s="23">
        <v>69.16</v>
      </c>
      <c r="F2446" s="7">
        <f t="shared" ref="F2446:F2509" si="115">IF($B$10="Electricity",$D2446*$B$7,$D2446*$B$8)</f>
        <v>0.94714000000000009</v>
      </c>
      <c r="G2446" s="7">
        <f t="shared" ref="G2446:G2509" si="116">+E2446*$B$8</f>
        <v>73.752223999999998</v>
      </c>
      <c r="H2446" s="8">
        <f t="shared" si="114"/>
        <v>7.3382285606400028</v>
      </c>
      <c r="K2446" s="69"/>
      <c r="L2446" s="69"/>
      <c r="M2446" s="69"/>
      <c r="P2446" s="63"/>
      <c r="Q2446" s="63"/>
      <c r="R2446" s="63"/>
    </row>
    <row r="2447" spans="1:18" outlineLevel="1">
      <c r="A2447" s="6">
        <v>48</v>
      </c>
      <c r="B2447" s="20">
        <v>42694.020833333336</v>
      </c>
      <c r="C2447" s="21">
        <v>0.72916666666666685</v>
      </c>
      <c r="D2447" s="22">
        <v>0.51</v>
      </c>
      <c r="E2447" s="23">
        <v>66.989999999999995</v>
      </c>
      <c r="F2447" s="7">
        <f t="shared" si="115"/>
        <v>0.52504500000000009</v>
      </c>
      <c r="G2447" s="7">
        <f t="shared" si="116"/>
        <v>71.438136</v>
      </c>
      <c r="H2447" s="8">
        <f t="shared" si="114"/>
        <v>5.2829313838800012</v>
      </c>
      <c r="K2447" s="69"/>
      <c r="L2447" s="69"/>
      <c r="M2447" s="69"/>
      <c r="P2447" s="63"/>
      <c r="Q2447" s="63"/>
      <c r="R2447" s="63"/>
    </row>
    <row r="2448" spans="1:18" outlineLevel="1">
      <c r="A2448" s="6">
        <v>48</v>
      </c>
      <c r="B2448" s="20">
        <v>42694.020833333336</v>
      </c>
      <c r="C2448" s="21">
        <v>0.75000000000000022</v>
      </c>
      <c r="D2448" s="22">
        <v>0.25</v>
      </c>
      <c r="E2448" s="23">
        <v>72</v>
      </c>
      <c r="F2448" s="7">
        <f t="shared" si="115"/>
        <v>0.25737500000000002</v>
      </c>
      <c r="G2448" s="7">
        <f t="shared" si="116"/>
        <v>76.780799999999999</v>
      </c>
      <c r="H2448" s="8">
        <f t="shared" si="114"/>
        <v>1.2146041000000003</v>
      </c>
      <c r="K2448" s="69"/>
      <c r="L2448" s="69"/>
      <c r="M2448" s="69"/>
      <c r="P2448" s="63"/>
      <c r="Q2448" s="63"/>
      <c r="R2448" s="63"/>
    </row>
    <row r="2449" spans="1:18" outlineLevel="1">
      <c r="A2449" s="6">
        <v>48</v>
      </c>
      <c r="B2449" s="20">
        <v>42694.020833333336</v>
      </c>
      <c r="C2449" s="21">
        <v>0.77083333333333359</v>
      </c>
      <c r="D2449" s="22">
        <v>3.77</v>
      </c>
      <c r="E2449" s="23">
        <v>61.79</v>
      </c>
      <c r="F2449" s="7">
        <f t="shared" si="115"/>
        <v>3.8812150000000005</v>
      </c>
      <c r="G2449" s="7">
        <f t="shared" si="116"/>
        <v>65.892855999999995</v>
      </c>
      <c r="H2449" s="8">
        <f t="shared" si="114"/>
        <v>60.574681399960028</v>
      </c>
      <c r="K2449" s="69"/>
      <c r="L2449" s="69"/>
      <c r="M2449" s="69"/>
      <c r="P2449" s="63"/>
      <c r="Q2449" s="63"/>
      <c r="R2449" s="63"/>
    </row>
    <row r="2450" spans="1:18" outlineLevel="1">
      <c r="A2450" s="6">
        <v>48</v>
      </c>
      <c r="B2450" s="20">
        <v>42694.020833333336</v>
      </c>
      <c r="C2450" s="21">
        <v>0.79166666666666696</v>
      </c>
      <c r="D2450" s="22">
        <v>5.38</v>
      </c>
      <c r="E2450" s="23">
        <v>98.18</v>
      </c>
      <c r="F2450" s="7">
        <f t="shared" si="115"/>
        <v>5.53871</v>
      </c>
      <c r="G2450" s="7">
        <f t="shared" si="116"/>
        <v>104.69915200000001</v>
      </c>
      <c r="H2450" s="8">
        <f t="shared" si="114"/>
        <v>-128.49337517392007</v>
      </c>
      <c r="K2450" s="69"/>
      <c r="L2450" s="69"/>
      <c r="M2450" s="69"/>
      <c r="P2450" s="63"/>
      <c r="Q2450" s="63"/>
      <c r="R2450" s="63"/>
    </row>
    <row r="2451" spans="1:18" outlineLevel="1">
      <c r="A2451" s="6">
        <v>48</v>
      </c>
      <c r="B2451" s="20">
        <v>42694.020833333336</v>
      </c>
      <c r="C2451" s="21">
        <v>0.81250000000000033</v>
      </c>
      <c r="D2451" s="22">
        <v>6.6</v>
      </c>
      <c r="E2451" s="23">
        <v>84.94</v>
      </c>
      <c r="F2451" s="7">
        <f t="shared" si="115"/>
        <v>6.7946999999999997</v>
      </c>
      <c r="G2451" s="7">
        <f t="shared" si="116"/>
        <v>90.580016000000001</v>
      </c>
      <c r="H2451" s="8">
        <f t="shared" si="114"/>
        <v>-61.695984715199998</v>
      </c>
      <c r="K2451" s="69"/>
      <c r="L2451" s="69"/>
      <c r="M2451" s="69"/>
      <c r="P2451" s="63"/>
      <c r="Q2451" s="63"/>
      <c r="R2451" s="63"/>
    </row>
    <row r="2452" spans="1:18" outlineLevel="1">
      <c r="A2452" s="6">
        <v>48</v>
      </c>
      <c r="B2452" s="20">
        <v>42694.020833333336</v>
      </c>
      <c r="C2452" s="21">
        <v>0.8333333333333337</v>
      </c>
      <c r="D2452" s="22">
        <v>8.74</v>
      </c>
      <c r="E2452" s="23">
        <v>91.73</v>
      </c>
      <c r="F2452" s="7">
        <f t="shared" si="115"/>
        <v>8.9978300000000004</v>
      </c>
      <c r="G2452" s="7">
        <f t="shared" si="116"/>
        <v>97.820872000000008</v>
      </c>
      <c r="H2452" s="8">
        <f t="shared" si="114"/>
        <v>-146.85243170776008</v>
      </c>
      <c r="K2452" s="69"/>
      <c r="L2452" s="69"/>
      <c r="M2452" s="69"/>
      <c r="P2452" s="63"/>
      <c r="Q2452" s="63"/>
      <c r="R2452" s="63"/>
    </row>
    <row r="2453" spans="1:18" outlineLevel="1">
      <c r="A2453" s="6">
        <v>48</v>
      </c>
      <c r="B2453" s="20">
        <v>42694.020833333336</v>
      </c>
      <c r="C2453" s="21">
        <v>0.85416666666666707</v>
      </c>
      <c r="D2453" s="22">
        <v>9.73</v>
      </c>
      <c r="E2453" s="23">
        <v>48.02</v>
      </c>
      <c r="F2453" s="7">
        <f t="shared" si="115"/>
        <v>10.017035000000002</v>
      </c>
      <c r="G2453" s="7">
        <f t="shared" si="116"/>
        <v>51.208528000000001</v>
      </c>
      <c r="H2453" s="8">
        <f t="shared" si="114"/>
        <v>303.43073522552004</v>
      </c>
      <c r="K2453" s="69"/>
      <c r="L2453" s="69"/>
      <c r="M2453" s="69"/>
      <c r="P2453" s="63"/>
      <c r="Q2453" s="63"/>
      <c r="R2453" s="63"/>
    </row>
    <row r="2454" spans="1:18" outlineLevel="1">
      <c r="A2454" s="6">
        <v>48</v>
      </c>
      <c r="B2454" s="20">
        <v>42694.020833333336</v>
      </c>
      <c r="C2454" s="21">
        <v>0.87500000000000044</v>
      </c>
      <c r="D2454" s="22">
        <v>9.7799999999999994</v>
      </c>
      <c r="E2454" s="23">
        <v>42.65</v>
      </c>
      <c r="F2454" s="7">
        <f t="shared" si="115"/>
        <v>10.06851</v>
      </c>
      <c r="G2454" s="7">
        <f t="shared" si="116"/>
        <v>45.481960000000001</v>
      </c>
      <c r="H2454" s="8">
        <f t="shared" si="114"/>
        <v>362.64799592039998</v>
      </c>
      <c r="K2454" s="69"/>
      <c r="L2454" s="69"/>
      <c r="M2454" s="69"/>
      <c r="P2454" s="63"/>
      <c r="Q2454" s="63"/>
      <c r="R2454" s="63"/>
    </row>
    <row r="2455" spans="1:18" outlineLevel="1">
      <c r="A2455" s="6">
        <v>48</v>
      </c>
      <c r="B2455" s="20">
        <v>42694.020833333336</v>
      </c>
      <c r="C2455" s="21">
        <v>0.89583333333333381</v>
      </c>
      <c r="D2455" s="22">
        <v>9.77</v>
      </c>
      <c r="E2455" s="23">
        <v>28.69</v>
      </c>
      <c r="F2455" s="7">
        <f t="shared" si="115"/>
        <v>10.058215000000001</v>
      </c>
      <c r="G2455" s="7">
        <f t="shared" si="116"/>
        <v>30.595016000000001</v>
      </c>
      <c r="H2455" s="8">
        <f t="shared" si="114"/>
        <v>512.01327364356007</v>
      </c>
      <c r="K2455" s="69"/>
      <c r="L2455" s="69"/>
      <c r="M2455" s="69"/>
      <c r="P2455" s="63"/>
      <c r="Q2455" s="63"/>
      <c r="R2455" s="63"/>
    </row>
    <row r="2456" spans="1:18" outlineLevel="1">
      <c r="A2456" s="6">
        <v>48</v>
      </c>
      <c r="B2456" s="20">
        <v>42694.020833333336</v>
      </c>
      <c r="C2456" s="21">
        <v>0.91666666666666718</v>
      </c>
      <c r="D2456" s="22">
        <v>9.2899999999999991</v>
      </c>
      <c r="E2456" s="23">
        <v>28.05</v>
      </c>
      <c r="F2456" s="7">
        <f t="shared" si="115"/>
        <v>9.5640549999999998</v>
      </c>
      <c r="G2456" s="7">
        <f t="shared" si="116"/>
        <v>29.912520000000001</v>
      </c>
      <c r="H2456" s="8">
        <f t="shared" si="114"/>
        <v>493.38549603139995</v>
      </c>
      <c r="K2456" s="69"/>
      <c r="L2456" s="69"/>
      <c r="M2456" s="69"/>
      <c r="P2456" s="63"/>
      <c r="Q2456" s="63"/>
      <c r="R2456" s="63"/>
    </row>
    <row r="2457" spans="1:18" outlineLevel="1">
      <c r="A2457" s="6">
        <v>48</v>
      </c>
      <c r="B2457" s="20">
        <v>42694.020833333336</v>
      </c>
      <c r="C2457" s="21">
        <v>0.93750000000000056</v>
      </c>
      <c r="D2457" s="22">
        <v>8.86</v>
      </c>
      <c r="E2457" s="23">
        <v>25.2</v>
      </c>
      <c r="F2457" s="7">
        <f t="shared" si="115"/>
        <v>9.1213700000000006</v>
      </c>
      <c r="G2457" s="7">
        <f t="shared" si="116"/>
        <v>26.873280000000001</v>
      </c>
      <c r="H2457" s="8">
        <f t="shared" si="114"/>
        <v>498.27052500640002</v>
      </c>
      <c r="K2457" s="69"/>
      <c r="L2457" s="69"/>
      <c r="M2457" s="69"/>
      <c r="P2457" s="63"/>
      <c r="Q2457" s="63"/>
      <c r="R2457" s="63"/>
    </row>
    <row r="2458" spans="1:18" outlineLevel="1">
      <c r="A2458" s="6">
        <v>48</v>
      </c>
      <c r="B2458" s="20">
        <v>42694.020833333336</v>
      </c>
      <c r="C2458" s="21">
        <v>0.95833333333333393</v>
      </c>
      <c r="D2458" s="22">
        <v>8.44</v>
      </c>
      <c r="E2458" s="23">
        <v>25.2</v>
      </c>
      <c r="F2458" s="7">
        <f t="shared" si="115"/>
        <v>8.6889800000000008</v>
      </c>
      <c r="G2458" s="7">
        <f t="shared" si="116"/>
        <v>26.873280000000001</v>
      </c>
      <c r="H2458" s="8">
        <f t="shared" si="114"/>
        <v>474.65047754560004</v>
      </c>
      <c r="K2458" s="69"/>
      <c r="L2458" s="69"/>
      <c r="M2458" s="69"/>
      <c r="P2458" s="63"/>
      <c r="Q2458" s="63"/>
      <c r="R2458" s="63"/>
    </row>
    <row r="2459" spans="1:18" outlineLevel="1">
      <c r="A2459" s="6">
        <v>48</v>
      </c>
      <c r="B2459" s="20">
        <v>42694.020833333336</v>
      </c>
      <c r="C2459" s="21">
        <v>0.9791666666666673</v>
      </c>
      <c r="D2459" s="22">
        <v>8.58</v>
      </c>
      <c r="E2459" s="23">
        <v>31.82</v>
      </c>
      <c r="F2459" s="7">
        <f t="shared" si="115"/>
        <v>8.8331100000000013</v>
      </c>
      <c r="G2459" s="7">
        <f t="shared" si="116"/>
        <v>33.932848</v>
      </c>
      <c r="H2459" s="8">
        <f t="shared" si="114"/>
        <v>420.16588600272007</v>
      </c>
      <c r="K2459" s="69"/>
      <c r="L2459" s="69"/>
      <c r="M2459" s="69"/>
      <c r="P2459" s="63"/>
      <c r="Q2459" s="63"/>
      <c r="R2459" s="63"/>
    </row>
    <row r="2460" spans="1:18" outlineLevel="1">
      <c r="A2460" s="6">
        <v>48</v>
      </c>
      <c r="B2460" s="20">
        <v>42694.020833333336</v>
      </c>
      <c r="C2460" s="21">
        <v>1.0000000000000007</v>
      </c>
      <c r="D2460" s="22">
        <v>9.7799999999999994</v>
      </c>
      <c r="E2460" s="23">
        <v>34.18</v>
      </c>
      <c r="F2460" s="7">
        <f t="shared" si="115"/>
        <v>10.06851</v>
      </c>
      <c r="G2460" s="7">
        <f t="shared" si="116"/>
        <v>36.449551999999997</v>
      </c>
      <c r="H2460" s="8">
        <f t="shared" si="114"/>
        <v>453.59088619248001</v>
      </c>
      <c r="K2460" s="69"/>
      <c r="L2460" s="69"/>
      <c r="M2460" s="69"/>
      <c r="P2460" s="63"/>
      <c r="Q2460" s="63"/>
      <c r="R2460" s="63"/>
    </row>
    <row r="2461" spans="1:18" outlineLevel="1">
      <c r="A2461" s="6">
        <v>48</v>
      </c>
      <c r="B2461" s="20">
        <v>42695.020833333336</v>
      </c>
      <c r="C2461" s="21">
        <v>2.0833333333333332E-2</v>
      </c>
      <c r="D2461" s="22">
        <v>9.7899999999999991</v>
      </c>
      <c r="E2461" s="23">
        <v>24.98</v>
      </c>
      <c r="F2461" s="7">
        <f t="shared" si="115"/>
        <v>10.078804999999999</v>
      </c>
      <c r="G2461" s="7">
        <f t="shared" si="116"/>
        <v>26.638672</v>
      </c>
      <c r="H2461" s="8">
        <f t="shared" si="114"/>
        <v>552.93662695303999</v>
      </c>
      <c r="K2461" s="69"/>
      <c r="L2461" s="69"/>
      <c r="M2461" s="69"/>
      <c r="P2461" s="63"/>
      <c r="Q2461" s="63"/>
      <c r="R2461" s="63"/>
    </row>
    <row r="2462" spans="1:18" outlineLevel="1">
      <c r="A2462" s="6">
        <v>48</v>
      </c>
      <c r="B2462" s="20">
        <v>42695.020833333336</v>
      </c>
      <c r="C2462" s="21">
        <v>4.1666666666666664E-2</v>
      </c>
      <c r="D2462" s="22">
        <v>9.7799999999999994</v>
      </c>
      <c r="E2462" s="23">
        <v>13.39</v>
      </c>
      <c r="F2462" s="7">
        <f t="shared" si="115"/>
        <v>10.06851</v>
      </c>
      <c r="G2462" s="7">
        <f t="shared" si="116"/>
        <v>14.279096000000001</v>
      </c>
      <c r="H2462" s="8">
        <f t="shared" si="114"/>
        <v>676.81434413303998</v>
      </c>
      <c r="K2462" s="69"/>
      <c r="L2462" s="69"/>
      <c r="M2462" s="69"/>
      <c r="P2462" s="63"/>
      <c r="Q2462" s="63"/>
      <c r="R2462" s="63"/>
    </row>
    <row r="2463" spans="1:18" outlineLevel="1">
      <c r="A2463" s="6">
        <v>48</v>
      </c>
      <c r="B2463" s="20">
        <v>42695.020833333336</v>
      </c>
      <c r="C2463" s="21">
        <v>6.25E-2</v>
      </c>
      <c r="D2463" s="22">
        <v>9.7799999999999994</v>
      </c>
      <c r="E2463" s="23">
        <v>20.52</v>
      </c>
      <c r="F2463" s="7">
        <f t="shared" si="115"/>
        <v>10.06851</v>
      </c>
      <c r="G2463" s="7">
        <f t="shared" si="116"/>
        <v>21.882528000000001</v>
      </c>
      <c r="H2463" s="8">
        <f t="shared" si="114"/>
        <v>600.25911300671999</v>
      </c>
      <c r="K2463" s="69"/>
      <c r="L2463" s="69"/>
      <c r="M2463" s="69"/>
      <c r="P2463" s="63"/>
      <c r="Q2463" s="63"/>
      <c r="R2463" s="63"/>
    </row>
    <row r="2464" spans="1:18" outlineLevel="1">
      <c r="A2464" s="6">
        <v>48</v>
      </c>
      <c r="B2464" s="20">
        <v>42695.020833333336</v>
      </c>
      <c r="C2464" s="21">
        <v>8.3333333333333329E-2</v>
      </c>
      <c r="D2464" s="22">
        <v>9.4600000000000009</v>
      </c>
      <c r="E2464" s="23">
        <v>11.17</v>
      </c>
      <c r="F2464" s="7">
        <f t="shared" si="115"/>
        <v>9.7390700000000017</v>
      </c>
      <c r="G2464" s="7">
        <f t="shared" si="116"/>
        <v>11.911688</v>
      </c>
      <c r="H2464" s="8">
        <f t="shared" si="114"/>
        <v>677.72544174984012</v>
      </c>
      <c r="K2464" s="69"/>
      <c r="L2464" s="69"/>
      <c r="M2464" s="69"/>
      <c r="P2464" s="63"/>
      <c r="Q2464" s="63"/>
      <c r="R2464" s="63"/>
    </row>
    <row r="2465" spans="1:18" outlineLevel="1">
      <c r="A2465" s="6">
        <v>48</v>
      </c>
      <c r="B2465" s="20">
        <v>42695.020833333336</v>
      </c>
      <c r="C2465" s="21">
        <v>0.10416666666666666</v>
      </c>
      <c r="D2465" s="22">
        <v>9.34</v>
      </c>
      <c r="E2465" s="23">
        <v>16.079999999999998</v>
      </c>
      <c r="F2465" s="7">
        <f t="shared" si="115"/>
        <v>9.6155300000000015</v>
      </c>
      <c r="G2465" s="7">
        <f t="shared" si="116"/>
        <v>17.147711999999999</v>
      </c>
      <c r="H2465" s="8">
        <f t="shared" si="114"/>
        <v>618.78135583264009</v>
      </c>
      <c r="K2465" s="69"/>
      <c r="L2465" s="69"/>
      <c r="M2465" s="69"/>
      <c r="P2465" s="63"/>
      <c r="Q2465" s="63"/>
      <c r="R2465" s="63"/>
    </row>
    <row r="2466" spans="1:18" outlineLevel="1">
      <c r="A2466" s="6">
        <v>48</v>
      </c>
      <c r="B2466" s="20">
        <v>42695.020833333336</v>
      </c>
      <c r="C2466" s="21">
        <v>0.12499999999999999</v>
      </c>
      <c r="D2466" s="22">
        <v>9.57</v>
      </c>
      <c r="E2466" s="23">
        <v>13.18</v>
      </c>
      <c r="F2466" s="7">
        <f t="shared" si="115"/>
        <v>9.8523150000000008</v>
      </c>
      <c r="G2466" s="7">
        <f t="shared" si="116"/>
        <v>14.055152</v>
      </c>
      <c r="H2466" s="8">
        <f t="shared" si="114"/>
        <v>664.48788762312017</v>
      </c>
      <c r="K2466" s="69"/>
      <c r="L2466" s="69"/>
      <c r="M2466" s="69"/>
      <c r="P2466" s="63"/>
      <c r="Q2466" s="63"/>
      <c r="R2466" s="63"/>
    </row>
    <row r="2467" spans="1:18" outlineLevel="1">
      <c r="A2467" s="6">
        <v>48</v>
      </c>
      <c r="B2467" s="20">
        <v>42695.020833333336</v>
      </c>
      <c r="C2467" s="21">
        <v>0.14583333333333331</v>
      </c>
      <c r="D2467" s="22">
        <v>9.44</v>
      </c>
      <c r="E2467" s="23">
        <v>11.8</v>
      </c>
      <c r="F2467" s="7">
        <f t="shared" si="115"/>
        <v>9.7184799999999996</v>
      </c>
      <c r="G2467" s="7">
        <f t="shared" si="116"/>
        <v>12.583520000000002</v>
      </c>
      <c r="H2467" s="8">
        <f t="shared" si="114"/>
        <v>669.7634325503999</v>
      </c>
      <c r="K2467" s="69"/>
      <c r="L2467" s="69"/>
      <c r="M2467" s="69"/>
      <c r="P2467" s="63"/>
      <c r="Q2467" s="63"/>
      <c r="R2467" s="63"/>
    </row>
    <row r="2468" spans="1:18" outlineLevel="1">
      <c r="A2468" s="6">
        <v>48</v>
      </c>
      <c r="B2468" s="20">
        <v>42695.020833333336</v>
      </c>
      <c r="C2468" s="21">
        <v>0.16666666666666666</v>
      </c>
      <c r="D2468" s="22">
        <v>9.1199999999999992</v>
      </c>
      <c r="E2468" s="23">
        <v>15.75</v>
      </c>
      <c r="F2468" s="7">
        <f t="shared" si="115"/>
        <v>9.3890399999999996</v>
      </c>
      <c r="G2468" s="7">
        <f t="shared" si="116"/>
        <v>16.7958</v>
      </c>
      <c r="H2468" s="8">
        <f t="shared" si="114"/>
        <v>607.51032196799997</v>
      </c>
      <c r="K2468" s="69"/>
      <c r="L2468" s="69"/>
      <c r="M2468" s="69"/>
      <c r="P2468" s="63"/>
      <c r="Q2468" s="63"/>
      <c r="R2468" s="63"/>
    </row>
    <row r="2469" spans="1:18" outlineLevel="1">
      <c r="A2469" s="6">
        <v>48</v>
      </c>
      <c r="B2469" s="20">
        <v>42695.020833333336</v>
      </c>
      <c r="C2469" s="21">
        <v>0.1875</v>
      </c>
      <c r="D2469" s="22">
        <v>9.77</v>
      </c>
      <c r="E2469" s="23">
        <v>21.07</v>
      </c>
      <c r="F2469" s="7">
        <f t="shared" si="115"/>
        <v>10.058215000000001</v>
      </c>
      <c r="G2469" s="7">
        <f t="shared" si="116"/>
        <v>22.469048000000001</v>
      </c>
      <c r="H2469" s="8">
        <f t="shared" si="114"/>
        <v>593.74600687068005</v>
      </c>
      <c r="K2469" s="69"/>
      <c r="L2469" s="69"/>
      <c r="M2469" s="69"/>
      <c r="P2469" s="63"/>
      <c r="Q2469" s="63"/>
      <c r="R2469" s="63"/>
    </row>
    <row r="2470" spans="1:18" outlineLevel="1">
      <c r="A2470" s="6">
        <v>48</v>
      </c>
      <c r="B2470" s="20">
        <v>42695.020833333336</v>
      </c>
      <c r="C2470" s="21">
        <v>0.20833333333333334</v>
      </c>
      <c r="D2470" s="22">
        <v>9.76</v>
      </c>
      <c r="E2470" s="23">
        <v>22.8</v>
      </c>
      <c r="F2470" s="7">
        <f t="shared" si="115"/>
        <v>10.047920000000001</v>
      </c>
      <c r="G2470" s="7">
        <f t="shared" si="116"/>
        <v>24.31392</v>
      </c>
      <c r="H2470" s="8">
        <f t="shared" si="114"/>
        <v>574.60115695360014</v>
      </c>
      <c r="K2470" s="69"/>
      <c r="L2470" s="69"/>
      <c r="M2470" s="69"/>
      <c r="P2470" s="63"/>
      <c r="Q2470" s="63"/>
      <c r="R2470" s="63"/>
    </row>
    <row r="2471" spans="1:18" outlineLevel="1">
      <c r="A2471" s="6">
        <v>48</v>
      </c>
      <c r="B2471" s="20">
        <v>42695.020833333336</v>
      </c>
      <c r="C2471" s="21">
        <v>0.22916666666666669</v>
      </c>
      <c r="D2471" s="22">
        <v>9.76</v>
      </c>
      <c r="E2471" s="23">
        <v>24.63</v>
      </c>
      <c r="F2471" s="7">
        <f t="shared" si="115"/>
        <v>10.047920000000001</v>
      </c>
      <c r="G2471" s="7">
        <f t="shared" si="116"/>
        <v>26.265432000000001</v>
      </c>
      <c r="H2471" s="8">
        <f t="shared" si="114"/>
        <v>554.99252049856</v>
      </c>
      <c r="K2471" s="69"/>
      <c r="L2471" s="69"/>
      <c r="M2471" s="69"/>
      <c r="P2471" s="63"/>
      <c r="Q2471" s="63"/>
      <c r="R2471" s="63"/>
    </row>
    <row r="2472" spans="1:18" outlineLevel="1">
      <c r="A2472" s="6">
        <v>48</v>
      </c>
      <c r="B2472" s="20">
        <v>42695.020833333336</v>
      </c>
      <c r="C2472" s="21">
        <v>0.25</v>
      </c>
      <c r="D2472" s="22">
        <v>9.74</v>
      </c>
      <c r="E2472" s="23">
        <v>25.12</v>
      </c>
      <c r="F2472" s="7">
        <f t="shared" si="115"/>
        <v>10.027330000000001</v>
      </c>
      <c r="G2472" s="7">
        <f t="shared" si="116"/>
        <v>26.787968000000003</v>
      </c>
      <c r="H2472" s="8">
        <f t="shared" si="114"/>
        <v>548.61559983456004</v>
      </c>
      <c r="K2472" s="69"/>
      <c r="L2472" s="69"/>
      <c r="M2472" s="69"/>
      <c r="P2472" s="63"/>
      <c r="Q2472" s="63"/>
      <c r="R2472" s="63"/>
    </row>
    <row r="2473" spans="1:18" outlineLevel="1">
      <c r="A2473" s="6">
        <v>48</v>
      </c>
      <c r="B2473" s="20">
        <v>42695.020833333336</v>
      </c>
      <c r="C2473" s="21">
        <v>0.27083333333333331</v>
      </c>
      <c r="D2473" s="22">
        <v>9.7100000000000009</v>
      </c>
      <c r="E2473" s="23">
        <v>37.33</v>
      </c>
      <c r="F2473" s="7">
        <f t="shared" si="115"/>
        <v>9.9964450000000014</v>
      </c>
      <c r="G2473" s="7">
        <f t="shared" si="116"/>
        <v>39.808712</v>
      </c>
      <c r="H2473" s="8">
        <f t="shared" si="114"/>
        <v>416.76466747116007</v>
      </c>
      <c r="K2473" s="69"/>
      <c r="L2473" s="69"/>
      <c r="M2473" s="69"/>
      <c r="P2473" s="63"/>
      <c r="Q2473" s="63"/>
      <c r="R2473" s="63"/>
    </row>
    <row r="2474" spans="1:18" outlineLevel="1">
      <c r="A2474" s="6">
        <v>48</v>
      </c>
      <c r="B2474" s="20">
        <v>42695.020833333336</v>
      </c>
      <c r="C2474" s="21">
        <v>0.29166666666666663</v>
      </c>
      <c r="D2474" s="22">
        <v>9.6</v>
      </c>
      <c r="E2474" s="23">
        <v>42.07</v>
      </c>
      <c r="F2474" s="7">
        <f t="shared" si="115"/>
        <v>9.8832000000000004</v>
      </c>
      <c r="G2474" s="7">
        <f t="shared" si="116"/>
        <v>44.863447999999998</v>
      </c>
      <c r="H2474" s="8">
        <f t="shared" si="114"/>
        <v>362.08637072640005</v>
      </c>
      <c r="K2474" s="69"/>
      <c r="L2474" s="69"/>
      <c r="M2474" s="69"/>
      <c r="P2474" s="63"/>
      <c r="Q2474" s="63"/>
      <c r="R2474" s="63"/>
    </row>
    <row r="2475" spans="1:18" outlineLevel="1">
      <c r="A2475" s="6">
        <v>48</v>
      </c>
      <c r="B2475" s="20">
        <v>42695.020833333336</v>
      </c>
      <c r="C2475" s="21">
        <v>0.31249999999999994</v>
      </c>
      <c r="D2475" s="22">
        <v>9.52</v>
      </c>
      <c r="E2475" s="23">
        <v>37.5</v>
      </c>
      <c r="F2475" s="7">
        <f t="shared" si="115"/>
        <v>9.8008400000000009</v>
      </c>
      <c r="G2475" s="7">
        <f t="shared" si="116"/>
        <v>39.99</v>
      </c>
      <c r="H2475" s="8">
        <f t="shared" si="114"/>
        <v>406.8328684</v>
      </c>
      <c r="K2475" s="69"/>
      <c r="L2475" s="69"/>
      <c r="M2475" s="69"/>
      <c r="P2475" s="63"/>
      <c r="Q2475" s="63"/>
      <c r="R2475" s="63"/>
    </row>
    <row r="2476" spans="1:18" outlineLevel="1">
      <c r="A2476" s="6">
        <v>48</v>
      </c>
      <c r="B2476" s="20">
        <v>42695.020833333336</v>
      </c>
      <c r="C2476" s="21">
        <v>0.33333333333333326</v>
      </c>
      <c r="D2476" s="22">
        <v>9.57</v>
      </c>
      <c r="E2476" s="23">
        <v>48.71</v>
      </c>
      <c r="F2476" s="7">
        <f t="shared" si="115"/>
        <v>9.8523150000000008</v>
      </c>
      <c r="G2476" s="7">
        <f t="shared" si="116"/>
        <v>51.944344000000001</v>
      </c>
      <c r="H2476" s="8">
        <f t="shared" si="114"/>
        <v>291.19163294364</v>
      </c>
      <c r="K2476" s="69"/>
      <c r="L2476" s="69"/>
      <c r="M2476" s="69"/>
      <c r="P2476" s="63"/>
      <c r="Q2476" s="63"/>
      <c r="R2476" s="63"/>
    </row>
    <row r="2477" spans="1:18" outlineLevel="1">
      <c r="A2477" s="6">
        <v>48</v>
      </c>
      <c r="B2477" s="20">
        <v>42695.020833333336</v>
      </c>
      <c r="C2477" s="21">
        <v>0.35416666666666657</v>
      </c>
      <c r="D2477" s="22">
        <v>9.41</v>
      </c>
      <c r="E2477" s="23">
        <v>56.31</v>
      </c>
      <c r="F2477" s="7">
        <f t="shared" si="115"/>
        <v>9.6875950000000017</v>
      </c>
      <c r="G2477" s="7">
        <f t="shared" si="116"/>
        <v>60.048984000000004</v>
      </c>
      <c r="H2477" s="8">
        <f t="shared" si="114"/>
        <v>207.80875534652</v>
      </c>
      <c r="K2477" s="69"/>
      <c r="L2477" s="69"/>
      <c r="M2477" s="69"/>
      <c r="P2477" s="63"/>
      <c r="Q2477" s="63"/>
      <c r="R2477" s="63"/>
    </row>
    <row r="2478" spans="1:18" outlineLevel="1">
      <c r="A2478" s="6">
        <v>48</v>
      </c>
      <c r="B2478" s="20">
        <v>42695.020833333336</v>
      </c>
      <c r="C2478" s="21">
        <v>0.37499999999999989</v>
      </c>
      <c r="D2478" s="22">
        <v>8.3000000000000007</v>
      </c>
      <c r="E2478" s="23">
        <v>63.36</v>
      </c>
      <c r="F2478" s="7">
        <f t="shared" si="115"/>
        <v>8.5448500000000021</v>
      </c>
      <c r="G2478" s="7">
        <f t="shared" si="116"/>
        <v>67.567104</v>
      </c>
      <c r="H2478" s="8">
        <f t="shared" si="114"/>
        <v>119.05450638560002</v>
      </c>
      <c r="K2478" s="69"/>
      <c r="L2478" s="69"/>
      <c r="M2478" s="69"/>
      <c r="P2478" s="63"/>
      <c r="Q2478" s="63"/>
      <c r="R2478" s="63"/>
    </row>
    <row r="2479" spans="1:18" outlineLevel="1">
      <c r="A2479" s="6">
        <v>48</v>
      </c>
      <c r="B2479" s="20">
        <v>42695.020833333336</v>
      </c>
      <c r="C2479" s="21">
        <v>0.3958333333333332</v>
      </c>
      <c r="D2479" s="22">
        <v>7.28</v>
      </c>
      <c r="E2479" s="23">
        <v>57.9</v>
      </c>
      <c r="F2479" s="7">
        <f t="shared" si="115"/>
        <v>7.4947600000000012</v>
      </c>
      <c r="G2479" s="7">
        <f t="shared" si="116"/>
        <v>61.74456</v>
      </c>
      <c r="H2479" s="8">
        <f t="shared" si="114"/>
        <v>148.06228149440003</v>
      </c>
      <c r="K2479" s="69"/>
      <c r="L2479" s="69"/>
      <c r="M2479" s="69"/>
      <c r="P2479" s="63"/>
      <c r="Q2479" s="63"/>
      <c r="R2479" s="63"/>
    </row>
    <row r="2480" spans="1:18" outlineLevel="1">
      <c r="A2480" s="6">
        <v>48</v>
      </c>
      <c r="B2480" s="20">
        <v>42695.020833333336</v>
      </c>
      <c r="C2480" s="21">
        <v>0.41666666666666652</v>
      </c>
      <c r="D2480" s="22">
        <v>7.74</v>
      </c>
      <c r="E2480" s="23">
        <v>57.67</v>
      </c>
      <c r="F2480" s="7">
        <f t="shared" si="115"/>
        <v>7.9683300000000008</v>
      </c>
      <c r="G2480" s="7">
        <f t="shared" si="116"/>
        <v>61.499288</v>
      </c>
      <c r="H2480" s="8">
        <f t="shared" si="114"/>
        <v>159.37227345096002</v>
      </c>
      <c r="K2480" s="69"/>
      <c r="L2480" s="69"/>
      <c r="M2480" s="69"/>
      <c r="P2480" s="63"/>
      <c r="Q2480" s="63"/>
      <c r="R2480" s="63"/>
    </row>
    <row r="2481" spans="1:18" outlineLevel="1">
      <c r="A2481" s="6">
        <v>48</v>
      </c>
      <c r="B2481" s="20">
        <v>42695.020833333336</v>
      </c>
      <c r="C2481" s="21">
        <v>0.43749999999999983</v>
      </c>
      <c r="D2481" s="22">
        <v>8.24</v>
      </c>
      <c r="E2481" s="23">
        <v>56.61</v>
      </c>
      <c r="F2481" s="7">
        <f t="shared" si="115"/>
        <v>8.4830800000000011</v>
      </c>
      <c r="G2481" s="7">
        <f t="shared" si="116"/>
        <v>60.368904000000001</v>
      </c>
      <c r="H2481" s="8">
        <f t="shared" si="114"/>
        <v>179.25677785568001</v>
      </c>
      <c r="K2481" s="69"/>
      <c r="L2481" s="69"/>
      <c r="M2481" s="69"/>
      <c r="P2481" s="63"/>
      <c r="Q2481" s="63"/>
      <c r="R2481" s="63"/>
    </row>
    <row r="2482" spans="1:18" outlineLevel="1">
      <c r="A2482" s="6">
        <v>48</v>
      </c>
      <c r="B2482" s="20">
        <v>42695.020833333336</v>
      </c>
      <c r="C2482" s="21">
        <v>0.45833333333333315</v>
      </c>
      <c r="D2482" s="22">
        <v>7.87</v>
      </c>
      <c r="E2482" s="23">
        <v>49.73</v>
      </c>
      <c r="F2482" s="7">
        <f t="shared" si="115"/>
        <v>8.1021650000000012</v>
      </c>
      <c r="G2482" s="7">
        <f t="shared" si="116"/>
        <v>53.032071999999999</v>
      </c>
      <c r="H2482" s="8">
        <f t="shared" si="114"/>
        <v>230.65184986412004</v>
      </c>
      <c r="K2482" s="69"/>
      <c r="L2482" s="69"/>
      <c r="M2482" s="69"/>
      <c r="P2482" s="63"/>
      <c r="Q2482" s="63"/>
      <c r="R2482" s="63"/>
    </row>
    <row r="2483" spans="1:18" outlineLevel="1">
      <c r="A2483" s="6">
        <v>48</v>
      </c>
      <c r="B2483" s="20">
        <v>42695.020833333336</v>
      </c>
      <c r="C2483" s="21">
        <v>0.47916666666666646</v>
      </c>
      <c r="D2483" s="22">
        <v>7.71</v>
      </c>
      <c r="E2483" s="23">
        <v>50.92</v>
      </c>
      <c r="F2483" s="7">
        <f t="shared" si="115"/>
        <v>7.9374450000000003</v>
      </c>
      <c r="G2483" s="7">
        <f t="shared" si="116"/>
        <v>54.301088</v>
      </c>
      <c r="H2483" s="8">
        <f t="shared" si="114"/>
        <v>215.88986805984001</v>
      </c>
      <c r="K2483" s="69"/>
      <c r="L2483" s="69"/>
      <c r="M2483" s="69"/>
      <c r="P2483" s="63"/>
      <c r="Q2483" s="63"/>
      <c r="R2483" s="63"/>
    </row>
    <row r="2484" spans="1:18" outlineLevel="1">
      <c r="A2484" s="6">
        <v>48</v>
      </c>
      <c r="B2484" s="20">
        <v>42695.020833333336</v>
      </c>
      <c r="C2484" s="21">
        <v>0.49999999999999978</v>
      </c>
      <c r="D2484" s="22">
        <v>8.5</v>
      </c>
      <c r="E2484" s="23">
        <v>55.54</v>
      </c>
      <c r="F2484" s="7">
        <f t="shared" si="115"/>
        <v>8.75075</v>
      </c>
      <c r="G2484" s="7">
        <f t="shared" si="116"/>
        <v>59.227856000000003</v>
      </c>
      <c r="H2484" s="8">
        <f t="shared" si="114"/>
        <v>194.89796410799997</v>
      </c>
      <c r="K2484" s="69"/>
      <c r="L2484" s="69"/>
      <c r="M2484" s="69"/>
      <c r="P2484" s="63"/>
      <c r="Q2484" s="63"/>
      <c r="R2484" s="63"/>
    </row>
    <row r="2485" spans="1:18" outlineLevel="1">
      <c r="A2485" s="6">
        <v>48</v>
      </c>
      <c r="B2485" s="20">
        <v>42695.020833333336</v>
      </c>
      <c r="C2485" s="21">
        <v>0.52083333333333315</v>
      </c>
      <c r="D2485" s="22">
        <v>8.59</v>
      </c>
      <c r="E2485" s="23">
        <v>67.08</v>
      </c>
      <c r="F2485" s="7">
        <f t="shared" si="115"/>
        <v>8.8434050000000006</v>
      </c>
      <c r="G2485" s="7">
        <f t="shared" si="116"/>
        <v>71.534111999999993</v>
      </c>
      <c r="H2485" s="8">
        <f t="shared" si="114"/>
        <v>88.132383768640068</v>
      </c>
      <c r="K2485" s="69"/>
      <c r="L2485" s="69"/>
      <c r="M2485" s="69"/>
      <c r="P2485" s="63"/>
      <c r="Q2485" s="63"/>
      <c r="R2485" s="63"/>
    </row>
    <row r="2486" spans="1:18" outlineLevel="1">
      <c r="A2486" s="6">
        <v>48</v>
      </c>
      <c r="B2486" s="20">
        <v>42695.020833333336</v>
      </c>
      <c r="C2486" s="21">
        <v>0.54166666666666652</v>
      </c>
      <c r="D2486" s="22">
        <v>9</v>
      </c>
      <c r="E2486" s="23">
        <v>101.95</v>
      </c>
      <c r="F2486" s="7">
        <f t="shared" si="115"/>
        <v>9.2655000000000012</v>
      </c>
      <c r="G2486" s="7">
        <f t="shared" si="116"/>
        <v>108.71948</v>
      </c>
      <c r="H2486" s="8">
        <f t="shared" si="114"/>
        <v>-252.20209194000006</v>
      </c>
      <c r="K2486" s="69"/>
      <c r="L2486" s="69"/>
      <c r="M2486" s="69"/>
      <c r="P2486" s="63"/>
      <c r="Q2486" s="63"/>
      <c r="R2486" s="63"/>
    </row>
    <row r="2487" spans="1:18" outlineLevel="1">
      <c r="A2487" s="6">
        <v>48</v>
      </c>
      <c r="B2487" s="20">
        <v>42695.020833333336</v>
      </c>
      <c r="C2487" s="21">
        <v>0.56249999999999989</v>
      </c>
      <c r="D2487" s="22">
        <v>7.95</v>
      </c>
      <c r="E2487" s="23">
        <v>66.81</v>
      </c>
      <c r="F2487" s="7">
        <f t="shared" si="115"/>
        <v>8.1845250000000007</v>
      </c>
      <c r="G2487" s="7">
        <f t="shared" si="116"/>
        <v>71.246184</v>
      </c>
      <c r="H2487" s="8">
        <f t="shared" si="114"/>
        <v>83.922613397400013</v>
      </c>
      <c r="K2487" s="69"/>
      <c r="L2487" s="69"/>
      <c r="M2487" s="69"/>
      <c r="P2487" s="63"/>
      <c r="Q2487" s="63"/>
      <c r="R2487" s="63"/>
    </row>
    <row r="2488" spans="1:18" outlineLevel="1">
      <c r="A2488" s="6">
        <v>48</v>
      </c>
      <c r="B2488" s="20">
        <v>42695.020833333336</v>
      </c>
      <c r="C2488" s="21">
        <v>0.58333333333333326</v>
      </c>
      <c r="D2488" s="22">
        <v>7.6</v>
      </c>
      <c r="E2488" s="23">
        <v>75.72</v>
      </c>
      <c r="F2488" s="7">
        <f t="shared" si="115"/>
        <v>7.8242000000000003</v>
      </c>
      <c r="G2488" s="7">
        <f t="shared" si="116"/>
        <v>80.747808000000006</v>
      </c>
      <c r="H2488" s="8">
        <f t="shared" si="114"/>
        <v>5.8853006463999513</v>
      </c>
      <c r="K2488" s="69"/>
      <c r="L2488" s="69"/>
      <c r="M2488" s="69"/>
      <c r="P2488" s="63"/>
      <c r="Q2488" s="63"/>
      <c r="R2488" s="63"/>
    </row>
    <row r="2489" spans="1:18" outlineLevel="1">
      <c r="A2489" s="6">
        <v>48</v>
      </c>
      <c r="B2489" s="20">
        <v>42695.020833333336</v>
      </c>
      <c r="C2489" s="21">
        <v>0.60416666666666663</v>
      </c>
      <c r="D2489" s="22">
        <v>6.75</v>
      </c>
      <c r="E2489" s="23">
        <v>75.38</v>
      </c>
      <c r="F2489" s="7">
        <f t="shared" si="115"/>
        <v>6.9491250000000004</v>
      </c>
      <c r="G2489" s="7">
        <f t="shared" si="116"/>
        <v>80.385232000000002</v>
      </c>
      <c r="H2489" s="8">
        <f t="shared" si="114"/>
        <v>7.7466621779999869</v>
      </c>
      <c r="K2489" s="69"/>
      <c r="L2489" s="69"/>
      <c r="M2489" s="69"/>
      <c r="P2489" s="63"/>
      <c r="Q2489" s="63"/>
      <c r="R2489" s="63"/>
    </row>
    <row r="2490" spans="1:18" outlineLevel="1">
      <c r="A2490" s="6">
        <v>48</v>
      </c>
      <c r="B2490" s="20">
        <v>42695.020833333336</v>
      </c>
      <c r="C2490" s="21">
        <v>0.625</v>
      </c>
      <c r="D2490" s="22">
        <v>5.35</v>
      </c>
      <c r="E2490" s="23">
        <v>80.040000000000006</v>
      </c>
      <c r="F2490" s="7">
        <f t="shared" si="115"/>
        <v>5.5078250000000004</v>
      </c>
      <c r="G2490" s="7">
        <f t="shared" si="116"/>
        <v>85.354656000000006</v>
      </c>
      <c r="H2490" s="8">
        <f t="shared" si="114"/>
        <v>-21.230770683200031</v>
      </c>
      <c r="K2490" s="69"/>
      <c r="L2490" s="69"/>
      <c r="M2490" s="69"/>
      <c r="P2490" s="63"/>
      <c r="Q2490" s="63"/>
      <c r="R2490" s="63"/>
    </row>
    <row r="2491" spans="1:18" outlineLevel="1">
      <c r="A2491" s="6">
        <v>48</v>
      </c>
      <c r="B2491" s="20">
        <v>42695.020833333336</v>
      </c>
      <c r="C2491" s="21">
        <v>0.64583333333333337</v>
      </c>
      <c r="D2491" s="22">
        <v>5.0999999999999996</v>
      </c>
      <c r="E2491" s="23">
        <v>84.33</v>
      </c>
      <c r="F2491" s="7">
        <f t="shared" si="115"/>
        <v>5.2504499999999998</v>
      </c>
      <c r="G2491" s="7">
        <f t="shared" si="116"/>
        <v>89.929512000000003</v>
      </c>
      <c r="H2491" s="8">
        <f t="shared" si="114"/>
        <v>-44.258731280400013</v>
      </c>
      <c r="K2491" s="69"/>
      <c r="L2491" s="69"/>
      <c r="M2491" s="69"/>
      <c r="P2491" s="63"/>
      <c r="Q2491" s="63"/>
      <c r="R2491" s="63"/>
    </row>
    <row r="2492" spans="1:18" outlineLevel="1">
      <c r="A2492" s="6">
        <v>48</v>
      </c>
      <c r="B2492" s="20">
        <v>42695.020833333336</v>
      </c>
      <c r="C2492" s="21">
        <v>0.66666666666666674</v>
      </c>
      <c r="D2492" s="22">
        <v>5.61</v>
      </c>
      <c r="E2492" s="23">
        <v>77.97</v>
      </c>
      <c r="F2492" s="7">
        <f t="shared" si="115"/>
        <v>5.7754950000000012</v>
      </c>
      <c r="G2492" s="7">
        <f t="shared" si="116"/>
        <v>83.147208000000006</v>
      </c>
      <c r="H2492" s="8">
        <f t="shared" si="114"/>
        <v>-9.5134415679600384</v>
      </c>
      <c r="K2492" s="69"/>
      <c r="L2492" s="69"/>
      <c r="M2492" s="69"/>
      <c r="P2492" s="63"/>
      <c r="Q2492" s="63"/>
      <c r="R2492" s="63"/>
    </row>
    <row r="2493" spans="1:18" outlineLevel="1">
      <c r="A2493" s="6">
        <v>48</v>
      </c>
      <c r="B2493" s="20">
        <v>42695.020833333336</v>
      </c>
      <c r="C2493" s="21">
        <v>0.68750000000000011</v>
      </c>
      <c r="D2493" s="22">
        <v>6.29</v>
      </c>
      <c r="E2493" s="23">
        <v>78.23</v>
      </c>
      <c r="F2493" s="7">
        <f t="shared" si="115"/>
        <v>6.4755550000000008</v>
      </c>
      <c r="G2493" s="7">
        <f t="shared" si="116"/>
        <v>83.424472000000009</v>
      </c>
      <c r="H2493" s="8">
        <f t="shared" si="114"/>
        <v>-12.462024281960057</v>
      </c>
      <c r="K2493" s="69"/>
      <c r="L2493" s="69"/>
      <c r="M2493" s="69"/>
      <c r="P2493" s="63"/>
      <c r="Q2493" s="63"/>
      <c r="R2493" s="63"/>
    </row>
    <row r="2494" spans="1:18" outlineLevel="1">
      <c r="A2494" s="6">
        <v>48</v>
      </c>
      <c r="B2494" s="20">
        <v>42695.020833333336</v>
      </c>
      <c r="C2494" s="21">
        <v>0.70833333333333348</v>
      </c>
      <c r="D2494" s="22">
        <v>6.42</v>
      </c>
      <c r="E2494" s="23">
        <v>70.16</v>
      </c>
      <c r="F2494" s="7">
        <f t="shared" si="115"/>
        <v>6.6093900000000003</v>
      </c>
      <c r="G2494" s="7">
        <f t="shared" si="116"/>
        <v>74.818624</v>
      </c>
      <c r="H2494" s="8">
        <f t="shared" si="114"/>
        <v>44.159819720640002</v>
      </c>
      <c r="K2494" s="69"/>
      <c r="L2494" s="69"/>
      <c r="M2494" s="69"/>
      <c r="P2494" s="63"/>
      <c r="Q2494" s="63"/>
      <c r="R2494" s="63"/>
    </row>
    <row r="2495" spans="1:18" outlineLevel="1">
      <c r="A2495" s="6">
        <v>48</v>
      </c>
      <c r="B2495" s="20">
        <v>42695.020833333336</v>
      </c>
      <c r="C2495" s="21">
        <v>0.72916666666666685</v>
      </c>
      <c r="D2495" s="22">
        <v>6.49</v>
      </c>
      <c r="E2495" s="23">
        <v>50.97</v>
      </c>
      <c r="F2495" s="7">
        <f t="shared" si="115"/>
        <v>6.6814550000000006</v>
      </c>
      <c r="G2495" s="7">
        <f t="shared" si="116"/>
        <v>54.354407999999999</v>
      </c>
      <c r="H2495" s="8">
        <f t="shared" si="114"/>
        <v>181.37205139636001</v>
      </c>
      <c r="K2495" s="69"/>
      <c r="L2495" s="69"/>
      <c r="M2495" s="69"/>
      <c r="P2495" s="63"/>
      <c r="Q2495" s="63"/>
      <c r="R2495" s="63"/>
    </row>
    <row r="2496" spans="1:18" outlineLevel="1">
      <c r="A2496" s="6">
        <v>48</v>
      </c>
      <c r="B2496" s="20">
        <v>42695.020833333336</v>
      </c>
      <c r="C2496" s="21">
        <v>0.75000000000000022</v>
      </c>
      <c r="D2496" s="22">
        <v>4.7</v>
      </c>
      <c r="E2496" s="23">
        <v>39.6</v>
      </c>
      <c r="F2496" s="7">
        <f t="shared" si="115"/>
        <v>4.8386500000000003</v>
      </c>
      <c r="G2496" s="7">
        <f t="shared" si="116"/>
        <v>42.229440000000004</v>
      </c>
      <c r="H2496" s="8">
        <f t="shared" si="114"/>
        <v>190.016495144</v>
      </c>
      <c r="K2496" s="69"/>
      <c r="L2496" s="69"/>
      <c r="M2496" s="69"/>
      <c r="P2496" s="63"/>
      <c r="Q2496" s="63"/>
      <c r="R2496" s="63"/>
    </row>
    <row r="2497" spans="1:18" outlineLevel="1">
      <c r="A2497" s="6">
        <v>48</v>
      </c>
      <c r="B2497" s="20">
        <v>42695.020833333336</v>
      </c>
      <c r="C2497" s="21">
        <v>0.77083333333333359</v>
      </c>
      <c r="D2497" s="22">
        <v>1.17</v>
      </c>
      <c r="E2497" s="23">
        <v>54.99</v>
      </c>
      <c r="F2497" s="7">
        <f t="shared" si="115"/>
        <v>1.204515</v>
      </c>
      <c r="G2497" s="7">
        <f t="shared" si="116"/>
        <v>58.641336000000003</v>
      </c>
      <c r="H2497" s="8">
        <f t="shared" si="114"/>
        <v>27.533603667959998</v>
      </c>
      <c r="K2497" s="69"/>
      <c r="L2497" s="69"/>
      <c r="M2497" s="69"/>
      <c r="P2497" s="63"/>
      <c r="Q2497" s="63"/>
      <c r="R2497" s="63"/>
    </row>
    <row r="2498" spans="1:18" outlineLevel="1">
      <c r="A2498" s="6">
        <v>48</v>
      </c>
      <c r="B2498" s="20">
        <v>42695.020833333336</v>
      </c>
      <c r="C2498" s="21">
        <v>0.79166666666666696</v>
      </c>
      <c r="D2498" s="22">
        <v>0.14000000000000001</v>
      </c>
      <c r="E2498" s="23">
        <v>57.44</v>
      </c>
      <c r="F2498" s="7">
        <f t="shared" si="115"/>
        <v>0.14413000000000004</v>
      </c>
      <c r="G2498" s="7">
        <f t="shared" si="116"/>
        <v>61.254016</v>
      </c>
      <c r="H2498" s="8">
        <f t="shared" si="114"/>
        <v>2.9180536739200007</v>
      </c>
      <c r="K2498" s="69"/>
      <c r="L2498" s="69"/>
      <c r="M2498" s="69"/>
      <c r="P2498" s="63"/>
      <c r="Q2498" s="63"/>
      <c r="R2498" s="63"/>
    </row>
    <row r="2499" spans="1:18" outlineLevel="1">
      <c r="A2499" s="6">
        <v>48</v>
      </c>
      <c r="B2499" s="20">
        <v>42695.020833333336</v>
      </c>
      <c r="C2499" s="21">
        <v>0.81250000000000033</v>
      </c>
      <c r="D2499" s="22">
        <v>-0.11</v>
      </c>
      <c r="E2499" s="23">
        <v>72.67</v>
      </c>
      <c r="F2499" s="7">
        <f t="shared" si="115"/>
        <v>-0.11324500000000001</v>
      </c>
      <c r="G2499" s="7">
        <f t="shared" si="116"/>
        <v>77.495288000000002</v>
      </c>
      <c r="H2499" s="8">
        <f t="shared" si="114"/>
        <v>-0.45351361043999983</v>
      </c>
      <c r="K2499" s="69"/>
      <c r="L2499" s="69"/>
      <c r="M2499" s="69"/>
      <c r="P2499" s="63"/>
      <c r="Q2499" s="63"/>
      <c r="R2499" s="63"/>
    </row>
    <row r="2500" spans="1:18" outlineLevel="1">
      <c r="A2500" s="6">
        <v>48</v>
      </c>
      <c r="B2500" s="20">
        <v>42695.020833333336</v>
      </c>
      <c r="C2500" s="21">
        <v>0.8333333333333337</v>
      </c>
      <c r="D2500" s="22">
        <v>0.17</v>
      </c>
      <c r="E2500" s="23">
        <v>51.35</v>
      </c>
      <c r="F2500" s="7">
        <f t="shared" si="115"/>
        <v>0.17501500000000003</v>
      </c>
      <c r="G2500" s="7">
        <f t="shared" si="116"/>
        <v>54.759640000000005</v>
      </c>
      <c r="H2500" s="8">
        <f t="shared" si="114"/>
        <v>4.6799641053999999</v>
      </c>
      <c r="K2500" s="69"/>
      <c r="L2500" s="69"/>
      <c r="M2500" s="69"/>
      <c r="P2500" s="63"/>
      <c r="Q2500" s="63"/>
      <c r="R2500" s="63"/>
    </row>
    <row r="2501" spans="1:18" outlineLevel="1">
      <c r="A2501" s="6">
        <v>48</v>
      </c>
      <c r="B2501" s="20">
        <v>42695.020833333336</v>
      </c>
      <c r="C2501" s="21">
        <v>0.85416666666666707</v>
      </c>
      <c r="D2501" s="22">
        <v>2.41</v>
      </c>
      <c r="E2501" s="23">
        <v>43.57</v>
      </c>
      <c r="F2501" s="7">
        <f t="shared" si="115"/>
        <v>2.4810950000000003</v>
      </c>
      <c r="G2501" s="7">
        <f t="shared" si="116"/>
        <v>46.463048000000001</v>
      </c>
      <c r="H2501" s="8">
        <f t="shared" si="114"/>
        <v>86.930006422440002</v>
      </c>
      <c r="K2501" s="69"/>
      <c r="L2501" s="69"/>
      <c r="M2501" s="69"/>
      <c r="P2501" s="63"/>
      <c r="Q2501" s="63"/>
      <c r="R2501" s="63"/>
    </row>
    <row r="2502" spans="1:18" outlineLevel="1">
      <c r="A2502" s="6">
        <v>48</v>
      </c>
      <c r="B2502" s="20">
        <v>42695.020833333336</v>
      </c>
      <c r="C2502" s="21">
        <v>0.87500000000000044</v>
      </c>
      <c r="D2502" s="22">
        <v>5.77</v>
      </c>
      <c r="E2502" s="23">
        <v>35.409999999999997</v>
      </c>
      <c r="F2502" s="7">
        <f t="shared" si="115"/>
        <v>5.9402150000000002</v>
      </c>
      <c r="G2502" s="7">
        <f t="shared" si="116"/>
        <v>37.761223999999999</v>
      </c>
      <c r="H2502" s="8">
        <f t="shared" si="114"/>
        <v>259.81773327684004</v>
      </c>
      <c r="K2502" s="69"/>
      <c r="L2502" s="69"/>
      <c r="M2502" s="69"/>
      <c r="P2502" s="63"/>
      <c r="Q2502" s="63"/>
      <c r="R2502" s="63"/>
    </row>
    <row r="2503" spans="1:18" outlineLevel="1">
      <c r="A2503" s="6">
        <v>48</v>
      </c>
      <c r="B2503" s="20">
        <v>42695.020833333336</v>
      </c>
      <c r="C2503" s="21">
        <v>0.89583333333333381</v>
      </c>
      <c r="D2503" s="22">
        <v>6.32</v>
      </c>
      <c r="E2503" s="23">
        <v>37.79</v>
      </c>
      <c r="F2503" s="7">
        <f t="shared" si="115"/>
        <v>6.5064400000000004</v>
      </c>
      <c r="G2503" s="7">
        <f t="shared" si="116"/>
        <v>40.299256</v>
      </c>
      <c r="H2503" s="8">
        <f t="shared" si="114"/>
        <v>268.07016879136</v>
      </c>
      <c r="K2503" s="69"/>
      <c r="L2503" s="69"/>
      <c r="M2503" s="69"/>
      <c r="P2503" s="63"/>
      <c r="Q2503" s="63"/>
      <c r="R2503" s="63"/>
    </row>
    <row r="2504" spans="1:18" outlineLevel="1">
      <c r="A2504" s="6">
        <v>48</v>
      </c>
      <c r="B2504" s="20">
        <v>42695.020833333336</v>
      </c>
      <c r="C2504" s="21">
        <v>0.91666666666666718</v>
      </c>
      <c r="D2504" s="22">
        <v>4.09</v>
      </c>
      <c r="E2504" s="23">
        <v>34.83</v>
      </c>
      <c r="F2504" s="7">
        <f t="shared" si="115"/>
        <v>4.210655</v>
      </c>
      <c r="G2504" s="7">
        <f t="shared" si="116"/>
        <v>37.142711999999996</v>
      </c>
      <c r="H2504" s="8">
        <f t="shared" si="114"/>
        <v>186.77323650364002</v>
      </c>
      <c r="K2504" s="69"/>
      <c r="L2504" s="69"/>
      <c r="M2504" s="69"/>
      <c r="P2504" s="63"/>
      <c r="Q2504" s="63"/>
      <c r="R2504" s="63"/>
    </row>
    <row r="2505" spans="1:18" outlineLevel="1">
      <c r="A2505" s="6">
        <v>48</v>
      </c>
      <c r="B2505" s="20">
        <v>42695.020833333336</v>
      </c>
      <c r="C2505" s="21">
        <v>0.93750000000000056</v>
      </c>
      <c r="D2505" s="22">
        <v>4.42</v>
      </c>
      <c r="E2505" s="23">
        <v>49.1</v>
      </c>
      <c r="F2505" s="7">
        <f t="shared" si="115"/>
        <v>4.5503900000000002</v>
      </c>
      <c r="G2505" s="7">
        <f t="shared" si="116"/>
        <v>52.360240000000005</v>
      </c>
      <c r="H2505" s="8">
        <f t="shared" si="114"/>
        <v>132.59727250639997</v>
      </c>
      <c r="K2505" s="69"/>
      <c r="L2505" s="69"/>
      <c r="M2505" s="69"/>
      <c r="P2505" s="63"/>
      <c r="Q2505" s="63"/>
      <c r="R2505" s="63"/>
    </row>
    <row r="2506" spans="1:18" outlineLevel="1">
      <c r="A2506" s="6">
        <v>48</v>
      </c>
      <c r="B2506" s="20">
        <v>42695.020833333336</v>
      </c>
      <c r="C2506" s="21">
        <v>0.95833333333333393</v>
      </c>
      <c r="D2506" s="22">
        <v>4.4800000000000004</v>
      </c>
      <c r="E2506" s="23">
        <v>34.36</v>
      </c>
      <c r="F2506" s="7">
        <f t="shared" si="115"/>
        <v>4.6121600000000011</v>
      </c>
      <c r="G2506" s="7">
        <f t="shared" si="116"/>
        <v>36.641503999999998</v>
      </c>
      <c r="H2506" s="8">
        <f t="shared" si="114"/>
        <v>206.89456091136006</v>
      </c>
      <c r="K2506" s="69"/>
      <c r="L2506" s="69"/>
      <c r="M2506" s="69"/>
      <c r="P2506" s="63"/>
      <c r="Q2506" s="63"/>
      <c r="R2506" s="63"/>
    </row>
    <row r="2507" spans="1:18" outlineLevel="1">
      <c r="A2507" s="6">
        <v>48</v>
      </c>
      <c r="B2507" s="20">
        <v>42695.020833333336</v>
      </c>
      <c r="C2507" s="21">
        <v>0.9791666666666673</v>
      </c>
      <c r="D2507" s="22">
        <v>3.38</v>
      </c>
      <c r="E2507" s="23">
        <v>36.549999999999997</v>
      </c>
      <c r="F2507" s="7">
        <f t="shared" si="115"/>
        <v>3.4797100000000003</v>
      </c>
      <c r="G2507" s="7">
        <f t="shared" si="116"/>
        <v>38.97692</v>
      </c>
      <c r="H2507" s="8">
        <f t="shared" si="114"/>
        <v>147.96798670680002</v>
      </c>
      <c r="K2507" s="69"/>
      <c r="L2507" s="69"/>
      <c r="M2507" s="69"/>
      <c r="P2507" s="63"/>
      <c r="Q2507" s="63"/>
      <c r="R2507" s="63"/>
    </row>
    <row r="2508" spans="1:18" outlineLevel="1">
      <c r="A2508" s="6">
        <v>48</v>
      </c>
      <c r="B2508" s="20">
        <v>42695.020833333336</v>
      </c>
      <c r="C2508" s="21">
        <v>1.0000000000000007</v>
      </c>
      <c r="D2508" s="22">
        <v>2.42</v>
      </c>
      <c r="E2508" s="23">
        <v>38.58</v>
      </c>
      <c r="F2508" s="7">
        <f t="shared" si="115"/>
        <v>2.49139</v>
      </c>
      <c r="G2508" s="7">
        <f t="shared" si="116"/>
        <v>41.141711999999998</v>
      </c>
      <c r="H2508" s="8">
        <f t="shared" si="114"/>
        <v>100.54823514032</v>
      </c>
      <c r="K2508" s="69"/>
      <c r="L2508" s="69"/>
      <c r="M2508" s="69"/>
      <c r="P2508" s="63"/>
      <c r="Q2508" s="63"/>
      <c r="R2508" s="63"/>
    </row>
    <row r="2509" spans="1:18" outlineLevel="1">
      <c r="A2509" s="6">
        <v>48</v>
      </c>
      <c r="B2509" s="20">
        <v>42696.020833333336</v>
      </c>
      <c r="C2509" s="21">
        <v>2.0833333333333332E-2</v>
      </c>
      <c r="D2509" s="22">
        <v>2.87</v>
      </c>
      <c r="E2509" s="23">
        <v>34.35</v>
      </c>
      <c r="F2509" s="7">
        <f t="shared" si="115"/>
        <v>2.9546650000000003</v>
      </c>
      <c r="G2509" s="7">
        <f t="shared" si="116"/>
        <v>36.630839999999999</v>
      </c>
      <c r="H2509" s="8">
        <f t="shared" ref="H2509:H2572" si="117">F2509*($B$6-G2509)</f>
        <v>132.57333663140002</v>
      </c>
      <c r="K2509" s="69"/>
      <c r="L2509" s="69"/>
      <c r="M2509" s="69"/>
      <c r="P2509" s="63"/>
      <c r="Q2509" s="63"/>
      <c r="R2509" s="63"/>
    </row>
    <row r="2510" spans="1:18" outlineLevel="1">
      <c r="A2510" s="6">
        <v>48</v>
      </c>
      <c r="B2510" s="20">
        <v>42696.020833333336</v>
      </c>
      <c r="C2510" s="21">
        <v>4.1666666666666664E-2</v>
      </c>
      <c r="D2510" s="22">
        <v>1.0900000000000001</v>
      </c>
      <c r="E2510" s="23">
        <v>34.94</v>
      </c>
      <c r="F2510" s="7">
        <f t="shared" ref="F2510:F2573" si="118">IF($B$10="Electricity",$D2510*$B$7,$D2510*$B$8)</f>
        <v>1.1221550000000002</v>
      </c>
      <c r="G2510" s="7">
        <f t="shared" ref="G2510:G2573" si="119">+E2510*$B$8</f>
        <v>37.260016</v>
      </c>
      <c r="H2510" s="8">
        <f t="shared" si="117"/>
        <v>49.64411924552001</v>
      </c>
      <c r="K2510" s="69"/>
      <c r="L2510" s="69"/>
      <c r="M2510" s="69"/>
      <c r="P2510" s="63"/>
      <c r="Q2510" s="63"/>
      <c r="R2510" s="63"/>
    </row>
    <row r="2511" spans="1:18" outlineLevel="1">
      <c r="A2511" s="6">
        <v>48</v>
      </c>
      <c r="B2511" s="20">
        <v>42696.020833333336</v>
      </c>
      <c r="C2511" s="21">
        <v>6.25E-2</v>
      </c>
      <c r="D2511" s="22">
        <v>0.36</v>
      </c>
      <c r="E2511" s="23">
        <v>32.76</v>
      </c>
      <c r="F2511" s="7">
        <f t="shared" si="118"/>
        <v>0.37062</v>
      </c>
      <c r="G2511" s="7">
        <f t="shared" si="119"/>
        <v>34.935263999999997</v>
      </c>
      <c r="H2511" s="8">
        <f t="shared" si="117"/>
        <v>17.257822456320003</v>
      </c>
      <c r="K2511" s="69"/>
      <c r="L2511" s="69"/>
      <c r="M2511" s="69"/>
      <c r="P2511" s="63"/>
      <c r="Q2511" s="63"/>
      <c r="R2511" s="63"/>
    </row>
    <row r="2512" spans="1:18" outlineLevel="1">
      <c r="A2512" s="6">
        <v>48</v>
      </c>
      <c r="B2512" s="20">
        <v>42696.020833333336</v>
      </c>
      <c r="C2512" s="21">
        <v>8.3333333333333329E-2</v>
      </c>
      <c r="D2512" s="22">
        <v>1.63</v>
      </c>
      <c r="E2512" s="23">
        <v>33.44</v>
      </c>
      <c r="F2512" s="7">
        <f t="shared" si="118"/>
        <v>1.678085</v>
      </c>
      <c r="G2512" s="7">
        <f t="shared" si="119"/>
        <v>35.660415999999998</v>
      </c>
      <c r="H2512" s="8">
        <f t="shared" si="117"/>
        <v>76.922718316640001</v>
      </c>
      <c r="K2512" s="69"/>
      <c r="L2512" s="69"/>
      <c r="M2512" s="69"/>
      <c r="P2512" s="63"/>
      <c r="Q2512" s="63"/>
      <c r="R2512" s="63"/>
    </row>
    <row r="2513" spans="1:18" outlineLevel="1">
      <c r="A2513" s="6">
        <v>48</v>
      </c>
      <c r="B2513" s="20">
        <v>42696.020833333336</v>
      </c>
      <c r="C2513" s="21">
        <v>0.10416666666666666</v>
      </c>
      <c r="D2513" s="22">
        <v>2.74</v>
      </c>
      <c r="E2513" s="23">
        <v>30.64</v>
      </c>
      <c r="F2513" s="7">
        <f t="shared" si="118"/>
        <v>2.8208300000000004</v>
      </c>
      <c r="G2513" s="7">
        <f t="shared" si="119"/>
        <v>32.674495999999998</v>
      </c>
      <c r="H2513" s="8">
        <f t="shared" si="117"/>
        <v>137.72844644832003</v>
      </c>
      <c r="K2513" s="69"/>
      <c r="L2513" s="69"/>
      <c r="M2513" s="69"/>
      <c r="P2513" s="63"/>
      <c r="Q2513" s="63"/>
      <c r="R2513" s="63"/>
    </row>
    <row r="2514" spans="1:18" outlineLevel="1">
      <c r="A2514" s="6">
        <v>48</v>
      </c>
      <c r="B2514" s="20">
        <v>42696.020833333336</v>
      </c>
      <c r="C2514" s="21">
        <v>0.12499999999999999</v>
      </c>
      <c r="D2514" s="22">
        <v>1.93</v>
      </c>
      <c r="E2514" s="23">
        <v>32.6</v>
      </c>
      <c r="F2514" s="7">
        <f t="shared" si="118"/>
        <v>1.9869350000000001</v>
      </c>
      <c r="G2514" s="7">
        <f t="shared" si="119"/>
        <v>34.76464</v>
      </c>
      <c r="H2514" s="8">
        <f t="shared" si="117"/>
        <v>92.860122521600005</v>
      </c>
      <c r="K2514" s="69"/>
      <c r="L2514" s="69"/>
      <c r="M2514" s="69"/>
      <c r="P2514" s="63"/>
      <c r="Q2514" s="63"/>
      <c r="R2514" s="63"/>
    </row>
    <row r="2515" spans="1:18" outlineLevel="1">
      <c r="A2515" s="6">
        <v>48</v>
      </c>
      <c r="B2515" s="20">
        <v>42696.020833333336</v>
      </c>
      <c r="C2515" s="21">
        <v>0.14583333333333331</v>
      </c>
      <c r="D2515" s="22">
        <v>0.15</v>
      </c>
      <c r="E2515" s="23">
        <v>29.14</v>
      </c>
      <c r="F2515" s="7">
        <f t="shared" si="118"/>
        <v>0.15442500000000001</v>
      </c>
      <c r="G2515" s="7">
        <f t="shared" si="119"/>
        <v>31.074896000000003</v>
      </c>
      <c r="H2515" s="8">
        <f t="shared" si="117"/>
        <v>7.7868966852000003</v>
      </c>
      <c r="K2515" s="69"/>
      <c r="L2515" s="69"/>
      <c r="M2515" s="69"/>
      <c r="P2515" s="63"/>
      <c r="Q2515" s="63"/>
      <c r="R2515" s="63"/>
    </row>
    <row r="2516" spans="1:18" outlineLevel="1">
      <c r="A2516" s="6">
        <v>48</v>
      </c>
      <c r="B2516" s="20">
        <v>42696.020833333336</v>
      </c>
      <c r="C2516" s="21">
        <v>0.16666666666666666</v>
      </c>
      <c r="D2516" s="22">
        <v>-7.0000000000000007E-2</v>
      </c>
      <c r="E2516" s="23">
        <v>29.24</v>
      </c>
      <c r="F2516" s="7">
        <f t="shared" si="118"/>
        <v>-7.2065000000000018E-2</v>
      </c>
      <c r="G2516" s="7">
        <f t="shared" si="119"/>
        <v>31.181535999999998</v>
      </c>
      <c r="H2516" s="8">
        <f t="shared" si="117"/>
        <v>-3.6262001081600013</v>
      </c>
      <c r="K2516" s="69"/>
      <c r="L2516" s="69"/>
      <c r="M2516" s="69"/>
      <c r="P2516" s="63"/>
      <c r="Q2516" s="63"/>
      <c r="R2516" s="63"/>
    </row>
    <row r="2517" spans="1:18" outlineLevel="1">
      <c r="A2517" s="6">
        <v>48</v>
      </c>
      <c r="B2517" s="20">
        <v>42696.020833333336</v>
      </c>
      <c r="C2517" s="21">
        <v>0.1875</v>
      </c>
      <c r="D2517" s="22">
        <v>-0.08</v>
      </c>
      <c r="E2517" s="23">
        <v>29.78</v>
      </c>
      <c r="F2517" s="7">
        <f t="shared" si="118"/>
        <v>-8.2360000000000003E-2</v>
      </c>
      <c r="G2517" s="7">
        <f t="shared" si="119"/>
        <v>31.757392000000003</v>
      </c>
      <c r="H2517" s="8">
        <f t="shared" si="117"/>
        <v>-4.0968011948800003</v>
      </c>
      <c r="K2517" s="69"/>
      <c r="L2517" s="69"/>
      <c r="M2517" s="69"/>
      <c r="P2517" s="63"/>
      <c r="Q2517" s="63"/>
      <c r="R2517" s="63"/>
    </row>
    <row r="2518" spans="1:18" outlineLevel="1">
      <c r="A2518" s="6">
        <v>48</v>
      </c>
      <c r="B2518" s="20">
        <v>42696.020833333336</v>
      </c>
      <c r="C2518" s="21">
        <v>0.20833333333333334</v>
      </c>
      <c r="D2518" s="22">
        <v>-0.09</v>
      </c>
      <c r="E2518" s="23">
        <v>30.38</v>
      </c>
      <c r="F2518" s="7">
        <f t="shared" si="118"/>
        <v>-9.2655000000000001E-2</v>
      </c>
      <c r="G2518" s="7">
        <f t="shared" si="119"/>
        <v>32.397232000000002</v>
      </c>
      <c r="H2518" s="8">
        <f t="shared" si="117"/>
        <v>-4.5496169690399997</v>
      </c>
      <c r="K2518" s="69"/>
      <c r="L2518" s="69"/>
      <c r="M2518" s="69"/>
      <c r="P2518" s="63"/>
      <c r="Q2518" s="63"/>
      <c r="R2518" s="63"/>
    </row>
    <row r="2519" spans="1:18" outlineLevel="1">
      <c r="A2519" s="6">
        <v>48</v>
      </c>
      <c r="B2519" s="20">
        <v>42696.020833333336</v>
      </c>
      <c r="C2519" s="21">
        <v>0.22916666666666669</v>
      </c>
      <c r="D2519" s="22">
        <v>0.37</v>
      </c>
      <c r="E2519" s="23">
        <v>33.200000000000003</v>
      </c>
      <c r="F2519" s="7">
        <f t="shared" si="118"/>
        <v>0.380915</v>
      </c>
      <c r="G2519" s="7">
        <f t="shared" si="119"/>
        <v>35.404480000000007</v>
      </c>
      <c r="H2519" s="8">
        <f t="shared" si="117"/>
        <v>17.558475000799998</v>
      </c>
      <c r="K2519" s="69"/>
      <c r="L2519" s="69"/>
      <c r="M2519" s="69"/>
      <c r="P2519" s="63"/>
      <c r="Q2519" s="63"/>
      <c r="R2519" s="63"/>
    </row>
    <row r="2520" spans="1:18" outlineLevel="1">
      <c r="A2520" s="6">
        <v>48</v>
      </c>
      <c r="B2520" s="20">
        <v>42696.020833333336</v>
      </c>
      <c r="C2520" s="21">
        <v>0.25</v>
      </c>
      <c r="D2520" s="22">
        <v>0.39</v>
      </c>
      <c r="E2520" s="23">
        <v>35.409999999999997</v>
      </c>
      <c r="F2520" s="7">
        <f t="shared" si="118"/>
        <v>0.40150500000000006</v>
      </c>
      <c r="G2520" s="7">
        <f t="shared" si="119"/>
        <v>37.761223999999999</v>
      </c>
      <c r="H2520" s="8">
        <f t="shared" si="117"/>
        <v>17.561337257880002</v>
      </c>
      <c r="K2520" s="69"/>
      <c r="L2520" s="69"/>
      <c r="M2520" s="69"/>
      <c r="P2520" s="63"/>
      <c r="Q2520" s="63"/>
      <c r="R2520" s="63"/>
    </row>
    <row r="2521" spans="1:18" outlineLevel="1">
      <c r="A2521" s="6">
        <v>48</v>
      </c>
      <c r="B2521" s="20">
        <v>42696.020833333336</v>
      </c>
      <c r="C2521" s="21">
        <v>0.27083333333333331</v>
      </c>
      <c r="D2521" s="22">
        <v>0.38</v>
      </c>
      <c r="E2521" s="23">
        <v>34.08</v>
      </c>
      <c r="F2521" s="7">
        <f t="shared" si="118"/>
        <v>0.39121000000000006</v>
      </c>
      <c r="G2521" s="7">
        <f t="shared" si="119"/>
        <v>36.342911999999998</v>
      </c>
      <c r="H2521" s="8">
        <f t="shared" si="117"/>
        <v>17.665904396480002</v>
      </c>
      <c r="K2521" s="69"/>
      <c r="L2521" s="69"/>
      <c r="M2521" s="69"/>
      <c r="P2521" s="63"/>
      <c r="Q2521" s="63"/>
      <c r="R2521" s="63"/>
    </row>
    <row r="2522" spans="1:18" outlineLevel="1">
      <c r="A2522" s="6">
        <v>48</v>
      </c>
      <c r="B2522" s="20">
        <v>42696.020833333336</v>
      </c>
      <c r="C2522" s="21">
        <v>0.29166666666666663</v>
      </c>
      <c r="D2522" s="22">
        <v>0.42</v>
      </c>
      <c r="E2522" s="23">
        <v>39.18</v>
      </c>
      <c r="F2522" s="7">
        <f t="shared" si="118"/>
        <v>0.43239</v>
      </c>
      <c r="G2522" s="7">
        <f t="shared" si="119"/>
        <v>41.781551999999998</v>
      </c>
      <c r="H2522" s="8">
        <f t="shared" si="117"/>
        <v>17.17385973072</v>
      </c>
      <c r="K2522" s="69"/>
      <c r="L2522" s="69"/>
      <c r="M2522" s="69"/>
      <c r="P2522" s="63"/>
      <c r="Q2522" s="63"/>
      <c r="R2522" s="63"/>
    </row>
    <row r="2523" spans="1:18" outlineLevel="1">
      <c r="A2523" s="6">
        <v>48</v>
      </c>
      <c r="B2523" s="20">
        <v>42696.020833333336</v>
      </c>
      <c r="C2523" s="21">
        <v>0.31249999999999994</v>
      </c>
      <c r="D2523" s="22">
        <v>0.4</v>
      </c>
      <c r="E2523" s="23">
        <v>27.27</v>
      </c>
      <c r="F2523" s="7">
        <f t="shared" si="118"/>
        <v>0.41180000000000005</v>
      </c>
      <c r="G2523" s="7">
        <f t="shared" si="119"/>
        <v>29.080728000000001</v>
      </c>
      <c r="H2523" s="8">
        <f t="shared" si="117"/>
        <v>21.586256209600002</v>
      </c>
      <c r="K2523" s="69"/>
      <c r="L2523" s="69"/>
      <c r="M2523" s="69"/>
      <c r="P2523" s="63"/>
      <c r="Q2523" s="63"/>
      <c r="R2523" s="63"/>
    </row>
    <row r="2524" spans="1:18" outlineLevel="1">
      <c r="A2524" s="6">
        <v>48</v>
      </c>
      <c r="B2524" s="20">
        <v>42696.020833333336</v>
      </c>
      <c r="C2524" s="21">
        <v>0.33333333333333326</v>
      </c>
      <c r="D2524" s="22">
        <v>0.05</v>
      </c>
      <c r="E2524" s="23">
        <v>29.74</v>
      </c>
      <c r="F2524" s="7">
        <f t="shared" si="118"/>
        <v>5.1475000000000007E-2</v>
      </c>
      <c r="G2524" s="7">
        <f t="shared" si="119"/>
        <v>31.714735999999998</v>
      </c>
      <c r="H2524" s="8">
        <f t="shared" si="117"/>
        <v>2.5626964644000001</v>
      </c>
      <c r="K2524" s="69"/>
      <c r="L2524" s="69"/>
      <c r="M2524" s="69"/>
      <c r="P2524" s="63"/>
      <c r="Q2524" s="63"/>
      <c r="R2524" s="63"/>
    </row>
    <row r="2525" spans="1:18" outlineLevel="1">
      <c r="A2525" s="6">
        <v>48</v>
      </c>
      <c r="B2525" s="20">
        <v>42696.020833333336</v>
      </c>
      <c r="C2525" s="21">
        <v>0.35416666666666657</v>
      </c>
      <c r="D2525" s="22">
        <v>0.01</v>
      </c>
      <c r="E2525" s="23">
        <v>39.72</v>
      </c>
      <c r="F2525" s="7">
        <f t="shared" si="118"/>
        <v>1.0295E-2</v>
      </c>
      <c r="G2525" s="7">
        <f t="shared" si="119"/>
        <v>42.357408</v>
      </c>
      <c r="H2525" s="8">
        <f t="shared" si="117"/>
        <v>0.40297298464000003</v>
      </c>
      <c r="K2525" s="69"/>
      <c r="L2525" s="69"/>
      <c r="M2525" s="69"/>
      <c r="P2525" s="63"/>
      <c r="Q2525" s="63"/>
      <c r="R2525" s="63"/>
    </row>
    <row r="2526" spans="1:18" outlineLevel="1">
      <c r="A2526" s="6">
        <v>48</v>
      </c>
      <c r="B2526" s="20">
        <v>42696.020833333336</v>
      </c>
      <c r="C2526" s="21">
        <v>0.37499999999999989</v>
      </c>
      <c r="D2526" s="22">
        <v>-0.06</v>
      </c>
      <c r="E2526" s="23">
        <v>37.19</v>
      </c>
      <c r="F2526" s="7">
        <f t="shared" si="118"/>
        <v>-6.1770000000000005E-2</v>
      </c>
      <c r="G2526" s="7">
        <f t="shared" si="119"/>
        <v>39.659416</v>
      </c>
      <c r="H2526" s="8">
        <f t="shared" si="117"/>
        <v>-2.5844928736800004</v>
      </c>
      <c r="K2526" s="69"/>
      <c r="L2526" s="69"/>
      <c r="M2526" s="69"/>
      <c r="P2526" s="63"/>
      <c r="Q2526" s="63"/>
      <c r="R2526" s="63"/>
    </row>
    <row r="2527" spans="1:18" outlineLevel="1">
      <c r="A2527" s="6">
        <v>48</v>
      </c>
      <c r="B2527" s="20">
        <v>42696.020833333336</v>
      </c>
      <c r="C2527" s="21">
        <v>0.3958333333333332</v>
      </c>
      <c r="D2527" s="22">
        <v>-0.08</v>
      </c>
      <c r="E2527" s="23">
        <v>43.71</v>
      </c>
      <c r="F2527" s="7">
        <f t="shared" si="118"/>
        <v>-8.2360000000000003E-2</v>
      </c>
      <c r="G2527" s="7">
        <f t="shared" si="119"/>
        <v>46.612344</v>
      </c>
      <c r="H2527" s="8">
        <f t="shared" si="117"/>
        <v>-2.8733473481600003</v>
      </c>
      <c r="K2527" s="69"/>
      <c r="L2527" s="69"/>
      <c r="M2527" s="69"/>
      <c r="P2527" s="63"/>
      <c r="Q2527" s="63"/>
      <c r="R2527" s="63"/>
    </row>
    <row r="2528" spans="1:18" outlineLevel="1">
      <c r="A2528" s="6">
        <v>48</v>
      </c>
      <c r="B2528" s="20">
        <v>42696.020833333336</v>
      </c>
      <c r="C2528" s="21">
        <v>0.41666666666666652</v>
      </c>
      <c r="D2528" s="22">
        <v>-0.09</v>
      </c>
      <c r="E2528" s="23">
        <v>50.66</v>
      </c>
      <c r="F2528" s="7">
        <f t="shared" si="118"/>
        <v>-9.2655000000000001E-2</v>
      </c>
      <c r="G2528" s="7">
        <f t="shared" si="119"/>
        <v>54.023823999999998</v>
      </c>
      <c r="H2528" s="8">
        <f t="shared" si="117"/>
        <v>-2.5458050872800002</v>
      </c>
      <c r="K2528" s="69"/>
      <c r="L2528" s="69"/>
      <c r="M2528" s="69"/>
      <c r="P2528" s="63"/>
      <c r="Q2528" s="63"/>
      <c r="R2528" s="63"/>
    </row>
    <row r="2529" spans="1:18" outlineLevel="1">
      <c r="A2529" s="6">
        <v>48</v>
      </c>
      <c r="B2529" s="20">
        <v>42696.020833333336</v>
      </c>
      <c r="C2529" s="21">
        <v>0.43749999999999983</v>
      </c>
      <c r="D2529" s="22">
        <v>-0.09</v>
      </c>
      <c r="E2529" s="23">
        <v>56.34</v>
      </c>
      <c r="F2529" s="7">
        <f t="shared" si="118"/>
        <v>-9.2655000000000001E-2</v>
      </c>
      <c r="G2529" s="7">
        <f t="shared" si="119"/>
        <v>60.080976000000007</v>
      </c>
      <c r="H2529" s="8">
        <f t="shared" si="117"/>
        <v>-1.9845796687199995</v>
      </c>
      <c r="K2529" s="69"/>
      <c r="L2529" s="69"/>
      <c r="M2529" s="69"/>
      <c r="P2529" s="63"/>
      <c r="Q2529" s="63"/>
      <c r="R2529" s="63"/>
    </row>
    <row r="2530" spans="1:18" outlineLevel="1">
      <c r="A2530" s="6">
        <v>48</v>
      </c>
      <c r="B2530" s="20">
        <v>42696.020833333336</v>
      </c>
      <c r="C2530" s="21">
        <v>0.45833333333333315</v>
      </c>
      <c r="D2530" s="22">
        <v>-7.0000000000000007E-2</v>
      </c>
      <c r="E2530" s="23">
        <v>74.67</v>
      </c>
      <c r="F2530" s="7">
        <f t="shared" si="118"/>
        <v>-7.2065000000000018E-2</v>
      </c>
      <c r="G2530" s="7">
        <f t="shared" si="119"/>
        <v>79.628088000000005</v>
      </c>
      <c r="H2530" s="8">
        <f t="shared" si="117"/>
        <v>-0.13489933827999964</v>
      </c>
      <c r="K2530" s="69"/>
      <c r="L2530" s="69"/>
      <c r="M2530" s="69"/>
      <c r="P2530" s="63"/>
      <c r="Q2530" s="63"/>
      <c r="R2530" s="63"/>
    </row>
    <row r="2531" spans="1:18" outlineLevel="1">
      <c r="A2531" s="6">
        <v>48</v>
      </c>
      <c r="B2531" s="20">
        <v>42696.020833333336</v>
      </c>
      <c r="C2531" s="21">
        <v>0.47916666666666646</v>
      </c>
      <c r="D2531" s="22">
        <v>0.14000000000000001</v>
      </c>
      <c r="E2531" s="23">
        <v>88.57</v>
      </c>
      <c r="F2531" s="7">
        <f t="shared" si="118"/>
        <v>0.14413000000000004</v>
      </c>
      <c r="G2531" s="7">
        <f t="shared" si="119"/>
        <v>94.451048</v>
      </c>
      <c r="H2531" s="8">
        <f t="shared" si="117"/>
        <v>-1.8666345482400004</v>
      </c>
      <c r="K2531" s="69"/>
      <c r="L2531" s="69"/>
      <c r="M2531" s="69"/>
      <c r="P2531" s="63"/>
      <c r="Q2531" s="63"/>
      <c r="R2531" s="63"/>
    </row>
    <row r="2532" spans="1:18" outlineLevel="1">
      <c r="A2532" s="6">
        <v>48</v>
      </c>
      <c r="B2532" s="20">
        <v>42696.020833333336</v>
      </c>
      <c r="C2532" s="21">
        <v>0.49999999999999978</v>
      </c>
      <c r="D2532" s="22">
        <v>0.31</v>
      </c>
      <c r="E2532" s="23">
        <v>72.75</v>
      </c>
      <c r="F2532" s="7">
        <f t="shared" si="118"/>
        <v>0.31914500000000001</v>
      </c>
      <c r="G2532" s="7">
        <f t="shared" si="119"/>
        <v>77.580600000000004</v>
      </c>
      <c r="H2532" s="8">
        <f t="shared" si="117"/>
        <v>1.2508569129999987</v>
      </c>
      <c r="K2532" s="69"/>
      <c r="L2532" s="69"/>
      <c r="M2532" s="69"/>
      <c r="P2532" s="63"/>
      <c r="Q2532" s="63"/>
      <c r="R2532" s="63"/>
    </row>
    <row r="2533" spans="1:18" outlineLevel="1">
      <c r="A2533" s="6">
        <v>48</v>
      </c>
      <c r="B2533" s="20">
        <v>42696.020833333336</v>
      </c>
      <c r="C2533" s="21">
        <v>0.52083333333333315</v>
      </c>
      <c r="D2533" s="22">
        <v>0.42</v>
      </c>
      <c r="E2533" s="23">
        <v>69.319999999999993</v>
      </c>
      <c r="F2533" s="7">
        <f t="shared" si="118"/>
        <v>0.43239</v>
      </c>
      <c r="G2533" s="7">
        <f t="shared" si="119"/>
        <v>73.922847999999988</v>
      </c>
      <c r="H2533" s="8">
        <f t="shared" si="117"/>
        <v>3.2762847532800055</v>
      </c>
      <c r="K2533" s="69"/>
      <c r="L2533" s="69"/>
      <c r="M2533" s="69"/>
      <c r="P2533" s="63"/>
      <c r="Q2533" s="63"/>
      <c r="R2533" s="63"/>
    </row>
    <row r="2534" spans="1:18" outlineLevel="1">
      <c r="A2534" s="6">
        <v>48</v>
      </c>
      <c r="B2534" s="20">
        <v>42696.020833333336</v>
      </c>
      <c r="C2534" s="21">
        <v>0.54166666666666652</v>
      </c>
      <c r="D2534" s="22">
        <v>0.31</v>
      </c>
      <c r="E2534" s="23">
        <v>62.03</v>
      </c>
      <c r="F2534" s="7">
        <f t="shared" si="118"/>
        <v>0.31914500000000001</v>
      </c>
      <c r="G2534" s="7">
        <f t="shared" si="119"/>
        <v>66.148792</v>
      </c>
      <c r="H2534" s="8">
        <f t="shared" si="117"/>
        <v>4.8992612771599999</v>
      </c>
      <c r="K2534" s="69"/>
      <c r="L2534" s="69"/>
      <c r="M2534" s="69"/>
      <c r="P2534" s="63"/>
      <c r="Q2534" s="63"/>
      <c r="R2534" s="63"/>
    </row>
    <row r="2535" spans="1:18" outlineLevel="1">
      <c r="A2535" s="6">
        <v>48</v>
      </c>
      <c r="B2535" s="20">
        <v>42696.020833333336</v>
      </c>
      <c r="C2535" s="21">
        <v>0.56249999999999989</v>
      </c>
      <c r="D2535" s="22">
        <v>0.34</v>
      </c>
      <c r="E2535" s="23">
        <v>76.13</v>
      </c>
      <c r="F2535" s="7">
        <f t="shared" si="118"/>
        <v>0.35003000000000006</v>
      </c>
      <c r="G2535" s="7">
        <f t="shared" si="119"/>
        <v>81.185031999999993</v>
      </c>
      <c r="H2535" s="8">
        <f t="shared" si="117"/>
        <v>0.11024824904000263</v>
      </c>
      <c r="K2535" s="69"/>
      <c r="L2535" s="69"/>
      <c r="M2535" s="69"/>
      <c r="P2535" s="63"/>
      <c r="Q2535" s="63"/>
      <c r="R2535" s="63"/>
    </row>
    <row r="2536" spans="1:18" outlineLevel="1">
      <c r="A2536" s="6">
        <v>48</v>
      </c>
      <c r="B2536" s="20">
        <v>42696.020833333336</v>
      </c>
      <c r="C2536" s="21">
        <v>0.58333333333333326</v>
      </c>
      <c r="D2536" s="22">
        <v>0.28999999999999998</v>
      </c>
      <c r="E2536" s="23">
        <v>53.34</v>
      </c>
      <c r="F2536" s="7">
        <f t="shared" si="118"/>
        <v>0.29855500000000001</v>
      </c>
      <c r="G2536" s="7">
        <f t="shared" si="119"/>
        <v>56.881776000000002</v>
      </c>
      <c r="H2536" s="8">
        <f t="shared" si="117"/>
        <v>7.3498938663199995</v>
      </c>
      <c r="K2536" s="69"/>
      <c r="L2536" s="69"/>
      <c r="M2536" s="69"/>
      <c r="P2536" s="63"/>
      <c r="Q2536" s="63"/>
      <c r="R2536" s="63"/>
    </row>
    <row r="2537" spans="1:18" outlineLevel="1">
      <c r="A2537" s="6">
        <v>48</v>
      </c>
      <c r="B2537" s="20">
        <v>42696.020833333336</v>
      </c>
      <c r="C2537" s="21">
        <v>0.60416666666666663</v>
      </c>
      <c r="D2537" s="22">
        <v>1.46</v>
      </c>
      <c r="E2537" s="23">
        <v>-289.19</v>
      </c>
      <c r="F2537" s="7">
        <f t="shared" si="118"/>
        <v>1.5030700000000001</v>
      </c>
      <c r="G2537" s="7">
        <f t="shared" si="119"/>
        <v>-308.39221600000002</v>
      </c>
      <c r="H2537" s="8">
        <f t="shared" si="117"/>
        <v>586.03529310312013</v>
      </c>
      <c r="K2537" s="69"/>
      <c r="L2537" s="69"/>
      <c r="M2537" s="69"/>
      <c r="P2537" s="63"/>
      <c r="Q2537" s="63"/>
      <c r="R2537" s="63"/>
    </row>
    <row r="2538" spans="1:18" outlineLevel="1">
      <c r="A2538" s="6">
        <v>48</v>
      </c>
      <c r="B2538" s="20">
        <v>42696.020833333336</v>
      </c>
      <c r="C2538" s="21">
        <v>0.625</v>
      </c>
      <c r="D2538" s="22">
        <v>1.99</v>
      </c>
      <c r="E2538" s="23">
        <v>36.08</v>
      </c>
      <c r="F2538" s="7">
        <f t="shared" si="118"/>
        <v>2.048705</v>
      </c>
      <c r="G2538" s="7">
        <f t="shared" si="119"/>
        <v>38.475712000000001</v>
      </c>
      <c r="H2538" s="8">
        <f t="shared" si="117"/>
        <v>88.144073947039999</v>
      </c>
      <c r="K2538" s="69"/>
      <c r="L2538" s="69"/>
      <c r="M2538" s="69"/>
      <c r="P2538" s="63"/>
      <c r="Q2538" s="63"/>
      <c r="R2538" s="63"/>
    </row>
    <row r="2539" spans="1:18" outlineLevel="1">
      <c r="A2539" s="6">
        <v>48</v>
      </c>
      <c r="B2539" s="20">
        <v>42696.020833333336</v>
      </c>
      <c r="C2539" s="21">
        <v>0.64583333333333337</v>
      </c>
      <c r="D2539" s="22">
        <v>1.64</v>
      </c>
      <c r="E2539" s="23">
        <v>28.78</v>
      </c>
      <c r="F2539" s="7">
        <f t="shared" si="118"/>
        <v>1.68838</v>
      </c>
      <c r="G2539" s="7">
        <f t="shared" si="119"/>
        <v>30.690992000000001</v>
      </c>
      <c r="H2539" s="8">
        <f t="shared" si="117"/>
        <v>85.784912927039997</v>
      </c>
      <c r="K2539" s="69"/>
      <c r="L2539" s="69"/>
      <c r="M2539" s="69"/>
      <c r="P2539" s="63"/>
      <c r="Q2539" s="63"/>
      <c r="R2539" s="63"/>
    </row>
    <row r="2540" spans="1:18" outlineLevel="1">
      <c r="A2540" s="6">
        <v>48</v>
      </c>
      <c r="B2540" s="20">
        <v>42696.020833333336</v>
      </c>
      <c r="C2540" s="21">
        <v>0.66666666666666674</v>
      </c>
      <c r="D2540" s="22">
        <v>0.91</v>
      </c>
      <c r="E2540" s="23">
        <v>82.81</v>
      </c>
      <c r="F2540" s="7">
        <f t="shared" si="118"/>
        <v>0.93684500000000015</v>
      </c>
      <c r="G2540" s="7">
        <f t="shared" si="119"/>
        <v>88.30858400000001</v>
      </c>
      <c r="H2540" s="8">
        <f t="shared" si="117"/>
        <v>-6.3785878774800109</v>
      </c>
      <c r="K2540" s="69"/>
      <c r="L2540" s="69"/>
      <c r="M2540" s="69"/>
      <c r="P2540" s="63"/>
      <c r="Q2540" s="63"/>
      <c r="R2540" s="63"/>
    </row>
    <row r="2541" spans="1:18" outlineLevel="1">
      <c r="A2541" s="6">
        <v>48</v>
      </c>
      <c r="B2541" s="20">
        <v>42696.020833333336</v>
      </c>
      <c r="C2541" s="21">
        <v>0.68750000000000011</v>
      </c>
      <c r="D2541" s="22">
        <v>0.75</v>
      </c>
      <c r="E2541" s="23">
        <v>53.03</v>
      </c>
      <c r="F2541" s="7">
        <f t="shared" si="118"/>
        <v>0.77212500000000006</v>
      </c>
      <c r="G2541" s="7">
        <f t="shared" si="119"/>
        <v>56.551192</v>
      </c>
      <c r="H2541" s="8">
        <f t="shared" si="117"/>
        <v>19.263598377000001</v>
      </c>
      <c r="K2541" s="69"/>
      <c r="L2541" s="69"/>
      <c r="M2541" s="69"/>
      <c r="P2541" s="63"/>
      <c r="Q2541" s="63"/>
      <c r="R2541" s="63"/>
    </row>
    <row r="2542" spans="1:18" outlineLevel="1">
      <c r="A2542" s="6">
        <v>48</v>
      </c>
      <c r="B2542" s="20">
        <v>42696.020833333336</v>
      </c>
      <c r="C2542" s="21">
        <v>0.70833333333333348</v>
      </c>
      <c r="D2542" s="22">
        <v>0.17</v>
      </c>
      <c r="E2542" s="23">
        <v>61.26</v>
      </c>
      <c r="F2542" s="7">
        <f t="shared" si="118"/>
        <v>0.17501500000000003</v>
      </c>
      <c r="G2542" s="7">
        <f t="shared" si="119"/>
        <v>65.327663999999999</v>
      </c>
      <c r="H2542" s="8">
        <f t="shared" si="117"/>
        <v>2.8304013850400009</v>
      </c>
      <c r="K2542" s="69"/>
      <c r="L2542" s="69"/>
      <c r="M2542" s="69"/>
      <c r="P2542" s="63"/>
      <c r="Q2542" s="63"/>
      <c r="R2542" s="63"/>
    </row>
    <row r="2543" spans="1:18" outlineLevel="1">
      <c r="A2543" s="6">
        <v>48</v>
      </c>
      <c r="B2543" s="20">
        <v>42696.020833333336</v>
      </c>
      <c r="C2543" s="21">
        <v>0.72916666666666685</v>
      </c>
      <c r="D2543" s="22">
        <v>0.12</v>
      </c>
      <c r="E2543" s="23">
        <v>70.37</v>
      </c>
      <c r="F2543" s="7">
        <f t="shared" si="118"/>
        <v>0.12354000000000001</v>
      </c>
      <c r="G2543" s="7">
        <f t="shared" si="119"/>
        <v>75.042568000000003</v>
      </c>
      <c r="H2543" s="8">
        <f t="shared" si="117"/>
        <v>0.79775114927999968</v>
      </c>
      <c r="K2543" s="69"/>
      <c r="L2543" s="69"/>
      <c r="M2543" s="69"/>
      <c r="P2543" s="63"/>
      <c r="Q2543" s="63"/>
      <c r="R2543" s="63"/>
    </row>
    <row r="2544" spans="1:18" outlineLevel="1">
      <c r="A2544" s="6">
        <v>48</v>
      </c>
      <c r="B2544" s="20">
        <v>42696.020833333336</v>
      </c>
      <c r="C2544" s="21">
        <v>0.75000000000000022</v>
      </c>
      <c r="D2544" s="22">
        <v>-0.1</v>
      </c>
      <c r="E2544" s="23">
        <v>49.44</v>
      </c>
      <c r="F2544" s="7">
        <f t="shared" si="118"/>
        <v>-0.10295000000000001</v>
      </c>
      <c r="G2544" s="7">
        <f t="shared" si="119"/>
        <v>52.722816000000002</v>
      </c>
      <c r="H2544" s="8">
        <f t="shared" si="117"/>
        <v>-2.9626110928</v>
      </c>
      <c r="K2544" s="69"/>
      <c r="L2544" s="69"/>
      <c r="M2544" s="69"/>
      <c r="P2544" s="63"/>
      <c r="Q2544" s="63"/>
      <c r="R2544" s="63"/>
    </row>
    <row r="2545" spans="1:18" outlineLevel="1">
      <c r="A2545" s="6">
        <v>48</v>
      </c>
      <c r="B2545" s="20">
        <v>42696.020833333336</v>
      </c>
      <c r="C2545" s="21">
        <v>0.77083333333333359</v>
      </c>
      <c r="D2545" s="22">
        <v>-0.1</v>
      </c>
      <c r="E2545" s="23">
        <v>45.51</v>
      </c>
      <c r="F2545" s="7">
        <f t="shared" si="118"/>
        <v>-0.10295000000000001</v>
      </c>
      <c r="G2545" s="7">
        <f t="shared" si="119"/>
        <v>48.531863999999999</v>
      </c>
      <c r="H2545" s="8">
        <f t="shared" si="117"/>
        <v>-3.3940696012000005</v>
      </c>
      <c r="K2545" s="69"/>
      <c r="L2545" s="69"/>
      <c r="M2545" s="69"/>
      <c r="P2545" s="63"/>
      <c r="Q2545" s="63"/>
      <c r="R2545" s="63"/>
    </row>
    <row r="2546" spans="1:18" outlineLevel="1">
      <c r="A2546" s="6">
        <v>48</v>
      </c>
      <c r="B2546" s="20">
        <v>42696.020833333336</v>
      </c>
      <c r="C2546" s="21">
        <v>0.79166666666666696</v>
      </c>
      <c r="D2546" s="22">
        <v>-0.1</v>
      </c>
      <c r="E2546" s="23">
        <v>41.42</v>
      </c>
      <c r="F2546" s="7">
        <f t="shared" si="118"/>
        <v>-0.10295000000000001</v>
      </c>
      <c r="G2546" s="7">
        <f t="shared" si="119"/>
        <v>44.170287999999999</v>
      </c>
      <c r="H2546" s="8">
        <f t="shared" si="117"/>
        <v>-3.8430938504000007</v>
      </c>
      <c r="K2546" s="69"/>
      <c r="L2546" s="69"/>
      <c r="M2546" s="69"/>
      <c r="P2546" s="63"/>
      <c r="Q2546" s="63"/>
      <c r="R2546" s="63"/>
    </row>
    <row r="2547" spans="1:18" outlineLevel="1">
      <c r="A2547" s="6">
        <v>48</v>
      </c>
      <c r="B2547" s="20">
        <v>42696.020833333336</v>
      </c>
      <c r="C2547" s="21">
        <v>0.81250000000000033</v>
      </c>
      <c r="D2547" s="22">
        <v>-0.09</v>
      </c>
      <c r="E2547" s="23">
        <v>37.64</v>
      </c>
      <c r="F2547" s="7">
        <f t="shared" si="118"/>
        <v>-9.2655000000000001E-2</v>
      </c>
      <c r="G2547" s="7">
        <f t="shared" si="119"/>
        <v>40.139296000000002</v>
      </c>
      <c r="H2547" s="8">
        <f t="shared" si="117"/>
        <v>-3.83227602912</v>
      </c>
      <c r="K2547" s="69"/>
      <c r="L2547" s="69"/>
      <c r="M2547" s="69"/>
      <c r="P2547" s="63"/>
      <c r="Q2547" s="63"/>
      <c r="R2547" s="63"/>
    </row>
    <row r="2548" spans="1:18" outlineLevel="1">
      <c r="A2548" s="6">
        <v>48</v>
      </c>
      <c r="B2548" s="20">
        <v>42696.020833333336</v>
      </c>
      <c r="C2548" s="21">
        <v>0.8333333333333337</v>
      </c>
      <c r="D2548" s="22">
        <v>0.02</v>
      </c>
      <c r="E2548" s="23">
        <v>30.94</v>
      </c>
      <c r="F2548" s="7">
        <f t="shared" si="118"/>
        <v>2.0590000000000001E-2</v>
      </c>
      <c r="G2548" s="7">
        <f t="shared" si="119"/>
        <v>32.994416000000001</v>
      </c>
      <c r="H2548" s="8">
        <f t="shared" si="117"/>
        <v>0.99872997456000001</v>
      </c>
      <c r="K2548" s="69"/>
      <c r="L2548" s="69"/>
      <c r="M2548" s="69"/>
      <c r="P2548" s="63"/>
      <c r="Q2548" s="63"/>
      <c r="R2548" s="63"/>
    </row>
    <row r="2549" spans="1:18" outlineLevel="1">
      <c r="A2549" s="6">
        <v>48</v>
      </c>
      <c r="B2549" s="20">
        <v>42696.020833333336</v>
      </c>
      <c r="C2549" s="21">
        <v>0.85416666666666707</v>
      </c>
      <c r="D2549" s="22">
        <v>0.09</v>
      </c>
      <c r="E2549" s="23">
        <v>27.28</v>
      </c>
      <c r="F2549" s="7">
        <f t="shared" si="118"/>
        <v>9.2655000000000001E-2</v>
      </c>
      <c r="G2549" s="7">
        <f t="shared" si="119"/>
        <v>29.091392000000003</v>
      </c>
      <c r="H2549" s="8">
        <f t="shared" si="117"/>
        <v>4.8559195742400005</v>
      </c>
      <c r="K2549" s="69"/>
      <c r="L2549" s="69"/>
      <c r="M2549" s="69"/>
      <c r="P2549" s="63"/>
      <c r="Q2549" s="63"/>
      <c r="R2549" s="63"/>
    </row>
    <row r="2550" spans="1:18" outlineLevel="1">
      <c r="A2550" s="6">
        <v>48</v>
      </c>
      <c r="B2550" s="20">
        <v>42696.020833333336</v>
      </c>
      <c r="C2550" s="21">
        <v>0.87500000000000044</v>
      </c>
      <c r="D2550" s="22">
        <v>0.02</v>
      </c>
      <c r="E2550" s="23">
        <v>28.65</v>
      </c>
      <c r="F2550" s="7">
        <f t="shared" si="118"/>
        <v>2.0590000000000001E-2</v>
      </c>
      <c r="G2550" s="7">
        <f t="shared" si="119"/>
        <v>30.55236</v>
      </c>
      <c r="H2550" s="8">
        <f t="shared" si="117"/>
        <v>1.0490119076</v>
      </c>
      <c r="K2550" s="69"/>
      <c r="L2550" s="69"/>
      <c r="M2550" s="69"/>
      <c r="P2550" s="63"/>
      <c r="Q2550" s="63"/>
      <c r="R2550" s="63"/>
    </row>
    <row r="2551" spans="1:18" outlineLevel="1">
      <c r="A2551" s="6">
        <v>48</v>
      </c>
      <c r="B2551" s="20">
        <v>42696.020833333336</v>
      </c>
      <c r="C2551" s="21">
        <v>0.89583333333333381</v>
      </c>
      <c r="D2551" s="22">
        <v>-0.09</v>
      </c>
      <c r="E2551" s="23">
        <v>25.79</v>
      </c>
      <c r="F2551" s="7">
        <f t="shared" si="118"/>
        <v>-9.2655000000000001E-2</v>
      </c>
      <c r="G2551" s="7">
        <f t="shared" si="119"/>
        <v>27.502455999999999</v>
      </c>
      <c r="H2551" s="8">
        <f t="shared" si="117"/>
        <v>-5.0031424393200004</v>
      </c>
      <c r="K2551" s="69"/>
      <c r="L2551" s="69"/>
      <c r="M2551" s="69"/>
      <c r="P2551" s="63"/>
      <c r="Q2551" s="63"/>
      <c r="R2551" s="63"/>
    </row>
    <row r="2552" spans="1:18" outlineLevel="1">
      <c r="A2552" s="6">
        <v>48</v>
      </c>
      <c r="B2552" s="20">
        <v>42696.020833333336</v>
      </c>
      <c r="C2552" s="21">
        <v>0.91666666666666718</v>
      </c>
      <c r="D2552" s="22">
        <v>-0.1</v>
      </c>
      <c r="E2552" s="23">
        <v>22.33</v>
      </c>
      <c r="F2552" s="7">
        <f t="shared" si="118"/>
        <v>-0.10295000000000001</v>
      </c>
      <c r="G2552" s="7">
        <f t="shared" si="119"/>
        <v>23.812711999999998</v>
      </c>
      <c r="H2552" s="8">
        <f t="shared" si="117"/>
        <v>-5.938906299600001</v>
      </c>
      <c r="K2552" s="69"/>
      <c r="L2552" s="69"/>
      <c r="M2552" s="69"/>
      <c r="P2552" s="63"/>
      <c r="Q2552" s="63"/>
      <c r="R2552" s="63"/>
    </row>
    <row r="2553" spans="1:18" outlineLevel="1">
      <c r="A2553" s="6">
        <v>48</v>
      </c>
      <c r="B2553" s="20">
        <v>42696.020833333336</v>
      </c>
      <c r="C2553" s="21">
        <v>0.93750000000000056</v>
      </c>
      <c r="D2553" s="22">
        <v>0.04</v>
      </c>
      <c r="E2553" s="23">
        <v>41.84</v>
      </c>
      <c r="F2553" s="7">
        <f t="shared" si="118"/>
        <v>4.1180000000000001E-2</v>
      </c>
      <c r="G2553" s="7">
        <f t="shared" si="119"/>
        <v>44.618176000000005</v>
      </c>
      <c r="H2553" s="8">
        <f t="shared" si="117"/>
        <v>1.5187935123199998</v>
      </c>
      <c r="K2553" s="69"/>
      <c r="L2553" s="69"/>
      <c r="M2553" s="69"/>
      <c r="P2553" s="63"/>
      <c r="Q2553" s="63"/>
      <c r="R2553" s="63"/>
    </row>
    <row r="2554" spans="1:18" outlineLevel="1">
      <c r="A2554" s="6">
        <v>48</v>
      </c>
      <c r="B2554" s="20">
        <v>42696.020833333336</v>
      </c>
      <c r="C2554" s="21">
        <v>0.95833333333333393</v>
      </c>
      <c r="D2554" s="22">
        <v>1.29</v>
      </c>
      <c r="E2554" s="23">
        <v>38.549999999999997</v>
      </c>
      <c r="F2554" s="7">
        <f t="shared" si="118"/>
        <v>1.3280550000000002</v>
      </c>
      <c r="G2554" s="7">
        <f t="shared" si="119"/>
        <v>41.109719999999996</v>
      </c>
      <c r="H2554" s="8">
        <f t="shared" si="117"/>
        <v>53.640513305400013</v>
      </c>
      <c r="K2554" s="69"/>
      <c r="L2554" s="69"/>
      <c r="M2554" s="69"/>
      <c r="P2554" s="63"/>
      <c r="Q2554" s="63"/>
      <c r="R2554" s="63"/>
    </row>
    <row r="2555" spans="1:18" outlineLevel="1">
      <c r="A2555" s="6">
        <v>48</v>
      </c>
      <c r="B2555" s="20">
        <v>42696.020833333336</v>
      </c>
      <c r="C2555" s="21">
        <v>0.9791666666666673</v>
      </c>
      <c r="D2555" s="22">
        <v>1.2</v>
      </c>
      <c r="E2555" s="23">
        <v>39.9</v>
      </c>
      <c r="F2555" s="7">
        <f t="shared" si="118"/>
        <v>1.2354000000000001</v>
      </c>
      <c r="G2555" s="7">
        <f t="shared" si="119"/>
        <v>42.54936</v>
      </c>
      <c r="H2555" s="8">
        <f t="shared" si="117"/>
        <v>48.119620656000002</v>
      </c>
      <c r="K2555" s="69"/>
      <c r="L2555" s="69"/>
      <c r="M2555" s="69"/>
      <c r="P2555" s="63"/>
      <c r="Q2555" s="63"/>
      <c r="R2555" s="63"/>
    </row>
    <row r="2556" spans="1:18" outlineLevel="1">
      <c r="A2556" s="6">
        <v>48</v>
      </c>
      <c r="B2556" s="20">
        <v>42696.020833333336</v>
      </c>
      <c r="C2556" s="21">
        <v>1.0000000000000007</v>
      </c>
      <c r="D2556" s="22">
        <v>0.89</v>
      </c>
      <c r="E2556" s="23">
        <v>42.68</v>
      </c>
      <c r="F2556" s="7">
        <f t="shared" si="118"/>
        <v>0.91625500000000004</v>
      </c>
      <c r="G2556" s="7">
        <f t="shared" si="119"/>
        <v>45.513952000000003</v>
      </c>
      <c r="H2556" s="8">
        <f t="shared" si="117"/>
        <v>32.972396410240002</v>
      </c>
      <c r="K2556" s="69"/>
      <c r="L2556" s="69"/>
      <c r="M2556" s="69"/>
      <c r="P2556" s="63"/>
      <c r="Q2556" s="63"/>
      <c r="R2556" s="63"/>
    </row>
    <row r="2557" spans="1:18" outlineLevel="1">
      <c r="A2557" s="6">
        <v>48</v>
      </c>
      <c r="B2557" s="20">
        <v>42697.020833333336</v>
      </c>
      <c r="C2557" s="21">
        <v>2.0833333333333332E-2</v>
      </c>
      <c r="D2557" s="22">
        <v>1.77</v>
      </c>
      <c r="E2557" s="23">
        <v>45.54</v>
      </c>
      <c r="F2557" s="7">
        <f t="shared" si="118"/>
        <v>1.8222150000000001</v>
      </c>
      <c r="G2557" s="7">
        <f t="shared" si="119"/>
        <v>48.563856000000001</v>
      </c>
      <c r="H2557" s="8">
        <f t="shared" si="117"/>
        <v>60.01673563896</v>
      </c>
      <c r="K2557" s="69"/>
      <c r="L2557" s="69"/>
      <c r="M2557" s="69"/>
      <c r="P2557" s="63"/>
      <c r="Q2557" s="63"/>
      <c r="R2557" s="63"/>
    </row>
    <row r="2558" spans="1:18" outlineLevel="1">
      <c r="A2558" s="6">
        <v>48</v>
      </c>
      <c r="B2558" s="20">
        <v>42697.020833333336</v>
      </c>
      <c r="C2558" s="21">
        <v>4.1666666666666664E-2</v>
      </c>
      <c r="D2558" s="22">
        <v>1.21</v>
      </c>
      <c r="E2558" s="23">
        <v>39.049999999999997</v>
      </c>
      <c r="F2558" s="7">
        <f t="shared" si="118"/>
        <v>1.245695</v>
      </c>
      <c r="G2558" s="7">
        <f t="shared" si="119"/>
        <v>41.642919999999997</v>
      </c>
      <c r="H2558" s="8">
        <f t="shared" si="117"/>
        <v>49.649765270600007</v>
      </c>
      <c r="K2558" s="69"/>
      <c r="L2558" s="69"/>
      <c r="M2558" s="69"/>
      <c r="P2558" s="63"/>
      <c r="Q2558" s="63"/>
      <c r="R2558" s="63"/>
    </row>
    <row r="2559" spans="1:18" outlineLevel="1">
      <c r="A2559" s="6">
        <v>48</v>
      </c>
      <c r="B2559" s="20">
        <v>42697.020833333336</v>
      </c>
      <c r="C2559" s="21">
        <v>6.25E-2</v>
      </c>
      <c r="D2559" s="22">
        <v>0.27</v>
      </c>
      <c r="E2559" s="23">
        <v>26.14</v>
      </c>
      <c r="F2559" s="7">
        <f t="shared" si="118"/>
        <v>0.27796500000000002</v>
      </c>
      <c r="G2559" s="7">
        <f t="shared" si="119"/>
        <v>27.875696000000001</v>
      </c>
      <c r="H2559" s="8">
        <f t="shared" si="117"/>
        <v>14.905679661359999</v>
      </c>
      <c r="K2559" s="69"/>
      <c r="L2559" s="69"/>
      <c r="M2559" s="69"/>
      <c r="P2559" s="63"/>
      <c r="Q2559" s="63"/>
      <c r="R2559" s="63"/>
    </row>
    <row r="2560" spans="1:18" outlineLevel="1">
      <c r="A2560" s="6">
        <v>48</v>
      </c>
      <c r="B2560" s="20">
        <v>42697.020833333336</v>
      </c>
      <c r="C2560" s="21">
        <v>8.3333333333333329E-2</v>
      </c>
      <c r="D2560" s="22">
        <v>0.85</v>
      </c>
      <c r="E2560" s="23">
        <v>24.65</v>
      </c>
      <c r="F2560" s="7">
        <f t="shared" si="118"/>
        <v>0.87507500000000005</v>
      </c>
      <c r="G2560" s="7">
        <f t="shared" si="119"/>
        <v>26.286759999999997</v>
      </c>
      <c r="H2560" s="8">
        <f t="shared" si="117"/>
        <v>48.315725993000001</v>
      </c>
      <c r="K2560" s="69"/>
      <c r="L2560" s="69"/>
      <c r="M2560" s="69"/>
      <c r="P2560" s="63"/>
      <c r="Q2560" s="63"/>
      <c r="R2560" s="63"/>
    </row>
    <row r="2561" spans="1:18" outlineLevel="1">
      <c r="A2561" s="6">
        <v>48</v>
      </c>
      <c r="B2561" s="20">
        <v>42697.020833333336</v>
      </c>
      <c r="C2561" s="21">
        <v>0.10416666666666666</v>
      </c>
      <c r="D2561" s="22">
        <v>1.65</v>
      </c>
      <c r="E2561" s="23">
        <v>23.73</v>
      </c>
      <c r="F2561" s="7">
        <f t="shared" si="118"/>
        <v>1.6986749999999999</v>
      </c>
      <c r="G2561" s="7">
        <f t="shared" si="119"/>
        <v>25.305672000000001</v>
      </c>
      <c r="H2561" s="8">
        <f t="shared" si="117"/>
        <v>95.455900115399999</v>
      </c>
      <c r="K2561" s="69"/>
      <c r="L2561" s="69"/>
      <c r="M2561" s="69"/>
      <c r="P2561" s="63"/>
      <c r="Q2561" s="63"/>
      <c r="R2561" s="63"/>
    </row>
    <row r="2562" spans="1:18" outlineLevel="1">
      <c r="A2562" s="6">
        <v>48</v>
      </c>
      <c r="B2562" s="20">
        <v>42697.020833333336</v>
      </c>
      <c r="C2562" s="21">
        <v>0.12499999999999999</v>
      </c>
      <c r="D2562" s="22">
        <v>4.6500000000000004</v>
      </c>
      <c r="E2562" s="23">
        <v>25.2</v>
      </c>
      <c r="F2562" s="7">
        <f t="shared" si="118"/>
        <v>4.7871750000000004</v>
      </c>
      <c r="G2562" s="7">
        <f t="shared" si="119"/>
        <v>26.873280000000001</v>
      </c>
      <c r="H2562" s="8">
        <f t="shared" si="117"/>
        <v>261.50766831600004</v>
      </c>
      <c r="K2562" s="69"/>
      <c r="L2562" s="69"/>
      <c r="M2562" s="69"/>
      <c r="P2562" s="63"/>
      <c r="Q2562" s="63"/>
      <c r="R2562" s="63"/>
    </row>
    <row r="2563" spans="1:18" outlineLevel="1">
      <c r="A2563" s="6">
        <v>48</v>
      </c>
      <c r="B2563" s="20">
        <v>42697.020833333336</v>
      </c>
      <c r="C2563" s="21">
        <v>0.14583333333333331</v>
      </c>
      <c r="D2563" s="22">
        <v>7.29</v>
      </c>
      <c r="E2563" s="23">
        <v>24.11</v>
      </c>
      <c r="F2563" s="7">
        <f t="shared" si="118"/>
        <v>7.5050550000000005</v>
      </c>
      <c r="G2563" s="7">
        <f t="shared" si="119"/>
        <v>25.710903999999999</v>
      </c>
      <c r="H2563" s="8">
        <f t="shared" si="117"/>
        <v>418.70023388028005</v>
      </c>
      <c r="K2563" s="69"/>
      <c r="L2563" s="69"/>
      <c r="M2563" s="69"/>
      <c r="P2563" s="63"/>
      <c r="Q2563" s="63"/>
      <c r="R2563" s="63"/>
    </row>
    <row r="2564" spans="1:18" outlineLevel="1">
      <c r="A2564" s="6">
        <v>48</v>
      </c>
      <c r="B2564" s="20">
        <v>42697.020833333336</v>
      </c>
      <c r="C2564" s="21">
        <v>0.16666666666666666</v>
      </c>
      <c r="D2564" s="22">
        <v>6.87</v>
      </c>
      <c r="E2564" s="23">
        <v>18.57</v>
      </c>
      <c r="F2564" s="7">
        <f t="shared" si="118"/>
        <v>7.0726650000000006</v>
      </c>
      <c r="G2564" s="7">
        <f t="shared" si="119"/>
        <v>19.803048</v>
      </c>
      <c r="H2564" s="8">
        <f t="shared" si="117"/>
        <v>436.36187301708003</v>
      </c>
      <c r="K2564" s="69"/>
      <c r="L2564" s="69"/>
      <c r="M2564" s="69"/>
      <c r="P2564" s="63"/>
      <c r="Q2564" s="63"/>
      <c r="R2564" s="63"/>
    </row>
    <row r="2565" spans="1:18" outlineLevel="1">
      <c r="A2565" s="6">
        <v>48</v>
      </c>
      <c r="B2565" s="20">
        <v>42697.020833333336</v>
      </c>
      <c r="C2565" s="21">
        <v>0.1875</v>
      </c>
      <c r="D2565" s="22">
        <v>5.26</v>
      </c>
      <c r="E2565" s="23">
        <v>26.85</v>
      </c>
      <c r="F2565" s="7">
        <f t="shared" si="118"/>
        <v>5.4151699999999998</v>
      </c>
      <c r="G2565" s="7">
        <f t="shared" si="119"/>
        <v>28.632840000000002</v>
      </c>
      <c r="H2565" s="8">
        <f t="shared" si="117"/>
        <v>286.28465881719995</v>
      </c>
      <c r="K2565" s="69"/>
      <c r="L2565" s="69"/>
      <c r="M2565" s="69"/>
      <c r="P2565" s="63"/>
      <c r="Q2565" s="63"/>
      <c r="R2565" s="63"/>
    </row>
    <row r="2566" spans="1:18" outlineLevel="1">
      <c r="A2566" s="6">
        <v>48</v>
      </c>
      <c r="B2566" s="20">
        <v>42697.020833333336</v>
      </c>
      <c r="C2566" s="21">
        <v>0.20833333333333334</v>
      </c>
      <c r="D2566" s="22">
        <v>4.71</v>
      </c>
      <c r="E2566" s="23">
        <v>31.02</v>
      </c>
      <c r="F2566" s="7">
        <f t="shared" si="118"/>
        <v>4.8489450000000005</v>
      </c>
      <c r="G2566" s="7">
        <f t="shared" si="119"/>
        <v>33.079728000000003</v>
      </c>
      <c r="H2566" s="8">
        <f t="shared" si="117"/>
        <v>234.78723581304001</v>
      </c>
      <c r="K2566" s="69"/>
      <c r="L2566" s="69"/>
      <c r="M2566" s="69"/>
      <c r="P2566" s="63"/>
      <c r="Q2566" s="63"/>
      <c r="R2566" s="63"/>
    </row>
    <row r="2567" spans="1:18" outlineLevel="1">
      <c r="A2567" s="6">
        <v>48</v>
      </c>
      <c r="B2567" s="20">
        <v>42697.020833333336</v>
      </c>
      <c r="C2567" s="21">
        <v>0.22916666666666669</v>
      </c>
      <c r="D2567" s="22">
        <v>4.3</v>
      </c>
      <c r="E2567" s="23">
        <v>46.32</v>
      </c>
      <c r="F2567" s="7">
        <f t="shared" si="118"/>
        <v>4.42685</v>
      </c>
      <c r="G2567" s="7">
        <f t="shared" si="119"/>
        <v>49.395648000000001</v>
      </c>
      <c r="H2567" s="8">
        <f t="shared" si="117"/>
        <v>142.1211506512</v>
      </c>
      <c r="K2567" s="69"/>
      <c r="L2567" s="69"/>
      <c r="M2567" s="69"/>
      <c r="P2567" s="63"/>
      <c r="Q2567" s="63"/>
      <c r="R2567" s="63"/>
    </row>
    <row r="2568" spans="1:18" outlineLevel="1">
      <c r="A2568" s="6">
        <v>48</v>
      </c>
      <c r="B2568" s="20">
        <v>42697.020833333336</v>
      </c>
      <c r="C2568" s="21">
        <v>0.25</v>
      </c>
      <c r="D2568" s="22">
        <v>2.0499999999999998</v>
      </c>
      <c r="E2568" s="23">
        <v>45.16</v>
      </c>
      <c r="F2568" s="7">
        <f t="shared" si="118"/>
        <v>2.1104750000000001</v>
      </c>
      <c r="G2568" s="7">
        <f t="shared" si="119"/>
        <v>48.158623999999996</v>
      </c>
      <c r="H2568" s="8">
        <f t="shared" si="117"/>
        <v>70.366140513600016</v>
      </c>
      <c r="K2568" s="69"/>
      <c r="L2568" s="69"/>
      <c r="M2568" s="69"/>
      <c r="P2568" s="63"/>
      <c r="Q2568" s="63"/>
      <c r="R2568" s="63"/>
    </row>
    <row r="2569" spans="1:18" outlineLevel="1">
      <c r="A2569" s="6">
        <v>48</v>
      </c>
      <c r="B2569" s="20">
        <v>42697.020833333336</v>
      </c>
      <c r="C2569" s="21">
        <v>0.27083333333333331</v>
      </c>
      <c r="D2569" s="22">
        <v>3.23</v>
      </c>
      <c r="E2569" s="23">
        <v>60.18</v>
      </c>
      <c r="F2569" s="7">
        <f t="shared" si="118"/>
        <v>3.325285</v>
      </c>
      <c r="G2569" s="7">
        <f t="shared" si="119"/>
        <v>64.175951999999995</v>
      </c>
      <c r="H2569" s="8">
        <f t="shared" si="117"/>
        <v>57.607396953680016</v>
      </c>
      <c r="K2569" s="69"/>
      <c r="L2569" s="69"/>
      <c r="M2569" s="69"/>
      <c r="P2569" s="63"/>
      <c r="Q2569" s="63"/>
      <c r="R2569" s="63"/>
    </row>
    <row r="2570" spans="1:18" outlineLevel="1">
      <c r="A2570" s="6">
        <v>48</v>
      </c>
      <c r="B2570" s="20">
        <v>42697.020833333336</v>
      </c>
      <c r="C2570" s="21">
        <v>0.29166666666666663</v>
      </c>
      <c r="D2570" s="22">
        <v>3.9</v>
      </c>
      <c r="E2570" s="23">
        <v>72.58</v>
      </c>
      <c r="F2570" s="7">
        <f t="shared" si="118"/>
        <v>4.0150500000000005</v>
      </c>
      <c r="G2570" s="7">
        <f t="shared" si="119"/>
        <v>77.399311999999995</v>
      </c>
      <c r="H2570" s="8">
        <f t="shared" si="117"/>
        <v>16.464467354400021</v>
      </c>
      <c r="K2570" s="69"/>
      <c r="L2570" s="69"/>
      <c r="M2570" s="69"/>
      <c r="P2570" s="63"/>
      <c r="Q2570" s="63"/>
      <c r="R2570" s="63"/>
    </row>
    <row r="2571" spans="1:18" outlineLevel="1">
      <c r="A2571" s="6">
        <v>48</v>
      </c>
      <c r="B2571" s="20">
        <v>42697.020833333336</v>
      </c>
      <c r="C2571" s="21">
        <v>0.31249999999999994</v>
      </c>
      <c r="D2571" s="22">
        <v>2.59</v>
      </c>
      <c r="E2571" s="23">
        <v>42.08</v>
      </c>
      <c r="F2571" s="7">
        <f t="shared" si="118"/>
        <v>2.6664050000000001</v>
      </c>
      <c r="G2571" s="7">
        <f t="shared" si="119"/>
        <v>44.874111999999997</v>
      </c>
      <c r="H2571" s="8">
        <f t="shared" si="117"/>
        <v>97.65945089264001</v>
      </c>
      <c r="K2571" s="69"/>
      <c r="L2571" s="69"/>
      <c r="M2571" s="69"/>
      <c r="P2571" s="63"/>
      <c r="Q2571" s="63"/>
      <c r="R2571" s="63"/>
    </row>
    <row r="2572" spans="1:18" outlineLevel="1">
      <c r="A2572" s="6">
        <v>48</v>
      </c>
      <c r="B2572" s="20">
        <v>42697.020833333336</v>
      </c>
      <c r="C2572" s="21">
        <v>0.33333333333333326</v>
      </c>
      <c r="D2572" s="22">
        <v>5.01</v>
      </c>
      <c r="E2572" s="23">
        <v>43.39</v>
      </c>
      <c r="F2572" s="7">
        <f t="shared" si="118"/>
        <v>5.1577950000000001</v>
      </c>
      <c r="G2572" s="7">
        <f t="shared" si="119"/>
        <v>46.271096</v>
      </c>
      <c r="H2572" s="8">
        <f t="shared" si="117"/>
        <v>181.70346490668001</v>
      </c>
      <c r="K2572" s="69"/>
      <c r="L2572" s="69"/>
      <c r="M2572" s="69"/>
      <c r="P2572" s="63"/>
      <c r="Q2572" s="63"/>
      <c r="R2572" s="63"/>
    </row>
    <row r="2573" spans="1:18" outlineLevel="1">
      <c r="A2573" s="6">
        <v>48</v>
      </c>
      <c r="B2573" s="20">
        <v>42697.020833333336</v>
      </c>
      <c r="C2573" s="21">
        <v>0.35416666666666657</v>
      </c>
      <c r="D2573" s="22">
        <v>5.18</v>
      </c>
      <c r="E2573" s="23">
        <v>44.7</v>
      </c>
      <c r="F2573" s="7">
        <f t="shared" si="118"/>
        <v>5.3328100000000003</v>
      </c>
      <c r="G2573" s="7">
        <f t="shared" si="119"/>
        <v>47.668080000000003</v>
      </c>
      <c r="H2573" s="8">
        <f t="shared" ref="H2573:H2636" si="120">F2573*($B$6-G2573)</f>
        <v>180.4192012952</v>
      </c>
      <c r="K2573" s="69"/>
      <c r="L2573" s="69"/>
      <c r="M2573" s="69"/>
      <c r="P2573" s="63"/>
      <c r="Q2573" s="63"/>
      <c r="R2573" s="63"/>
    </row>
    <row r="2574" spans="1:18" outlineLevel="1">
      <c r="A2574" s="6">
        <v>48</v>
      </c>
      <c r="B2574" s="20">
        <v>42697.020833333336</v>
      </c>
      <c r="C2574" s="21">
        <v>0.37499999999999989</v>
      </c>
      <c r="D2574" s="22">
        <v>2.57</v>
      </c>
      <c r="E2574" s="23">
        <v>45.91</v>
      </c>
      <c r="F2574" s="7">
        <f t="shared" ref="F2574:F2637" si="121">IF($B$10="Electricity",$D2574*$B$7,$D2574*$B$8)</f>
        <v>2.6458150000000002</v>
      </c>
      <c r="G2574" s="7">
        <f t="shared" ref="G2574:G2637" si="122">+E2574*$B$8</f>
        <v>48.958423999999994</v>
      </c>
      <c r="H2574" s="8">
        <f t="shared" si="120"/>
        <v>86.098989904440032</v>
      </c>
      <c r="K2574" s="69"/>
      <c r="L2574" s="69"/>
      <c r="M2574" s="69"/>
      <c r="P2574" s="63"/>
      <c r="Q2574" s="63"/>
      <c r="R2574" s="63"/>
    </row>
    <row r="2575" spans="1:18" outlineLevel="1">
      <c r="A2575" s="6">
        <v>48</v>
      </c>
      <c r="B2575" s="20">
        <v>42697.020833333336</v>
      </c>
      <c r="C2575" s="21">
        <v>0.3958333333333332</v>
      </c>
      <c r="D2575" s="22">
        <v>-0.08</v>
      </c>
      <c r="E2575" s="23">
        <v>48.76</v>
      </c>
      <c r="F2575" s="7">
        <f t="shared" si="121"/>
        <v>-8.2360000000000003E-2</v>
      </c>
      <c r="G2575" s="7">
        <f t="shared" si="122"/>
        <v>51.997664</v>
      </c>
      <c r="H2575" s="8">
        <f t="shared" si="120"/>
        <v>-2.4298123929600002</v>
      </c>
      <c r="K2575" s="69"/>
      <c r="L2575" s="69"/>
      <c r="M2575" s="69"/>
      <c r="P2575" s="63"/>
      <c r="Q2575" s="63"/>
      <c r="R2575" s="63"/>
    </row>
    <row r="2576" spans="1:18" outlineLevel="1">
      <c r="A2576" s="6">
        <v>48</v>
      </c>
      <c r="B2576" s="20">
        <v>42697.020833333336</v>
      </c>
      <c r="C2576" s="21">
        <v>0.41666666666666652</v>
      </c>
      <c r="D2576" s="22">
        <v>4.8099999999999996</v>
      </c>
      <c r="E2576" s="23">
        <v>69.7</v>
      </c>
      <c r="F2576" s="7">
        <f t="shared" si="121"/>
        <v>4.9518950000000004</v>
      </c>
      <c r="G2576" s="7">
        <f t="shared" si="122"/>
        <v>74.32808</v>
      </c>
      <c r="H2576" s="8">
        <f t="shared" si="120"/>
        <v>35.514594788400004</v>
      </c>
      <c r="K2576" s="69"/>
      <c r="L2576" s="69"/>
      <c r="M2576" s="69"/>
      <c r="P2576" s="63"/>
      <c r="Q2576" s="63"/>
      <c r="R2576" s="63"/>
    </row>
    <row r="2577" spans="1:18" outlineLevel="1">
      <c r="A2577" s="6">
        <v>48</v>
      </c>
      <c r="B2577" s="20">
        <v>42697.020833333336</v>
      </c>
      <c r="C2577" s="21">
        <v>0.43749999999999983</v>
      </c>
      <c r="D2577" s="22">
        <v>9</v>
      </c>
      <c r="E2577" s="23">
        <v>60.74</v>
      </c>
      <c r="F2577" s="7">
        <f t="shared" si="121"/>
        <v>9.2655000000000012</v>
      </c>
      <c r="G2577" s="7">
        <f t="shared" si="122"/>
        <v>64.773136000000008</v>
      </c>
      <c r="H2577" s="8">
        <f t="shared" si="120"/>
        <v>154.98275839199994</v>
      </c>
      <c r="K2577" s="69"/>
      <c r="L2577" s="69"/>
      <c r="M2577" s="69"/>
      <c r="P2577" s="63"/>
      <c r="Q2577" s="63"/>
      <c r="R2577" s="63"/>
    </row>
    <row r="2578" spans="1:18" outlineLevel="1">
      <c r="A2578" s="6">
        <v>48</v>
      </c>
      <c r="B2578" s="20">
        <v>42697.020833333336</v>
      </c>
      <c r="C2578" s="21">
        <v>0.45833333333333315</v>
      </c>
      <c r="D2578" s="22">
        <v>9.4</v>
      </c>
      <c r="E2578" s="23">
        <v>49.67</v>
      </c>
      <c r="F2578" s="7">
        <f t="shared" si="121"/>
        <v>9.6773000000000007</v>
      </c>
      <c r="G2578" s="7">
        <f t="shared" si="122"/>
        <v>52.968088000000002</v>
      </c>
      <c r="H2578" s="8">
        <f t="shared" si="120"/>
        <v>276.11187199760002</v>
      </c>
      <c r="K2578" s="69"/>
      <c r="L2578" s="69"/>
      <c r="M2578" s="69"/>
      <c r="P2578" s="63"/>
      <c r="Q2578" s="63"/>
      <c r="R2578" s="63"/>
    </row>
    <row r="2579" spans="1:18" outlineLevel="1">
      <c r="A2579" s="6">
        <v>48</v>
      </c>
      <c r="B2579" s="20">
        <v>42697.020833333336</v>
      </c>
      <c r="C2579" s="21">
        <v>0.47916666666666646</v>
      </c>
      <c r="D2579" s="22">
        <v>9.5399999999999991</v>
      </c>
      <c r="E2579" s="23">
        <v>50.6</v>
      </c>
      <c r="F2579" s="7">
        <f t="shared" si="121"/>
        <v>9.8214299999999994</v>
      </c>
      <c r="G2579" s="7">
        <f t="shared" si="122"/>
        <v>53.95984</v>
      </c>
      <c r="H2579" s="8">
        <f t="shared" si="120"/>
        <v>270.4837536288</v>
      </c>
      <c r="K2579" s="69"/>
      <c r="L2579" s="69"/>
      <c r="M2579" s="69"/>
      <c r="P2579" s="63"/>
      <c r="Q2579" s="63"/>
      <c r="R2579" s="63"/>
    </row>
    <row r="2580" spans="1:18" outlineLevel="1">
      <c r="A2580" s="6">
        <v>48</v>
      </c>
      <c r="B2580" s="20">
        <v>42697.020833333336</v>
      </c>
      <c r="C2580" s="21">
        <v>0.49999999999999978</v>
      </c>
      <c r="D2580" s="22">
        <v>9.36</v>
      </c>
      <c r="E2580" s="23">
        <v>45.68</v>
      </c>
      <c r="F2580" s="7">
        <f t="shared" si="121"/>
        <v>9.63612</v>
      </c>
      <c r="G2580" s="7">
        <f t="shared" si="122"/>
        <v>48.713152000000001</v>
      </c>
      <c r="H2580" s="8">
        <f t="shared" si="120"/>
        <v>315.93800174976002</v>
      </c>
      <c r="K2580" s="69"/>
      <c r="L2580" s="69"/>
      <c r="M2580" s="69"/>
      <c r="P2580" s="63"/>
      <c r="Q2580" s="63"/>
      <c r="R2580" s="63"/>
    </row>
    <row r="2581" spans="1:18" outlineLevel="1">
      <c r="A2581" s="6">
        <v>48</v>
      </c>
      <c r="B2581" s="20">
        <v>42697.020833333336</v>
      </c>
      <c r="C2581" s="21">
        <v>0.52083333333333315</v>
      </c>
      <c r="D2581" s="22">
        <v>9.76</v>
      </c>
      <c r="E2581" s="23">
        <v>58.89</v>
      </c>
      <c r="F2581" s="7">
        <f t="shared" si="121"/>
        <v>10.047920000000001</v>
      </c>
      <c r="G2581" s="7">
        <f t="shared" si="122"/>
        <v>62.800296000000003</v>
      </c>
      <c r="H2581" s="8">
        <f t="shared" si="120"/>
        <v>187.89312981568</v>
      </c>
      <c r="K2581" s="69"/>
      <c r="L2581" s="69"/>
      <c r="M2581" s="69"/>
      <c r="P2581" s="63"/>
      <c r="Q2581" s="63"/>
      <c r="R2581" s="63"/>
    </row>
    <row r="2582" spans="1:18" outlineLevel="1">
      <c r="A2582" s="6">
        <v>48</v>
      </c>
      <c r="B2582" s="20">
        <v>42697.020833333336</v>
      </c>
      <c r="C2582" s="21">
        <v>0.54166666666666652</v>
      </c>
      <c r="D2582" s="22">
        <v>9.35</v>
      </c>
      <c r="E2582" s="23">
        <v>71.87</v>
      </c>
      <c r="F2582" s="7">
        <f t="shared" si="121"/>
        <v>9.6258250000000007</v>
      </c>
      <c r="G2582" s="7">
        <f t="shared" si="122"/>
        <v>76.642168000000012</v>
      </c>
      <c r="H2582" s="8">
        <f t="shared" si="120"/>
        <v>46.760640711399887</v>
      </c>
      <c r="K2582" s="69"/>
      <c r="L2582" s="69"/>
      <c r="M2582" s="69"/>
      <c r="P2582" s="63"/>
      <c r="Q2582" s="63"/>
      <c r="R2582" s="63"/>
    </row>
    <row r="2583" spans="1:18" outlineLevel="1">
      <c r="A2583" s="6">
        <v>48</v>
      </c>
      <c r="B2583" s="20">
        <v>42697.020833333336</v>
      </c>
      <c r="C2583" s="21">
        <v>0.56249999999999989</v>
      </c>
      <c r="D2583" s="22">
        <v>8.74</v>
      </c>
      <c r="E2583" s="23">
        <v>68.58</v>
      </c>
      <c r="F2583" s="7">
        <f t="shared" si="121"/>
        <v>8.9978300000000004</v>
      </c>
      <c r="G2583" s="7">
        <f t="shared" si="122"/>
        <v>73.133712000000003</v>
      </c>
      <c r="H2583" s="8">
        <f t="shared" si="120"/>
        <v>75.278437155039981</v>
      </c>
      <c r="K2583" s="69"/>
      <c r="L2583" s="69"/>
      <c r="M2583" s="69"/>
      <c r="P2583" s="63"/>
      <c r="Q2583" s="63"/>
      <c r="R2583" s="63"/>
    </row>
    <row r="2584" spans="1:18" outlineLevel="1">
      <c r="A2584" s="6">
        <v>48</v>
      </c>
      <c r="B2584" s="20">
        <v>42697.020833333336</v>
      </c>
      <c r="C2584" s="21">
        <v>0.58333333333333326</v>
      </c>
      <c r="D2584" s="22">
        <v>9.48</v>
      </c>
      <c r="E2584" s="23">
        <v>49.64</v>
      </c>
      <c r="F2584" s="7">
        <f t="shared" si="121"/>
        <v>9.759660000000002</v>
      </c>
      <c r="G2584" s="7">
        <f t="shared" si="122"/>
        <v>52.936095999999999</v>
      </c>
      <c r="H2584" s="8">
        <f t="shared" si="120"/>
        <v>278.77399131264008</v>
      </c>
      <c r="K2584" s="69"/>
      <c r="L2584" s="69"/>
      <c r="M2584" s="69"/>
      <c r="P2584" s="63"/>
      <c r="Q2584" s="63"/>
      <c r="R2584" s="63"/>
    </row>
    <row r="2585" spans="1:18" outlineLevel="1">
      <c r="A2585" s="6">
        <v>48</v>
      </c>
      <c r="B2585" s="20">
        <v>42697.020833333336</v>
      </c>
      <c r="C2585" s="21">
        <v>0.60416666666666663</v>
      </c>
      <c r="D2585" s="22">
        <v>7.81</v>
      </c>
      <c r="E2585" s="23">
        <v>43.9</v>
      </c>
      <c r="F2585" s="7">
        <f t="shared" si="121"/>
        <v>8.0403950000000002</v>
      </c>
      <c r="G2585" s="7">
        <f t="shared" si="122"/>
        <v>46.814959999999999</v>
      </c>
      <c r="H2585" s="8">
        <f t="shared" si="120"/>
        <v>278.88142219080004</v>
      </c>
      <c r="K2585" s="69"/>
      <c r="L2585" s="69"/>
      <c r="M2585" s="69"/>
      <c r="P2585" s="63"/>
      <c r="Q2585" s="63"/>
      <c r="R2585" s="63"/>
    </row>
    <row r="2586" spans="1:18" outlineLevel="1">
      <c r="A2586" s="6">
        <v>48</v>
      </c>
      <c r="B2586" s="20">
        <v>42697.020833333336</v>
      </c>
      <c r="C2586" s="21">
        <v>0.625</v>
      </c>
      <c r="D2586" s="22">
        <v>9.1999999999999993</v>
      </c>
      <c r="E2586" s="23">
        <v>45.55</v>
      </c>
      <c r="F2586" s="7">
        <f t="shared" si="121"/>
        <v>9.4713999999999992</v>
      </c>
      <c r="G2586" s="7">
        <f t="shared" si="122"/>
        <v>48.57452</v>
      </c>
      <c r="H2586" s="8">
        <f t="shared" si="120"/>
        <v>311.85039127199997</v>
      </c>
      <c r="K2586" s="69"/>
      <c r="L2586" s="69"/>
      <c r="M2586" s="69"/>
      <c r="P2586" s="63"/>
      <c r="Q2586" s="63"/>
      <c r="R2586" s="63"/>
    </row>
    <row r="2587" spans="1:18" outlineLevel="1">
      <c r="A2587" s="6">
        <v>48</v>
      </c>
      <c r="B2587" s="20">
        <v>42697.020833333336</v>
      </c>
      <c r="C2587" s="21">
        <v>0.64583333333333337</v>
      </c>
      <c r="D2587" s="22">
        <v>8.4499999999999993</v>
      </c>
      <c r="E2587" s="23">
        <v>33.020000000000003</v>
      </c>
      <c r="F2587" s="7">
        <f t="shared" si="121"/>
        <v>8.6992750000000001</v>
      </c>
      <c r="G2587" s="7">
        <f t="shared" si="122"/>
        <v>35.212528000000006</v>
      </c>
      <c r="H2587" s="8">
        <f t="shared" si="120"/>
        <v>402.66744798279996</v>
      </c>
      <c r="K2587" s="69"/>
      <c r="L2587" s="69"/>
      <c r="M2587" s="69"/>
      <c r="P2587" s="63"/>
      <c r="Q2587" s="63"/>
      <c r="R2587" s="63"/>
    </row>
    <row r="2588" spans="1:18" outlineLevel="1">
      <c r="A2588" s="6">
        <v>48</v>
      </c>
      <c r="B2588" s="20">
        <v>42697.020833333336</v>
      </c>
      <c r="C2588" s="21">
        <v>0.66666666666666674</v>
      </c>
      <c r="D2588" s="22">
        <v>9.6999999999999993</v>
      </c>
      <c r="E2588" s="23">
        <v>34.94</v>
      </c>
      <c r="F2588" s="7">
        <f t="shared" si="121"/>
        <v>9.9861500000000003</v>
      </c>
      <c r="G2588" s="7">
        <f t="shared" si="122"/>
        <v>37.260016</v>
      </c>
      <c r="H2588" s="8">
        <f t="shared" si="120"/>
        <v>441.7871162216</v>
      </c>
      <c r="K2588" s="69"/>
      <c r="L2588" s="69"/>
      <c r="M2588" s="69"/>
      <c r="P2588" s="63"/>
      <c r="Q2588" s="63"/>
      <c r="R2588" s="63"/>
    </row>
    <row r="2589" spans="1:18" outlineLevel="1">
      <c r="A2589" s="6">
        <v>48</v>
      </c>
      <c r="B2589" s="20">
        <v>42697.020833333336</v>
      </c>
      <c r="C2589" s="21">
        <v>0.68750000000000011</v>
      </c>
      <c r="D2589" s="22">
        <v>9.76</v>
      </c>
      <c r="E2589" s="23">
        <v>30.13</v>
      </c>
      <c r="F2589" s="7">
        <f t="shared" si="121"/>
        <v>10.047920000000001</v>
      </c>
      <c r="G2589" s="7">
        <f t="shared" si="122"/>
        <v>32.130631999999999</v>
      </c>
      <c r="H2589" s="8">
        <f t="shared" si="120"/>
        <v>496.05946011456007</v>
      </c>
      <c r="K2589" s="69"/>
      <c r="L2589" s="69"/>
      <c r="M2589" s="69"/>
      <c r="P2589" s="63"/>
      <c r="Q2589" s="63"/>
      <c r="R2589" s="63"/>
    </row>
    <row r="2590" spans="1:18" outlineLevel="1">
      <c r="A2590" s="6">
        <v>48</v>
      </c>
      <c r="B2590" s="20">
        <v>42697.020833333336</v>
      </c>
      <c r="C2590" s="21">
        <v>0.70833333333333348</v>
      </c>
      <c r="D2590" s="22">
        <v>9.7799999999999994</v>
      </c>
      <c r="E2590" s="23">
        <v>20.09</v>
      </c>
      <c r="F2590" s="7">
        <f t="shared" si="121"/>
        <v>10.06851</v>
      </c>
      <c r="G2590" s="7">
        <f t="shared" si="122"/>
        <v>21.423976</v>
      </c>
      <c r="H2590" s="8">
        <f t="shared" si="120"/>
        <v>604.87604840424001</v>
      </c>
      <c r="K2590" s="69"/>
      <c r="L2590" s="69"/>
      <c r="M2590" s="69"/>
      <c r="P2590" s="63"/>
      <c r="Q2590" s="63"/>
      <c r="R2590" s="63"/>
    </row>
    <row r="2591" spans="1:18" outlineLevel="1">
      <c r="A2591" s="6">
        <v>48</v>
      </c>
      <c r="B2591" s="20">
        <v>42697.020833333336</v>
      </c>
      <c r="C2591" s="21">
        <v>0.72916666666666685</v>
      </c>
      <c r="D2591" s="22">
        <v>9.76</v>
      </c>
      <c r="E2591" s="23">
        <v>10.88</v>
      </c>
      <c r="F2591" s="7">
        <f t="shared" si="121"/>
        <v>10.047920000000001</v>
      </c>
      <c r="G2591" s="7">
        <f t="shared" si="122"/>
        <v>11.602432</v>
      </c>
      <c r="H2591" s="8">
        <f t="shared" si="120"/>
        <v>702.32517145856013</v>
      </c>
      <c r="K2591" s="69"/>
      <c r="L2591" s="69"/>
      <c r="M2591" s="69"/>
      <c r="P2591" s="63"/>
      <c r="Q2591" s="63"/>
      <c r="R2591" s="63"/>
    </row>
    <row r="2592" spans="1:18" outlineLevel="1">
      <c r="A2592" s="6">
        <v>48</v>
      </c>
      <c r="B2592" s="20">
        <v>42697.020833333336</v>
      </c>
      <c r="C2592" s="21">
        <v>0.75000000000000022</v>
      </c>
      <c r="D2592" s="22">
        <v>9.7799999999999994</v>
      </c>
      <c r="E2592" s="23">
        <v>39.450000000000003</v>
      </c>
      <c r="F2592" s="7">
        <f t="shared" si="121"/>
        <v>10.06851</v>
      </c>
      <c r="G2592" s="7">
        <f t="shared" si="122"/>
        <v>42.069480000000006</v>
      </c>
      <c r="H2592" s="8">
        <f t="shared" si="120"/>
        <v>397.00658492519995</v>
      </c>
      <c r="K2592" s="69"/>
      <c r="L2592" s="69"/>
      <c r="M2592" s="69"/>
      <c r="P2592" s="63"/>
      <c r="Q2592" s="63"/>
      <c r="R2592" s="63"/>
    </row>
    <row r="2593" spans="1:18" outlineLevel="1">
      <c r="A2593" s="6">
        <v>48</v>
      </c>
      <c r="B2593" s="20">
        <v>42697.020833333336</v>
      </c>
      <c r="C2593" s="21">
        <v>0.77083333333333359</v>
      </c>
      <c r="D2593" s="22">
        <v>9.77</v>
      </c>
      <c r="E2593" s="23">
        <v>37.65</v>
      </c>
      <c r="F2593" s="7">
        <f t="shared" si="121"/>
        <v>10.058215000000001</v>
      </c>
      <c r="G2593" s="7">
        <f t="shared" si="122"/>
        <v>40.14996</v>
      </c>
      <c r="H2593" s="8">
        <f t="shared" si="120"/>
        <v>415.90759257860003</v>
      </c>
      <c r="K2593" s="69"/>
      <c r="L2593" s="69"/>
      <c r="M2593" s="69"/>
      <c r="P2593" s="63"/>
      <c r="Q2593" s="63"/>
      <c r="R2593" s="63"/>
    </row>
    <row r="2594" spans="1:18" outlineLevel="1">
      <c r="A2594" s="6">
        <v>48</v>
      </c>
      <c r="B2594" s="20">
        <v>42697.020833333336</v>
      </c>
      <c r="C2594" s="21">
        <v>0.79166666666666696</v>
      </c>
      <c r="D2594" s="22">
        <v>9.74</v>
      </c>
      <c r="E2594" s="23">
        <v>46.05</v>
      </c>
      <c r="F2594" s="7">
        <f t="shared" si="121"/>
        <v>10.027330000000001</v>
      </c>
      <c r="G2594" s="7">
        <f t="shared" si="122"/>
        <v>49.10772</v>
      </c>
      <c r="H2594" s="8">
        <f t="shared" si="120"/>
        <v>324.80808101240001</v>
      </c>
      <c r="K2594" s="69"/>
      <c r="L2594" s="69"/>
      <c r="M2594" s="69"/>
      <c r="P2594" s="63"/>
      <c r="Q2594" s="63"/>
      <c r="R2594" s="63"/>
    </row>
    <row r="2595" spans="1:18" outlineLevel="1">
      <c r="A2595" s="6">
        <v>48</v>
      </c>
      <c r="B2595" s="20">
        <v>42697.020833333336</v>
      </c>
      <c r="C2595" s="21">
        <v>0.81250000000000033</v>
      </c>
      <c r="D2595" s="22">
        <v>8.9700000000000006</v>
      </c>
      <c r="E2595" s="23">
        <v>48.22</v>
      </c>
      <c r="F2595" s="7">
        <f t="shared" si="121"/>
        <v>9.2346150000000016</v>
      </c>
      <c r="G2595" s="7">
        <f t="shared" si="122"/>
        <v>51.421807999999999</v>
      </c>
      <c r="H2595" s="8">
        <f t="shared" si="120"/>
        <v>277.76052301608007</v>
      </c>
      <c r="K2595" s="69"/>
      <c r="L2595" s="69"/>
      <c r="M2595" s="69"/>
      <c r="P2595" s="63"/>
      <c r="Q2595" s="63"/>
      <c r="R2595" s="63"/>
    </row>
    <row r="2596" spans="1:18" outlineLevel="1">
      <c r="A2596" s="6">
        <v>48</v>
      </c>
      <c r="B2596" s="20">
        <v>42697.020833333336</v>
      </c>
      <c r="C2596" s="21">
        <v>0.8333333333333337</v>
      </c>
      <c r="D2596" s="22">
        <v>9.35</v>
      </c>
      <c r="E2596" s="23">
        <v>52.68</v>
      </c>
      <c r="F2596" s="7">
        <f t="shared" si="121"/>
        <v>9.6258250000000007</v>
      </c>
      <c r="G2596" s="7">
        <f t="shared" si="122"/>
        <v>56.177951999999998</v>
      </c>
      <c r="H2596" s="8">
        <f t="shared" si="120"/>
        <v>243.74560268960005</v>
      </c>
      <c r="K2596" s="69"/>
      <c r="L2596" s="69"/>
      <c r="M2596" s="69"/>
      <c r="P2596" s="63"/>
      <c r="Q2596" s="63"/>
      <c r="R2596" s="63"/>
    </row>
    <row r="2597" spans="1:18" outlineLevel="1">
      <c r="A2597" s="6">
        <v>48</v>
      </c>
      <c r="B2597" s="20">
        <v>42697.020833333336</v>
      </c>
      <c r="C2597" s="21">
        <v>0.85416666666666707</v>
      </c>
      <c r="D2597" s="22">
        <v>6.7</v>
      </c>
      <c r="E2597" s="23">
        <v>49.72</v>
      </c>
      <c r="F2597" s="7">
        <f t="shared" si="121"/>
        <v>6.8976500000000005</v>
      </c>
      <c r="G2597" s="7">
        <f t="shared" si="122"/>
        <v>53.021408000000001</v>
      </c>
      <c r="H2597" s="8">
        <f t="shared" si="120"/>
        <v>196.43536010880001</v>
      </c>
      <c r="K2597" s="69"/>
      <c r="L2597" s="69"/>
      <c r="M2597" s="69"/>
      <c r="P2597" s="63"/>
      <c r="Q2597" s="63"/>
      <c r="R2597" s="63"/>
    </row>
    <row r="2598" spans="1:18" outlineLevel="1">
      <c r="A2598" s="6">
        <v>48</v>
      </c>
      <c r="B2598" s="20">
        <v>42697.020833333336</v>
      </c>
      <c r="C2598" s="21">
        <v>0.87500000000000044</v>
      </c>
      <c r="D2598" s="22">
        <v>5.07</v>
      </c>
      <c r="E2598" s="23">
        <v>42.55</v>
      </c>
      <c r="F2598" s="7">
        <f t="shared" si="121"/>
        <v>5.2195650000000011</v>
      </c>
      <c r="G2598" s="7">
        <f t="shared" si="122"/>
        <v>45.375319999999995</v>
      </c>
      <c r="H2598" s="8">
        <f t="shared" si="120"/>
        <v>188.55511536420008</v>
      </c>
      <c r="K2598" s="69"/>
      <c r="L2598" s="69"/>
      <c r="M2598" s="69"/>
      <c r="P2598" s="63"/>
      <c r="Q2598" s="63"/>
      <c r="R2598" s="63"/>
    </row>
    <row r="2599" spans="1:18" outlineLevel="1">
      <c r="A2599" s="6">
        <v>48</v>
      </c>
      <c r="B2599" s="20">
        <v>42697.020833333336</v>
      </c>
      <c r="C2599" s="21">
        <v>0.89583333333333381</v>
      </c>
      <c r="D2599" s="22">
        <v>6.67</v>
      </c>
      <c r="E2599" s="23">
        <v>42.49</v>
      </c>
      <c r="F2599" s="7">
        <f t="shared" si="121"/>
        <v>6.8667650000000009</v>
      </c>
      <c r="G2599" s="7">
        <f t="shared" si="122"/>
        <v>45.311336000000004</v>
      </c>
      <c r="H2599" s="8">
        <f t="shared" si="120"/>
        <v>248.49905135195999</v>
      </c>
      <c r="K2599" s="69"/>
      <c r="L2599" s="69"/>
      <c r="M2599" s="69"/>
      <c r="P2599" s="63"/>
      <c r="Q2599" s="63"/>
      <c r="R2599" s="63"/>
    </row>
    <row r="2600" spans="1:18" outlineLevel="1">
      <c r="A2600" s="6">
        <v>48</v>
      </c>
      <c r="B2600" s="20">
        <v>42697.020833333336</v>
      </c>
      <c r="C2600" s="21">
        <v>0.91666666666666718</v>
      </c>
      <c r="D2600" s="22">
        <v>7.92</v>
      </c>
      <c r="E2600" s="23">
        <v>27.69</v>
      </c>
      <c r="F2600" s="7">
        <f t="shared" si="121"/>
        <v>8.1536400000000011</v>
      </c>
      <c r="G2600" s="7">
        <f t="shared" si="122"/>
        <v>29.528616000000003</v>
      </c>
      <c r="H2600" s="8">
        <f t="shared" si="120"/>
        <v>423.75595543776006</v>
      </c>
      <c r="K2600" s="69"/>
      <c r="L2600" s="69"/>
      <c r="M2600" s="69"/>
      <c r="P2600" s="63"/>
      <c r="Q2600" s="63"/>
      <c r="R2600" s="63"/>
    </row>
    <row r="2601" spans="1:18" outlineLevel="1">
      <c r="A2601" s="6">
        <v>48</v>
      </c>
      <c r="B2601" s="20">
        <v>42697.020833333336</v>
      </c>
      <c r="C2601" s="21">
        <v>0.93750000000000056</v>
      </c>
      <c r="D2601" s="22">
        <v>6.75</v>
      </c>
      <c r="E2601" s="23">
        <v>26.27</v>
      </c>
      <c r="F2601" s="7">
        <f t="shared" si="121"/>
        <v>6.9491250000000004</v>
      </c>
      <c r="G2601" s="7">
        <f t="shared" si="122"/>
        <v>28.014327999999999</v>
      </c>
      <c r="H2601" s="8">
        <f t="shared" si="120"/>
        <v>371.67862043700001</v>
      </c>
      <c r="K2601" s="69"/>
      <c r="L2601" s="69"/>
      <c r="M2601" s="69"/>
      <c r="P2601" s="63"/>
      <c r="Q2601" s="63"/>
      <c r="R2601" s="63"/>
    </row>
    <row r="2602" spans="1:18" outlineLevel="1">
      <c r="A2602" s="6">
        <v>48</v>
      </c>
      <c r="B2602" s="20">
        <v>42697.020833333336</v>
      </c>
      <c r="C2602" s="21">
        <v>0.95833333333333393</v>
      </c>
      <c r="D2602" s="22">
        <v>3.72</v>
      </c>
      <c r="E2602" s="23">
        <v>13.43</v>
      </c>
      <c r="F2602" s="7">
        <f t="shared" si="121"/>
        <v>3.8297400000000006</v>
      </c>
      <c r="G2602" s="7">
        <f t="shared" si="122"/>
        <v>14.321752</v>
      </c>
      <c r="H2602" s="8">
        <f t="shared" si="120"/>
        <v>257.27522349552004</v>
      </c>
      <c r="K2602" s="69"/>
      <c r="L2602" s="69"/>
      <c r="M2602" s="69"/>
      <c r="P2602" s="63"/>
      <c r="Q2602" s="63"/>
      <c r="R2602" s="63"/>
    </row>
    <row r="2603" spans="1:18" outlineLevel="1">
      <c r="A2603" s="6">
        <v>48</v>
      </c>
      <c r="B2603" s="20">
        <v>42697.020833333336</v>
      </c>
      <c r="C2603" s="21">
        <v>0.9791666666666673</v>
      </c>
      <c r="D2603" s="22">
        <v>3.07</v>
      </c>
      <c r="E2603" s="23">
        <v>24.74</v>
      </c>
      <c r="F2603" s="7">
        <f t="shared" si="121"/>
        <v>3.1605650000000001</v>
      </c>
      <c r="G2603" s="7">
        <f t="shared" si="122"/>
        <v>26.382735999999998</v>
      </c>
      <c r="H2603" s="8">
        <f t="shared" si="120"/>
        <v>174.20169549416002</v>
      </c>
      <c r="K2603" s="69"/>
      <c r="L2603" s="69"/>
      <c r="M2603" s="69"/>
      <c r="P2603" s="63"/>
      <c r="Q2603" s="63"/>
      <c r="R2603" s="63"/>
    </row>
    <row r="2604" spans="1:18" outlineLevel="1">
      <c r="A2604" s="6">
        <v>48</v>
      </c>
      <c r="B2604" s="20">
        <v>42697.020833333336</v>
      </c>
      <c r="C2604" s="21">
        <v>1.0000000000000007</v>
      </c>
      <c r="D2604" s="22">
        <v>2.31</v>
      </c>
      <c r="E2604" s="23">
        <v>29.58</v>
      </c>
      <c r="F2604" s="7">
        <f t="shared" si="121"/>
        <v>2.3781450000000004</v>
      </c>
      <c r="G2604" s="7">
        <f t="shared" si="122"/>
        <v>31.544111999999998</v>
      </c>
      <c r="H2604" s="8">
        <f t="shared" si="120"/>
        <v>118.80234526776002</v>
      </c>
      <c r="K2604" s="69"/>
      <c r="L2604" s="69"/>
      <c r="M2604" s="69"/>
      <c r="P2604" s="63"/>
      <c r="Q2604" s="63"/>
      <c r="R2604" s="63"/>
    </row>
    <row r="2605" spans="1:18" outlineLevel="1">
      <c r="A2605" s="6">
        <v>48</v>
      </c>
      <c r="B2605" s="20">
        <v>42698.020833333336</v>
      </c>
      <c r="C2605" s="21">
        <v>2.0833333333333332E-2</v>
      </c>
      <c r="D2605" s="22">
        <v>1.7</v>
      </c>
      <c r="E2605" s="23">
        <v>13.74</v>
      </c>
      <c r="F2605" s="7">
        <f t="shared" si="121"/>
        <v>1.7501500000000001</v>
      </c>
      <c r="G2605" s="7">
        <f t="shared" si="122"/>
        <v>14.652336</v>
      </c>
      <c r="H2605" s="8">
        <f t="shared" si="120"/>
        <v>116.99343914959999</v>
      </c>
      <c r="K2605" s="69"/>
      <c r="L2605" s="69"/>
      <c r="M2605" s="69"/>
      <c r="P2605" s="63"/>
      <c r="Q2605" s="63"/>
      <c r="R2605" s="63"/>
    </row>
    <row r="2606" spans="1:18" outlineLevel="1">
      <c r="A2606" s="6">
        <v>48</v>
      </c>
      <c r="B2606" s="20">
        <v>42698.020833333336</v>
      </c>
      <c r="C2606" s="21">
        <v>4.1666666666666664E-2</v>
      </c>
      <c r="D2606" s="22">
        <v>2.7</v>
      </c>
      <c r="E2606" s="23">
        <v>10.28</v>
      </c>
      <c r="F2606" s="7">
        <f t="shared" si="121"/>
        <v>2.7796500000000006</v>
      </c>
      <c r="G2606" s="7">
        <f t="shared" si="122"/>
        <v>10.962591999999999</v>
      </c>
      <c r="H2606" s="8">
        <f t="shared" si="120"/>
        <v>196.06930614720005</v>
      </c>
      <c r="K2606" s="69"/>
      <c r="L2606" s="69"/>
      <c r="M2606" s="69"/>
      <c r="P2606" s="63"/>
      <c r="Q2606" s="63"/>
      <c r="R2606" s="63"/>
    </row>
    <row r="2607" spans="1:18" outlineLevel="1">
      <c r="A2607" s="6">
        <v>48</v>
      </c>
      <c r="B2607" s="20">
        <v>42698.020833333336</v>
      </c>
      <c r="C2607" s="21">
        <v>6.25E-2</v>
      </c>
      <c r="D2607" s="22">
        <v>3.28</v>
      </c>
      <c r="E2607" s="23">
        <v>15.03</v>
      </c>
      <c r="F2607" s="7">
        <f t="shared" si="121"/>
        <v>3.37676</v>
      </c>
      <c r="G2607" s="7">
        <f t="shared" si="122"/>
        <v>16.027992000000001</v>
      </c>
      <c r="H2607" s="8">
        <f t="shared" si="120"/>
        <v>221.08325773408001</v>
      </c>
      <c r="K2607" s="69"/>
      <c r="L2607" s="69"/>
      <c r="M2607" s="69"/>
      <c r="P2607" s="63"/>
      <c r="Q2607" s="63"/>
      <c r="R2607" s="63"/>
    </row>
    <row r="2608" spans="1:18" outlineLevel="1">
      <c r="A2608" s="6">
        <v>48</v>
      </c>
      <c r="B2608" s="20">
        <v>42698.020833333336</v>
      </c>
      <c r="C2608" s="21">
        <v>8.3333333333333329E-2</v>
      </c>
      <c r="D2608" s="22">
        <v>0.34</v>
      </c>
      <c r="E2608" s="23">
        <v>10.42</v>
      </c>
      <c r="F2608" s="7">
        <f t="shared" si="121"/>
        <v>0.35003000000000006</v>
      </c>
      <c r="G2608" s="7">
        <f t="shared" si="122"/>
        <v>11.111888</v>
      </c>
      <c r="H2608" s="8">
        <f t="shared" si="120"/>
        <v>24.637950843360006</v>
      </c>
      <c r="K2608" s="69"/>
      <c r="L2608" s="69"/>
      <c r="M2608" s="69"/>
      <c r="P2608" s="63"/>
      <c r="Q2608" s="63"/>
      <c r="R2608" s="63"/>
    </row>
    <row r="2609" spans="1:18" outlineLevel="1">
      <c r="A2609" s="6">
        <v>48</v>
      </c>
      <c r="B2609" s="20">
        <v>42698.020833333336</v>
      </c>
      <c r="C2609" s="21">
        <v>0.10416666666666666</v>
      </c>
      <c r="D2609" s="22">
        <v>0</v>
      </c>
      <c r="E2609" s="23">
        <v>10.5</v>
      </c>
      <c r="F2609" s="7">
        <f t="shared" si="121"/>
        <v>0</v>
      </c>
      <c r="G2609" s="7">
        <f t="shared" si="122"/>
        <v>11.1972</v>
      </c>
      <c r="H2609" s="8">
        <f t="shared" si="120"/>
        <v>0</v>
      </c>
      <c r="K2609" s="69"/>
      <c r="L2609" s="69"/>
      <c r="M2609" s="69"/>
      <c r="P2609" s="63"/>
      <c r="Q2609" s="63"/>
      <c r="R2609" s="63"/>
    </row>
    <row r="2610" spans="1:18" outlineLevel="1">
      <c r="A2610" s="6">
        <v>48</v>
      </c>
      <c r="B2610" s="20">
        <v>42698.020833333336</v>
      </c>
      <c r="C2610" s="21">
        <v>0.12499999999999999</v>
      </c>
      <c r="D2610" s="22">
        <v>0</v>
      </c>
      <c r="E2610" s="23">
        <v>10.79</v>
      </c>
      <c r="F2610" s="7">
        <f t="shared" si="121"/>
        <v>0</v>
      </c>
      <c r="G2610" s="7">
        <f t="shared" si="122"/>
        <v>11.506456</v>
      </c>
      <c r="H2610" s="8">
        <f t="shared" si="120"/>
        <v>0</v>
      </c>
      <c r="K2610" s="69"/>
      <c r="L2610" s="69"/>
      <c r="M2610" s="69"/>
      <c r="P2610" s="63"/>
      <c r="Q2610" s="63"/>
      <c r="R2610" s="63"/>
    </row>
    <row r="2611" spans="1:18" outlineLevel="1">
      <c r="A2611" s="6">
        <v>48</v>
      </c>
      <c r="B2611" s="20">
        <v>42698.020833333336</v>
      </c>
      <c r="C2611" s="21">
        <v>0.14583333333333331</v>
      </c>
      <c r="D2611" s="22">
        <v>0</v>
      </c>
      <c r="E2611" s="23">
        <v>11.74</v>
      </c>
      <c r="F2611" s="7">
        <f t="shared" si="121"/>
        <v>0</v>
      </c>
      <c r="G2611" s="7">
        <f t="shared" si="122"/>
        <v>12.519536</v>
      </c>
      <c r="H2611" s="8">
        <f t="shared" si="120"/>
        <v>0</v>
      </c>
      <c r="K2611" s="69"/>
      <c r="L2611" s="69"/>
      <c r="M2611" s="69"/>
      <c r="P2611" s="63"/>
      <c r="Q2611" s="63"/>
      <c r="R2611" s="63"/>
    </row>
    <row r="2612" spans="1:18" outlineLevel="1">
      <c r="A2612" s="6">
        <v>48</v>
      </c>
      <c r="B2612" s="20">
        <v>42698.020833333336</v>
      </c>
      <c r="C2612" s="21">
        <v>0.16666666666666666</v>
      </c>
      <c r="D2612" s="22">
        <v>0</v>
      </c>
      <c r="E2612" s="23">
        <v>11.1</v>
      </c>
      <c r="F2612" s="7">
        <f t="shared" si="121"/>
        <v>0</v>
      </c>
      <c r="G2612" s="7">
        <f t="shared" si="122"/>
        <v>11.83704</v>
      </c>
      <c r="H2612" s="8">
        <f t="shared" si="120"/>
        <v>0</v>
      </c>
      <c r="K2612" s="69"/>
      <c r="L2612" s="69"/>
      <c r="M2612" s="69"/>
      <c r="P2612" s="63"/>
      <c r="Q2612" s="63"/>
      <c r="R2612" s="63"/>
    </row>
    <row r="2613" spans="1:18" outlineLevel="1">
      <c r="A2613" s="6">
        <v>48</v>
      </c>
      <c r="B2613" s="20">
        <v>42698.020833333336</v>
      </c>
      <c r="C2613" s="21">
        <v>0.1875</v>
      </c>
      <c r="D2613" s="22">
        <v>0</v>
      </c>
      <c r="E2613" s="23">
        <v>14.41</v>
      </c>
      <c r="F2613" s="7">
        <f t="shared" si="121"/>
        <v>0</v>
      </c>
      <c r="G2613" s="7">
        <f t="shared" si="122"/>
        <v>15.366824000000001</v>
      </c>
      <c r="H2613" s="8">
        <f t="shared" si="120"/>
        <v>0</v>
      </c>
      <c r="K2613" s="69"/>
      <c r="L2613" s="69"/>
      <c r="M2613" s="69"/>
      <c r="P2613" s="63"/>
      <c r="Q2613" s="63"/>
      <c r="R2613" s="63"/>
    </row>
    <row r="2614" spans="1:18" outlineLevel="1">
      <c r="A2614" s="6">
        <v>48</v>
      </c>
      <c r="B2614" s="20">
        <v>42698.020833333336</v>
      </c>
      <c r="C2614" s="21">
        <v>0.20833333333333334</v>
      </c>
      <c r="D2614" s="22">
        <v>0</v>
      </c>
      <c r="E2614" s="23">
        <v>15.49</v>
      </c>
      <c r="F2614" s="7">
        <f t="shared" si="121"/>
        <v>0</v>
      </c>
      <c r="G2614" s="7">
        <f t="shared" si="122"/>
        <v>16.518536000000001</v>
      </c>
      <c r="H2614" s="8">
        <f t="shared" si="120"/>
        <v>0</v>
      </c>
      <c r="K2614" s="69"/>
      <c r="L2614" s="69"/>
      <c r="M2614" s="69"/>
      <c r="P2614" s="63"/>
      <c r="Q2614" s="63"/>
      <c r="R2614" s="63"/>
    </row>
    <row r="2615" spans="1:18" outlineLevel="1">
      <c r="A2615" s="6">
        <v>48</v>
      </c>
      <c r="B2615" s="20">
        <v>42698.020833333336</v>
      </c>
      <c r="C2615" s="21">
        <v>0.22916666666666669</v>
      </c>
      <c r="D2615" s="22">
        <v>0</v>
      </c>
      <c r="E2615" s="23">
        <v>37.549999999999997</v>
      </c>
      <c r="F2615" s="7">
        <f t="shared" si="121"/>
        <v>0</v>
      </c>
      <c r="G2615" s="7">
        <f t="shared" si="122"/>
        <v>40.043319999999994</v>
      </c>
      <c r="H2615" s="8">
        <f t="shared" si="120"/>
        <v>0</v>
      </c>
      <c r="K2615" s="69"/>
      <c r="L2615" s="69"/>
      <c r="M2615" s="69"/>
      <c r="P2615" s="63"/>
      <c r="Q2615" s="63"/>
      <c r="R2615" s="63"/>
    </row>
    <row r="2616" spans="1:18" outlineLevel="1">
      <c r="A2616" s="6">
        <v>48</v>
      </c>
      <c r="B2616" s="20">
        <v>42698.020833333336</v>
      </c>
      <c r="C2616" s="21">
        <v>0.25</v>
      </c>
      <c r="D2616" s="22">
        <v>0</v>
      </c>
      <c r="E2616" s="23">
        <v>51.48</v>
      </c>
      <c r="F2616" s="7">
        <f t="shared" si="121"/>
        <v>0</v>
      </c>
      <c r="G2616" s="7">
        <f t="shared" si="122"/>
        <v>54.898271999999999</v>
      </c>
      <c r="H2616" s="8">
        <f t="shared" si="120"/>
        <v>0</v>
      </c>
      <c r="K2616" s="69"/>
      <c r="L2616" s="69"/>
      <c r="M2616" s="69"/>
      <c r="P2616" s="63"/>
      <c r="Q2616" s="63"/>
      <c r="R2616" s="63"/>
    </row>
    <row r="2617" spans="1:18" outlineLevel="1">
      <c r="A2617" s="6">
        <v>48</v>
      </c>
      <c r="B2617" s="20">
        <v>42698.020833333336</v>
      </c>
      <c r="C2617" s="21">
        <v>0.27083333333333331</v>
      </c>
      <c r="D2617" s="22">
        <v>0</v>
      </c>
      <c r="E2617" s="23">
        <v>76.290000000000006</v>
      </c>
      <c r="F2617" s="7">
        <f t="shared" si="121"/>
        <v>0</v>
      </c>
      <c r="G2617" s="7">
        <f t="shared" si="122"/>
        <v>81.35565600000001</v>
      </c>
      <c r="H2617" s="8">
        <f t="shared" si="120"/>
        <v>0</v>
      </c>
      <c r="K2617" s="69"/>
      <c r="L2617" s="69"/>
      <c r="M2617" s="69"/>
      <c r="P2617" s="63"/>
      <c r="Q2617" s="63"/>
      <c r="R2617" s="63"/>
    </row>
    <row r="2618" spans="1:18" outlineLevel="1">
      <c r="A2618" s="6">
        <v>48</v>
      </c>
      <c r="B2618" s="20">
        <v>42698.020833333336</v>
      </c>
      <c r="C2618" s="21">
        <v>0.29166666666666663</v>
      </c>
      <c r="D2618" s="22">
        <v>0</v>
      </c>
      <c r="E2618" s="23">
        <v>83.17</v>
      </c>
      <c r="F2618" s="7">
        <f t="shared" si="121"/>
        <v>0</v>
      </c>
      <c r="G2618" s="7">
        <f t="shared" si="122"/>
        <v>88.692487999999997</v>
      </c>
      <c r="H2618" s="8">
        <f t="shared" si="120"/>
        <v>0</v>
      </c>
      <c r="K2618" s="69"/>
      <c r="L2618" s="69"/>
      <c r="M2618" s="69"/>
      <c r="P2618" s="63"/>
      <c r="Q2618" s="63"/>
      <c r="R2618" s="63"/>
    </row>
    <row r="2619" spans="1:18" outlineLevel="1">
      <c r="A2619" s="6">
        <v>48</v>
      </c>
      <c r="B2619" s="20">
        <v>42698.020833333336</v>
      </c>
      <c r="C2619" s="21">
        <v>0.31249999999999994</v>
      </c>
      <c r="D2619" s="22">
        <v>0</v>
      </c>
      <c r="E2619" s="23">
        <v>55.39</v>
      </c>
      <c r="F2619" s="7">
        <f t="shared" si="121"/>
        <v>0</v>
      </c>
      <c r="G2619" s="7">
        <f t="shared" si="122"/>
        <v>59.067896000000005</v>
      </c>
      <c r="H2619" s="8">
        <f t="shared" si="120"/>
        <v>0</v>
      </c>
      <c r="K2619" s="69"/>
      <c r="L2619" s="69"/>
      <c r="M2619" s="69"/>
      <c r="P2619" s="63"/>
      <c r="Q2619" s="63"/>
      <c r="R2619" s="63"/>
    </row>
    <row r="2620" spans="1:18" outlineLevel="1">
      <c r="A2620" s="6">
        <v>48</v>
      </c>
      <c r="B2620" s="20">
        <v>42698.020833333336</v>
      </c>
      <c r="C2620" s="21">
        <v>0.33333333333333326</v>
      </c>
      <c r="D2620" s="22">
        <v>0.23</v>
      </c>
      <c r="E2620" s="23">
        <v>53.16</v>
      </c>
      <c r="F2620" s="7">
        <f t="shared" si="121"/>
        <v>0.23678500000000002</v>
      </c>
      <c r="G2620" s="7">
        <f t="shared" si="122"/>
        <v>56.689823999999994</v>
      </c>
      <c r="H2620" s="8">
        <f t="shared" si="120"/>
        <v>5.8746775241600018</v>
      </c>
      <c r="K2620" s="69"/>
      <c r="L2620" s="69"/>
      <c r="M2620" s="69"/>
      <c r="P2620" s="63"/>
      <c r="Q2620" s="63"/>
      <c r="R2620" s="63"/>
    </row>
    <row r="2621" spans="1:18" outlineLevel="1">
      <c r="A2621" s="6">
        <v>48</v>
      </c>
      <c r="B2621" s="20">
        <v>42698.020833333336</v>
      </c>
      <c r="C2621" s="21">
        <v>0.35416666666666657</v>
      </c>
      <c r="D2621" s="22">
        <v>1.18</v>
      </c>
      <c r="E2621" s="23">
        <v>51.84</v>
      </c>
      <c r="F2621" s="7">
        <f t="shared" si="121"/>
        <v>1.2148099999999999</v>
      </c>
      <c r="G2621" s="7">
        <f t="shared" si="122"/>
        <v>55.282176000000007</v>
      </c>
      <c r="H2621" s="8">
        <f t="shared" si="120"/>
        <v>31.84967477343999</v>
      </c>
      <c r="K2621" s="69"/>
      <c r="L2621" s="69"/>
      <c r="M2621" s="69"/>
      <c r="P2621" s="63"/>
      <c r="Q2621" s="63"/>
      <c r="R2621" s="63"/>
    </row>
    <row r="2622" spans="1:18" outlineLevel="1">
      <c r="A2622" s="6">
        <v>48</v>
      </c>
      <c r="B2622" s="20">
        <v>42698.020833333336</v>
      </c>
      <c r="C2622" s="21">
        <v>0.37499999999999989</v>
      </c>
      <c r="D2622" s="22">
        <v>1.32</v>
      </c>
      <c r="E2622" s="23">
        <v>48.6</v>
      </c>
      <c r="F2622" s="7">
        <f t="shared" si="121"/>
        <v>1.3589400000000003</v>
      </c>
      <c r="G2622" s="7">
        <f t="shared" si="122"/>
        <v>51.827040000000004</v>
      </c>
      <c r="H2622" s="8">
        <f t="shared" si="120"/>
        <v>40.323772262400006</v>
      </c>
      <c r="K2622" s="69"/>
      <c r="L2622" s="69"/>
      <c r="M2622" s="69"/>
      <c r="P2622" s="63"/>
      <c r="Q2622" s="63"/>
      <c r="R2622" s="63"/>
    </row>
    <row r="2623" spans="1:18" outlineLevel="1">
      <c r="A2623" s="6">
        <v>48</v>
      </c>
      <c r="B2623" s="20">
        <v>42698.020833333336</v>
      </c>
      <c r="C2623" s="21">
        <v>0.3958333333333332</v>
      </c>
      <c r="D2623" s="22">
        <v>1.18</v>
      </c>
      <c r="E2623" s="23">
        <v>51.7</v>
      </c>
      <c r="F2623" s="7">
        <f t="shared" si="121"/>
        <v>1.2148099999999999</v>
      </c>
      <c r="G2623" s="7">
        <f t="shared" si="122"/>
        <v>55.132880000000007</v>
      </c>
      <c r="H2623" s="8">
        <f t="shared" si="120"/>
        <v>32.031041047199992</v>
      </c>
      <c r="K2623" s="69"/>
      <c r="L2623" s="69"/>
      <c r="M2623" s="69"/>
      <c r="P2623" s="63"/>
      <c r="Q2623" s="63"/>
      <c r="R2623" s="63"/>
    </row>
    <row r="2624" spans="1:18" outlineLevel="1">
      <c r="A2624" s="6">
        <v>48</v>
      </c>
      <c r="B2624" s="20">
        <v>42698.020833333336</v>
      </c>
      <c r="C2624" s="21">
        <v>0.41666666666666652</v>
      </c>
      <c r="D2624" s="22">
        <v>1.18</v>
      </c>
      <c r="E2624" s="23">
        <v>51.83</v>
      </c>
      <c r="F2624" s="7">
        <f t="shared" si="121"/>
        <v>1.2148099999999999</v>
      </c>
      <c r="G2624" s="7">
        <f t="shared" si="122"/>
        <v>55.271512000000001</v>
      </c>
      <c r="H2624" s="8">
        <f t="shared" si="120"/>
        <v>31.862629507279998</v>
      </c>
      <c r="K2624" s="69"/>
      <c r="L2624" s="69"/>
      <c r="M2624" s="69"/>
      <c r="P2624" s="63"/>
      <c r="Q2624" s="63"/>
      <c r="R2624" s="63"/>
    </row>
    <row r="2625" spans="1:18" outlineLevel="1">
      <c r="A2625" s="6">
        <v>48</v>
      </c>
      <c r="B2625" s="20">
        <v>42698.020833333336</v>
      </c>
      <c r="C2625" s="21">
        <v>0.43749999999999983</v>
      </c>
      <c r="D2625" s="22">
        <v>1.22</v>
      </c>
      <c r="E2625" s="23">
        <v>53.58</v>
      </c>
      <c r="F2625" s="7">
        <f t="shared" si="121"/>
        <v>1.2559900000000002</v>
      </c>
      <c r="G2625" s="7">
        <f t="shared" si="122"/>
        <v>57.137712000000001</v>
      </c>
      <c r="H2625" s="8">
        <f t="shared" si="120"/>
        <v>30.598790105120003</v>
      </c>
      <c r="K2625" s="69"/>
      <c r="L2625" s="69"/>
      <c r="M2625" s="69"/>
      <c r="P2625" s="63"/>
      <c r="Q2625" s="63"/>
      <c r="R2625" s="63"/>
    </row>
    <row r="2626" spans="1:18" outlineLevel="1">
      <c r="A2626" s="6">
        <v>48</v>
      </c>
      <c r="B2626" s="20">
        <v>42698.020833333336</v>
      </c>
      <c r="C2626" s="21">
        <v>0.45833333333333315</v>
      </c>
      <c r="D2626" s="22">
        <v>1.8</v>
      </c>
      <c r="E2626" s="23">
        <v>51.66</v>
      </c>
      <c r="F2626" s="7">
        <f t="shared" si="121"/>
        <v>1.8531000000000002</v>
      </c>
      <c r="G2626" s="7">
        <f t="shared" si="122"/>
        <v>55.090223999999999</v>
      </c>
      <c r="H2626" s="8">
        <f t="shared" si="120"/>
        <v>48.939955905600009</v>
      </c>
      <c r="K2626" s="69"/>
      <c r="L2626" s="69"/>
      <c r="M2626" s="69"/>
      <c r="P2626" s="63"/>
      <c r="Q2626" s="63"/>
      <c r="R2626" s="63"/>
    </row>
    <row r="2627" spans="1:18" outlineLevel="1">
      <c r="A2627" s="6">
        <v>48</v>
      </c>
      <c r="B2627" s="20">
        <v>42698.020833333336</v>
      </c>
      <c r="C2627" s="21">
        <v>0.47916666666666646</v>
      </c>
      <c r="D2627" s="22">
        <v>2.63</v>
      </c>
      <c r="E2627" s="23">
        <v>45.44</v>
      </c>
      <c r="F2627" s="7">
        <f t="shared" si="121"/>
        <v>2.7075849999999999</v>
      </c>
      <c r="G2627" s="7">
        <f t="shared" si="122"/>
        <v>48.457215999999995</v>
      </c>
      <c r="H2627" s="8">
        <f t="shared" si="120"/>
        <v>89.466146316640007</v>
      </c>
      <c r="K2627" s="69"/>
      <c r="L2627" s="69"/>
      <c r="M2627" s="69"/>
      <c r="P2627" s="63"/>
      <c r="Q2627" s="63"/>
      <c r="R2627" s="63"/>
    </row>
    <row r="2628" spans="1:18" outlineLevel="1">
      <c r="A2628" s="6">
        <v>48</v>
      </c>
      <c r="B2628" s="20">
        <v>42698.020833333336</v>
      </c>
      <c r="C2628" s="21">
        <v>0.49999999999999978</v>
      </c>
      <c r="D2628" s="22">
        <v>4.26</v>
      </c>
      <c r="E2628" s="23">
        <v>47.58</v>
      </c>
      <c r="F2628" s="7">
        <f t="shared" si="121"/>
        <v>4.3856700000000002</v>
      </c>
      <c r="G2628" s="7">
        <f t="shared" si="122"/>
        <v>50.739311999999998</v>
      </c>
      <c r="H2628" s="8">
        <f t="shared" si="120"/>
        <v>134.90622654096001</v>
      </c>
      <c r="K2628" s="69"/>
      <c r="L2628" s="69"/>
      <c r="M2628" s="69"/>
      <c r="P2628" s="63"/>
      <c r="Q2628" s="63"/>
      <c r="R2628" s="63"/>
    </row>
    <row r="2629" spans="1:18" outlineLevel="1">
      <c r="A2629" s="6">
        <v>48</v>
      </c>
      <c r="B2629" s="20">
        <v>42698.020833333336</v>
      </c>
      <c r="C2629" s="21">
        <v>0.52083333333333315</v>
      </c>
      <c r="D2629" s="22">
        <v>4.0199999999999996</v>
      </c>
      <c r="E2629" s="23">
        <v>46.55</v>
      </c>
      <c r="F2629" s="7">
        <f t="shared" si="121"/>
        <v>4.1385899999999998</v>
      </c>
      <c r="G2629" s="7">
        <f t="shared" si="122"/>
        <v>49.640919999999994</v>
      </c>
      <c r="H2629" s="8">
        <f t="shared" si="120"/>
        <v>131.85166989720003</v>
      </c>
      <c r="K2629" s="69"/>
      <c r="L2629" s="69"/>
      <c r="M2629" s="69"/>
      <c r="P2629" s="63"/>
      <c r="Q2629" s="63"/>
      <c r="R2629" s="63"/>
    </row>
    <row r="2630" spans="1:18" outlineLevel="1">
      <c r="A2630" s="6">
        <v>48</v>
      </c>
      <c r="B2630" s="20">
        <v>42698.020833333336</v>
      </c>
      <c r="C2630" s="21">
        <v>0.54166666666666652</v>
      </c>
      <c r="D2630" s="22">
        <v>2.78</v>
      </c>
      <c r="E2630" s="23">
        <v>46.49</v>
      </c>
      <c r="F2630" s="7">
        <f t="shared" si="121"/>
        <v>2.8620100000000002</v>
      </c>
      <c r="G2630" s="7">
        <f t="shared" si="122"/>
        <v>49.576936000000003</v>
      </c>
      <c r="H2630" s="8">
        <f t="shared" si="120"/>
        <v>91.364128398639991</v>
      </c>
      <c r="K2630" s="69"/>
      <c r="L2630" s="69"/>
      <c r="M2630" s="69"/>
      <c r="P2630" s="63"/>
      <c r="Q2630" s="63"/>
      <c r="R2630" s="63"/>
    </row>
    <row r="2631" spans="1:18" outlineLevel="1">
      <c r="A2631" s="6">
        <v>48</v>
      </c>
      <c r="B2631" s="20">
        <v>42698.020833333336</v>
      </c>
      <c r="C2631" s="21">
        <v>0.56249999999999989</v>
      </c>
      <c r="D2631" s="22">
        <v>2.91</v>
      </c>
      <c r="E2631" s="23">
        <v>59.63</v>
      </c>
      <c r="F2631" s="7">
        <f t="shared" si="121"/>
        <v>2.9958450000000005</v>
      </c>
      <c r="G2631" s="7">
        <f t="shared" si="122"/>
        <v>63.589432000000002</v>
      </c>
      <c r="H2631" s="8">
        <f t="shared" si="120"/>
        <v>53.657285589960004</v>
      </c>
      <c r="K2631" s="69"/>
      <c r="L2631" s="69"/>
      <c r="M2631" s="69"/>
      <c r="P2631" s="63"/>
      <c r="Q2631" s="63"/>
      <c r="R2631" s="63"/>
    </row>
    <row r="2632" spans="1:18" outlineLevel="1">
      <c r="A2632" s="6">
        <v>48</v>
      </c>
      <c r="B2632" s="20">
        <v>42698.020833333336</v>
      </c>
      <c r="C2632" s="21">
        <v>0.58333333333333326</v>
      </c>
      <c r="D2632" s="22">
        <v>3.1</v>
      </c>
      <c r="E2632" s="23">
        <v>41.97</v>
      </c>
      <c r="F2632" s="7">
        <f t="shared" si="121"/>
        <v>3.1914500000000006</v>
      </c>
      <c r="G2632" s="7">
        <f t="shared" si="122"/>
        <v>44.756807999999999</v>
      </c>
      <c r="H2632" s="8">
        <f t="shared" si="120"/>
        <v>117.26406010840002</v>
      </c>
      <c r="K2632" s="69"/>
      <c r="L2632" s="69"/>
      <c r="M2632" s="69"/>
      <c r="P2632" s="63"/>
      <c r="Q2632" s="63"/>
      <c r="R2632" s="63"/>
    </row>
    <row r="2633" spans="1:18" outlineLevel="1">
      <c r="A2633" s="6">
        <v>48</v>
      </c>
      <c r="B2633" s="20">
        <v>42698.020833333336</v>
      </c>
      <c r="C2633" s="21">
        <v>0.60416666666666663</v>
      </c>
      <c r="D2633" s="22">
        <v>2.27</v>
      </c>
      <c r="E2633" s="23">
        <v>43.51</v>
      </c>
      <c r="F2633" s="7">
        <f t="shared" si="121"/>
        <v>2.3369650000000002</v>
      </c>
      <c r="G2633" s="7">
        <f t="shared" si="122"/>
        <v>46.399063999999996</v>
      </c>
      <c r="H2633" s="8">
        <f t="shared" si="120"/>
        <v>82.029658899240019</v>
      </c>
      <c r="K2633" s="69"/>
      <c r="L2633" s="69"/>
      <c r="M2633" s="69"/>
      <c r="P2633" s="63"/>
      <c r="Q2633" s="63"/>
      <c r="R2633" s="63"/>
    </row>
    <row r="2634" spans="1:18" outlineLevel="1">
      <c r="A2634" s="6">
        <v>48</v>
      </c>
      <c r="B2634" s="20">
        <v>42698.020833333336</v>
      </c>
      <c r="C2634" s="21">
        <v>0.625</v>
      </c>
      <c r="D2634" s="22">
        <v>1.8</v>
      </c>
      <c r="E2634" s="23">
        <v>39.28</v>
      </c>
      <c r="F2634" s="7">
        <f t="shared" si="121"/>
        <v>1.8531000000000002</v>
      </c>
      <c r="G2634" s="7">
        <f t="shared" si="122"/>
        <v>41.888192000000004</v>
      </c>
      <c r="H2634" s="8">
        <f t="shared" si="120"/>
        <v>73.404641404800003</v>
      </c>
      <c r="K2634" s="69"/>
      <c r="L2634" s="69"/>
      <c r="M2634" s="69"/>
      <c r="P2634" s="63"/>
      <c r="Q2634" s="63"/>
      <c r="R2634" s="63"/>
    </row>
    <row r="2635" spans="1:18" outlineLevel="1">
      <c r="A2635" s="6">
        <v>48</v>
      </c>
      <c r="B2635" s="20">
        <v>42698.020833333336</v>
      </c>
      <c r="C2635" s="21">
        <v>0.64583333333333337</v>
      </c>
      <c r="D2635" s="22">
        <v>1.28</v>
      </c>
      <c r="E2635" s="23">
        <v>41.82</v>
      </c>
      <c r="F2635" s="7">
        <f t="shared" si="121"/>
        <v>1.31776</v>
      </c>
      <c r="G2635" s="7">
        <f t="shared" si="122"/>
        <v>44.596848000000001</v>
      </c>
      <c r="H2635" s="8">
        <f t="shared" si="120"/>
        <v>48.629497579519999</v>
      </c>
      <c r="K2635" s="69"/>
      <c r="L2635" s="69"/>
      <c r="M2635" s="69"/>
      <c r="P2635" s="63"/>
      <c r="Q2635" s="63"/>
      <c r="R2635" s="63"/>
    </row>
    <row r="2636" spans="1:18" outlineLevel="1">
      <c r="A2636" s="6">
        <v>48</v>
      </c>
      <c r="B2636" s="20">
        <v>42698.020833333336</v>
      </c>
      <c r="C2636" s="21">
        <v>0.66666666666666674</v>
      </c>
      <c r="D2636" s="22">
        <v>1.82</v>
      </c>
      <c r="E2636" s="23">
        <v>46.27</v>
      </c>
      <c r="F2636" s="7">
        <f t="shared" si="121"/>
        <v>1.8736900000000003</v>
      </c>
      <c r="G2636" s="7">
        <f t="shared" si="122"/>
        <v>49.342328000000002</v>
      </c>
      <c r="H2636" s="8">
        <f t="shared" si="120"/>
        <v>60.253508449680005</v>
      </c>
      <c r="K2636" s="69"/>
      <c r="L2636" s="69"/>
      <c r="M2636" s="69"/>
      <c r="P2636" s="63"/>
      <c r="Q2636" s="63"/>
      <c r="R2636" s="63"/>
    </row>
    <row r="2637" spans="1:18" outlineLevel="1">
      <c r="A2637" s="6">
        <v>48</v>
      </c>
      <c r="B2637" s="20">
        <v>42698.020833333336</v>
      </c>
      <c r="C2637" s="21">
        <v>0.68750000000000011</v>
      </c>
      <c r="D2637" s="22">
        <v>1.31</v>
      </c>
      <c r="E2637" s="23">
        <v>42.14</v>
      </c>
      <c r="F2637" s="7">
        <f t="shared" si="121"/>
        <v>1.3486450000000001</v>
      </c>
      <c r="G2637" s="7">
        <f t="shared" si="122"/>
        <v>44.938096000000002</v>
      </c>
      <c r="H2637" s="8">
        <f t="shared" ref="H2637:H2700" si="123">F2637*($B$6-G2637)</f>
        <v>49.309029020080004</v>
      </c>
      <c r="K2637" s="69"/>
      <c r="L2637" s="69"/>
      <c r="M2637" s="69"/>
      <c r="P2637" s="63"/>
      <c r="Q2637" s="63"/>
      <c r="R2637" s="63"/>
    </row>
    <row r="2638" spans="1:18" outlineLevel="1">
      <c r="A2638" s="6">
        <v>48</v>
      </c>
      <c r="B2638" s="20">
        <v>42698.020833333336</v>
      </c>
      <c r="C2638" s="21">
        <v>0.70833333333333348</v>
      </c>
      <c r="D2638" s="22">
        <v>1.51</v>
      </c>
      <c r="E2638" s="23">
        <v>41.97</v>
      </c>
      <c r="F2638" s="7">
        <f t="shared" ref="F2638:F2701" si="124">IF($B$10="Electricity",$D2638*$B$7,$D2638*$B$8)</f>
        <v>1.5545450000000001</v>
      </c>
      <c r="G2638" s="7">
        <f t="shared" ref="G2638:G2701" si="125">+E2638*$B$8</f>
        <v>44.756807999999999</v>
      </c>
      <c r="H2638" s="8">
        <f t="shared" si="123"/>
        <v>57.118945407640005</v>
      </c>
      <c r="K2638" s="69"/>
      <c r="L2638" s="69"/>
      <c r="M2638" s="69"/>
      <c r="P2638" s="63"/>
      <c r="Q2638" s="63"/>
      <c r="R2638" s="63"/>
    </row>
    <row r="2639" spans="1:18" outlineLevel="1">
      <c r="A2639" s="6">
        <v>48</v>
      </c>
      <c r="B2639" s="20">
        <v>42698.020833333336</v>
      </c>
      <c r="C2639" s="21">
        <v>0.72916666666666685</v>
      </c>
      <c r="D2639" s="22">
        <v>1.59</v>
      </c>
      <c r="E2639" s="23">
        <v>38.97</v>
      </c>
      <c r="F2639" s="7">
        <f t="shared" si="124"/>
        <v>1.6369050000000003</v>
      </c>
      <c r="G2639" s="7">
        <f t="shared" si="125"/>
        <v>41.557608000000002</v>
      </c>
      <c r="H2639" s="8">
        <f t="shared" si="123"/>
        <v>65.38190117676001</v>
      </c>
      <c r="K2639" s="69"/>
      <c r="L2639" s="69"/>
      <c r="M2639" s="69"/>
      <c r="P2639" s="63"/>
      <c r="Q2639" s="63"/>
      <c r="R2639" s="63"/>
    </row>
    <row r="2640" spans="1:18" outlineLevel="1">
      <c r="A2640" s="6">
        <v>48</v>
      </c>
      <c r="B2640" s="20">
        <v>42698.020833333336</v>
      </c>
      <c r="C2640" s="21">
        <v>0.75000000000000022</v>
      </c>
      <c r="D2640" s="22">
        <v>2.13</v>
      </c>
      <c r="E2640" s="23">
        <v>29.13</v>
      </c>
      <c r="F2640" s="7">
        <f t="shared" si="124"/>
        <v>2.1928350000000001</v>
      </c>
      <c r="G2640" s="7">
        <f t="shared" si="125"/>
        <v>31.064232000000001</v>
      </c>
      <c r="H2640" s="8">
        <f t="shared" si="123"/>
        <v>110.59731732227999</v>
      </c>
      <c r="K2640" s="69"/>
      <c r="L2640" s="69"/>
      <c r="M2640" s="69"/>
      <c r="P2640" s="63"/>
      <c r="Q2640" s="63"/>
      <c r="R2640" s="63"/>
    </row>
    <row r="2641" spans="1:18" outlineLevel="1">
      <c r="A2641" s="6">
        <v>48</v>
      </c>
      <c r="B2641" s="20">
        <v>42698.020833333336</v>
      </c>
      <c r="C2641" s="21">
        <v>0.77083333333333359</v>
      </c>
      <c r="D2641" s="22">
        <v>2.29</v>
      </c>
      <c r="E2641" s="23">
        <v>26.87</v>
      </c>
      <c r="F2641" s="7">
        <f t="shared" si="124"/>
        <v>2.3575550000000001</v>
      </c>
      <c r="G2641" s="7">
        <f t="shared" si="125"/>
        <v>28.654168000000002</v>
      </c>
      <c r="H2641" s="8">
        <f t="shared" si="123"/>
        <v>124.58695546076001</v>
      </c>
      <c r="K2641" s="69"/>
      <c r="L2641" s="69"/>
      <c r="M2641" s="69"/>
      <c r="P2641" s="63"/>
      <c r="Q2641" s="63"/>
      <c r="R2641" s="63"/>
    </row>
    <row r="2642" spans="1:18" outlineLevel="1">
      <c r="A2642" s="6">
        <v>48</v>
      </c>
      <c r="B2642" s="20">
        <v>42698.020833333336</v>
      </c>
      <c r="C2642" s="21">
        <v>0.79166666666666696</v>
      </c>
      <c r="D2642" s="22">
        <v>3.63</v>
      </c>
      <c r="E2642" s="23">
        <v>38.9</v>
      </c>
      <c r="F2642" s="7">
        <f t="shared" si="124"/>
        <v>3.737085</v>
      </c>
      <c r="G2642" s="7">
        <f t="shared" si="125"/>
        <v>41.482959999999999</v>
      </c>
      <c r="H2642" s="8">
        <f t="shared" si="123"/>
        <v>149.5470799284</v>
      </c>
      <c r="K2642" s="69"/>
      <c r="L2642" s="69"/>
      <c r="M2642" s="69"/>
      <c r="P2642" s="63"/>
      <c r="Q2642" s="63"/>
      <c r="R2642" s="63"/>
    </row>
    <row r="2643" spans="1:18" outlineLevel="1">
      <c r="A2643" s="6">
        <v>48</v>
      </c>
      <c r="B2643" s="20">
        <v>42698.020833333336</v>
      </c>
      <c r="C2643" s="21">
        <v>0.81250000000000033</v>
      </c>
      <c r="D2643" s="22">
        <v>3.85</v>
      </c>
      <c r="E2643" s="23">
        <v>40.81</v>
      </c>
      <c r="F2643" s="7">
        <f t="shared" si="124"/>
        <v>3.9635750000000005</v>
      </c>
      <c r="G2643" s="7">
        <f t="shared" si="125"/>
        <v>43.519784000000001</v>
      </c>
      <c r="H2643" s="8">
        <f t="shared" si="123"/>
        <v>150.53743463220002</v>
      </c>
      <c r="K2643" s="69"/>
      <c r="L2643" s="69"/>
      <c r="M2643" s="69"/>
      <c r="P2643" s="63"/>
      <c r="Q2643" s="63"/>
      <c r="R2643" s="63"/>
    </row>
    <row r="2644" spans="1:18" outlineLevel="1">
      <c r="A2644" s="6">
        <v>48</v>
      </c>
      <c r="B2644" s="20">
        <v>42698.020833333336</v>
      </c>
      <c r="C2644" s="21">
        <v>0.8333333333333337</v>
      </c>
      <c r="D2644" s="22">
        <v>3.61</v>
      </c>
      <c r="E2644" s="23">
        <v>39.65</v>
      </c>
      <c r="F2644" s="7">
        <f t="shared" si="124"/>
        <v>3.7164950000000001</v>
      </c>
      <c r="G2644" s="7">
        <f t="shared" si="125"/>
        <v>42.282759999999996</v>
      </c>
      <c r="H2644" s="8">
        <f t="shared" si="123"/>
        <v>145.75067637380002</v>
      </c>
      <c r="K2644" s="69"/>
      <c r="L2644" s="69"/>
      <c r="M2644" s="69"/>
      <c r="P2644" s="63"/>
      <c r="Q2644" s="63"/>
      <c r="R2644" s="63"/>
    </row>
    <row r="2645" spans="1:18" outlineLevel="1">
      <c r="A2645" s="6">
        <v>48</v>
      </c>
      <c r="B2645" s="20">
        <v>42698.020833333336</v>
      </c>
      <c r="C2645" s="21">
        <v>0.85416666666666707</v>
      </c>
      <c r="D2645" s="22">
        <v>4.1399999999999997</v>
      </c>
      <c r="E2645" s="23">
        <v>38.14</v>
      </c>
      <c r="F2645" s="7">
        <f t="shared" si="124"/>
        <v>4.26213</v>
      </c>
      <c r="G2645" s="7">
        <f t="shared" si="125"/>
        <v>40.672496000000002</v>
      </c>
      <c r="H2645" s="8">
        <f t="shared" si="123"/>
        <v>174.01212962352</v>
      </c>
      <c r="K2645" s="69"/>
      <c r="L2645" s="69"/>
      <c r="M2645" s="69"/>
      <c r="P2645" s="63"/>
      <c r="Q2645" s="63"/>
      <c r="R2645" s="63"/>
    </row>
    <row r="2646" spans="1:18" outlineLevel="1">
      <c r="A2646" s="6">
        <v>48</v>
      </c>
      <c r="B2646" s="20">
        <v>42698.020833333336</v>
      </c>
      <c r="C2646" s="21">
        <v>0.87500000000000044</v>
      </c>
      <c r="D2646" s="22">
        <v>5.63</v>
      </c>
      <c r="E2646" s="23">
        <v>37.5</v>
      </c>
      <c r="F2646" s="7">
        <f t="shared" si="124"/>
        <v>5.7960850000000006</v>
      </c>
      <c r="G2646" s="7">
        <f t="shared" si="125"/>
        <v>39.99</v>
      </c>
      <c r="H2646" s="8">
        <f t="shared" si="123"/>
        <v>240.59548835000001</v>
      </c>
      <c r="K2646" s="69"/>
      <c r="L2646" s="69"/>
      <c r="M2646" s="69"/>
      <c r="P2646" s="63"/>
      <c r="Q2646" s="63"/>
      <c r="R2646" s="63"/>
    </row>
    <row r="2647" spans="1:18" outlineLevel="1">
      <c r="A2647" s="6">
        <v>48</v>
      </c>
      <c r="B2647" s="20">
        <v>42698.020833333336</v>
      </c>
      <c r="C2647" s="21">
        <v>0.89583333333333381</v>
      </c>
      <c r="D2647" s="22">
        <v>4.9400000000000004</v>
      </c>
      <c r="E2647" s="23">
        <v>33.17</v>
      </c>
      <c r="F2647" s="7">
        <f t="shared" si="124"/>
        <v>5.0857300000000008</v>
      </c>
      <c r="G2647" s="7">
        <f t="shared" si="125"/>
        <v>35.372488000000004</v>
      </c>
      <c r="H2647" s="8">
        <f t="shared" si="123"/>
        <v>234.59207160376002</v>
      </c>
      <c r="K2647" s="69"/>
      <c r="L2647" s="69"/>
      <c r="M2647" s="69"/>
      <c r="P2647" s="63"/>
      <c r="Q2647" s="63"/>
      <c r="R2647" s="63"/>
    </row>
    <row r="2648" spans="1:18" outlineLevel="1">
      <c r="A2648" s="6">
        <v>48</v>
      </c>
      <c r="B2648" s="20">
        <v>42698.020833333336</v>
      </c>
      <c r="C2648" s="21">
        <v>0.91666666666666718</v>
      </c>
      <c r="D2648" s="22">
        <v>4.1399999999999997</v>
      </c>
      <c r="E2648" s="23">
        <v>23.7</v>
      </c>
      <c r="F2648" s="7">
        <f t="shared" si="124"/>
        <v>4.26213</v>
      </c>
      <c r="G2648" s="7">
        <f t="shared" si="125"/>
        <v>25.273679999999999</v>
      </c>
      <c r="H2648" s="8">
        <f t="shared" si="123"/>
        <v>239.64388526159999</v>
      </c>
      <c r="K2648" s="69"/>
      <c r="L2648" s="69"/>
      <c r="M2648" s="69"/>
      <c r="P2648" s="63"/>
      <c r="Q2648" s="63"/>
      <c r="R2648" s="63"/>
    </row>
    <row r="2649" spans="1:18" outlineLevel="1">
      <c r="A2649" s="6">
        <v>48</v>
      </c>
      <c r="B2649" s="20">
        <v>42698.020833333336</v>
      </c>
      <c r="C2649" s="21">
        <v>0.93750000000000056</v>
      </c>
      <c r="D2649" s="22">
        <v>2.35</v>
      </c>
      <c r="E2649" s="23">
        <v>11.45</v>
      </c>
      <c r="F2649" s="7">
        <f t="shared" si="124"/>
        <v>2.4193250000000002</v>
      </c>
      <c r="G2649" s="7">
        <f t="shared" si="125"/>
        <v>12.210279999999999</v>
      </c>
      <c r="H2649" s="8">
        <f t="shared" si="123"/>
        <v>167.634351839</v>
      </c>
      <c r="K2649" s="69"/>
      <c r="L2649" s="69"/>
      <c r="M2649" s="69"/>
      <c r="P2649" s="63"/>
      <c r="Q2649" s="63"/>
      <c r="R2649" s="63"/>
    </row>
    <row r="2650" spans="1:18" outlineLevel="1">
      <c r="A2650" s="6">
        <v>48</v>
      </c>
      <c r="B2650" s="20">
        <v>42698.020833333336</v>
      </c>
      <c r="C2650" s="21">
        <v>0.95833333333333393</v>
      </c>
      <c r="D2650" s="22">
        <v>4.12</v>
      </c>
      <c r="E2650" s="23">
        <v>10.5</v>
      </c>
      <c r="F2650" s="7">
        <f t="shared" si="124"/>
        <v>4.2415400000000005</v>
      </c>
      <c r="G2650" s="7">
        <f t="shared" si="125"/>
        <v>11.1972</v>
      </c>
      <c r="H2650" s="8">
        <f t="shared" si="123"/>
        <v>298.19213831200005</v>
      </c>
      <c r="K2650" s="69"/>
      <c r="L2650" s="69"/>
      <c r="M2650" s="69"/>
      <c r="P2650" s="63"/>
      <c r="Q2650" s="63"/>
      <c r="R2650" s="63"/>
    </row>
    <row r="2651" spans="1:18" outlineLevel="1">
      <c r="A2651" s="6">
        <v>48</v>
      </c>
      <c r="B2651" s="20">
        <v>42698.020833333336</v>
      </c>
      <c r="C2651" s="21">
        <v>0.9791666666666673</v>
      </c>
      <c r="D2651" s="22">
        <v>4.8899999999999997</v>
      </c>
      <c r="E2651" s="23">
        <v>23.79</v>
      </c>
      <c r="F2651" s="7">
        <f t="shared" si="124"/>
        <v>5.0342549999999999</v>
      </c>
      <c r="G2651" s="7">
        <f t="shared" si="125"/>
        <v>25.369655999999999</v>
      </c>
      <c r="H2651" s="8">
        <f t="shared" si="123"/>
        <v>282.57446493371998</v>
      </c>
      <c r="K2651" s="69"/>
      <c r="L2651" s="69"/>
      <c r="M2651" s="69"/>
      <c r="P2651" s="63"/>
      <c r="Q2651" s="63"/>
      <c r="R2651" s="63"/>
    </row>
    <row r="2652" spans="1:18" outlineLevel="1">
      <c r="A2652" s="6">
        <v>48</v>
      </c>
      <c r="B2652" s="20">
        <v>42698.020833333336</v>
      </c>
      <c r="C2652" s="21">
        <v>1.0000000000000007</v>
      </c>
      <c r="D2652" s="22">
        <v>3.99</v>
      </c>
      <c r="E2652" s="23">
        <v>20.84</v>
      </c>
      <c r="F2652" s="7">
        <f t="shared" si="124"/>
        <v>4.1077050000000002</v>
      </c>
      <c r="G2652" s="7">
        <f t="shared" si="125"/>
        <v>22.223776000000001</v>
      </c>
      <c r="H2652" s="8">
        <f t="shared" si="123"/>
        <v>243.48924170591999</v>
      </c>
      <c r="K2652" s="69"/>
      <c r="L2652" s="69"/>
      <c r="M2652" s="69"/>
      <c r="P2652" s="63"/>
      <c r="Q2652" s="63"/>
      <c r="R2652" s="63"/>
    </row>
    <row r="2653" spans="1:18" outlineLevel="1">
      <c r="A2653" s="6">
        <v>48</v>
      </c>
      <c r="B2653" s="20">
        <v>42699.020833333336</v>
      </c>
      <c r="C2653" s="21">
        <v>2.0833333333333332E-2</v>
      </c>
      <c r="D2653" s="22">
        <v>2.46</v>
      </c>
      <c r="E2653" s="23">
        <v>11.45</v>
      </c>
      <c r="F2653" s="7">
        <f t="shared" si="124"/>
        <v>2.5325700000000002</v>
      </c>
      <c r="G2653" s="7">
        <f t="shared" si="125"/>
        <v>12.210279999999999</v>
      </c>
      <c r="H2653" s="8">
        <f t="shared" si="123"/>
        <v>175.48106618040003</v>
      </c>
      <c r="K2653" s="69"/>
      <c r="L2653" s="69"/>
      <c r="M2653" s="69"/>
      <c r="P2653" s="63"/>
      <c r="Q2653" s="63"/>
      <c r="R2653" s="63"/>
    </row>
    <row r="2654" spans="1:18" outlineLevel="1">
      <c r="A2654" s="6">
        <v>48</v>
      </c>
      <c r="B2654" s="20">
        <v>42699.020833333336</v>
      </c>
      <c r="C2654" s="21">
        <v>4.1666666666666664E-2</v>
      </c>
      <c r="D2654" s="22">
        <v>1.1299999999999999</v>
      </c>
      <c r="E2654" s="23">
        <v>12.18</v>
      </c>
      <c r="F2654" s="7">
        <f t="shared" si="124"/>
        <v>1.163335</v>
      </c>
      <c r="G2654" s="7">
        <f t="shared" si="125"/>
        <v>12.988752</v>
      </c>
      <c r="H2654" s="8">
        <f t="shared" si="123"/>
        <v>79.701532692079994</v>
      </c>
      <c r="K2654" s="69"/>
      <c r="L2654" s="69"/>
      <c r="M2654" s="69"/>
      <c r="P2654" s="63"/>
      <c r="Q2654" s="63"/>
      <c r="R2654" s="63"/>
    </row>
    <row r="2655" spans="1:18" outlineLevel="1">
      <c r="A2655" s="6">
        <v>48</v>
      </c>
      <c r="B2655" s="20">
        <v>42699.020833333336</v>
      </c>
      <c r="C2655" s="21">
        <v>6.25E-2</v>
      </c>
      <c r="D2655" s="22">
        <v>1.56</v>
      </c>
      <c r="E2655" s="23">
        <v>11.44</v>
      </c>
      <c r="F2655" s="7">
        <f t="shared" si="124"/>
        <v>1.6060200000000002</v>
      </c>
      <c r="G2655" s="7">
        <f t="shared" si="125"/>
        <v>12.199615999999999</v>
      </c>
      <c r="H2655" s="8">
        <f t="shared" si="123"/>
        <v>111.29780271168003</v>
      </c>
      <c r="K2655" s="69"/>
      <c r="L2655" s="69"/>
      <c r="M2655" s="69"/>
      <c r="P2655" s="63"/>
      <c r="Q2655" s="63"/>
      <c r="R2655" s="63"/>
    </row>
    <row r="2656" spans="1:18" outlineLevel="1">
      <c r="A2656" s="6">
        <v>48</v>
      </c>
      <c r="B2656" s="20">
        <v>42699.020833333336</v>
      </c>
      <c r="C2656" s="21">
        <v>8.3333333333333329E-2</v>
      </c>
      <c r="D2656" s="22">
        <v>3.12</v>
      </c>
      <c r="E2656" s="23">
        <v>9.84</v>
      </c>
      <c r="F2656" s="7">
        <f t="shared" si="124"/>
        <v>3.2120400000000005</v>
      </c>
      <c r="G2656" s="7">
        <f t="shared" si="125"/>
        <v>10.493376</v>
      </c>
      <c r="H2656" s="8">
        <f t="shared" si="123"/>
        <v>228.07611655296003</v>
      </c>
      <c r="K2656" s="69"/>
      <c r="L2656" s="69"/>
      <c r="M2656" s="69"/>
      <c r="P2656" s="63"/>
      <c r="Q2656" s="63"/>
      <c r="R2656" s="63"/>
    </row>
    <row r="2657" spans="1:18" outlineLevel="1">
      <c r="A2657" s="6">
        <v>48</v>
      </c>
      <c r="B2657" s="20">
        <v>42699.020833333336</v>
      </c>
      <c r="C2657" s="21">
        <v>0.10416666666666666</v>
      </c>
      <c r="D2657" s="22">
        <v>4.6900000000000004</v>
      </c>
      <c r="E2657" s="23">
        <v>9.98</v>
      </c>
      <c r="F2657" s="7">
        <f t="shared" si="124"/>
        <v>4.8283550000000011</v>
      </c>
      <c r="G2657" s="7">
        <f t="shared" si="125"/>
        <v>10.642672000000001</v>
      </c>
      <c r="H2657" s="8">
        <f t="shared" si="123"/>
        <v>342.12433393544006</v>
      </c>
      <c r="K2657" s="69"/>
      <c r="L2657" s="69"/>
      <c r="M2657" s="69"/>
      <c r="P2657" s="63"/>
      <c r="Q2657" s="63"/>
      <c r="R2657" s="63"/>
    </row>
    <row r="2658" spans="1:18" outlineLevel="1">
      <c r="A2658" s="6">
        <v>48</v>
      </c>
      <c r="B2658" s="20">
        <v>42699.020833333336</v>
      </c>
      <c r="C2658" s="21">
        <v>0.12499999999999999</v>
      </c>
      <c r="D2658" s="22">
        <v>4.21</v>
      </c>
      <c r="E2658" s="23">
        <v>9.6999999999999993</v>
      </c>
      <c r="F2658" s="7">
        <f t="shared" si="124"/>
        <v>4.3341950000000002</v>
      </c>
      <c r="G2658" s="7">
        <f t="shared" si="125"/>
        <v>10.34408</v>
      </c>
      <c r="H2658" s="8">
        <f t="shared" si="123"/>
        <v>308.40363268440001</v>
      </c>
      <c r="K2658" s="69"/>
      <c r="L2658" s="69"/>
      <c r="M2658" s="69"/>
      <c r="P2658" s="63"/>
      <c r="Q2658" s="63"/>
      <c r="R2658" s="63"/>
    </row>
    <row r="2659" spans="1:18" outlineLevel="1">
      <c r="A2659" s="6">
        <v>48</v>
      </c>
      <c r="B2659" s="20">
        <v>42699.020833333336</v>
      </c>
      <c r="C2659" s="21">
        <v>0.14583333333333331</v>
      </c>
      <c r="D2659" s="22">
        <v>2.38</v>
      </c>
      <c r="E2659" s="23">
        <v>9.7200000000000006</v>
      </c>
      <c r="F2659" s="7">
        <f t="shared" si="124"/>
        <v>2.4502100000000002</v>
      </c>
      <c r="G2659" s="7">
        <f t="shared" si="125"/>
        <v>10.365408</v>
      </c>
      <c r="H2659" s="8">
        <f t="shared" si="123"/>
        <v>174.29468866432001</v>
      </c>
      <c r="K2659" s="69"/>
      <c r="L2659" s="69"/>
      <c r="M2659" s="69"/>
      <c r="P2659" s="63"/>
      <c r="Q2659" s="63"/>
      <c r="R2659" s="63"/>
    </row>
    <row r="2660" spans="1:18" outlineLevel="1">
      <c r="A2660" s="6">
        <v>48</v>
      </c>
      <c r="B2660" s="20">
        <v>42699.020833333336</v>
      </c>
      <c r="C2660" s="21">
        <v>0.16666666666666666</v>
      </c>
      <c r="D2660" s="22">
        <v>3.73</v>
      </c>
      <c r="E2660" s="23">
        <v>11.15</v>
      </c>
      <c r="F2660" s="7">
        <f t="shared" si="124"/>
        <v>3.8400350000000003</v>
      </c>
      <c r="G2660" s="7">
        <f t="shared" si="125"/>
        <v>11.890360000000001</v>
      </c>
      <c r="H2660" s="8">
        <f t="shared" si="123"/>
        <v>267.30345393740004</v>
      </c>
      <c r="K2660" s="69"/>
      <c r="L2660" s="69"/>
      <c r="M2660" s="69"/>
      <c r="P2660" s="63"/>
      <c r="Q2660" s="63"/>
      <c r="R2660" s="63"/>
    </row>
    <row r="2661" spans="1:18" outlineLevel="1">
      <c r="A2661" s="6">
        <v>48</v>
      </c>
      <c r="B2661" s="20">
        <v>42699.020833333336</v>
      </c>
      <c r="C2661" s="21">
        <v>0.1875</v>
      </c>
      <c r="D2661" s="22">
        <v>5.34</v>
      </c>
      <c r="E2661" s="23">
        <v>10.5</v>
      </c>
      <c r="F2661" s="7">
        <f t="shared" si="124"/>
        <v>5.4975300000000002</v>
      </c>
      <c r="G2661" s="7">
        <f t="shared" si="125"/>
        <v>11.1972</v>
      </c>
      <c r="H2661" s="8">
        <f t="shared" si="123"/>
        <v>386.49175208400004</v>
      </c>
      <c r="K2661" s="69"/>
      <c r="L2661" s="69"/>
      <c r="M2661" s="69"/>
      <c r="P2661" s="63"/>
      <c r="Q2661" s="63"/>
      <c r="R2661" s="63"/>
    </row>
    <row r="2662" spans="1:18" outlineLevel="1">
      <c r="A2662" s="6">
        <v>48</v>
      </c>
      <c r="B2662" s="20">
        <v>42699.020833333336</v>
      </c>
      <c r="C2662" s="21">
        <v>0.20833333333333334</v>
      </c>
      <c r="D2662" s="22">
        <v>5.1100000000000003</v>
      </c>
      <c r="E2662" s="23">
        <v>10.94</v>
      </c>
      <c r="F2662" s="7">
        <f t="shared" si="124"/>
        <v>5.2607450000000009</v>
      </c>
      <c r="G2662" s="7">
        <f t="shared" si="125"/>
        <v>11.666416</v>
      </c>
      <c r="H2662" s="8">
        <f t="shared" si="123"/>
        <v>367.37667786008006</v>
      </c>
      <c r="K2662" s="69"/>
      <c r="L2662" s="69"/>
      <c r="M2662" s="69"/>
      <c r="P2662" s="63"/>
      <c r="Q2662" s="63"/>
      <c r="R2662" s="63"/>
    </row>
    <row r="2663" spans="1:18" outlineLevel="1">
      <c r="A2663" s="6">
        <v>48</v>
      </c>
      <c r="B2663" s="20">
        <v>42699.020833333336</v>
      </c>
      <c r="C2663" s="21">
        <v>0.22916666666666669</v>
      </c>
      <c r="D2663" s="22">
        <v>6.69</v>
      </c>
      <c r="E2663" s="23">
        <v>28.36</v>
      </c>
      <c r="F2663" s="7">
        <f t="shared" si="124"/>
        <v>6.8873550000000012</v>
      </c>
      <c r="G2663" s="7">
        <f t="shared" si="125"/>
        <v>30.243103999999999</v>
      </c>
      <c r="H2663" s="8">
        <f t="shared" si="123"/>
        <v>353.02443895008003</v>
      </c>
      <c r="K2663" s="69"/>
      <c r="L2663" s="69"/>
      <c r="M2663" s="69"/>
      <c r="P2663" s="63"/>
      <c r="Q2663" s="63"/>
      <c r="R2663" s="63"/>
    </row>
    <row r="2664" spans="1:18" outlineLevel="1">
      <c r="A2664" s="6">
        <v>48</v>
      </c>
      <c r="B2664" s="20">
        <v>42699.020833333336</v>
      </c>
      <c r="C2664" s="21">
        <v>0.25</v>
      </c>
      <c r="D2664" s="22">
        <v>4.9000000000000004</v>
      </c>
      <c r="E2664" s="23">
        <v>21.86</v>
      </c>
      <c r="F2664" s="7">
        <f t="shared" si="124"/>
        <v>5.044550000000001</v>
      </c>
      <c r="G2664" s="7">
        <f t="shared" si="125"/>
        <v>23.311503999999999</v>
      </c>
      <c r="H2664" s="8">
        <f t="shared" si="123"/>
        <v>293.53477749680007</v>
      </c>
      <c r="K2664" s="69"/>
      <c r="L2664" s="69"/>
      <c r="M2664" s="69"/>
      <c r="P2664" s="63"/>
      <c r="Q2664" s="63"/>
      <c r="R2664" s="63"/>
    </row>
    <row r="2665" spans="1:18" outlineLevel="1">
      <c r="A2665" s="6">
        <v>48</v>
      </c>
      <c r="B2665" s="20">
        <v>42699.020833333336</v>
      </c>
      <c r="C2665" s="21">
        <v>0.27083333333333331</v>
      </c>
      <c r="D2665" s="22">
        <v>4.16</v>
      </c>
      <c r="E2665" s="23">
        <v>48.74</v>
      </c>
      <c r="F2665" s="7">
        <f t="shared" si="124"/>
        <v>4.2827200000000003</v>
      </c>
      <c r="G2665" s="7">
        <f t="shared" si="125"/>
        <v>51.976336000000003</v>
      </c>
      <c r="H2665" s="8">
        <f t="shared" si="123"/>
        <v>126.44158628608</v>
      </c>
      <c r="K2665" s="69"/>
      <c r="L2665" s="69"/>
      <c r="M2665" s="69"/>
      <c r="P2665" s="63"/>
      <c r="Q2665" s="63"/>
      <c r="R2665" s="63"/>
    </row>
    <row r="2666" spans="1:18" outlineLevel="1">
      <c r="A2666" s="6">
        <v>48</v>
      </c>
      <c r="B2666" s="20">
        <v>42699.020833333336</v>
      </c>
      <c r="C2666" s="21">
        <v>0.29166666666666663</v>
      </c>
      <c r="D2666" s="22">
        <v>3.43</v>
      </c>
      <c r="E2666" s="23">
        <v>52.86</v>
      </c>
      <c r="F2666" s="7">
        <f t="shared" si="124"/>
        <v>3.5311850000000002</v>
      </c>
      <c r="G2666" s="7">
        <f t="shared" si="125"/>
        <v>56.369903999999998</v>
      </c>
      <c r="H2666" s="8">
        <f t="shared" si="123"/>
        <v>88.739018043760012</v>
      </c>
      <c r="K2666" s="69"/>
      <c r="L2666" s="69"/>
      <c r="M2666" s="69"/>
      <c r="P2666" s="63"/>
      <c r="Q2666" s="63"/>
      <c r="R2666" s="63"/>
    </row>
    <row r="2667" spans="1:18" outlineLevel="1">
      <c r="A2667" s="6">
        <v>48</v>
      </c>
      <c r="B2667" s="20">
        <v>42699.020833333336</v>
      </c>
      <c r="C2667" s="21">
        <v>0.31249999999999994</v>
      </c>
      <c r="D2667" s="22">
        <v>3.56</v>
      </c>
      <c r="E2667" s="23">
        <v>38.6</v>
      </c>
      <c r="F2667" s="7">
        <f t="shared" si="124"/>
        <v>3.6650200000000002</v>
      </c>
      <c r="G2667" s="7">
        <f t="shared" si="125"/>
        <v>41.163040000000002</v>
      </c>
      <c r="H2667" s="8">
        <f t="shared" si="123"/>
        <v>147.83576513919999</v>
      </c>
      <c r="K2667" s="69"/>
      <c r="L2667" s="69"/>
      <c r="M2667" s="69"/>
      <c r="P2667" s="63"/>
      <c r="Q2667" s="63"/>
      <c r="R2667" s="63"/>
    </row>
    <row r="2668" spans="1:18" outlineLevel="1">
      <c r="A2668" s="6">
        <v>48</v>
      </c>
      <c r="B2668" s="20">
        <v>42699.020833333336</v>
      </c>
      <c r="C2668" s="21">
        <v>0.33333333333333326</v>
      </c>
      <c r="D2668" s="22">
        <v>3.81</v>
      </c>
      <c r="E2668" s="23">
        <v>31.82</v>
      </c>
      <c r="F2668" s="7">
        <f t="shared" si="124"/>
        <v>3.9223950000000003</v>
      </c>
      <c r="G2668" s="7">
        <f t="shared" si="125"/>
        <v>33.932848</v>
      </c>
      <c r="H2668" s="8">
        <f t="shared" si="123"/>
        <v>186.57715916904002</v>
      </c>
      <c r="K2668" s="69"/>
      <c r="L2668" s="69"/>
      <c r="M2668" s="69"/>
      <c r="P2668" s="63"/>
      <c r="Q2668" s="63"/>
      <c r="R2668" s="63"/>
    </row>
    <row r="2669" spans="1:18" outlineLevel="1">
      <c r="A2669" s="6">
        <v>48</v>
      </c>
      <c r="B2669" s="20">
        <v>42699.020833333336</v>
      </c>
      <c r="C2669" s="21">
        <v>0.35416666666666657</v>
      </c>
      <c r="D2669" s="22">
        <v>4.8499999999999996</v>
      </c>
      <c r="E2669" s="23">
        <v>32.090000000000003</v>
      </c>
      <c r="F2669" s="7">
        <f t="shared" si="124"/>
        <v>4.9930750000000002</v>
      </c>
      <c r="G2669" s="7">
        <f t="shared" si="125"/>
        <v>34.220776000000001</v>
      </c>
      <c r="H2669" s="8">
        <f t="shared" si="123"/>
        <v>236.0687113738</v>
      </c>
      <c r="K2669" s="69"/>
      <c r="L2669" s="69"/>
      <c r="M2669" s="69"/>
      <c r="P2669" s="63"/>
      <c r="Q2669" s="63"/>
      <c r="R2669" s="63"/>
    </row>
    <row r="2670" spans="1:18" outlineLevel="1">
      <c r="A2670" s="6">
        <v>48</v>
      </c>
      <c r="B2670" s="20">
        <v>42699.020833333336</v>
      </c>
      <c r="C2670" s="21">
        <v>0.37499999999999989</v>
      </c>
      <c r="D2670" s="22">
        <v>5.92</v>
      </c>
      <c r="E2670" s="23">
        <v>34.67</v>
      </c>
      <c r="F2670" s="7">
        <f t="shared" si="124"/>
        <v>6.0946400000000001</v>
      </c>
      <c r="G2670" s="7">
        <f t="shared" si="125"/>
        <v>36.972087999999999</v>
      </c>
      <c r="H2670" s="8">
        <f t="shared" si="123"/>
        <v>271.38159359168003</v>
      </c>
      <c r="K2670" s="69"/>
      <c r="L2670" s="69"/>
      <c r="M2670" s="69"/>
      <c r="P2670" s="63"/>
      <c r="Q2670" s="63"/>
      <c r="R2670" s="63"/>
    </row>
    <row r="2671" spans="1:18" outlineLevel="1">
      <c r="A2671" s="6">
        <v>48</v>
      </c>
      <c r="B2671" s="20">
        <v>42699.020833333336</v>
      </c>
      <c r="C2671" s="21">
        <v>0.3958333333333332</v>
      </c>
      <c r="D2671" s="22">
        <v>5.72</v>
      </c>
      <c r="E2671" s="23">
        <v>34.83</v>
      </c>
      <c r="F2671" s="7">
        <f t="shared" si="124"/>
        <v>5.8887400000000003</v>
      </c>
      <c r="G2671" s="7">
        <f t="shared" si="125"/>
        <v>37.142711999999996</v>
      </c>
      <c r="H2671" s="8">
        <f t="shared" si="123"/>
        <v>261.20853613712006</v>
      </c>
      <c r="K2671" s="69"/>
      <c r="L2671" s="69"/>
      <c r="M2671" s="69"/>
      <c r="P2671" s="63"/>
      <c r="Q2671" s="63"/>
      <c r="R2671" s="63"/>
    </row>
    <row r="2672" spans="1:18" outlineLevel="1">
      <c r="A2672" s="6">
        <v>48</v>
      </c>
      <c r="B2672" s="20">
        <v>42699.020833333336</v>
      </c>
      <c r="C2672" s="21">
        <v>0.41666666666666652</v>
      </c>
      <c r="D2672" s="22">
        <v>5.34</v>
      </c>
      <c r="E2672" s="23">
        <v>37.22</v>
      </c>
      <c r="F2672" s="7">
        <f t="shared" si="124"/>
        <v>5.4975300000000002</v>
      </c>
      <c r="G2672" s="7">
        <f t="shared" si="125"/>
        <v>39.691408000000003</v>
      </c>
      <c r="H2672" s="8">
        <f t="shared" si="123"/>
        <v>229.84398877775999</v>
      </c>
      <c r="K2672" s="69"/>
      <c r="L2672" s="69"/>
      <c r="M2672" s="69"/>
      <c r="P2672" s="63"/>
      <c r="Q2672" s="63"/>
      <c r="R2672" s="63"/>
    </row>
    <row r="2673" spans="1:18" outlineLevel="1">
      <c r="A2673" s="6">
        <v>48</v>
      </c>
      <c r="B2673" s="20">
        <v>42699.020833333336</v>
      </c>
      <c r="C2673" s="21">
        <v>0.43749999999999983</v>
      </c>
      <c r="D2673" s="22">
        <v>5.84</v>
      </c>
      <c r="E2673" s="23">
        <v>31.29</v>
      </c>
      <c r="F2673" s="7">
        <f t="shared" si="124"/>
        <v>6.0122800000000005</v>
      </c>
      <c r="G2673" s="7">
        <f t="shared" si="125"/>
        <v>33.367655999999997</v>
      </c>
      <c r="H2673" s="8">
        <f t="shared" si="123"/>
        <v>289.38512918432002</v>
      </c>
      <c r="K2673" s="69"/>
      <c r="L2673" s="69"/>
      <c r="M2673" s="69"/>
      <c r="P2673" s="63"/>
      <c r="Q2673" s="63"/>
      <c r="R2673" s="63"/>
    </row>
    <row r="2674" spans="1:18" outlineLevel="1">
      <c r="A2674" s="6">
        <v>48</v>
      </c>
      <c r="B2674" s="20">
        <v>42699.020833333336</v>
      </c>
      <c r="C2674" s="21">
        <v>0.45833333333333315</v>
      </c>
      <c r="D2674" s="22">
        <v>7.5</v>
      </c>
      <c r="E2674" s="23">
        <v>31.29</v>
      </c>
      <c r="F2674" s="7">
        <f t="shared" si="124"/>
        <v>7.7212500000000004</v>
      </c>
      <c r="G2674" s="7">
        <f t="shared" si="125"/>
        <v>33.367655999999997</v>
      </c>
      <c r="H2674" s="8">
        <f t="shared" si="123"/>
        <v>371.64186111000004</v>
      </c>
      <c r="K2674" s="69"/>
      <c r="L2674" s="69"/>
      <c r="M2674" s="69"/>
      <c r="P2674" s="63"/>
      <c r="Q2674" s="63"/>
      <c r="R2674" s="63"/>
    </row>
    <row r="2675" spans="1:18" outlineLevel="1">
      <c r="A2675" s="6">
        <v>48</v>
      </c>
      <c r="B2675" s="20">
        <v>42699.020833333336</v>
      </c>
      <c r="C2675" s="21">
        <v>0.47916666666666646</v>
      </c>
      <c r="D2675" s="22">
        <v>6.96</v>
      </c>
      <c r="E2675" s="23">
        <v>32.130000000000003</v>
      </c>
      <c r="F2675" s="7">
        <f t="shared" si="124"/>
        <v>7.1653200000000004</v>
      </c>
      <c r="G2675" s="7">
        <f t="shared" si="125"/>
        <v>34.263432000000002</v>
      </c>
      <c r="H2675" s="8">
        <f t="shared" si="123"/>
        <v>338.46512542175998</v>
      </c>
      <c r="K2675" s="69"/>
      <c r="L2675" s="69"/>
      <c r="M2675" s="69"/>
      <c r="P2675" s="63"/>
      <c r="Q2675" s="63"/>
      <c r="R2675" s="63"/>
    </row>
    <row r="2676" spans="1:18" outlineLevel="1">
      <c r="A2676" s="6">
        <v>48</v>
      </c>
      <c r="B2676" s="20">
        <v>42699.020833333336</v>
      </c>
      <c r="C2676" s="21">
        <v>0.49999999999999978</v>
      </c>
      <c r="D2676" s="22">
        <v>5.05</v>
      </c>
      <c r="E2676" s="23">
        <v>33.14</v>
      </c>
      <c r="F2676" s="7">
        <f t="shared" si="124"/>
        <v>5.1989749999999999</v>
      </c>
      <c r="G2676" s="7">
        <f t="shared" si="125"/>
        <v>35.340496000000002</v>
      </c>
      <c r="H2676" s="8">
        <f t="shared" si="123"/>
        <v>239.98210730839997</v>
      </c>
      <c r="K2676" s="69"/>
      <c r="L2676" s="69"/>
      <c r="M2676" s="69"/>
      <c r="P2676" s="63"/>
      <c r="Q2676" s="63"/>
      <c r="R2676" s="63"/>
    </row>
    <row r="2677" spans="1:18" outlineLevel="1">
      <c r="A2677" s="6">
        <v>48</v>
      </c>
      <c r="B2677" s="20">
        <v>42699.020833333336</v>
      </c>
      <c r="C2677" s="21">
        <v>0.52083333333333315</v>
      </c>
      <c r="D2677" s="22">
        <v>4.32</v>
      </c>
      <c r="E2677" s="23">
        <v>32.380000000000003</v>
      </c>
      <c r="F2677" s="7">
        <f t="shared" si="124"/>
        <v>4.4474400000000003</v>
      </c>
      <c r="G2677" s="7">
        <f t="shared" si="125"/>
        <v>34.530032000000006</v>
      </c>
      <c r="H2677" s="8">
        <f t="shared" si="123"/>
        <v>208.89611448191999</v>
      </c>
      <c r="K2677" s="69"/>
      <c r="L2677" s="69"/>
      <c r="M2677" s="69"/>
      <c r="P2677" s="63"/>
      <c r="Q2677" s="63"/>
      <c r="R2677" s="63"/>
    </row>
    <row r="2678" spans="1:18" outlineLevel="1">
      <c r="A2678" s="6">
        <v>48</v>
      </c>
      <c r="B2678" s="20">
        <v>42699.020833333336</v>
      </c>
      <c r="C2678" s="21">
        <v>0.54166666666666652</v>
      </c>
      <c r="D2678" s="22">
        <v>3.25</v>
      </c>
      <c r="E2678" s="23">
        <v>36.76</v>
      </c>
      <c r="F2678" s="7">
        <f t="shared" si="124"/>
        <v>3.3458750000000004</v>
      </c>
      <c r="G2678" s="7">
        <f t="shared" si="125"/>
        <v>39.200863999999996</v>
      </c>
      <c r="H2678" s="8">
        <f t="shared" si="123"/>
        <v>141.52762166400004</v>
      </c>
      <c r="K2678" s="69"/>
      <c r="L2678" s="69"/>
      <c r="M2678" s="69"/>
      <c r="P2678" s="63"/>
      <c r="Q2678" s="63"/>
      <c r="R2678" s="63"/>
    </row>
    <row r="2679" spans="1:18" outlineLevel="1">
      <c r="A2679" s="6">
        <v>48</v>
      </c>
      <c r="B2679" s="20">
        <v>42699.020833333336</v>
      </c>
      <c r="C2679" s="21">
        <v>0.56249999999999989</v>
      </c>
      <c r="D2679" s="22">
        <v>4.0999999999999996</v>
      </c>
      <c r="E2679" s="23">
        <v>33.86</v>
      </c>
      <c r="F2679" s="7">
        <f t="shared" si="124"/>
        <v>4.2209500000000002</v>
      </c>
      <c r="G2679" s="7">
        <f t="shared" si="125"/>
        <v>36.108303999999997</v>
      </c>
      <c r="H2679" s="8">
        <f t="shared" si="123"/>
        <v>191.59607923120004</v>
      </c>
      <c r="K2679" s="69"/>
      <c r="L2679" s="69"/>
      <c r="M2679" s="69"/>
      <c r="P2679" s="63"/>
      <c r="Q2679" s="63"/>
      <c r="R2679" s="63"/>
    </row>
    <row r="2680" spans="1:18" outlineLevel="1">
      <c r="A2680" s="6">
        <v>48</v>
      </c>
      <c r="B2680" s="20">
        <v>42699.020833333336</v>
      </c>
      <c r="C2680" s="21">
        <v>0.58333333333333326</v>
      </c>
      <c r="D2680" s="22">
        <v>3.22</v>
      </c>
      <c r="E2680" s="23">
        <v>34.04</v>
      </c>
      <c r="F2680" s="7">
        <f t="shared" si="124"/>
        <v>3.3149900000000003</v>
      </c>
      <c r="G2680" s="7">
        <f t="shared" si="125"/>
        <v>36.300255999999997</v>
      </c>
      <c r="H2680" s="8">
        <f t="shared" si="123"/>
        <v>149.83669936256001</v>
      </c>
      <c r="K2680" s="69"/>
      <c r="L2680" s="69"/>
      <c r="M2680" s="69"/>
      <c r="P2680" s="63"/>
      <c r="Q2680" s="63"/>
      <c r="R2680" s="63"/>
    </row>
    <row r="2681" spans="1:18" outlineLevel="1">
      <c r="A2681" s="6">
        <v>48</v>
      </c>
      <c r="B2681" s="20">
        <v>42699.020833333336</v>
      </c>
      <c r="C2681" s="21">
        <v>0.60416666666666663</v>
      </c>
      <c r="D2681" s="22">
        <v>4.92</v>
      </c>
      <c r="E2681" s="23">
        <v>31.61</v>
      </c>
      <c r="F2681" s="7">
        <f t="shared" si="124"/>
        <v>5.0651400000000004</v>
      </c>
      <c r="G2681" s="7">
        <f t="shared" si="125"/>
        <v>33.708903999999997</v>
      </c>
      <c r="H2681" s="8">
        <f t="shared" si="123"/>
        <v>242.06859199344004</v>
      </c>
      <c r="K2681" s="69"/>
      <c r="L2681" s="69"/>
      <c r="M2681" s="69"/>
      <c r="P2681" s="63"/>
      <c r="Q2681" s="63"/>
      <c r="R2681" s="63"/>
    </row>
    <row r="2682" spans="1:18" outlineLevel="1">
      <c r="A2682" s="6">
        <v>48</v>
      </c>
      <c r="B2682" s="20">
        <v>42699.020833333336</v>
      </c>
      <c r="C2682" s="21">
        <v>0.625</v>
      </c>
      <c r="D2682" s="22">
        <v>5.67</v>
      </c>
      <c r="E2682" s="23">
        <v>36.53</v>
      </c>
      <c r="F2682" s="7">
        <f t="shared" si="124"/>
        <v>5.8372650000000004</v>
      </c>
      <c r="G2682" s="7">
        <f t="shared" si="125"/>
        <v>38.955592000000003</v>
      </c>
      <c r="H2682" s="8">
        <f t="shared" si="123"/>
        <v>248.34298376411999</v>
      </c>
      <c r="K2682" s="69"/>
      <c r="L2682" s="69"/>
      <c r="M2682" s="69"/>
      <c r="P2682" s="63"/>
      <c r="Q2682" s="63"/>
      <c r="R2682" s="63"/>
    </row>
    <row r="2683" spans="1:18" outlineLevel="1">
      <c r="A2683" s="6">
        <v>48</v>
      </c>
      <c r="B2683" s="20">
        <v>42699.020833333336</v>
      </c>
      <c r="C2683" s="21">
        <v>0.64583333333333337</v>
      </c>
      <c r="D2683" s="22">
        <v>5.41</v>
      </c>
      <c r="E2683" s="23">
        <v>34.46</v>
      </c>
      <c r="F2683" s="7">
        <f t="shared" si="124"/>
        <v>5.5695950000000005</v>
      </c>
      <c r="G2683" s="7">
        <f t="shared" si="125"/>
        <v>36.748144000000003</v>
      </c>
      <c r="H2683" s="8">
        <f t="shared" si="123"/>
        <v>249.24971341832</v>
      </c>
      <c r="K2683" s="69"/>
      <c r="L2683" s="69"/>
      <c r="M2683" s="69"/>
      <c r="P2683" s="63"/>
      <c r="Q2683" s="63"/>
      <c r="R2683" s="63"/>
    </row>
    <row r="2684" spans="1:18" outlineLevel="1">
      <c r="A2684" s="6">
        <v>48</v>
      </c>
      <c r="B2684" s="20">
        <v>42699.020833333336</v>
      </c>
      <c r="C2684" s="21">
        <v>0.66666666666666674</v>
      </c>
      <c r="D2684" s="22">
        <v>6.62</v>
      </c>
      <c r="E2684" s="23">
        <v>25.68</v>
      </c>
      <c r="F2684" s="7">
        <f t="shared" si="124"/>
        <v>6.815290000000001</v>
      </c>
      <c r="G2684" s="7">
        <f t="shared" si="125"/>
        <v>27.385152000000001</v>
      </c>
      <c r="H2684" s="8">
        <f t="shared" si="123"/>
        <v>368.80838242592</v>
      </c>
      <c r="K2684" s="69"/>
      <c r="L2684" s="69"/>
      <c r="M2684" s="69"/>
      <c r="P2684" s="63"/>
      <c r="Q2684" s="63"/>
      <c r="R2684" s="63"/>
    </row>
    <row r="2685" spans="1:18" outlineLevel="1">
      <c r="A2685" s="6">
        <v>48</v>
      </c>
      <c r="B2685" s="20">
        <v>42699.020833333336</v>
      </c>
      <c r="C2685" s="21">
        <v>0.68750000000000011</v>
      </c>
      <c r="D2685" s="22">
        <v>5.73</v>
      </c>
      <c r="E2685" s="23">
        <v>25.21</v>
      </c>
      <c r="F2685" s="7">
        <f t="shared" si="124"/>
        <v>5.8990350000000005</v>
      </c>
      <c r="G2685" s="7">
        <f t="shared" si="125"/>
        <v>26.883944</v>
      </c>
      <c r="H2685" s="8">
        <f t="shared" si="123"/>
        <v>322.18202590596002</v>
      </c>
      <c r="K2685" s="69"/>
      <c r="L2685" s="69"/>
      <c r="M2685" s="69"/>
      <c r="P2685" s="63"/>
      <c r="Q2685" s="63"/>
      <c r="R2685" s="63"/>
    </row>
    <row r="2686" spans="1:18" outlineLevel="1">
      <c r="A2686" s="6">
        <v>48</v>
      </c>
      <c r="B2686" s="20">
        <v>42699.020833333336</v>
      </c>
      <c r="C2686" s="21">
        <v>0.70833333333333348</v>
      </c>
      <c r="D2686" s="22">
        <v>5.14</v>
      </c>
      <c r="E2686" s="23">
        <v>24.35</v>
      </c>
      <c r="F2686" s="7">
        <f t="shared" si="124"/>
        <v>5.2916300000000005</v>
      </c>
      <c r="G2686" s="7">
        <f t="shared" si="125"/>
        <v>25.966840000000001</v>
      </c>
      <c r="H2686" s="8">
        <f t="shared" si="123"/>
        <v>293.86093545080001</v>
      </c>
      <c r="K2686" s="69"/>
      <c r="L2686" s="69"/>
      <c r="M2686" s="69"/>
      <c r="P2686" s="63"/>
      <c r="Q2686" s="63"/>
      <c r="R2686" s="63"/>
    </row>
    <row r="2687" spans="1:18" outlineLevel="1">
      <c r="A2687" s="6">
        <v>48</v>
      </c>
      <c r="B2687" s="20">
        <v>42699.020833333336</v>
      </c>
      <c r="C2687" s="21">
        <v>0.72916666666666685</v>
      </c>
      <c r="D2687" s="22">
        <v>6.03</v>
      </c>
      <c r="E2687" s="23">
        <v>13.35</v>
      </c>
      <c r="F2687" s="7">
        <f t="shared" si="124"/>
        <v>6.207885000000001</v>
      </c>
      <c r="G2687" s="7">
        <f t="shared" si="125"/>
        <v>14.23644</v>
      </c>
      <c r="H2687" s="8">
        <f t="shared" si="123"/>
        <v>417.56444517060004</v>
      </c>
      <c r="K2687" s="69"/>
      <c r="L2687" s="69"/>
      <c r="M2687" s="69"/>
      <c r="P2687" s="63"/>
      <c r="Q2687" s="63"/>
      <c r="R2687" s="63"/>
    </row>
    <row r="2688" spans="1:18" outlineLevel="1">
      <c r="A2688" s="6">
        <v>48</v>
      </c>
      <c r="B2688" s="20">
        <v>42699.020833333336</v>
      </c>
      <c r="C2688" s="21">
        <v>0.75000000000000022</v>
      </c>
      <c r="D2688" s="22">
        <v>5.56</v>
      </c>
      <c r="E2688" s="23">
        <v>25.06</v>
      </c>
      <c r="F2688" s="7">
        <f t="shared" si="124"/>
        <v>5.7240200000000003</v>
      </c>
      <c r="G2688" s="7">
        <f t="shared" si="125"/>
        <v>26.723983999999998</v>
      </c>
      <c r="H2688" s="8">
        <f t="shared" si="123"/>
        <v>313.53901110432002</v>
      </c>
      <c r="K2688" s="69"/>
      <c r="L2688" s="69"/>
      <c r="M2688" s="69"/>
      <c r="P2688" s="63"/>
      <c r="Q2688" s="63"/>
      <c r="R2688" s="63"/>
    </row>
    <row r="2689" spans="1:18" outlineLevel="1">
      <c r="A2689" s="6">
        <v>48</v>
      </c>
      <c r="B2689" s="20">
        <v>42699.020833333336</v>
      </c>
      <c r="C2689" s="21">
        <v>0.77083333333333359</v>
      </c>
      <c r="D2689" s="22">
        <v>5.97</v>
      </c>
      <c r="E2689" s="23">
        <v>24.53</v>
      </c>
      <c r="F2689" s="7">
        <f t="shared" si="124"/>
        <v>6.146115</v>
      </c>
      <c r="G2689" s="7">
        <f t="shared" si="125"/>
        <v>26.158792000000002</v>
      </c>
      <c r="H2689" s="8">
        <f t="shared" si="123"/>
        <v>340.13342860691995</v>
      </c>
      <c r="K2689" s="69"/>
      <c r="L2689" s="69"/>
      <c r="M2689" s="69"/>
      <c r="P2689" s="63"/>
      <c r="Q2689" s="63"/>
      <c r="R2689" s="63"/>
    </row>
    <row r="2690" spans="1:18" outlineLevel="1">
      <c r="A2690" s="6">
        <v>48</v>
      </c>
      <c r="B2690" s="20">
        <v>42699.020833333336</v>
      </c>
      <c r="C2690" s="21">
        <v>0.79166666666666696</v>
      </c>
      <c r="D2690" s="22">
        <v>4.6500000000000004</v>
      </c>
      <c r="E2690" s="23">
        <v>27.29</v>
      </c>
      <c r="F2690" s="7">
        <f t="shared" si="124"/>
        <v>4.7871750000000004</v>
      </c>
      <c r="G2690" s="7">
        <f t="shared" si="125"/>
        <v>29.102056000000001</v>
      </c>
      <c r="H2690" s="8">
        <f t="shared" si="123"/>
        <v>250.83812756820001</v>
      </c>
      <c r="K2690" s="69"/>
      <c r="L2690" s="69"/>
      <c r="M2690" s="69"/>
      <c r="P2690" s="63"/>
      <c r="Q2690" s="63"/>
      <c r="R2690" s="63"/>
    </row>
    <row r="2691" spans="1:18" outlineLevel="1">
      <c r="A2691" s="6">
        <v>48</v>
      </c>
      <c r="B2691" s="20">
        <v>42699.020833333336</v>
      </c>
      <c r="C2691" s="21">
        <v>0.81250000000000033</v>
      </c>
      <c r="D2691" s="22">
        <v>5.74</v>
      </c>
      <c r="E2691" s="23">
        <v>27.03</v>
      </c>
      <c r="F2691" s="7">
        <f t="shared" si="124"/>
        <v>5.9093300000000006</v>
      </c>
      <c r="G2691" s="7">
        <f t="shared" si="125"/>
        <v>28.824792000000002</v>
      </c>
      <c r="H2691" s="8">
        <f t="shared" si="123"/>
        <v>311.27518689064004</v>
      </c>
      <c r="K2691" s="69"/>
      <c r="L2691" s="69"/>
      <c r="M2691" s="69"/>
      <c r="P2691" s="63"/>
      <c r="Q2691" s="63"/>
      <c r="R2691" s="63"/>
    </row>
    <row r="2692" spans="1:18" outlineLevel="1">
      <c r="A2692" s="6">
        <v>48</v>
      </c>
      <c r="B2692" s="20">
        <v>42699.020833333336</v>
      </c>
      <c r="C2692" s="21">
        <v>0.8333333333333337</v>
      </c>
      <c r="D2692" s="22">
        <v>7.01</v>
      </c>
      <c r="E2692" s="23">
        <v>47.66</v>
      </c>
      <c r="F2692" s="7">
        <f t="shared" si="124"/>
        <v>7.2167950000000003</v>
      </c>
      <c r="G2692" s="7">
        <f t="shared" si="125"/>
        <v>50.824624</v>
      </c>
      <c r="H2692" s="8">
        <f t="shared" si="123"/>
        <v>221.37790013992</v>
      </c>
      <c r="K2692" s="69"/>
      <c r="L2692" s="69"/>
      <c r="M2692" s="69"/>
      <c r="P2692" s="63"/>
      <c r="Q2692" s="63"/>
      <c r="R2692" s="63"/>
    </row>
    <row r="2693" spans="1:18" outlineLevel="1">
      <c r="A2693" s="6">
        <v>48</v>
      </c>
      <c r="B2693" s="20">
        <v>42699.020833333336</v>
      </c>
      <c r="C2693" s="21">
        <v>0.85416666666666707</v>
      </c>
      <c r="D2693" s="22">
        <v>8.18</v>
      </c>
      <c r="E2693" s="23">
        <v>46.09</v>
      </c>
      <c r="F2693" s="7">
        <f t="shared" si="124"/>
        <v>8.4213100000000001</v>
      </c>
      <c r="G2693" s="7">
        <f t="shared" si="125"/>
        <v>49.150376000000001</v>
      </c>
      <c r="H2693" s="8">
        <f t="shared" si="123"/>
        <v>272.42621208743998</v>
      </c>
      <c r="K2693" s="69"/>
      <c r="L2693" s="69"/>
      <c r="M2693" s="69"/>
      <c r="P2693" s="63"/>
      <c r="Q2693" s="63"/>
      <c r="R2693" s="63"/>
    </row>
    <row r="2694" spans="1:18" outlineLevel="1">
      <c r="A2694" s="6">
        <v>48</v>
      </c>
      <c r="B2694" s="20">
        <v>42699.020833333336</v>
      </c>
      <c r="C2694" s="21">
        <v>0.87500000000000044</v>
      </c>
      <c r="D2694" s="22">
        <v>8.9499999999999993</v>
      </c>
      <c r="E2694" s="23">
        <v>35.869999999999997</v>
      </c>
      <c r="F2694" s="7">
        <f t="shared" si="124"/>
        <v>9.2140249999999995</v>
      </c>
      <c r="G2694" s="7">
        <f t="shared" si="125"/>
        <v>38.251767999999998</v>
      </c>
      <c r="H2694" s="8">
        <f t="shared" si="123"/>
        <v>398.49029085379999</v>
      </c>
      <c r="K2694" s="69"/>
      <c r="L2694" s="69"/>
      <c r="M2694" s="69"/>
      <c r="P2694" s="63"/>
      <c r="Q2694" s="63"/>
      <c r="R2694" s="63"/>
    </row>
    <row r="2695" spans="1:18" outlineLevel="1">
      <c r="A2695" s="6">
        <v>48</v>
      </c>
      <c r="B2695" s="20">
        <v>42699.020833333336</v>
      </c>
      <c r="C2695" s="21">
        <v>0.89583333333333381</v>
      </c>
      <c r="D2695" s="22">
        <v>9.69</v>
      </c>
      <c r="E2695" s="23">
        <v>32.49</v>
      </c>
      <c r="F2695" s="7">
        <f t="shared" si="124"/>
        <v>9.975855000000001</v>
      </c>
      <c r="G2695" s="7">
        <f t="shared" si="125"/>
        <v>34.647336000000003</v>
      </c>
      <c r="H2695" s="8">
        <f t="shared" si="123"/>
        <v>467.39538242771999</v>
      </c>
      <c r="K2695" s="69"/>
      <c r="L2695" s="69"/>
      <c r="M2695" s="69"/>
      <c r="P2695" s="63"/>
      <c r="Q2695" s="63"/>
      <c r="R2695" s="63"/>
    </row>
    <row r="2696" spans="1:18" outlineLevel="1">
      <c r="A2696" s="6">
        <v>48</v>
      </c>
      <c r="B2696" s="20">
        <v>42699.020833333336</v>
      </c>
      <c r="C2696" s="21">
        <v>0.91666666666666718</v>
      </c>
      <c r="D2696" s="22">
        <v>9.3000000000000007</v>
      </c>
      <c r="E2696" s="23">
        <v>21.09</v>
      </c>
      <c r="F2696" s="7">
        <f t="shared" si="124"/>
        <v>9.5743500000000008</v>
      </c>
      <c r="G2696" s="7">
        <f t="shared" si="125"/>
        <v>22.490376000000001</v>
      </c>
      <c r="H2696" s="8">
        <f t="shared" si="123"/>
        <v>564.97879354440011</v>
      </c>
      <c r="K2696" s="69"/>
      <c r="L2696" s="69"/>
      <c r="M2696" s="69"/>
      <c r="P2696" s="63"/>
      <c r="Q2696" s="63"/>
      <c r="R2696" s="63"/>
    </row>
    <row r="2697" spans="1:18" outlineLevel="1">
      <c r="A2697" s="6">
        <v>48</v>
      </c>
      <c r="B2697" s="20">
        <v>42699.020833333336</v>
      </c>
      <c r="C2697" s="21">
        <v>0.93750000000000056</v>
      </c>
      <c r="D2697" s="22">
        <v>8.3800000000000008</v>
      </c>
      <c r="E2697" s="23">
        <v>15.4</v>
      </c>
      <c r="F2697" s="7">
        <f t="shared" si="124"/>
        <v>8.6272100000000016</v>
      </c>
      <c r="G2697" s="7">
        <f t="shared" si="125"/>
        <v>16.422560000000001</v>
      </c>
      <c r="H2697" s="8">
        <f t="shared" si="123"/>
        <v>561.43674114240002</v>
      </c>
      <c r="K2697" s="69"/>
      <c r="L2697" s="69"/>
      <c r="M2697" s="69"/>
      <c r="P2697" s="63"/>
      <c r="Q2697" s="63"/>
      <c r="R2697" s="63"/>
    </row>
    <row r="2698" spans="1:18" outlineLevel="1">
      <c r="A2698" s="6">
        <v>48</v>
      </c>
      <c r="B2698" s="20">
        <v>42699.020833333336</v>
      </c>
      <c r="C2698" s="21">
        <v>0.95833333333333393</v>
      </c>
      <c r="D2698" s="22">
        <v>6.49</v>
      </c>
      <c r="E2698" s="23">
        <v>14.29</v>
      </c>
      <c r="F2698" s="7">
        <f t="shared" si="124"/>
        <v>6.6814550000000006</v>
      </c>
      <c r="G2698" s="7">
        <f t="shared" si="125"/>
        <v>15.238856</v>
      </c>
      <c r="H2698" s="8">
        <f t="shared" si="123"/>
        <v>442.72085188452007</v>
      </c>
      <c r="K2698" s="69"/>
      <c r="L2698" s="69"/>
      <c r="M2698" s="69"/>
      <c r="P2698" s="63"/>
      <c r="Q2698" s="63"/>
      <c r="R2698" s="63"/>
    </row>
    <row r="2699" spans="1:18" outlineLevel="1">
      <c r="A2699" s="6">
        <v>48</v>
      </c>
      <c r="B2699" s="20">
        <v>42699.020833333336</v>
      </c>
      <c r="C2699" s="21">
        <v>0.9791666666666673</v>
      </c>
      <c r="D2699" s="22">
        <v>7.98</v>
      </c>
      <c r="E2699" s="23">
        <v>23.94</v>
      </c>
      <c r="F2699" s="7">
        <f t="shared" si="124"/>
        <v>8.2154100000000003</v>
      </c>
      <c r="G2699" s="7">
        <f t="shared" si="125"/>
        <v>25.529616000000001</v>
      </c>
      <c r="H2699" s="8">
        <f t="shared" si="123"/>
        <v>459.81965241744001</v>
      </c>
      <c r="K2699" s="69"/>
      <c r="L2699" s="69"/>
      <c r="M2699" s="69"/>
      <c r="P2699" s="63"/>
      <c r="Q2699" s="63"/>
      <c r="R2699" s="63"/>
    </row>
    <row r="2700" spans="1:18" outlineLevel="1">
      <c r="A2700" s="6">
        <v>48</v>
      </c>
      <c r="B2700" s="20">
        <v>42699.020833333336</v>
      </c>
      <c r="C2700" s="21">
        <v>1.0000000000000007</v>
      </c>
      <c r="D2700" s="22">
        <v>7.26</v>
      </c>
      <c r="E2700" s="23">
        <v>34.15</v>
      </c>
      <c r="F2700" s="7">
        <f t="shared" si="124"/>
        <v>7.47417</v>
      </c>
      <c r="G2700" s="7">
        <f t="shared" si="125"/>
        <v>36.417560000000002</v>
      </c>
      <c r="H2700" s="8">
        <f t="shared" si="123"/>
        <v>336.95382057479998</v>
      </c>
      <c r="K2700" s="69"/>
      <c r="L2700" s="69"/>
      <c r="M2700" s="69"/>
      <c r="P2700" s="63"/>
      <c r="Q2700" s="63"/>
      <c r="R2700" s="63"/>
    </row>
    <row r="2701" spans="1:18" outlineLevel="1">
      <c r="A2701" s="6">
        <v>48</v>
      </c>
      <c r="B2701" s="20">
        <v>42700.020833333336</v>
      </c>
      <c r="C2701" s="21">
        <v>2.0833333333333332E-2</v>
      </c>
      <c r="D2701" s="22">
        <v>6.48</v>
      </c>
      <c r="E2701" s="23">
        <v>20.76</v>
      </c>
      <c r="F2701" s="7">
        <f t="shared" si="124"/>
        <v>6.6711600000000013</v>
      </c>
      <c r="G2701" s="7">
        <f t="shared" si="125"/>
        <v>22.138464000000003</v>
      </c>
      <c r="H2701" s="8">
        <f t="shared" ref="H2701:H2764" si="126">F2701*($B$6-G2701)</f>
        <v>396.01030450176006</v>
      </c>
      <c r="K2701" s="69"/>
      <c r="L2701" s="69"/>
      <c r="M2701" s="69"/>
      <c r="P2701" s="63"/>
      <c r="Q2701" s="63"/>
      <c r="R2701" s="63"/>
    </row>
    <row r="2702" spans="1:18" outlineLevel="1">
      <c r="A2702" s="6">
        <v>48</v>
      </c>
      <c r="B2702" s="20">
        <v>42700.020833333336</v>
      </c>
      <c r="C2702" s="21">
        <v>4.1666666666666664E-2</v>
      </c>
      <c r="D2702" s="22">
        <v>2.67</v>
      </c>
      <c r="E2702" s="23">
        <v>23.46</v>
      </c>
      <c r="F2702" s="7">
        <f t="shared" ref="F2702:F2765" si="127">IF($B$10="Electricity",$D2702*$B$7,$D2702*$B$8)</f>
        <v>2.7487650000000001</v>
      </c>
      <c r="G2702" s="7">
        <f t="shared" ref="G2702:G2765" si="128">+E2702*$B$8</f>
        <v>25.017744</v>
      </c>
      <c r="H2702" s="8">
        <f t="shared" si="126"/>
        <v>155.25644841384002</v>
      </c>
      <c r="K2702" s="69"/>
      <c r="L2702" s="69"/>
      <c r="M2702" s="69"/>
      <c r="P2702" s="63"/>
      <c r="Q2702" s="63"/>
      <c r="R2702" s="63"/>
    </row>
    <row r="2703" spans="1:18" outlineLevel="1">
      <c r="A2703" s="6">
        <v>48</v>
      </c>
      <c r="B2703" s="20">
        <v>42700.020833333336</v>
      </c>
      <c r="C2703" s="21">
        <v>6.25E-2</v>
      </c>
      <c r="D2703" s="22">
        <v>3.01</v>
      </c>
      <c r="E2703" s="23">
        <v>16.23</v>
      </c>
      <c r="F2703" s="7">
        <f t="shared" si="127"/>
        <v>3.098795</v>
      </c>
      <c r="G2703" s="7">
        <f t="shared" si="128"/>
        <v>17.307672</v>
      </c>
      <c r="H2703" s="8">
        <f t="shared" si="126"/>
        <v>198.91886504476</v>
      </c>
      <c r="K2703" s="69"/>
      <c r="L2703" s="69"/>
      <c r="M2703" s="69"/>
      <c r="P2703" s="63"/>
      <c r="Q2703" s="63"/>
      <c r="R2703" s="63"/>
    </row>
    <row r="2704" spans="1:18" outlineLevel="1">
      <c r="A2704" s="6">
        <v>48</v>
      </c>
      <c r="B2704" s="20">
        <v>42700.020833333336</v>
      </c>
      <c r="C2704" s="21">
        <v>8.3333333333333329E-2</v>
      </c>
      <c r="D2704" s="22">
        <v>2.4700000000000002</v>
      </c>
      <c r="E2704" s="23">
        <v>16.18</v>
      </c>
      <c r="F2704" s="7">
        <f t="shared" si="127"/>
        <v>2.5428650000000004</v>
      </c>
      <c r="G2704" s="7">
        <f t="shared" si="128"/>
        <v>17.254352000000001</v>
      </c>
      <c r="H2704" s="8">
        <f t="shared" si="126"/>
        <v>163.36800970152004</v>
      </c>
      <c r="K2704" s="69"/>
      <c r="L2704" s="69"/>
      <c r="M2704" s="69"/>
      <c r="P2704" s="63"/>
      <c r="Q2704" s="63"/>
      <c r="R2704" s="63"/>
    </row>
    <row r="2705" spans="1:18" outlineLevel="1">
      <c r="A2705" s="6">
        <v>48</v>
      </c>
      <c r="B2705" s="20">
        <v>42700.020833333336</v>
      </c>
      <c r="C2705" s="21">
        <v>0.10416666666666666</v>
      </c>
      <c r="D2705" s="22">
        <v>3.91</v>
      </c>
      <c r="E2705" s="23">
        <v>16.149999999999999</v>
      </c>
      <c r="F2705" s="7">
        <f t="shared" si="127"/>
        <v>4.0253450000000006</v>
      </c>
      <c r="G2705" s="7">
        <f t="shared" si="128"/>
        <v>17.222359999999998</v>
      </c>
      <c r="H2705" s="8">
        <f t="shared" si="126"/>
        <v>258.73967678580004</v>
      </c>
      <c r="K2705" s="69"/>
      <c r="L2705" s="69"/>
      <c r="M2705" s="69"/>
      <c r="P2705" s="63"/>
      <c r="Q2705" s="63"/>
      <c r="R2705" s="63"/>
    </row>
    <row r="2706" spans="1:18" outlineLevel="1">
      <c r="A2706" s="6">
        <v>48</v>
      </c>
      <c r="B2706" s="20">
        <v>42700.020833333336</v>
      </c>
      <c r="C2706" s="21">
        <v>0.12499999999999999</v>
      </c>
      <c r="D2706" s="22">
        <v>4.28</v>
      </c>
      <c r="E2706" s="23">
        <v>15.94</v>
      </c>
      <c r="F2706" s="7">
        <f t="shared" si="127"/>
        <v>4.4062600000000005</v>
      </c>
      <c r="G2706" s="7">
        <f t="shared" si="128"/>
        <v>16.998415999999999</v>
      </c>
      <c r="H2706" s="8">
        <f t="shared" si="126"/>
        <v>284.21074951584006</v>
      </c>
      <c r="K2706" s="69"/>
      <c r="L2706" s="69"/>
      <c r="M2706" s="69"/>
      <c r="P2706" s="63"/>
      <c r="Q2706" s="63"/>
      <c r="R2706" s="63"/>
    </row>
    <row r="2707" spans="1:18" outlineLevel="1">
      <c r="A2707" s="6">
        <v>48</v>
      </c>
      <c r="B2707" s="20">
        <v>42700.020833333336</v>
      </c>
      <c r="C2707" s="21">
        <v>0.14583333333333331</v>
      </c>
      <c r="D2707" s="22">
        <v>5.18</v>
      </c>
      <c r="E2707" s="23">
        <v>16.18</v>
      </c>
      <c r="F2707" s="7">
        <f t="shared" si="127"/>
        <v>5.3328100000000003</v>
      </c>
      <c r="G2707" s="7">
        <f t="shared" si="128"/>
        <v>17.254352000000001</v>
      </c>
      <c r="H2707" s="8">
        <f t="shared" si="126"/>
        <v>342.60983411088006</v>
      </c>
      <c r="K2707" s="69"/>
      <c r="L2707" s="69"/>
      <c r="M2707" s="69"/>
      <c r="P2707" s="63"/>
      <c r="Q2707" s="63"/>
      <c r="R2707" s="63"/>
    </row>
    <row r="2708" spans="1:18" outlineLevel="1">
      <c r="A2708" s="6">
        <v>48</v>
      </c>
      <c r="B2708" s="20">
        <v>42700.020833333336</v>
      </c>
      <c r="C2708" s="21">
        <v>0.16666666666666666</v>
      </c>
      <c r="D2708" s="22">
        <v>5.9</v>
      </c>
      <c r="E2708" s="23">
        <v>14.4</v>
      </c>
      <c r="F2708" s="7">
        <f t="shared" si="127"/>
        <v>6.0740500000000006</v>
      </c>
      <c r="G2708" s="7">
        <f t="shared" si="128"/>
        <v>15.356160000000001</v>
      </c>
      <c r="H2708" s="8">
        <f t="shared" si="126"/>
        <v>401.76099135200002</v>
      </c>
      <c r="K2708" s="69"/>
      <c r="L2708" s="69"/>
      <c r="M2708" s="69"/>
      <c r="P2708" s="63"/>
      <c r="Q2708" s="63"/>
      <c r="R2708" s="63"/>
    </row>
    <row r="2709" spans="1:18" outlineLevel="1">
      <c r="A2709" s="6">
        <v>48</v>
      </c>
      <c r="B2709" s="20">
        <v>42700.020833333336</v>
      </c>
      <c r="C2709" s="21">
        <v>0.1875</v>
      </c>
      <c r="D2709" s="22">
        <v>4.83</v>
      </c>
      <c r="E2709" s="23">
        <v>16.149999999999999</v>
      </c>
      <c r="F2709" s="7">
        <f t="shared" si="127"/>
        <v>4.9724850000000007</v>
      </c>
      <c r="G2709" s="7">
        <f t="shared" si="128"/>
        <v>17.222359999999998</v>
      </c>
      <c r="H2709" s="8">
        <f t="shared" si="126"/>
        <v>319.61960073540007</v>
      </c>
      <c r="K2709" s="69"/>
      <c r="L2709" s="69"/>
      <c r="M2709" s="69"/>
      <c r="P2709" s="63"/>
      <c r="Q2709" s="63"/>
      <c r="R2709" s="63"/>
    </row>
    <row r="2710" spans="1:18" outlineLevel="1">
      <c r="A2710" s="6">
        <v>48</v>
      </c>
      <c r="B2710" s="20">
        <v>42700.020833333336</v>
      </c>
      <c r="C2710" s="21">
        <v>0.20833333333333334</v>
      </c>
      <c r="D2710" s="22">
        <v>4.57</v>
      </c>
      <c r="E2710" s="23">
        <v>21.59</v>
      </c>
      <c r="F2710" s="7">
        <f t="shared" si="127"/>
        <v>4.7048150000000009</v>
      </c>
      <c r="G2710" s="7">
        <f t="shared" si="128"/>
        <v>23.023575999999998</v>
      </c>
      <c r="H2710" s="8">
        <f t="shared" si="126"/>
        <v>275.12075678156003</v>
      </c>
      <c r="K2710" s="69"/>
      <c r="L2710" s="69"/>
      <c r="M2710" s="69"/>
      <c r="P2710" s="63"/>
      <c r="Q2710" s="63"/>
      <c r="R2710" s="63"/>
    </row>
    <row r="2711" spans="1:18" outlineLevel="1">
      <c r="A2711" s="6">
        <v>48</v>
      </c>
      <c r="B2711" s="20">
        <v>42700.020833333336</v>
      </c>
      <c r="C2711" s="21">
        <v>0.22916666666666669</v>
      </c>
      <c r="D2711" s="22">
        <v>5.32</v>
      </c>
      <c r="E2711" s="23">
        <v>25.66</v>
      </c>
      <c r="F2711" s="7">
        <f t="shared" si="127"/>
        <v>5.4769400000000008</v>
      </c>
      <c r="G2711" s="7">
        <f t="shared" si="128"/>
        <v>27.363824000000001</v>
      </c>
      <c r="H2711" s="8">
        <f t="shared" si="126"/>
        <v>296.50058778144006</v>
      </c>
      <c r="K2711" s="69"/>
      <c r="L2711" s="69"/>
      <c r="M2711" s="69"/>
      <c r="P2711" s="63"/>
      <c r="Q2711" s="63"/>
      <c r="R2711" s="63"/>
    </row>
    <row r="2712" spans="1:18" outlineLevel="1">
      <c r="A2712" s="6">
        <v>48</v>
      </c>
      <c r="B2712" s="20">
        <v>42700.020833333336</v>
      </c>
      <c r="C2712" s="21">
        <v>0.25</v>
      </c>
      <c r="D2712" s="22">
        <v>4.97</v>
      </c>
      <c r="E2712" s="23">
        <v>28.01</v>
      </c>
      <c r="F2712" s="7">
        <f t="shared" si="127"/>
        <v>5.1166150000000004</v>
      </c>
      <c r="G2712" s="7">
        <f t="shared" si="128"/>
        <v>29.869864000000003</v>
      </c>
      <c r="H2712" s="8">
        <f t="shared" si="126"/>
        <v>264.17152830964</v>
      </c>
      <c r="K2712" s="69"/>
      <c r="L2712" s="69"/>
      <c r="M2712" s="69"/>
      <c r="P2712" s="63"/>
      <c r="Q2712" s="63"/>
      <c r="R2712" s="63"/>
    </row>
    <row r="2713" spans="1:18" outlineLevel="1">
      <c r="A2713" s="6">
        <v>48</v>
      </c>
      <c r="B2713" s="20">
        <v>42700.020833333336</v>
      </c>
      <c r="C2713" s="21">
        <v>0.27083333333333331</v>
      </c>
      <c r="D2713" s="22">
        <v>3.18</v>
      </c>
      <c r="E2713" s="23">
        <v>32.200000000000003</v>
      </c>
      <c r="F2713" s="7">
        <f t="shared" si="127"/>
        <v>3.2738100000000006</v>
      </c>
      <c r="G2713" s="7">
        <f t="shared" si="128"/>
        <v>34.338080000000005</v>
      </c>
      <c r="H2713" s="8">
        <f t="shared" si="126"/>
        <v>154.39916531520001</v>
      </c>
      <c r="K2713" s="69"/>
      <c r="L2713" s="69"/>
      <c r="M2713" s="69"/>
      <c r="P2713" s="63"/>
      <c r="Q2713" s="63"/>
      <c r="R2713" s="63"/>
    </row>
    <row r="2714" spans="1:18" outlineLevel="1">
      <c r="A2714" s="6">
        <v>48</v>
      </c>
      <c r="B2714" s="20">
        <v>42700.020833333336</v>
      </c>
      <c r="C2714" s="21">
        <v>0.29166666666666663</v>
      </c>
      <c r="D2714" s="22">
        <v>2.09</v>
      </c>
      <c r="E2714" s="23">
        <v>49.75</v>
      </c>
      <c r="F2714" s="7">
        <f t="shared" si="127"/>
        <v>2.1516549999999999</v>
      </c>
      <c r="G2714" s="7">
        <f t="shared" si="128"/>
        <v>53.053400000000003</v>
      </c>
      <c r="H2714" s="8">
        <f t="shared" si="126"/>
        <v>61.207269122999989</v>
      </c>
      <c r="K2714" s="69"/>
      <c r="L2714" s="69"/>
      <c r="M2714" s="69"/>
      <c r="P2714" s="63"/>
      <c r="Q2714" s="63"/>
      <c r="R2714" s="63"/>
    </row>
    <row r="2715" spans="1:18" outlineLevel="1">
      <c r="A2715" s="6">
        <v>48</v>
      </c>
      <c r="B2715" s="20">
        <v>42700.020833333336</v>
      </c>
      <c r="C2715" s="21">
        <v>0.31249999999999994</v>
      </c>
      <c r="D2715" s="22">
        <v>2.1800000000000002</v>
      </c>
      <c r="E2715" s="23">
        <v>27.97</v>
      </c>
      <c r="F2715" s="7">
        <f t="shared" si="127"/>
        <v>2.2443100000000005</v>
      </c>
      <c r="G2715" s="7">
        <f t="shared" si="128"/>
        <v>29.827207999999999</v>
      </c>
      <c r="H2715" s="8">
        <f t="shared" si="126"/>
        <v>115.96976381352003</v>
      </c>
      <c r="K2715" s="69"/>
      <c r="L2715" s="69"/>
      <c r="M2715" s="69"/>
      <c r="P2715" s="63"/>
      <c r="Q2715" s="63"/>
      <c r="R2715" s="63"/>
    </row>
    <row r="2716" spans="1:18" outlineLevel="1">
      <c r="A2716" s="6">
        <v>48</v>
      </c>
      <c r="B2716" s="20">
        <v>42700.020833333336</v>
      </c>
      <c r="C2716" s="21">
        <v>0.33333333333333326</v>
      </c>
      <c r="D2716" s="22">
        <v>2.41</v>
      </c>
      <c r="E2716" s="23">
        <v>24.08</v>
      </c>
      <c r="F2716" s="7">
        <f t="shared" si="127"/>
        <v>2.4810950000000003</v>
      </c>
      <c r="G2716" s="7">
        <f t="shared" si="128"/>
        <v>25.678911999999997</v>
      </c>
      <c r="H2716" s="8">
        <f t="shared" si="126"/>
        <v>138.49742233136001</v>
      </c>
      <c r="K2716" s="69"/>
      <c r="L2716" s="69"/>
      <c r="M2716" s="69"/>
      <c r="P2716" s="63"/>
      <c r="Q2716" s="63"/>
      <c r="R2716" s="63"/>
    </row>
    <row r="2717" spans="1:18" outlineLevel="1">
      <c r="A2717" s="6">
        <v>48</v>
      </c>
      <c r="B2717" s="20">
        <v>42700.020833333336</v>
      </c>
      <c r="C2717" s="21">
        <v>0.35416666666666657</v>
      </c>
      <c r="D2717" s="22">
        <v>2.85</v>
      </c>
      <c r="E2717" s="23">
        <v>18.09</v>
      </c>
      <c r="F2717" s="7">
        <f t="shared" si="127"/>
        <v>2.9340750000000004</v>
      </c>
      <c r="G2717" s="7">
        <f t="shared" si="128"/>
        <v>19.291176</v>
      </c>
      <c r="H2717" s="8">
        <f t="shared" si="126"/>
        <v>182.52535527780003</v>
      </c>
      <c r="K2717" s="69"/>
      <c r="L2717" s="69"/>
      <c r="M2717" s="69"/>
      <c r="P2717" s="63"/>
      <c r="Q2717" s="63"/>
      <c r="R2717" s="63"/>
    </row>
    <row r="2718" spans="1:18" outlineLevel="1">
      <c r="A2718" s="6">
        <v>48</v>
      </c>
      <c r="B2718" s="20">
        <v>42700.020833333336</v>
      </c>
      <c r="C2718" s="21">
        <v>0.37499999999999989</v>
      </c>
      <c r="D2718" s="22">
        <v>2.65</v>
      </c>
      <c r="E2718" s="23">
        <v>16.399999999999999</v>
      </c>
      <c r="F2718" s="7">
        <f t="shared" si="127"/>
        <v>2.7281750000000002</v>
      </c>
      <c r="G2718" s="7">
        <f t="shared" si="128"/>
        <v>17.488959999999999</v>
      </c>
      <c r="H2718" s="8">
        <f t="shared" si="126"/>
        <v>174.63331905200005</v>
      </c>
      <c r="K2718" s="69"/>
      <c r="L2718" s="69"/>
      <c r="M2718" s="69"/>
      <c r="P2718" s="63"/>
      <c r="Q2718" s="63"/>
      <c r="R2718" s="63"/>
    </row>
    <row r="2719" spans="1:18" outlineLevel="1">
      <c r="A2719" s="6">
        <v>48</v>
      </c>
      <c r="B2719" s="20">
        <v>42700.020833333336</v>
      </c>
      <c r="C2719" s="21">
        <v>0.3958333333333332</v>
      </c>
      <c r="D2719" s="22">
        <v>2.2999999999999998</v>
      </c>
      <c r="E2719" s="23">
        <v>16.399999999999999</v>
      </c>
      <c r="F2719" s="7">
        <f t="shared" si="127"/>
        <v>2.3678499999999998</v>
      </c>
      <c r="G2719" s="7">
        <f t="shared" si="128"/>
        <v>17.488959999999999</v>
      </c>
      <c r="H2719" s="8">
        <f t="shared" si="126"/>
        <v>151.56854106400002</v>
      </c>
      <c r="K2719" s="69"/>
      <c r="L2719" s="69"/>
      <c r="M2719" s="69"/>
      <c r="P2719" s="63"/>
      <c r="Q2719" s="63"/>
      <c r="R2719" s="63"/>
    </row>
    <row r="2720" spans="1:18" outlineLevel="1">
      <c r="A2720" s="6">
        <v>48</v>
      </c>
      <c r="B2720" s="20">
        <v>42700.020833333336</v>
      </c>
      <c r="C2720" s="21">
        <v>0.41666666666666652</v>
      </c>
      <c r="D2720" s="22">
        <v>1.88</v>
      </c>
      <c r="E2720" s="23">
        <v>18.27</v>
      </c>
      <c r="F2720" s="7">
        <f t="shared" si="127"/>
        <v>1.93546</v>
      </c>
      <c r="G2720" s="7">
        <f t="shared" si="128"/>
        <v>19.483128000000001</v>
      </c>
      <c r="H2720" s="8">
        <f t="shared" si="126"/>
        <v>120.03117508112</v>
      </c>
      <c r="K2720" s="69"/>
      <c r="L2720" s="69"/>
      <c r="M2720" s="69"/>
      <c r="P2720" s="63"/>
      <c r="Q2720" s="63"/>
      <c r="R2720" s="63"/>
    </row>
    <row r="2721" spans="1:18" outlineLevel="1">
      <c r="A2721" s="6">
        <v>48</v>
      </c>
      <c r="B2721" s="20">
        <v>42700.020833333336</v>
      </c>
      <c r="C2721" s="21">
        <v>0.43749999999999983</v>
      </c>
      <c r="D2721" s="22">
        <v>2.58</v>
      </c>
      <c r="E2721" s="23">
        <v>32.46</v>
      </c>
      <c r="F2721" s="7">
        <f t="shared" si="127"/>
        <v>2.6561100000000004</v>
      </c>
      <c r="G2721" s="7">
        <f t="shared" si="128"/>
        <v>34.615344</v>
      </c>
      <c r="H2721" s="8">
        <f t="shared" si="126"/>
        <v>124.53080364816002</v>
      </c>
      <c r="K2721" s="69"/>
      <c r="L2721" s="69"/>
      <c r="M2721" s="69"/>
      <c r="P2721" s="63"/>
      <c r="Q2721" s="63"/>
      <c r="R2721" s="63"/>
    </row>
    <row r="2722" spans="1:18" outlineLevel="1">
      <c r="A2722" s="6">
        <v>48</v>
      </c>
      <c r="B2722" s="20">
        <v>42700.020833333336</v>
      </c>
      <c r="C2722" s="21">
        <v>0.45833333333333315</v>
      </c>
      <c r="D2722" s="22">
        <v>2.4700000000000002</v>
      </c>
      <c r="E2722" s="23">
        <v>25.84</v>
      </c>
      <c r="F2722" s="7">
        <f t="shared" si="127"/>
        <v>2.5428650000000004</v>
      </c>
      <c r="G2722" s="7">
        <f t="shared" si="128"/>
        <v>27.555776000000002</v>
      </c>
      <c r="H2722" s="8">
        <f t="shared" si="126"/>
        <v>137.17287916176002</v>
      </c>
      <c r="K2722" s="69"/>
      <c r="L2722" s="69"/>
      <c r="M2722" s="69"/>
      <c r="P2722" s="63"/>
      <c r="Q2722" s="63"/>
      <c r="R2722" s="63"/>
    </row>
    <row r="2723" spans="1:18" outlineLevel="1">
      <c r="A2723" s="6">
        <v>48</v>
      </c>
      <c r="B2723" s="20">
        <v>42700.020833333336</v>
      </c>
      <c r="C2723" s="21">
        <v>0.47916666666666646</v>
      </c>
      <c r="D2723" s="22">
        <v>2.5099999999999998</v>
      </c>
      <c r="E2723" s="23">
        <v>22.23</v>
      </c>
      <c r="F2723" s="7">
        <f t="shared" si="127"/>
        <v>2.5840450000000001</v>
      </c>
      <c r="G2723" s="7">
        <f t="shared" si="128"/>
        <v>23.706072000000002</v>
      </c>
      <c r="H2723" s="8">
        <f t="shared" si="126"/>
        <v>149.34211067875998</v>
      </c>
      <c r="K2723" s="69"/>
      <c r="L2723" s="69"/>
      <c r="M2723" s="69"/>
      <c r="P2723" s="63"/>
      <c r="Q2723" s="63"/>
      <c r="R2723" s="63"/>
    </row>
    <row r="2724" spans="1:18" outlineLevel="1">
      <c r="A2724" s="6">
        <v>48</v>
      </c>
      <c r="B2724" s="20">
        <v>42700.020833333336</v>
      </c>
      <c r="C2724" s="21">
        <v>0.49999999999999978</v>
      </c>
      <c r="D2724" s="22">
        <v>3.29</v>
      </c>
      <c r="E2724" s="23">
        <v>19.829999999999998</v>
      </c>
      <c r="F2724" s="7">
        <f t="shared" si="127"/>
        <v>3.3870550000000001</v>
      </c>
      <c r="G2724" s="7">
        <f t="shared" si="128"/>
        <v>21.146711999999997</v>
      </c>
      <c r="H2724" s="8">
        <f t="shared" si="126"/>
        <v>204.41990588684004</v>
      </c>
      <c r="K2724" s="69"/>
      <c r="L2724" s="69"/>
      <c r="M2724" s="69"/>
      <c r="P2724" s="63"/>
      <c r="Q2724" s="63"/>
      <c r="R2724" s="63"/>
    </row>
    <row r="2725" spans="1:18" outlineLevel="1">
      <c r="A2725" s="6">
        <v>48</v>
      </c>
      <c r="B2725" s="20">
        <v>42700.020833333336</v>
      </c>
      <c r="C2725" s="21">
        <v>0.52083333333333315</v>
      </c>
      <c r="D2725" s="22">
        <v>3.83</v>
      </c>
      <c r="E2725" s="23">
        <v>19.04</v>
      </c>
      <c r="F2725" s="7">
        <f t="shared" si="127"/>
        <v>3.9429850000000002</v>
      </c>
      <c r="G2725" s="7">
        <f t="shared" si="128"/>
        <v>20.304255999999999</v>
      </c>
      <c r="H2725" s="8">
        <f t="shared" si="126"/>
        <v>241.29390065584002</v>
      </c>
      <c r="K2725" s="69"/>
      <c r="L2725" s="69"/>
      <c r="M2725" s="69"/>
      <c r="P2725" s="63"/>
      <c r="Q2725" s="63"/>
      <c r="R2725" s="63"/>
    </row>
    <row r="2726" spans="1:18" outlineLevel="1">
      <c r="A2726" s="6">
        <v>48</v>
      </c>
      <c r="B2726" s="20">
        <v>42700.020833333336</v>
      </c>
      <c r="C2726" s="21">
        <v>0.54166666666666652</v>
      </c>
      <c r="D2726" s="22">
        <v>3.93</v>
      </c>
      <c r="E2726" s="23">
        <v>16.77</v>
      </c>
      <c r="F2726" s="7">
        <f t="shared" si="127"/>
        <v>4.0459350000000001</v>
      </c>
      <c r="G2726" s="7">
        <f t="shared" si="128"/>
        <v>17.883527999999998</v>
      </c>
      <c r="H2726" s="8">
        <f t="shared" si="126"/>
        <v>257.38811064132</v>
      </c>
      <c r="K2726" s="69"/>
      <c r="L2726" s="69"/>
      <c r="M2726" s="69"/>
      <c r="P2726" s="63"/>
      <c r="Q2726" s="63"/>
      <c r="R2726" s="63"/>
    </row>
    <row r="2727" spans="1:18" outlineLevel="1">
      <c r="A2727" s="6">
        <v>48</v>
      </c>
      <c r="B2727" s="20">
        <v>42700.020833333336</v>
      </c>
      <c r="C2727" s="21">
        <v>0.56249999999999989</v>
      </c>
      <c r="D2727" s="22">
        <v>4.1100000000000003</v>
      </c>
      <c r="E2727" s="23">
        <v>10.99</v>
      </c>
      <c r="F2727" s="7">
        <f t="shared" si="127"/>
        <v>4.2312450000000004</v>
      </c>
      <c r="G2727" s="7">
        <f t="shared" si="128"/>
        <v>11.719736000000001</v>
      </c>
      <c r="H2727" s="8">
        <f t="shared" si="126"/>
        <v>295.25739314868002</v>
      </c>
      <c r="K2727" s="69"/>
      <c r="L2727" s="69"/>
      <c r="M2727" s="69"/>
      <c r="P2727" s="63"/>
      <c r="Q2727" s="63"/>
      <c r="R2727" s="63"/>
    </row>
    <row r="2728" spans="1:18" outlineLevel="1">
      <c r="A2728" s="6">
        <v>48</v>
      </c>
      <c r="B2728" s="20">
        <v>42700.020833333336</v>
      </c>
      <c r="C2728" s="21">
        <v>0.58333333333333326</v>
      </c>
      <c r="D2728" s="22">
        <v>2.98</v>
      </c>
      <c r="E2728" s="23">
        <v>16.93</v>
      </c>
      <c r="F2728" s="7">
        <f t="shared" si="127"/>
        <v>3.0679100000000004</v>
      </c>
      <c r="G2728" s="7">
        <f t="shared" si="128"/>
        <v>18.054151999999998</v>
      </c>
      <c r="H2728" s="8">
        <f t="shared" si="126"/>
        <v>194.64615153768003</v>
      </c>
      <c r="K2728" s="69"/>
      <c r="L2728" s="69"/>
      <c r="M2728" s="69"/>
      <c r="P2728" s="63"/>
      <c r="Q2728" s="63"/>
      <c r="R2728" s="63"/>
    </row>
    <row r="2729" spans="1:18" outlineLevel="1">
      <c r="A2729" s="6">
        <v>48</v>
      </c>
      <c r="B2729" s="20">
        <v>42700.020833333336</v>
      </c>
      <c r="C2729" s="21">
        <v>0.60416666666666663</v>
      </c>
      <c r="D2729" s="22">
        <v>3.61</v>
      </c>
      <c r="E2729" s="23">
        <v>18.8</v>
      </c>
      <c r="F2729" s="7">
        <f t="shared" si="127"/>
        <v>3.7164950000000001</v>
      </c>
      <c r="G2729" s="7">
        <f t="shared" si="128"/>
        <v>20.04832</v>
      </c>
      <c r="H2729" s="8">
        <f t="shared" si="126"/>
        <v>228.3848614616</v>
      </c>
      <c r="K2729" s="69"/>
      <c r="L2729" s="69"/>
      <c r="M2729" s="69"/>
      <c r="P2729" s="63"/>
      <c r="Q2729" s="63"/>
      <c r="R2729" s="63"/>
    </row>
    <row r="2730" spans="1:18" outlineLevel="1">
      <c r="A2730" s="6">
        <v>48</v>
      </c>
      <c r="B2730" s="20">
        <v>42700.020833333336</v>
      </c>
      <c r="C2730" s="21">
        <v>0.625</v>
      </c>
      <c r="D2730" s="22">
        <v>3.81</v>
      </c>
      <c r="E2730" s="23">
        <v>18.79</v>
      </c>
      <c r="F2730" s="7">
        <f t="shared" si="127"/>
        <v>3.9223950000000003</v>
      </c>
      <c r="G2730" s="7">
        <f t="shared" si="128"/>
        <v>20.037655999999998</v>
      </c>
      <c r="H2730" s="8">
        <f t="shared" si="126"/>
        <v>241.07959079388002</v>
      </c>
      <c r="K2730" s="69"/>
      <c r="L2730" s="69"/>
      <c r="M2730" s="69"/>
      <c r="P2730" s="63"/>
      <c r="Q2730" s="63"/>
      <c r="R2730" s="63"/>
    </row>
    <row r="2731" spans="1:18" outlineLevel="1">
      <c r="A2731" s="6">
        <v>48</v>
      </c>
      <c r="B2731" s="20">
        <v>42700.020833333336</v>
      </c>
      <c r="C2731" s="21">
        <v>0.64583333333333337</v>
      </c>
      <c r="D2731" s="22">
        <v>4.3</v>
      </c>
      <c r="E2731" s="23">
        <v>17.54</v>
      </c>
      <c r="F2731" s="7">
        <f t="shared" si="127"/>
        <v>4.42685</v>
      </c>
      <c r="G2731" s="7">
        <f t="shared" si="128"/>
        <v>18.704656</v>
      </c>
      <c r="H2731" s="8">
        <f t="shared" si="126"/>
        <v>277.98556858640001</v>
      </c>
      <c r="K2731" s="69"/>
      <c r="L2731" s="69"/>
      <c r="M2731" s="69"/>
      <c r="P2731" s="63"/>
      <c r="Q2731" s="63"/>
      <c r="R2731" s="63"/>
    </row>
    <row r="2732" spans="1:18" outlineLevel="1">
      <c r="A2732" s="6">
        <v>48</v>
      </c>
      <c r="B2732" s="20">
        <v>42700.020833333336</v>
      </c>
      <c r="C2732" s="21">
        <v>0.66666666666666674</v>
      </c>
      <c r="D2732" s="22">
        <v>4.43</v>
      </c>
      <c r="E2732" s="23">
        <v>16.18</v>
      </c>
      <c r="F2732" s="7">
        <f t="shared" si="127"/>
        <v>4.5606850000000003</v>
      </c>
      <c r="G2732" s="7">
        <f t="shared" si="128"/>
        <v>17.254352000000001</v>
      </c>
      <c r="H2732" s="8">
        <f t="shared" si="126"/>
        <v>293.00416314888002</v>
      </c>
      <c r="K2732" s="69"/>
      <c r="L2732" s="69"/>
      <c r="M2732" s="69"/>
      <c r="P2732" s="63"/>
      <c r="Q2732" s="63"/>
      <c r="R2732" s="63"/>
    </row>
    <row r="2733" spans="1:18" outlineLevel="1">
      <c r="A2733" s="6">
        <v>48</v>
      </c>
      <c r="B2733" s="20">
        <v>42700.020833333336</v>
      </c>
      <c r="C2733" s="21">
        <v>0.68750000000000011</v>
      </c>
      <c r="D2733" s="22">
        <v>3.96</v>
      </c>
      <c r="E2733" s="23">
        <v>16.2</v>
      </c>
      <c r="F2733" s="7">
        <f t="shared" si="127"/>
        <v>4.0768200000000006</v>
      </c>
      <c r="G2733" s="7">
        <f t="shared" si="128"/>
        <v>17.275679999999998</v>
      </c>
      <c r="H2733" s="8">
        <f t="shared" si="126"/>
        <v>261.83099226240006</v>
      </c>
      <c r="K2733" s="69"/>
      <c r="L2733" s="69"/>
      <c r="M2733" s="69"/>
      <c r="P2733" s="63"/>
      <c r="Q2733" s="63"/>
      <c r="R2733" s="63"/>
    </row>
    <row r="2734" spans="1:18" outlineLevel="1">
      <c r="A2734" s="6">
        <v>48</v>
      </c>
      <c r="B2734" s="20">
        <v>42700.020833333336</v>
      </c>
      <c r="C2734" s="21">
        <v>0.70833333333333348</v>
      </c>
      <c r="D2734" s="22">
        <v>4.43</v>
      </c>
      <c r="E2734" s="23">
        <v>16.75</v>
      </c>
      <c r="F2734" s="7">
        <f t="shared" si="127"/>
        <v>4.5606850000000003</v>
      </c>
      <c r="G2734" s="7">
        <f t="shared" si="128"/>
        <v>17.862200000000001</v>
      </c>
      <c r="H2734" s="8">
        <f t="shared" si="126"/>
        <v>290.23195989300001</v>
      </c>
      <c r="K2734" s="69"/>
      <c r="L2734" s="69"/>
      <c r="M2734" s="69"/>
      <c r="P2734" s="63"/>
      <c r="Q2734" s="63"/>
      <c r="R2734" s="63"/>
    </row>
    <row r="2735" spans="1:18" outlineLevel="1">
      <c r="A2735" s="6">
        <v>48</v>
      </c>
      <c r="B2735" s="20">
        <v>42700.020833333336</v>
      </c>
      <c r="C2735" s="21">
        <v>0.72916666666666685</v>
      </c>
      <c r="D2735" s="22">
        <v>5.12</v>
      </c>
      <c r="E2735" s="23">
        <v>23.14</v>
      </c>
      <c r="F2735" s="7">
        <f t="shared" si="127"/>
        <v>5.2710400000000002</v>
      </c>
      <c r="G2735" s="7">
        <f t="shared" si="128"/>
        <v>24.676496</v>
      </c>
      <c r="H2735" s="8">
        <f t="shared" si="126"/>
        <v>299.51896252416003</v>
      </c>
      <c r="K2735" s="69"/>
      <c r="L2735" s="69"/>
      <c r="M2735" s="69"/>
      <c r="P2735" s="63"/>
      <c r="Q2735" s="63"/>
      <c r="R2735" s="63"/>
    </row>
    <row r="2736" spans="1:18" outlineLevel="1">
      <c r="A2736" s="6">
        <v>48</v>
      </c>
      <c r="B2736" s="20">
        <v>42700.020833333336</v>
      </c>
      <c r="C2736" s="21">
        <v>0.75000000000000022</v>
      </c>
      <c r="D2736" s="22">
        <v>4.6399999999999997</v>
      </c>
      <c r="E2736" s="23">
        <v>21.91</v>
      </c>
      <c r="F2736" s="7">
        <f t="shared" si="127"/>
        <v>4.7768800000000002</v>
      </c>
      <c r="G2736" s="7">
        <f t="shared" si="128"/>
        <v>23.364823999999999</v>
      </c>
      <c r="H2736" s="8">
        <f t="shared" si="126"/>
        <v>277.70475953088004</v>
      </c>
      <c r="K2736" s="69"/>
      <c r="L2736" s="69"/>
      <c r="M2736" s="69"/>
      <c r="P2736" s="63"/>
      <c r="Q2736" s="63"/>
      <c r="R2736" s="63"/>
    </row>
    <row r="2737" spans="1:18" outlineLevel="1">
      <c r="A2737" s="6">
        <v>48</v>
      </c>
      <c r="B2737" s="20">
        <v>42700.020833333336</v>
      </c>
      <c r="C2737" s="21">
        <v>0.77083333333333359</v>
      </c>
      <c r="D2737" s="22">
        <v>5.15</v>
      </c>
      <c r="E2737" s="23">
        <v>26.51</v>
      </c>
      <c r="F2737" s="7">
        <f t="shared" si="127"/>
        <v>5.3019250000000007</v>
      </c>
      <c r="G2737" s="7">
        <f t="shared" si="128"/>
        <v>28.270264000000001</v>
      </c>
      <c r="H2737" s="8">
        <f t="shared" si="126"/>
        <v>282.22006804180006</v>
      </c>
      <c r="K2737" s="69"/>
      <c r="L2737" s="69"/>
      <c r="M2737" s="69"/>
      <c r="P2737" s="63"/>
      <c r="Q2737" s="63"/>
      <c r="R2737" s="63"/>
    </row>
    <row r="2738" spans="1:18" outlineLevel="1">
      <c r="A2738" s="6">
        <v>48</v>
      </c>
      <c r="B2738" s="20">
        <v>42700.020833333336</v>
      </c>
      <c r="C2738" s="21">
        <v>0.79166666666666696</v>
      </c>
      <c r="D2738" s="22">
        <v>4.9800000000000004</v>
      </c>
      <c r="E2738" s="23">
        <v>26.15</v>
      </c>
      <c r="F2738" s="7">
        <f t="shared" si="127"/>
        <v>5.1269100000000005</v>
      </c>
      <c r="G2738" s="7">
        <f t="shared" si="128"/>
        <v>27.88636</v>
      </c>
      <c r="H2738" s="8">
        <f t="shared" si="126"/>
        <v>274.87230705240006</v>
      </c>
      <c r="K2738" s="69"/>
      <c r="L2738" s="69"/>
      <c r="M2738" s="69"/>
      <c r="P2738" s="63"/>
      <c r="Q2738" s="63"/>
      <c r="R2738" s="63"/>
    </row>
    <row r="2739" spans="1:18" outlineLevel="1">
      <c r="A2739" s="6">
        <v>48</v>
      </c>
      <c r="B2739" s="20">
        <v>42700.020833333336</v>
      </c>
      <c r="C2739" s="21">
        <v>0.81250000000000033</v>
      </c>
      <c r="D2739" s="22">
        <v>4.3600000000000003</v>
      </c>
      <c r="E2739" s="23">
        <v>33.01</v>
      </c>
      <c r="F2739" s="7">
        <f t="shared" si="127"/>
        <v>4.4886200000000009</v>
      </c>
      <c r="G2739" s="7">
        <f t="shared" si="128"/>
        <v>35.201864</v>
      </c>
      <c r="H2739" s="8">
        <f t="shared" si="126"/>
        <v>207.81473921232003</v>
      </c>
      <c r="K2739" s="69"/>
      <c r="L2739" s="69"/>
      <c r="M2739" s="69"/>
      <c r="P2739" s="63"/>
      <c r="Q2739" s="63"/>
      <c r="R2739" s="63"/>
    </row>
    <row r="2740" spans="1:18" outlineLevel="1">
      <c r="A2740" s="6">
        <v>48</v>
      </c>
      <c r="B2740" s="20">
        <v>42700.020833333336</v>
      </c>
      <c r="C2740" s="21">
        <v>0.8333333333333337</v>
      </c>
      <c r="D2740" s="22">
        <v>4.2</v>
      </c>
      <c r="E2740" s="23">
        <v>52.39</v>
      </c>
      <c r="F2740" s="7">
        <f t="shared" si="127"/>
        <v>4.323900000000001</v>
      </c>
      <c r="G2740" s="7">
        <f t="shared" si="128"/>
        <v>55.868696</v>
      </c>
      <c r="H2740" s="8">
        <f t="shared" si="126"/>
        <v>110.82719536560002</v>
      </c>
      <c r="K2740" s="69"/>
      <c r="L2740" s="69"/>
      <c r="M2740" s="69"/>
      <c r="P2740" s="63"/>
      <c r="Q2740" s="63"/>
      <c r="R2740" s="63"/>
    </row>
    <row r="2741" spans="1:18" outlineLevel="1">
      <c r="A2741" s="6">
        <v>48</v>
      </c>
      <c r="B2741" s="20">
        <v>42700.020833333336</v>
      </c>
      <c r="C2741" s="21">
        <v>0.85416666666666707</v>
      </c>
      <c r="D2741" s="22">
        <v>9.1300000000000008</v>
      </c>
      <c r="E2741" s="23">
        <v>49.76</v>
      </c>
      <c r="F2741" s="7">
        <f t="shared" si="127"/>
        <v>9.3993350000000024</v>
      </c>
      <c r="G2741" s="7">
        <f t="shared" si="128"/>
        <v>53.064064000000002</v>
      </c>
      <c r="H2741" s="8">
        <f t="shared" si="126"/>
        <v>267.27888850256005</v>
      </c>
      <c r="K2741" s="69"/>
      <c r="L2741" s="69"/>
      <c r="M2741" s="69"/>
      <c r="P2741" s="63"/>
      <c r="Q2741" s="63"/>
      <c r="R2741" s="63"/>
    </row>
    <row r="2742" spans="1:18" outlineLevel="1">
      <c r="A2742" s="6">
        <v>48</v>
      </c>
      <c r="B2742" s="20">
        <v>42700.020833333336</v>
      </c>
      <c r="C2742" s="21">
        <v>0.87500000000000044</v>
      </c>
      <c r="D2742" s="22">
        <v>9.51</v>
      </c>
      <c r="E2742" s="23">
        <v>36.65</v>
      </c>
      <c r="F2742" s="7">
        <f t="shared" si="127"/>
        <v>9.7905449999999998</v>
      </c>
      <c r="G2742" s="7">
        <f t="shared" si="128"/>
        <v>39.083559999999999</v>
      </c>
      <c r="H2742" s="8">
        <f t="shared" si="126"/>
        <v>415.2800645598</v>
      </c>
      <c r="K2742" s="69"/>
      <c r="L2742" s="69"/>
      <c r="M2742" s="69"/>
      <c r="P2742" s="63"/>
      <c r="Q2742" s="63"/>
      <c r="R2742" s="63"/>
    </row>
    <row r="2743" spans="1:18" outlineLevel="1">
      <c r="A2743" s="6">
        <v>48</v>
      </c>
      <c r="B2743" s="20">
        <v>42700.020833333336</v>
      </c>
      <c r="C2743" s="21">
        <v>0.89583333333333381</v>
      </c>
      <c r="D2743" s="22">
        <v>9.57</v>
      </c>
      <c r="E2743" s="23">
        <v>24.35</v>
      </c>
      <c r="F2743" s="7">
        <f t="shared" si="127"/>
        <v>9.8523150000000008</v>
      </c>
      <c r="G2743" s="7">
        <f t="shared" si="128"/>
        <v>25.966840000000001</v>
      </c>
      <c r="H2743" s="8">
        <f t="shared" si="126"/>
        <v>547.13018526539997</v>
      </c>
      <c r="K2743" s="69"/>
      <c r="L2743" s="69"/>
      <c r="M2743" s="69"/>
      <c r="P2743" s="63"/>
      <c r="Q2743" s="63"/>
      <c r="R2743" s="63"/>
    </row>
    <row r="2744" spans="1:18" outlineLevel="1">
      <c r="A2744" s="6">
        <v>48</v>
      </c>
      <c r="B2744" s="20">
        <v>42700.020833333336</v>
      </c>
      <c r="C2744" s="21">
        <v>0.91666666666666718</v>
      </c>
      <c r="D2744" s="22">
        <v>9.75</v>
      </c>
      <c r="E2744" s="23">
        <v>18.28</v>
      </c>
      <c r="F2744" s="7">
        <f t="shared" si="127"/>
        <v>10.037625</v>
      </c>
      <c r="G2744" s="7">
        <f t="shared" si="128"/>
        <v>19.493792000000003</v>
      </c>
      <c r="H2744" s="8">
        <f t="shared" si="126"/>
        <v>622.39506357599998</v>
      </c>
      <c r="K2744" s="69"/>
      <c r="L2744" s="69"/>
      <c r="M2744" s="69"/>
      <c r="P2744" s="63"/>
      <c r="Q2744" s="63"/>
      <c r="R2744" s="63"/>
    </row>
    <row r="2745" spans="1:18" outlineLevel="1">
      <c r="A2745" s="6">
        <v>48</v>
      </c>
      <c r="B2745" s="20">
        <v>42700.020833333336</v>
      </c>
      <c r="C2745" s="21">
        <v>0.93750000000000056</v>
      </c>
      <c r="D2745" s="22">
        <v>9.5399999999999991</v>
      </c>
      <c r="E2745" s="23">
        <v>17.07</v>
      </c>
      <c r="F2745" s="7">
        <f t="shared" si="127"/>
        <v>9.8214299999999994</v>
      </c>
      <c r="G2745" s="7">
        <f t="shared" si="128"/>
        <v>18.203448000000002</v>
      </c>
      <c r="H2745" s="8">
        <f t="shared" si="126"/>
        <v>621.66265470935991</v>
      </c>
      <c r="K2745" s="69"/>
      <c r="L2745" s="69"/>
      <c r="M2745" s="69"/>
      <c r="P2745" s="63"/>
      <c r="Q2745" s="63"/>
      <c r="R2745" s="63"/>
    </row>
    <row r="2746" spans="1:18" outlineLevel="1">
      <c r="A2746" s="6">
        <v>48</v>
      </c>
      <c r="B2746" s="20">
        <v>42700.020833333336</v>
      </c>
      <c r="C2746" s="21">
        <v>0.95833333333333393</v>
      </c>
      <c r="D2746" s="22">
        <v>9.76</v>
      </c>
      <c r="E2746" s="23">
        <v>17.45</v>
      </c>
      <c r="F2746" s="7">
        <f t="shared" si="127"/>
        <v>10.047920000000001</v>
      </c>
      <c r="G2746" s="7">
        <f t="shared" si="128"/>
        <v>18.60868</v>
      </c>
      <c r="H2746" s="8">
        <f t="shared" si="126"/>
        <v>631.92695205440009</v>
      </c>
      <c r="K2746" s="69"/>
      <c r="L2746" s="69"/>
      <c r="M2746" s="69"/>
      <c r="P2746" s="63"/>
      <c r="Q2746" s="63"/>
      <c r="R2746" s="63"/>
    </row>
    <row r="2747" spans="1:18" outlineLevel="1">
      <c r="A2747" s="6">
        <v>48</v>
      </c>
      <c r="B2747" s="20">
        <v>42700.020833333336</v>
      </c>
      <c r="C2747" s="21">
        <v>0.9791666666666673</v>
      </c>
      <c r="D2747" s="22">
        <v>9.48</v>
      </c>
      <c r="E2747" s="23">
        <v>42.91</v>
      </c>
      <c r="F2747" s="7">
        <f t="shared" si="127"/>
        <v>9.759660000000002</v>
      </c>
      <c r="G2747" s="7">
        <f t="shared" si="128"/>
        <v>45.759223999999996</v>
      </c>
      <c r="H2747" s="8">
        <f t="shared" si="126"/>
        <v>348.81782189616013</v>
      </c>
      <c r="K2747" s="69"/>
      <c r="L2747" s="69"/>
      <c r="M2747" s="69"/>
      <c r="P2747" s="63"/>
      <c r="Q2747" s="63"/>
      <c r="R2747" s="63"/>
    </row>
    <row r="2748" spans="1:18" outlineLevel="1">
      <c r="A2748" s="6">
        <v>48</v>
      </c>
      <c r="B2748" s="20">
        <v>42700.020833333336</v>
      </c>
      <c r="C2748" s="21">
        <v>1.0000000000000007</v>
      </c>
      <c r="D2748" s="22">
        <v>9.51</v>
      </c>
      <c r="E2748" s="23">
        <v>46.26</v>
      </c>
      <c r="F2748" s="7">
        <f t="shared" si="127"/>
        <v>9.7905449999999998</v>
      </c>
      <c r="G2748" s="7">
        <f t="shared" si="128"/>
        <v>49.331663999999996</v>
      </c>
      <c r="H2748" s="8">
        <f t="shared" si="126"/>
        <v>314.94554118312004</v>
      </c>
      <c r="K2748" s="69"/>
      <c r="L2748" s="69"/>
      <c r="M2748" s="69"/>
      <c r="P2748" s="63"/>
      <c r="Q2748" s="63"/>
      <c r="R2748" s="63"/>
    </row>
    <row r="2749" spans="1:18" outlineLevel="1">
      <c r="A2749" s="6">
        <v>49</v>
      </c>
      <c r="B2749" s="20">
        <v>42701.020833333336</v>
      </c>
      <c r="C2749" s="21">
        <v>2.0833333333333332E-2</v>
      </c>
      <c r="D2749" s="22">
        <v>9.1999999999999993</v>
      </c>
      <c r="E2749" s="23">
        <v>22.26</v>
      </c>
      <c r="F2749" s="7">
        <f t="shared" si="127"/>
        <v>9.4713999999999992</v>
      </c>
      <c r="G2749" s="7">
        <f t="shared" si="128"/>
        <v>23.738064000000001</v>
      </c>
      <c r="H2749" s="8">
        <f t="shared" si="126"/>
        <v>547.08640063039991</v>
      </c>
      <c r="K2749" s="69"/>
      <c r="L2749" s="69"/>
      <c r="M2749" s="69"/>
      <c r="P2749" s="63"/>
      <c r="Q2749" s="63"/>
      <c r="R2749" s="63"/>
    </row>
    <row r="2750" spans="1:18" outlineLevel="1">
      <c r="A2750" s="6">
        <v>49</v>
      </c>
      <c r="B2750" s="20">
        <v>42701.020833333336</v>
      </c>
      <c r="C2750" s="21">
        <v>4.1666666666666664E-2</v>
      </c>
      <c r="D2750" s="22">
        <v>9.48</v>
      </c>
      <c r="E2750" s="23">
        <v>17.03</v>
      </c>
      <c r="F2750" s="7">
        <f t="shared" si="127"/>
        <v>9.759660000000002</v>
      </c>
      <c r="G2750" s="7">
        <f t="shared" si="128"/>
        <v>18.160792000000001</v>
      </c>
      <c r="H2750" s="8">
        <f t="shared" si="126"/>
        <v>618.16913474928015</v>
      </c>
      <c r="K2750" s="69"/>
      <c r="L2750" s="69"/>
      <c r="M2750" s="69"/>
      <c r="P2750" s="63"/>
      <c r="Q2750" s="63"/>
      <c r="R2750" s="63"/>
    </row>
    <row r="2751" spans="1:18" outlineLevel="1">
      <c r="A2751" s="6">
        <v>49</v>
      </c>
      <c r="B2751" s="20">
        <v>42701.020833333336</v>
      </c>
      <c r="C2751" s="21">
        <v>6.25E-2</v>
      </c>
      <c r="D2751" s="22">
        <v>8.9600000000000009</v>
      </c>
      <c r="E2751" s="23">
        <v>17.72</v>
      </c>
      <c r="F2751" s="7">
        <f t="shared" si="127"/>
        <v>9.2243200000000023</v>
      </c>
      <c r="G2751" s="7">
        <f t="shared" si="128"/>
        <v>18.896608000000001</v>
      </c>
      <c r="H2751" s="8">
        <f t="shared" si="126"/>
        <v>577.47372089344015</v>
      </c>
      <c r="K2751" s="69"/>
      <c r="L2751" s="69"/>
      <c r="M2751" s="69"/>
      <c r="P2751" s="63"/>
      <c r="Q2751" s="63"/>
      <c r="R2751" s="63"/>
    </row>
    <row r="2752" spans="1:18" outlineLevel="1">
      <c r="A2752" s="6">
        <v>49</v>
      </c>
      <c r="B2752" s="20">
        <v>42701.020833333336</v>
      </c>
      <c r="C2752" s="21">
        <v>8.3333333333333329E-2</v>
      </c>
      <c r="D2752" s="22">
        <v>9.4700000000000006</v>
      </c>
      <c r="E2752" s="23">
        <v>14.07</v>
      </c>
      <c r="F2752" s="7">
        <f t="shared" si="127"/>
        <v>9.7493650000000009</v>
      </c>
      <c r="G2752" s="7">
        <f t="shared" si="128"/>
        <v>15.004248</v>
      </c>
      <c r="H2752" s="8">
        <f t="shared" si="126"/>
        <v>648.29135719748001</v>
      </c>
      <c r="K2752" s="69"/>
      <c r="L2752" s="69"/>
      <c r="M2752" s="69"/>
      <c r="P2752" s="63"/>
      <c r="Q2752" s="63"/>
      <c r="R2752" s="63"/>
    </row>
    <row r="2753" spans="1:18" outlineLevel="1">
      <c r="A2753" s="6">
        <v>49</v>
      </c>
      <c r="B2753" s="20">
        <v>42701.020833333336</v>
      </c>
      <c r="C2753" s="21">
        <v>0.10416666666666666</v>
      </c>
      <c r="D2753" s="22">
        <v>9.2899999999999991</v>
      </c>
      <c r="E2753" s="23">
        <v>21.16</v>
      </c>
      <c r="F2753" s="7">
        <f t="shared" si="127"/>
        <v>9.5640549999999998</v>
      </c>
      <c r="G2753" s="7">
        <f t="shared" si="128"/>
        <v>22.565024000000001</v>
      </c>
      <c r="H2753" s="8">
        <f t="shared" si="126"/>
        <v>563.65735188767997</v>
      </c>
      <c r="K2753" s="69"/>
      <c r="L2753" s="69"/>
      <c r="M2753" s="69"/>
      <c r="P2753" s="63"/>
      <c r="Q2753" s="63"/>
      <c r="R2753" s="63"/>
    </row>
    <row r="2754" spans="1:18" outlineLevel="1">
      <c r="A2754" s="6">
        <v>49</v>
      </c>
      <c r="B2754" s="20">
        <v>42701.020833333336</v>
      </c>
      <c r="C2754" s="21">
        <v>0.12499999999999999</v>
      </c>
      <c r="D2754" s="22">
        <v>9.35</v>
      </c>
      <c r="E2754" s="23">
        <v>15.25</v>
      </c>
      <c r="F2754" s="7">
        <f t="shared" si="127"/>
        <v>9.6258250000000007</v>
      </c>
      <c r="G2754" s="7">
        <f t="shared" si="128"/>
        <v>16.262599999999999</v>
      </c>
      <c r="H2754" s="8">
        <f t="shared" si="126"/>
        <v>627.96379585500017</v>
      </c>
      <c r="K2754" s="69"/>
      <c r="L2754" s="69"/>
      <c r="M2754" s="69"/>
      <c r="P2754" s="63"/>
      <c r="Q2754" s="63"/>
      <c r="R2754" s="63"/>
    </row>
    <row r="2755" spans="1:18" outlineLevel="1">
      <c r="A2755" s="6">
        <v>49</v>
      </c>
      <c r="B2755" s="20">
        <v>42701.020833333336</v>
      </c>
      <c r="C2755" s="21">
        <v>0.14583333333333331</v>
      </c>
      <c r="D2755" s="22">
        <v>8.94</v>
      </c>
      <c r="E2755" s="23">
        <v>16.2</v>
      </c>
      <c r="F2755" s="7">
        <f t="shared" si="127"/>
        <v>9.2037300000000002</v>
      </c>
      <c r="G2755" s="7">
        <f t="shared" si="128"/>
        <v>17.275679999999998</v>
      </c>
      <c r="H2755" s="8">
        <f t="shared" si="126"/>
        <v>591.10330071360011</v>
      </c>
      <c r="K2755" s="69"/>
      <c r="L2755" s="69"/>
      <c r="M2755" s="69"/>
      <c r="P2755" s="63"/>
      <c r="Q2755" s="63"/>
      <c r="R2755" s="63"/>
    </row>
    <row r="2756" spans="1:18" outlineLevel="1">
      <c r="A2756" s="6">
        <v>49</v>
      </c>
      <c r="B2756" s="20">
        <v>42701.020833333336</v>
      </c>
      <c r="C2756" s="21">
        <v>0.16666666666666666</v>
      </c>
      <c r="D2756" s="22">
        <v>7.86</v>
      </c>
      <c r="E2756" s="23">
        <v>20.36</v>
      </c>
      <c r="F2756" s="7">
        <f t="shared" si="127"/>
        <v>8.0918700000000001</v>
      </c>
      <c r="G2756" s="7">
        <f t="shared" si="128"/>
        <v>21.711904000000001</v>
      </c>
      <c r="H2756" s="8">
        <f t="shared" si="126"/>
        <v>483.79750037951999</v>
      </c>
      <c r="K2756" s="69"/>
      <c r="L2756" s="69"/>
      <c r="M2756" s="69"/>
      <c r="P2756" s="63"/>
      <c r="Q2756" s="63"/>
      <c r="R2756" s="63"/>
    </row>
    <row r="2757" spans="1:18" outlineLevel="1">
      <c r="A2757" s="6">
        <v>49</v>
      </c>
      <c r="B2757" s="20">
        <v>42701.020833333336</v>
      </c>
      <c r="C2757" s="21">
        <v>0.1875</v>
      </c>
      <c r="D2757" s="22">
        <v>7.51</v>
      </c>
      <c r="E2757" s="23">
        <v>18.22</v>
      </c>
      <c r="F2757" s="7">
        <f t="shared" si="127"/>
        <v>7.7315450000000006</v>
      </c>
      <c r="G2757" s="7">
        <f t="shared" si="128"/>
        <v>19.429807999999998</v>
      </c>
      <c r="H2757" s="8">
        <f t="shared" si="126"/>
        <v>479.89848260664007</v>
      </c>
      <c r="K2757" s="69"/>
      <c r="L2757" s="69"/>
      <c r="M2757" s="69"/>
      <c r="P2757" s="63"/>
      <c r="Q2757" s="63"/>
      <c r="R2757" s="63"/>
    </row>
    <row r="2758" spans="1:18" outlineLevel="1">
      <c r="A2758" s="6">
        <v>49</v>
      </c>
      <c r="B2758" s="20">
        <v>42701.020833333336</v>
      </c>
      <c r="C2758" s="21">
        <v>0.20833333333333334</v>
      </c>
      <c r="D2758" s="22">
        <v>6.67</v>
      </c>
      <c r="E2758" s="23">
        <v>18.14</v>
      </c>
      <c r="F2758" s="7">
        <f t="shared" si="127"/>
        <v>6.8667650000000009</v>
      </c>
      <c r="G2758" s="7">
        <f t="shared" si="128"/>
        <v>19.344495999999999</v>
      </c>
      <c r="H2758" s="8">
        <f t="shared" si="126"/>
        <v>426.80723942456007</v>
      </c>
      <c r="K2758" s="69"/>
      <c r="L2758" s="69"/>
      <c r="M2758" s="69"/>
      <c r="P2758" s="63"/>
      <c r="Q2758" s="63"/>
      <c r="R2758" s="63"/>
    </row>
    <row r="2759" spans="1:18" outlineLevel="1">
      <c r="A2759" s="6">
        <v>49</v>
      </c>
      <c r="B2759" s="20">
        <v>42701.020833333336</v>
      </c>
      <c r="C2759" s="21">
        <v>0.22916666666666669</v>
      </c>
      <c r="D2759" s="22">
        <v>1.1000000000000001</v>
      </c>
      <c r="E2759" s="23">
        <v>22.41</v>
      </c>
      <c r="F2759" s="7">
        <f t="shared" si="127"/>
        <v>1.1324500000000002</v>
      </c>
      <c r="G2759" s="7">
        <f t="shared" si="128"/>
        <v>23.898023999999999</v>
      </c>
      <c r="H2759" s="8">
        <f t="shared" si="126"/>
        <v>65.231357721200013</v>
      </c>
      <c r="K2759" s="69"/>
      <c r="L2759" s="69"/>
      <c r="M2759" s="69"/>
      <c r="P2759" s="63"/>
      <c r="Q2759" s="63"/>
      <c r="R2759" s="63"/>
    </row>
    <row r="2760" spans="1:18" outlineLevel="1">
      <c r="A2760" s="6">
        <v>49</v>
      </c>
      <c r="B2760" s="20">
        <v>42701.020833333336</v>
      </c>
      <c r="C2760" s="21">
        <v>0.25</v>
      </c>
      <c r="D2760" s="22">
        <v>0</v>
      </c>
      <c r="E2760" s="23">
        <v>22.04</v>
      </c>
      <c r="F2760" s="7">
        <f t="shared" si="127"/>
        <v>0</v>
      </c>
      <c r="G2760" s="7">
        <f t="shared" si="128"/>
        <v>23.503456</v>
      </c>
      <c r="H2760" s="8">
        <f t="shared" si="126"/>
        <v>0</v>
      </c>
      <c r="K2760" s="69"/>
      <c r="L2760" s="69"/>
      <c r="M2760" s="69"/>
      <c r="P2760" s="63"/>
      <c r="Q2760" s="63"/>
      <c r="R2760" s="63"/>
    </row>
    <row r="2761" spans="1:18" outlineLevel="1">
      <c r="A2761" s="6">
        <v>49</v>
      </c>
      <c r="B2761" s="20">
        <v>42701.020833333336</v>
      </c>
      <c r="C2761" s="21">
        <v>0.27083333333333331</v>
      </c>
      <c r="D2761" s="22">
        <v>0</v>
      </c>
      <c r="E2761" s="23">
        <v>25.97</v>
      </c>
      <c r="F2761" s="7">
        <f t="shared" si="127"/>
        <v>0</v>
      </c>
      <c r="G2761" s="7">
        <f t="shared" si="128"/>
        <v>27.694407999999999</v>
      </c>
      <c r="H2761" s="8">
        <f t="shared" si="126"/>
        <v>0</v>
      </c>
      <c r="K2761" s="69"/>
      <c r="L2761" s="69"/>
      <c r="M2761" s="69"/>
      <c r="P2761" s="63"/>
      <c r="Q2761" s="63"/>
      <c r="R2761" s="63"/>
    </row>
    <row r="2762" spans="1:18" outlineLevel="1">
      <c r="A2762" s="6">
        <v>49</v>
      </c>
      <c r="B2762" s="20">
        <v>42701.020833333336</v>
      </c>
      <c r="C2762" s="21">
        <v>0.29166666666666663</v>
      </c>
      <c r="D2762" s="22">
        <v>0</v>
      </c>
      <c r="E2762" s="23">
        <v>26.43</v>
      </c>
      <c r="F2762" s="7">
        <f t="shared" si="127"/>
        <v>0</v>
      </c>
      <c r="G2762" s="7">
        <f t="shared" si="128"/>
        <v>28.184951999999999</v>
      </c>
      <c r="H2762" s="8">
        <f t="shared" si="126"/>
        <v>0</v>
      </c>
      <c r="K2762" s="69"/>
      <c r="L2762" s="69"/>
      <c r="M2762" s="69"/>
      <c r="P2762" s="63"/>
      <c r="Q2762" s="63"/>
      <c r="R2762" s="63"/>
    </row>
    <row r="2763" spans="1:18" outlineLevel="1">
      <c r="A2763" s="6">
        <v>49</v>
      </c>
      <c r="B2763" s="20">
        <v>42701.020833333336</v>
      </c>
      <c r="C2763" s="21">
        <v>0.31249999999999994</v>
      </c>
      <c r="D2763" s="22">
        <v>0</v>
      </c>
      <c r="E2763" s="23">
        <v>32.450000000000003</v>
      </c>
      <c r="F2763" s="7">
        <f t="shared" si="127"/>
        <v>0</v>
      </c>
      <c r="G2763" s="7">
        <f t="shared" si="128"/>
        <v>34.604680000000002</v>
      </c>
      <c r="H2763" s="8">
        <f t="shared" si="126"/>
        <v>0</v>
      </c>
      <c r="K2763" s="69"/>
      <c r="L2763" s="69"/>
      <c r="M2763" s="69"/>
      <c r="P2763" s="63"/>
      <c r="Q2763" s="63"/>
      <c r="R2763" s="63"/>
    </row>
    <row r="2764" spans="1:18" outlineLevel="1">
      <c r="A2764" s="6">
        <v>49</v>
      </c>
      <c r="B2764" s="20">
        <v>42701.020833333336</v>
      </c>
      <c r="C2764" s="21">
        <v>0.33333333333333326</v>
      </c>
      <c r="D2764" s="22">
        <v>0</v>
      </c>
      <c r="E2764" s="23">
        <v>35.85</v>
      </c>
      <c r="F2764" s="7">
        <f t="shared" si="127"/>
        <v>0</v>
      </c>
      <c r="G2764" s="7">
        <f t="shared" si="128"/>
        <v>38.230440000000002</v>
      </c>
      <c r="H2764" s="8">
        <f t="shared" si="126"/>
        <v>0</v>
      </c>
      <c r="K2764" s="69"/>
      <c r="L2764" s="69"/>
      <c r="M2764" s="69"/>
      <c r="P2764" s="63"/>
      <c r="Q2764" s="63"/>
      <c r="R2764" s="63"/>
    </row>
    <row r="2765" spans="1:18" outlineLevel="1">
      <c r="A2765" s="6">
        <v>49</v>
      </c>
      <c r="B2765" s="20">
        <v>42701.020833333336</v>
      </c>
      <c r="C2765" s="21">
        <v>0.35416666666666657</v>
      </c>
      <c r="D2765" s="22">
        <v>0</v>
      </c>
      <c r="E2765" s="23">
        <v>42.48</v>
      </c>
      <c r="F2765" s="7">
        <f t="shared" si="127"/>
        <v>0</v>
      </c>
      <c r="G2765" s="7">
        <f t="shared" si="128"/>
        <v>45.300671999999999</v>
      </c>
      <c r="H2765" s="8">
        <f t="shared" ref="H2765:H2828" si="129">F2765*($B$6-G2765)</f>
        <v>0</v>
      </c>
      <c r="K2765" s="69"/>
      <c r="L2765" s="69"/>
      <c r="M2765" s="69"/>
      <c r="P2765" s="63"/>
      <c r="Q2765" s="63"/>
      <c r="R2765" s="63"/>
    </row>
    <row r="2766" spans="1:18" outlineLevel="1">
      <c r="A2766" s="6">
        <v>49</v>
      </c>
      <c r="B2766" s="20">
        <v>42701.020833333336</v>
      </c>
      <c r="C2766" s="21">
        <v>0.37499999999999989</v>
      </c>
      <c r="D2766" s="22">
        <v>0</v>
      </c>
      <c r="E2766" s="23">
        <v>49.57</v>
      </c>
      <c r="F2766" s="7">
        <f t="shared" ref="F2766:F2829" si="130">IF($B$10="Electricity",$D2766*$B$7,$D2766*$B$8)</f>
        <v>0</v>
      </c>
      <c r="G2766" s="7">
        <f t="shared" ref="G2766:G2829" si="131">+E2766*$B$8</f>
        <v>52.861448000000003</v>
      </c>
      <c r="H2766" s="8">
        <f t="shared" si="129"/>
        <v>0</v>
      </c>
      <c r="K2766" s="69"/>
      <c r="L2766" s="69"/>
      <c r="M2766" s="69"/>
      <c r="P2766" s="63"/>
      <c r="Q2766" s="63"/>
      <c r="R2766" s="63"/>
    </row>
    <row r="2767" spans="1:18" outlineLevel="1">
      <c r="A2767" s="6">
        <v>49</v>
      </c>
      <c r="B2767" s="20">
        <v>42701.020833333336</v>
      </c>
      <c r="C2767" s="21">
        <v>0.3958333333333332</v>
      </c>
      <c r="D2767" s="22">
        <v>0</v>
      </c>
      <c r="E2767" s="23">
        <v>53.76</v>
      </c>
      <c r="F2767" s="7">
        <f t="shared" si="130"/>
        <v>0</v>
      </c>
      <c r="G2767" s="7">
        <f t="shared" si="131"/>
        <v>57.329664000000001</v>
      </c>
      <c r="H2767" s="8">
        <f t="shared" si="129"/>
        <v>0</v>
      </c>
      <c r="K2767" s="69"/>
      <c r="L2767" s="69"/>
      <c r="M2767" s="69"/>
      <c r="P2767" s="63"/>
      <c r="Q2767" s="63"/>
      <c r="R2767" s="63"/>
    </row>
    <row r="2768" spans="1:18" outlineLevel="1">
      <c r="A2768" s="6">
        <v>49</v>
      </c>
      <c r="B2768" s="20">
        <v>42701.020833333336</v>
      </c>
      <c r="C2768" s="21">
        <v>0.41666666666666652</v>
      </c>
      <c r="D2768" s="22">
        <v>0</v>
      </c>
      <c r="E2768" s="23">
        <v>49.85</v>
      </c>
      <c r="F2768" s="7">
        <f t="shared" si="130"/>
        <v>0</v>
      </c>
      <c r="G2768" s="7">
        <f t="shared" si="131"/>
        <v>53.160040000000002</v>
      </c>
      <c r="H2768" s="8">
        <f t="shared" si="129"/>
        <v>0</v>
      </c>
      <c r="K2768" s="69"/>
      <c r="L2768" s="69"/>
      <c r="M2768" s="69"/>
      <c r="P2768" s="63"/>
      <c r="Q2768" s="63"/>
      <c r="R2768" s="63"/>
    </row>
    <row r="2769" spans="1:18" outlineLevel="1">
      <c r="A2769" s="6">
        <v>49</v>
      </c>
      <c r="B2769" s="20">
        <v>42701.020833333336</v>
      </c>
      <c r="C2769" s="21">
        <v>0.43749999999999983</v>
      </c>
      <c r="D2769" s="22">
        <v>0</v>
      </c>
      <c r="E2769" s="23">
        <v>49.36</v>
      </c>
      <c r="F2769" s="7">
        <f t="shared" si="130"/>
        <v>0</v>
      </c>
      <c r="G2769" s="7">
        <f t="shared" si="131"/>
        <v>52.637504</v>
      </c>
      <c r="H2769" s="8">
        <f t="shared" si="129"/>
        <v>0</v>
      </c>
      <c r="K2769" s="69"/>
      <c r="L2769" s="69"/>
      <c r="M2769" s="69"/>
      <c r="P2769" s="63"/>
      <c r="Q2769" s="63"/>
      <c r="R2769" s="63"/>
    </row>
    <row r="2770" spans="1:18" outlineLevel="1">
      <c r="A2770" s="6">
        <v>49</v>
      </c>
      <c r="B2770" s="20">
        <v>42701.020833333336</v>
      </c>
      <c r="C2770" s="21">
        <v>0.45833333333333315</v>
      </c>
      <c r="D2770" s="22">
        <v>0</v>
      </c>
      <c r="E2770" s="23">
        <v>42.03</v>
      </c>
      <c r="F2770" s="7">
        <f t="shared" si="130"/>
        <v>0</v>
      </c>
      <c r="G2770" s="7">
        <f t="shared" si="131"/>
        <v>44.820792000000004</v>
      </c>
      <c r="H2770" s="8">
        <f t="shared" si="129"/>
        <v>0</v>
      </c>
      <c r="K2770" s="69"/>
      <c r="L2770" s="69"/>
      <c r="M2770" s="69"/>
      <c r="P2770" s="63"/>
      <c r="Q2770" s="63"/>
      <c r="R2770" s="63"/>
    </row>
    <row r="2771" spans="1:18" outlineLevel="1">
      <c r="A2771" s="6">
        <v>49</v>
      </c>
      <c r="B2771" s="20">
        <v>42701.020833333336</v>
      </c>
      <c r="C2771" s="21">
        <v>0.47916666666666646</v>
      </c>
      <c r="D2771" s="22">
        <v>0</v>
      </c>
      <c r="E2771" s="23">
        <v>34.630000000000003</v>
      </c>
      <c r="F2771" s="7">
        <f t="shared" si="130"/>
        <v>0</v>
      </c>
      <c r="G2771" s="7">
        <f t="shared" si="131"/>
        <v>36.929432000000006</v>
      </c>
      <c r="H2771" s="8">
        <f t="shared" si="129"/>
        <v>0</v>
      </c>
      <c r="K2771" s="69"/>
      <c r="L2771" s="69"/>
      <c r="M2771" s="69"/>
      <c r="P2771" s="63"/>
      <c r="Q2771" s="63"/>
      <c r="R2771" s="63"/>
    </row>
    <row r="2772" spans="1:18" outlineLevel="1">
      <c r="A2772" s="6">
        <v>49</v>
      </c>
      <c r="B2772" s="20">
        <v>42701.020833333336</v>
      </c>
      <c r="C2772" s="21">
        <v>0.49999999999999978</v>
      </c>
      <c r="D2772" s="22">
        <v>0</v>
      </c>
      <c r="E2772" s="23">
        <v>28.6</v>
      </c>
      <c r="F2772" s="7">
        <f t="shared" si="130"/>
        <v>0</v>
      </c>
      <c r="G2772" s="7">
        <f t="shared" si="131"/>
        <v>30.499040000000001</v>
      </c>
      <c r="H2772" s="8">
        <f t="shared" si="129"/>
        <v>0</v>
      </c>
      <c r="K2772" s="69"/>
      <c r="L2772" s="69"/>
      <c r="M2772" s="69"/>
      <c r="P2772" s="63"/>
      <c r="Q2772" s="63"/>
      <c r="R2772" s="63"/>
    </row>
    <row r="2773" spans="1:18" outlineLevel="1">
      <c r="A2773" s="6">
        <v>49</v>
      </c>
      <c r="B2773" s="20">
        <v>42701.020833333336</v>
      </c>
      <c r="C2773" s="21">
        <v>0.52083333333333315</v>
      </c>
      <c r="D2773" s="22">
        <v>0</v>
      </c>
      <c r="E2773" s="23">
        <v>33</v>
      </c>
      <c r="F2773" s="7">
        <f t="shared" si="130"/>
        <v>0</v>
      </c>
      <c r="G2773" s="7">
        <f t="shared" si="131"/>
        <v>35.191200000000002</v>
      </c>
      <c r="H2773" s="8">
        <f t="shared" si="129"/>
        <v>0</v>
      </c>
      <c r="K2773" s="69"/>
      <c r="L2773" s="69"/>
      <c r="M2773" s="69"/>
      <c r="P2773" s="63"/>
      <c r="Q2773" s="63"/>
      <c r="R2773" s="63"/>
    </row>
    <row r="2774" spans="1:18" outlineLevel="1">
      <c r="A2774" s="6">
        <v>49</v>
      </c>
      <c r="B2774" s="20">
        <v>42701.020833333336</v>
      </c>
      <c r="C2774" s="21">
        <v>0.54166666666666652</v>
      </c>
      <c r="D2774" s="22">
        <v>0</v>
      </c>
      <c r="E2774" s="23">
        <v>28.31</v>
      </c>
      <c r="F2774" s="7">
        <f t="shared" si="130"/>
        <v>0</v>
      </c>
      <c r="G2774" s="7">
        <f t="shared" si="131"/>
        <v>30.189784</v>
      </c>
      <c r="H2774" s="8">
        <f t="shared" si="129"/>
        <v>0</v>
      </c>
      <c r="K2774" s="69"/>
      <c r="L2774" s="69"/>
      <c r="M2774" s="69"/>
      <c r="P2774" s="63"/>
      <c r="Q2774" s="63"/>
      <c r="R2774" s="63"/>
    </row>
    <row r="2775" spans="1:18" outlineLevel="1">
      <c r="A2775" s="6">
        <v>49</v>
      </c>
      <c r="B2775" s="20">
        <v>42701.020833333336</v>
      </c>
      <c r="C2775" s="21">
        <v>0.56249999999999989</v>
      </c>
      <c r="D2775" s="22">
        <v>0</v>
      </c>
      <c r="E2775" s="23">
        <v>27.45</v>
      </c>
      <c r="F2775" s="7">
        <f t="shared" si="130"/>
        <v>0</v>
      </c>
      <c r="G2775" s="7">
        <f t="shared" si="131"/>
        <v>29.272680000000001</v>
      </c>
      <c r="H2775" s="8">
        <f t="shared" si="129"/>
        <v>0</v>
      </c>
      <c r="K2775" s="69"/>
      <c r="L2775" s="69"/>
      <c r="M2775" s="69"/>
      <c r="P2775" s="63"/>
      <c r="Q2775" s="63"/>
      <c r="R2775" s="63"/>
    </row>
    <row r="2776" spans="1:18" outlineLevel="1">
      <c r="A2776" s="6">
        <v>49</v>
      </c>
      <c r="B2776" s="20">
        <v>42701.020833333336</v>
      </c>
      <c r="C2776" s="21">
        <v>0.58333333333333326</v>
      </c>
      <c r="D2776" s="22">
        <v>0</v>
      </c>
      <c r="E2776" s="23">
        <v>27.58</v>
      </c>
      <c r="F2776" s="7">
        <f t="shared" si="130"/>
        <v>0</v>
      </c>
      <c r="G2776" s="7">
        <f t="shared" si="131"/>
        <v>29.411311999999999</v>
      </c>
      <c r="H2776" s="8">
        <f t="shared" si="129"/>
        <v>0</v>
      </c>
      <c r="K2776" s="69"/>
      <c r="L2776" s="69"/>
      <c r="M2776" s="69"/>
      <c r="P2776" s="63"/>
      <c r="Q2776" s="63"/>
      <c r="R2776" s="63"/>
    </row>
    <row r="2777" spans="1:18" outlineLevel="1">
      <c r="A2777" s="6">
        <v>49</v>
      </c>
      <c r="B2777" s="20">
        <v>42701.020833333336</v>
      </c>
      <c r="C2777" s="21">
        <v>0.60416666666666663</v>
      </c>
      <c r="D2777" s="22">
        <v>0</v>
      </c>
      <c r="E2777" s="23">
        <v>27.55</v>
      </c>
      <c r="F2777" s="7">
        <f t="shared" si="130"/>
        <v>0</v>
      </c>
      <c r="G2777" s="7">
        <f t="shared" si="131"/>
        <v>29.37932</v>
      </c>
      <c r="H2777" s="8">
        <f t="shared" si="129"/>
        <v>0</v>
      </c>
      <c r="K2777" s="69"/>
      <c r="L2777" s="69"/>
      <c r="M2777" s="69"/>
      <c r="P2777" s="63"/>
      <c r="Q2777" s="63"/>
      <c r="R2777" s="63"/>
    </row>
    <row r="2778" spans="1:18" outlineLevel="1">
      <c r="A2778" s="6">
        <v>49</v>
      </c>
      <c r="B2778" s="20">
        <v>42701.020833333336</v>
      </c>
      <c r="C2778" s="21">
        <v>0.625</v>
      </c>
      <c r="D2778" s="22">
        <v>0</v>
      </c>
      <c r="E2778" s="23">
        <v>29.55</v>
      </c>
      <c r="F2778" s="7">
        <f t="shared" si="130"/>
        <v>0</v>
      </c>
      <c r="G2778" s="7">
        <f t="shared" si="131"/>
        <v>31.512119999999999</v>
      </c>
      <c r="H2778" s="8">
        <f t="shared" si="129"/>
        <v>0</v>
      </c>
      <c r="K2778" s="69"/>
      <c r="L2778" s="69"/>
      <c r="M2778" s="69"/>
      <c r="P2778" s="63"/>
      <c r="Q2778" s="63"/>
      <c r="R2778" s="63"/>
    </row>
    <row r="2779" spans="1:18" outlineLevel="1">
      <c r="A2779" s="6">
        <v>49</v>
      </c>
      <c r="B2779" s="20">
        <v>42701.020833333336</v>
      </c>
      <c r="C2779" s="21">
        <v>0.64583333333333337</v>
      </c>
      <c r="D2779" s="22">
        <v>0</v>
      </c>
      <c r="E2779" s="23">
        <v>37.520000000000003</v>
      </c>
      <c r="F2779" s="7">
        <f t="shared" si="130"/>
        <v>0</v>
      </c>
      <c r="G2779" s="7">
        <f t="shared" si="131"/>
        <v>40.011328000000006</v>
      </c>
      <c r="H2779" s="8">
        <f t="shared" si="129"/>
        <v>0</v>
      </c>
      <c r="K2779" s="69"/>
      <c r="L2779" s="69"/>
      <c r="M2779" s="69"/>
      <c r="P2779" s="63"/>
      <c r="Q2779" s="63"/>
      <c r="R2779" s="63"/>
    </row>
    <row r="2780" spans="1:18" outlineLevel="1">
      <c r="A2780" s="6">
        <v>49</v>
      </c>
      <c r="B2780" s="20">
        <v>42701.020833333336</v>
      </c>
      <c r="C2780" s="21">
        <v>0.66666666666666674</v>
      </c>
      <c r="D2780" s="22">
        <v>0</v>
      </c>
      <c r="E2780" s="23">
        <v>52.13</v>
      </c>
      <c r="F2780" s="7">
        <f t="shared" si="130"/>
        <v>0</v>
      </c>
      <c r="G2780" s="7">
        <f t="shared" si="131"/>
        <v>55.591432000000005</v>
      </c>
      <c r="H2780" s="8">
        <f t="shared" si="129"/>
        <v>0</v>
      </c>
      <c r="K2780" s="69"/>
      <c r="L2780" s="69"/>
      <c r="M2780" s="69"/>
      <c r="P2780" s="63"/>
      <c r="Q2780" s="63"/>
      <c r="R2780" s="63"/>
    </row>
    <row r="2781" spans="1:18" outlineLevel="1">
      <c r="A2781" s="6">
        <v>49</v>
      </c>
      <c r="B2781" s="20">
        <v>42701.020833333336</v>
      </c>
      <c r="C2781" s="21">
        <v>0.68750000000000011</v>
      </c>
      <c r="D2781" s="22">
        <v>0</v>
      </c>
      <c r="E2781" s="23">
        <v>57.34</v>
      </c>
      <c r="F2781" s="7">
        <f t="shared" si="130"/>
        <v>0</v>
      </c>
      <c r="G2781" s="7">
        <f t="shared" si="131"/>
        <v>61.147376000000001</v>
      </c>
      <c r="H2781" s="8">
        <f t="shared" si="129"/>
        <v>0</v>
      </c>
      <c r="K2781" s="69"/>
      <c r="L2781" s="69"/>
      <c r="M2781" s="69"/>
      <c r="P2781" s="63"/>
      <c r="Q2781" s="63"/>
      <c r="R2781" s="63"/>
    </row>
    <row r="2782" spans="1:18" outlineLevel="1">
      <c r="A2782" s="6">
        <v>49</v>
      </c>
      <c r="B2782" s="20">
        <v>42701.020833333336</v>
      </c>
      <c r="C2782" s="21">
        <v>0.70833333333333348</v>
      </c>
      <c r="D2782" s="22">
        <v>0</v>
      </c>
      <c r="E2782" s="23">
        <v>60.42</v>
      </c>
      <c r="F2782" s="7">
        <f t="shared" si="130"/>
        <v>0</v>
      </c>
      <c r="G2782" s="7">
        <f t="shared" si="131"/>
        <v>64.431888000000001</v>
      </c>
      <c r="H2782" s="8">
        <f t="shared" si="129"/>
        <v>0</v>
      </c>
      <c r="K2782" s="69"/>
      <c r="L2782" s="69"/>
      <c r="M2782" s="69"/>
      <c r="P2782" s="63"/>
      <c r="Q2782" s="63"/>
      <c r="R2782" s="63"/>
    </row>
    <row r="2783" spans="1:18" outlineLevel="1">
      <c r="A2783" s="6">
        <v>49</v>
      </c>
      <c r="B2783" s="20">
        <v>42701.020833333336</v>
      </c>
      <c r="C2783" s="21">
        <v>0.72916666666666685</v>
      </c>
      <c r="D2783" s="22">
        <v>0</v>
      </c>
      <c r="E2783" s="23">
        <v>56.04</v>
      </c>
      <c r="F2783" s="7">
        <f t="shared" si="130"/>
        <v>0</v>
      </c>
      <c r="G2783" s="7">
        <f t="shared" si="131"/>
        <v>59.761055999999996</v>
      </c>
      <c r="H2783" s="8">
        <f t="shared" si="129"/>
        <v>0</v>
      </c>
      <c r="K2783" s="69"/>
      <c r="L2783" s="69"/>
      <c r="M2783" s="69"/>
      <c r="P2783" s="63"/>
      <c r="Q2783" s="63"/>
      <c r="R2783" s="63"/>
    </row>
    <row r="2784" spans="1:18" outlineLevel="1">
      <c r="A2784" s="6">
        <v>49</v>
      </c>
      <c r="B2784" s="20">
        <v>42701.020833333336</v>
      </c>
      <c r="C2784" s="21">
        <v>0.75000000000000022</v>
      </c>
      <c r="D2784" s="22">
        <v>-0.01</v>
      </c>
      <c r="E2784" s="23">
        <v>55.77</v>
      </c>
      <c r="F2784" s="7">
        <f t="shared" si="130"/>
        <v>-1.0295E-2</v>
      </c>
      <c r="G2784" s="7">
        <f t="shared" si="131"/>
        <v>59.473128000000003</v>
      </c>
      <c r="H2784" s="8">
        <f t="shared" si="129"/>
        <v>-0.22676664723999998</v>
      </c>
      <c r="K2784" s="69"/>
      <c r="L2784" s="69"/>
      <c r="M2784" s="69"/>
      <c r="P2784" s="63"/>
      <c r="Q2784" s="63"/>
      <c r="R2784" s="63"/>
    </row>
    <row r="2785" spans="1:18" outlineLevel="1">
      <c r="A2785" s="6">
        <v>49</v>
      </c>
      <c r="B2785" s="20">
        <v>42701.020833333336</v>
      </c>
      <c r="C2785" s="21">
        <v>0.77083333333333359</v>
      </c>
      <c r="D2785" s="22">
        <v>-0.02</v>
      </c>
      <c r="E2785" s="23">
        <v>54.6</v>
      </c>
      <c r="F2785" s="7">
        <f t="shared" si="130"/>
        <v>-2.0590000000000001E-2</v>
      </c>
      <c r="G2785" s="7">
        <f t="shared" si="131"/>
        <v>58.225439999999999</v>
      </c>
      <c r="H2785" s="8">
        <f t="shared" si="129"/>
        <v>-0.47922319040000005</v>
      </c>
      <c r="K2785" s="69"/>
      <c r="L2785" s="69"/>
      <c r="M2785" s="69"/>
      <c r="P2785" s="63"/>
      <c r="Q2785" s="63"/>
      <c r="R2785" s="63"/>
    </row>
    <row r="2786" spans="1:18" outlineLevel="1">
      <c r="A2786" s="6">
        <v>49</v>
      </c>
      <c r="B2786" s="20">
        <v>42701.020833333336</v>
      </c>
      <c r="C2786" s="21">
        <v>0.79166666666666696</v>
      </c>
      <c r="D2786" s="22">
        <v>0.79</v>
      </c>
      <c r="E2786" s="23">
        <v>58.53</v>
      </c>
      <c r="F2786" s="7">
        <f t="shared" si="130"/>
        <v>0.81330500000000006</v>
      </c>
      <c r="G2786" s="7">
        <f t="shared" si="131"/>
        <v>62.416392000000002</v>
      </c>
      <c r="H2786" s="8">
        <f t="shared" si="129"/>
        <v>15.52079380444</v>
      </c>
      <c r="K2786" s="69"/>
      <c r="L2786" s="69"/>
      <c r="M2786" s="69"/>
      <c r="P2786" s="63"/>
      <c r="Q2786" s="63"/>
      <c r="R2786" s="63"/>
    </row>
    <row r="2787" spans="1:18" outlineLevel="1">
      <c r="A2787" s="6">
        <v>49</v>
      </c>
      <c r="B2787" s="20">
        <v>42701.020833333336</v>
      </c>
      <c r="C2787" s="21">
        <v>0.81250000000000033</v>
      </c>
      <c r="D2787" s="22">
        <v>3.74</v>
      </c>
      <c r="E2787" s="23">
        <v>54.25</v>
      </c>
      <c r="F2787" s="7">
        <f t="shared" si="130"/>
        <v>3.8503300000000005</v>
      </c>
      <c r="G2787" s="7">
        <f t="shared" si="131"/>
        <v>57.852200000000003</v>
      </c>
      <c r="H2787" s="8">
        <f t="shared" si="129"/>
        <v>91.051833774000002</v>
      </c>
      <c r="K2787" s="69"/>
      <c r="L2787" s="69"/>
      <c r="M2787" s="69"/>
      <c r="P2787" s="63"/>
      <c r="Q2787" s="63"/>
      <c r="R2787" s="63"/>
    </row>
    <row r="2788" spans="1:18" outlineLevel="1">
      <c r="A2788" s="6">
        <v>49</v>
      </c>
      <c r="B2788" s="20">
        <v>42701.020833333336</v>
      </c>
      <c r="C2788" s="21">
        <v>0.8333333333333337</v>
      </c>
      <c r="D2788" s="22">
        <v>3.87</v>
      </c>
      <c r="E2788" s="23">
        <v>54.88</v>
      </c>
      <c r="F2788" s="7">
        <f t="shared" si="130"/>
        <v>3.9841650000000004</v>
      </c>
      <c r="G2788" s="7">
        <f t="shared" si="131"/>
        <v>58.524032000000005</v>
      </c>
      <c r="H2788" s="8">
        <f t="shared" si="129"/>
        <v>91.54004754671999</v>
      </c>
      <c r="K2788" s="69"/>
      <c r="L2788" s="69"/>
      <c r="M2788" s="69"/>
      <c r="P2788" s="63"/>
      <c r="Q2788" s="63"/>
      <c r="R2788" s="63"/>
    </row>
    <row r="2789" spans="1:18" outlineLevel="1">
      <c r="A2789" s="6">
        <v>49</v>
      </c>
      <c r="B2789" s="20">
        <v>42701.020833333336</v>
      </c>
      <c r="C2789" s="21">
        <v>0.85416666666666707</v>
      </c>
      <c r="D2789" s="22">
        <v>3.07</v>
      </c>
      <c r="E2789" s="23">
        <v>51.73</v>
      </c>
      <c r="F2789" s="7">
        <f t="shared" si="130"/>
        <v>3.1605650000000001</v>
      </c>
      <c r="G2789" s="7">
        <f t="shared" si="131"/>
        <v>55.164871999999995</v>
      </c>
      <c r="H2789" s="8">
        <f t="shared" si="129"/>
        <v>83.233883827320014</v>
      </c>
      <c r="K2789" s="69"/>
      <c r="L2789" s="69"/>
      <c r="M2789" s="69"/>
      <c r="P2789" s="63"/>
      <c r="Q2789" s="63"/>
      <c r="R2789" s="63"/>
    </row>
    <row r="2790" spans="1:18" outlineLevel="1">
      <c r="A2790" s="6">
        <v>49</v>
      </c>
      <c r="B2790" s="20">
        <v>42701.020833333336</v>
      </c>
      <c r="C2790" s="21">
        <v>0.87500000000000044</v>
      </c>
      <c r="D2790" s="22">
        <v>5.37</v>
      </c>
      <c r="E2790" s="23">
        <v>44.52</v>
      </c>
      <c r="F2790" s="7">
        <f t="shared" si="130"/>
        <v>5.5284150000000007</v>
      </c>
      <c r="G2790" s="7">
        <f t="shared" si="131"/>
        <v>47.476128000000003</v>
      </c>
      <c r="H2790" s="8">
        <f t="shared" si="129"/>
        <v>188.09808432288</v>
      </c>
      <c r="K2790" s="69"/>
      <c r="L2790" s="69"/>
      <c r="M2790" s="69"/>
      <c r="P2790" s="63"/>
      <c r="Q2790" s="63"/>
      <c r="R2790" s="63"/>
    </row>
    <row r="2791" spans="1:18" outlineLevel="1">
      <c r="A2791" s="6">
        <v>49</v>
      </c>
      <c r="B2791" s="20">
        <v>42701.020833333336</v>
      </c>
      <c r="C2791" s="21">
        <v>0.89583333333333381</v>
      </c>
      <c r="D2791" s="22">
        <v>6.45</v>
      </c>
      <c r="E2791" s="23">
        <v>36.24</v>
      </c>
      <c r="F2791" s="7">
        <f t="shared" si="130"/>
        <v>6.6402750000000008</v>
      </c>
      <c r="G2791" s="7">
        <f t="shared" si="131"/>
        <v>38.646336000000005</v>
      </c>
      <c r="H2791" s="8">
        <f t="shared" si="129"/>
        <v>284.56011371760002</v>
      </c>
      <c r="K2791" s="69"/>
      <c r="L2791" s="69"/>
      <c r="M2791" s="69"/>
      <c r="P2791" s="63"/>
      <c r="Q2791" s="63"/>
      <c r="R2791" s="63"/>
    </row>
    <row r="2792" spans="1:18" outlineLevel="1">
      <c r="A2792" s="6">
        <v>49</v>
      </c>
      <c r="B2792" s="20">
        <v>42701.020833333336</v>
      </c>
      <c r="C2792" s="21">
        <v>0.91666666666666718</v>
      </c>
      <c r="D2792" s="22">
        <v>7.3</v>
      </c>
      <c r="E2792" s="23">
        <v>32.270000000000003</v>
      </c>
      <c r="F2792" s="7">
        <f t="shared" si="130"/>
        <v>7.5153500000000006</v>
      </c>
      <c r="G2792" s="7">
        <f t="shared" si="131"/>
        <v>34.412728000000001</v>
      </c>
      <c r="H2792" s="8">
        <f t="shared" si="129"/>
        <v>353.87732962520005</v>
      </c>
      <c r="K2792" s="69"/>
      <c r="L2792" s="69"/>
      <c r="M2792" s="69"/>
      <c r="P2792" s="63"/>
      <c r="Q2792" s="63"/>
      <c r="R2792" s="63"/>
    </row>
    <row r="2793" spans="1:18" outlineLevel="1">
      <c r="A2793" s="6">
        <v>49</v>
      </c>
      <c r="B2793" s="20">
        <v>42701.020833333336</v>
      </c>
      <c r="C2793" s="21">
        <v>0.93750000000000056</v>
      </c>
      <c r="D2793" s="22">
        <v>7.9</v>
      </c>
      <c r="E2793" s="23">
        <v>28.86</v>
      </c>
      <c r="F2793" s="7">
        <f t="shared" si="130"/>
        <v>8.1330500000000008</v>
      </c>
      <c r="G2793" s="7">
        <f t="shared" si="131"/>
        <v>30.776304</v>
      </c>
      <c r="H2793" s="8">
        <f t="shared" si="129"/>
        <v>412.53835575280004</v>
      </c>
      <c r="K2793" s="69"/>
      <c r="L2793" s="69"/>
      <c r="M2793" s="69"/>
      <c r="P2793" s="63"/>
      <c r="Q2793" s="63"/>
      <c r="R2793" s="63"/>
    </row>
    <row r="2794" spans="1:18" outlineLevel="1">
      <c r="A2794" s="6">
        <v>49</v>
      </c>
      <c r="B2794" s="20">
        <v>42701.020833333336</v>
      </c>
      <c r="C2794" s="21">
        <v>0.95833333333333393</v>
      </c>
      <c r="D2794" s="22">
        <v>7.07</v>
      </c>
      <c r="E2794" s="23">
        <v>29.41</v>
      </c>
      <c r="F2794" s="7">
        <f t="shared" si="130"/>
        <v>7.2785650000000013</v>
      </c>
      <c r="G2794" s="7">
        <f t="shared" si="131"/>
        <v>31.362824</v>
      </c>
      <c r="H2794" s="8">
        <f t="shared" si="129"/>
        <v>364.92669443244006</v>
      </c>
      <c r="K2794" s="69"/>
      <c r="L2794" s="69"/>
      <c r="M2794" s="69"/>
      <c r="P2794" s="63"/>
      <c r="Q2794" s="63"/>
      <c r="R2794" s="63"/>
    </row>
    <row r="2795" spans="1:18" outlineLevel="1">
      <c r="A2795" s="6">
        <v>49</v>
      </c>
      <c r="B2795" s="20">
        <v>42701.020833333336</v>
      </c>
      <c r="C2795" s="21">
        <v>0.9791666666666673</v>
      </c>
      <c r="D2795" s="22">
        <v>5.2</v>
      </c>
      <c r="E2795" s="23">
        <v>51.06</v>
      </c>
      <c r="F2795" s="7">
        <f t="shared" si="130"/>
        <v>5.3534000000000006</v>
      </c>
      <c r="G2795" s="7">
        <f t="shared" si="131"/>
        <v>54.450384</v>
      </c>
      <c r="H2795" s="8">
        <f t="shared" si="129"/>
        <v>144.80741429440002</v>
      </c>
      <c r="K2795" s="69"/>
      <c r="L2795" s="69"/>
      <c r="M2795" s="69"/>
      <c r="P2795" s="63"/>
      <c r="Q2795" s="63"/>
      <c r="R2795" s="63"/>
    </row>
    <row r="2796" spans="1:18" outlineLevel="1">
      <c r="A2796" s="6">
        <v>49</v>
      </c>
      <c r="B2796" s="20">
        <v>42701.020833333336</v>
      </c>
      <c r="C2796" s="21">
        <v>1.0000000000000007</v>
      </c>
      <c r="D2796" s="22">
        <v>4.41</v>
      </c>
      <c r="E2796" s="23">
        <v>56.42</v>
      </c>
      <c r="F2796" s="7">
        <f t="shared" si="130"/>
        <v>4.5400950000000009</v>
      </c>
      <c r="G2796" s="7">
        <f t="shared" si="131"/>
        <v>60.166288000000002</v>
      </c>
      <c r="H2796" s="8">
        <f t="shared" si="129"/>
        <v>96.857079182640007</v>
      </c>
      <c r="K2796" s="69"/>
      <c r="L2796" s="69"/>
      <c r="M2796" s="69"/>
      <c r="P2796" s="63"/>
      <c r="Q2796" s="63"/>
      <c r="R2796" s="63"/>
    </row>
    <row r="2797" spans="1:18" outlineLevel="1">
      <c r="A2797" s="6">
        <v>49</v>
      </c>
      <c r="B2797" s="20">
        <v>42702.020833333336</v>
      </c>
      <c r="C2797" s="21">
        <v>2.0833333333333332E-2</v>
      </c>
      <c r="D2797" s="22">
        <v>4.1399999999999997</v>
      </c>
      <c r="E2797" s="23">
        <v>44.27</v>
      </c>
      <c r="F2797" s="7">
        <f t="shared" si="130"/>
        <v>4.26213</v>
      </c>
      <c r="G2797" s="7">
        <f t="shared" si="131"/>
        <v>47.209528000000006</v>
      </c>
      <c r="H2797" s="8">
        <f t="shared" si="129"/>
        <v>146.15044942535997</v>
      </c>
      <c r="K2797" s="69"/>
      <c r="L2797" s="69"/>
      <c r="M2797" s="69"/>
      <c r="P2797" s="63"/>
      <c r="Q2797" s="63"/>
      <c r="R2797" s="63"/>
    </row>
    <row r="2798" spans="1:18" outlineLevel="1">
      <c r="A2798" s="6">
        <v>49</v>
      </c>
      <c r="B2798" s="20">
        <v>42702.020833333336</v>
      </c>
      <c r="C2798" s="21">
        <v>4.1666666666666664E-2</v>
      </c>
      <c r="D2798" s="22">
        <v>4.8600000000000003</v>
      </c>
      <c r="E2798" s="23">
        <v>33.64</v>
      </c>
      <c r="F2798" s="7">
        <f t="shared" si="130"/>
        <v>5.0033700000000003</v>
      </c>
      <c r="G2798" s="7">
        <f t="shared" si="131"/>
        <v>35.873696000000002</v>
      </c>
      <c r="H2798" s="8">
        <f t="shared" si="129"/>
        <v>228.28528064448</v>
      </c>
      <c r="K2798" s="69"/>
      <c r="L2798" s="69"/>
      <c r="M2798" s="69"/>
      <c r="P2798" s="63"/>
      <c r="Q2798" s="63"/>
      <c r="R2798" s="63"/>
    </row>
    <row r="2799" spans="1:18" outlineLevel="1">
      <c r="A2799" s="6">
        <v>49</v>
      </c>
      <c r="B2799" s="20">
        <v>42702.020833333336</v>
      </c>
      <c r="C2799" s="21">
        <v>6.25E-2</v>
      </c>
      <c r="D2799" s="22">
        <v>4.92</v>
      </c>
      <c r="E2799" s="23">
        <v>27.53</v>
      </c>
      <c r="F2799" s="7">
        <f t="shared" si="130"/>
        <v>5.0651400000000004</v>
      </c>
      <c r="G2799" s="7">
        <f t="shared" si="131"/>
        <v>29.357992000000003</v>
      </c>
      <c r="H2799" s="8">
        <f t="shared" si="129"/>
        <v>264.10657040112</v>
      </c>
      <c r="K2799" s="69"/>
      <c r="L2799" s="69"/>
      <c r="M2799" s="69"/>
      <c r="P2799" s="63"/>
      <c r="Q2799" s="63"/>
      <c r="R2799" s="63"/>
    </row>
    <row r="2800" spans="1:18" outlineLevel="1">
      <c r="A2800" s="6">
        <v>49</v>
      </c>
      <c r="B2800" s="20">
        <v>42702.020833333336</v>
      </c>
      <c r="C2800" s="21">
        <v>8.3333333333333329E-2</v>
      </c>
      <c r="D2800" s="22">
        <v>3.11</v>
      </c>
      <c r="E2800" s="23">
        <v>22.09</v>
      </c>
      <c r="F2800" s="7">
        <f t="shared" si="130"/>
        <v>3.2017450000000003</v>
      </c>
      <c r="G2800" s="7">
        <f t="shared" si="131"/>
        <v>23.556775999999999</v>
      </c>
      <c r="H2800" s="8">
        <f t="shared" si="129"/>
        <v>185.51942772588001</v>
      </c>
      <c r="K2800" s="69"/>
      <c r="L2800" s="69"/>
      <c r="M2800" s="69"/>
      <c r="P2800" s="63"/>
      <c r="Q2800" s="63"/>
      <c r="R2800" s="63"/>
    </row>
    <row r="2801" spans="1:18" outlineLevel="1">
      <c r="A2801" s="6">
        <v>49</v>
      </c>
      <c r="B2801" s="20">
        <v>42702.020833333336</v>
      </c>
      <c r="C2801" s="21">
        <v>0.10416666666666666</v>
      </c>
      <c r="D2801" s="22">
        <v>4.2300000000000004</v>
      </c>
      <c r="E2801" s="23">
        <v>25.2</v>
      </c>
      <c r="F2801" s="7">
        <f t="shared" si="130"/>
        <v>4.3547850000000006</v>
      </c>
      <c r="G2801" s="7">
        <f t="shared" si="131"/>
        <v>26.873280000000001</v>
      </c>
      <c r="H2801" s="8">
        <f t="shared" si="129"/>
        <v>237.88762085520003</v>
      </c>
      <c r="K2801" s="69"/>
      <c r="L2801" s="69"/>
      <c r="M2801" s="69"/>
      <c r="P2801" s="63"/>
      <c r="Q2801" s="63"/>
      <c r="R2801" s="63"/>
    </row>
    <row r="2802" spans="1:18" outlineLevel="1">
      <c r="A2802" s="6">
        <v>49</v>
      </c>
      <c r="B2802" s="20">
        <v>42702.020833333336</v>
      </c>
      <c r="C2802" s="21">
        <v>0.12499999999999999</v>
      </c>
      <c r="D2802" s="22">
        <v>4.6900000000000004</v>
      </c>
      <c r="E2802" s="23">
        <v>24.64</v>
      </c>
      <c r="F2802" s="7">
        <f t="shared" si="130"/>
        <v>4.8283550000000011</v>
      </c>
      <c r="G2802" s="7">
        <f t="shared" si="131"/>
        <v>26.276096000000003</v>
      </c>
      <c r="H2802" s="8">
        <f t="shared" si="129"/>
        <v>266.64061299792007</v>
      </c>
      <c r="K2802" s="69"/>
      <c r="L2802" s="69"/>
      <c r="M2802" s="69"/>
      <c r="P2802" s="63"/>
      <c r="Q2802" s="63"/>
      <c r="R2802" s="63"/>
    </row>
    <row r="2803" spans="1:18" outlineLevel="1">
      <c r="A2803" s="6">
        <v>49</v>
      </c>
      <c r="B2803" s="20">
        <v>42702.020833333336</v>
      </c>
      <c r="C2803" s="21">
        <v>0.14583333333333331</v>
      </c>
      <c r="D2803" s="22">
        <v>3</v>
      </c>
      <c r="E2803" s="23">
        <v>25.15</v>
      </c>
      <c r="F2803" s="7">
        <f t="shared" si="130"/>
        <v>3.0885000000000002</v>
      </c>
      <c r="G2803" s="7">
        <f t="shared" si="131"/>
        <v>26.819959999999998</v>
      </c>
      <c r="H2803" s="8">
        <f t="shared" si="129"/>
        <v>168.87930354000002</v>
      </c>
      <c r="K2803" s="69"/>
      <c r="L2803" s="69"/>
      <c r="M2803" s="69"/>
      <c r="P2803" s="63"/>
      <c r="Q2803" s="63"/>
      <c r="R2803" s="63"/>
    </row>
    <row r="2804" spans="1:18" outlineLevel="1">
      <c r="A2804" s="6">
        <v>49</v>
      </c>
      <c r="B2804" s="20">
        <v>42702.020833333336</v>
      </c>
      <c r="C2804" s="21">
        <v>0.16666666666666666</v>
      </c>
      <c r="D2804" s="22">
        <v>2.56</v>
      </c>
      <c r="E2804" s="23">
        <v>25.2</v>
      </c>
      <c r="F2804" s="7">
        <f t="shared" si="130"/>
        <v>2.6355200000000001</v>
      </c>
      <c r="G2804" s="7">
        <f t="shared" si="131"/>
        <v>26.873280000000001</v>
      </c>
      <c r="H2804" s="8">
        <f t="shared" si="129"/>
        <v>143.9698130944</v>
      </c>
      <c r="K2804" s="69"/>
      <c r="L2804" s="69"/>
      <c r="M2804" s="69"/>
      <c r="P2804" s="63"/>
      <c r="Q2804" s="63"/>
      <c r="R2804" s="63"/>
    </row>
    <row r="2805" spans="1:18" outlineLevel="1">
      <c r="A2805" s="6">
        <v>49</v>
      </c>
      <c r="B2805" s="20">
        <v>42702.020833333336</v>
      </c>
      <c r="C2805" s="21">
        <v>0.1875</v>
      </c>
      <c r="D2805" s="22">
        <v>2.34</v>
      </c>
      <c r="E2805" s="23">
        <v>25.4</v>
      </c>
      <c r="F2805" s="7">
        <f t="shared" si="130"/>
        <v>2.40903</v>
      </c>
      <c r="G2805" s="7">
        <f t="shared" si="131"/>
        <v>27.086559999999999</v>
      </c>
      <c r="H2805" s="8">
        <f t="shared" si="129"/>
        <v>131.0836093632</v>
      </c>
      <c r="K2805" s="69"/>
      <c r="L2805" s="69"/>
      <c r="M2805" s="69"/>
      <c r="P2805" s="63"/>
      <c r="Q2805" s="63"/>
      <c r="R2805" s="63"/>
    </row>
    <row r="2806" spans="1:18" outlineLevel="1">
      <c r="A2806" s="6">
        <v>49</v>
      </c>
      <c r="B2806" s="20">
        <v>42702.020833333336</v>
      </c>
      <c r="C2806" s="21">
        <v>0.20833333333333334</v>
      </c>
      <c r="D2806" s="22">
        <v>2.77</v>
      </c>
      <c r="E2806" s="23">
        <v>35.549999999999997</v>
      </c>
      <c r="F2806" s="7">
        <f t="shared" si="130"/>
        <v>2.8517150000000004</v>
      </c>
      <c r="G2806" s="7">
        <f t="shared" si="131"/>
        <v>37.910519999999998</v>
      </c>
      <c r="H2806" s="8">
        <f t="shared" si="129"/>
        <v>124.30477395820003</v>
      </c>
      <c r="K2806" s="69"/>
      <c r="L2806" s="69"/>
      <c r="M2806" s="69"/>
      <c r="P2806" s="63"/>
      <c r="Q2806" s="63"/>
      <c r="R2806" s="63"/>
    </row>
    <row r="2807" spans="1:18" outlineLevel="1">
      <c r="A2807" s="6">
        <v>49</v>
      </c>
      <c r="B2807" s="20">
        <v>42702.020833333336</v>
      </c>
      <c r="C2807" s="21">
        <v>0.22916666666666669</v>
      </c>
      <c r="D2807" s="22">
        <v>2.52</v>
      </c>
      <c r="E2807" s="23">
        <v>43.79</v>
      </c>
      <c r="F2807" s="7">
        <f t="shared" si="130"/>
        <v>2.5943400000000003</v>
      </c>
      <c r="G2807" s="7">
        <f t="shared" si="131"/>
        <v>46.697656000000002</v>
      </c>
      <c r="H2807" s="8">
        <f t="shared" si="129"/>
        <v>90.289113132960011</v>
      </c>
      <c r="K2807" s="69"/>
      <c r="L2807" s="69"/>
      <c r="M2807" s="69"/>
      <c r="P2807" s="63"/>
      <c r="Q2807" s="63"/>
      <c r="R2807" s="63"/>
    </row>
    <row r="2808" spans="1:18" outlineLevel="1">
      <c r="A2808" s="6">
        <v>49</v>
      </c>
      <c r="B2808" s="20">
        <v>42702.020833333336</v>
      </c>
      <c r="C2808" s="21">
        <v>0.25</v>
      </c>
      <c r="D2808" s="22">
        <v>1.71</v>
      </c>
      <c r="E2808" s="23">
        <v>29.26</v>
      </c>
      <c r="F2808" s="7">
        <f t="shared" si="130"/>
        <v>1.760445</v>
      </c>
      <c r="G2808" s="7">
        <f t="shared" si="131"/>
        <v>31.202864000000002</v>
      </c>
      <c r="H2808" s="8">
        <f t="shared" si="129"/>
        <v>88.545341585519992</v>
      </c>
      <c r="K2808" s="69"/>
      <c r="L2808" s="69"/>
      <c r="M2808" s="69"/>
      <c r="P2808" s="63"/>
      <c r="Q2808" s="63"/>
      <c r="R2808" s="63"/>
    </row>
    <row r="2809" spans="1:18" outlineLevel="1">
      <c r="A2809" s="6">
        <v>49</v>
      </c>
      <c r="B2809" s="20">
        <v>42702.020833333336</v>
      </c>
      <c r="C2809" s="21">
        <v>0.27083333333333331</v>
      </c>
      <c r="D2809" s="22">
        <v>1.17</v>
      </c>
      <c r="E2809" s="23">
        <v>73.89</v>
      </c>
      <c r="F2809" s="7">
        <f t="shared" si="130"/>
        <v>1.204515</v>
      </c>
      <c r="G2809" s="7">
        <f t="shared" si="131"/>
        <v>78.796295999999998</v>
      </c>
      <c r="H2809" s="8">
        <f t="shared" si="129"/>
        <v>3.2566520235600023</v>
      </c>
      <c r="K2809" s="69"/>
      <c r="L2809" s="69"/>
      <c r="M2809" s="69"/>
      <c r="P2809" s="63"/>
      <c r="Q2809" s="63"/>
      <c r="R2809" s="63"/>
    </row>
    <row r="2810" spans="1:18" outlineLevel="1">
      <c r="A2810" s="6">
        <v>49</v>
      </c>
      <c r="B2810" s="20">
        <v>42702.020833333336</v>
      </c>
      <c r="C2810" s="21">
        <v>0.29166666666666663</v>
      </c>
      <c r="D2810" s="22">
        <v>0.42</v>
      </c>
      <c r="E2810" s="23">
        <v>109.75</v>
      </c>
      <c r="F2810" s="7">
        <f t="shared" si="130"/>
        <v>0.43239</v>
      </c>
      <c r="G2810" s="7">
        <f t="shared" si="131"/>
        <v>117.03740000000001</v>
      </c>
      <c r="H2810" s="8">
        <f t="shared" si="129"/>
        <v>-15.366016386000002</v>
      </c>
      <c r="K2810" s="69"/>
      <c r="L2810" s="69"/>
      <c r="M2810" s="69"/>
      <c r="P2810" s="63"/>
      <c r="Q2810" s="63"/>
      <c r="R2810" s="63"/>
    </row>
    <row r="2811" spans="1:18" outlineLevel="1">
      <c r="A2811" s="6">
        <v>49</v>
      </c>
      <c r="B2811" s="20">
        <v>42702.020833333336</v>
      </c>
      <c r="C2811" s="21">
        <v>0.31249999999999994</v>
      </c>
      <c r="D2811" s="22">
        <v>-0.06</v>
      </c>
      <c r="E2811" s="23">
        <v>61.01</v>
      </c>
      <c r="F2811" s="7">
        <f t="shared" si="130"/>
        <v>-6.1770000000000005E-2</v>
      </c>
      <c r="G2811" s="7">
        <f t="shared" si="131"/>
        <v>65.061064000000002</v>
      </c>
      <c r="H2811" s="8">
        <f t="shared" si="129"/>
        <v>-1.0154330767199999</v>
      </c>
      <c r="K2811" s="69"/>
      <c r="L2811" s="69"/>
      <c r="M2811" s="69"/>
      <c r="P2811" s="63"/>
      <c r="Q2811" s="63"/>
      <c r="R2811" s="63"/>
    </row>
    <row r="2812" spans="1:18" outlineLevel="1">
      <c r="A2812" s="6">
        <v>49</v>
      </c>
      <c r="B2812" s="20">
        <v>42702.020833333336</v>
      </c>
      <c r="C2812" s="21">
        <v>0.33333333333333326</v>
      </c>
      <c r="D2812" s="22">
        <v>-0.09</v>
      </c>
      <c r="E2812" s="23">
        <v>83.61</v>
      </c>
      <c r="F2812" s="7">
        <f t="shared" si="130"/>
        <v>-9.2655000000000001E-2</v>
      </c>
      <c r="G2812" s="7">
        <f t="shared" si="131"/>
        <v>89.161704</v>
      </c>
      <c r="H2812" s="8">
        <f t="shared" si="129"/>
        <v>0.70989518412000008</v>
      </c>
      <c r="K2812" s="69"/>
      <c r="L2812" s="69"/>
      <c r="M2812" s="69"/>
      <c r="P2812" s="63"/>
      <c r="Q2812" s="63"/>
      <c r="R2812" s="63"/>
    </row>
    <row r="2813" spans="1:18" outlineLevel="1">
      <c r="A2813" s="6">
        <v>49</v>
      </c>
      <c r="B2813" s="20">
        <v>42702.020833333336</v>
      </c>
      <c r="C2813" s="21">
        <v>0.35416666666666657</v>
      </c>
      <c r="D2813" s="22">
        <v>-0.1</v>
      </c>
      <c r="E2813" s="23">
        <v>93.01</v>
      </c>
      <c r="F2813" s="7">
        <f t="shared" si="130"/>
        <v>-0.10295000000000001</v>
      </c>
      <c r="G2813" s="7">
        <f t="shared" si="131"/>
        <v>99.185864000000009</v>
      </c>
      <c r="H2813" s="8">
        <f t="shared" si="129"/>
        <v>1.8207596988000012</v>
      </c>
      <c r="K2813" s="69"/>
      <c r="L2813" s="69"/>
      <c r="M2813" s="69"/>
      <c r="P2813" s="63"/>
      <c r="Q2813" s="63"/>
      <c r="R2813" s="63"/>
    </row>
    <row r="2814" spans="1:18" outlineLevel="1">
      <c r="A2814" s="6">
        <v>49</v>
      </c>
      <c r="B2814" s="20">
        <v>42702.020833333336</v>
      </c>
      <c r="C2814" s="21">
        <v>0.37499999999999989</v>
      </c>
      <c r="D2814" s="22">
        <v>-0.1</v>
      </c>
      <c r="E2814" s="23">
        <v>75.16</v>
      </c>
      <c r="F2814" s="7">
        <f t="shared" si="130"/>
        <v>-0.10295000000000001</v>
      </c>
      <c r="G2814" s="7">
        <f t="shared" si="131"/>
        <v>80.150623999999993</v>
      </c>
      <c r="H2814" s="8">
        <f t="shared" si="129"/>
        <v>-0.1389182592000007</v>
      </c>
      <c r="K2814" s="69"/>
      <c r="L2814" s="69"/>
      <c r="M2814" s="69"/>
      <c r="P2814" s="63"/>
      <c r="Q2814" s="63"/>
      <c r="R2814" s="63"/>
    </row>
    <row r="2815" spans="1:18" outlineLevel="1">
      <c r="A2815" s="6">
        <v>49</v>
      </c>
      <c r="B2815" s="20">
        <v>42702.020833333336</v>
      </c>
      <c r="C2815" s="21">
        <v>0.3958333333333332</v>
      </c>
      <c r="D2815" s="22">
        <v>-0.04</v>
      </c>
      <c r="E2815" s="23">
        <v>78.58</v>
      </c>
      <c r="F2815" s="7">
        <f t="shared" si="130"/>
        <v>-4.1180000000000001E-2</v>
      </c>
      <c r="G2815" s="7">
        <f t="shared" si="131"/>
        <v>83.797712000000004</v>
      </c>
      <c r="H2815" s="8">
        <f t="shared" si="129"/>
        <v>9.461978016000018E-2</v>
      </c>
      <c r="K2815" s="69"/>
      <c r="L2815" s="69"/>
      <c r="M2815" s="69"/>
      <c r="P2815" s="63"/>
      <c r="Q2815" s="63"/>
      <c r="R2815" s="63"/>
    </row>
    <row r="2816" spans="1:18" outlineLevel="1">
      <c r="A2816" s="6">
        <v>49</v>
      </c>
      <c r="B2816" s="20">
        <v>42702.020833333336</v>
      </c>
      <c r="C2816" s="21">
        <v>0.41666666666666652</v>
      </c>
      <c r="D2816" s="22">
        <v>0.01</v>
      </c>
      <c r="E2816" s="23">
        <v>63.88</v>
      </c>
      <c r="F2816" s="7">
        <f t="shared" si="130"/>
        <v>1.0295E-2</v>
      </c>
      <c r="G2816" s="7">
        <f t="shared" si="131"/>
        <v>68.121632000000005</v>
      </c>
      <c r="H2816" s="8">
        <f t="shared" si="129"/>
        <v>0.13773029855999994</v>
      </c>
      <c r="K2816" s="69"/>
      <c r="L2816" s="69"/>
      <c r="M2816" s="69"/>
      <c r="P2816" s="63"/>
      <c r="Q2816" s="63"/>
      <c r="R2816" s="63"/>
    </row>
    <row r="2817" spans="1:18" outlineLevel="1">
      <c r="A2817" s="6">
        <v>49</v>
      </c>
      <c r="B2817" s="20">
        <v>42702.020833333336</v>
      </c>
      <c r="C2817" s="21">
        <v>0.43749999999999983</v>
      </c>
      <c r="D2817" s="22">
        <v>0.01</v>
      </c>
      <c r="E2817" s="23">
        <v>61.96</v>
      </c>
      <c r="F2817" s="7">
        <f t="shared" si="130"/>
        <v>1.0295E-2</v>
      </c>
      <c r="G2817" s="7">
        <f t="shared" si="131"/>
        <v>66.074144000000004</v>
      </c>
      <c r="H2817" s="8">
        <f t="shared" si="129"/>
        <v>0.15880918751999995</v>
      </c>
      <c r="K2817" s="69"/>
      <c r="L2817" s="69"/>
      <c r="M2817" s="69"/>
      <c r="P2817" s="63"/>
      <c r="Q2817" s="63"/>
      <c r="R2817" s="63"/>
    </row>
    <row r="2818" spans="1:18" outlineLevel="1">
      <c r="A2818" s="6">
        <v>49</v>
      </c>
      <c r="B2818" s="20">
        <v>42702.020833333336</v>
      </c>
      <c r="C2818" s="21">
        <v>0.45833333333333315</v>
      </c>
      <c r="D2818" s="22">
        <v>0.19</v>
      </c>
      <c r="E2818" s="23">
        <v>74.12</v>
      </c>
      <c r="F2818" s="7">
        <f t="shared" si="130"/>
        <v>0.19560500000000003</v>
      </c>
      <c r="G2818" s="7">
        <f t="shared" si="131"/>
        <v>79.041568000000012</v>
      </c>
      <c r="H2818" s="8">
        <f t="shared" si="129"/>
        <v>0.4808815913599977</v>
      </c>
      <c r="K2818" s="69"/>
      <c r="L2818" s="69"/>
      <c r="M2818" s="69"/>
      <c r="P2818" s="63"/>
      <c r="Q2818" s="63"/>
      <c r="R2818" s="63"/>
    </row>
    <row r="2819" spans="1:18" outlineLevel="1">
      <c r="A2819" s="6">
        <v>49</v>
      </c>
      <c r="B2819" s="20">
        <v>42702.020833333336</v>
      </c>
      <c r="C2819" s="21">
        <v>0.47916666666666646</v>
      </c>
      <c r="D2819" s="22">
        <v>0.53</v>
      </c>
      <c r="E2819" s="23">
        <v>67.27</v>
      </c>
      <c r="F2819" s="7">
        <f t="shared" si="130"/>
        <v>0.54563500000000009</v>
      </c>
      <c r="G2819" s="7">
        <f t="shared" si="131"/>
        <v>71.736727999999999</v>
      </c>
      <c r="H2819" s="8">
        <f t="shared" si="129"/>
        <v>5.327182917720001</v>
      </c>
      <c r="K2819" s="69"/>
      <c r="L2819" s="69"/>
      <c r="M2819" s="69"/>
      <c r="P2819" s="63"/>
      <c r="Q2819" s="63"/>
      <c r="R2819" s="63"/>
    </row>
    <row r="2820" spans="1:18" outlineLevel="1">
      <c r="A2820" s="6">
        <v>49</v>
      </c>
      <c r="B2820" s="20">
        <v>42702.020833333336</v>
      </c>
      <c r="C2820" s="21">
        <v>0.49999999999999978</v>
      </c>
      <c r="D2820" s="22">
        <v>0.99</v>
      </c>
      <c r="E2820" s="23">
        <v>64.2</v>
      </c>
      <c r="F2820" s="7">
        <f t="shared" si="130"/>
        <v>1.0192050000000001</v>
      </c>
      <c r="G2820" s="7">
        <f t="shared" si="131"/>
        <v>68.462879999999998</v>
      </c>
      <c r="H2820" s="8">
        <f t="shared" si="129"/>
        <v>13.287497889600003</v>
      </c>
      <c r="K2820" s="69"/>
      <c r="L2820" s="69"/>
      <c r="M2820" s="69"/>
      <c r="P2820" s="63"/>
      <c r="Q2820" s="63"/>
      <c r="R2820" s="63"/>
    </row>
    <row r="2821" spans="1:18" outlineLevel="1">
      <c r="A2821" s="6">
        <v>49</v>
      </c>
      <c r="B2821" s="20">
        <v>42702.020833333336</v>
      </c>
      <c r="C2821" s="21">
        <v>0.52083333333333315</v>
      </c>
      <c r="D2821" s="22">
        <v>1.39</v>
      </c>
      <c r="E2821" s="23">
        <v>65.77</v>
      </c>
      <c r="F2821" s="7">
        <f t="shared" si="130"/>
        <v>1.4310050000000001</v>
      </c>
      <c r="G2821" s="7">
        <f t="shared" si="131"/>
        <v>70.13712799999999</v>
      </c>
      <c r="H2821" s="8">
        <f t="shared" si="129"/>
        <v>16.260326646360017</v>
      </c>
      <c r="K2821" s="69"/>
      <c r="L2821" s="69"/>
      <c r="M2821" s="69"/>
      <c r="P2821" s="63"/>
      <c r="Q2821" s="63"/>
      <c r="R2821" s="63"/>
    </row>
    <row r="2822" spans="1:18" outlineLevel="1">
      <c r="A2822" s="6">
        <v>49</v>
      </c>
      <c r="B2822" s="20">
        <v>42702.020833333336</v>
      </c>
      <c r="C2822" s="21">
        <v>0.54166666666666652</v>
      </c>
      <c r="D2822" s="22">
        <v>1.89</v>
      </c>
      <c r="E2822" s="23">
        <v>69.5</v>
      </c>
      <c r="F2822" s="7">
        <f t="shared" si="130"/>
        <v>1.9457550000000001</v>
      </c>
      <c r="G2822" s="7">
        <f t="shared" si="131"/>
        <v>74.114800000000002</v>
      </c>
      <c r="H2822" s="8">
        <f t="shared" si="129"/>
        <v>14.369789825999996</v>
      </c>
      <c r="K2822" s="69"/>
      <c r="L2822" s="69"/>
      <c r="M2822" s="69"/>
      <c r="P2822" s="63"/>
      <c r="Q2822" s="63"/>
      <c r="R2822" s="63"/>
    </row>
    <row r="2823" spans="1:18" outlineLevel="1">
      <c r="A2823" s="6">
        <v>49</v>
      </c>
      <c r="B2823" s="20">
        <v>42702.020833333336</v>
      </c>
      <c r="C2823" s="21">
        <v>0.56249999999999989</v>
      </c>
      <c r="D2823" s="22">
        <v>1.76</v>
      </c>
      <c r="E2823" s="23">
        <v>59.54</v>
      </c>
      <c r="F2823" s="7">
        <f t="shared" si="130"/>
        <v>1.8119200000000002</v>
      </c>
      <c r="G2823" s="7">
        <f t="shared" si="131"/>
        <v>63.493456000000002</v>
      </c>
      <c r="H2823" s="8">
        <f t="shared" si="129"/>
        <v>32.626417204479999</v>
      </c>
      <c r="K2823" s="69"/>
      <c r="L2823" s="69"/>
      <c r="M2823" s="69"/>
      <c r="P2823" s="63"/>
      <c r="Q2823" s="63"/>
      <c r="R2823" s="63"/>
    </row>
    <row r="2824" spans="1:18" outlineLevel="1">
      <c r="A2824" s="6">
        <v>49</v>
      </c>
      <c r="B2824" s="20">
        <v>42702.020833333336</v>
      </c>
      <c r="C2824" s="21">
        <v>0.58333333333333326</v>
      </c>
      <c r="D2824" s="22">
        <v>2.2799999999999998</v>
      </c>
      <c r="E2824" s="23">
        <v>67.75</v>
      </c>
      <c r="F2824" s="7">
        <f t="shared" si="130"/>
        <v>2.3472599999999999</v>
      </c>
      <c r="G2824" s="7">
        <f t="shared" si="131"/>
        <v>72.248599999999996</v>
      </c>
      <c r="H2824" s="8">
        <f t="shared" si="129"/>
        <v>21.715441164000008</v>
      </c>
      <c r="K2824" s="69"/>
      <c r="L2824" s="69"/>
      <c r="M2824" s="69"/>
      <c r="P2824" s="63"/>
      <c r="Q2824" s="63"/>
      <c r="R2824" s="63"/>
    </row>
    <row r="2825" spans="1:18" outlineLevel="1">
      <c r="A2825" s="6">
        <v>49</v>
      </c>
      <c r="B2825" s="20">
        <v>42702.020833333336</v>
      </c>
      <c r="C2825" s="21">
        <v>0.60416666666666663</v>
      </c>
      <c r="D2825" s="22">
        <v>2.5099999999999998</v>
      </c>
      <c r="E2825" s="23">
        <v>89.94</v>
      </c>
      <c r="F2825" s="7">
        <f t="shared" si="130"/>
        <v>2.5840450000000001</v>
      </c>
      <c r="G2825" s="7">
        <f t="shared" si="131"/>
        <v>95.912015999999994</v>
      </c>
      <c r="H2825" s="8">
        <f t="shared" si="129"/>
        <v>-37.241297884719984</v>
      </c>
      <c r="K2825" s="69"/>
      <c r="L2825" s="69"/>
      <c r="M2825" s="69"/>
      <c r="P2825" s="63"/>
      <c r="Q2825" s="63"/>
      <c r="R2825" s="63"/>
    </row>
    <row r="2826" spans="1:18" outlineLevel="1">
      <c r="A2826" s="6">
        <v>49</v>
      </c>
      <c r="B2826" s="20">
        <v>42702.020833333336</v>
      </c>
      <c r="C2826" s="21">
        <v>0.625</v>
      </c>
      <c r="D2826" s="22">
        <v>2.77</v>
      </c>
      <c r="E2826" s="23">
        <v>95.83</v>
      </c>
      <c r="F2826" s="7">
        <f t="shared" si="130"/>
        <v>2.8517150000000004</v>
      </c>
      <c r="G2826" s="7">
        <f t="shared" si="131"/>
        <v>102.193112</v>
      </c>
      <c r="H2826" s="8">
        <f t="shared" si="129"/>
        <v>-59.010857887080007</v>
      </c>
      <c r="K2826" s="69"/>
      <c r="L2826" s="69"/>
      <c r="M2826" s="69"/>
      <c r="P2826" s="63"/>
      <c r="Q2826" s="63"/>
      <c r="R2826" s="63"/>
    </row>
    <row r="2827" spans="1:18" outlineLevel="1">
      <c r="A2827" s="6">
        <v>49</v>
      </c>
      <c r="B2827" s="20">
        <v>42702.020833333336</v>
      </c>
      <c r="C2827" s="21">
        <v>0.64583333333333337</v>
      </c>
      <c r="D2827" s="22">
        <v>2.7</v>
      </c>
      <c r="E2827" s="23">
        <v>91.91</v>
      </c>
      <c r="F2827" s="7">
        <f t="shared" si="130"/>
        <v>2.7796500000000006</v>
      </c>
      <c r="G2827" s="7">
        <f t="shared" si="131"/>
        <v>98.012823999999995</v>
      </c>
      <c r="H2827" s="8">
        <f t="shared" si="129"/>
        <v>-45.899871231599995</v>
      </c>
      <c r="K2827" s="69"/>
      <c r="L2827" s="69"/>
      <c r="M2827" s="69"/>
      <c r="P2827" s="63"/>
      <c r="Q2827" s="63"/>
      <c r="R2827" s="63"/>
    </row>
    <row r="2828" spans="1:18" outlineLevel="1">
      <c r="A2828" s="6">
        <v>49</v>
      </c>
      <c r="B2828" s="20">
        <v>42702.020833333336</v>
      </c>
      <c r="C2828" s="21">
        <v>0.66666666666666674</v>
      </c>
      <c r="D2828" s="22">
        <v>2.25</v>
      </c>
      <c r="E2828" s="23">
        <v>89.8</v>
      </c>
      <c r="F2828" s="7">
        <f t="shared" si="130"/>
        <v>2.3163750000000003</v>
      </c>
      <c r="G2828" s="7">
        <f t="shared" si="131"/>
        <v>95.762720000000002</v>
      </c>
      <c r="H2828" s="8">
        <f t="shared" si="129"/>
        <v>-33.037808040000009</v>
      </c>
      <c r="K2828" s="69"/>
      <c r="L2828" s="69"/>
      <c r="M2828" s="69"/>
      <c r="P2828" s="63"/>
      <c r="Q2828" s="63"/>
      <c r="R2828" s="63"/>
    </row>
    <row r="2829" spans="1:18" outlineLevel="1">
      <c r="A2829" s="6">
        <v>49</v>
      </c>
      <c r="B2829" s="20">
        <v>42702.020833333336</v>
      </c>
      <c r="C2829" s="21">
        <v>0.68750000000000011</v>
      </c>
      <c r="D2829" s="22">
        <v>2.4700000000000002</v>
      </c>
      <c r="E2829" s="23">
        <v>94.95</v>
      </c>
      <c r="F2829" s="7">
        <f t="shared" si="130"/>
        <v>2.5428650000000004</v>
      </c>
      <c r="G2829" s="7">
        <f t="shared" si="131"/>
        <v>101.25468000000001</v>
      </c>
      <c r="H2829" s="8">
        <f t="shared" ref="H2829:H2892" si="132">F2829*($B$6-G2829)</f>
        <v>-50.233484358200023</v>
      </c>
      <c r="K2829" s="69"/>
      <c r="L2829" s="69"/>
      <c r="M2829" s="69"/>
      <c r="P2829" s="63"/>
      <c r="Q2829" s="63"/>
      <c r="R2829" s="63"/>
    </row>
    <row r="2830" spans="1:18" outlineLevel="1">
      <c r="A2830" s="6">
        <v>49</v>
      </c>
      <c r="B2830" s="20">
        <v>42702.020833333336</v>
      </c>
      <c r="C2830" s="21">
        <v>0.70833333333333348</v>
      </c>
      <c r="D2830" s="22">
        <v>1.73</v>
      </c>
      <c r="E2830" s="23">
        <v>86</v>
      </c>
      <c r="F2830" s="7">
        <f t="shared" ref="F2830:F2893" si="133">IF($B$10="Electricity",$D2830*$B$7,$D2830*$B$8)</f>
        <v>1.7810350000000001</v>
      </c>
      <c r="G2830" s="7">
        <f t="shared" ref="G2830:G2893" si="134">+E2830*$B$8</f>
        <v>91.710400000000007</v>
      </c>
      <c r="H2830" s="8">
        <f t="shared" si="132"/>
        <v>-18.185079764000015</v>
      </c>
      <c r="K2830" s="69"/>
      <c r="L2830" s="69"/>
      <c r="M2830" s="69"/>
      <c r="P2830" s="63"/>
      <c r="Q2830" s="63"/>
      <c r="R2830" s="63"/>
    </row>
    <row r="2831" spans="1:18" outlineLevel="1">
      <c r="A2831" s="6">
        <v>49</v>
      </c>
      <c r="B2831" s="20">
        <v>42702.020833333336</v>
      </c>
      <c r="C2831" s="21">
        <v>0.72916666666666685</v>
      </c>
      <c r="D2831" s="22">
        <v>1.77</v>
      </c>
      <c r="E2831" s="23">
        <v>82.19</v>
      </c>
      <c r="F2831" s="7">
        <f t="shared" si="133"/>
        <v>1.8222150000000001</v>
      </c>
      <c r="G2831" s="7">
        <f t="shared" si="134"/>
        <v>87.647415999999993</v>
      </c>
      <c r="H2831" s="8">
        <f t="shared" si="132"/>
        <v>-11.201913646439987</v>
      </c>
      <c r="K2831" s="69"/>
      <c r="L2831" s="69"/>
      <c r="M2831" s="69"/>
      <c r="P2831" s="63"/>
      <c r="Q2831" s="63"/>
      <c r="R2831" s="63"/>
    </row>
    <row r="2832" spans="1:18" outlineLevel="1">
      <c r="A2832" s="6">
        <v>49</v>
      </c>
      <c r="B2832" s="20">
        <v>42702.020833333336</v>
      </c>
      <c r="C2832" s="21">
        <v>0.75000000000000022</v>
      </c>
      <c r="D2832" s="22">
        <v>1.22</v>
      </c>
      <c r="E2832" s="23">
        <v>82.52</v>
      </c>
      <c r="F2832" s="7">
        <f t="shared" si="133"/>
        <v>1.2559900000000002</v>
      </c>
      <c r="G2832" s="7">
        <f t="shared" si="134"/>
        <v>87.999327999999991</v>
      </c>
      <c r="H2832" s="8">
        <f t="shared" si="132"/>
        <v>-8.1630909747199905</v>
      </c>
      <c r="K2832" s="69"/>
      <c r="L2832" s="69"/>
      <c r="M2832" s="69"/>
      <c r="P2832" s="63"/>
      <c r="Q2832" s="63"/>
      <c r="R2832" s="63"/>
    </row>
    <row r="2833" spans="1:18" outlineLevel="1">
      <c r="A2833" s="6">
        <v>49</v>
      </c>
      <c r="B2833" s="20">
        <v>42702.020833333336</v>
      </c>
      <c r="C2833" s="21">
        <v>0.77083333333333359</v>
      </c>
      <c r="D2833" s="22">
        <v>1.43</v>
      </c>
      <c r="E2833" s="23">
        <v>70.81</v>
      </c>
      <c r="F2833" s="7">
        <f t="shared" si="133"/>
        <v>1.4721850000000001</v>
      </c>
      <c r="G2833" s="7">
        <f t="shared" si="134"/>
        <v>75.511784000000006</v>
      </c>
      <c r="H2833" s="8">
        <f t="shared" si="132"/>
        <v>8.8157617719599912</v>
      </c>
      <c r="K2833" s="69"/>
      <c r="L2833" s="69"/>
      <c r="M2833" s="69"/>
      <c r="P2833" s="63"/>
      <c r="Q2833" s="63"/>
      <c r="R2833" s="63"/>
    </row>
    <row r="2834" spans="1:18" outlineLevel="1">
      <c r="A2834" s="6">
        <v>49</v>
      </c>
      <c r="B2834" s="20">
        <v>42702.020833333336</v>
      </c>
      <c r="C2834" s="21">
        <v>0.79166666666666696</v>
      </c>
      <c r="D2834" s="22">
        <v>1.63</v>
      </c>
      <c r="E2834" s="23">
        <v>80.400000000000006</v>
      </c>
      <c r="F2834" s="7">
        <f t="shared" si="133"/>
        <v>1.678085</v>
      </c>
      <c r="G2834" s="7">
        <f t="shared" si="134"/>
        <v>85.738560000000007</v>
      </c>
      <c r="H2834" s="8">
        <f t="shared" si="132"/>
        <v>-7.1126639576000112</v>
      </c>
      <c r="K2834" s="69"/>
      <c r="L2834" s="69"/>
      <c r="M2834" s="69"/>
      <c r="P2834" s="63"/>
      <c r="Q2834" s="63"/>
      <c r="R2834" s="63"/>
    </row>
    <row r="2835" spans="1:18" outlineLevel="1">
      <c r="A2835" s="6">
        <v>49</v>
      </c>
      <c r="B2835" s="20">
        <v>42702.020833333336</v>
      </c>
      <c r="C2835" s="21">
        <v>0.81250000000000033</v>
      </c>
      <c r="D2835" s="22">
        <v>1.67</v>
      </c>
      <c r="E2835" s="23">
        <v>81.290000000000006</v>
      </c>
      <c r="F2835" s="7">
        <f t="shared" si="133"/>
        <v>1.719265</v>
      </c>
      <c r="G2835" s="7">
        <f t="shared" si="134"/>
        <v>86.687656000000004</v>
      </c>
      <c r="H2835" s="8">
        <f t="shared" si="132"/>
        <v>-8.918955392840008</v>
      </c>
      <c r="K2835" s="69"/>
      <c r="L2835" s="69"/>
      <c r="M2835" s="69"/>
      <c r="P2835" s="63"/>
      <c r="Q2835" s="63"/>
      <c r="R2835" s="63"/>
    </row>
    <row r="2836" spans="1:18" outlineLevel="1">
      <c r="A2836" s="6">
        <v>49</v>
      </c>
      <c r="B2836" s="20">
        <v>42702.020833333336</v>
      </c>
      <c r="C2836" s="21">
        <v>0.8333333333333337</v>
      </c>
      <c r="D2836" s="22">
        <v>1.1200000000000001</v>
      </c>
      <c r="E2836" s="23">
        <v>66.209999999999994</v>
      </c>
      <c r="F2836" s="7">
        <f t="shared" si="133"/>
        <v>1.1530400000000003</v>
      </c>
      <c r="G2836" s="7">
        <f t="shared" si="134"/>
        <v>70.606343999999993</v>
      </c>
      <c r="H2836" s="8">
        <f t="shared" si="132"/>
        <v>12.560821114240012</v>
      </c>
      <c r="K2836" s="69"/>
      <c r="L2836" s="69"/>
      <c r="M2836" s="69"/>
      <c r="P2836" s="63"/>
      <c r="Q2836" s="63"/>
      <c r="R2836" s="63"/>
    </row>
    <row r="2837" spans="1:18" outlineLevel="1">
      <c r="A2837" s="6">
        <v>49</v>
      </c>
      <c r="B2837" s="20">
        <v>42702.020833333336</v>
      </c>
      <c r="C2837" s="21">
        <v>0.85416666666666707</v>
      </c>
      <c r="D2837" s="22">
        <v>1</v>
      </c>
      <c r="E2837" s="23">
        <v>73.03</v>
      </c>
      <c r="F2837" s="7">
        <f t="shared" si="133"/>
        <v>1.0295000000000001</v>
      </c>
      <c r="G2837" s="7">
        <f t="shared" si="134"/>
        <v>77.879192000000003</v>
      </c>
      <c r="H2837" s="8">
        <f t="shared" si="132"/>
        <v>3.7276218359999969</v>
      </c>
      <c r="K2837" s="69"/>
      <c r="L2837" s="69"/>
      <c r="M2837" s="69"/>
      <c r="P2837" s="63"/>
      <c r="Q2837" s="63"/>
      <c r="R2837" s="63"/>
    </row>
    <row r="2838" spans="1:18" outlineLevel="1">
      <c r="A2838" s="6">
        <v>49</v>
      </c>
      <c r="B2838" s="20">
        <v>42702.020833333336</v>
      </c>
      <c r="C2838" s="21">
        <v>0.87500000000000044</v>
      </c>
      <c r="D2838" s="22">
        <v>3.2</v>
      </c>
      <c r="E2838" s="23">
        <v>62.15</v>
      </c>
      <c r="F2838" s="7">
        <f t="shared" si="133"/>
        <v>3.2944000000000004</v>
      </c>
      <c r="G2838" s="7">
        <f t="shared" si="134"/>
        <v>66.276759999999996</v>
      </c>
      <c r="H2838" s="8">
        <f t="shared" si="132"/>
        <v>50.151441856000019</v>
      </c>
      <c r="K2838" s="69"/>
      <c r="L2838" s="69"/>
      <c r="M2838" s="69"/>
      <c r="P2838" s="63"/>
      <c r="Q2838" s="63"/>
      <c r="R2838" s="63"/>
    </row>
    <row r="2839" spans="1:18" outlineLevel="1">
      <c r="A2839" s="6">
        <v>49</v>
      </c>
      <c r="B2839" s="20">
        <v>42702.020833333336</v>
      </c>
      <c r="C2839" s="21">
        <v>0.89583333333333381</v>
      </c>
      <c r="D2839" s="22">
        <v>5.13</v>
      </c>
      <c r="E2839" s="23">
        <v>51.69</v>
      </c>
      <c r="F2839" s="7">
        <f t="shared" si="133"/>
        <v>5.2813350000000003</v>
      </c>
      <c r="G2839" s="7">
        <f t="shared" si="134"/>
        <v>55.122216000000002</v>
      </c>
      <c r="H2839" s="8">
        <f t="shared" si="132"/>
        <v>139.30991386164001</v>
      </c>
      <c r="K2839" s="69"/>
      <c r="L2839" s="69"/>
      <c r="M2839" s="69"/>
      <c r="P2839" s="63"/>
      <c r="Q2839" s="63"/>
      <c r="R2839" s="63"/>
    </row>
    <row r="2840" spans="1:18" outlineLevel="1">
      <c r="A2840" s="6">
        <v>49</v>
      </c>
      <c r="B2840" s="20">
        <v>42702.020833333336</v>
      </c>
      <c r="C2840" s="21">
        <v>0.91666666666666718</v>
      </c>
      <c r="D2840" s="22">
        <v>4.91</v>
      </c>
      <c r="E2840" s="23">
        <v>47.35</v>
      </c>
      <c r="F2840" s="7">
        <f t="shared" si="133"/>
        <v>5.0548450000000003</v>
      </c>
      <c r="G2840" s="7">
        <f t="shared" si="134"/>
        <v>50.494040000000005</v>
      </c>
      <c r="H2840" s="8">
        <f t="shared" si="132"/>
        <v>156.73032187619998</v>
      </c>
      <c r="K2840" s="69"/>
      <c r="L2840" s="69"/>
      <c r="M2840" s="69"/>
      <c r="P2840" s="63"/>
      <c r="Q2840" s="63"/>
      <c r="R2840" s="63"/>
    </row>
    <row r="2841" spans="1:18" outlineLevel="1">
      <c r="A2841" s="6">
        <v>49</v>
      </c>
      <c r="B2841" s="20">
        <v>42702.020833333336</v>
      </c>
      <c r="C2841" s="21">
        <v>0.93750000000000056</v>
      </c>
      <c r="D2841" s="22">
        <v>4.42</v>
      </c>
      <c r="E2841" s="23">
        <v>63.14</v>
      </c>
      <c r="F2841" s="7">
        <f t="shared" si="133"/>
        <v>4.5503900000000002</v>
      </c>
      <c r="G2841" s="7">
        <f t="shared" si="134"/>
        <v>67.332496000000006</v>
      </c>
      <c r="H2841" s="8">
        <f t="shared" si="132"/>
        <v>64.467668526559976</v>
      </c>
      <c r="K2841" s="69"/>
      <c r="L2841" s="69"/>
      <c r="M2841" s="69"/>
      <c r="P2841" s="63"/>
      <c r="Q2841" s="63"/>
      <c r="R2841" s="63"/>
    </row>
    <row r="2842" spans="1:18" outlineLevel="1">
      <c r="A2842" s="6">
        <v>49</v>
      </c>
      <c r="B2842" s="20">
        <v>42702.020833333336</v>
      </c>
      <c r="C2842" s="21">
        <v>0.95833333333333393</v>
      </c>
      <c r="D2842" s="22">
        <v>3.96</v>
      </c>
      <c r="E2842" s="23">
        <v>73.41</v>
      </c>
      <c r="F2842" s="7">
        <f t="shared" si="133"/>
        <v>4.0768200000000006</v>
      </c>
      <c r="G2842" s="7">
        <f t="shared" si="134"/>
        <v>78.284424000000001</v>
      </c>
      <c r="H2842" s="8">
        <f t="shared" si="132"/>
        <v>13.109324548319996</v>
      </c>
      <c r="K2842" s="69"/>
      <c r="L2842" s="69"/>
      <c r="M2842" s="69"/>
      <c r="P2842" s="63"/>
      <c r="Q2842" s="63"/>
      <c r="R2842" s="63"/>
    </row>
    <row r="2843" spans="1:18" outlineLevel="1">
      <c r="A2843" s="6">
        <v>49</v>
      </c>
      <c r="B2843" s="20">
        <v>42702.020833333336</v>
      </c>
      <c r="C2843" s="21">
        <v>0.9791666666666673</v>
      </c>
      <c r="D2843" s="22">
        <v>4.5199999999999996</v>
      </c>
      <c r="E2843" s="23">
        <v>66.55</v>
      </c>
      <c r="F2843" s="7">
        <f t="shared" si="133"/>
        <v>4.65334</v>
      </c>
      <c r="G2843" s="7">
        <f t="shared" si="134"/>
        <v>70.968919999999997</v>
      </c>
      <c r="H2843" s="8">
        <f t="shared" si="132"/>
        <v>49.004695807200015</v>
      </c>
      <c r="K2843" s="69"/>
      <c r="L2843" s="69"/>
      <c r="M2843" s="69"/>
      <c r="P2843" s="63"/>
      <c r="Q2843" s="63"/>
      <c r="R2843" s="63"/>
    </row>
    <row r="2844" spans="1:18" outlineLevel="1">
      <c r="A2844" s="6">
        <v>49</v>
      </c>
      <c r="B2844" s="20">
        <v>42702.020833333336</v>
      </c>
      <c r="C2844" s="21">
        <v>1.0000000000000007</v>
      </c>
      <c r="D2844" s="22">
        <v>5.12</v>
      </c>
      <c r="E2844" s="23">
        <v>73.48</v>
      </c>
      <c r="F2844" s="7">
        <f t="shared" si="133"/>
        <v>5.2710400000000002</v>
      </c>
      <c r="G2844" s="7">
        <f t="shared" si="134"/>
        <v>78.359072000000012</v>
      </c>
      <c r="H2844" s="8">
        <f t="shared" si="132"/>
        <v>16.555957125119939</v>
      </c>
      <c r="K2844" s="69"/>
      <c r="L2844" s="69"/>
      <c r="M2844" s="69"/>
      <c r="P2844" s="63"/>
      <c r="Q2844" s="63"/>
      <c r="R2844" s="63"/>
    </row>
    <row r="2845" spans="1:18" outlineLevel="1">
      <c r="A2845" s="6">
        <v>49</v>
      </c>
      <c r="B2845" s="20">
        <v>42703.020833333336</v>
      </c>
      <c r="C2845" s="21">
        <v>2.0833333333333332E-2</v>
      </c>
      <c r="D2845" s="22">
        <v>4.5599999999999996</v>
      </c>
      <c r="E2845" s="23">
        <v>63.62</v>
      </c>
      <c r="F2845" s="7">
        <f t="shared" si="133"/>
        <v>4.6945199999999998</v>
      </c>
      <c r="G2845" s="7">
        <f t="shared" si="134"/>
        <v>67.844368000000003</v>
      </c>
      <c r="H2845" s="8">
        <f t="shared" si="132"/>
        <v>64.10663753663998</v>
      </c>
      <c r="K2845" s="69"/>
      <c r="L2845" s="69"/>
      <c r="M2845" s="69"/>
      <c r="P2845" s="63"/>
      <c r="Q2845" s="63"/>
      <c r="R2845" s="63"/>
    </row>
    <row r="2846" spans="1:18" outlineLevel="1">
      <c r="A2846" s="6">
        <v>49</v>
      </c>
      <c r="B2846" s="20">
        <v>42703.020833333336</v>
      </c>
      <c r="C2846" s="21">
        <v>4.1666666666666664E-2</v>
      </c>
      <c r="D2846" s="22">
        <v>4.04</v>
      </c>
      <c r="E2846" s="23">
        <v>56.86</v>
      </c>
      <c r="F2846" s="7">
        <f t="shared" si="133"/>
        <v>4.1591800000000001</v>
      </c>
      <c r="G2846" s="7">
        <f t="shared" si="134"/>
        <v>60.635503999999997</v>
      </c>
      <c r="H2846" s="8">
        <f t="shared" si="132"/>
        <v>86.779194473280015</v>
      </c>
      <c r="K2846" s="69"/>
      <c r="L2846" s="69"/>
      <c r="M2846" s="69"/>
      <c r="P2846" s="63"/>
      <c r="Q2846" s="63"/>
      <c r="R2846" s="63"/>
    </row>
    <row r="2847" spans="1:18" outlineLevel="1">
      <c r="A2847" s="6">
        <v>49</v>
      </c>
      <c r="B2847" s="20">
        <v>42703.020833333336</v>
      </c>
      <c r="C2847" s="21">
        <v>6.25E-2</v>
      </c>
      <c r="D2847" s="22">
        <v>3.89</v>
      </c>
      <c r="E2847" s="23">
        <v>61.76</v>
      </c>
      <c r="F2847" s="7">
        <f t="shared" si="133"/>
        <v>4.0047550000000003</v>
      </c>
      <c r="G2847" s="7">
        <f t="shared" si="134"/>
        <v>65.860863999999992</v>
      </c>
      <c r="H2847" s="8">
        <f t="shared" si="132"/>
        <v>62.630908091680034</v>
      </c>
      <c r="K2847" s="69"/>
      <c r="L2847" s="69"/>
      <c r="M2847" s="69"/>
      <c r="P2847" s="63"/>
      <c r="Q2847" s="63"/>
      <c r="R2847" s="63"/>
    </row>
    <row r="2848" spans="1:18" outlineLevel="1">
      <c r="A2848" s="6">
        <v>49</v>
      </c>
      <c r="B2848" s="20">
        <v>42703.020833333336</v>
      </c>
      <c r="C2848" s="21">
        <v>8.3333333333333329E-2</v>
      </c>
      <c r="D2848" s="22">
        <v>3.05</v>
      </c>
      <c r="E2848" s="23">
        <v>63.99</v>
      </c>
      <c r="F2848" s="7">
        <f t="shared" si="133"/>
        <v>3.1399750000000002</v>
      </c>
      <c r="G2848" s="7">
        <f t="shared" si="134"/>
        <v>68.23893600000001</v>
      </c>
      <c r="H2848" s="8">
        <f t="shared" si="132"/>
        <v>41.639409433399969</v>
      </c>
      <c r="K2848" s="69"/>
      <c r="L2848" s="69"/>
      <c r="M2848" s="69"/>
      <c r="P2848" s="63"/>
      <c r="Q2848" s="63"/>
      <c r="R2848" s="63"/>
    </row>
    <row r="2849" spans="1:18" outlineLevel="1">
      <c r="A2849" s="6">
        <v>49</v>
      </c>
      <c r="B2849" s="20">
        <v>42703.020833333336</v>
      </c>
      <c r="C2849" s="21">
        <v>0.10416666666666666</v>
      </c>
      <c r="D2849" s="22">
        <v>2.4900000000000002</v>
      </c>
      <c r="E2849" s="23">
        <v>63.05</v>
      </c>
      <c r="F2849" s="7">
        <f t="shared" si="133"/>
        <v>2.5634550000000003</v>
      </c>
      <c r="G2849" s="7">
        <f t="shared" si="134"/>
        <v>67.236519999999999</v>
      </c>
      <c r="H2849" s="8">
        <f t="shared" si="132"/>
        <v>36.563789123400007</v>
      </c>
      <c r="K2849" s="69"/>
      <c r="L2849" s="69"/>
      <c r="M2849" s="69"/>
      <c r="P2849" s="63"/>
      <c r="Q2849" s="63"/>
      <c r="R2849" s="63"/>
    </row>
    <row r="2850" spans="1:18" outlineLevel="1">
      <c r="A2850" s="6">
        <v>49</v>
      </c>
      <c r="B2850" s="20">
        <v>42703.020833333336</v>
      </c>
      <c r="C2850" s="21">
        <v>0.12499999999999999</v>
      </c>
      <c r="D2850" s="22">
        <v>1.89</v>
      </c>
      <c r="E2850" s="23">
        <v>60.62</v>
      </c>
      <c r="F2850" s="7">
        <f t="shared" si="133"/>
        <v>1.9457550000000001</v>
      </c>
      <c r="G2850" s="7">
        <f t="shared" si="134"/>
        <v>64.645167999999998</v>
      </c>
      <c r="H2850" s="8">
        <f t="shared" si="132"/>
        <v>32.795373638160008</v>
      </c>
      <c r="K2850" s="69"/>
      <c r="L2850" s="69"/>
      <c r="M2850" s="69"/>
      <c r="P2850" s="63"/>
      <c r="Q2850" s="63"/>
      <c r="R2850" s="63"/>
    </row>
    <row r="2851" spans="1:18" outlineLevel="1">
      <c r="A2851" s="6">
        <v>49</v>
      </c>
      <c r="B2851" s="20">
        <v>42703.020833333336</v>
      </c>
      <c r="C2851" s="21">
        <v>0.14583333333333331</v>
      </c>
      <c r="D2851" s="22">
        <v>1.6</v>
      </c>
      <c r="E2851" s="23">
        <v>52.96</v>
      </c>
      <c r="F2851" s="7">
        <f t="shared" si="133"/>
        <v>1.6472000000000002</v>
      </c>
      <c r="G2851" s="7">
        <f t="shared" si="134"/>
        <v>56.476544000000004</v>
      </c>
      <c r="H2851" s="8">
        <f t="shared" si="132"/>
        <v>41.218636723199999</v>
      </c>
      <c r="K2851" s="69"/>
      <c r="L2851" s="69"/>
      <c r="M2851" s="69"/>
      <c r="P2851" s="63"/>
      <c r="Q2851" s="63"/>
      <c r="R2851" s="63"/>
    </row>
    <row r="2852" spans="1:18" outlineLevel="1">
      <c r="A2852" s="6">
        <v>49</v>
      </c>
      <c r="B2852" s="20">
        <v>42703.020833333336</v>
      </c>
      <c r="C2852" s="21">
        <v>0.16666666666666666</v>
      </c>
      <c r="D2852" s="22">
        <v>1.26</v>
      </c>
      <c r="E2852" s="23">
        <v>58.89</v>
      </c>
      <c r="F2852" s="7">
        <f t="shared" si="133"/>
        <v>1.2971700000000002</v>
      </c>
      <c r="G2852" s="7">
        <f t="shared" si="134"/>
        <v>62.800296000000003</v>
      </c>
      <c r="H2852" s="8">
        <f t="shared" si="132"/>
        <v>24.25669503768</v>
      </c>
      <c r="K2852" s="69"/>
      <c r="L2852" s="69"/>
      <c r="M2852" s="69"/>
      <c r="P2852" s="63"/>
      <c r="Q2852" s="63"/>
      <c r="R2852" s="63"/>
    </row>
    <row r="2853" spans="1:18" outlineLevel="1">
      <c r="A2853" s="6">
        <v>49</v>
      </c>
      <c r="B2853" s="20">
        <v>42703.020833333336</v>
      </c>
      <c r="C2853" s="21">
        <v>0.1875</v>
      </c>
      <c r="D2853" s="22">
        <v>1.1000000000000001</v>
      </c>
      <c r="E2853" s="23">
        <v>65.819999999999993</v>
      </c>
      <c r="F2853" s="7">
        <f t="shared" si="133"/>
        <v>1.1324500000000002</v>
      </c>
      <c r="G2853" s="7">
        <f t="shared" si="134"/>
        <v>70.190447999999989</v>
      </c>
      <c r="H2853" s="8">
        <f t="shared" si="132"/>
        <v>12.807502162400015</v>
      </c>
      <c r="K2853" s="69"/>
      <c r="L2853" s="69"/>
      <c r="M2853" s="69"/>
      <c r="P2853" s="63"/>
      <c r="Q2853" s="63"/>
      <c r="R2853" s="63"/>
    </row>
    <row r="2854" spans="1:18" outlineLevel="1">
      <c r="A2854" s="6">
        <v>49</v>
      </c>
      <c r="B2854" s="20">
        <v>42703.020833333336</v>
      </c>
      <c r="C2854" s="21">
        <v>0.20833333333333334</v>
      </c>
      <c r="D2854" s="22">
        <v>0.99</v>
      </c>
      <c r="E2854" s="23">
        <v>65.650000000000006</v>
      </c>
      <c r="F2854" s="7">
        <f t="shared" si="133"/>
        <v>1.0192050000000001</v>
      </c>
      <c r="G2854" s="7">
        <f t="shared" si="134"/>
        <v>70.009160000000008</v>
      </c>
      <c r="H2854" s="8">
        <f t="shared" si="132"/>
        <v>11.711521582199993</v>
      </c>
      <c r="K2854" s="69"/>
      <c r="L2854" s="69"/>
      <c r="M2854" s="69"/>
      <c r="P2854" s="63"/>
      <c r="Q2854" s="63"/>
      <c r="R2854" s="63"/>
    </row>
    <row r="2855" spans="1:18" outlineLevel="1">
      <c r="A2855" s="6">
        <v>49</v>
      </c>
      <c r="B2855" s="20">
        <v>42703.020833333336</v>
      </c>
      <c r="C2855" s="21">
        <v>0.22916666666666669</v>
      </c>
      <c r="D2855" s="22">
        <v>0.68</v>
      </c>
      <c r="E2855" s="23">
        <v>81.540000000000006</v>
      </c>
      <c r="F2855" s="7">
        <f t="shared" si="133"/>
        <v>0.70006000000000013</v>
      </c>
      <c r="G2855" s="7">
        <f t="shared" si="134"/>
        <v>86.954256000000001</v>
      </c>
      <c r="H2855" s="8">
        <f t="shared" si="132"/>
        <v>-3.8183064553600015</v>
      </c>
      <c r="K2855" s="69"/>
      <c r="L2855" s="69"/>
      <c r="M2855" s="69"/>
      <c r="P2855" s="63"/>
      <c r="Q2855" s="63"/>
      <c r="R2855" s="63"/>
    </row>
    <row r="2856" spans="1:18" outlineLevel="1">
      <c r="A2856" s="6">
        <v>49</v>
      </c>
      <c r="B2856" s="20">
        <v>42703.020833333336</v>
      </c>
      <c r="C2856" s="21">
        <v>0.25</v>
      </c>
      <c r="D2856" s="22">
        <v>0.69</v>
      </c>
      <c r="E2856" s="23">
        <v>97.06</v>
      </c>
      <c r="F2856" s="7">
        <f t="shared" si="133"/>
        <v>0.71035499999999996</v>
      </c>
      <c r="G2856" s="7">
        <f t="shared" si="134"/>
        <v>103.504784</v>
      </c>
      <c r="H2856" s="8">
        <f t="shared" si="132"/>
        <v>-15.63120833832</v>
      </c>
      <c r="K2856" s="69"/>
      <c r="L2856" s="69"/>
      <c r="M2856" s="69"/>
      <c r="P2856" s="63"/>
      <c r="Q2856" s="63"/>
      <c r="R2856" s="63"/>
    </row>
    <row r="2857" spans="1:18" outlineLevel="1">
      <c r="A2857" s="6">
        <v>49</v>
      </c>
      <c r="B2857" s="20">
        <v>42703.020833333336</v>
      </c>
      <c r="C2857" s="21">
        <v>0.27083333333333331</v>
      </c>
      <c r="D2857" s="22">
        <v>0.52</v>
      </c>
      <c r="E2857" s="23">
        <v>103.59</v>
      </c>
      <c r="F2857" s="7">
        <f t="shared" si="133"/>
        <v>0.53534000000000004</v>
      </c>
      <c r="G2857" s="7">
        <f t="shared" si="134"/>
        <v>110.46837600000001</v>
      </c>
      <c r="H2857" s="8">
        <f t="shared" si="132"/>
        <v>-15.507930407840005</v>
      </c>
      <c r="K2857" s="69"/>
      <c r="L2857" s="69"/>
      <c r="M2857" s="69"/>
      <c r="P2857" s="63"/>
      <c r="Q2857" s="63"/>
      <c r="R2857" s="63"/>
    </row>
    <row r="2858" spans="1:18" outlineLevel="1">
      <c r="A2858" s="6">
        <v>49</v>
      </c>
      <c r="B2858" s="20">
        <v>42703.020833333336</v>
      </c>
      <c r="C2858" s="21">
        <v>0.29166666666666663</v>
      </c>
      <c r="D2858" s="22">
        <v>0.18</v>
      </c>
      <c r="E2858" s="23">
        <v>87.83</v>
      </c>
      <c r="F2858" s="7">
        <f t="shared" si="133"/>
        <v>0.18531</v>
      </c>
      <c r="G2858" s="7">
        <f t="shared" si="134"/>
        <v>93.661912000000001</v>
      </c>
      <c r="H2858" s="8">
        <f t="shared" si="132"/>
        <v>-2.2537239127200004</v>
      </c>
      <c r="K2858" s="69"/>
      <c r="L2858" s="69"/>
      <c r="M2858" s="69"/>
      <c r="P2858" s="63"/>
      <c r="Q2858" s="63"/>
      <c r="R2858" s="63"/>
    </row>
    <row r="2859" spans="1:18" outlineLevel="1">
      <c r="A2859" s="6">
        <v>49</v>
      </c>
      <c r="B2859" s="20">
        <v>42703.020833333336</v>
      </c>
      <c r="C2859" s="21">
        <v>0.31249999999999994</v>
      </c>
      <c r="D2859" s="22">
        <v>7.0000000000000007E-2</v>
      </c>
      <c r="E2859" s="23">
        <v>66.52</v>
      </c>
      <c r="F2859" s="7">
        <f t="shared" si="133"/>
        <v>7.2065000000000018E-2</v>
      </c>
      <c r="G2859" s="7">
        <f t="shared" si="134"/>
        <v>70.936927999999995</v>
      </c>
      <c r="H2859" s="8">
        <f t="shared" si="132"/>
        <v>0.76122778368000055</v>
      </c>
      <c r="K2859" s="69"/>
      <c r="L2859" s="69"/>
      <c r="M2859" s="69"/>
      <c r="P2859" s="63"/>
      <c r="Q2859" s="63"/>
      <c r="R2859" s="63"/>
    </row>
    <row r="2860" spans="1:18" outlineLevel="1">
      <c r="A2860" s="6">
        <v>49</v>
      </c>
      <c r="B2860" s="20">
        <v>42703.020833333336</v>
      </c>
      <c r="C2860" s="21">
        <v>0.33333333333333326</v>
      </c>
      <c r="D2860" s="22">
        <v>0.01</v>
      </c>
      <c r="E2860" s="23">
        <v>84.6</v>
      </c>
      <c r="F2860" s="7">
        <f t="shared" si="133"/>
        <v>1.0295E-2</v>
      </c>
      <c r="G2860" s="7">
        <f t="shared" si="134"/>
        <v>90.217439999999996</v>
      </c>
      <c r="H2860" s="8">
        <f t="shared" si="132"/>
        <v>-8.9746044799999966E-2</v>
      </c>
      <c r="K2860" s="69"/>
      <c r="L2860" s="69"/>
      <c r="M2860" s="69"/>
      <c r="P2860" s="63"/>
      <c r="Q2860" s="63"/>
      <c r="R2860" s="63"/>
    </row>
    <row r="2861" spans="1:18" outlineLevel="1">
      <c r="A2861" s="6">
        <v>49</v>
      </c>
      <c r="B2861" s="20">
        <v>42703.020833333336</v>
      </c>
      <c r="C2861" s="21">
        <v>0.35416666666666657</v>
      </c>
      <c r="D2861" s="22">
        <v>-0.03</v>
      </c>
      <c r="E2861" s="23">
        <v>99.82</v>
      </c>
      <c r="F2861" s="7">
        <f t="shared" si="133"/>
        <v>-3.0885000000000003E-2</v>
      </c>
      <c r="G2861" s="7">
        <f t="shared" si="134"/>
        <v>106.448048</v>
      </c>
      <c r="H2861" s="8">
        <f t="shared" si="132"/>
        <v>0.77052046248000006</v>
      </c>
      <c r="K2861" s="69"/>
      <c r="L2861" s="69"/>
      <c r="M2861" s="69"/>
      <c r="P2861" s="63"/>
      <c r="Q2861" s="63"/>
      <c r="R2861" s="63"/>
    </row>
    <row r="2862" spans="1:18" outlineLevel="1">
      <c r="A2862" s="6">
        <v>49</v>
      </c>
      <c r="B2862" s="20">
        <v>42703.020833333336</v>
      </c>
      <c r="C2862" s="21">
        <v>0.37499999999999989</v>
      </c>
      <c r="D2862" s="22">
        <v>-0.04</v>
      </c>
      <c r="E2862" s="23">
        <v>84.99</v>
      </c>
      <c r="F2862" s="7">
        <f t="shared" si="133"/>
        <v>-4.1180000000000001E-2</v>
      </c>
      <c r="G2862" s="7">
        <f t="shared" si="134"/>
        <v>90.633336</v>
      </c>
      <c r="H2862" s="8">
        <f t="shared" si="132"/>
        <v>0.37611077648000002</v>
      </c>
      <c r="K2862" s="69"/>
      <c r="L2862" s="69"/>
      <c r="M2862" s="69"/>
      <c r="P2862" s="63"/>
      <c r="Q2862" s="63"/>
      <c r="R2862" s="63"/>
    </row>
    <row r="2863" spans="1:18" outlineLevel="1">
      <c r="A2863" s="6">
        <v>49</v>
      </c>
      <c r="B2863" s="20">
        <v>42703.020833333336</v>
      </c>
      <c r="C2863" s="21">
        <v>0.3958333333333332</v>
      </c>
      <c r="D2863" s="22">
        <v>-0.11</v>
      </c>
      <c r="E2863" s="23">
        <v>82.69</v>
      </c>
      <c r="F2863" s="7">
        <f t="shared" si="133"/>
        <v>-0.11324500000000001</v>
      </c>
      <c r="G2863" s="7">
        <f t="shared" si="134"/>
        <v>88.180616000000001</v>
      </c>
      <c r="H2863" s="8">
        <f t="shared" si="132"/>
        <v>0.75654635892000011</v>
      </c>
      <c r="K2863" s="69"/>
      <c r="L2863" s="69"/>
      <c r="M2863" s="69"/>
      <c r="P2863" s="63"/>
      <c r="Q2863" s="63"/>
      <c r="R2863" s="63"/>
    </row>
    <row r="2864" spans="1:18" outlineLevel="1">
      <c r="A2864" s="6">
        <v>49</v>
      </c>
      <c r="B2864" s="20">
        <v>42703.020833333336</v>
      </c>
      <c r="C2864" s="21">
        <v>0.41666666666666652</v>
      </c>
      <c r="D2864" s="22">
        <v>-0.1</v>
      </c>
      <c r="E2864" s="23">
        <v>62.97</v>
      </c>
      <c r="F2864" s="7">
        <f t="shared" si="133"/>
        <v>-0.10295000000000001</v>
      </c>
      <c r="G2864" s="7">
        <f t="shared" si="134"/>
        <v>67.151207999999997</v>
      </c>
      <c r="H2864" s="8">
        <f t="shared" si="132"/>
        <v>-1.4772081364000005</v>
      </c>
      <c r="K2864" s="69"/>
      <c r="L2864" s="69"/>
      <c r="M2864" s="69"/>
      <c r="P2864" s="63"/>
      <c r="Q2864" s="63"/>
      <c r="R2864" s="63"/>
    </row>
    <row r="2865" spans="1:18" outlineLevel="1">
      <c r="A2865" s="6">
        <v>49</v>
      </c>
      <c r="B2865" s="20">
        <v>42703.020833333336</v>
      </c>
      <c r="C2865" s="21">
        <v>0.43749999999999983</v>
      </c>
      <c r="D2865" s="22">
        <v>-0.09</v>
      </c>
      <c r="E2865" s="23">
        <v>55.6</v>
      </c>
      <c r="F2865" s="7">
        <f t="shared" si="133"/>
        <v>-9.2655000000000001E-2</v>
      </c>
      <c r="G2865" s="7">
        <f t="shared" si="134"/>
        <v>59.291840000000001</v>
      </c>
      <c r="H2865" s="8">
        <f t="shared" si="132"/>
        <v>-2.0576970648000001</v>
      </c>
      <c r="K2865" s="69"/>
      <c r="L2865" s="69"/>
      <c r="M2865" s="69"/>
      <c r="P2865" s="63"/>
      <c r="Q2865" s="63"/>
      <c r="R2865" s="63"/>
    </row>
    <row r="2866" spans="1:18" outlineLevel="1">
      <c r="A2866" s="6">
        <v>49</v>
      </c>
      <c r="B2866" s="20">
        <v>42703.020833333336</v>
      </c>
      <c r="C2866" s="21">
        <v>0.45833333333333315</v>
      </c>
      <c r="D2866" s="22">
        <v>0.04</v>
      </c>
      <c r="E2866" s="23">
        <v>108.66</v>
      </c>
      <c r="F2866" s="7">
        <f t="shared" si="133"/>
        <v>4.1180000000000001E-2</v>
      </c>
      <c r="G2866" s="7">
        <f t="shared" si="134"/>
        <v>115.875024</v>
      </c>
      <c r="H2866" s="8">
        <f t="shared" si="132"/>
        <v>-1.4155634883199999</v>
      </c>
      <c r="K2866" s="69"/>
      <c r="L2866" s="69"/>
      <c r="M2866" s="69"/>
      <c r="P2866" s="63"/>
      <c r="Q2866" s="63"/>
      <c r="R2866" s="63"/>
    </row>
    <row r="2867" spans="1:18" outlineLevel="1">
      <c r="A2867" s="6">
        <v>49</v>
      </c>
      <c r="B2867" s="20">
        <v>42703.020833333336</v>
      </c>
      <c r="C2867" s="21">
        <v>0.47916666666666646</v>
      </c>
      <c r="D2867" s="22">
        <v>0.26</v>
      </c>
      <c r="E2867" s="23">
        <v>77.63</v>
      </c>
      <c r="F2867" s="7">
        <f t="shared" si="133"/>
        <v>0.26767000000000002</v>
      </c>
      <c r="G2867" s="7">
        <f t="shared" si="134"/>
        <v>82.784632000000002</v>
      </c>
      <c r="H2867" s="8">
        <f t="shared" si="132"/>
        <v>-0.34385744744000057</v>
      </c>
      <c r="K2867" s="69"/>
      <c r="L2867" s="69"/>
      <c r="M2867" s="69"/>
      <c r="P2867" s="63"/>
      <c r="Q2867" s="63"/>
      <c r="R2867" s="63"/>
    </row>
    <row r="2868" spans="1:18" outlineLevel="1">
      <c r="A2868" s="6">
        <v>49</v>
      </c>
      <c r="B2868" s="20">
        <v>42703.020833333336</v>
      </c>
      <c r="C2868" s="21">
        <v>0.49999999999999978</v>
      </c>
      <c r="D2868" s="22">
        <v>0.33</v>
      </c>
      <c r="E2868" s="23">
        <v>41.08</v>
      </c>
      <c r="F2868" s="7">
        <f t="shared" si="133"/>
        <v>0.33973500000000006</v>
      </c>
      <c r="G2868" s="7">
        <f t="shared" si="134"/>
        <v>43.807712000000002</v>
      </c>
      <c r="H2868" s="8">
        <f t="shared" si="132"/>
        <v>12.805389463680001</v>
      </c>
      <c r="K2868" s="69"/>
      <c r="L2868" s="69"/>
      <c r="M2868" s="69"/>
      <c r="P2868" s="63"/>
      <c r="Q2868" s="63"/>
      <c r="R2868" s="63"/>
    </row>
    <row r="2869" spans="1:18" outlineLevel="1">
      <c r="A2869" s="6">
        <v>49</v>
      </c>
      <c r="B2869" s="20">
        <v>42703.020833333336</v>
      </c>
      <c r="C2869" s="21">
        <v>0.52083333333333315</v>
      </c>
      <c r="D2869" s="22">
        <v>0.38</v>
      </c>
      <c r="E2869" s="23">
        <v>41.05</v>
      </c>
      <c r="F2869" s="7">
        <f t="shared" si="133"/>
        <v>0.39121000000000006</v>
      </c>
      <c r="G2869" s="7">
        <f t="shared" si="134"/>
        <v>43.77572</v>
      </c>
      <c r="H2869" s="8">
        <f t="shared" si="132"/>
        <v>14.758115578800002</v>
      </c>
      <c r="K2869" s="69"/>
      <c r="L2869" s="69"/>
      <c r="M2869" s="69"/>
      <c r="P2869" s="63"/>
      <c r="Q2869" s="63"/>
      <c r="R2869" s="63"/>
    </row>
    <row r="2870" spans="1:18" outlineLevel="1">
      <c r="A2870" s="6">
        <v>49</v>
      </c>
      <c r="B2870" s="20">
        <v>42703.020833333336</v>
      </c>
      <c r="C2870" s="21">
        <v>0.54166666666666652</v>
      </c>
      <c r="D2870" s="22">
        <v>0.17</v>
      </c>
      <c r="E2870" s="23">
        <v>36.67</v>
      </c>
      <c r="F2870" s="7">
        <f t="shared" si="133"/>
        <v>0.17501500000000003</v>
      </c>
      <c r="G2870" s="7">
        <f t="shared" si="134"/>
        <v>39.104888000000003</v>
      </c>
      <c r="H2870" s="8">
        <f t="shared" si="132"/>
        <v>7.4197805266800012</v>
      </c>
      <c r="K2870" s="69"/>
      <c r="L2870" s="69"/>
      <c r="M2870" s="69"/>
      <c r="P2870" s="63"/>
      <c r="Q2870" s="63"/>
      <c r="R2870" s="63"/>
    </row>
    <row r="2871" spans="1:18" outlineLevel="1">
      <c r="A2871" s="6">
        <v>49</v>
      </c>
      <c r="B2871" s="20">
        <v>42703.020833333336</v>
      </c>
      <c r="C2871" s="21">
        <v>0.56249999999999989</v>
      </c>
      <c r="D2871" s="22">
        <v>0.31</v>
      </c>
      <c r="E2871" s="23">
        <v>16.98</v>
      </c>
      <c r="F2871" s="7">
        <f t="shared" si="133"/>
        <v>0.31914500000000001</v>
      </c>
      <c r="G2871" s="7">
        <f t="shared" si="134"/>
        <v>18.107472000000001</v>
      </c>
      <c r="H2871" s="8">
        <f t="shared" si="132"/>
        <v>20.231408348559999</v>
      </c>
      <c r="K2871" s="69"/>
      <c r="L2871" s="69"/>
      <c r="M2871" s="69"/>
      <c r="P2871" s="63"/>
      <c r="Q2871" s="63"/>
      <c r="R2871" s="63"/>
    </row>
    <row r="2872" spans="1:18" outlineLevel="1">
      <c r="A2872" s="6">
        <v>49</v>
      </c>
      <c r="B2872" s="20">
        <v>42703.020833333336</v>
      </c>
      <c r="C2872" s="21">
        <v>0.58333333333333326</v>
      </c>
      <c r="D2872" s="22">
        <v>0.34</v>
      </c>
      <c r="E2872" s="23">
        <v>72.709999999999994</v>
      </c>
      <c r="F2872" s="7">
        <f t="shared" si="133"/>
        <v>0.35003000000000006</v>
      </c>
      <c r="G2872" s="7">
        <f t="shared" si="134"/>
        <v>77.537943999999996</v>
      </c>
      <c r="H2872" s="8">
        <f t="shared" si="132"/>
        <v>1.3868384616800016</v>
      </c>
      <c r="K2872" s="69"/>
      <c r="L2872" s="69"/>
      <c r="M2872" s="69"/>
      <c r="P2872" s="63"/>
      <c r="Q2872" s="63"/>
      <c r="R2872" s="63"/>
    </row>
    <row r="2873" spans="1:18" outlineLevel="1">
      <c r="A2873" s="6">
        <v>49</v>
      </c>
      <c r="B2873" s="20">
        <v>42703.020833333336</v>
      </c>
      <c r="C2873" s="21">
        <v>0.60416666666666663</v>
      </c>
      <c r="D2873" s="22">
        <v>1.23</v>
      </c>
      <c r="E2873" s="23">
        <v>88.17</v>
      </c>
      <c r="F2873" s="7">
        <f t="shared" si="133"/>
        <v>1.2662850000000001</v>
      </c>
      <c r="G2873" s="7">
        <f t="shared" si="134"/>
        <v>94.024488000000005</v>
      </c>
      <c r="H2873" s="8">
        <f t="shared" si="132"/>
        <v>-15.859571287080009</v>
      </c>
      <c r="K2873" s="69"/>
      <c r="L2873" s="69"/>
      <c r="M2873" s="69"/>
      <c r="P2873" s="63"/>
      <c r="Q2873" s="63"/>
      <c r="R2873" s="63"/>
    </row>
    <row r="2874" spans="1:18" outlineLevel="1">
      <c r="A2874" s="6">
        <v>49</v>
      </c>
      <c r="B2874" s="20">
        <v>42703.020833333336</v>
      </c>
      <c r="C2874" s="21">
        <v>0.625</v>
      </c>
      <c r="D2874" s="22">
        <v>1.46</v>
      </c>
      <c r="E2874" s="23">
        <v>45.65</v>
      </c>
      <c r="F2874" s="7">
        <f t="shared" si="133"/>
        <v>1.5030700000000001</v>
      </c>
      <c r="G2874" s="7">
        <f t="shared" si="134"/>
        <v>48.681159999999998</v>
      </c>
      <c r="H2874" s="8">
        <f t="shared" si="132"/>
        <v>49.329013838800009</v>
      </c>
      <c r="K2874" s="69"/>
      <c r="L2874" s="69"/>
      <c r="M2874" s="69"/>
      <c r="P2874" s="63"/>
      <c r="Q2874" s="63"/>
      <c r="R2874" s="63"/>
    </row>
    <row r="2875" spans="1:18" outlineLevel="1">
      <c r="A2875" s="6">
        <v>49</v>
      </c>
      <c r="B2875" s="20">
        <v>42703.020833333336</v>
      </c>
      <c r="C2875" s="21">
        <v>0.64583333333333337</v>
      </c>
      <c r="D2875" s="22">
        <v>1.22</v>
      </c>
      <c r="E2875" s="23">
        <v>66.790000000000006</v>
      </c>
      <c r="F2875" s="7">
        <f t="shared" si="133"/>
        <v>1.2559900000000002</v>
      </c>
      <c r="G2875" s="7">
        <f t="shared" si="134"/>
        <v>71.224856000000003</v>
      </c>
      <c r="H2875" s="8">
        <f t="shared" si="132"/>
        <v>12.905478112559999</v>
      </c>
      <c r="K2875" s="69"/>
      <c r="L2875" s="69"/>
      <c r="M2875" s="69"/>
      <c r="P2875" s="63"/>
      <c r="Q2875" s="63"/>
      <c r="R2875" s="63"/>
    </row>
    <row r="2876" spans="1:18" outlineLevel="1">
      <c r="A2876" s="6">
        <v>49</v>
      </c>
      <c r="B2876" s="20">
        <v>42703.020833333336</v>
      </c>
      <c r="C2876" s="21">
        <v>0.66666666666666674</v>
      </c>
      <c r="D2876" s="22">
        <v>1.19</v>
      </c>
      <c r="E2876" s="23">
        <v>79.31</v>
      </c>
      <c r="F2876" s="7">
        <f t="shared" si="133"/>
        <v>1.2251050000000001</v>
      </c>
      <c r="G2876" s="7">
        <f t="shared" si="134"/>
        <v>84.576183999999998</v>
      </c>
      <c r="H2876" s="8">
        <f t="shared" si="132"/>
        <v>-3.7686483993199977</v>
      </c>
      <c r="K2876" s="69"/>
      <c r="L2876" s="69"/>
      <c r="M2876" s="69"/>
      <c r="P2876" s="63"/>
      <c r="Q2876" s="63"/>
      <c r="R2876" s="63"/>
    </row>
    <row r="2877" spans="1:18" outlineLevel="1">
      <c r="A2877" s="6">
        <v>49</v>
      </c>
      <c r="B2877" s="20">
        <v>42703.020833333336</v>
      </c>
      <c r="C2877" s="21">
        <v>0.68750000000000011</v>
      </c>
      <c r="D2877" s="22">
        <v>0.88</v>
      </c>
      <c r="E2877" s="23">
        <v>70.7</v>
      </c>
      <c r="F2877" s="7">
        <f t="shared" si="133"/>
        <v>0.9059600000000001</v>
      </c>
      <c r="G2877" s="7">
        <f t="shared" si="134"/>
        <v>75.394480000000001</v>
      </c>
      <c r="H2877" s="8">
        <f t="shared" si="132"/>
        <v>5.5313568991999995</v>
      </c>
      <c r="K2877" s="69"/>
      <c r="L2877" s="69"/>
      <c r="M2877" s="69"/>
      <c r="P2877" s="63"/>
      <c r="Q2877" s="63"/>
      <c r="R2877" s="63"/>
    </row>
    <row r="2878" spans="1:18" outlineLevel="1">
      <c r="A2878" s="6">
        <v>49</v>
      </c>
      <c r="B2878" s="20">
        <v>42703.020833333336</v>
      </c>
      <c r="C2878" s="21">
        <v>0.70833333333333348</v>
      </c>
      <c r="D2878" s="22">
        <v>1.1200000000000001</v>
      </c>
      <c r="E2878" s="23">
        <v>52.07</v>
      </c>
      <c r="F2878" s="7">
        <f t="shared" si="133"/>
        <v>1.1530400000000003</v>
      </c>
      <c r="G2878" s="7">
        <f t="shared" si="134"/>
        <v>55.527448</v>
      </c>
      <c r="H2878" s="8">
        <f t="shared" si="132"/>
        <v>29.947391358080008</v>
      </c>
      <c r="K2878" s="69"/>
      <c r="L2878" s="69"/>
      <c r="M2878" s="69"/>
      <c r="P2878" s="63"/>
      <c r="Q2878" s="63"/>
      <c r="R2878" s="63"/>
    </row>
    <row r="2879" spans="1:18" outlineLevel="1">
      <c r="A2879" s="6">
        <v>49</v>
      </c>
      <c r="B2879" s="20">
        <v>42703.020833333336</v>
      </c>
      <c r="C2879" s="21">
        <v>0.72916666666666685</v>
      </c>
      <c r="D2879" s="22">
        <v>2.57</v>
      </c>
      <c r="E2879" s="23">
        <v>55.1</v>
      </c>
      <c r="F2879" s="7">
        <f t="shared" si="133"/>
        <v>2.6458150000000002</v>
      </c>
      <c r="G2879" s="7">
        <f t="shared" si="134"/>
        <v>58.75864</v>
      </c>
      <c r="H2879" s="8">
        <f t="shared" si="132"/>
        <v>60.169431408400008</v>
      </c>
      <c r="K2879" s="69"/>
      <c r="L2879" s="69"/>
      <c r="M2879" s="69"/>
      <c r="P2879" s="63"/>
      <c r="Q2879" s="63"/>
      <c r="R2879" s="63"/>
    </row>
    <row r="2880" spans="1:18" outlineLevel="1">
      <c r="A2880" s="6">
        <v>49</v>
      </c>
      <c r="B2880" s="20">
        <v>42703.020833333336</v>
      </c>
      <c r="C2880" s="21">
        <v>0.75000000000000022</v>
      </c>
      <c r="D2880" s="22">
        <v>1.91</v>
      </c>
      <c r="E2880" s="23">
        <v>54.05</v>
      </c>
      <c r="F2880" s="7">
        <f t="shared" si="133"/>
        <v>1.966345</v>
      </c>
      <c r="G2880" s="7">
        <f t="shared" si="134"/>
        <v>57.638919999999999</v>
      </c>
      <c r="H2880" s="8">
        <f t="shared" si="132"/>
        <v>46.919115352600002</v>
      </c>
      <c r="K2880" s="69"/>
      <c r="L2880" s="69"/>
      <c r="M2880" s="69"/>
      <c r="P2880" s="63"/>
      <c r="Q2880" s="63"/>
      <c r="R2880" s="63"/>
    </row>
    <row r="2881" spans="1:18" outlineLevel="1">
      <c r="A2881" s="6">
        <v>49</v>
      </c>
      <c r="B2881" s="20">
        <v>42703.020833333336</v>
      </c>
      <c r="C2881" s="21">
        <v>0.77083333333333359</v>
      </c>
      <c r="D2881" s="22">
        <v>2.17</v>
      </c>
      <c r="E2881" s="23">
        <v>52.4</v>
      </c>
      <c r="F2881" s="7">
        <f t="shared" si="133"/>
        <v>2.2340150000000003</v>
      </c>
      <c r="G2881" s="7">
        <f t="shared" si="134"/>
        <v>55.879359999999998</v>
      </c>
      <c r="H2881" s="8">
        <f t="shared" si="132"/>
        <v>57.236894069600012</v>
      </c>
      <c r="K2881" s="69"/>
      <c r="L2881" s="69"/>
      <c r="M2881" s="69"/>
      <c r="P2881" s="63"/>
      <c r="Q2881" s="63"/>
      <c r="R2881" s="63"/>
    </row>
    <row r="2882" spans="1:18" outlineLevel="1">
      <c r="A2882" s="6">
        <v>49</v>
      </c>
      <c r="B2882" s="20">
        <v>42703.020833333336</v>
      </c>
      <c r="C2882" s="21">
        <v>0.79166666666666696</v>
      </c>
      <c r="D2882" s="22">
        <v>1.96</v>
      </c>
      <c r="E2882" s="23">
        <v>57.43</v>
      </c>
      <c r="F2882" s="7">
        <f t="shared" si="133"/>
        <v>2.0178199999999999</v>
      </c>
      <c r="G2882" s="7">
        <f t="shared" si="134"/>
        <v>61.243352000000002</v>
      </c>
      <c r="H2882" s="8">
        <f t="shared" si="132"/>
        <v>40.874269467359994</v>
      </c>
      <c r="K2882" s="69"/>
      <c r="L2882" s="69"/>
      <c r="M2882" s="69"/>
      <c r="P2882" s="63"/>
      <c r="Q2882" s="63"/>
      <c r="R2882" s="63"/>
    </row>
    <row r="2883" spans="1:18" outlineLevel="1">
      <c r="A2883" s="6">
        <v>49</v>
      </c>
      <c r="B2883" s="20">
        <v>42703.020833333336</v>
      </c>
      <c r="C2883" s="21">
        <v>0.81250000000000033</v>
      </c>
      <c r="D2883" s="22">
        <v>1.85</v>
      </c>
      <c r="E2883" s="23">
        <v>55.99</v>
      </c>
      <c r="F2883" s="7">
        <f t="shared" si="133"/>
        <v>1.9045750000000004</v>
      </c>
      <c r="G2883" s="7">
        <f t="shared" si="134"/>
        <v>59.707736000000004</v>
      </c>
      <c r="H2883" s="8">
        <f t="shared" si="132"/>
        <v>41.505001207799999</v>
      </c>
      <c r="K2883" s="69"/>
      <c r="L2883" s="69"/>
      <c r="M2883" s="69"/>
      <c r="P2883" s="63"/>
      <c r="Q2883" s="63"/>
      <c r="R2883" s="63"/>
    </row>
    <row r="2884" spans="1:18" outlineLevel="1">
      <c r="A2884" s="6">
        <v>49</v>
      </c>
      <c r="B2884" s="20">
        <v>42703.020833333336</v>
      </c>
      <c r="C2884" s="21">
        <v>0.8333333333333337</v>
      </c>
      <c r="D2884" s="22">
        <v>2.11</v>
      </c>
      <c r="E2884" s="23">
        <v>54.23</v>
      </c>
      <c r="F2884" s="7">
        <f t="shared" si="133"/>
        <v>2.1722450000000002</v>
      </c>
      <c r="G2884" s="7">
        <f t="shared" si="134"/>
        <v>57.830871999999999</v>
      </c>
      <c r="H2884" s="8">
        <f t="shared" si="132"/>
        <v>51.415144952360009</v>
      </c>
      <c r="K2884" s="69"/>
      <c r="L2884" s="69"/>
      <c r="M2884" s="69"/>
      <c r="P2884" s="63"/>
      <c r="Q2884" s="63"/>
      <c r="R2884" s="63"/>
    </row>
    <row r="2885" spans="1:18" outlineLevel="1">
      <c r="A2885" s="6">
        <v>49</v>
      </c>
      <c r="B2885" s="20">
        <v>42703.020833333336</v>
      </c>
      <c r="C2885" s="21">
        <v>0.85416666666666707</v>
      </c>
      <c r="D2885" s="22">
        <v>3.68</v>
      </c>
      <c r="E2885" s="23">
        <v>57.89</v>
      </c>
      <c r="F2885" s="7">
        <f t="shared" si="133"/>
        <v>3.7885600000000004</v>
      </c>
      <c r="G2885" s="7">
        <f t="shared" si="134"/>
        <v>61.733896000000001</v>
      </c>
      <c r="H2885" s="8">
        <f t="shared" si="132"/>
        <v>74.885070970240008</v>
      </c>
      <c r="K2885" s="69"/>
      <c r="L2885" s="69"/>
      <c r="M2885" s="69"/>
      <c r="P2885" s="63"/>
      <c r="Q2885" s="63"/>
      <c r="R2885" s="63"/>
    </row>
    <row r="2886" spans="1:18" outlineLevel="1">
      <c r="A2886" s="6">
        <v>49</v>
      </c>
      <c r="B2886" s="20">
        <v>42703.020833333336</v>
      </c>
      <c r="C2886" s="21">
        <v>0.87500000000000044</v>
      </c>
      <c r="D2886" s="22">
        <v>9.42</v>
      </c>
      <c r="E2886" s="23">
        <v>54.12</v>
      </c>
      <c r="F2886" s="7">
        <f t="shared" si="133"/>
        <v>9.697890000000001</v>
      </c>
      <c r="G2886" s="7">
        <f t="shared" si="134"/>
        <v>57.713567999999995</v>
      </c>
      <c r="H2886" s="8">
        <f t="shared" si="132"/>
        <v>230.67820102848006</v>
      </c>
      <c r="K2886" s="69"/>
      <c r="L2886" s="69"/>
      <c r="M2886" s="69"/>
      <c r="P2886" s="63"/>
      <c r="Q2886" s="63"/>
      <c r="R2886" s="63"/>
    </row>
    <row r="2887" spans="1:18" outlineLevel="1">
      <c r="A2887" s="6">
        <v>49</v>
      </c>
      <c r="B2887" s="20">
        <v>42703.020833333336</v>
      </c>
      <c r="C2887" s="21">
        <v>0.89583333333333381</v>
      </c>
      <c r="D2887" s="22">
        <v>7.38</v>
      </c>
      <c r="E2887" s="23">
        <v>45.64</v>
      </c>
      <c r="F2887" s="7">
        <f t="shared" si="133"/>
        <v>7.5977100000000002</v>
      </c>
      <c r="G2887" s="7">
        <f t="shared" si="134"/>
        <v>48.670496</v>
      </c>
      <c r="H2887" s="8">
        <f t="shared" si="132"/>
        <v>249.42905083584</v>
      </c>
      <c r="K2887" s="69"/>
      <c r="L2887" s="69"/>
      <c r="M2887" s="69"/>
      <c r="P2887" s="63"/>
      <c r="Q2887" s="63"/>
      <c r="R2887" s="63"/>
    </row>
    <row r="2888" spans="1:18" outlineLevel="1">
      <c r="A2888" s="6">
        <v>49</v>
      </c>
      <c r="B2888" s="20">
        <v>42703.020833333336</v>
      </c>
      <c r="C2888" s="21">
        <v>0.91666666666666718</v>
      </c>
      <c r="D2888" s="22">
        <v>8.52</v>
      </c>
      <c r="E2888" s="23">
        <v>28.01</v>
      </c>
      <c r="F2888" s="7">
        <f t="shared" si="133"/>
        <v>8.7713400000000004</v>
      </c>
      <c r="G2888" s="7">
        <f t="shared" si="134"/>
        <v>29.869864000000003</v>
      </c>
      <c r="H2888" s="8">
        <f t="shared" si="132"/>
        <v>452.86547710223994</v>
      </c>
      <c r="K2888" s="69"/>
      <c r="L2888" s="69"/>
      <c r="M2888" s="69"/>
      <c r="P2888" s="63"/>
      <c r="Q2888" s="63"/>
      <c r="R2888" s="63"/>
    </row>
    <row r="2889" spans="1:18" outlineLevel="1">
      <c r="A2889" s="6">
        <v>49</v>
      </c>
      <c r="B2889" s="20">
        <v>42703.020833333336</v>
      </c>
      <c r="C2889" s="21">
        <v>0.93750000000000056</v>
      </c>
      <c r="D2889" s="22">
        <v>9.08</v>
      </c>
      <c r="E2889" s="23">
        <v>45.35</v>
      </c>
      <c r="F2889" s="7">
        <f t="shared" si="133"/>
        <v>9.3478600000000007</v>
      </c>
      <c r="G2889" s="7">
        <f t="shared" si="134"/>
        <v>48.361240000000002</v>
      </c>
      <c r="H2889" s="8">
        <f t="shared" si="132"/>
        <v>309.77648905360002</v>
      </c>
      <c r="K2889" s="69"/>
      <c r="L2889" s="69"/>
      <c r="M2889" s="69"/>
      <c r="P2889" s="63"/>
      <c r="Q2889" s="63"/>
      <c r="R2889" s="63"/>
    </row>
    <row r="2890" spans="1:18" outlineLevel="1">
      <c r="A2890" s="6">
        <v>49</v>
      </c>
      <c r="B2890" s="20">
        <v>42703.020833333336</v>
      </c>
      <c r="C2890" s="21">
        <v>0.95833333333333393</v>
      </c>
      <c r="D2890" s="22">
        <v>8.8699999999999992</v>
      </c>
      <c r="E2890" s="23">
        <v>16.75</v>
      </c>
      <c r="F2890" s="7">
        <f t="shared" si="133"/>
        <v>9.1316649999999999</v>
      </c>
      <c r="G2890" s="7">
        <f t="shared" si="134"/>
        <v>17.862200000000001</v>
      </c>
      <c r="H2890" s="8">
        <f t="shared" si="132"/>
        <v>581.11907093699995</v>
      </c>
      <c r="K2890" s="69"/>
      <c r="L2890" s="69"/>
      <c r="M2890" s="69"/>
      <c r="P2890" s="63"/>
      <c r="Q2890" s="63"/>
      <c r="R2890" s="63"/>
    </row>
    <row r="2891" spans="1:18" outlineLevel="1">
      <c r="A2891" s="6">
        <v>49</v>
      </c>
      <c r="B2891" s="20">
        <v>42703.020833333336</v>
      </c>
      <c r="C2891" s="21">
        <v>0.9791666666666673</v>
      </c>
      <c r="D2891" s="22">
        <v>8.42</v>
      </c>
      <c r="E2891" s="23">
        <v>50.96</v>
      </c>
      <c r="F2891" s="7">
        <f t="shared" si="133"/>
        <v>8.6683900000000005</v>
      </c>
      <c r="G2891" s="7">
        <f t="shared" si="134"/>
        <v>54.343744000000001</v>
      </c>
      <c r="H2891" s="8">
        <f t="shared" si="132"/>
        <v>235.40101794784002</v>
      </c>
      <c r="K2891" s="69"/>
      <c r="L2891" s="69"/>
      <c r="M2891" s="69"/>
      <c r="P2891" s="63"/>
      <c r="Q2891" s="63"/>
      <c r="R2891" s="63"/>
    </row>
    <row r="2892" spans="1:18" outlineLevel="1">
      <c r="A2892" s="6">
        <v>49</v>
      </c>
      <c r="B2892" s="20">
        <v>42703.020833333336</v>
      </c>
      <c r="C2892" s="21">
        <v>1.0000000000000007</v>
      </c>
      <c r="D2892" s="22">
        <v>6.23</v>
      </c>
      <c r="E2892" s="23">
        <v>59.55</v>
      </c>
      <c r="F2892" s="7">
        <f t="shared" si="133"/>
        <v>6.4137850000000007</v>
      </c>
      <c r="G2892" s="7">
        <f t="shared" si="134"/>
        <v>63.50412</v>
      </c>
      <c r="H2892" s="8">
        <f t="shared" si="132"/>
        <v>115.42170520580001</v>
      </c>
      <c r="K2892" s="69"/>
      <c r="L2892" s="69"/>
      <c r="M2892" s="69"/>
      <c r="P2892" s="63"/>
      <c r="Q2892" s="63"/>
      <c r="R2892" s="63"/>
    </row>
    <row r="2893" spans="1:18" outlineLevel="1">
      <c r="A2893" s="6">
        <v>49</v>
      </c>
      <c r="B2893" s="20">
        <v>42704.020833333336</v>
      </c>
      <c r="C2893" s="21">
        <v>2.0833333333333332E-2</v>
      </c>
      <c r="D2893" s="22">
        <v>5.95</v>
      </c>
      <c r="E2893" s="23">
        <v>23.37</v>
      </c>
      <c r="F2893" s="7">
        <f t="shared" si="133"/>
        <v>6.1255250000000006</v>
      </c>
      <c r="G2893" s="7">
        <f t="shared" si="134"/>
        <v>24.921768</v>
      </c>
      <c r="H2893" s="8">
        <f t="shared" ref="H2893:H2956" si="135">F2893*($B$6-G2893)</f>
        <v>346.57137457180005</v>
      </c>
      <c r="K2893" s="69"/>
      <c r="L2893" s="69"/>
      <c r="M2893" s="69"/>
      <c r="P2893" s="63"/>
      <c r="Q2893" s="63"/>
      <c r="R2893" s="63"/>
    </row>
    <row r="2894" spans="1:18" outlineLevel="1">
      <c r="A2894" s="6">
        <v>49</v>
      </c>
      <c r="B2894" s="20">
        <v>42704.020833333336</v>
      </c>
      <c r="C2894" s="21">
        <v>4.1666666666666664E-2</v>
      </c>
      <c r="D2894" s="22">
        <v>5.92</v>
      </c>
      <c r="E2894" s="23">
        <v>17.940000000000001</v>
      </c>
      <c r="F2894" s="7">
        <f t="shared" ref="F2894:F2957" si="136">IF($B$10="Electricity",$D2894*$B$7,$D2894*$B$8)</f>
        <v>6.0946400000000001</v>
      </c>
      <c r="G2894" s="7">
        <f t="shared" ref="G2894:G2957" si="137">+E2894*$B$8</f>
        <v>19.131216000000002</v>
      </c>
      <c r="H2894" s="8">
        <f t="shared" si="135"/>
        <v>380.11528571776</v>
      </c>
      <c r="K2894" s="69"/>
      <c r="L2894" s="69"/>
      <c r="M2894" s="69"/>
      <c r="P2894" s="63"/>
      <c r="Q2894" s="63"/>
      <c r="R2894" s="63"/>
    </row>
    <row r="2895" spans="1:18" outlineLevel="1">
      <c r="A2895" s="6">
        <v>49</v>
      </c>
      <c r="B2895" s="20">
        <v>42704.020833333336</v>
      </c>
      <c r="C2895" s="21">
        <v>6.25E-2</v>
      </c>
      <c r="D2895" s="22">
        <v>4.8</v>
      </c>
      <c r="E2895" s="23">
        <v>16.75</v>
      </c>
      <c r="F2895" s="7">
        <f t="shared" si="136"/>
        <v>4.9416000000000002</v>
      </c>
      <c r="G2895" s="7">
        <f t="shared" si="137"/>
        <v>17.862200000000001</v>
      </c>
      <c r="H2895" s="8">
        <f t="shared" si="135"/>
        <v>314.47255247999999</v>
      </c>
      <c r="K2895" s="69"/>
      <c r="L2895" s="69"/>
      <c r="M2895" s="69"/>
      <c r="P2895" s="63"/>
      <c r="Q2895" s="63"/>
      <c r="R2895" s="63"/>
    </row>
    <row r="2896" spans="1:18" outlineLevel="1">
      <c r="A2896" s="6">
        <v>49</v>
      </c>
      <c r="B2896" s="20">
        <v>42704.020833333336</v>
      </c>
      <c r="C2896" s="21">
        <v>8.3333333333333329E-2</v>
      </c>
      <c r="D2896" s="22">
        <v>4.26</v>
      </c>
      <c r="E2896" s="23">
        <v>25.47</v>
      </c>
      <c r="F2896" s="7">
        <f t="shared" si="136"/>
        <v>4.3856700000000002</v>
      </c>
      <c r="G2896" s="7">
        <f t="shared" si="137"/>
        <v>27.161207999999998</v>
      </c>
      <c r="H2896" s="8">
        <f t="shared" si="135"/>
        <v>238.31200991064</v>
      </c>
      <c r="K2896" s="69"/>
      <c r="L2896" s="69"/>
      <c r="M2896" s="69"/>
      <c r="P2896" s="63"/>
      <c r="Q2896" s="63"/>
      <c r="R2896" s="63"/>
    </row>
    <row r="2897" spans="1:18" outlineLevel="1">
      <c r="A2897" s="6">
        <v>49</v>
      </c>
      <c r="B2897" s="20">
        <v>42704.020833333336</v>
      </c>
      <c r="C2897" s="21">
        <v>0.10416666666666666</v>
      </c>
      <c r="D2897" s="22">
        <v>4.41</v>
      </c>
      <c r="E2897" s="23">
        <v>20.09</v>
      </c>
      <c r="F2897" s="7">
        <f t="shared" si="136"/>
        <v>4.5400950000000009</v>
      </c>
      <c r="G2897" s="7">
        <f t="shared" si="137"/>
        <v>21.423976</v>
      </c>
      <c r="H2897" s="8">
        <f t="shared" si="135"/>
        <v>272.75085618228007</v>
      </c>
      <c r="K2897" s="69"/>
      <c r="L2897" s="69"/>
      <c r="M2897" s="69"/>
      <c r="P2897" s="63"/>
      <c r="Q2897" s="63"/>
      <c r="R2897" s="63"/>
    </row>
    <row r="2898" spans="1:18" outlineLevel="1">
      <c r="A2898" s="6">
        <v>49</v>
      </c>
      <c r="B2898" s="20">
        <v>42704.020833333336</v>
      </c>
      <c r="C2898" s="21">
        <v>0.12499999999999999</v>
      </c>
      <c r="D2898" s="22">
        <v>4.87</v>
      </c>
      <c r="E2898" s="23">
        <v>16.3</v>
      </c>
      <c r="F2898" s="7">
        <f t="shared" si="136"/>
        <v>5.0136650000000005</v>
      </c>
      <c r="G2898" s="7">
        <f t="shared" si="137"/>
        <v>17.38232</v>
      </c>
      <c r="H2898" s="8">
        <f t="shared" si="135"/>
        <v>321.46456809720007</v>
      </c>
      <c r="K2898" s="69"/>
      <c r="L2898" s="69"/>
      <c r="M2898" s="69"/>
      <c r="P2898" s="63"/>
      <c r="Q2898" s="63"/>
      <c r="R2898" s="63"/>
    </row>
    <row r="2899" spans="1:18" outlineLevel="1">
      <c r="A2899" s="6">
        <v>49</v>
      </c>
      <c r="B2899" s="20">
        <v>42704.020833333336</v>
      </c>
      <c r="C2899" s="21">
        <v>0.14583333333333331</v>
      </c>
      <c r="D2899" s="22">
        <v>4.6100000000000003</v>
      </c>
      <c r="E2899" s="23">
        <v>16.2</v>
      </c>
      <c r="F2899" s="7">
        <f t="shared" si="136"/>
        <v>4.7459950000000006</v>
      </c>
      <c r="G2899" s="7">
        <f t="shared" si="137"/>
        <v>17.275679999999998</v>
      </c>
      <c r="H2899" s="8">
        <f t="shared" si="135"/>
        <v>304.80830159840008</v>
      </c>
      <c r="K2899" s="69"/>
      <c r="L2899" s="69"/>
      <c r="M2899" s="69"/>
      <c r="P2899" s="63"/>
      <c r="Q2899" s="63"/>
      <c r="R2899" s="63"/>
    </row>
    <row r="2900" spans="1:18" outlineLevel="1">
      <c r="A2900" s="6">
        <v>49</v>
      </c>
      <c r="B2900" s="20">
        <v>42704.020833333336</v>
      </c>
      <c r="C2900" s="21">
        <v>0.16666666666666666</v>
      </c>
      <c r="D2900" s="22">
        <v>3.63</v>
      </c>
      <c r="E2900" s="23">
        <v>16.2</v>
      </c>
      <c r="F2900" s="7">
        <f t="shared" si="136"/>
        <v>3.737085</v>
      </c>
      <c r="G2900" s="7">
        <f t="shared" si="137"/>
        <v>17.275679999999998</v>
      </c>
      <c r="H2900" s="8">
        <f t="shared" si="135"/>
        <v>240.01174290720002</v>
      </c>
      <c r="K2900" s="69"/>
      <c r="L2900" s="69"/>
      <c r="M2900" s="69"/>
      <c r="P2900" s="63"/>
      <c r="Q2900" s="63"/>
      <c r="R2900" s="63"/>
    </row>
    <row r="2901" spans="1:18" outlineLevel="1">
      <c r="A2901" s="6">
        <v>49</v>
      </c>
      <c r="B2901" s="20">
        <v>42704.020833333336</v>
      </c>
      <c r="C2901" s="21">
        <v>0.1875</v>
      </c>
      <c r="D2901" s="22">
        <v>2.0299999999999998</v>
      </c>
      <c r="E2901" s="23">
        <v>16.829999999999998</v>
      </c>
      <c r="F2901" s="7">
        <f t="shared" si="136"/>
        <v>2.0898849999999998</v>
      </c>
      <c r="G2901" s="7">
        <f t="shared" si="137"/>
        <v>17.947512</v>
      </c>
      <c r="H2901" s="8">
        <f t="shared" si="135"/>
        <v>132.81739138387996</v>
      </c>
      <c r="K2901" s="69"/>
      <c r="L2901" s="69"/>
      <c r="M2901" s="69"/>
      <c r="P2901" s="63"/>
      <c r="Q2901" s="63"/>
      <c r="R2901" s="63"/>
    </row>
    <row r="2902" spans="1:18" outlineLevel="1">
      <c r="A2902" s="6">
        <v>49</v>
      </c>
      <c r="B2902" s="20">
        <v>42704.020833333336</v>
      </c>
      <c r="C2902" s="21">
        <v>0.20833333333333334</v>
      </c>
      <c r="D2902" s="22">
        <v>0.85</v>
      </c>
      <c r="E2902" s="23">
        <v>19.57</v>
      </c>
      <c r="F2902" s="7">
        <f t="shared" si="136"/>
        <v>0.87507500000000005</v>
      </c>
      <c r="G2902" s="7">
        <f t="shared" si="137"/>
        <v>20.869448000000002</v>
      </c>
      <c r="H2902" s="8">
        <f t="shared" si="135"/>
        <v>53.0562802914</v>
      </c>
      <c r="K2902" s="69"/>
      <c r="L2902" s="69"/>
      <c r="M2902" s="69"/>
      <c r="P2902" s="63"/>
      <c r="Q2902" s="63"/>
      <c r="R2902" s="63"/>
    </row>
    <row r="2903" spans="1:18" outlineLevel="1">
      <c r="A2903" s="6">
        <v>49</v>
      </c>
      <c r="B2903" s="20">
        <v>42704.020833333336</v>
      </c>
      <c r="C2903" s="21">
        <v>0.22916666666666669</v>
      </c>
      <c r="D2903" s="22">
        <v>0.77</v>
      </c>
      <c r="E2903" s="23">
        <v>62.75</v>
      </c>
      <c r="F2903" s="7">
        <f t="shared" si="136"/>
        <v>0.79271500000000006</v>
      </c>
      <c r="G2903" s="7">
        <f t="shared" si="137"/>
        <v>66.916600000000003</v>
      </c>
      <c r="H2903" s="8">
        <f t="shared" si="135"/>
        <v>11.560479931</v>
      </c>
      <c r="K2903" s="69"/>
      <c r="L2903" s="69"/>
      <c r="M2903" s="69"/>
      <c r="P2903" s="63"/>
      <c r="Q2903" s="63"/>
      <c r="R2903" s="63"/>
    </row>
    <row r="2904" spans="1:18" outlineLevel="1">
      <c r="A2904" s="6">
        <v>49</v>
      </c>
      <c r="B2904" s="20">
        <v>42704.020833333336</v>
      </c>
      <c r="C2904" s="21">
        <v>0.25</v>
      </c>
      <c r="D2904" s="22">
        <v>1.94</v>
      </c>
      <c r="E2904" s="23">
        <v>82.32</v>
      </c>
      <c r="F2904" s="7">
        <f t="shared" si="136"/>
        <v>1.9972300000000001</v>
      </c>
      <c r="G2904" s="7">
        <f t="shared" si="137"/>
        <v>87.786047999999994</v>
      </c>
      <c r="H2904" s="8">
        <f t="shared" si="135"/>
        <v>-12.554683647039989</v>
      </c>
      <c r="K2904" s="69"/>
      <c r="L2904" s="69"/>
      <c r="M2904" s="69"/>
      <c r="P2904" s="63"/>
      <c r="Q2904" s="63"/>
      <c r="R2904" s="63"/>
    </row>
    <row r="2905" spans="1:18" outlineLevel="1">
      <c r="A2905" s="6">
        <v>49</v>
      </c>
      <c r="B2905" s="20">
        <v>42704.020833333336</v>
      </c>
      <c r="C2905" s="21">
        <v>0.27083333333333331</v>
      </c>
      <c r="D2905" s="22">
        <v>2.5499999999999998</v>
      </c>
      <c r="E2905" s="23">
        <v>85.92</v>
      </c>
      <c r="F2905" s="7">
        <f t="shared" si="136"/>
        <v>2.6252249999999999</v>
      </c>
      <c r="G2905" s="7">
        <f t="shared" si="137"/>
        <v>91.625088000000005</v>
      </c>
      <c r="H2905" s="8">
        <f t="shared" si="135"/>
        <v>-26.580634144800012</v>
      </c>
      <c r="K2905" s="69"/>
      <c r="L2905" s="69"/>
      <c r="M2905" s="69"/>
      <c r="P2905" s="63"/>
      <c r="Q2905" s="63"/>
      <c r="R2905" s="63"/>
    </row>
    <row r="2906" spans="1:18" outlineLevel="1">
      <c r="A2906" s="6">
        <v>49</v>
      </c>
      <c r="B2906" s="20">
        <v>42704.020833333336</v>
      </c>
      <c r="C2906" s="21">
        <v>0.29166666666666663</v>
      </c>
      <c r="D2906" s="22">
        <v>1.43</v>
      </c>
      <c r="E2906" s="23">
        <v>99.62</v>
      </c>
      <c r="F2906" s="7">
        <f t="shared" si="136"/>
        <v>1.4721850000000001</v>
      </c>
      <c r="G2906" s="7">
        <f t="shared" si="137"/>
        <v>106.234768</v>
      </c>
      <c r="H2906" s="8">
        <f t="shared" si="135"/>
        <v>-36.414154428080003</v>
      </c>
      <c r="K2906" s="69"/>
      <c r="L2906" s="69"/>
      <c r="M2906" s="69"/>
      <c r="P2906" s="63"/>
      <c r="Q2906" s="63"/>
      <c r="R2906" s="63"/>
    </row>
    <row r="2907" spans="1:18" outlineLevel="1">
      <c r="A2907" s="6">
        <v>49</v>
      </c>
      <c r="B2907" s="20">
        <v>42704.020833333336</v>
      </c>
      <c r="C2907" s="21">
        <v>0.31249999999999994</v>
      </c>
      <c r="D2907" s="22">
        <v>0.9</v>
      </c>
      <c r="E2907" s="23">
        <v>69.44</v>
      </c>
      <c r="F2907" s="7">
        <f t="shared" si="136"/>
        <v>0.9265500000000001</v>
      </c>
      <c r="G2907" s="7">
        <f t="shared" si="137"/>
        <v>74.050815999999998</v>
      </c>
      <c r="H2907" s="8">
        <f t="shared" si="135"/>
        <v>6.9020414352000028</v>
      </c>
      <c r="K2907" s="69"/>
      <c r="L2907" s="69"/>
      <c r="M2907" s="69"/>
      <c r="P2907" s="63"/>
      <c r="Q2907" s="63"/>
      <c r="R2907" s="63"/>
    </row>
    <row r="2908" spans="1:18" outlineLevel="1">
      <c r="A2908" s="6">
        <v>49</v>
      </c>
      <c r="B2908" s="20">
        <v>42704.020833333336</v>
      </c>
      <c r="C2908" s="21">
        <v>0.33333333333333326</v>
      </c>
      <c r="D2908" s="22">
        <v>0.24</v>
      </c>
      <c r="E2908" s="23">
        <v>63.76</v>
      </c>
      <c r="F2908" s="7">
        <f t="shared" si="136"/>
        <v>0.24708000000000002</v>
      </c>
      <c r="G2908" s="7">
        <f t="shared" si="137"/>
        <v>67.993663999999995</v>
      </c>
      <c r="H2908" s="8">
        <f t="shared" si="135"/>
        <v>3.3371454988800013</v>
      </c>
      <c r="K2908" s="69"/>
      <c r="L2908" s="69"/>
      <c r="M2908" s="69"/>
      <c r="P2908" s="63"/>
      <c r="Q2908" s="63"/>
      <c r="R2908" s="63"/>
    </row>
    <row r="2909" spans="1:18" outlineLevel="1">
      <c r="A2909" s="6">
        <v>49</v>
      </c>
      <c r="B2909" s="20">
        <v>42704.020833333336</v>
      </c>
      <c r="C2909" s="21">
        <v>0.35416666666666657</v>
      </c>
      <c r="D2909" s="22">
        <v>0.27</v>
      </c>
      <c r="E2909" s="23">
        <v>102.81</v>
      </c>
      <c r="F2909" s="7">
        <f t="shared" si="136"/>
        <v>0.27796500000000002</v>
      </c>
      <c r="G2909" s="7">
        <f t="shared" si="137"/>
        <v>109.636584</v>
      </c>
      <c r="H2909" s="8">
        <f t="shared" si="135"/>
        <v>-7.8209855715600005</v>
      </c>
      <c r="K2909" s="69"/>
      <c r="L2909" s="69"/>
      <c r="M2909" s="69"/>
      <c r="P2909" s="63"/>
      <c r="Q2909" s="63"/>
      <c r="R2909" s="63"/>
    </row>
    <row r="2910" spans="1:18" outlineLevel="1">
      <c r="A2910" s="6">
        <v>49</v>
      </c>
      <c r="B2910" s="20">
        <v>42704.020833333336</v>
      </c>
      <c r="C2910" s="21">
        <v>0.37499999999999989</v>
      </c>
      <c r="D2910" s="22">
        <v>0.32</v>
      </c>
      <c r="E2910" s="23">
        <v>116.77</v>
      </c>
      <c r="F2910" s="7">
        <f t="shared" si="136"/>
        <v>0.32944000000000001</v>
      </c>
      <c r="G2910" s="7">
        <f t="shared" si="137"/>
        <v>124.523528</v>
      </c>
      <c r="H2910" s="8">
        <f t="shared" si="135"/>
        <v>-14.173671064320001</v>
      </c>
      <c r="K2910" s="69"/>
      <c r="L2910" s="69"/>
      <c r="M2910" s="69"/>
      <c r="P2910" s="63"/>
      <c r="Q2910" s="63"/>
      <c r="R2910" s="63"/>
    </row>
    <row r="2911" spans="1:18" outlineLevel="1">
      <c r="A2911" s="6">
        <v>49</v>
      </c>
      <c r="B2911" s="20">
        <v>42704.020833333336</v>
      </c>
      <c r="C2911" s="21">
        <v>0.3958333333333332</v>
      </c>
      <c r="D2911" s="22">
        <v>0.31</v>
      </c>
      <c r="E2911" s="23">
        <v>141.94999999999999</v>
      </c>
      <c r="F2911" s="7">
        <f t="shared" si="136"/>
        <v>0.31914500000000001</v>
      </c>
      <c r="G2911" s="7">
        <f t="shared" si="137"/>
        <v>151.37547999999998</v>
      </c>
      <c r="H2911" s="8">
        <f t="shared" si="135"/>
        <v>-22.300410064599994</v>
      </c>
      <c r="K2911" s="69"/>
      <c r="L2911" s="69"/>
      <c r="M2911" s="69"/>
      <c r="P2911" s="63"/>
      <c r="Q2911" s="63"/>
      <c r="R2911" s="63"/>
    </row>
    <row r="2912" spans="1:18" outlineLevel="1">
      <c r="A2912" s="6">
        <v>49</v>
      </c>
      <c r="B2912" s="20">
        <v>42704.020833333336</v>
      </c>
      <c r="C2912" s="21">
        <v>0.41666666666666652</v>
      </c>
      <c r="D2912" s="22">
        <v>0.24</v>
      </c>
      <c r="E2912" s="23">
        <v>98.64</v>
      </c>
      <c r="F2912" s="7">
        <f t="shared" si="136"/>
        <v>0.24708000000000002</v>
      </c>
      <c r="G2912" s="7">
        <f t="shared" si="137"/>
        <v>105.189696</v>
      </c>
      <c r="H2912" s="8">
        <f t="shared" si="135"/>
        <v>-5.8532500876800002</v>
      </c>
      <c r="K2912" s="69"/>
      <c r="L2912" s="69"/>
      <c r="M2912" s="69"/>
      <c r="P2912" s="63"/>
      <c r="Q2912" s="63"/>
      <c r="R2912" s="63"/>
    </row>
    <row r="2913" spans="1:18" outlineLevel="1">
      <c r="A2913" s="6">
        <v>49</v>
      </c>
      <c r="B2913" s="20">
        <v>42704.020833333336</v>
      </c>
      <c r="C2913" s="21">
        <v>0.43749999999999983</v>
      </c>
      <c r="D2913" s="22">
        <v>0.56999999999999995</v>
      </c>
      <c r="E2913" s="23">
        <v>94.73</v>
      </c>
      <c r="F2913" s="7">
        <f t="shared" si="136"/>
        <v>0.58681499999999998</v>
      </c>
      <c r="G2913" s="7">
        <f t="shared" si="137"/>
        <v>101.020072</v>
      </c>
      <c r="H2913" s="8">
        <f t="shared" si="135"/>
        <v>-11.454671050679998</v>
      </c>
      <c r="K2913" s="69"/>
      <c r="L2913" s="69"/>
      <c r="M2913" s="69"/>
      <c r="P2913" s="63"/>
      <c r="Q2913" s="63"/>
      <c r="R2913" s="63"/>
    </row>
    <row r="2914" spans="1:18" outlineLevel="1">
      <c r="A2914" s="6">
        <v>49</v>
      </c>
      <c r="B2914" s="20">
        <v>42704.020833333336</v>
      </c>
      <c r="C2914" s="21">
        <v>0.45833333333333315</v>
      </c>
      <c r="D2914" s="22">
        <v>1.39</v>
      </c>
      <c r="E2914" s="23">
        <v>103.55</v>
      </c>
      <c r="F2914" s="7">
        <f t="shared" si="136"/>
        <v>1.4310050000000001</v>
      </c>
      <c r="G2914" s="7">
        <f t="shared" si="137"/>
        <v>110.42572</v>
      </c>
      <c r="H2914" s="8">
        <f t="shared" si="135"/>
        <v>-41.392849948600002</v>
      </c>
      <c r="K2914" s="69"/>
      <c r="L2914" s="69"/>
      <c r="M2914" s="69"/>
      <c r="P2914" s="63"/>
      <c r="Q2914" s="63"/>
      <c r="R2914" s="63"/>
    </row>
    <row r="2915" spans="1:18" outlineLevel="1">
      <c r="A2915" s="6">
        <v>49</v>
      </c>
      <c r="B2915" s="20">
        <v>42704.020833333336</v>
      </c>
      <c r="C2915" s="21">
        <v>0.47916666666666646</v>
      </c>
      <c r="D2915" s="22">
        <v>1.87</v>
      </c>
      <c r="E2915" s="23">
        <v>86.04</v>
      </c>
      <c r="F2915" s="7">
        <f t="shared" si="136"/>
        <v>1.9251650000000002</v>
      </c>
      <c r="G2915" s="7">
        <f t="shared" si="137"/>
        <v>91.753056000000001</v>
      </c>
      <c r="H2915" s="8">
        <f t="shared" si="135"/>
        <v>-19.738824554240004</v>
      </c>
      <c r="K2915" s="69"/>
      <c r="L2915" s="69"/>
      <c r="M2915" s="69"/>
      <c r="P2915" s="63"/>
      <c r="Q2915" s="63"/>
      <c r="R2915" s="63"/>
    </row>
    <row r="2916" spans="1:18" outlineLevel="1">
      <c r="A2916" s="6">
        <v>49</v>
      </c>
      <c r="B2916" s="20">
        <v>42704.020833333336</v>
      </c>
      <c r="C2916" s="21">
        <v>0.49999999999999978</v>
      </c>
      <c r="D2916" s="22">
        <v>1.06</v>
      </c>
      <c r="E2916" s="23">
        <v>109.67</v>
      </c>
      <c r="F2916" s="7">
        <f t="shared" si="136"/>
        <v>1.0912700000000002</v>
      </c>
      <c r="G2916" s="7">
        <f t="shared" si="137"/>
        <v>116.952088</v>
      </c>
      <c r="H2916" s="8">
        <f t="shared" si="135"/>
        <v>-38.687800071760009</v>
      </c>
      <c r="K2916" s="69"/>
      <c r="L2916" s="69"/>
      <c r="M2916" s="69"/>
      <c r="P2916" s="63"/>
      <c r="Q2916" s="63"/>
      <c r="R2916" s="63"/>
    </row>
    <row r="2917" spans="1:18" outlineLevel="1">
      <c r="A2917" s="6">
        <v>49</v>
      </c>
      <c r="B2917" s="20">
        <v>42704.020833333336</v>
      </c>
      <c r="C2917" s="21">
        <v>0.52083333333333315</v>
      </c>
      <c r="D2917" s="22">
        <v>1.72</v>
      </c>
      <c r="E2917" s="23">
        <v>108.91</v>
      </c>
      <c r="F2917" s="7">
        <f t="shared" si="136"/>
        <v>1.7707400000000002</v>
      </c>
      <c r="G2917" s="7">
        <f t="shared" si="137"/>
        <v>116.14162399999999</v>
      </c>
      <c r="H2917" s="8">
        <f t="shared" si="135"/>
        <v>-61.341309281759997</v>
      </c>
      <c r="K2917" s="69"/>
      <c r="L2917" s="69"/>
      <c r="M2917" s="69"/>
      <c r="P2917" s="63"/>
      <c r="Q2917" s="63"/>
      <c r="R2917" s="63"/>
    </row>
    <row r="2918" spans="1:18" outlineLevel="1">
      <c r="A2918" s="6">
        <v>49</v>
      </c>
      <c r="B2918" s="20">
        <v>42704.020833333336</v>
      </c>
      <c r="C2918" s="21">
        <v>0.54166666666666652</v>
      </c>
      <c r="D2918" s="22">
        <v>3.76</v>
      </c>
      <c r="E2918" s="23">
        <v>140.34</v>
      </c>
      <c r="F2918" s="7">
        <f t="shared" si="136"/>
        <v>3.8709199999999999</v>
      </c>
      <c r="G2918" s="7">
        <f t="shared" si="137"/>
        <v>149.65857600000001</v>
      </c>
      <c r="H2918" s="8">
        <f t="shared" si="135"/>
        <v>-263.83639500992001</v>
      </c>
      <c r="K2918" s="69"/>
      <c r="L2918" s="69"/>
      <c r="M2918" s="69"/>
      <c r="P2918" s="63"/>
      <c r="Q2918" s="63"/>
      <c r="R2918" s="63"/>
    </row>
    <row r="2919" spans="1:18" outlineLevel="1">
      <c r="A2919" s="6">
        <v>49</v>
      </c>
      <c r="B2919" s="20">
        <v>42704.020833333336</v>
      </c>
      <c r="C2919" s="21">
        <v>0.56249999999999989</v>
      </c>
      <c r="D2919" s="22">
        <v>6.12</v>
      </c>
      <c r="E2919" s="23">
        <v>160.07</v>
      </c>
      <c r="F2919" s="7">
        <f t="shared" si="136"/>
        <v>6.3005400000000007</v>
      </c>
      <c r="G2919" s="7">
        <f t="shared" si="137"/>
        <v>170.69864799999999</v>
      </c>
      <c r="H2919" s="8">
        <f t="shared" si="135"/>
        <v>-561.99964966992002</v>
      </c>
      <c r="K2919" s="69"/>
      <c r="L2919" s="69"/>
      <c r="M2919" s="69"/>
      <c r="P2919" s="63"/>
      <c r="Q2919" s="63"/>
      <c r="R2919" s="63"/>
    </row>
    <row r="2920" spans="1:18" outlineLevel="1">
      <c r="A2920" s="6">
        <v>49</v>
      </c>
      <c r="B2920" s="20">
        <v>42704.020833333336</v>
      </c>
      <c r="C2920" s="21">
        <v>0.58333333333333326</v>
      </c>
      <c r="D2920" s="22">
        <v>4.66</v>
      </c>
      <c r="E2920" s="23">
        <v>117.97</v>
      </c>
      <c r="F2920" s="7">
        <f t="shared" si="136"/>
        <v>4.7974700000000006</v>
      </c>
      <c r="G2920" s="7">
        <f t="shared" si="137"/>
        <v>125.803208</v>
      </c>
      <c r="H2920" s="8">
        <f t="shared" si="135"/>
        <v>-212.54331128376</v>
      </c>
      <c r="K2920" s="69"/>
      <c r="L2920" s="69"/>
      <c r="M2920" s="69"/>
      <c r="P2920" s="63"/>
      <c r="Q2920" s="63"/>
      <c r="R2920" s="63"/>
    </row>
    <row r="2921" spans="1:18" outlineLevel="1">
      <c r="A2921" s="6">
        <v>49</v>
      </c>
      <c r="B2921" s="20">
        <v>42704.020833333336</v>
      </c>
      <c r="C2921" s="21">
        <v>0.60416666666666663</v>
      </c>
      <c r="D2921" s="22">
        <v>3.21</v>
      </c>
      <c r="E2921" s="23">
        <v>64.53</v>
      </c>
      <c r="F2921" s="7">
        <f t="shared" si="136"/>
        <v>3.3046950000000002</v>
      </c>
      <c r="G2921" s="7">
        <f t="shared" si="137"/>
        <v>68.814791999999997</v>
      </c>
      <c r="H2921" s="8">
        <f t="shared" si="135"/>
        <v>41.920743451560014</v>
      </c>
      <c r="K2921" s="69"/>
      <c r="L2921" s="69"/>
      <c r="M2921" s="69"/>
      <c r="P2921" s="63"/>
      <c r="Q2921" s="63"/>
      <c r="R2921" s="63"/>
    </row>
    <row r="2922" spans="1:18" outlineLevel="1">
      <c r="A2922" s="6">
        <v>49</v>
      </c>
      <c r="B2922" s="20">
        <v>42704.020833333336</v>
      </c>
      <c r="C2922" s="21">
        <v>0.625</v>
      </c>
      <c r="D2922" s="22">
        <v>3.17</v>
      </c>
      <c r="E2922" s="23">
        <v>121.45</v>
      </c>
      <c r="F2922" s="7">
        <f t="shared" si="136"/>
        <v>3.2635150000000004</v>
      </c>
      <c r="G2922" s="7">
        <f t="shared" si="137"/>
        <v>129.51428000000001</v>
      </c>
      <c r="H2922" s="8">
        <f t="shared" si="135"/>
        <v>-156.69532299420007</v>
      </c>
      <c r="K2922" s="69"/>
      <c r="L2922" s="69"/>
      <c r="M2922" s="69"/>
      <c r="P2922" s="63"/>
      <c r="Q2922" s="63"/>
      <c r="R2922" s="63"/>
    </row>
    <row r="2923" spans="1:18" outlineLevel="1">
      <c r="A2923" s="6">
        <v>49</v>
      </c>
      <c r="B2923" s="20">
        <v>42704.020833333336</v>
      </c>
      <c r="C2923" s="21">
        <v>0.64583333333333337</v>
      </c>
      <c r="D2923" s="22">
        <v>1.39</v>
      </c>
      <c r="E2923" s="23">
        <v>96.22</v>
      </c>
      <c r="F2923" s="7">
        <f t="shared" si="136"/>
        <v>1.4310050000000001</v>
      </c>
      <c r="G2923" s="7">
        <f t="shared" si="137"/>
        <v>102.609008</v>
      </c>
      <c r="H2923" s="8">
        <f t="shared" si="135"/>
        <v>-30.207095993040006</v>
      </c>
      <c r="K2923" s="69"/>
      <c r="L2923" s="69"/>
      <c r="M2923" s="69"/>
      <c r="P2923" s="63"/>
      <c r="Q2923" s="63"/>
      <c r="R2923" s="63"/>
    </row>
    <row r="2924" spans="1:18" outlineLevel="1">
      <c r="A2924" s="6">
        <v>49</v>
      </c>
      <c r="B2924" s="20">
        <v>42704.020833333336</v>
      </c>
      <c r="C2924" s="21">
        <v>0.66666666666666674</v>
      </c>
      <c r="D2924" s="22">
        <v>0.13</v>
      </c>
      <c r="E2924" s="23">
        <v>62.12</v>
      </c>
      <c r="F2924" s="7">
        <f t="shared" si="136"/>
        <v>0.13383500000000001</v>
      </c>
      <c r="G2924" s="7">
        <f t="shared" si="137"/>
        <v>66.244767999999993</v>
      </c>
      <c r="H2924" s="8">
        <f t="shared" si="135"/>
        <v>2.0416839747200011</v>
      </c>
      <c r="K2924" s="69"/>
      <c r="L2924" s="69"/>
      <c r="M2924" s="69"/>
      <c r="P2924" s="63"/>
      <c r="Q2924" s="63"/>
      <c r="R2924" s="63"/>
    </row>
    <row r="2925" spans="1:18" outlineLevel="1">
      <c r="A2925" s="6">
        <v>49</v>
      </c>
      <c r="B2925" s="20">
        <v>42704.020833333336</v>
      </c>
      <c r="C2925" s="21">
        <v>0.68750000000000011</v>
      </c>
      <c r="D2925" s="22">
        <v>0.12</v>
      </c>
      <c r="E2925" s="23">
        <v>70.36</v>
      </c>
      <c r="F2925" s="7">
        <f t="shared" si="136"/>
        <v>0.12354000000000001</v>
      </c>
      <c r="G2925" s="7">
        <f t="shared" si="137"/>
        <v>75.031903999999997</v>
      </c>
      <c r="H2925" s="8">
        <f t="shared" si="135"/>
        <v>0.79906857984000046</v>
      </c>
      <c r="K2925" s="69"/>
      <c r="L2925" s="69"/>
      <c r="M2925" s="69"/>
      <c r="P2925" s="63"/>
      <c r="Q2925" s="63"/>
      <c r="R2925" s="63"/>
    </row>
    <row r="2926" spans="1:18" outlineLevel="1">
      <c r="A2926" s="6">
        <v>49</v>
      </c>
      <c r="B2926" s="20">
        <v>42704.020833333336</v>
      </c>
      <c r="C2926" s="21">
        <v>0.70833333333333348</v>
      </c>
      <c r="D2926" s="22">
        <v>0.01</v>
      </c>
      <c r="E2926" s="23">
        <v>86.42</v>
      </c>
      <c r="F2926" s="7">
        <f t="shared" si="136"/>
        <v>1.0295E-2</v>
      </c>
      <c r="G2926" s="7">
        <f t="shared" si="137"/>
        <v>92.158287999999999</v>
      </c>
      <c r="H2926" s="8">
        <f t="shared" si="135"/>
        <v>-0.10972707495999999</v>
      </c>
      <c r="K2926" s="69"/>
      <c r="L2926" s="69"/>
      <c r="M2926" s="69"/>
      <c r="P2926" s="63"/>
      <c r="Q2926" s="63"/>
      <c r="R2926" s="63"/>
    </row>
    <row r="2927" spans="1:18" outlineLevel="1">
      <c r="A2927" s="6">
        <v>49</v>
      </c>
      <c r="B2927" s="20">
        <v>42704.020833333336</v>
      </c>
      <c r="C2927" s="21">
        <v>0.72916666666666685</v>
      </c>
      <c r="D2927" s="22">
        <v>-0.09</v>
      </c>
      <c r="E2927" s="23">
        <v>70.06</v>
      </c>
      <c r="F2927" s="7">
        <f t="shared" si="136"/>
        <v>-9.2655000000000001E-2</v>
      </c>
      <c r="G2927" s="7">
        <f t="shared" si="137"/>
        <v>74.711984000000001</v>
      </c>
      <c r="H2927" s="8">
        <f t="shared" si="135"/>
        <v>-0.62894362247999991</v>
      </c>
      <c r="K2927" s="69"/>
      <c r="L2927" s="69"/>
      <c r="M2927" s="69"/>
      <c r="P2927" s="63"/>
      <c r="Q2927" s="63"/>
      <c r="R2927" s="63"/>
    </row>
    <row r="2928" spans="1:18" outlineLevel="1">
      <c r="A2928" s="6">
        <v>49</v>
      </c>
      <c r="B2928" s="20">
        <v>42704.020833333336</v>
      </c>
      <c r="C2928" s="21">
        <v>0.75000000000000022</v>
      </c>
      <c r="D2928" s="22">
        <v>-0.08</v>
      </c>
      <c r="E2928" s="23">
        <v>80.900000000000006</v>
      </c>
      <c r="F2928" s="7">
        <f t="shared" si="136"/>
        <v>-8.2360000000000003E-2</v>
      </c>
      <c r="G2928" s="7">
        <f t="shared" si="137"/>
        <v>86.27176</v>
      </c>
      <c r="H2928" s="8">
        <f t="shared" si="135"/>
        <v>0.39300215360000007</v>
      </c>
      <c r="K2928" s="69"/>
      <c r="L2928" s="69"/>
      <c r="M2928" s="69"/>
      <c r="P2928" s="63"/>
      <c r="Q2928" s="63"/>
      <c r="R2928" s="63"/>
    </row>
    <row r="2929" spans="1:18" outlineLevel="1">
      <c r="A2929" s="6">
        <v>49</v>
      </c>
      <c r="B2929" s="20">
        <v>42704.020833333336</v>
      </c>
      <c r="C2929" s="21">
        <v>0.77083333333333359</v>
      </c>
      <c r="D2929" s="22">
        <v>-7.0000000000000007E-2</v>
      </c>
      <c r="E2929" s="23">
        <v>74.8</v>
      </c>
      <c r="F2929" s="7">
        <f t="shared" si="136"/>
        <v>-7.2065000000000018E-2</v>
      </c>
      <c r="G2929" s="7">
        <f t="shared" si="137"/>
        <v>79.766719999999992</v>
      </c>
      <c r="H2929" s="8">
        <f t="shared" si="135"/>
        <v>-0.12490882320000059</v>
      </c>
      <c r="K2929" s="69"/>
      <c r="L2929" s="69"/>
      <c r="M2929" s="69"/>
      <c r="P2929" s="63"/>
      <c r="Q2929" s="63"/>
      <c r="R2929" s="63"/>
    </row>
    <row r="2930" spans="1:18" outlineLevel="1">
      <c r="A2930" s="6">
        <v>49</v>
      </c>
      <c r="B2930" s="20">
        <v>42704.020833333336</v>
      </c>
      <c r="C2930" s="21">
        <v>0.79166666666666696</v>
      </c>
      <c r="D2930" s="22">
        <v>0.74</v>
      </c>
      <c r="E2930" s="23">
        <v>84.55</v>
      </c>
      <c r="F2930" s="7">
        <f t="shared" si="136"/>
        <v>0.76183000000000001</v>
      </c>
      <c r="G2930" s="7">
        <f t="shared" si="137"/>
        <v>90.164119999999997</v>
      </c>
      <c r="H2930" s="8">
        <f t="shared" si="135"/>
        <v>-6.6005865395999974</v>
      </c>
      <c r="K2930" s="69"/>
      <c r="L2930" s="69"/>
      <c r="M2930" s="69"/>
      <c r="P2930" s="63"/>
      <c r="Q2930" s="63"/>
      <c r="R2930" s="63"/>
    </row>
    <row r="2931" spans="1:18" outlineLevel="1">
      <c r="A2931" s="6">
        <v>49</v>
      </c>
      <c r="B2931" s="20">
        <v>42704.020833333336</v>
      </c>
      <c r="C2931" s="21">
        <v>0.81250000000000033</v>
      </c>
      <c r="D2931" s="22">
        <v>1.05</v>
      </c>
      <c r="E2931" s="23">
        <v>80.77</v>
      </c>
      <c r="F2931" s="7">
        <f t="shared" si="136"/>
        <v>1.0809750000000002</v>
      </c>
      <c r="G2931" s="7">
        <f t="shared" si="137"/>
        <v>86.133127999999999</v>
      </c>
      <c r="H2931" s="8">
        <f t="shared" si="135"/>
        <v>-5.0082955398000006</v>
      </c>
      <c r="K2931" s="69"/>
      <c r="L2931" s="69"/>
      <c r="M2931" s="69"/>
      <c r="P2931" s="63"/>
      <c r="Q2931" s="63"/>
      <c r="R2931" s="63"/>
    </row>
    <row r="2932" spans="1:18" outlineLevel="1">
      <c r="A2932" s="6">
        <v>49</v>
      </c>
      <c r="B2932" s="20">
        <v>42704.020833333336</v>
      </c>
      <c r="C2932" s="21">
        <v>0.8333333333333337</v>
      </c>
      <c r="D2932" s="22">
        <v>6.52</v>
      </c>
      <c r="E2932" s="23">
        <v>81.64</v>
      </c>
      <c r="F2932" s="7">
        <f t="shared" si="136"/>
        <v>6.7123400000000002</v>
      </c>
      <c r="G2932" s="7">
        <f t="shared" si="137"/>
        <v>87.060896</v>
      </c>
      <c r="H2932" s="8">
        <f t="shared" si="135"/>
        <v>-37.32662465664</v>
      </c>
      <c r="K2932" s="69"/>
      <c r="L2932" s="69"/>
      <c r="M2932" s="69"/>
      <c r="P2932" s="63"/>
      <c r="Q2932" s="63"/>
      <c r="R2932" s="63"/>
    </row>
    <row r="2933" spans="1:18" outlineLevel="1">
      <c r="A2933" s="6">
        <v>49</v>
      </c>
      <c r="B2933" s="20">
        <v>42704.020833333336</v>
      </c>
      <c r="C2933" s="21">
        <v>0.85416666666666707</v>
      </c>
      <c r="D2933" s="22">
        <v>9.6</v>
      </c>
      <c r="E2933" s="23">
        <v>78.7</v>
      </c>
      <c r="F2933" s="7">
        <f t="shared" si="136"/>
        <v>9.8832000000000004</v>
      </c>
      <c r="G2933" s="7">
        <f t="shared" si="137"/>
        <v>83.92568</v>
      </c>
      <c r="H2933" s="8">
        <f t="shared" si="135"/>
        <v>-23.973480576</v>
      </c>
      <c r="K2933" s="69"/>
      <c r="L2933" s="69"/>
      <c r="M2933" s="69"/>
      <c r="P2933" s="63"/>
      <c r="Q2933" s="63"/>
      <c r="R2933" s="63"/>
    </row>
    <row r="2934" spans="1:18" outlineLevel="1">
      <c r="A2934" s="6">
        <v>49</v>
      </c>
      <c r="B2934" s="20">
        <v>42704.020833333336</v>
      </c>
      <c r="C2934" s="21">
        <v>0.87500000000000044</v>
      </c>
      <c r="D2934" s="22">
        <v>9.7799999999999994</v>
      </c>
      <c r="E2934" s="23">
        <v>57.03</v>
      </c>
      <c r="F2934" s="7">
        <f t="shared" si="136"/>
        <v>10.06851</v>
      </c>
      <c r="G2934" s="7">
        <f t="shared" si="137"/>
        <v>60.816792</v>
      </c>
      <c r="H2934" s="8">
        <f t="shared" si="135"/>
        <v>208.24908658007999</v>
      </c>
      <c r="K2934" s="69"/>
      <c r="L2934" s="69"/>
      <c r="M2934" s="69"/>
      <c r="P2934" s="63"/>
      <c r="Q2934" s="63"/>
      <c r="R2934" s="63"/>
    </row>
    <row r="2935" spans="1:18" outlineLevel="1">
      <c r="A2935" s="6">
        <v>49</v>
      </c>
      <c r="B2935" s="20">
        <v>42704.020833333336</v>
      </c>
      <c r="C2935" s="21">
        <v>0.89583333333333381</v>
      </c>
      <c r="D2935" s="22">
        <v>9.58</v>
      </c>
      <c r="E2935" s="23">
        <v>51.95</v>
      </c>
      <c r="F2935" s="7">
        <f t="shared" si="136"/>
        <v>9.8626100000000001</v>
      </c>
      <c r="G2935" s="7">
        <f t="shared" si="137"/>
        <v>55.399480000000004</v>
      </c>
      <c r="H2935" s="8">
        <f t="shared" si="135"/>
        <v>257.41924955719998</v>
      </c>
      <c r="K2935" s="69"/>
      <c r="L2935" s="69"/>
      <c r="M2935" s="69"/>
      <c r="P2935" s="63"/>
      <c r="Q2935" s="63"/>
      <c r="R2935" s="63"/>
    </row>
    <row r="2936" spans="1:18" outlineLevel="1">
      <c r="A2936" s="6">
        <v>49</v>
      </c>
      <c r="B2936" s="20">
        <v>42704.020833333336</v>
      </c>
      <c r="C2936" s="21">
        <v>0.91666666666666718</v>
      </c>
      <c r="D2936" s="22">
        <v>9.69</v>
      </c>
      <c r="E2936" s="23">
        <v>45.31</v>
      </c>
      <c r="F2936" s="7">
        <f t="shared" si="136"/>
        <v>9.975855000000001</v>
      </c>
      <c r="G2936" s="7">
        <f t="shared" si="137"/>
        <v>48.318584000000001</v>
      </c>
      <c r="H2936" s="8">
        <f t="shared" si="135"/>
        <v>331.01299471068</v>
      </c>
      <c r="K2936" s="69"/>
      <c r="L2936" s="69"/>
      <c r="M2936" s="69"/>
      <c r="P2936" s="63"/>
      <c r="Q2936" s="63"/>
      <c r="R2936" s="63"/>
    </row>
    <row r="2937" spans="1:18" outlineLevel="1">
      <c r="A2937" s="6">
        <v>49</v>
      </c>
      <c r="B2937" s="20">
        <v>42704.020833333336</v>
      </c>
      <c r="C2937" s="21">
        <v>0.93750000000000056</v>
      </c>
      <c r="D2937" s="22">
        <v>9.6999999999999993</v>
      </c>
      <c r="E2937" s="23">
        <v>77.5</v>
      </c>
      <c r="F2937" s="7">
        <f t="shared" si="136"/>
        <v>9.9861500000000003</v>
      </c>
      <c r="G2937" s="7">
        <f t="shared" si="137"/>
        <v>82.646000000000001</v>
      </c>
      <c r="H2937" s="8">
        <f t="shared" si="135"/>
        <v>-11.444127900000009</v>
      </c>
      <c r="K2937" s="69"/>
      <c r="L2937" s="69"/>
      <c r="M2937" s="69"/>
      <c r="P2937" s="63"/>
      <c r="Q2937" s="63"/>
      <c r="R2937" s="63"/>
    </row>
    <row r="2938" spans="1:18" outlineLevel="1">
      <c r="A2938" s="6">
        <v>49</v>
      </c>
      <c r="B2938" s="20">
        <v>42704.020833333336</v>
      </c>
      <c r="C2938" s="21">
        <v>0.95833333333333393</v>
      </c>
      <c r="D2938" s="22">
        <v>9.75</v>
      </c>
      <c r="E2938" s="23">
        <v>65.459999999999994</v>
      </c>
      <c r="F2938" s="7">
        <f t="shared" si="136"/>
        <v>10.037625</v>
      </c>
      <c r="G2938" s="7">
        <f t="shared" si="137"/>
        <v>69.806543999999988</v>
      </c>
      <c r="H2938" s="8">
        <f t="shared" si="135"/>
        <v>117.37452628200012</v>
      </c>
      <c r="K2938" s="69"/>
      <c r="L2938" s="69"/>
      <c r="M2938" s="69"/>
      <c r="P2938" s="63"/>
      <c r="Q2938" s="63"/>
      <c r="R2938" s="63"/>
    </row>
    <row r="2939" spans="1:18" outlineLevel="1">
      <c r="A2939" s="6">
        <v>49</v>
      </c>
      <c r="B2939" s="20">
        <v>42704.020833333336</v>
      </c>
      <c r="C2939" s="21">
        <v>0.9791666666666673</v>
      </c>
      <c r="D2939" s="22">
        <v>9.56</v>
      </c>
      <c r="E2939" s="23">
        <v>62.99</v>
      </c>
      <c r="F2939" s="7">
        <f t="shared" si="136"/>
        <v>9.8420200000000015</v>
      </c>
      <c r="G2939" s="7">
        <f t="shared" si="137"/>
        <v>67.172536000000008</v>
      </c>
      <c r="H2939" s="8">
        <f t="shared" si="135"/>
        <v>141.01118723727996</v>
      </c>
      <c r="K2939" s="69"/>
      <c r="L2939" s="69"/>
      <c r="M2939" s="69"/>
      <c r="P2939" s="63"/>
      <c r="Q2939" s="63"/>
      <c r="R2939" s="63"/>
    </row>
    <row r="2940" spans="1:18" outlineLevel="1">
      <c r="A2940" s="6">
        <v>49</v>
      </c>
      <c r="B2940" s="20">
        <v>42704.020833333336</v>
      </c>
      <c r="C2940" s="21">
        <v>1.0000000000000007</v>
      </c>
      <c r="D2940" s="22">
        <v>9.6300000000000008</v>
      </c>
      <c r="E2940" s="23">
        <v>62.78</v>
      </c>
      <c r="F2940" s="7">
        <f t="shared" si="136"/>
        <v>9.9140850000000018</v>
      </c>
      <c r="G2940" s="7">
        <f t="shared" si="137"/>
        <v>66.948592000000005</v>
      </c>
      <c r="H2940" s="8">
        <f t="shared" si="135"/>
        <v>144.26389578167996</v>
      </c>
      <c r="K2940" s="69"/>
      <c r="L2940" s="69"/>
      <c r="M2940" s="69"/>
      <c r="P2940" s="63"/>
      <c r="Q2940" s="63"/>
      <c r="R2940" s="63"/>
    </row>
    <row r="2941" spans="1:18" outlineLevel="1">
      <c r="A2941" s="6">
        <v>49</v>
      </c>
      <c r="B2941" s="20">
        <v>42705.020833333336</v>
      </c>
      <c r="C2941" s="21">
        <v>2.0833333333333332E-2</v>
      </c>
      <c r="D2941" s="22">
        <v>9.6199999999999992</v>
      </c>
      <c r="E2941" s="23">
        <v>45.74</v>
      </c>
      <c r="F2941" s="7">
        <f t="shared" si="136"/>
        <v>9.9037900000000008</v>
      </c>
      <c r="G2941" s="7">
        <f t="shared" si="137"/>
        <v>48.777136000000006</v>
      </c>
      <c r="H2941" s="8">
        <f t="shared" si="135"/>
        <v>324.08037325455996</v>
      </c>
      <c r="K2941" s="69"/>
      <c r="L2941" s="69"/>
      <c r="M2941" s="69"/>
      <c r="P2941" s="63"/>
      <c r="Q2941" s="63"/>
      <c r="R2941" s="63"/>
    </row>
    <row r="2942" spans="1:18" outlineLevel="1">
      <c r="A2942" s="6">
        <v>49</v>
      </c>
      <c r="B2942" s="20">
        <v>42705.020833333336</v>
      </c>
      <c r="C2942" s="21">
        <v>4.1666666666666664E-2</v>
      </c>
      <c r="D2942" s="22">
        <v>9.76</v>
      </c>
      <c r="E2942" s="23">
        <v>9.85</v>
      </c>
      <c r="F2942" s="7">
        <f t="shared" si="136"/>
        <v>10.047920000000001</v>
      </c>
      <c r="G2942" s="7">
        <f t="shared" si="137"/>
        <v>10.50404</v>
      </c>
      <c r="H2942" s="8">
        <f t="shared" si="135"/>
        <v>713.36172640320001</v>
      </c>
      <c r="K2942" s="69"/>
      <c r="L2942" s="69"/>
      <c r="M2942" s="69"/>
      <c r="P2942" s="63"/>
      <c r="Q2942" s="63"/>
      <c r="R2942" s="63"/>
    </row>
    <row r="2943" spans="1:18" outlineLevel="1">
      <c r="A2943" s="6">
        <v>49</v>
      </c>
      <c r="B2943" s="20">
        <v>42705.020833333336</v>
      </c>
      <c r="C2943" s="21">
        <v>6.25E-2</v>
      </c>
      <c r="D2943" s="22">
        <v>8.57</v>
      </c>
      <c r="E2943" s="23">
        <v>10.210000000000001</v>
      </c>
      <c r="F2943" s="7">
        <f t="shared" si="136"/>
        <v>8.8228150000000003</v>
      </c>
      <c r="G2943" s="7">
        <f t="shared" si="137"/>
        <v>10.887944000000001</v>
      </c>
      <c r="H2943" s="8">
        <f t="shared" si="135"/>
        <v>622.99710685764001</v>
      </c>
      <c r="K2943" s="69"/>
      <c r="L2943" s="69"/>
      <c r="M2943" s="69"/>
      <c r="P2943" s="63"/>
      <c r="Q2943" s="63"/>
      <c r="R2943" s="63"/>
    </row>
    <row r="2944" spans="1:18" outlineLevel="1">
      <c r="A2944" s="6">
        <v>49</v>
      </c>
      <c r="B2944" s="20">
        <v>42705.020833333336</v>
      </c>
      <c r="C2944" s="21">
        <v>8.3333333333333329E-2</v>
      </c>
      <c r="D2944" s="22">
        <v>5.86</v>
      </c>
      <c r="E2944" s="23">
        <v>10.24</v>
      </c>
      <c r="F2944" s="7">
        <f t="shared" si="136"/>
        <v>6.0328700000000008</v>
      </c>
      <c r="G2944" s="7">
        <f t="shared" si="137"/>
        <v>10.919936</v>
      </c>
      <c r="H2944" s="8">
        <f t="shared" si="135"/>
        <v>425.80035070368001</v>
      </c>
      <c r="K2944" s="69"/>
      <c r="L2944" s="69"/>
      <c r="M2944" s="69"/>
      <c r="P2944" s="63"/>
      <c r="Q2944" s="63"/>
      <c r="R2944" s="63"/>
    </row>
    <row r="2945" spans="1:18" outlineLevel="1">
      <c r="A2945" s="6">
        <v>49</v>
      </c>
      <c r="B2945" s="20">
        <v>42705.020833333336</v>
      </c>
      <c r="C2945" s="21">
        <v>0.10416666666666666</v>
      </c>
      <c r="D2945" s="22">
        <v>4.54</v>
      </c>
      <c r="E2945" s="23">
        <v>10.01</v>
      </c>
      <c r="F2945" s="7">
        <f t="shared" si="136"/>
        <v>4.6739300000000004</v>
      </c>
      <c r="G2945" s="7">
        <f t="shared" si="137"/>
        <v>10.674664</v>
      </c>
      <c r="H2945" s="8">
        <f t="shared" si="135"/>
        <v>331.03266269047998</v>
      </c>
      <c r="K2945" s="69"/>
      <c r="L2945" s="69"/>
      <c r="M2945" s="69"/>
      <c r="P2945" s="63"/>
      <c r="Q2945" s="63"/>
      <c r="R2945" s="63"/>
    </row>
    <row r="2946" spans="1:18" outlineLevel="1">
      <c r="A2946" s="6">
        <v>49</v>
      </c>
      <c r="B2946" s="20">
        <v>42705.020833333336</v>
      </c>
      <c r="C2946" s="21">
        <v>0.12499999999999999</v>
      </c>
      <c r="D2946" s="22">
        <v>2.56</v>
      </c>
      <c r="E2946" s="23">
        <v>9.8800000000000008</v>
      </c>
      <c r="F2946" s="7">
        <f t="shared" si="136"/>
        <v>2.6355200000000001</v>
      </c>
      <c r="G2946" s="7">
        <f t="shared" si="137"/>
        <v>10.536032000000001</v>
      </c>
      <c r="H2946" s="8">
        <f t="shared" si="135"/>
        <v>187.02695694335998</v>
      </c>
      <c r="K2946" s="69"/>
      <c r="L2946" s="69"/>
      <c r="M2946" s="69"/>
      <c r="P2946" s="63"/>
      <c r="Q2946" s="63"/>
      <c r="R2946" s="63"/>
    </row>
    <row r="2947" spans="1:18" outlineLevel="1">
      <c r="A2947" s="6">
        <v>49</v>
      </c>
      <c r="B2947" s="20">
        <v>42705.020833333336</v>
      </c>
      <c r="C2947" s="21">
        <v>0.14583333333333331</v>
      </c>
      <c r="D2947" s="22">
        <v>3.4</v>
      </c>
      <c r="E2947" s="23">
        <v>10.15</v>
      </c>
      <c r="F2947" s="7">
        <f t="shared" si="136"/>
        <v>3.5003000000000002</v>
      </c>
      <c r="G2947" s="7">
        <f t="shared" si="137"/>
        <v>10.823960000000001</v>
      </c>
      <c r="H2947" s="8">
        <f t="shared" si="135"/>
        <v>247.38734281200001</v>
      </c>
      <c r="K2947" s="69"/>
      <c r="L2947" s="69"/>
      <c r="M2947" s="69"/>
      <c r="P2947" s="63"/>
      <c r="Q2947" s="63"/>
      <c r="R2947" s="63"/>
    </row>
    <row r="2948" spans="1:18" outlineLevel="1">
      <c r="A2948" s="6">
        <v>49</v>
      </c>
      <c r="B2948" s="20">
        <v>42705.020833333336</v>
      </c>
      <c r="C2948" s="21">
        <v>0.16666666666666666</v>
      </c>
      <c r="D2948" s="22">
        <v>3.19</v>
      </c>
      <c r="E2948" s="23">
        <v>10.3</v>
      </c>
      <c r="F2948" s="7">
        <f t="shared" si="136"/>
        <v>3.2841050000000003</v>
      </c>
      <c r="G2948" s="7">
        <f t="shared" si="137"/>
        <v>10.983920000000001</v>
      </c>
      <c r="H2948" s="8">
        <f t="shared" si="135"/>
        <v>231.58221090840001</v>
      </c>
      <c r="K2948" s="69"/>
      <c r="L2948" s="69"/>
      <c r="M2948" s="69"/>
      <c r="P2948" s="63"/>
      <c r="Q2948" s="63"/>
      <c r="R2948" s="63"/>
    </row>
    <row r="2949" spans="1:18" outlineLevel="1">
      <c r="A2949" s="6">
        <v>49</v>
      </c>
      <c r="B2949" s="20">
        <v>42705.020833333336</v>
      </c>
      <c r="C2949" s="21">
        <v>0.1875</v>
      </c>
      <c r="D2949" s="22">
        <v>2.15</v>
      </c>
      <c r="E2949" s="23">
        <v>10.49</v>
      </c>
      <c r="F2949" s="7">
        <f t="shared" si="136"/>
        <v>2.213425</v>
      </c>
      <c r="G2949" s="7">
        <f t="shared" si="137"/>
        <v>11.186536</v>
      </c>
      <c r="H2949" s="8">
        <f t="shared" si="135"/>
        <v>155.6335790542</v>
      </c>
      <c r="K2949" s="69"/>
      <c r="L2949" s="69"/>
      <c r="M2949" s="69"/>
      <c r="P2949" s="63"/>
      <c r="Q2949" s="63"/>
      <c r="R2949" s="63"/>
    </row>
    <row r="2950" spans="1:18" outlineLevel="1">
      <c r="A2950" s="6">
        <v>49</v>
      </c>
      <c r="B2950" s="20">
        <v>42705.020833333336</v>
      </c>
      <c r="C2950" s="21">
        <v>0.20833333333333334</v>
      </c>
      <c r="D2950" s="22">
        <v>1.37</v>
      </c>
      <c r="E2950" s="23">
        <v>10.5</v>
      </c>
      <c r="F2950" s="7">
        <f t="shared" si="136"/>
        <v>1.4104150000000002</v>
      </c>
      <c r="G2950" s="7">
        <f t="shared" si="137"/>
        <v>11.1972</v>
      </c>
      <c r="H2950" s="8">
        <f t="shared" si="135"/>
        <v>99.156123662000027</v>
      </c>
      <c r="K2950" s="69"/>
      <c r="L2950" s="69"/>
      <c r="M2950" s="69"/>
      <c r="P2950" s="63"/>
      <c r="Q2950" s="63"/>
      <c r="R2950" s="63"/>
    </row>
    <row r="2951" spans="1:18" outlineLevel="1">
      <c r="A2951" s="6">
        <v>49</v>
      </c>
      <c r="B2951" s="20">
        <v>42705.020833333336</v>
      </c>
      <c r="C2951" s="21">
        <v>0.22916666666666669</v>
      </c>
      <c r="D2951" s="22">
        <v>7.0000000000000007E-2</v>
      </c>
      <c r="E2951" s="23">
        <v>12.53</v>
      </c>
      <c r="F2951" s="7">
        <f t="shared" si="136"/>
        <v>7.2065000000000018E-2</v>
      </c>
      <c r="G2951" s="7">
        <f t="shared" si="137"/>
        <v>13.361991999999999</v>
      </c>
      <c r="H2951" s="8">
        <f t="shared" si="135"/>
        <v>4.9103655465200013</v>
      </c>
      <c r="K2951" s="69"/>
      <c r="L2951" s="69"/>
      <c r="M2951" s="69"/>
      <c r="P2951" s="63"/>
      <c r="Q2951" s="63"/>
      <c r="R2951" s="63"/>
    </row>
    <row r="2952" spans="1:18" outlineLevel="1">
      <c r="A2952" s="6">
        <v>49</v>
      </c>
      <c r="B2952" s="20">
        <v>42705.020833333336</v>
      </c>
      <c r="C2952" s="21">
        <v>0.25</v>
      </c>
      <c r="D2952" s="22">
        <v>0.01</v>
      </c>
      <c r="E2952" s="23">
        <v>56.19</v>
      </c>
      <c r="F2952" s="7">
        <f t="shared" si="136"/>
        <v>1.0295E-2</v>
      </c>
      <c r="G2952" s="7">
        <f t="shared" si="137"/>
        <v>59.921016000000002</v>
      </c>
      <c r="H2952" s="8">
        <f t="shared" si="135"/>
        <v>0.22215564027999998</v>
      </c>
      <c r="K2952" s="69"/>
      <c r="L2952" s="69"/>
      <c r="M2952" s="69"/>
      <c r="P2952" s="63"/>
      <c r="Q2952" s="63"/>
      <c r="R2952" s="63"/>
    </row>
    <row r="2953" spans="1:18" outlineLevel="1">
      <c r="A2953" s="6">
        <v>49</v>
      </c>
      <c r="B2953" s="20">
        <v>42705.020833333336</v>
      </c>
      <c r="C2953" s="21">
        <v>0.27083333333333331</v>
      </c>
      <c r="D2953" s="22">
        <v>-0.1</v>
      </c>
      <c r="E2953" s="23">
        <v>135.87</v>
      </c>
      <c r="F2953" s="7">
        <f t="shared" si="136"/>
        <v>-0.10295000000000001</v>
      </c>
      <c r="G2953" s="7">
        <f t="shared" si="137"/>
        <v>144.89176800000001</v>
      </c>
      <c r="H2953" s="8">
        <f t="shared" si="135"/>
        <v>6.5261825156000022</v>
      </c>
      <c r="K2953" s="69"/>
      <c r="L2953" s="69"/>
      <c r="M2953" s="69"/>
      <c r="P2953" s="63"/>
      <c r="Q2953" s="63"/>
      <c r="R2953" s="63"/>
    </row>
    <row r="2954" spans="1:18" outlineLevel="1">
      <c r="A2954" s="6">
        <v>49</v>
      </c>
      <c r="B2954" s="20">
        <v>42705.020833333336</v>
      </c>
      <c r="C2954" s="21">
        <v>0.29166666666666663</v>
      </c>
      <c r="D2954" s="22">
        <v>-0.1</v>
      </c>
      <c r="E2954" s="23">
        <v>113.94</v>
      </c>
      <c r="F2954" s="7">
        <f t="shared" si="136"/>
        <v>-0.10295000000000001</v>
      </c>
      <c r="G2954" s="7">
        <f t="shared" si="137"/>
        <v>121.505616</v>
      </c>
      <c r="H2954" s="8">
        <f t="shared" si="135"/>
        <v>4.1185781672000008</v>
      </c>
      <c r="K2954" s="69"/>
      <c r="L2954" s="69"/>
      <c r="M2954" s="69"/>
      <c r="P2954" s="63"/>
      <c r="Q2954" s="63"/>
      <c r="R2954" s="63"/>
    </row>
    <row r="2955" spans="1:18" outlineLevel="1">
      <c r="A2955" s="6">
        <v>49</v>
      </c>
      <c r="B2955" s="20">
        <v>42705.020833333336</v>
      </c>
      <c r="C2955" s="21">
        <v>0.31249999999999994</v>
      </c>
      <c r="D2955" s="22">
        <v>-0.09</v>
      </c>
      <c r="E2955" s="23">
        <v>79.41</v>
      </c>
      <c r="F2955" s="7">
        <f t="shared" si="136"/>
        <v>-9.2655000000000001E-2</v>
      </c>
      <c r="G2955" s="7">
        <f t="shared" si="137"/>
        <v>84.682823999999997</v>
      </c>
      <c r="H2955" s="8">
        <f t="shared" si="135"/>
        <v>0.29490455771999968</v>
      </c>
      <c r="K2955" s="69"/>
      <c r="L2955" s="69"/>
      <c r="M2955" s="69"/>
      <c r="P2955" s="63"/>
      <c r="Q2955" s="63"/>
      <c r="R2955" s="63"/>
    </row>
    <row r="2956" spans="1:18" outlineLevel="1">
      <c r="A2956" s="6">
        <v>49</v>
      </c>
      <c r="B2956" s="20">
        <v>42705.020833333336</v>
      </c>
      <c r="C2956" s="21">
        <v>0.33333333333333326</v>
      </c>
      <c r="D2956" s="22">
        <v>-0.09</v>
      </c>
      <c r="E2956" s="23">
        <v>60.71</v>
      </c>
      <c r="F2956" s="7">
        <f t="shared" si="136"/>
        <v>-9.2655000000000001E-2</v>
      </c>
      <c r="G2956" s="7">
        <f t="shared" si="137"/>
        <v>64.741144000000006</v>
      </c>
      <c r="H2956" s="8">
        <f t="shared" si="135"/>
        <v>-1.5527918026799996</v>
      </c>
      <c r="K2956" s="69"/>
      <c r="L2956" s="69"/>
      <c r="M2956" s="69"/>
      <c r="P2956" s="63"/>
      <c r="Q2956" s="63"/>
      <c r="R2956" s="63"/>
    </row>
    <row r="2957" spans="1:18" outlineLevel="1">
      <c r="A2957" s="6">
        <v>49</v>
      </c>
      <c r="B2957" s="20">
        <v>42705.020833333336</v>
      </c>
      <c r="C2957" s="21">
        <v>0.35416666666666657</v>
      </c>
      <c r="D2957" s="22">
        <v>-0.08</v>
      </c>
      <c r="E2957" s="23">
        <v>72.760000000000005</v>
      </c>
      <c r="F2957" s="7">
        <f t="shared" si="136"/>
        <v>-8.2360000000000003E-2</v>
      </c>
      <c r="G2957" s="7">
        <f t="shared" si="137"/>
        <v>77.59126400000001</v>
      </c>
      <c r="H2957" s="8">
        <f t="shared" ref="H2957:H3020" si="138">F2957*($B$6-G2957)</f>
        <v>-0.32192349695999922</v>
      </c>
      <c r="K2957" s="69"/>
      <c r="L2957" s="69"/>
      <c r="M2957" s="69"/>
      <c r="P2957" s="63"/>
      <c r="Q2957" s="63"/>
      <c r="R2957" s="63"/>
    </row>
    <row r="2958" spans="1:18" outlineLevel="1">
      <c r="A2958" s="6">
        <v>49</v>
      </c>
      <c r="B2958" s="20">
        <v>42705.020833333336</v>
      </c>
      <c r="C2958" s="21">
        <v>0.37499999999999989</v>
      </c>
      <c r="D2958" s="22">
        <v>-0.09</v>
      </c>
      <c r="E2958" s="23">
        <v>76.180000000000007</v>
      </c>
      <c r="F2958" s="7">
        <f t="shared" ref="F2958:F3021" si="139">IF($B$10="Electricity",$D2958*$B$7,$D2958*$B$8)</f>
        <v>-9.2655000000000001E-2</v>
      </c>
      <c r="G2958" s="7">
        <f t="shared" ref="G2958:G3021" si="140">+E2958*$B$8</f>
        <v>81.238352000000006</v>
      </c>
      <c r="H2958" s="8">
        <f t="shared" si="138"/>
        <v>-2.4242995439999433E-2</v>
      </c>
      <c r="K2958" s="69"/>
      <c r="L2958" s="69"/>
      <c r="M2958" s="69"/>
      <c r="P2958" s="63"/>
      <c r="Q2958" s="63"/>
      <c r="R2958" s="63"/>
    </row>
    <row r="2959" spans="1:18" outlineLevel="1">
      <c r="A2959" s="6">
        <v>49</v>
      </c>
      <c r="B2959" s="20">
        <v>42705.020833333336</v>
      </c>
      <c r="C2959" s="21">
        <v>0.3958333333333332</v>
      </c>
      <c r="D2959" s="22">
        <v>0.26</v>
      </c>
      <c r="E2959" s="23">
        <v>62.43</v>
      </c>
      <c r="F2959" s="7">
        <f t="shared" si="139"/>
        <v>0.26767000000000002</v>
      </c>
      <c r="G2959" s="7">
        <f t="shared" si="140"/>
        <v>66.575351999999995</v>
      </c>
      <c r="H2959" s="8">
        <f t="shared" si="138"/>
        <v>3.9948805301600014</v>
      </c>
      <c r="K2959" s="69"/>
      <c r="L2959" s="69"/>
      <c r="M2959" s="69"/>
      <c r="P2959" s="63"/>
      <c r="Q2959" s="63"/>
      <c r="R2959" s="63"/>
    </row>
    <row r="2960" spans="1:18" outlineLevel="1">
      <c r="A2960" s="6">
        <v>49</v>
      </c>
      <c r="B2960" s="20">
        <v>42705.020833333336</v>
      </c>
      <c r="C2960" s="21">
        <v>0.41666666666666652</v>
      </c>
      <c r="D2960" s="22">
        <v>0.53</v>
      </c>
      <c r="E2960" s="23">
        <v>58.26</v>
      </c>
      <c r="F2960" s="7">
        <f t="shared" si="139"/>
        <v>0.54563500000000009</v>
      </c>
      <c r="G2960" s="7">
        <f t="shared" si="140"/>
        <v>62.128464000000001</v>
      </c>
      <c r="H2960" s="8">
        <f t="shared" si="138"/>
        <v>10.569788045360001</v>
      </c>
      <c r="K2960" s="69"/>
      <c r="L2960" s="69"/>
      <c r="M2960" s="69"/>
      <c r="P2960" s="63"/>
      <c r="Q2960" s="63"/>
      <c r="R2960" s="63"/>
    </row>
    <row r="2961" spans="1:18" outlineLevel="1">
      <c r="A2961" s="6">
        <v>49</v>
      </c>
      <c r="B2961" s="20">
        <v>42705.020833333336</v>
      </c>
      <c r="C2961" s="21">
        <v>0.43749999999999983</v>
      </c>
      <c r="D2961" s="22">
        <v>0.63</v>
      </c>
      <c r="E2961" s="23">
        <v>23.68</v>
      </c>
      <c r="F2961" s="7">
        <f t="shared" si="139"/>
        <v>0.64858500000000008</v>
      </c>
      <c r="G2961" s="7">
        <f t="shared" si="140"/>
        <v>25.252351999999998</v>
      </c>
      <c r="H2961" s="8">
        <f t="shared" si="138"/>
        <v>36.481380778080002</v>
      </c>
      <c r="K2961" s="69"/>
      <c r="L2961" s="69"/>
      <c r="M2961" s="69"/>
      <c r="P2961" s="63"/>
      <c r="Q2961" s="63"/>
      <c r="R2961" s="63"/>
    </row>
    <row r="2962" spans="1:18" outlineLevel="1">
      <c r="A2962" s="6">
        <v>49</v>
      </c>
      <c r="B2962" s="20">
        <v>42705.020833333336</v>
      </c>
      <c r="C2962" s="21">
        <v>0.45833333333333315</v>
      </c>
      <c r="D2962" s="22">
        <v>0.48</v>
      </c>
      <c r="E2962" s="23">
        <v>53.56</v>
      </c>
      <c r="F2962" s="7">
        <f t="shared" si="139"/>
        <v>0.49416000000000004</v>
      </c>
      <c r="G2962" s="7">
        <f t="shared" si="140"/>
        <v>57.116384000000004</v>
      </c>
      <c r="H2962" s="8">
        <f t="shared" si="138"/>
        <v>12.04940768256</v>
      </c>
      <c r="K2962" s="69"/>
      <c r="L2962" s="69"/>
      <c r="M2962" s="69"/>
      <c r="P2962" s="63"/>
      <c r="Q2962" s="63"/>
      <c r="R2962" s="63"/>
    </row>
    <row r="2963" spans="1:18" outlineLevel="1">
      <c r="A2963" s="6">
        <v>49</v>
      </c>
      <c r="B2963" s="20">
        <v>42705.020833333336</v>
      </c>
      <c r="C2963" s="21">
        <v>0.47916666666666646</v>
      </c>
      <c r="D2963" s="22">
        <v>0.42</v>
      </c>
      <c r="E2963" s="23">
        <v>59.73</v>
      </c>
      <c r="F2963" s="7">
        <f t="shared" si="139"/>
        <v>0.43239</v>
      </c>
      <c r="G2963" s="7">
        <f t="shared" si="140"/>
        <v>63.696072000000001</v>
      </c>
      <c r="H2963" s="8">
        <f t="shared" si="138"/>
        <v>7.6982404279199992</v>
      </c>
      <c r="K2963" s="69"/>
      <c r="L2963" s="69"/>
      <c r="M2963" s="69"/>
      <c r="P2963" s="63"/>
      <c r="Q2963" s="63"/>
      <c r="R2963" s="63"/>
    </row>
    <row r="2964" spans="1:18" outlineLevel="1">
      <c r="A2964" s="6">
        <v>49</v>
      </c>
      <c r="B2964" s="20">
        <v>42705.020833333336</v>
      </c>
      <c r="C2964" s="21">
        <v>0.49999999999999978</v>
      </c>
      <c r="D2964" s="22">
        <v>0.48</v>
      </c>
      <c r="E2964" s="23">
        <v>79.19</v>
      </c>
      <c r="F2964" s="7">
        <f t="shared" si="139"/>
        <v>0.49416000000000004</v>
      </c>
      <c r="G2964" s="7">
        <f t="shared" si="140"/>
        <v>84.448216000000002</v>
      </c>
      <c r="H2964" s="8">
        <f t="shared" si="138"/>
        <v>-1.4568904185600011</v>
      </c>
      <c r="K2964" s="69"/>
      <c r="L2964" s="69"/>
      <c r="M2964" s="69"/>
      <c r="P2964" s="63"/>
      <c r="Q2964" s="63"/>
      <c r="R2964" s="63"/>
    </row>
    <row r="2965" spans="1:18" outlineLevel="1">
      <c r="A2965" s="6">
        <v>49</v>
      </c>
      <c r="B2965" s="20">
        <v>42705.020833333336</v>
      </c>
      <c r="C2965" s="21">
        <v>0.52083333333333315</v>
      </c>
      <c r="D2965" s="22">
        <v>0.54</v>
      </c>
      <c r="E2965" s="23">
        <v>64.819999999999993</v>
      </c>
      <c r="F2965" s="7">
        <f t="shared" si="139"/>
        <v>0.55593000000000004</v>
      </c>
      <c r="G2965" s="7">
        <f t="shared" si="140"/>
        <v>69.124047999999988</v>
      </c>
      <c r="H2965" s="8">
        <f t="shared" si="138"/>
        <v>6.8801629953600072</v>
      </c>
      <c r="K2965" s="69"/>
      <c r="L2965" s="69"/>
      <c r="M2965" s="69"/>
      <c r="P2965" s="63"/>
      <c r="Q2965" s="63"/>
      <c r="R2965" s="63"/>
    </row>
    <row r="2966" spans="1:18" outlineLevel="1">
      <c r="A2966" s="6">
        <v>49</v>
      </c>
      <c r="B2966" s="20">
        <v>42705.020833333336</v>
      </c>
      <c r="C2966" s="21">
        <v>0.54166666666666652</v>
      </c>
      <c r="D2966" s="22">
        <v>0.36</v>
      </c>
      <c r="E2966" s="23">
        <v>103.1</v>
      </c>
      <c r="F2966" s="7">
        <f t="shared" si="139"/>
        <v>0.37062</v>
      </c>
      <c r="G2966" s="7">
        <f t="shared" si="140"/>
        <v>109.94583999999999</v>
      </c>
      <c r="H2966" s="8">
        <f t="shared" si="138"/>
        <v>-10.542597220799996</v>
      </c>
      <c r="K2966" s="69"/>
      <c r="L2966" s="69"/>
      <c r="M2966" s="69"/>
      <c r="P2966" s="63"/>
      <c r="Q2966" s="63"/>
      <c r="R2966" s="63"/>
    </row>
    <row r="2967" spans="1:18" outlineLevel="1">
      <c r="A2967" s="6">
        <v>49</v>
      </c>
      <c r="B2967" s="20">
        <v>42705.020833333336</v>
      </c>
      <c r="C2967" s="21">
        <v>0.56249999999999989</v>
      </c>
      <c r="D2967" s="22">
        <v>0.72</v>
      </c>
      <c r="E2967" s="23">
        <v>126.79</v>
      </c>
      <c r="F2967" s="7">
        <f t="shared" si="139"/>
        <v>0.74124000000000001</v>
      </c>
      <c r="G2967" s="7">
        <f t="shared" si="140"/>
        <v>135.208856</v>
      </c>
      <c r="H2967" s="8">
        <f t="shared" si="138"/>
        <v>-39.811152421439999</v>
      </c>
      <c r="K2967" s="69"/>
      <c r="L2967" s="69"/>
      <c r="M2967" s="69"/>
      <c r="P2967" s="63"/>
      <c r="Q2967" s="63"/>
      <c r="R2967" s="63"/>
    </row>
    <row r="2968" spans="1:18" outlineLevel="1">
      <c r="A2968" s="6">
        <v>49</v>
      </c>
      <c r="B2968" s="20">
        <v>42705.020833333336</v>
      </c>
      <c r="C2968" s="21">
        <v>0.58333333333333326</v>
      </c>
      <c r="D2968" s="22">
        <v>1.07</v>
      </c>
      <c r="E2968" s="23">
        <v>78.7</v>
      </c>
      <c r="F2968" s="7">
        <f t="shared" si="139"/>
        <v>1.1015650000000001</v>
      </c>
      <c r="G2968" s="7">
        <f t="shared" si="140"/>
        <v>83.92568</v>
      </c>
      <c r="H2968" s="8">
        <f t="shared" si="138"/>
        <v>-2.6720441892000002</v>
      </c>
      <c r="K2968" s="69"/>
      <c r="L2968" s="69"/>
      <c r="M2968" s="69"/>
      <c r="P2968" s="63"/>
      <c r="Q2968" s="63"/>
      <c r="R2968" s="63"/>
    </row>
    <row r="2969" spans="1:18" outlineLevel="1">
      <c r="A2969" s="6">
        <v>49</v>
      </c>
      <c r="B2969" s="20">
        <v>42705.020833333336</v>
      </c>
      <c r="C2969" s="21">
        <v>0.60416666666666663</v>
      </c>
      <c r="D2969" s="22">
        <v>0.68</v>
      </c>
      <c r="E2969" s="23">
        <v>64.13</v>
      </c>
      <c r="F2969" s="7">
        <f t="shared" si="139"/>
        <v>0.70006000000000013</v>
      </c>
      <c r="G2969" s="7">
        <f t="shared" si="140"/>
        <v>68.388232000000002</v>
      </c>
      <c r="H2969" s="8">
        <f t="shared" si="138"/>
        <v>9.1790243060800005</v>
      </c>
      <c r="K2969" s="69"/>
      <c r="L2969" s="69"/>
      <c r="M2969" s="69"/>
      <c r="P2969" s="63"/>
      <c r="Q2969" s="63"/>
      <c r="R2969" s="63"/>
    </row>
    <row r="2970" spans="1:18" outlineLevel="1">
      <c r="A2970" s="6">
        <v>49</v>
      </c>
      <c r="B2970" s="20">
        <v>42705.020833333336</v>
      </c>
      <c r="C2970" s="21">
        <v>0.625</v>
      </c>
      <c r="D2970" s="22">
        <v>0.66</v>
      </c>
      <c r="E2970" s="23">
        <v>57.56</v>
      </c>
      <c r="F2970" s="7">
        <f t="shared" si="139"/>
        <v>0.67947000000000013</v>
      </c>
      <c r="G2970" s="7">
        <f t="shared" si="140"/>
        <v>61.381984000000003</v>
      </c>
      <c r="H2970" s="8">
        <f t="shared" si="138"/>
        <v>13.66958833152</v>
      </c>
      <c r="K2970" s="69"/>
      <c r="L2970" s="69"/>
      <c r="M2970" s="69"/>
      <c r="P2970" s="63"/>
      <c r="Q2970" s="63"/>
      <c r="R2970" s="63"/>
    </row>
    <row r="2971" spans="1:18" outlineLevel="1">
      <c r="A2971" s="6">
        <v>49</v>
      </c>
      <c r="B2971" s="20">
        <v>42705.020833333336</v>
      </c>
      <c r="C2971" s="21">
        <v>0.64583333333333337</v>
      </c>
      <c r="D2971" s="22">
        <v>1.47</v>
      </c>
      <c r="E2971" s="23">
        <v>48.61</v>
      </c>
      <c r="F2971" s="7">
        <f t="shared" si="139"/>
        <v>1.5133650000000001</v>
      </c>
      <c r="G2971" s="7">
        <f t="shared" si="140"/>
        <v>51.837704000000002</v>
      </c>
      <c r="H2971" s="8">
        <f t="shared" si="138"/>
        <v>44.88988058604</v>
      </c>
      <c r="K2971" s="69"/>
      <c r="L2971" s="69"/>
      <c r="M2971" s="69"/>
      <c r="P2971" s="63"/>
      <c r="Q2971" s="63"/>
      <c r="R2971" s="63"/>
    </row>
    <row r="2972" spans="1:18" outlineLevel="1">
      <c r="A2972" s="6">
        <v>49</v>
      </c>
      <c r="B2972" s="20">
        <v>42705.020833333336</v>
      </c>
      <c r="C2972" s="21">
        <v>0.66666666666666674</v>
      </c>
      <c r="D2972" s="22">
        <v>1.66</v>
      </c>
      <c r="E2972" s="23">
        <v>48.74</v>
      </c>
      <c r="F2972" s="7">
        <f t="shared" si="139"/>
        <v>1.7089700000000001</v>
      </c>
      <c r="G2972" s="7">
        <f t="shared" si="140"/>
        <v>51.976336000000003</v>
      </c>
      <c r="H2972" s="8">
        <f t="shared" si="138"/>
        <v>50.455056066079997</v>
      </c>
      <c r="K2972" s="69"/>
      <c r="L2972" s="69"/>
      <c r="M2972" s="69"/>
      <c r="P2972" s="63"/>
      <c r="Q2972" s="63"/>
      <c r="R2972" s="63"/>
    </row>
    <row r="2973" spans="1:18" outlineLevel="1">
      <c r="A2973" s="6">
        <v>49</v>
      </c>
      <c r="B2973" s="20">
        <v>42705.020833333336</v>
      </c>
      <c r="C2973" s="21">
        <v>0.68750000000000011</v>
      </c>
      <c r="D2973" s="22">
        <v>2.88</v>
      </c>
      <c r="E2973" s="23">
        <v>62.86</v>
      </c>
      <c r="F2973" s="7">
        <f t="shared" si="139"/>
        <v>2.96496</v>
      </c>
      <c r="G2973" s="7">
        <f t="shared" si="140"/>
        <v>67.033904000000007</v>
      </c>
      <c r="H2973" s="8">
        <f t="shared" si="138"/>
        <v>42.891395996159979</v>
      </c>
      <c r="K2973" s="69"/>
      <c r="L2973" s="69"/>
      <c r="M2973" s="69"/>
      <c r="P2973" s="63"/>
      <c r="Q2973" s="63"/>
      <c r="R2973" s="63"/>
    </row>
    <row r="2974" spans="1:18" outlineLevel="1">
      <c r="A2974" s="6">
        <v>49</v>
      </c>
      <c r="B2974" s="20">
        <v>42705.020833333336</v>
      </c>
      <c r="C2974" s="21">
        <v>0.70833333333333348</v>
      </c>
      <c r="D2974" s="22">
        <v>5.82</v>
      </c>
      <c r="E2974" s="23">
        <v>70.89</v>
      </c>
      <c r="F2974" s="7">
        <f t="shared" si="139"/>
        <v>5.9916900000000011</v>
      </c>
      <c r="G2974" s="7">
        <f t="shared" si="140"/>
        <v>75.597096000000008</v>
      </c>
      <c r="H2974" s="8">
        <f t="shared" si="138"/>
        <v>35.368370867759964</v>
      </c>
      <c r="K2974" s="69"/>
      <c r="L2974" s="69"/>
      <c r="M2974" s="69"/>
      <c r="P2974" s="63"/>
      <c r="Q2974" s="63"/>
      <c r="R2974" s="63"/>
    </row>
    <row r="2975" spans="1:18" outlineLevel="1">
      <c r="A2975" s="6">
        <v>49</v>
      </c>
      <c r="B2975" s="20">
        <v>42705.020833333336</v>
      </c>
      <c r="C2975" s="21">
        <v>0.72916666666666685</v>
      </c>
      <c r="D2975" s="22">
        <v>6.8</v>
      </c>
      <c r="E2975" s="23">
        <v>69.239999999999995</v>
      </c>
      <c r="F2975" s="7">
        <f t="shared" si="139"/>
        <v>7.0006000000000004</v>
      </c>
      <c r="G2975" s="7">
        <f t="shared" si="140"/>
        <v>73.837536</v>
      </c>
      <c r="H2975" s="8">
        <f t="shared" si="138"/>
        <v>53.641845478400001</v>
      </c>
      <c r="K2975" s="69"/>
      <c r="L2975" s="69"/>
      <c r="M2975" s="69"/>
      <c r="P2975" s="63"/>
      <c r="Q2975" s="63"/>
      <c r="R2975" s="63"/>
    </row>
    <row r="2976" spans="1:18" outlineLevel="1">
      <c r="A2976" s="6">
        <v>49</v>
      </c>
      <c r="B2976" s="20">
        <v>42705.020833333336</v>
      </c>
      <c r="C2976" s="21">
        <v>0.75000000000000022</v>
      </c>
      <c r="D2976" s="22">
        <v>6.55</v>
      </c>
      <c r="E2976" s="23">
        <v>78.28</v>
      </c>
      <c r="F2976" s="7">
        <f t="shared" si="139"/>
        <v>6.7432250000000007</v>
      </c>
      <c r="G2976" s="7">
        <f t="shared" si="140"/>
        <v>83.477792000000008</v>
      </c>
      <c r="H2976" s="8">
        <f t="shared" si="138"/>
        <v>-13.336696459200056</v>
      </c>
      <c r="K2976" s="69"/>
      <c r="L2976" s="69"/>
      <c r="M2976" s="69"/>
      <c r="P2976" s="63"/>
      <c r="Q2976" s="63"/>
      <c r="R2976" s="63"/>
    </row>
    <row r="2977" spans="1:18" outlineLevel="1">
      <c r="A2977" s="6">
        <v>49</v>
      </c>
      <c r="B2977" s="20">
        <v>42705.020833333336</v>
      </c>
      <c r="C2977" s="21">
        <v>0.77083333333333359</v>
      </c>
      <c r="D2977" s="22">
        <v>4.7699999999999996</v>
      </c>
      <c r="E2977" s="23">
        <v>80.760000000000005</v>
      </c>
      <c r="F2977" s="7">
        <f t="shared" si="139"/>
        <v>4.9107149999999997</v>
      </c>
      <c r="G2977" s="7">
        <f t="shared" si="140"/>
        <v>86.122464000000008</v>
      </c>
      <c r="H2977" s="8">
        <f t="shared" si="138"/>
        <v>-22.699603301760039</v>
      </c>
      <c r="K2977" s="69"/>
      <c r="L2977" s="69"/>
      <c r="M2977" s="69"/>
      <c r="P2977" s="63"/>
      <c r="Q2977" s="63"/>
      <c r="R2977" s="63"/>
    </row>
    <row r="2978" spans="1:18" outlineLevel="1">
      <c r="A2978" s="6">
        <v>49</v>
      </c>
      <c r="B2978" s="20">
        <v>42705.020833333336</v>
      </c>
      <c r="C2978" s="21">
        <v>0.79166666666666696</v>
      </c>
      <c r="D2978" s="22">
        <v>2.3199999999999998</v>
      </c>
      <c r="E2978" s="23">
        <v>69.66</v>
      </c>
      <c r="F2978" s="7">
        <f t="shared" si="139"/>
        <v>2.3884400000000001</v>
      </c>
      <c r="G2978" s="7">
        <f t="shared" si="140"/>
        <v>74.285423999999992</v>
      </c>
      <c r="H2978" s="8">
        <f t="shared" si="138"/>
        <v>17.23158190144002</v>
      </c>
      <c r="K2978" s="69"/>
      <c r="L2978" s="69"/>
      <c r="M2978" s="69"/>
      <c r="P2978" s="63"/>
      <c r="Q2978" s="63"/>
      <c r="R2978" s="63"/>
    </row>
    <row r="2979" spans="1:18" outlineLevel="1">
      <c r="A2979" s="6">
        <v>49</v>
      </c>
      <c r="B2979" s="20">
        <v>42705.020833333336</v>
      </c>
      <c r="C2979" s="21">
        <v>0.81250000000000033</v>
      </c>
      <c r="D2979" s="22">
        <v>1</v>
      </c>
      <c r="E2979" s="23">
        <v>69.930000000000007</v>
      </c>
      <c r="F2979" s="7">
        <f t="shared" si="139"/>
        <v>1.0295000000000001</v>
      </c>
      <c r="G2979" s="7">
        <f t="shared" si="140"/>
        <v>74.573352000000014</v>
      </c>
      <c r="H2979" s="8">
        <f t="shared" si="138"/>
        <v>7.1309841159999863</v>
      </c>
      <c r="K2979" s="69"/>
      <c r="L2979" s="69"/>
      <c r="M2979" s="69"/>
      <c r="P2979" s="63"/>
      <c r="Q2979" s="63"/>
      <c r="R2979" s="63"/>
    </row>
    <row r="2980" spans="1:18" outlineLevel="1">
      <c r="A2980" s="6">
        <v>49</v>
      </c>
      <c r="B2980" s="20">
        <v>42705.020833333336</v>
      </c>
      <c r="C2980" s="21">
        <v>0.8333333333333337</v>
      </c>
      <c r="D2980" s="22">
        <v>3.28</v>
      </c>
      <c r="E2980" s="23">
        <v>72.73</v>
      </c>
      <c r="F2980" s="7">
        <f t="shared" si="139"/>
        <v>3.37676</v>
      </c>
      <c r="G2980" s="7">
        <f t="shared" si="140"/>
        <v>77.559272000000007</v>
      </c>
      <c r="H2980" s="8">
        <f t="shared" si="138"/>
        <v>13.306892681279976</v>
      </c>
      <c r="K2980" s="69"/>
      <c r="L2980" s="69"/>
      <c r="M2980" s="69"/>
      <c r="P2980" s="63"/>
      <c r="Q2980" s="63"/>
      <c r="R2980" s="63"/>
    </row>
    <row r="2981" spans="1:18" outlineLevel="1">
      <c r="A2981" s="6">
        <v>49</v>
      </c>
      <c r="B2981" s="20">
        <v>42705.020833333336</v>
      </c>
      <c r="C2981" s="21">
        <v>0.85416666666666707</v>
      </c>
      <c r="D2981" s="22">
        <v>4.9000000000000004</v>
      </c>
      <c r="E2981" s="23">
        <v>62.72</v>
      </c>
      <c r="F2981" s="7">
        <f t="shared" si="139"/>
        <v>5.044550000000001</v>
      </c>
      <c r="G2981" s="7">
        <f t="shared" si="140"/>
        <v>66.884608</v>
      </c>
      <c r="H2981" s="8">
        <f t="shared" si="138"/>
        <v>73.72807571360002</v>
      </c>
      <c r="K2981" s="69"/>
      <c r="L2981" s="69"/>
      <c r="M2981" s="69"/>
      <c r="P2981" s="63"/>
      <c r="Q2981" s="63"/>
      <c r="R2981" s="63"/>
    </row>
    <row r="2982" spans="1:18" outlineLevel="1">
      <c r="A2982" s="6">
        <v>49</v>
      </c>
      <c r="B2982" s="20">
        <v>42705.020833333336</v>
      </c>
      <c r="C2982" s="21">
        <v>0.87500000000000044</v>
      </c>
      <c r="D2982" s="22">
        <v>6.01</v>
      </c>
      <c r="E2982" s="23">
        <v>40.83</v>
      </c>
      <c r="F2982" s="7">
        <f t="shared" si="139"/>
        <v>6.1872950000000007</v>
      </c>
      <c r="G2982" s="7">
        <f t="shared" si="140"/>
        <v>43.541111999999998</v>
      </c>
      <c r="H2982" s="8">
        <f t="shared" si="138"/>
        <v>234.86283792796004</v>
      </c>
      <c r="K2982" s="69"/>
      <c r="L2982" s="69"/>
      <c r="M2982" s="69"/>
      <c r="P2982" s="63"/>
      <c r="Q2982" s="63"/>
      <c r="R2982" s="63"/>
    </row>
    <row r="2983" spans="1:18" outlineLevel="1">
      <c r="A2983" s="6">
        <v>49</v>
      </c>
      <c r="B2983" s="20">
        <v>42705.020833333336</v>
      </c>
      <c r="C2983" s="21">
        <v>0.89583333333333381</v>
      </c>
      <c r="D2983" s="22">
        <v>4.0199999999999996</v>
      </c>
      <c r="E2983" s="23">
        <v>27.12</v>
      </c>
      <c r="F2983" s="7">
        <f t="shared" si="139"/>
        <v>4.1385899999999998</v>
      </c>
      <c r="G2983" s="7">
        <f t="shared" si="140"/>
        <v>28.920768000000002</v>
      </c>
      <c r="H2983" s="8">
        <f t="shared" si="138"/>
        <v>217.60388376287997</v>
      </c>
      <c r="K2983" s="69"/>
      <c r="L2983" s="69"/>
      <c r="M2983" s="69"/>
      <c r="P2983" s="63"/>
      <c r="Q2983" s="63"/>
      <c r="R2983" s="63"/>
    </row>
    <row r="2984" spans="1:18" outlineLevel="1">
      <c r="A2984" s="6">
        <v>49</v>
      </c>
      <c r="B2984" s="20">
        <v>42705.020833333336</v>
      </c>
      <c r="C2984" s="21">
        <v>0.91666666666666718</v>
      </c>
      <c r="D2984" s="22">
        <v>3.61</v>
      </c>
      <c r="E2984" s="23">
        <v>30.7</v>
      </c>
      <c r="F2984" s="7">
        <f t="shared" si="139"/>
        <v>3.7164950000000001</v>
      </c>
      <c r="G2984" s="7">
        <f t="shared" si="140"/>
        <v>32.738480000000003</v>
      </c>
      <c r="H2984" s="8">
        <f t="shared" si="138"/>
        <v>181.22194527240001</v>
      </c>
      <c r="K2984" s="69"/>
      <c r="L2984" s="69"/>
      <c r="M2984" s="69"/>
      <c r="P2984" s="63"/>
      <c r="Q2984" s="63"/>
      <c r="R2984" s="63"/>
    </row>
    <row r="2985" spans="1:18" outlineLevel="1">
      <c r="A2985" s="6">
        <v>49</v>
      </c>
      <c r="B2985" s="20">
        <v>42705.020833333336</v>
      </c>
      <c r="C2985" s="21">
        <v>0.93750000000000056</v>
      </c>
      <c r="D2985" s="22">
        <v>4.82</v>
      </c>
      <c r="E2985" s="23">
        <v>38.659999999999997</v>
      </c>
      <c r="F2985" s="7">
        <f t="shared" si="139"/>
        <v>4.9621900000000005</v>
      </c>
      <c r="G2985" s="7">
        <f t="shared" si="140"/>
        <v>41.227024</v>
      </c>
      <c r="H2985" s="8">
        <f t="shared" si="138"/>
        <v>199.84215877744003</v>
      </c>
      <c r="K2985" s="69"/>
      <c r="L2985" s="69"/>
      <c r="M2985" s="69"/>
      <c r="P2985" s="63"/>
      <c r="Q2985" s="63"/>
      <c r="R2985" s="63"/>
    </row>
    <row r="2986" spans="1:18" outlineLevel="1">
      <c r="A2986" s="6">
        <v>49</v>
      </c>
      <c r="B2986" s="20">
        <v>42705.020833333336</v>
      </c>
      <c r="C2986" s="21">
        <v>0.95833333333333393</v>
      </c>
      <c r="D2986" s="22">
        <v>4.0199999999999996</v>
      </c>
      <c r="E2986" s="23">
        <v>11.68</v>
      </c>
      <c r="F2986" s="7">
        <f t="shared" si="139"/>
        <v>4.1385899999999998</v>
      </c>
      <c r="G2986" s="7">
        <f t="shared" si="140"/>
        <v>12.455551999999999</v>
      </c>
      <c r="H2986" s="8">
        <f t="shared" si="138"/>
        <v>285.74666204831999</v>
      </c>
      <c r="K2986" s="69"/>
      <c r="L2986" s="69"/>
      <c r="M2986" s="69"/>
      <c r="P2986" s="63"/>
      <c r="Q2986" s="63"/>
      <c r="R2986" s="63"/>
    </row>
    <row r="2987" spans="1:18" outlineLevel="1">
      <c r="A2987" s="6">
        <v>49</v>
      </c>
      <c r="B2987" s="20">
        <v>42705.020833333336</v>
      </c>
      <c r="C2987" s="21">
        <v>0.9791666666666673</v>
      </c>
      <c r="D2987" s="22">
        <v>4.33</v>
      </c>
      <c r="E2987" s="23">
        <v>20.02</v>
      </c>
      <c r="F2987" s="7">
        <f t="shared" si="139"/>
        <v>4.4577350000000004</v>
      </c>
      <c r="G2987" s="7">
        <f t="shared" si="140"/>
        <v>21.349328</v>
      </c>
      <c r="H2987" s="8">
        <f t="shared" si="138"/>
        <v>268.13575584792005</v>
      </c>
      <c r="K2987" s="69"/>
      <c r="L2987" s="69"/>
      <c r="M2987" s="69"/>
      <c r="P2987" s="63"/>
      <c r="Q2987" s="63"/>
      <c r="R2987" s="63"/>
    </row>
    <row r="2988" spans="1:18" outlineLevel="1">
      <c r="A2988" s="6">
        <v>49</v>
      </c>
      <c r="B2988" s="20">
        <v>42705.020833333336</v>
      </c>
      <c r="C2988" s="21">
        <v>1.0000000000000007</v>
      </c>
      <c r="D2988" s="22">
        <v>3.56</v>
      </c>
      <c r="E2988" s="23">
        <v>24.69</v>
      </c>
      <c r="F2988" s="7">
        <f t="shared" si="139"/>
        <v>3.6650200000000002</v>
      </c>
      <c r="G2988" s="7">
        <f t="shared" si="140"/>
        <v>26.329416000000002</v>
      </c>
      <c r="H2988" s="8">
        <f t="shared" si="138"/>
        <v>202.20129377168001</v>
      </c>
      <c r="K2988" s="69"/>
      <c r="L2988" s="69"/>
      <c r="M2988" s="69"/>
      <c r="P2988" s="63"/>
      <c r="Q2988" s="63"/>
      <c r="R2988" s="63"/>
    </row>
    <row r="2989" spans="1:18" outlineLevel="1">
      <c r="A2989" s="6">
        <v>49</v>
      </c>
      <c r="B2989" s="20">
        <v>42706.020833333336</v>
      </c>
      <c r="C2989" s="21">
        <v>2.0833333333333332E-2</v>
      </c>
      <c r="D2989" s="22">
        <v>1.44</v>
      </c>
      <c r="E2989" s="23">
        <v>24.11</v>
      </c>
      <c r="F2989" s="7">
        <f t="shared" si="139"/>
        <v>1.48248</v>
      </c>
      <c r="G2989" s="7">
        <f t="shared" si="140"/>
        <v>25.710903999999999</v>
      </c>
      <c r="H2989" s="8">
        <f t="shared" si="138"/>
        <v>82.706219038080008</v>
      </c>
      <c r="K2989" s="69"/>
      <c r="L2989" s="69"/>
      <c r="M2989" s="69"/>
      <c r="P2989" s="63"/>
      <c r="Q2989" s="63"/>
      <c r="R2989" s="63"/>
    </row>
    <row r="2990" spans="1:18" outlineLevel="1">
      <c r="A2990" s="6">
        <v>49</v>
      </c>
      <c r="B2990" s="20">
        <v>42706.020833333336</v>
      </c>
      <c r="C2990" s="21">
        <v>4.1666666666666664E-2</v>
      </c>
      <c r="D2990" s="22">
        <v>1.06</v>
      </c>
      <c r="E2990" s="23">
        <v>22.73</v>
      </c>
      <c r="F2990" s="7">
        <f t="shared" si="139"/>
        <v>1.0912700000000002</v>
      </c>
      <c r="G2990" s="7">
        <f t="shared" si="140"/>
        <v>24.239272</v>
      </c>
      <c r="H2990" s="8">
        <f t="shared" si="138"/>
        <v>62.486914644560009</v>
      </c>
      <c r="K2990" s="69"/>
      <c r="L2990" s="69"/>
      <c r="M2990" s="69"/>
      <c r="P2990" s="63"/>
      <c r="Q2990" s="63"/>
      <c r="R2990" s="63"/>
    </row>
    <row r="2991" spans="1:18" outlineLevel="1">
      <c r="A2991" s="6">
        <v>49</v>
      </c>
      <c r="B2991" s="20">
        <v>42706.020833333336</v>
      </c>
      <c r="C2991" s="21">
        <v>6.25E-2</v>
      </c>
      <c r="D2991" s="22">
        <v>0.81</v>
      </c>
      <c r="E2991" s="23">
        <v>18.04</v>
      </c>
      <c r="F2991" s="7">
        <f t="shared" si="139"/>
        <v>0.83389500000000016</v>
      </c>
      <c r="G2991" s="7">
        <f t="shared" si="140"/>
        <v>19.237856000000001</v>
      </c>
      <c r="H2991" s="8">
        <f t="shared" si="138"/>
        <v>51.920090570880006</v>
      </c>
      <c r="K2991" s="69"/>
      <c r="L2991" s="69"/>
      <c r="M2991" s="69"/>
      <c r="P2991" s="63"/>
      <c r="Q2991" s="63"/>
      <c r="R2991" s="63"/>
    </row>
    <row r="2992" spans="1:18" outlineLevel="1">
      <c r="A2992" s="6">
        <v>49</v>
      </c>
      <c r="B2992" s="20">
        <v>42706.020833333336</v>
      </c>
      <c r="C2992" s="21">
        <v>8.3333333333333329E-2</v>
      </c>
      <c r="D2992" s="22">
        <v>0.6</v>
      </c>
      <c r="E2992" s="23">
        <v>16.2</v>
      </c>
      <c r="F2992" s="7">
        <f t="shared" si="139"/>
        <v>0.61770000000000003</v>
      </c>
      <c r="G2992" s="7">
        <f t="shared" si="140"/>
        <v>17.275679999999998</v>
      </c>
      <c r="H2992" s="8">
        <f t="shared" si="138"/>
        <v>39.671362464000005</v>
      </c>
      <c r="K2992" s="69"/>
      <c r="L2992" s="69"/>
      <c r="M2992" s="69"/>
      <c r="P2992" s="63"/>
      <c r="Q2992" s="63"/>
      <c r="R2992" s="63"/>
    </row>
    <row r="2993" spans="1:18" outlineLevel="1">
      <c r="A2993" s="6">
        <v>49</v>
      </c>
      <c r="B2993" s="20">
        <v>42706.020833333336</v>
      </c>
      <c r="C2993" s="21">
        <v>0.10416666666666666</v>
      </c>
      <c r="D2993" s="22">
        <v>0.66</v>
      </c>
      <c r="E2993" s="23">
        <v>16.2</v>
      </c>
      <c r="F2993" s="7">
        <f t="shared" si="139"/>
        <v>0.67947000000000013</v>
      </c>
      <c r="G2993" s="7">
        <f t="shared" si="140"/>
        <v>17.275679999999998</v>
      </c>
      <c r="H2993" s="8">
        <f t="shared" si="138"/>
        <v>43.638498710400015</v>
      </c>
      <c r="K2993" s="69"/>
      <c r="L2993" s="69"/>
      <c r="M2993" s="69"/>
      <c r="P2993" s="63"/>
      <c r="Q2993" s="63"/>
      <c r="R2993" s="63"/>
    </row>
    <row r="2994" spans="1:18" outlineLevel="1">
      <c r="A2994" s="6">
        <v>49</v>
      </c>
      <c r="B2994" s="20">
        <v>42706.020833333336</v>
      </c>
      <c r="C2994" s="21">
        <v>0.12499999999999999</v>
      </c>
      <c r="D2994" s="22">
        <v>0.81</v>
      </c>
      <c r="E2994" s="23">
        <v>14.3</v>
      </c>
      <c r="F2994" s="7">
        <f t="shared" si="139"/>
        <v>0.83389500000000016</v>
      </c>
      <c r="G2994" s="7">
        <f t="shared" si="140"/>
        <v>15.24952</v>
      </c>
      <c r="H2994" s="8">
        <f t="shared" si="138"/>
        <v>55.24594401960001</v>
      </c>
      <c r="K2994" s="69"/>
      <c r="L2994" s="69"/>
      <c r="M2994" s="69"/>
      <c r="P2994" s="63"/>
      <c r="Q2994" s="63"/>
      <c r="R2994" s="63"/>
    </row>
    <row r="2995" spans="1:18" outlineLevel="1">
      <c r="A2995" s="6">
        <v>49</v>
      </c>
      <c r="B2995" s="20">
        <v>42706.020833333336</v>
      </c>
      <c r="C2995" s="21">
        <v>0.14583333333333331</v>
      </c>
      <c r="D2995" s="22">
        <v>0.89</v>
      </c>
      <c r="E2995" s="23">
        <v>12.3</v>
      </c>
      <c r="F2995" s="7">
        <f t="shared" si="139"/>
        <v>0.91625500000000004</v>
      </c>
      <c r="G2995" s="7">
        <f t="shared" si="140"/>
        <v>13.116720000000001</v>
      </c>
      <c r="H2995" s="8">
        <f t="shared" si="138"/>
        <v>62.656522216399999</v>
      </c>
      <c r="K2995" s="69"/>
      <c r="L2995" s="69"/>
      <c r="M2995" s="69"/>
      <c r="P2995" s="63"/>
      <c r="Q2995" s="63"/>
      <c r="R2995" s="63"/>
    </row>
    <row r="2996" spans="1:18" outlineLevel="1">
      <c r="A2996" s="6">
        <v>49</v>
      </c>
      <c r="B2996" s="20">
        <v>42706.020833333336</v>
      </c>
      <c r="C2996" s="21">
        <v>0.16666666666666666</v>
      </c>
      <c r="D2996" s="22">
        <v>0.72</v>
      </c>
      <c r="E2996" s="23">
        <v>11.5</v>
      </c>
      <c r="F2996" s="7">
        <f t="shared" si="139"/>
        <v>0.74124000000000001</v>
      </c>
      <c r="G2996" s="7">
        <f t="shared" si="140"/>
        <v>12.2636</v>
      </c>
      <c r="H2996" s="8">
        <f t="shared" si="138"/>
        <v>51.320789136000002</v>
      </c>
      <c r="K2996" s="69"/>
      <c r="L2996" s="69"/>
      <c r="M2996" s="69"/>
      <c r="P2996" s="63"/>
      <c r="Q2996" s="63"/>
      <c r="R2996" s="63"/>
    </row>
    <row r="2997" spans="1:18" outlineLevel="1">
      <c r="A2997" s="6">
        <v>49</v>
      </c>
      <c r="B2997" s="20">
        <v>42706.020833333336</v>
      </c>
      <c r="C2997" s="21">
        <v>0.1875</v>
      </c>
      <c r="D2997" s="22">
        <v>0.55000000000000004</v>
      </c>
      <c r="E2997" s="23">
        <v>16.43</v>
      </c>
      <c r="F2997" s="7">
        <f t="shared" si="139"/>
        <v>0.56622500000000009</v>
      </c>
      <c r="G2997" s="7">
        <f t="shared" si="140"/>
        <v>17.520952000000001</v>
      </c>
      <c r="H2997" s="8">
        <f t="shared" si="138"/>
        <v>36.226536453800009</v>
      </c>
      <c r="K2997" s="69"/>
      <c r="L2997" s="69"/>
      <c r="M2997" s="69"/>
      <c r="P2997" s="63"/>
      <c r="Q2997" s="63"/>
      <c r="R2997" s="63"/>
    </row>
    <row r="2998" spans="1:18" outlineLevel="1">
      <c r="A2998" s="6">
        <v>49</v>
      </c>
      <c r="B2998" s="20">
        <v>42706.020833333336</v>
      </c>
      <c r="C2998" s="21">
        <v>0.20833333333333334</v>
      </c>
      <c r="D2998" s="22">
        <v>0.83</v>
      </c>
      <c r="E2998" s="23">
        <v>14.24</v>
      </c>
      <c r="F2998" s="7">
        <f t="shared" si="139"/>
        <v>0.85448500000000005</v>
      </c>
      <c r="G2998" s="7">
        <f t="shared" si="140"/>
        <v>15.185536000000001</v>
      </c>
      <c r="H2998" s="8">
        <f t="shared" si="138"/>
        <v>56.664714771040003</v>
      </c>
      <c r="K2998" s="69"/>
      <c r="L2998" s="69"/>
      <c r="M2998" s="69"/>
      <c r="P2998" s="63"/>
      <c r="Q2998" s="63"/>
      <c r="R2998" s="63"/>
    </row>
    <row r="2999" spans="1:18" outlineLevel="1">
      <c r="A2999" s="6">
        <v>49</v>
      </c>
      <c r="B2999" s="20">
        <v>42706.020833333336</v>
      </c>
      <c r="C2999" s="21">
        <v>0.22916666666666669</v>
      </c>
      <c r="D2999" s="22">
        <v>3.71</v>
      </c>
      <c r="E2999" s="23">
        <v>30.39</v>
      </c>
      <c r="F2999" s="7">
        <f t="shared" si="139"/>
        <v>3.8194450000000004</v>
      </c>
      <c r="G2999" s="7">
        <f t="shared" si="140"/>
        <v>32.407896000000001</v>
      </c>
      <c r="H2999" s="8">
        <f t="shared" si="138"/>
        <v>187.50459116228001</v>
      </c>
      <c r="K2999" s="69"/>
      <c r="L2999" s="69"/>
      <c r="M2999" s="69"/>
      <c r="P2999" s="63"/>
      <c r="Q2999" s="63"/>
      <c r="R2999" s="63"/>
    </row>
    <row r="3000" spans="1:18" outlineLevel="1">
      <c r="A3000" s="6">
        <v>49</v>
      </c>
      <c r="B3000" s="20">
        <v>42706.020833333336</v>
      </c>
      <c r="C3000" s="21">
        <v>0.25</v>
      </c>
      <c r="D3000" s="22">
        <v>3.51</v>
      </c>
      <c r="E3000" s="23">
        <v>37.21</v>
      </c>
      <c r="F3000" s="7">
        <f t="shared" si="139"/>
        <v>3.6135450000000002</v>
      </c>
      <c r="G3000" s="7">
        <f t="shared" si="140"/>
        <v>39.680744000000004</v>
      </c>
      <c r="H3000" s="8">
        <f t="shared" si="138"/>
        <v>151.11576342251999</v>
      </c>
      <c r="K3000" s="69"/>
      <c r="L3000" s="69"/>
      <c r="M3000" s="69"/>
      <c r="P3000" s="63"/>
      <c r="Q3000" s="63"/>
      <c r="R3000" s="63"/>
    </row>
    <row r="3001" spans="1:18" outlineLevel="1">
      <c r="A3001" s="6">
        <v>49</v>
      </c>
      <c r="B3001" s="20">
        <v>42706.020833333336</v>
      </c>
      <c r="C3001" s="21">
        <v>0.27083333333333331</v>
      </c>
      <c r="D3001" s="22">
        <v>2.85</v>
      </c>
      <c r="E3001" s="23">
        <v>57.34</v>
      </c>
      <c r="F3001" s="7">
        <f t="shared" si="139"/>
        <v>2.9340750000000004</v>
      </c>
      <c r="G3001" s="7">
        <f t="shared" si="140"/>
        <v>61.147376000000001</v>
      </c>
      <c r="H3001" s="8">
        <f t="shared" si="138"/>
        <v>59.716125262800006</v>
      </c>
      <c r="K3001" s="69"/>
      <c r="L3001" s="69"/>
      <c r="M3001" s="69"/>
      <c r="P3001" s="63"/>
      <c r="Q3001" s="63"/>
      <c r="R3001" s="63"/>
    </row>
    <row r="3002" spans="1:18" outlineLevel="1">
      <c r="A3002" s="6">
        <v>49</v>
      </c>
      <c r="B3002" s="20">
        <v>42706.020833333336</v>
      </c>
      <c r="C3002" s="21">
        <v>0.29166666666666663</v>
      </c>
      <c r="D3002" s="22">
        <v>2.15</v>
      </c>
      <c r="E3002" s="23">
        <v>56.68</v>
      </c>
      <c r="F3002" s="7">
        <f t="shared" si="139"/>
        <v>2.213425</v>
      </c>
      <c r="G3002" s="7">
        <f t="shared" si="140"/>
        <v>60.443552000000004</v>
      </c>
      <c r="H3002" s="8">
        <f t="shared" si="138"/>
        <v>46.60686841439999</v>
      </c>
      <c r="K3002" s="69"/>
      <c r="L3002" s="69"/>
      <c r="M3002" s="69"/>
      <c r="P3002" s="63"/>
      <c r="Q3002" s="63"/>
      <c r="R3002" s="63"/>
    </row>
    <row r="3003" spans="1:18" outlineLevel="1">
      <c r="A3003" s="6">
        <v>49</v>
      </c>
      <c r="B3003" s="20">
        <v>42706.020833333336</v>
      </c>
      <c r="C3003" s="21">
        <v>0.31249999999999994</v>
      </c>
      <c r="D3003" s="22">
        <v>2.68</v>
      </c>
      <c r="E3003" s="23">
        <v>41.85</v>
      </c>
      <c r="F3003" s="7">
        <f t="shared" si="139"/>
        <v>2.7590600000000003</v>
      </c>
      <c r="G3003" s="7">
        <f t="shared" si="140"/>
        <v>44.628840000000004</v>
      </c>
      <c r="H3003" s="8">
        <f t="shared" si="138"/>
        <v>101.7297427096</v>
      </c>
      <c r="K3003" s="69"/>
      <c r="L3003" s="69"/>
      <c r="M3003" s="69"/>
      <c r="P3003" s="63"/>
      <c r="Q3003" s="63"/>
      <c r="R3003" s="63"/>
    </row>
    <row r="3004" spans="1:18" outlineLevel="1">
      <c r="A3004" s="6">
        <v>49</v>
      </c>
      <c r="B3004" s="20">
        <v>42706.020833333336</v>
      </c>
      <c r="C3004" s="21">
        <v>0.33333333333333326</v>
      </c>
      <c r="D3004" s="22">
        <v>3.19</v>
      </c>
      <c r="E3004" s="23">
        <v>53.14</v>
      </c>
      <c r="F3004" s="7">
        <f t="shared" si="139"/>
        <v>3.2841050000000003</v>
      </c>
      <c r="G3004" s="7">
        <f t="shared" si="140"/>
        <v>56.668496000000005</v>
      </c>
      <c r="H3004" s="8">
        <f t="shared" si="138"/>
        <v>81.54926644391999</v>
      </c>
      <c r="K3004" s="69"/>
      <c r="L3004" s="69"/>
      <c r="M3004" s="69"/>
      <c r="P3004" s="63"/>
      <c r="Q3004" s="63"/>
      <c r="R3004" s="63"/>
    </row>
    <row r="3005" spans="1:18" outlineLevel="1">
      <c r="A3005" s="6">
        <v>49</v>
      </c>
      <c r="B3005" s="20">
        <v>42706.020833333336</v>
      </c>
      <c r="C3005" s="21">
        <v>0.35416666666666657</v>
      </c>
      <c r="D3005" s="22">
        <v>3.48</v>
      </c>
      <c r="E3005" s="23">
        <v>49.32</v>
      </c>
      <c r="F3005" s="7">
        <f t="shared" si="139"/>
        <v>3.5826600000000002</v>
      </c>
      <c r="G3005" s="7">
        <f t="shared" si="140"/>
        <v>52.594847999999999</v>
      </c>
      <c r="H3005" s="8">
        <f t="shared" si="138"/>
        <v>103.55733186432001</v>
      </c>
      <c r="K3005" s="69"/>
      <c r="L3005" s="69"/>
      <c r="M3005" s="69"/>
      <c r="P3005" s="63"/>
      <c r="Q3005" s="63"/>
      <c r="R3005" s="63"/>
    </row>
    <row r="3006" spans="1:18" outlineLevel="1">
      <c r="A3006" s="6">
        <v>49</v>
      </c>
      <c r="B3006" s="20">
        <v>42706.020833333336</v>
      </c>
      <c r="C3006" s="21">
        <v>0.37499999999999989</v>
      </c>
      <c r="D3006" s="22">
        <v>3.43</v>
      </c>
      <c r="E3006" s="23">
        <v>48.76</v>
      </c>
      <c r="F3006" s="7">
        <f t="shared" si="139"/>
        <v>3.5311850000000002</v>
      </c>
      <c r="G3006" s="7">
        <f t="shared" si="140"/>
        <v>51.997664</v>
      </c>
      <c r="H3006" s="8">
        <f t="shared" si="138"/>
        <v>104.17820634816</v>
      </c>
      <c r="K3006" s="69"/>
      <c r="L3006" s="69"/>
      <c r="M3006" s="69"/>
      <c r="P3006" s="63"/>
      <c r="Q3006" s="63"/>
      <c r="R3006" s="63"/>
    </row>
    <row r="3007" spans="1:18" outlineLevel="1">
      <c r="A3007" s="6">
        <v>49</v>
      </c>
      <c r="B3007" s="20">
        <v>42706.020833333336</v>
      </c>
      <c r="C3007" s="21">
        <v>0.3958333333333332</v>
      </c>
      <c r="D3007" s="22">
        <v>3.43</v>
      </c>
      <c r="E3007" s="23">
        <v>53.98</v>
      </c>
      <c r="F3007" s="7">
        <f t="shared" si="139"/>
        <v>3.5311850000000002</v>
      </c>
      <c r="G3007" s="7">
        <f t="shared" si="140"/>
        <v>57.564271999999995</v>
      </c>
      <c r="H3007" s="8">
        <f t="shared" si="138"/>
        <v>84.521483677680024</v>
      </c>
      <c r="K3007" s="69"/>
      <c r="L3007" s="69"/>
      <c r="M3007" s="69"/>
      <c r="P3007" s="63"/>
      <c r="Q3007" s="63"/>
      <c r="R3007" s="63"/>
    </row>
    <row r="3008" spans="1:18" outlineLevel="1">
      <c r="A3008" s="6">
        <v>49</v>
      </c>
      <c r="B3008" s="20">
        <v>42706.020833333336</v>
      </c>
      <c r="C3008" s="21">
        <v>0.41666666666666652</v>
      </c>
      <c r="D3008" s="22">
        <v>2.21</v>
      </c>
      <c r="E3008" s="23">
        <v>49.23</v>
      </c>
      <c r="F3008" s="7">
        <f t="shared" si="139"/>
        <v>2.2751950000000001</v>
      </c>
      <c r="G3008" s="7">
        <f t="shared" si="140"/>
        <v>52.498871999999999</v>
      </c>
      <c r="H3008" s="8">
        <f t="shared" si="138"/>
        <v>65.983221419960003</v>
      </c>
      <c r="K3008" s="69"/>
      <c r="L3008" s="69"/>
      <c r="M3008" s="69"/>
      <c r="P3008" s="63"/>
      <c r="Q3008" s="63"/>
      <c r="R3008" s="63"/>
    </row>
    <row r="3009" spans="1:18" outlineLevel="1">
      <c r="A3009" s="6">
        <v>49</v>
      </c>
      <c r="B3009" s="20">
        <v>42706.020833333336</v>
      </c>
      <c r="C3009" s="21">
        <v>0.43749999999999983</v>
      </c>
      <c r="D3009" s="22">
        <v>2.96</v>
      </c>
      <c r="E3009" s="23">
        <v>65.510000000000005</v>
      </c>
      <c r="F3009" s="7">
        <f t="shared" si="139"/>
        <v>3.04732</v>
      </c>
      <c r="G3009" s="7">
        <f t="shared" si="140"/>
        <v>69.859864000000002</v>
      </c>
      <c r="H3009" s="8">
        <f t="shared" si="138"/>
        <v>35.471219235519996</v>
      </c>
      <c r="K3009" s="69"/>
      <c r="L3009" s="69"/>
      <c r="M3009" s="69"/>
      <c r="P3009" s="63"/>
      <c r="Q3009" s="63"/>
      <c r="R3009" s="63"/>
    </row>
    <row r="3010" spans="1:18" outlineLevel="1">
      <c r="A3010" s="6">
        <v>49</v>
      </c>
      <c r="B3010" s="20">
        <v>42706.020833333336</v>
      </c>
      <c r="C3010" s="21">
        <v>0.45833333333333315</v>
      </c>
      <c r="D3010" s="22">
        <v>2.6</v>
      </c>
      <c r="E3010" s="23">
        <v>67.19</v>
      </c>
      <c r="F3010" s="7">
        <f t="shared" si="139"/>
        <v>2.6767000000000003</v>
      </c>
      <c r="G3010" s="7">
        <f t="shared" si="140"/>
        <v>71.651415999999998</v>
      </c>
      <c r="H3010" s="8">
        <f t="shared" si="138"/>
        <v>26.361704792800008</v>
      </c>
      <c r="K3010" s="69"/>
      <c r="L3010" s="69"/>
      <c r="M3010" s="69"/>
      <c r="P3010" s="63"/>
      <c r="Q3010" s="63"/>
      <c r="R3010" s="63"/>
    </row>
    <row r="3011" spans="1:18" outlineLevel="1">
      <c r="A3011" s="6">
        <v>49</v>
      </c>
      <c r="B3011" s="20">
        <v>42706.020833333336</v>
      </c>
      <c r="C3011" s="21">
        <v>0.47916666666666646</v>
      </c>
      <c r="D3011" s="22">
        <v>2.1</v>
      </c>
      <c r="E3011" s="23">
        <v>65.510000000000005</v>
      </c>
      <c r="F3011" s="7">
        <f t="shared" si="139"/>
        <v>2.1619500000000005</v>
      </c>
      <c r="G3011" s="7">
        <f t="shared" si="140"/>
        <v>69.859864000000002</v>
      </c>
      <c r="H3011" s="8">
        <f t="shared" si="138"/>
        <v>25.165392025200003</v>
      </c>
      <c r="K3011" s="69"/>
      <c r="L3011" s="69"/>
      <c r="M3011" s="69"/>
      <c r="P3011" s="63"/>
      <c r="Q3011" s="63"/>
      <c r="R3011" s="63"/>
    </row>
    <row r="3012" spans="1:18" outlineLevel="1">
      <c r="A3012" s="6">
        <v>49</v>
      </c>
      <c r="B3012" s="20">
        <v>42706.020833333336</v>
      </c>
      <c r="C3012" s="21">
        <v>0.49999999999999978</v>
      </c>
      <c r="D3012" s="22">
        <v>2.25</v>
      </c>
      <c r="E3012" s="23">
        <v>76.540000000000006</v>
      </c>
      <c r="F3012" s="7">
        <f t="shared" si="139"/>
        <v>2.3163750000000003</v>
      </c>
      <c r="G3012" s="7">
        <f t="shared" si="140"/>
        <v>81.622256000000007</v>
      </c>
      <c r="H3012" s="8">
        <f t="shared" si="138"/>
        <v>-0.28319074200001682</v>
      </c>
      <c r="K3012" s="69"/>
      <c r="L3012" s="69"/>
      <c r="M3012" s="69"/>
      <c r="P3012" s="63"/>
      <c r="Q3012" s="63"/>
      <c r="R3012" s="63"/>
    </row>
    <row r="3013" spans="1:18" outlineLevel="1">
      <c r="A3013" s="6">
        <v>49</v>
      </c>
      <c r="B3013" s="20">
        <v>42706.020833333336</v>
      </c>
      <c r="C3013" s="21">
        <v>0.52083333333333315</v>
      </c>
      <c r="D3013" s="22">
        <v>1.77</v>
      </c>
      <c r="E3013" s="23">
        <v>53.54</v>
      </c>
      <c r="F3013" s="7">
        <f t="shared" si="139"/>
        <v>1.8222150000000001</v>
      </c>
      <c r="G3013" s="7">
        <f t="shared" si="140"/>
        <v>57.095056</v>
      </c>
      <c r="H3013" s="8">
        <f t="shared" si="138"/>
        <v>44.471055030960002</v>
      </c>
      <c r="K3013" s="69"/>
      <c r="L3013" s="69"/>
      <c r="M3013" s="69"/>
      <c r="P3013" s="63"/>
      <c r="Q3013" s="63"/>
      <c r="R3013" s="63"/>
    </row>
    <row r="3014" spans="1:18" outlineLevel="1">
      <c r="A3014" s="6">
        <v>49</v>
      </c>
      <c r="B3014" s="20">
        <v>42706.020833333336</v>
      </c>
      <c r="C3014" s="21">
        <v>0.54166666666666652</v>
      </c>
      <c r="D3014" s="22">
        <v>1.1599999999999999</v>
      </c>
      <c r="E3014" s="23">
        <v>42.4</v>
      </c>
      <c r="F3014" s="7">
        <f t="shared" si="139"/>
        <v>1.1942200000000001</v>
      </c>
      <c r="G3014" s="7">
        <f t="shared" si="140"/>
        <v>45.215359999999997</v>
      </c>
      <c r="H3014" s="8">
        <f t="shared" si="138"/>
        <v>43.331842780800002</v>
      </c>
      <c r="K3014" s="69"/>
      <c r="L3014" s="69"/>
      <c r="M3014" s="69"/>
      <c r="P3014" s="63"/>
      <c r="Q3014" s="63"/>
      <c r="R3014" s="63"/>
    </row>
    <row r="3015" spans="1:18" outlineLevel="1">
      <c r="A3015" s="6">
        <v>49</v>
      </c>
      <c r="B3015" s="20">
        <v>42706.020833333336</v>
      </c>
      <c r="C3015" s="21">
        <v>0.56249999999999989</v>
      </c>
      <c r="D3015" s="22">
        <v>1.52</v>
      </c>
      <c r="E3015" s="23">
        <v>47.83</v>
      </c>
      <c r="F3015" s="7">
        <f t="shared" si="139"/>
        <v>1.5648400000000002</v>
      </c>
      <c r="G3015" s="7">
        <f t="shared" si="140"/>
        <v>51.005912000000002</v>
      </c>
      <c r="H3015" s="8">
        <f t="shared" si="138"/>
        <v>47.718368665920003</v>
      </c>
      <c r="K3015" s="69"/>
      <c r="L3015" s="69"/>
      <c r="M3015" s="69"/>
      <c r="P3015" s="63"/>
      <c r="Q3015" s="63"/>
      <c r="R3015" s="63"/>
    </row>
    <row r="3016" spans="1:18" outlineLevel="1">
      <c r="A3016" s="6">
        <v>49</v>
      </c>
      <c r="B3016" s="20">
        <v>42706.020833333336</v>
      </c>
      <c r="C3016" s="21">
        <v>0.58333333333333326</v>
      </c>
      <c r="D3016" s="22">
        <v>1.28</v>
      </c>
      <c r="E3016" s="23">
        <v>46.37</v>
      </c>
      <c r="F3016" s="7">
        <f t="shared" si="139"/>
        <v>1.31776</v>
      </c>
      <c r="G3016" s="7">
        <f t="shared" si="140"/>
        <v>49.448968000000001</v>
      </c>
      <c r="H3016" s="8">
        <f t="shared" si="138"/>
        <v>42.235567928320002</v>
      </c>
      <c r="K3016" s="69"/>
      <c r="L3016" s="69"/>
      <c r="M3016" s="69"/>
      <c r="P3016" s="63"/>
      <c r="Q3016" s="63"/>
      <c r="R3016" s="63"/>
    </row>
    <row r="3017" spans="1:18" outlineLevel="1">
      <c r="A3017" s="6">
        <v>49</v>
      </c>
      <c r="B3017" s="20">
        <v>42706.020833333336</v>
      </c>
      <c r="C3017" s="21">
        <v>0.60416666666666663</v>
      </c>
      <c r="D3017" s="22">
        <v>2.2999999999999998</v>
      </c>
      <c r="E3017" s="23">
        <v>72.72</v>
      </c>
      <c r="F3017" s="7">
        <f t="shared" si="139"/>
        <v>2.3678499999999998</v>
      </c>
      <c r="G3017" s="7">
        <f t="shared" si="140"/>
        <v>77.548608000000002</v>
      </c>
      <c r="H3017" s="8">
        <f t="shared" si="138"/>
        <v>9.356303547199996</v>
      </c>
      <c r="K3017" s="69"/>
      <c r="L3017" s="69"/>
      <c r="M3017" s="69"/>
      <c r="P3017" s="63"/>
      <c r="Q3017" s="63"/>
      <c r="R3017" s="63"/>
    </row>
    <row r="3018" spans="1:18" outlineLevel="1">
      <c r="A3018" s="6">
        <v>49</v>
      </c>
      <c r="B3018" s="20">
        <v>42706.020833333336</v>
      </c>
      <c r="C3018" s="21">
        <v>0.625</v>
      </c>
      <c r="D3018" s="22">
        <v>2.1800000000000002</v>
      </c>
      <c r="E3018" s="23">
        <v>46.14</v>
      </c>
      <c r="F3018" s="7">
        <f t="shared" si="139"/>
        <v>2.2443100000000005</v>
      </c>
      <c r="G3018" s="7">
        <f t="shared" si="140"/>
        <v>49.203696000000001</v>
      </c>
      <c r="H3018" s="8">
        <f t="shared" si="138"/>
        <v>72.482918030240015</v>
      </c>
      <c r="K3018" s="69"/>
      <c r="L3018" s="69"/>
      <c r="M3018" s="69"/>
      <c r="P3018" s="63"/>
      <c r="Q3018" s="63"/>
      <c r="R3018" s="63"/>
    </row>
    <row r="3019" spans="1:18" outlineLevel="1">
      <c r="A3019" s="6">
        <v>49</v>
      </c>
      <c r="B3019" s="20">
        <v>42706.020833333336</v>
      </c>
      <c r="C3019" s="21">
        <v>0.64583333333333337</v>
      </c>
      <c r="D3019" s="22">
        <v>2.16</v>
      </c>
      <c r="E3019" s="23">
        <v>41.03</v>
      </c>
      <c r="F3019" s="7">
        <f t="shared" si="139"/>
        <v>2.2237200000000001</v>
      </c>
      <c r="G3019" s="7">
        <f t="shared" si="140"/>
        <v>43.754392000000003</v>
      </c>
      <c r="H3019" s="8">
        <f t="shared" si="138"/>
        <v>83.935663421759998</v>
      </c>
      <c r="K3019" s="69"/>
      <c r="L3019" s="69"/>
      <c r="M3019" s="69"/>
      <c r="P3019" s="63"/>
      <c r="Q3019" s="63"/>
      <c r="R3019" s="63"/>
    </row>
    <row r="3020" spans="1:18" outlineLevel="1">
      <c r="A3020" s="6">
        <v>49</v>
      </c>
      <c r="B3020" s="20">
        <v>42706.020833333336</v>
      </c>
      <c r="C3020" s="21">
        <v>0.66666666666666674</v>
      </c>
      <c r="D3020" s="22">
        <v>2.75</v>
      </c>
      <c r="E3020" s="23">
        <v>38.97</v>
      </c>
      <c r="F3020" s="7">
        <f t="shared" si="139"/>
        <v>2.8311250000000001</v>
      </c>
      <c r="G3020" s="7">
        <f t="shared" si="140"/>
        <v>41.557608000000002</v>
      </c>
      <c r="H3020" s="8">
        <f t="shared" si="138"/>
        <v>113.08190455099999</v>
      </c>
      <c r="K3020" s="69"/>
      <c r="L3020" s="69"/>
      <c r="M3020" s="69"/>
      <c r="P3020" s="63"/>
      <c r="Q3020" s="63"/>
      <c r="R3020" s="63"/>
    </row>
    <row r="3021" spans="1:18" outlineLevel="1">
      <c r="A3021" s="6">
        <v>49</v>
      </c>
      <c r="B3021" s="20">
        <v>42706.020833333336</v>
      </c>
      <c r="C3021" s="21">
        <v>0.68750000000000011</v>
      </c>
      <c r="D3021" s="22">
        <v>2.88</v>
      </c>
      <c r="E3021" s="23">
        <v>62.72</v>
      </c>
      <c r="F3021" s="7">
        <f t="shared" si="139"/>
        <v>2.96496</v>
      </c>
      <c r="G3021" s="7">
        <f t="shared" si="140"/>
        <v>66.884608</v>
      </c>
      <c r="H3021" s="8">
        <f t="shared" ref="H3021:H3084" si="141">F3021*($B$6-G3021)</f>
        <v>43.334052664319998</v>
      </c>
      <c r="K3021" s="69"/>
      <c r="L3021" s="69"/>
      <c r="M3021" s="69"/>
      <c r="P3021" s="63"/>
      <c r="Q3021" s="63"/>
      <c r="R3021" s="63"/>
    </row>
    <row r="3022" spans="1:18" outlineLevel="1">
      <c r="A3022" s="6">
        <v>49</v>
      </c>
      <c r="B3022" s="20">
        <v>42706.020833333336</v>
      </c>
      <c r="C3022" s="21">
        <v>0.70833333333333348</v>
      </c>
      <c r="D3022" s="22">
        <v>2.79</v>
      </c>
      <c r="E3022" s="23">
        <v>35.78</v>
      </c>
      <c r="F3022" s="7">
        <f t="shared" ref="F3022:F3085" si="142">IF($B$10="Electricity",$D3022*$B$7,$D3022*$B$8)</f>
        <v>2.8723050000000003</v>
      </c>
      <c r="G3022" s="7">
        <f t="shared" ref="G3022:G3085" si="143">+E3022*$B$8</f>
        <v>38.155792000000005</v>
      </c>
      <c r="H3022" s="8">
        <f t="shared" si="141"/>
        <v>124.49778535944</v>
      </c>
      <c r="K3022" s="69"/>
      <c r="L3022" s="69"/>
      <c r="M3022" s="69"/>
      <c r="P3022" s="63"/>
      <c r="Q3022" s="63"/>
      <c r="R3022" s="63"/>
    </row>
    <row r="3023" spans="1:18" outlineLevel="1">
      <c r="A3023" s="6">
        <v>49</v>
      </c>
      <c r="B3023" s="20">
        <v>42706.020833333336</v>
      </c>
      <c r="C3023" s="21">
        <v>0.72916666666666685</v>
      </c>
      <c r="D3023" s="22">
        <v>2.65</v>
      </c>
      <c r="E3023" s="23">
        <v>46.26</v>
      </c>
      <c r="F3023" s="7">
        <f t="shared" si="142"/>
        <v>2.7281750000000002</v>
      </c>
      <c r="G3023" s="7">
        <f t="shared" si="143"/>
        <v>49.331663999999996</v>
      </c>
      <c r="H3023" s="8">
        <f t="shared" si="141"/>
        <v>87.760850066800018</v>
      </c>
      <c r="K3023" s="69"/>
      <c r="L3023" s="69"/>
      <c r="M3023" s="69"/>
      <c r="P3023" s="63"/>
      <c r="Q3023" s="63"/>
      <c r="R3023" s="63"/>
    </row>
    <row r="3024" spans="1:18" outlineLevel="1">
      <c r="A3024" s="6">
        <v>49</v>
      </c>
      <c r="B3024" s="20">
        <v>42706.020833333336</v>
      </c>
      <c r="C3024" s="21">
        <v>0.75000000000000022</v>
      </c>
      <c r="D3024" s="22">
        <v>1.97</v>
      </c>
      <c r="E3024" s="23">
        <v>46.31</v>
      </c>
      <c r="F3024" s="7">
        <f t="shared" si="142"/>
        <v>2.0281150000000001</v>
      </c>
      <c r="G3024" s="7">
        <f t="shared" si="143"/>
        <v>49.384984000000003</v>
      </c>
      <c r="H3024" s="8">
        <f t="shared" si="141"/>
        <v>65.132945674840002</v>
      </c>
      <c r="K3024" s="69"/>
      <c r="L3024" s="69"/>
      <c r="M3024" s="69"/>
      <c r="P3024" s="63"/>
      <c r="Q3024" s="63"/>
      <c r="R3024" s="63"/>
    </row>
    <row r="3025" spans="1:18" outlineLevel="1">
      <c r="A3025" s="6">
        <v>49</v>
      </c>
      <c r="B3025" s="20">
        <v>42706.020833333336</v>
      </c>
      <c r="C3025" s="21">
        <v>0.77083333333333359</v>
      </c>
      <c r="D3025" s="22">
        <v>1.36</v>
      </c>
      <c r="E3025" s="23">
        <v>33.880000000000003</v>
      </c>
      <c r="F3025" s="7">
        <f t="shared" si="142"/>
        <v>1.4001200000000003</v>
      </c>
      <c r="G3025" s="7">
        <f t="shared" si="143"/>
        <v>36.129632000000001</v>
      </c>
      <c r="H3025" s="8">
        <f t="shared" si="141"/>
        <v>63.523959644160009</v>
      </c>
      <c r="K3025" s="69"/>
      <c r="L3025" s="69"/>
      <c r="M3025" s="69"/>
      <c r="P3025" s="63"/>
      <c r="Q3025" s="63"/>
      <c r="R3025" s="63"/>
    </row>
    <row r="3026" spans="1:18" outlineLevel="1">
      <c r="A3026" s="6">
        <v>49</v>
      </c>
      <c r="B3026" s="20">
        <v>42706.020833333336</v>
      </c>
      <c r="C3026" s="21">
        <v>0.79166666666666696</v>
      </c>
      <c r="D3026" s="22">
        <v>1.1000000000000001</v>
      </c>
      <c r="E3026" s="23">
        <v>46</v>
      </c>
      <c r="F3026" s="7">
        <f t="shared" si="142"/>
        <v>1.1324500000000002</v>
      </c>
      <c r="G3026" s="7">
        <f t="shared" si="143"/>
        <v>49.054400000000001</v>
      </c>
      <c r="H3026" s="8">
        <f t="shared" si="141"/>
        <v>36.743019720000007</v>
      </c>
      <c r="K3026" s="69"/>
      <c r="L3026" s="69"/>
      <c r="M3026" s="69"/>
      <c r="P3026" s="63"/>
      <c r="Q3026" s="63"/>
      <c r="R3026" s="63"/>
    </row>
    <row r="3027" spans="1:18" outlineLevel="1">
      <c r="A3027" s="6">
        <v>49</v>
      </c>
      <c r="B3027" s="20">
        <v>42706.020833333336</v>
      </c>
      <c r="C3027" s="21">
        <v>0.81250000000000033</v>
      </c>
      <c r="D3027" s="22">
        <v>1.1100000000000001</v>
      </c>
      <c r="E3027" s="23">
        <v>52.97</v>
      </c>
      <c r="F3027" s="7">
        <f t="shared" si="142"/>
        <v>1.1427450000000001</v>
      </c>
      <c r="G3027" s="7">
        <f t="shared" si="143"/>
        <v>56.487208000000003</v>
      </c>
      <c r="H3027" s="8">
        <f t="shared" si="141"/>
        <v>28.583242994039999</v>
      </c>
      <c r="K3027" s="69"/>
      <c r="L3027" s="69"/>
      <c r="M3027" s="69"/>
      <c r="P3027" s="63"/>
      <c r="Q3027" s="63"/>
      <c r="R3027" s="63"/>
    </row>
    <row r="3028" spans="1:18" outlineLevel="1">
      <c r="A3028" s="6">
        <v>49</v>
      </c>
      <c r="B3028" s="20">
        <v>42706.020833333336</v>
      </c>
      <c r="C3028" s="21">
        <v>0.8333333333333337</v>
      </c>
      <c r="D3028" s="22">
        <v>1.61</v>
      </c>
      <c r="E3028" s="23">
        <v>60.49</v>
      </c>
      <c r="F3028" s="7">
        <f t="shared" si="142"/>
        <v>1.6574950000000002</v>
      </c>
      <c r="G3028" s="7">
        <f t="shared" si="143"/>
        <v>64.506535999999997</v>
      </c>
      <c r="H3028" s="8">
        <f t="shared" si="141"/>
        <v>28.166581612680009</v>
      </c>
      <c r="K3028" s="69"/>
      <c r="L3028" s="69"/>
      <c r="M3028" s="69"/>
      <c r="P3028" s="63"/>
      <c r="Q3028" s="63"/>
      <c r="R3028" s="63"/>
    </row>
    <row r="3029" spans="1:18" outlineLevel="1">
      <c r="A3029" s="6">
        <v>49</v>
      </c>
      <c r="B3029" s="20">
        <v>42706.020833333336</v>
      </c>
      <c r="C3029" s="21">
        <v>0.85416666666666707</v>
      </c>
      <c r="D3029" s="22">
        <v>2.54</v>
      </c>
      <c r="E3029" s="23">
        <v>49.81</v>
      </c>
      <c r="F3029" s="7">
        <f t="shared" si="142"/>
        <v>2.6149300000000002</v>
      </c>
      <c r="G3029" s="7">
        <f t="shared" si="143"/>
        <v>53.117384000000001</v>
      </c>
      <c r="H3029" s="8">
        <f t="shared" si="141"/>
        <v>74.218554056880009</v>
      </c>
      <c r="K3029" s="69"/>
      <c r="L3029" s="69"/>
      <c r="M3029" s="69"/>
      <c r="P3029" s="63"/>
      <c r="Q3029" s="63"/>
      <c r="R3029" s="63"/>
    </row>
    <row r="3030" spans="1:18" outlineLevel="1">
      <c r="A3030" s="6">
        <v>49</v>
      </c>
      <c r="B3030" s="20">
        <v>42706.020833333336</v>
      </c>
      <c r="C3030" s="21">
        <v>0.87500000000000044</v>
      </c>
      <c r="D3030" s="22">
        <v>3.15</v>
      </c>
      <c r="E3030" s="23">
        <v>36.83</v>
      </c>
      <c r="F3030" s="7">
        <f t="shared" si="142"/>
        <v>3.2429250000000001</v>
      </c>
      <c r="G3030" s="7">
        <f t="shared" si="143"/>
        <v>39.275511999999999</v>
      </c>
      <c r="H3030" s="8">
        <f t="shared" si="141"/>
        <v>136.93084774740001</v>
      </c>
      <c r="K3030" s="69"/>
      <c r="L3030" s="69"/>
      <c r="M3030" s="69"/>
      <c r="P3030" s="63"/>
      <c r="Q3030" s="63"/>
      <c r="R3030" s="63"/>
    </row>
    <row r="3031" spans="1:18" outlineLevel="1">
      <c r="A3031" s="6">
        <v>49</v>
      </c>
      <c r="B3031" s="20">
        <v>42706.020833333336</v>
      </c>
      <c r="C3031" s="21">
        <v>0.89583333333333381</v>
      </c>
      <c r="D3031" s="22">
        <v>6.67</v>
      </c>
      <c r="E3031" s="23">
        <v>24.74</v>
      </c>
      <c r="F3031" s="7">
        <f t="shared" si="142"/>
        <v>6.8667650000000009</v>
      </c>
      <c r="G3031" s="7">
        <f t="shared" si="143"/>
        <v>26.382735999999998</v>
      </c>
      <c r="H3031" s="8">
        <f t="shared" si="141"/>
        <v>378.47729933096008</v>
      </c>
      <c r="K3031" s="69"/>
      <c r="L3031" s="69"/>
      <c r="M3031" s="69"/>
      <c r="P3031" s="63"/>
      <c r="Q3031" s="63"/>
      <c r="R3031" s="63"/>
    </row>
    <row r="3032" spans="1:18" outlineLevel="1">
      <c r="A3032" s="6">
        <v>49</v>
      </c>
      <c r="B3032" s="20">
        <v>42706.020833333336</v>
      </c>
      <c r="C3032" s="21">
        <v>0.91666666666666718</v>
      </c>
      <c r="D3032" s="22">
        <v>9.74</v>
      </c>
      <c r="E3032" s="23">
        <v>24.07</v>
      </c>
      <c r="F3032" s="7">
        <f t="shared" si="142"/>
        <v>10.027330000000001</v>
      </c>
      <c r="G3032" s="7">
        <f t="shared" si="143"/>
        <v>25.668248000000002</v>
      </c>
      <c r="H3032" s="8">
        <f t="shared" si="141"/>
        <v>559.84340178215996</v>
      </c>
      <c r="K3032" s="69"/>
      <c r="L3032" s="69"/>
      <c r="M3032" s="69"/>
      <c r="P3032" s="63"/>
      <c r="Q3032" s="63"/>
      <c r="R3032" s="63"/>
    </row>
    <row r="3033" spans="1:18" outlineLevel="1">
      <c r="A3033" s="6">
        <v>49</v>
      </c>
      <c r="B3033" s="20">
        <v>42706.020833333336</v>
      </c>
      <c r="C3033" s="21">
        <v>0.93750000000000056</v>
      </c>
      <c r="D3033" s="22">
        <v>9.77</v>
      </c>
      <c r="E3033" s="23">
        <v>20.7</v>
      </c>
      <c r="F3033" s="7">
        <f t="shared" si="142"/>
        <v>10.058215000000001</v>
      </c>
      <c r="G3033" s="7">
        <f t="shared" si="143"/>
        <v>22.074480000000001</v>
      </c>
      <c r="H3033" s="8">
        <f t="shared" si="141"/>
        <v>597.71465664679999</v>
      </c>
      <c r="K3033" s="69"/>
      <c r="L3033" s="69"/>
      <c r="M3033" s="69"/>
      <c r="P3033" s="63"/>
      <c r="Q3033" s="63"/>
      <c r="R3033" s="63"/>
    </row>
    <row r="3034" spans="1:18" outlineLevel="1">
      <c r="A3034" s="6">
        <v>49</v>
      </c>
      <c r="B3034" s="20">
        <v>42706.020833333336</v>
      </c>
      <c r="C3034" s="21">
        <v>0.95833333333333393</v>
      </c>
      <c r="D3034" s="22">
        <v>9.7899999999999991</v>
      </c>
      <c r="E3034" s="23">
        <v>13.55</v>
      </c>
      <c r="F3034" s="7">
        <f t="shared" si="142"/>
        <v>10.078804999999999</v>
      </c>
      <c r="G3034" s="7">
        <f t="shared" si="143"/>
        <v>14.449720000000001</v>
      </c>
      <c r="H3034" s="8">
        <f t="shared" si="141"/>
        <v>675.78669731539992</v>
      </c>
      <c r="K3034" s="69"/>
      <c r="L3034" s="69"/>
      <c r="M3034" s="69"/>
      <c r="P3034" s="63"/>
      <c r="Q3034" s="63"/>
      <c r="R3034" s="63"/>
    </row>
    <row r="3035" spans="1:18" outlineLevel="1">
      <c r="A3035" s="6">
        <v>49</v>
      </c>
      <c r="B3035" s="20">
        <v>42706.020833333336</v>
      </c>
      <c r="C3035" s="21">
        <v>0.9791666666666673</v>
      </c>
      <c r="D3035" s="22">
        <v>9.7799999999999994</v>
      </c>
      <c r="E3035" s="23">
        <v>37.96</v>
      </c>
      <c r="F3035" s="7">
        <f t="shared" si="142"/>
        <v>10.06851</v>
      </c>
      <c r="G3035" s="7">
        <f t="shared" si="143"/>
        <v>40.480544000000002</v>
      </c>
      <c r="H3035" s="8">
        <f t="shared" si="141"/>
        <v>413.00480293055995</v>
      </c>
      <c r="K3035" s="69"/>
      <c r="L3035" s="69"/>
      <c r="M3035" s="69"/>
      <c r="P3035" s="63"/>
      <c r="Q3035" s="63"/>
      <c r="R3035" s="63"/>
    </row>
    <row r="3036" spans="1:18" outlineLevel="1">
      <c r="A3036" s="6">
        <v>49</v>
      </c>
      <c r="B3036" s="20">
        <v>42706.020833333336</v>
      </c>
      <c r="C3036" s="21">
        <v>1.0000000000000007</v>
      </c>
      <c r="D3036" s="22">
        <v>9.7799999999999994</v>
      </c>
      <c r="E3036" s="23">
        <v>52.29</v>
      </c>
      <c r="F3036" s="7">
        <f t="shared" si="142"/>
        <v>10.06851</v>
      </c>
      <c r="G3036" s="7">
        <f t="shared" si="143"/>
        <v>55.762056000000001</v>
      </c>
      <c r="H3036" s="8">
        <f t="shared" si="141"/>
        <v>259.14274654344001</v>
      </c>
      <c r="K3036" s="69"/>
      <c r="L3036" s="69"/>
      <c r="M3036" s="69"/>
      <c r="P3036" s="63"/>
      <c r="Q3036" s="63"/>
      <c r="R3036" s="63"/>
    </row>
    <row r="3037" spans="1:18" outlineLevel="1">
      <c r="A3037" s="6">
        <v>49</v>
      </c>
      <c r="B3037" s="20">
        <v>42707.020833333336</v>
      </c>
      <c r="C3037" s="21">
        <v>2.0833333333333332E-2</v>
      </c>
      <c r="D3037" s="22">
        <v>9.75</v>
      </c>
      <c r="E3037" s="23">
        <v>31.72</v>
      </c>
      <c r="F3037" s="7">
        <f t="shared" si="142"/>
        <v>10.037625</v>
      </c>
      <c r="G3037" s="7">
        <f t="shared" si="143"/>
        <v>33.826208000000001</v>
      </c>
      <c r="H3037" s="8">
        <f t="shared" si="141"/>
        <v>478.53164642399997</v>
      </c>
      <c r="K3037" s="69"/>
      <c r="L3037" s="69"/>
      <c r="M3037" s="69"/>
      <c r="P3037" s="63"/>
      <c r="Q3037" s="63"/>
      <c r="R3037" s="63"/>
    </row>
    <row r="3038" spans="1:18" outlineLevel="1">
      <c r="A3038" s="6">
        <v>49</v>
      </c>
      <c r="B3038" s="20">
        <v>42707.020833333336</v>
      </c>
      <c r="C3038" s="21">
        <v>4.1666666666666664E-2</v>
      </c>
      <c r="D3038" s="22">
        <v>9.31</v>
      </c>
      <c r="E3038" s="23">
        <v>25.2</v>
      </c>
      <c r="F3038" s="7">
        <f t="shared" si="142"/>
        <v>9.5846450000000019</v>
      </c>
      <c r="G3038" s="7">
        <f t="shared" si="143"/>
        <v>26.873280000000001</v>
      </c>
      <c r="H3038" s="8">
        <f t="shared" si="141"/>
        <v>523.57771871440013</v>
      </c>
      <c r="K3038" s="69"/>
      <c r="L3038" s="69"/>
      <c r="M3038" s="69"/>
      <c r="P3038" s="63"/>
      <c r="Q3038" s="63"/>
      <c r="R3038" s="63"/>
    </row>
    <row r="3039" spans="1:18" outlineLevel="1">
      <c r="A3039" s="6">
        <v>49</v>
      </c>
      <c r="B3039" s="20">
        <v>42707.020833333336</v>
      </c>
      <c r="C3039" s="21">
        <v>6.25E-2</v>
      </c>
      <c r="D3039" s="22">
        <v>9.5</v>
      </c>
      <c r="E3039" s="23">
        <v>25.33</v>
      </c>
      <c r="F3039" s="7">
        <f t="shared" si="142"/>
        <v>9.7802500000000006</v>
      </c>
      <c r="G3039" s="7">
        <f t="shared" si="143"/>
        <v>27.011911999999999</v>
      </c>
      <c r="H3039" s="8">
        <f t="shared" si="141"/>
        <v>532.90712266200012</v>
      </c>
      <c r="K3039" s="69"/>
      <c r="L3039" s="69"/>
      <c r="M3039" s="69"/>
      <c r="P3039" s="63"/>
      <c r="Q3039" s="63"/>
      <c r="R3039" s="63"/>
    </row>
    <row r="3040" spans="1:18" outlineLevel="1">
      <c r="A3040" s="6">
        <v>49</v>
      </c>
      <c r="B3040" s="20">
        <v>42707.020833333336</v>
      </c>
      <c r="C3040" s="21">
        <v>8.3333333333333329E-2</v>
      </c>
      <c r="D3040" s="22">
        <v>9.73</v>
      </c>
      <c r="E3040" s="23">
        <v>22.81</v>
      </c>
      <c r="F3040" s="7">
        <f t="shared" si="142"/>
        <v>10.017035000000002</v>
      </c>
      <c r="G3040" s="7">
        <f t="shared" si="143"/>
        <v>24.324583999999998</v>
      </c>
      <c r="H3040" s="8">
        <f t="shared" si="141"/>
        <v>572.72814321156011</v>
      </c>
      <c r="K3040" s="69"/>
      <c r="L3040" s="69"/>
      <c r="M3040" s="69"/>
      <c r="P3040" s="63"/>
      <c r="Q3040" s="63"/>
      <c r="R3040" s="63"/>
    </row>
    <row r="3041" spans="1:18" outlineLevel="1">
      <c r="A3041" s="6">
        <v>49</v>
      </c>
      <c r="B3041" s="20">
        <v>42707.020833333336</v>
      </c>
      <c r="C3041" s="21">
        <v>0.10416666666666666</v>
      </c>
      <c r="D3041" s="22">
        <v>8.9700000000000006</v>
      </c>
      <c r="E3041" s="23">
        <v>21.16</v>
      </c>
      <c r="F3041" s="7">
        <f t="shared" si="142"/>
        <v>9.2346150000000016</v>
      </c>
      <c r="G3041" s="7">
        <f t="shared" si="143"/>
        <v>22.565024000000001</v>
      </c>
      <c r="H3041" s="8">
        <f t="shared" si="141"/>
        <v>544.24181339424013</v>
      </c>
      <c r="K3041" s="69"/>
      <c r="L3041" s="69"/>
      <c r="M3041" s="69"/>
      <c r="P3041" s="63"/>
      <c r="Q3041" s="63"/>
      <c r="R3041" s="63"/>
    </row>
    <row r="3042" spans="1:18" outlineLevel="1">
      <c r="A3042" s="6">
        <v>49</v>
      </c>
      <c r="B3042" s="20">
        <v>42707.020833333336</v>
      </c>
      <c r="C3042" s="21">
        <v>0.12499999999999999</v>
      </c>
      <c r="D3042" s="22">
        <v>7.63</v>
      </c>
      <c r="E3042" s="23">
        <v>14.07</v>
      </c>
      <c r="F3042" s="7">
        <f t="shared" si="142"/>
        <v>7.8550850000000008</v>
      </c>
      <c r="G3042" s="7">
        <f t="shared" si="143"/>
        <v>15.004248</v>
      </c>
      <c r="H3042" s="8">
        <f t="shared" si="141"/>
        <v>522.32978409892007</v>
      </c>
      <c r="K3042" s="69"/>
      <c r="L3042" s="69"/>
      <c r="M3042" s="69"/>
      <c r="P3042" s="63"/>
      <c r="Q3042" s="63"/>
      <c r="R3042" s="63"/>
    </row>
    <row r="3043" spans="1:18" outlineLevel="1">
      <c r="A3043" s="6">
        <v>49</v>
      </c>
      <c r="B3043" s="20">
        <v>42707.020833333336</v>
      </c>
      <c r="C3043" s="21">
        <v>0.14583333333333331</v>
      </c>
      <c r="D3043" s="22">
        <v>6.13</v>
      </c>
      <c r="E3043" s="23">
        <v>13.04</v>
      </c>
      <c r="F3043" s="7">
        <f t="shared" si="142"/>
        <v>6.310835</v>
      </c>
      <c r="G3043" s="7">
        <f t="shared" si="143"/>
        <v>13.905856</v>
      </c>
      <c r="H3043" s="8">
        <f t="shared" si="141"/>
        <v>426.57548975024002</v>
      </c>
      <c r="K3043" s="69"/>
      <c r="L3043" s="69"/>
      <c r="M3043" s="69"/>
      <c r="P3043" s="63"/>
      <c r="Q3043" s="63"/>
      <c r="R3043" s="63"/>
    </row>
    <row r="3044" spans="1:18" outlineLevel="1">
      <c r="A3044" s="6">
        <v>49</v>
      </c>
      <c r="B3044" s="20">
        <v>42707.020833333336</v>
      </c>
      <c r="C3044" s="21">
        <v>0.16666666666666666</v>
      </c>
      <c r="D3044" s="22">
        <v>5.62</v>
      </c>
      <c r="E3044" s="23">
        <v>11.31</v>
      </c>
      <c r="F3044" s="7">
        <f t="shared" si="142"/>
        <v>5.7857900000000004</v>
      </c>
      <c r="G3044" s="7">
        <f t="shared" si="143"/>
        <v>12.060984000000001</v>
      </c>
      <c r="H3044" s="8">
        <f t="shared" si="141"/>
        <v>401.75956438264001</v>
      </c>
      <c r="K3044" s="69"/>
      <c r="L3044" s="69"/>
      <c r="M3044" s="69"/>
      <c r="P3044" s="63"/>
      <c r="Q3044" s="63"/>
      <c r="R3044" s="63"/>
    </row>
    <row r="3045" spans="1:18" outlineLevel="1">
      <c r="A3045" s="6">
        <v>49</v>
      </c>
      <c r="B3045" s="20">
        <v>42707.020833333336</v>
      </c>
      <c r="C3045" s="21">
        <v>0.1875</v>
      </c>
      <c r="D3045" s="22">
        <v>5.46</v>
      </c>
      <c r="E3045" s="23">
        <v>11.45</v>
      </c>
      <c r="F3045" s="7">
        <f t="shared" si="142"/>
        <v>5.6210700000000005</v>
      </c>
      <c r="G3045" s="7">
        <f t="shared" si="143"/>
        <v>12.210279999999999</v>
      </c>
      <c r="H3045" s="8">
        <f t="shared" si="141"/>
        <v>389.48236640040005</v>
      </c>
      <c r="K3045" s="69"/>
      <c r="L3045" s="69"/>
      <c r="M3045" s="69"/>
      <c r="P3045" s="63"/>
      <c r="Q3045" s="63"/>
      <c r="R3045" s="63"/>
    </row>
    <row r="3046" spans="1:18" outlineLevel="1">
      <c r="A3046" s="6">
        <v>49</v>
      </c>
      <c r="B3046" s="20">
        <v>42707.020833333336</v>
      </c>
      <c r="C3046" s="21">
        <v>0.20833333333333334</v>
      </c>
      <c r="D3046" s="22">
        <v>4.54</v>
      </c>
      <c r="E3046" s="23">
        <v>10.8</v>
      </c>
      <c r="F3046" s="7">
        <f t="shared" si="142"/>
        <v>4.6739300000000004</v>
      </c>
      <c r="G3046" s="7">
        <f t="shared" si="143"/>
        <v>11.51712</v>
      </c>
      <c r="H3046" s="8">
        <f t="shared" si="141"/>
        <v>327.09508231839999</v>
      </c>
      <c r="K3046" s="69"/>
      <c r="L3046" s="69"/>
      <c r="M3046" s="69"/>
      <c r="P3046" s="63"/>
      <c r="Q3046" s="63"/>
      <c r="R3046" s="63"/>
    </row>
    <row r="3047" spans="1:18" outlineLevel="1">
      <c r="A3047" s="6">
        <v>49</v>
      </c>
      <c r="B3047" s="20">
        <v>42707.020833333336</v>
      </c>
      <c r="C3047" s="21">
        <v>0.22916666666666669</v>
      </c>
      <c r="D3047" s="22">
        <v>3.97</v>
      </c>
      <c r="E3047" s="23">
        <v>10.44</v>
      </c>
      <c r="F3047" s="7">
        <f t="shared" si="142"/>
        <v>4.0871150000000007</v>
      </c>
      <c r="G3047" s="7">
        <f t="shared" si="143"/>
        <v>11.133215999999999</v>
      </c>
      <c r="H3047" s="8">
        <f t="shared" si="141"/>
        <v>287.59713838816003</v>
      </c>
      <c r="K3047" s="69"/>
      <c r="L3047" s="69"/>
      <c r="M3047" s="69"/>
      <c r="P3047" s="63"/>
      <c r="Q3047" s="63"/>
      <c r="R3047" s="63"/>
    </row>
    <row r="3048" spans="1:18" outlineLevel="1">
      <c r="A3048" s="6">
        <v>49</v>
      </c>
      <c r="B3048" s="20">
        <v>42707.020833333336</v>
      </c>
      <c r="C3048" s="21">
        <v>0.25</v>
      </c>
      <c r="D3048" s="22">
        <v>4.22</v>
      </c>
      <c r="E3048" s="23">
        <v>12.4</v>
      </c>
      <c r="F3048" s="7">
        <f t="shared" si="142"/>
        <v>4.3444900000000004</v>
      </c>
      <c r="G3048" s="7">
        <f t="shared" si="143"/>
        <v>13.223360000000001</v>
      </c>
      <c r="H3048" s="8">
        <f t="shared" si="141"/>
        <v>296.62717971360001</v>
      </c>
      <c r="K3048" s="69"/>
      <c r="L3048" s="69"/>
      <c r="M3048" s="69"/>
      <c r="P3048" s="63"/>
      <c r="Q3048" s="63"/>
      <c r="R3048" s="63"/>
    </row>
    <row r="3049" spans="1:18" outlineLevel="1">
      <c r="A3049" s="6">
        <v>49</v>
      </c>
      <c r="B3049" s="20">
        <v>42707.020833333336</v>
      </c>
      <c r="C3049" s="21">
        <v>0.27083333333333331</v>
      </c>
      <c r="D3049" s="22">
        <v>3.69</v>
      </c>
      <c r="E3049" s="23">
        <v>21.44</v>
      </c>
      <c r="F3049" s="7">
        <f t="shared" si="142"/>
        <v>3.7988550000000001</v>
      </c>
      <c r="G3049" s="7">
        <f t="shared" si="143"/>
        <v>22.863616</v>
      </c>
      <c r="H3049" s="8">
        <f t="shared" si="141"/>
        <v>222.75112054032002</v>
      </c>
      <c r="K3049" s="69"/>
      <c r="L3049" s="69"/>
      <c r="M3049" s="69"/>
      <c r="P3049" s="63"/>
      <c r="Q3049" s="63"/>
      <c r="R3049" s="63"/>
    </row>
    <row r="3050" spans="1:18" outlineLevel="1">
      <c r="A3050" s="6">
        <v>49</v>
      </c>
      <c r="B3050" s="20">
        <v>42707.020833333336</v>
      </c>
      <c r="C3050" s="21">
        <v>0.29166666666666663</v>
      </c>
      <c r="D3050" s="22">
        <v>2.59</v>
      </c>
      <c r="E3050" s="23">
        <v>27.07</v>
      </c>
      <c r="F3050" s="7">
        <f t="shared" si="142"/>
        <v>2.6664050000000001</v>
      </c>
      <c r="G3050" s="7">
        <f t="shared" si="143"/>
        <v>28.867448</v>
      </c>
      <c r="H3050" s="8">
        <f t="shared" si="141"/>
        <v>140.33969981556001</v>
      </c>
      <c r="K3050" s="69"/>
      <c r="L3050" s="69"/>
      <c r="M3050" s="69"/>
      <c r="P3050" s="63"/>
      <c r="Q3050" s="63"/>
      <c r="R3050" s="63"/>
    </row>
    <row r="3051" spans="1:18" outlineLevel="1">
      <c r="A3051" s="6">
        <v>49</v>
      </c>
      <c r="B3051" s="20">
        <v>42707.020833333336</v>
      </c>
      <c r="C3051" s="21">
        <v>0.31249999999999994</v>
      </c>
      <c r="D3051" s="22">
        <v>1.36</v>
      </c>
      <c r="E3051" s="23">
        <v>26.95</v>
      </c>
      <c r="F3051" s="7">
        <f t="shared" si="142"/>
        <v>1.4001200000000003</v>
      </c>
      <c r="G3051" s="7">
        <f t="shared" si="143"/>
        <v>28.73948</v>
      </c>
      <c r="H3051" s="8">
        <f t="shared" si="141"/>
        <v>73.87105926240001</v>
      </c>
      <c r="K3051" s="69"/>
      <c r="L3051" s="69"/>
      <c r="M3051" s="69"/>
      <c r="P3051" s="63"/>
      <c r="Q3051" s="63"/>
      <c r="R3051" s="63"/>
    </row>
    <row r="3052" spans="1:18" outlineLevel="1">
      <c r="A3052" s="6">
        <v>49</v>
      </c>
      <c r="B3052" s="20">
        <v>42707.020833333336</v>
      </c>
      <c r="C3052" s="21">
        <v>0.33333333333333326</v>
      </c>
      <c r="D3052" s="22">
        <v>0.6</v>
      </c>
      <c r="E3052" s="23">
        <v>38.4</v>
      </c>
      <c r="F3052" s="7">
        <f t="shared" si="142"/>
        <v>0.61770000000000003</v>
      </c>
      <c r="G3052" s="7">
        <f t="shared" si="143"/>
        <v>40.949759999999998</v>
      </c>
      <c r="H3052" s="8">
        <f t="shared" si="141"/>
        <v>25.047883248000002</v>
      </c>
      <c r="K3052" s="69"/>
      <c r="L3052" s="69"/>
      <c r="M3052" s="69"/>
      <c r="P3052" s="63"/>
      <c r="Q3052" s="63"/>
      <c r="R3052" s="63"/>
    </row>
    <row r="3053" spans="1:18" outlineLevel="1">
      <c r="A3053" s="6">
        <v>49</v>
      </c>
      <c r="B3053" s="20">
        <v>42707.020833333336</v>
      </c>
      <c r="C3053" s="21">
        <v>0.35416666666666657</v>
      </c>
      <c r="D3053" s="22">
        <v>0.23</v>
      </c>
      <c r="E3053" s="23">
        <v>47.26</v>
      </c>
      <c r="F3053" s="7">
        <f t="shared" si="142"/>
        <v>0.23678500000000002</v>
      </c>
      <c r="G3053" s="7">
        <f t="shared" si="143"/>
        <v>50.398063999999998</v>
      </c>
      <c r="H3053" s="8">
        <f t="shared" si="141"/>
        <v>7.3644719157600012</v>
      </c>
      <c r="K3053" s="69"/>
      <c r="L3053" s="69"/>
      <c r="M3053" s="69"/>
      <c r="P3053" s="63"/>
      <c r="Q3053" s="63"/>
      <c r="R3053" s="63"/>
    </row>
    <row r="3054" spans="1:18" outlineLevel="1">
      <c r="A3054" s="6">
        <v>49</v>
      </c>
      <c r="B3054" s="20">
        <v>42707.020833333336</v>
      </c>
      <c r="C3054" s="21">
        <v>0.37499999999999989</v>
      </c>
      <c r="D3054" s="22">
        <v>-7.0000000000000007E-2</v>
      </c>
      <c r="E3054" s="23">
        <v>54.39</v>
      </c>
      <c r="F3054" s="7">
        <f t="shared" si="142"/>
        <v>-7.2065000000000018E-2</v>
      </c>
      <c r="G3054" s="7">
        <f t="shared" si="143"/>
        <v>58.001496000000003</v>
      </c>
      <c r="H3054" s="8">
        <f t="shared" si="141"/>
        <v>-1.6934196907600001</v>
      </c>
      <c r="K3054" s="69"/>
      <c r="L3054" s="69"/>
      <c r="M3054" s="69"/>
      <c r="P3054" s="63"/>
      <c r="Q3054" s="63"/>
      <c r="R3054" s="63"/>
    </row>
    <row r="3055" spans="1:18" outlineLevel="1">
      <c r="A3055" s="6">
        <v>49</v>
      </c>
      <c r="B3055" s="20">
        <v>42707.020833333336</v>
      </c>
      <c r="C3055" s="21">
        <v>0.3958333333333332</v>
      </c>
      <c r="D3055" s="22">
        <v>-0.1</v>
      </c>
      <c r="E3055" s="23">
        <v>52.1</v>
      </c>
      <c r="F3055" s="7">
        <f t="shared" si="142"/>
        <v>-0.10295000000000001</v>
      </c>
      <c r="G3055" s="7">
        <f t="shared" si="143"/>
        <v>55.559440000000002</v>
      </c>
      <c r="H3055" s="8">
        <f t="shared" si="141"/>
        <v>-2.6705806519999999</v>
      </c>
      <c r="K3055" s="69"/>
      <c r="L3055" s="69"/>
      <c r="M3055" s="69"/>
      <c r="P3055" s="63"/>
      <c r="Q3055" s="63"/>
      <c r="R3055" s="63"/>
    </row>
    <row r="3056" spans="1:18" outlineLevel="1">
      <c r="A3056" s="6">
        <v>49</v>
      </c>
      <c r="B3056" s="20">
        <v>42707.020833333336</v>
      </c>
      <c r="C3056" s="21">
        <v>0.41666666666666652</v>
      </c>
      <c r="D3056" s="22">
        <v>-0.09</v>
      </c>
      <c r="E3056" s="23">
        <v>39.42</v>
      </c>
      <c r="F3056" s="7">
        <f t="shared" si="142"/>
        <v>-9.2655000000000001E-2</v>
      </c>
      <c r="G3056" s="7">
        <f t="shared" si="143"/>
        <v>42.037488000000003</v>
      </c>
      <c r="H3056" s="8">
        <f t="shared" si="141"/>
        <v>-3.6563990493599996</v>
      </c>
      <c r="K3056" s="69"/>
      <c r="L3056" s="69"/>
      <c r="M3056" s="69"/>
      <c r="P3056" s="63"/>
      <c r="Q3056" s="63"/>
      <c r="R3056" s="63"/>
    </row>
    <row r="3057" spans="1:18" outlineLevel="1">
      <c r="A3057" s="6">
        <v>49</v>
      </c>
      <c r="B3057" s="20">
        <v>42707.020833333336</v>
      </c>
      <c r="C3057" s="21">
        <v>0.43749999999999983</v>
      </c>
      <c r="D3057" s="22">
        <v>-0.1</v>
      </c>
      <c r="E3057" s="23">
        <v>53.44</v>
      </c>
      <c r="F3057" s="7">
        <f t="shared" si="142"/>
        <v>-0.10295000000000001</v>
      </c>
      <c r="G3057" s="7">
        <f t="shared" si="143"/>
        <v>56.988416000000001</v>
      </c>
      <c r="H3057" s="8">
        <f t="shared" si="141"/>
        <v>-2.5234675728000004</v>
      </c>
      <c r="K3057" s="69"/>
      <c r="L3057" s="69"/>
      <c r="M3057" s="69"/>
      <c r="P3057" s="63"/>
      <c r="Q3057" s="63"/>
      <c r="R3057" s="63"/>
    </row>
    <row r="3058" spans="1:18" outlineLevel="1">
      <c r="A3058" s="6">
        <v>49</v>
      </c>
      <c r="B3058" s="20">
        <v>42707.020833333336</v>
      </c>
      <c r="C3058" s="21">
        <v>0.45833333333333315</v>
      </c>
      <c r="D3058" s="22">
        <v>-7.0000000000000007E-2</v>
      </c>
      <c r="E3058" s="23">
        <v>28.05</v>
      </c>
      <c r="F3058" s="7">
        <f t="shared" si="142"/>
        <v>-7.2065000000000018E-2</v>
      </c>
      <c r="G3058" s="7">
        <f t="shared" si="143"/>
        <v>29.912520000000001</v>
      </c>
      <c r="H3058" s="8">
        <f t="shared" si="141"/>
        <v>-3.7176517462000009</v>
      </c>
      <c r="K3058" s="69"/>
      <c r="L3058" s="69"/>
      <c r="M3058" s="69"/>
      <c r="P3058" s="63"/>
      <c r="Q3058" s="63"/>
      <c r="R3058" s="63"/>
    </row>
    <row r="3059" spans="1:18" outlineLevel="1">
      <c r="A3059" s="6">
        <v>49</v>
      </c>
      <c r="B3059" s="20">
        <v>42707.020833333336</v>
      </c>
      <c r="C3059" s="21">
        <v>0.47916666666666646</v>
      </c>
      <c r="D3059" s="22">
        <v>-0.08</v>
      </c>
      <c r="E3059" s="23">
        <v>16.2</v>
      </c>
      <c r="F3059" s="7">
        <f t="shared" si="142"/>
        <v>-8.2360000000000003E-2</v>
      </c>
      <c r="G3059" s="7">
        <f t="shared" si="143"/>
        <v>17.275679999999998</v>
      </c>
      <c r="H3059" s="8">
        <f t="shared" si="141"/>
        <v>-5.2895149952000002</v>
      </c>
      <c r="K3059" s="69"/>
      <c r="L3059" s="69"/>
      <c r="M3059" s="69"/>
      <c r="P3059" s="63"/>
      <c r="Q3059" s="63"/>
      <c r="R3059" s="63"/>
    </row>
    <row r="3060" spans="1:18" outlineLevel="1">
      <c r="A3060" s="6">
        <v>49</v>
      </c>
      <c r="B3060" s="20">
        <v>42707.020833333336</v>
      </c>
      <c r="C3060" s="21">
        <v>0.49999999999999978</v>
      </c>
      <c r="D3060" s="22">
        <v>0.01</v>
      </c>
      <c r="E3060" s="23">
        <v>16.09</v>
      </c>
      <c r="F3060" s="7">
        <f t="shared" si="142"/>
        <v>1.0295E-2</v>
      </c>
      <c r="G3060" s="7">
        <f t="shared" si="143"/>
        <v>17.158376000000001</v>
      </c>
      <c r="H3060" s="8">
        <f t="shared" si="141"/>
        <v>0.66239701907999993</v>
      </c>
      <c r="K3060" s="69"/>
      <c r="L3060" s="69"/>
      <c r="M3060" s="69"/>
      <c r="P3060" s="63"/>
      <c r="Q3060" s="63"/>
      <c r="R3060" s="63"/>
    </row>
    <row r="3061" spans="1:18" outlineLevel="1">
      <c r="A3061" s="6">
        <v>49</v>
      </c>
      <c r="B3061" s="20">
        <v>42707.020833333336</v>
      </c>
      <c r="C3061" s="21">
        <v>0.52083333333333315</v>
      </c>
      <c r="D3061" s="22">
        <v>0.3</v>
      </c>
      <c r="E3061" s="23">
        <v>21.25</v>
      </c>
      <c r="F3061" s="7">
        <f t="shared" si="142"/>
        <v>0.30885000000000001</v>
      </c>
      <c r="G3061" s="7">
        <f t="shared" si="143"/>
        <v>22.661000000000001</v>
      </c>
      <c r="H3061" s="8">
        <f t="shared" si="141"/>
        <v>18.172425149999999</v>
      </c>
      <c r="K3061" s="69"/>
      <c r="L3061" s="69"/>
      <c r="M3061" s="69"/>
      <c r="P3061" s="63"/>
      <c r="Q3061" s="63"/>
      <c r="R3061" s="63"/>
    </row>
    <row r="3062" spans="1:18" outlineLevel="1">
      <c r="A3062" s="6">
        <v>49</v>
      </c>
      <c r="B3062" s="20">
        <v>42707.020833333336</v>
      </c>
      <c r="C3062" s="21">
        <v>0.54166666666666652</v>
      </c>
      <c r="D3062" s="22">
        <v>0.4</v>
      </c>
      <c r="E3062" s="23">
        <v>18.59</v>
      </c>
      <c r="F3062" s="7">
        <f t="shared" si="142"/>
        <v>0.41180000000000005</v>
      </c>
      <c r="G3062" s="7">
        <f t="shared" si="143"/>
        <v>19.824376000000001</v>
      </c>
      <c r="H3062" s="8">
        <f t="shared" si="141"/>
        <v>25.398021963200001</v>
      </c>
      <c r="K3062" s="69"/>
      <c r="L3062" s="69"/>
      <c r="M3062" s="69"/>
      <c r="P3062" s="63"/>
      <c r="Q3062" s="63"/>
      <c r="R3062" s="63"/>
    </row>
    <row r="3063" spans="1:18" outlineLevel="1">
      <c r="A3063" s="6">
        <v>49</v>
      </c>
      <c r="B3063" s="20">
        <v>42707.020833333336</v>
      </c>
      <c r="C3063" s="21">
        <v>0.56249999999999989</v>
      </c>
      <c r="D3063" s="22">
        <v>0.21</v>
      </c>
      <c r="E3063" s="23">
        <v>19.260000000000002</v>
      </c>
      <c r="F3063" s="7">
        <f t="shared" si="142"/>
        <v>0.216195</v>
      </c>
      <c r="G3063" s="7">
        <f t="shared" si="143"/>
        <v>20.538864</v>
      </c>
      <c r="H3063" s="8">
        <f t="shared" si="141"/>
        <v>13.179492797519998</v>
      </c>
      <c r="K3063" s="69"/>
      <c r="L3063" s="69"/>
      <c r="M3063" s="69"/>
      <c r="P3063" s="63"/>
      <c r="Q3063" s="63"/>
      <c r="R3063" s="63"/>
    </row>
    <row r="3064" spans="1:18" outlineLevel="1">
      <c r="A3064" s="6">
        <v>49</v>
      </c>
      <c r="B3064" s="20">
        <v>42707.020833333336</v>
      </c>
      <c r="C3064" s="21">
        <v>0.58333333333333326</v>
      </c>
      <c r="D3064" s="22">
        <v>0.93</v>
      </c>
      <c r="E3064" s="23">
        <v>21.98</v>
      </c>
      <c r="F3064" s="7">
        <f t="shared" si="142"/>
        <v>0.95743500000000015</v>
      </c>
      <c r="G3064" s="7">
        <f t="shared" si="143"/>
        <v>23.439472000000002</v>
      </c>
      <c r="H3064" s="8">
        <f t="shared" si="141"/>
        <v>55.589181625680006</v>
      </c>
      <c r="K3064" s="69"/>
      <c r="L3064" s="69"/>
      <c r="M3064" s="69"/>
      <c r="P3064" s="63"/>
      <c r="Q3064" s="63"/>
      <c r="R3064" s="63"/>
    </row>
    <row r="3065" spans="1:18" outlineLevel="1">
      <c r="A3065" s="6">
        <v>49</v>
      </c>
      <c r="B3065" s="20">
        <v>42707.020833333336</v>
      </c>
      <c r="C3065" s="21">
        <v>0.60416666666666663</v>
      </c>
      <c r="D3065" s="22">
        <v>1.64</v>
      </c>
      <c r="E3065" s="23">
        <v>24.02</v>
      </c>
      <c r="F3065" s="7">
        <f t="shared" si="142"/>
        <v>1.68838</v>
      </c>
      <c r="G3065" s="7">
        <f t="shared" si="143"/>
        <v>25.614927999999999</v>
      </c>
      <c r="H3065" s="8">
        <f t="shared" si="141"/>
        <v>94.355237863360003</v>
      </c>
      <c r="K3065" s="69"/>
      <c r="L3065" s="69"/>
      <c r="M3065" s="69"/>
      <c r="P3065" s="63"/>
      <c r="Q3065" s="63"/>
      <c r="R3065" s="63"/>
    </row>
    <row r="3066" spans="1:18" outlineLevel="1">
      <c r="A3066" s="6">
        <v>49</v>
      </c>
      <c r="B3066" s="20">
        <v>42707.020833333336</v>
      </c>
      <c r="C3066" s="21">
        <v>0.625</v>
      </c>
      <c r="D3066" s="22">
        <v>1.94</v>
      </c>
      <c r="E3066" s="23">
        <v>25.71</v>
      </c>
      <c r="F3066" s="7">
        <f t="shared" si="142"/>
        <v>1.9972300000000001</v>
      </c>
      <c r="G3066" s="7">
        <f t="shared" si="143"/>
        <v>27.417144</v>
      </c>
      <c r="H3066" s="8">
        <f t="shared" si="141"/>
        <v>108.01590248888</v>
      </c>
      <c r="K3066" s="69"/>
      <c r="L3066" s="69"/>
      <c r="M3066" s="69"/>
      <c r="P3066" s="63"/>
      <c r="Q3066" s="63"/>
      <c r="R3066" s="63"/>
    </row>
    <row r="3067" spans="1:18" outlineLevel="1">
      <c r="A3067" s="6">
        <v>49</v>
      </c>
      <c r="B3067" s="20">
        <v>42707.020833333336</v>
      </c>
      <c r="C3067" s="21">
        <v>0.64583333333333337</v>
      </c>
      <c r="D3067" s="22">
        <v>1.36</v>
      </c>
      <c r="E3067" s="23">
        <v>27.91</v>
      </c>
      <c r="F3067" s="7">
        <f t="shared" si="142"/>
        <v>1.4001200000000003</v>
      </c>
      <c r="G3067" s="7">
        <f t="shared" si="143"/>
        <v>29.763224000000001</v>
      </c>
      <c r="H3067" s="8">
        <f t="shared" si="141"/>
        <v>72.437694813120018</v>
      </c>
      <c r="K3067" s="69"/>
      <c r="L3067" s="69"/>
      <c r="M3067" s="69"/>
      <c r="P3067" s="63"/>
      <c r="Q3067" s="63"/>
      <c r="R3067" s="63"/>
    </row>
    <row r="3068" spans="1:18" outlineLevel="1">
      <c r="A3068" s="6">
        <v>49</v>
      </c>
      <c r="B3068" s="20">
        <v>42707.020833333336</v>
      </c>
      <c r="C3068" s="21">
        <v>0.66666666666666674</v>
      </c>
      <c r="D3068" s="22">
        <v>1.33</v>
      </c>
      <c r="E3068" s="23">
        <v>25.2</v>
      </c>
      <c r="F3068" s="7">
        <f t="shared" si="142"/>
        <v>1.3692350000000002</v>
      </c>
      <c r="G3068" s="7">
        <f t="shared" si="143"/>
        <v>26.873280000000001</v>
      </c>
      <c r="H3068" s="8">
        <f t="shared" si="141"/>
        <v>74.796816959200015</v>
      </c>
      <c r="K3068" s="69"/>
      <c r="L3068" s="69"/>
      <c r="M3068" s="69"/>
      <c r="P3068" s="63"/>
      <c r="Q3068" s="63"/>
      <c r="R3068" s="63"/>
    </row>
    <row r="3069" spans="1:18" outlineLevel="1">
      <c r="A3069" s="6">
        <v>49</v>
      </c>
      <c r="B3069" s="20">
        <v>42707.020833333336</v>
      </c>
      <c r="C3069" s="21">
        <v>0.68750000000000011</v>
      </c>
      <c r="D3069" s="22">
        <v>1.77</v>
      </c>
      <c r="E3069" s="23">
        <v>25.2</v>
      </c>
      <c r="F3069" s="7">
        <f t="shared" si="142"/>
        <v>1.8222150000000001</v>
      </c>
      <c r="G3069" s="7">
        <f t="shared" si="143"/>
        <v>26.873280000000001</v>
      </c>
      <c r="H3069" s="8">
        <f t="shared" si="141"/>
        <v>99.541628584800009</v>
      </c>
      <c r="K3069" s="69"/>
      <c r="L3069" s="69"/>
      <c r="M3069" s="69"/>
      <c r="P3069" s="63"/>
      <c r="Q3069" s="63"/>
      <c r="R3069" s="63"/>
    </row>
    <row r="3070" spans="1:18" outlineLevel="1">
      <c r="A3070" s="6">
        <v>49</v>
      </c>
      <c r="B3070" s="20">
        <v>42707.020833333336</v>
      </c>
      <c r="C3070" s="21">
        <v>0.70833333333333348</v>
      </c>
      <c r="D3070" s="22">
        <v>1.8</v>
      </c>
      <c r="E3070" s="23">
        <v>26.06</v>
      </c>
      <c r="F3070" s="7">
        <f t="shared" si="142"/>
        <v>1.8531000000000002</v>
      </c>
      <c r="G3070" s="7">
        <f t="shared" si="143"/>
        <v>27.790384</v>
      </c>
      <c r="H3070" s="8">
        <f t="shared" si="141"/>
        <v>99.529289409600011</v>
      </c>
      <c r="K3070" s="69"/>
      <c r="L3070" s="69"/>
      <c r="M3070" s="69"/>
      <c r="P3070" s="63"/>
      <c r="Q3070" s="63"/>
      <c r="R3070" s="63"/>
    </row>
    <row r="3071" spans="1:18" outlineLevel="1">
      <c r="A3071" s="6">
        <v>49</v>
      </c>
      <c r="B3071" s="20">
        <v>42707.020833333336</v>
      </c>
      <c r="C3071" s="21">
        <v>0.72916666666666685</v>
      </c>
      <c r="D3071" s="22">
        <v>0.72</v>
      </c>
      <c r="E3071" s="23">
        <v>34.51</v>
      </c>
      <c r="F3071" s="7">
        <f t="shared" si="142"/>
        <v>0.74124000000000001</v>
      </c>
      <c r="G3071" s="7">
        <f t="shared" si="143"/>
        <v>36.801463999999996</v>
      </c>
      <c r="H3071" s="8">
        <f t="shared" si="141"/>
        <v>33.132342824640006</v>
      </c>
      <c r="K3071" s="69"/>
      <c r="L3071" s="69"/>
      <c r="M3071" s="69"/>
      <c r="P3071" s="63"/>
      <c r="Q3071" s="63"/>
      <c r="R3071" s="63"/>
    </row>
    <row r="3072" spans="1:18" outlineLevel="1">
      <c r="A3072" s="6">
        <v>49</v>
      </c>
      <c r="B3072" s="20">
        <v>42707.020833333336</v>
      </c>
      <c r="C3072" s="21">
        <v>0.75000000000000022</v>
      </c>
      <c r="D3072" s="22">
        <v>0.91</v>
      </c>
      <c r="E3072" s="23">
        <v>45.84</v>
      </c>
      <c r="F3072" s="7">
        <f t="shared" si="142"/>
        <v>0.93684500000000015</v>
      </c>
      <c r="G3072" s="7">
        <f t="shared" si="143"/>
        <v>48.883776000000005</v>
      </c>
      <c r="H3072" s="8">
        <f t="shared" si="141"/>
        <v>30.55634637328</v>
      </c>
      <c r="K3072" s="69"/>
      <c r="L3072" s="69"/>
      <c r="M3072" s="69"/>
      <c r="P3072" s="63"/>
      <c r="Q3072" s="63"/>
      <c r="R3072" s="63"/>
    </row>
    <row r="3073" spans="1:18" outlineLevel="1">
      <c r="A3073" s="6">
        <v>49</v>
      </c>
      <c r="B3073" s="20">
        <v>42707.020833333336</v>
      </c>
      <c r="C3073" s="21">
        <v>0.77083333333333359</v>
      </c>
      <c r="D3073" s="22">
        <v>0.67</v>
      </c>
      <c r="E3073" s="23">
        <v>56.3</v>
      </c>
      <c r="F3073" s="7">
        <f t="shared" si="142"/>
        <v>0.68976500000000007</v>
      </c>
      <c r="G3073" s="7">
        <f t="shared" si="143"/>
        <v>60.038319999999999</v>
      </c>
      <c r="H3073" s="8">
        <f t="shared" si="141"/>
        <v>14.803515705200002</v>
      </c>
      <c r="K3073" s="69"/>
      <c r="L3073" s="69"/>
      <c r="M3073" s="69"/>
      <c r="P3073" s="63"/>
      <c r="Q3073" s="63"/>
      <c r="R3073" s="63"/>
    </row>
    <row r="3074" spans="1:18" outlineLevel="1">
      <c r="A3074" s="6">
        <v>49</v>
      </c>
      <c r="B3074" s="20">
        <v>42707.020833333336</v>
      </c>
      <c r="C3074" s="21">
        <v>0.79166666666666696</v>
      </c>
      <c r="D3074" s="22">
        <v>1.26</v>
      </c>
      <c r="E3074" s="23">
        <v>32.340000000000003</v>
      </c>
      <c r="F3074" s="7">
        <f t="shared" si="142"/>
        <v>1.2971700000000002</v>
      </c>
      <c r="G3074" s="7">
        <f t="shared" si="143"/>
        <v>34.487376000000005</v>
      </c>
      <c r="H3074" s="8">
        <f t="shared" si="141"/>
        <v>60.983365474080003</v>
      </c>
      <c r="K3074" s="69"/>
      <c r="L3074" s="69"/>
      <c r="M3074" s="69"/>
      <c r="P3074" s="63"/>
      <c r="Q3074" s="63"/>
      <c r="R3074" s="63"/>
    </row>
    <row r="3075" spans="1:18" outlineLevel="1">
      <c r="A3075" s="6">
        <v>49</v>
      </c>
      <c r="B3075" s="20">
        <v>42707.020833333336</v>
      </c>
      <c r="C3075" s="21">
        <v>0.81250000000000033</v>
      </c>
      <c r="D3075" s="22">
        <v>0.99</v>
      </c>
      <c r="E3075" s="23">
        <v>26.16</v>
      </c>
      <c r="F3075" s="7">
        <f t="shared" si="142"/>
        <v>1.0192050000000001</v>
      </c>
      <c r="G3075" s="7">
        <f t="shared" si="143"/>
        <v>27.897024000000002</v>
      </c>
      <c r="H3075" s="8">
        <f t="shared" si="141"/>
        <v>54.632421154080006</v>
      </c>
      <c r="K3075" s="69"/>
      <c r="L3075" s="69"/>
      <c r="M3075" s="69"/>
      <c r="P3075" s="63"/>
      <c r="Q3075" s="63"/>
      <c r="R3075" s="63"/>
    </row>
    <row r="3076" spans="1:18" outlineLevel="1">
      <c r="A3076" s="6">
        <v>49</v>
      </c>
      <c r="B3076" s="20">
        <v>42707.020833333336</v>
      </c>
      <c r="C3076" s="21">
        <v>0.8333333333333337</v>
      </c>
      <c r="D3076" s="22">
        <v>0.48</v>
      </c>
      <c r="E3076" s="23">
        <v>28.8</v>
      </c>
      <c r="F3076" s="7">
        <f t="shared" si="142"/>
        <v>0.49416000000000004</v>
      </c>
      <c r="G3076" s="7">
        <f t="shared" si="143"/>
        <v>30.712320000000002</v>
      </c>
      <c r="H3076" s="8">
        <f t="shared" si="141"/>
        <v>25.097239948799999</v>
      </c>
      <c r="K3076" s="69"/>
      <c r="L3076" s="69"/>
      <c r="M3076" s="69"/>
      <c r="P3076" s="63"/>
      <c r="Q3076" s="63"/>
      <c r="R3076" s="63"/>
    </row>
    <row r="3077" spans="1:18" outlineLevel="1">
      <c r="A3077" s="6">
        <v>49</v>
      </c>
      <c r="B3077" s="20">
        <v>42707.020833333336</v>
      </c>
      <c r="C3077" s="21">
        <v>0.85416666666666707</v>
      </c>
      <c r="D3077" s="22">
        <v>0.24</v>
      </c>
      <c r="E3077" s="23">
        <v>26.32</v>
      </c>
      <c r="F3077" s="7">
        <f t="shared" si="142"/>
        <v>0.24708000000000002</v>
      </c>
      <c r="G3077" s="7">
        <f t="shared" si="143"/>
        <v>28.067648000000002</v>
      </c>
      <c r="H3077" s="8">
        <f t="shared" si="141"/>
        <v>13.202065532160001</v>
      </c>
      <c r="K3077" s="69"/>
      <c r="L3077" s="69"/>
      <c r="M3077" s="69"/>
      <c r="P3077" s="63"/>
      <c r="Q3077" s="63"/>
      <c r="R3077" s="63"/>
    </row>
    <row r="3078" spans="1:18" outlineLevel="1">
      <c r="A3078" s="6">
        <v>49</v>
      </c>
      <c r="B3078" s="20">
        <v>42707.020833333336</v>
      </c>
      <c r="C3078" s="21">
        <v>0.87500000000000044</v>
      </c>
      <c r="D3078" s="22">
        <v>0.19</v>
      </c>
      <c r="E3078" s="23">
        <v>25.57</v>
      </c>
      <c r="F3078" s="7">
        <f t="shared" si="142"/>
        <v>0.19560500000000003</v>
      </c>
      <c r="G3078" s="7">
        <f t="shared" si="143"/>
        <v>27.267848000000001</v>
      </c>
      <c r="H3078" s="8">
        <f t="shared" si="141"/>
        <v>10.608080091960002</v>
      </c>
      <c r="K3078" s="69"/>
      <c r="L3078" s="69"/>
      <c r="M3078" s="69"/>
      <c r="P3078" s="63"/>
      <c r="Q3078" s="63"/>
      <c r="R3078" s="63"/>
    </row>
    <row r="3079" spans="1:18" outlineLevel="1">
      <c r="A3079" s="6">
        <v>49</v>
      </c>
      <c r="B3079" s="20">
        <v>42707.020833333336</v>
      </c>
      <c r="C3079" s="21">
        <v>0.89583333333333381</v>
      </c>
      <c r="D3079" s="22">
        <v>0.13</v>
      </c>
      <c r="E3079" s="23">
        <v>19.510000000000002</v>
      </c>
      <c r="F3079" s="7">
        <f t="shared" si="142"/>
        <v>0.13383500000000001</v>
      </c>
      <c r="G3079" s="7">
        <f t="shared" si="143"/>
        <v>20.805464000000001</v>
      </c>
      <c r="H3079" s="8">
        <f t="shared" si="141"/>
        <v>8.1230532255599996</v>
      </c>
      <c r="K3079" s="69"/>
      <c r="L3079" s="69"/>
      <c r="M3079" s="69"/>
      <c r="P3079" s="63"/>
      <c r="Q3079" s="63"/>
      <c r="R3079" s="63"/>
    </row>
    <row r="3080" spans="1:18" outlineLevel="1">
      <c r="A3080" s="6">
        <v>49</v>
      </c>
      <c r="B3080" s="20">
        <v>42707.020833333336</v>
      </c>
      <c r="C3080" s="21">
        <v>0.91666666666666718</v>
      </c>
      <c r="D3080" s="22">
        <v>0.31</v>
      </c>
      <c r="E3080" s="23">
        <v>31.46</v>
      </c>
      <c r="F3080" s="7">
        <f t="shared" si="142"/>
        <v>0.31914500000000001</v>
      </c>
      <c r="G3080" s="7">
        <f t="shared" si="143"/>
        <v>33.548943999999999</v>
      </c>
      <c r="H3080" s="8">
        <f t="shared" si="141"/>
        <v>15.303339767120001</v>
      </c>
      <c r="K3080" s="69"/>
      <c r="L3080" s="69"/>
      <c r="M3080" s="69"/>
      <c r="P3080" s="63"/>
      <c r="Q3080" s="63"/>
      <c r="R3080" s="63"/>
    </row>
    <row r="3081" spans="1:18" outlineLevel="1">
      <c r="A3081" s="6">
        <v>49</v>
      </c>
      <c r="B3081" s="20">
        <v>42707.020833333336</v>
      </c>
      <c r="C3081" s="21">
        <v>0.93750000000000056</v>
      </c>
      <c r="D3081" s="22">
        <v>0.04</v>
      </c>
      <c r="E3081" s="23">
        <v>46.67</v>
      </c>
      <c r="F3081" s="7">
        <f t="shared" si="142"/>
        <v>4.1180000000000001E-2</v>
      </c>
      <c r="G3081" s="7">
        <f t="shared" si="143"/>
        <v>49.768888000000004</v>
      </c>
      <c r="H3081" s="8">
        <f t="shared" si="141"/>
        <v>1.3066871921599998</v>
      </c>
      <c r="K3081" s="69"/>
      <c r="L3081" s="69"/>
      <c r="M3081" s="69"/>
      <c r="P3081" s="63"/>
      <c r="Q3081" s="63"/>
      <c r="R3081" s="63"/>
    </row>
    <row r="3082" spans="1:18" outlineLevel="1">
      <c r="A3082" s="6">
        <v>49</v>
      </c>
      <c r="B3082" s="20">
        <v>42707.020833333336</v>
      </c>
      <c r="C3082" s="21">
        <v>0.95833333333333393</v>
      </c>
      <c r="D3082" s="22">
        <v>-0.06</v>
      </c>
      <c r="E3082" s="23">
        <v>44.15</v>
      </c>
      <c r="F3082" s="7">
        <f t="shared" si="142"/>
        <v>-6.1770000000000005E-2</v>
      </c>
      <c r="G3082" s="7">
        <f t="shared" si="143"/>
        <v>47.081559999999996</v>
      </c>
      <c r="H3082" s="8">
        <f t="shared" si="141"/>
        <v>-2.1260270388000002</v>
      </c>
      <c r="K3082" s="69"/>
      <c r="L3082" s="69"/>
      <c r="M3082" s="69"/>
      <c r="P3082" s="63"/>
      <c r="Q3082" s="63"/>
      <c r="R3082" s="63"/>
    </row>
    <row r="3083" spans="1:18" outlineLevel="1">
      <c r="A3083" s="6">
        <v>49</v>
      </c>
      <c r="B3083" s="20">
        <v>42707.020833333336</v>
      </c>
      <c r="C3083" s="21">
        <v>0.9791666666666673</v>
      </c>
      <c r="D3083" s="22">
        <v>0.25</v>
      </c>
      <c r="E3083" s="23">
        <v>40.86</v>
      </c>
      <c r="F3083" s="7">
        <f t="shared" si="142"/>
        <v>0.25737500000000002</v>
      </c>
      <c r="G3083" s="7">
        <f t="shared" si="143"/>
        <v>43.573104000000001</v>
      </c>
      <c r="H3083" s="8">
        <f t="shared" si="141"/>
        <v>9.7614348580000012</v>
      </c>
      <c r="K3083" s="69"/>
      <c r="L3083" s="69"/>
      <c r="M3083" s="69"/>
      <c r="P3083" s="63"/>
      <c r="Q3083" s="63"/>
      <c r="R3083" s="63"/>
    </row>
    <row r="3084" spans="1:18" outlineLevel="1">
      <c r="A3084" s="6">
        <v>49</v>
      </c>
      <c r="B3084" s="20">
        <v>42707.020833333336</v>
      </c>
      <c r="C3084" s="21">
        <v>1.0000000000000007</v>
      </c>
      <c r="D3084" s="22">
        <v>1.06</v>
      </c>
      <c r="E3084" s="23">
        <v>39.43</v>
      </c>
      <c r="F3084" s="7">
        <f t="shared" si="142"/>
        <v>1.0912700000000002</v>
      </c>
      <c r="G3084" s="7">
        <f t="shared" si="143"/>
        <v>42.048152000000002</v>
      </c>
      <c r="H3084" s="8">
        <f t="shared" si="141"/>
        <v>43.052618166960002</v>
      </c>
      <c r="K3084" s="69"/>
      <c r="L3084" s="69"/>
      <c r="M3084" s="69"/>
      <c r="P3084" s="63"/>
      <c r="Q3084" s="63"/>
      <c r="R3084" s="63"/>
    </row>
    <row r="3085" spans="1:18" outlineLevel="1">
      <c r="A3085" s="6">
        <v>50</v>
      </c>
      <c r="B3085" s="20">
        <v>42708.020833333336</v>
      </c>
      <c r="C3085" s="21">
        <v>2.0833333333333332E-2</v>
      </c>
      <c r="D3085" s="22">
        <v>3.32</v>
      </c>
      <c r="E3085" s="23">
        <v>46.93</v>
      </c>
      <c r="F3085" s="7">
        <f t="shared" si="142"/>
        <v>3.4179400000000002</v>
      </c>
      <c r="G3085" s="7">
        <f t="shared" si="143"/>
        <v>50.046151999999999</v>
      </c>
      <c r="H3085" s="8">
        <f t="shared" ref="H3085:H3148" si="144">F3085*($B$6-G3085)</f>
        <v>107.50736523312001</v>
      </c>
      <c r="K3085" s="69"/>
      <c r="L3085" s="69"/>
      <c r="M3085" s="69"/>
      <c r="P3085" s="63"/>
      <c r="Q3085" s="63"/>
      <c r="R3085" s="63"/>
    </row>
    <row r="3086" spans="1:18" outlineLevel="1">
      <c r="A3086" s="6">
        <v>50</v>
      </c>
      <c r="B3086" s="20">
        <v>42708.020833333336</v>
      </c>
      <c r="C3086" s="21">
        <v>4.1666666666666664E-2</v>
      </c>
      <c r="D3086" s="22">
        <v>3.65</v>
      </c>
      <c r="E3086" s="23">
        <v>45.29</v>
      </c>
      <c r="F3086" s="7">
        <f t="shared" ref="F3086:F3149" si="145">IF($B$10="Electricity",$D3086*$B$7,$D3086*$B$8)</f>
        <v>3.7576750000000003</v>
      </c>
      <c r="G3086" s="7">
        <f t="shared" ref="G3086:G3149" si="146">+E3086*$B$8</f>
        <v>48.297255999999997</v>
      </c>
      <c r="H3086" s="8">
        <f t="shared" si="144"/>
        <v>124.76512106020002</v>
      </c>
      <c r="K3086" s="69"/>
      <c r="L3086" s="69"/>
      <c r="M3086" s="69"/>
      <c r="P3086" s="63"/>
      <c r="Q3086" s="63"/>
      <c r="R3086" s="63"/>
    </row>
    <row r="3087" spans="1:18" outlineLevel="1">
      <c r="A3087" s="6">
        <v>50</v>
      </c>
      <c r="B3087" s="20">
        <v>42708.020833333336</v>
      </c>
      <c r="C3087" s="21">
        <v>6.25E-2</v>
      </c>
      <c r="D3087" s="22">
        <v>4.72</v>
      </c>
      <c r="E3087" s="23">
        <v>41.01</v>
      </c>
      <c r="F3087" s="7">
        <f t="shared" si="145"/>
        <v>4.8592399999999998</v>
      </c>
      <c r="G3087" s="7">
        <f t="shared" si="146"/>
        <v>43.733063999999999</v>
      </c>
      <c r="H3087" s="8">
        <f t="shared" si="144"/>
        <v>183.51860608863998</v>
      </c>
      <c r="K3087" s="69"/>
      <c r="L3087" s="69"/>
      <c r="M3087" s="69"/>
      <c r="P3087" s="63"/>
      <c r="Q3087" s="63"/>
      <c r="R3087" s="63"/>
    </row>
    <row r="3088" spans="1:18" outlineLevel="1">
      <c r="A3088" s="6">
        <v>50</v>
      </c>
      <c r="B3088" s="20">
        <v>42708.020833333336</v>
      </c>
      <c r="C3088" s="21">
        <v>8.3333333333333329E-2</v>
      </c>
      <c r="D3088" s="22">
        <v>6.01</v>
      </c>
      <c r="E3088" s="23">
        <v>28.25</v>
      </c>
      <c r="F3088" s="7">
        <f t="shared" si="145"/>
        <v>6.1872950000000007</v>
      </c>
      <c r="G3088" s="7">
        <f t="shared" si="146"/>
        <v>30.125800000000002</v>
      </c>
      <c r="H3088" s="8">
        <f t="shared" si="144"/>
        <v>317.86733078900005</v>
      </c>
      <c r="K3088" s="69"/>
      <c r="L3088" s="69"/>
      <c r="M3088" s="69"/>
      <c r="P3088" s="63"/>
      <c r="Q3088" s="63"/>
      <c r="R3088" s="63"/>
    </row>
    <row r="3089" spans="1:18" outlineLevel="1">
      <c r="A3089" s="6">
        <v>50</v>
      </c>
      <c r="B3089" s="20">
        <v>42708.020833333336</v>
      </c>
      <c r="C3089" s="21">
        <v>0.10416666666666666</v>
      </c>
      <c r="D3089" s="22">
        <v>7.79</v>
      </c>
      <c r="E3089" s="23">
        <v>25.2</v>
      </c>
      <c r="F3089" s="7">
        <f t="shared" si="145"/>
        <v>8.0198049999999999</v>
      </c>
      <c r="G3089" s="7">
        <f t="shared" si="146"/>
        <v>26.873280000000001</v>
      </c>
      <c r="H3089" s="8">
        <f t="shared" si="144"/>
        <v>438.09564218959997</v>
      </c>
      <c r="K3089" s="69"/>
      <c r="L3089" s="69"/>
      <c r="M3089" s="69"/>
      <c r="P3089" s="63"/>
      <c r="Q3089" s="63"/>
      <c r="R3089" s="63"/>
    </row>
    <row r="3090" spans="1:18" outlineLevel="1">
      <c r="A3090" s="6">
        <v>50</v>
      </c>
      <c r="B3090" s="20">
        <v>42708.020833333336</v>
      </c>
      <c r="C3090" s="21">
        <v>0.12499999999999999</v>
      </c>
      <c r="D3090" s="22">
        <v>7.75</v>
      </c>
      <c r="E3090" s="23">
        <v>27.47</v>
      </c>
      <c r="F3090" s="7">
        <f t="shared" si="145"/>
        <v>7.978625000000001</v>
      </c>
      <c r="G3090" s="7">
        <f t="shared" si="146"/>
        <v>29.294007999999998</v>
      </c>
      <c r="H3090" s="8">
        <f t="shared" si="144"/>
        <v>416.53203292100005</v>
      </c>
      <c r="K3090" s="69"/>
      <c r="L3090" s="69"/>
      <c r="M3090" s="69"/>
      <c r="P3090" s="63"/>
      <c r="Q3090" s="63"/>
      <c r="R3090" s="63"/>
    </row>
    <row r="3091" spans="1:18" outlineLevel="1">
      <c r="A3091" s="6">
        <v>50</v>
      </c>
      <c r="B3091" s="20">
        <v>42708.020833333336</v>
      </c>
      <c r="C3091" s="21">
        <v>0.14583333333333331</v>
      </c>
      <c r="D3091" s="22">
        <v>7.91</v>
      </c>
      <c r="E3091" s="23">
        <v>25.2</v>
      </c>
      <c r="F3091" s="7">
        <f t="shared" si="145"/>
        <v>8.1433450000000001</v>
      </c>
      <c r="G3091" s="7">
        <f t="shared" si="146"/>
        <v>26.873280000000001</v>
      </c>
      <c r="H3091" s="8">
        <f t="shared" si="144"/>
        <v>444.84422717839999</v>
      </c>
      <c r="K3091" s="69"/>
      <c r="L3091" s="69"/>
      <c r="M3091" s="69"/>
      <c r="P3091" s="63"/>
      <c r="Q3091" s="63"/>
      <c r="R3091" s="63"/>
    </row>
    <row r="3092" spans="1:18" outlineLevel="1">
      <c r="A3092" s="6">
        <v>50</v>
      </c>
      <c r="B3092" s="20">
        <v>42708.020833333336</v>
      </c>
      <c r="C3092" s="21">
        <v>0.16666666666666666</v>
      </c>
      <c r="D3092" s="22">
        <v>7.7</v>
      </c>
      <c r="E3092" s="23">
        <v>25.2</v>
      </c>
      <c r="F3092" s="7">
        <f t="shared" si="145"/>
        <v>7.927150000000001</v>
      </c>
      <c r="G3092" s="7">
        <f t="shared" si="146"/>
        <v>26.873280000000001</v>
      </c>
      <c r="H3092" s="8">
        <f t="shared" si="144"/>
        <v>433.03420344800003</v>
      </c>
      <c r="K3092" s="69"/>
      <c r="L3092" s="69"/>
      <c r="M3092" s="69"/>
      <c r="P3092" s="63"/>
      <c r="Q3092" s="63"/>
      <c r="R3092" s="63"/>
    </row>
    <row r="3093" spans="1:18" outlineLevel="1">
      <c r="A3093" s="6">
        <v>50</v>
      </c>
      <c r="B3093" s="20">
        <v>42708.020833333336</v>
      </c>
      <c r="C3093" s="21">
        <v>0.1875</v>
      </c>
      <c r="D3093" s="22">
        <v>7.45</v>
      </c>
      <c r="E3093" s="23">
        <v>18.850000000000001</v>
      </c>
      <c r="F3093" s="7">
        <f t="shared" si="145"/>
        <v>7.6697750000000005</v>
      </c>
      <c r="G3093" s="7">
        <f t="shared" si="146"/>
        <v>20.101640000000003</v>
      </c>
      <c r="H3093" s="8">
        <f t="shared" si="144"/>
        <v>470.91160656900001</v>
      </c>
      <c r="K3093" s="69"/>
      <c r="L3093" s="69"/>
      <c r="M3093" s="69"/>
      <c r="P3093" s="63"/>
      <c r="Q3093" s="63"/>
      <c r="R3093" s="63"/>
    </row>
    <row r="3094" spans="1:18" outlineLevel="1">
      <c r="A3094" s="6">
        <v>50</v>
      </c>
      <c r="B3094" s="20">
        <v>42708.020833333336</v>
      </c>
      <c r="C3094" s="21">
        <v>0.20833333333333334</v>
      </c>
      <c r="D3094" s="22">
        <v>9.02</v>
      </c>
      <c r="E3094" s="23">
        <v>14.73</v>
      </c>
      <c r="F3094" s="7">
        <f t="shared" si="145"/>
        <v>9.2860899999999997</v>
      </c>
      <c r="G3094" s="7">
        <f t="shared" si="146"/>
        <v>15.708072000000001</v>
      </c>
      <c r="H3094" s="8">
        <f t="shared" si="144"/>
        <v>610.94976468151992</v>
      </c>
      <c r="K3094" s="69"/>
      <c r="L3094" s="69"/>
      <c r="M3094" s="69"/>
      <c r="P3094" s="63"/>
      <c r="Q3094" s="63"/>
      <c r="R3094" s="63"/>
    </row>
    <row r="3095" spans="1:18" outlineLevel="1">
      <c r="A3095" s="6">
        <v>50</v>
      </c>
      <c r="B3095" s="20">
        <v>42708.020833333336</v>
      </c>
      <c r="C3095" s="21">
        <v>0.22916666666666669</v>
      </c>
      <c r="D3095" s="22">
        <v>9.17</v>
      </c>
      <c r="E3095" s="23">
        <v>16.84</v>
      </c>
      <c r="F3095" s="7">
        <f t="shared" si="145"/>
        <v>9.4405150000000013</v>
      </c>
      <c r="G3095" s="7">
        <f t="shared" si="146"/>
        <v>17.958176000000002</v>
      </c>
      <c r="H3095" s="8">
        <f t="shared" si="144"/>
        <v>599.86754259936004</v>
      </c>
      <c r="K3095" s="69"/>
      <c r="L3095" s="69"/>
      <c r="M3095" s="69"/>
      <c r="P3095" s="63"/>
      <c r="Q3095" s="63"/>
      <c r="R3095" s="63"/>
    </row>
    <row r="3096" spans="1:18" outlineLevel="1">
      <c r="A3096" s="6">
        <v>50</v>
      </c>
      <c r="B3096" s="20">
        <v>42708.020833333336</v>
      </c>
      <c r="C3096" s="21">
        <v>0.25</v>
      </c>
      <c r="D3096" s="22">
        <v>9.09</v>
      </c>
      <c r="E3096" s="23">
        <v>18.899999999999999</v>
      </c>
      <c r="F3096" s="7">
        <f t="shared" si="145"/>
        <v>9.358155</v>
      </c>
      <c r="G3096" s="7">
        <f t="shared" si="146"/>
        <v>20.154959999999999</v>
      </c>
      <c r="H3096" s="8">
        <f t="shared" si="144"/>
        <v>574.07639280119997</v>
      </c>
      <c r="K3096" s="69"/>
      <c r="L3096" s="69"/>
      <c r="M3096" s="69"/>
      <c r="P3096" s="63"/>
      <c r="Q3096" s="63"/>
      <c r="R3096" s="63"/>
    </row>
    <row r="3097" spans="1:18" outlineLevel="1">
      <c r="A3097" s="6">
        <v>50</v>
      </c>
      <c r="B3097" s="20">
        <v>42708.020833333336</v>
      </c>
      <c r="C3097" s="21">
        <v>0.27083333333333331</v>
      </c>
      <c r="D3097" s="22">
        <v>9.19</v>
      </c>
      <c r="E3097" s="23">
        <v>22.46</v>
      </c>
      <c r="F3097" s="7">
        <f t="shared" si="145"/>
        <v>9.4611049999999999</v>
      </c>
      <c r="G3097" s="7">
        <f t="shared" si="146"/>
        <v>23.951344000000002</v>
      </c>
      <c r="H3097" s="8">
        <f t="shared" si="144"/>
        <v>544.47387702487993</v>
      </c>
      <c r="K3097" s="69"/>
      <c r="L3097" s="69"/>
      <c r="M3097" s="69"/>
      <c r="P3097" s="63"/>
      <c r="Q3097" s="63"/>
      <c r="R3097" s="63"/>
    </row>
    <row r="3098" spans="1:18" outlineLevel="1">
      <c r="A3098" s="6">
        <v>50</v>
      </c>
      <c r="B3098" s="20">
        <v>42708.020833333336</v>
      </c>
      <c r="C3098" s="21">
        <v>0.29166666666666663</v>
      </c>
      <c r="D3098" s="22">
        <v>7.97</v>
      </c>
      <c r="E3098" s="23">
        <v>35.51</v>
      </c>
      <c r="F3098" s="7">
        <f t="shared" si="145"/>
        <v>8.205115000000001</v>
      </c>
      <c r="G3098" s="7">
        <f t="shared" si="146"/>
        <v>37.867863999999997</v>
      </c>
      <c r="H3098" s="8">
        <f t="shared" si="144"/>
        <v>358.00669357564004</v>
      </c>
      <c r="K3098" s="69"/>
      <c r="L3098" s="69"/>
      <c r="M3098" s="69"/>
      <c r="P3098" s="63"/>
      <c r="Q3098" s="63"/>
      <c r="R3098" s="63"/>
    </row>
    <row r="3099" spans="1:18" outlineLevel="1">
      <c r="A3099" s="6">
        <v>50</v>
      </c>
      <c r="B3099" s="20">
        <v>42708.020833333336</v>
      </c>
      <c r="C3099" s="21">
        <v>0.31249999999999994</v>
      </c>
      <c r="D3099" s="22">
        <v>7.37</v>
      </c>
      <c r="E3099" s="23">
        <v>25.53</v>
      </c>
      <c r="F3099" s="7">
        <f t="shared" si="145"/>
        <v>7.5874150000000009</v>
      </c>
      <c r="G3099" s="7">
        <f t="shared" si="146"/>
        <v>27.225192</v>
      </c>
      <c r="H3099" s="8">
        <f t="shared" si="144"/>
        <v>411.80549234132008</v>
      </c>
      <c r="K3099" s="69"/>
      <c r="L3099" s="69"/>
      <c r="M3099" s="69"/>
      <c r="P3099" s="63"/>
      <c r="Q3099" s="63"/>
      <c r="R3099" s="63"/>
    </row>
    <row r="3100" spans="1:18" outlineLevel="1">
      <c r="A3100" s="6">
        <v>50</v>
      </c>
      <c r="B3100" s="20">
        <v>42708.020833333336</v>
      </c>
      <c r="C3100" s="21">
        <v>0.33333333333333326</v>
      </c>
      <c r="D3100" s="22">
        <v>6.29</v>
      </c>
      <c r="E3100" s="23">
        <v>38.08</v>
      </c>
      <c r="F3100" s="7">
        <f t="shared" si="145"/>
        <v>6.4755550000000008</v>
      </c>
      <c r="G3100" s="7">
        <f t="shared" si="146"/>
        <v>40.608511999999997</v>
      </c>
      <c r="H3100" s="8">
        <f t="shared" si="144"/>
        <v>264.79507957584008</v>
      </c>
      <c r="K3100" s="69"/>
      <c r="L3100" s="69"/>
      <c r="M3100" s="69"/>
      <c r="P3100" s="63"/>
      <c r="Q3100" s="63"/>
      <c r="R3100" s="63"/>
    </row>
    <row r="3101" spans="1:18" outlineLevel="1">
      <c r="A3101" s="6">
        <v>50</v>
      </c>
      <c r="B3101" s="20">
        <v>42708.020833333336</v>
      </c>
      <c r="C3101" s="21">
        <v>0.35416666666666657</v>
      </c>
      <c r="D3101" s="22">
        <v>5.98</v>
      </c>
      <c r="E3101" s="23">
        <v>40.909999999999997</v>
      </c>
      <c r="F3101" s="7">
        <f t="shared" si="145"/>
        <v>6.156410000000001</v>
      </c>
      <c r="G3101" s="7">
        <f t="shared" si="146"/>
        <v>43.626424</v>
      </c>
      <c r="H3101" s="8">
        <f t="shared" si="144"/>
        <v>233.16526202216005</v>
      </c>
      <c r="K3101" s="69"/>
      <c r="L3101" s="69"/>
      <c r="M3101" s="69"/>
      <c r="P3101" s="63"/>
      <c r="Q3101" s="63"/>
      <c r="R3101" s="63"/>
    </row>
    <row r="3102" spans="1:18" outlineLevel="1">
      <c r="A3102" s="6">
        <v>50</v>
      </c>
      <c r="B3102" s="20">
        <v>42708.020833333336</v>
      </c>
      <c r="C3102" s="21">
        <v>0.37499999999999989</v>
      </c>
      <c r="D3102" s="22">
        <v>4.9800000000000004</v>
      </c>
      <c r="E3102" s="23">
        <v>50.14</v>
      </c>
      <c r="F3102" s="7">
        <f t="shared" si="145"/>
        <v>5.1269100000000005</v>
      </c>
      <c r="G3102" s="7">
        <f t="shared" si="146"/>
        <v>53.469296</v>
      </c>
      <c r="H3102" s="8">
        <f t="shared" si="144"/>
        <v>143.71089664464</v>
      </c>
      <c r="K3102" s="69"/>
      <c r="L3102" s="69"/>
      <c r="M3102" s="69"/>
      <c r="P3102" s="63"/>
      <c r="Q3102" s="63"/>
      <c r="R3102" s="63"/>
    </row>
    <row r="3103" spans="1:18" outlineLevel="1">
      <c r="A3103" s="6">
        <v>50</v>
      </c>
      <c r="B3103" s="20">
        <v>42708.020833333336</v>
      </c>
      <c r="C3103" s="21">
        <v>0.3958333333333332</v>
      </c>
      <c r="D3103" s="22">
        <v>2.99</v>
      </c>
      <c r="E3103" s="23">
        <v>50.15</v>
      </c>
      <c r="F3103" s="7">
        <f t="shared" si="145"/>
        <v>3.0782050000000005</v>
      </c>
      <c r="G3103" s="7">
        <f t="shared" si="146"/>
        <v>53.479959999999998</v>
      </c>
      <c r="H3103" s="8">
        <f t="shared" si="144"/>
        <v>86.251427228200015</v>
      </c>
      <c r="K3103" s="69"/>
      <c r="L3103" s="69"/>
      <c r="M3103" s="69"/>
      <c r="P3103" s="63"/>
      <c r="Q3103" s="63"/>
      <c r="R3103" s="63"/>
    </row>
    <row r="3104" spans="1:18" outlineLevel="1">
      <c r="A3104" s="6">
        <v>50</v>
      </c>
      <c r="B3104" s="20">
        <v>42708.020833333336</v>
      </c>
      <c r="C3104" s="21">
        <v>0.41666666666666652</v>
      </c>
      <c r="D3104" s="22">
        <v>3</v>
      </c>
      <c r="E3104" s="23">
        <v>51.51</v>
      </c>
      <c r="F3104" s="7">
        <f t="shared" si="145"/>
        <v>3.0885000000000002</v>
      </c>
      <c r="G3104" s="7">
        <f t="shared" si="146"/>
        <v>54.930264000000001</v>
      </c>
      <c r="H3104" s="8">
        <f t="shared" si="144"/>
        <v>82.060629636000002</v>
      </c>
      <c r="K3104" s="69"/>
      <c r="L3104" s="69"/>
      <c r="M3104" s="69"/>
      <c r="P3104" s="63"/>
      <c r="Q3104" s="63"/>
      <c r="R3104" s="63"/>
    </row>
    <row r="3105" spans="1:18" outlineLevel="1">
      <c r="A3105" s="6">
        <v>50</v>
      </c>
      <c r="B3105" s="20">
        <v>42708.020833333336</v>
      </c>
      <c r="C3105" s="21">
        <v>0.43749999999999983</v>
      </c>
      <c r="D3105" s="22">
        <v>2.99</v>
      </c>
      <c r="E3105" s="23">
        <v>58.09</v>
      </c>
      <c r="F3105" s="7">
        <f t="shared" si="145"/>
        <v>3.0782050000000005</v>
      </c>
      <c r="G3105" s="7">
        <f t="shared" si="146"/>
        <v>61.947176000000006</v>
      </c>
      <c r="H3105" s="8">
        <f t="shared" si="144"/>
        <v>60.187600600919993</v>
      </c>
      <c r="K3105" s="69"/>
      <c r="L3105" s="69"/>
      <c r="M3105" s="69"/>
      <c r="P3105" s="63"/>
      <c r="Q3105" s="63"/>
      <c r="R3105" s="63"/>
    </row>
    <row r="3106" spans="1:18" outlineLevel="1">
      <c r="A3106" s="6">
        <v>50</v>
      </c>
      <c r="B3106" s="20">
        <v>42708.020833333336</v>
      </c>
      <c r="C3106" s="21">
        <v>0.45833333333333315</v>
      </c>
      <c r="D3106" s="22">
        <v>2.99</v>
      </c>
      <c r="E3106" s="23">
        <v>53.83</v>
      </c>
      <c r="F3106" s="7">
        <f t="shared" si="145"/>
        <v>3.0782050000000005</v>
      </c>
      <c r="G3106" s="7">
        <f t="shared" si="146"/>
        <v>57.404311999999997</v>
      </c>
      <c r="H3106" s="8">
        <f t="shared" si="144"/>
        <v>74.171467280040019</v>
      </c>
      <c r="K3106" s="69"/>
      <c r="L3106" s="69"/>
      <c r="M3106" s="69"/>
      <c r="P3106" s="63"/>
      <c r="Q3106" s="63"/>
      <c r="R3106" s="63"/>
    </row>
    <row r="3107" spans="1:18" outlineLevel="1">
      <c r="A3107" s="6">
        <v>50</v>
      </c>
      <c r="B3107" s="20">
        <v>42708.020833333336</v>
      </c>
      <c r="C3107" s="21">
        <v>0.47916666666666646</v>
      </c>
      <c r="D3107" s="22">
        <v>2.99</v>
      </c>
      <c r="E3107" s="23">
        <v>53.75</v>
      </c>
      <c r="F3107" s="7">
        <f t="shared" si="145"/>
        <v>3.0782050000000005</v>
      </c>
      <c r="G3107" s="7">
        <f t="shared" si="146"/>
        <v>57.319000000000003</v>
      </c>
      <c r="H3107" s="8">
        <f t="shared" si="144"/>
        <v>74.434075105000005</v>
      </c>
      <c r="K3107" s="69"/>
      <c r="L3107" s="69"/>
      <c r="M3107" s="69"/>
      <c r="P3107" s="63"/>
      <c r="Q3107" s="63"/>
      <c r="R3107" s="63"/>
    </row>
    <row r="3108" spans="1:18" outlineLevel="1">
      <c r="A3108" s="6">
        <v>50</v>
      </c>
      <c r="B3108" s="20">
        <v>42708.020833333336</v>
      </c>
      <c r="C3108" s="21">
        <v>0.49999999999999978</v>
      </c>
      <c r="D3108" s="22">
        <v>2.99</v>
      </c>
      <c r="E3108" s="23">
        <v>52.14</v>
      </c>
      <c r="F3108" s="7">
        <f t="shared" si="145"/>
        <v>3.0782050000000005</v>
      </c>
      <c r="G3108" s="7">
        <f t="shared" si="146"/>
        <v>55.602096000000003</v>
      </c>
      <c r="H3108" s="8">
        <f t="shared" si="144"/>
        <v>79.719057582320005</v>
      </c>
      <c r="K3108" s="69"/>
      <c r="L3108" s="69"/>
      <c r="M3108" s="69"/>
      <c r="P3108" s="63"/>
      <c r="Q3108" s="63"/>
      <c r="R3108" s="63"/>
    </row>
    <row r="3109" spans="1:18" outlineLevel="1">
      <c r="A3109" s="6">
        <v>50</v>
      </c>
      <c r="B3109" s="20">
        <v>42708.020833333336</v>
      </c>
      <c r="C3109" s="21">
        <v>0.52083333333333315</v>
      </c>
      <c r="D3109" s="22">
        <v>2.99</v>
      </c>
      <c r="E3109" s="23">
        <v>51.69</v>
      </c>
      <c r="F3109" s="7">
        <f t="shared" si="145"/>
        <v>3.0782050000000005</v>
      </c>
      <c r="G3109" s="7">
        <f t="shared" si="146"/>
        <v>55.122216000000002</v>
      </c>
      <c r="H3109" s="8">
        <f t="shared" si="144"/>
        <v>81.196226597720013</v>
      </c>
      <c r="K3109" s="69"/>
      <c r="L3109" s="69"/>
      <c r="M3109" s="69"/>
      <c r="P3109" s="63"/>
      <c r="Q3109" s="63"/>
      <c r="R3109" s="63"/>
    </row>
    <row r="3110" spans="1:18" outlineLevel="1">
      <c r="A3110" s="6">
        <v>50</v>
      </c>
      <c r="B3110" s="20">
        <v>42708.020833333336</v>
      </c>
      <c r="C3110" s="21">
        <v>0.54166666666666652</v>
      </c>
      <c r="D3110" s="22">
        <v>2.99</v>
      </c>
      <c r="E3110" s="23">
        <v>50.44</v>
      </c>
      <c r="F3110" s="7">
        <f t="shared" si="145"/>
        <v>3.0782050000000005</v>
      </c>
      <c r="G3110" s="7">
        <f t="shared" si="146"/>
        <v>53.789215999999996</v>
      </c>
      <c r="H3110" s="8">
        <f t="shared" si="144"/>
        <v>85.299473862720021</v>
      </c>
      <c r="K3110" s="69"/>
      <c r="L3110" s="69"/>
      <c r="M3110" s="69"/>
      <c r="P3110" s="63"/>
      <c r="Q3110" s="63"/>
      <c r="R3110" s="63"/>
    </row>
    <row r="3111" spans="1:18" outlineLevel="1">
      <c r="A3111" s="6">
        <v>50</v>
      </c>
      <c r="B3111" s="20">
        <v>42708.020833333336</v>
      </c>
      <c r="C3111" s="21">
        <v>0.56249999999999989</v>
      </c>
      <c r="D3111" s="22">
        <v>3.26</v>
      </c>
      <c r="E3111" s="23">
        <v>61.22</v>
      </c>
      <c r="F3111" s="7">
        <f t="shared" si="145"/>
        <v>3.3561700000000001</v>
      </c>
      <c r="G3111" s="7">
        <f t="shared" si="146"/>
        <v>65.285008000000005</v>
      </c>
      <c r="H3111" s="8">
        <f t="shared" si="144"/>
        <v>54.420269700639984</v>
      </c>
      <c r="K3111" s="69"/>
      <c r="L3111" s="69"/>
      <c r="M3111" s="69"/>
      <c r="P3111" s="63"/>
      <c r="Q3111" s="63"/>
      <c r="R3111" s="63"/>
    </row>
    <row r="3112" spans="1:18" outlineLevel="1">
      <c r="A3112" s="6">
        <v>50</v>
      </c>
      <c r="B3112" s="20">
        <v>42708.020833333336</v>
      </c>
      <c r="C3112" s="21">
        <v>0.58333333333333326</v>
      </c>
      <c r="D3112" s="22">
        <v>9.7899999999999991</v>
      </c>
      <c r="E3112" s="23">
        <v>53.79</v>
      </c>
      <c r="F3112" s="7">
        <f t="shared" si="145"/>
        <v>10.078804999999999</v>
      </c>
      <c r="G3112" s="7">
        <f t="shared" si="146"/>
        <v>57.361655999999996</v>
      </c>
      <c r="H3112" s="8">
        <f t="shared" si="144"/>
        <v>243.28566219892002</v>
      </c>
      <c r="K3112" s="69"/>
      <c r="L3112" s="69"/>
      <c r="M3112" s="69"/>
      <c r="P3112" s="63"/>
      <c r="Q3112" s="63"/>
      <c r="R3112" s="63"/>
    </row>
    <row r="3113" spans="1:18" outlineLevel="1">
      <c r="A3113" s="6">
        <v>50</v>
      </c>
      <c r="B3113" s="20">
        <v>42708.020833333336</v>
      </c>
      <c r="C3113" s="21">
        <v>0.60416666666666663</v>
      </c>
      <c r="D3113" s="22">
        <v>9.7899999999999991</v>
      </c>
      <c r="E3113" s="23">
        <v>51.65</v>
      </c>
      <c r="F3113" s="7">
        <f t="shared" si="145"/>
        <v>10.078804999999999</v>
      </c>
      <c r="G3113" s="7">
        <f t="shared" si="146"/>
        <v>55.079560000000001</v>
      </c>
      <c r="H3113" s="8">
        <f t="shared" si="144"/>
        <v>266.28646277419995</v>
      </c>
      <c r="K3113" s="69"/>
      <c r="L3113" s="69"/>
      <c r="M3113" s="69"/>
      <c r="P3113" s="63"/>
      <c r="Q3113" s="63"/>
      <c r="R3113" s="63"/>
    </row>
    <row r="3114" spans="1:18" outlineLevel="1">
      <c r="A3114" s="6">
        <v>50</v>
      </c>
      <c r="B3114" s="20">
        <v>42708.020833333336</v>
      </c>
      <c r="C3114" s="21">
        <v>0.625</v>
      </c>
      <c r="D3114" s="22">
        <v>9.4</v>
      </c>
      <c r="E3114" s="23">
        <v>46.23</v>
      </c>
      <c r="F3114" s="7">
        <f t="shared" si="145"/>
        <v>9.6773000000000007</v>
      </c>
      <c r="G3114" s="7">
        <f t="shared" si="146"/>
        <v>49.299671999999994</v>
      </c>
      <c r="H3114" s="8">
        <f t="shared" si="144"/>
        <v>311.61223415440008</v>
      </c>
      <c r="K3114" s="69"/>
      <c r="L3114" s="69"/>
      <c r="M3114" s="69"/>
      <c r="P3114" s="63"/>
      <c r="Q3114" s="63"/>
      <c r="R3114" s="63"/>
    </row>
    <row r="3115" spans="1:18" outlineLevel="1">
      <c r="A3115" s="6">
        <v>50</v>
      </c>
      <c r="B3115" s="20">
        <v>42708.020833333336</v>
      </c>
      <c r="C3115" s="21">
        <v>0.64583333333333337</v>
      </c>
      <c r="D3115" s="22">
        <v>7.67</v>
      </c>
      <c r="E3115" s="23">
        <v>60.51</v>
      </c>
      <c r="F3115" s="7">
        <f t="shared" si="145"/>
        <v>7.8962650000000005</v>
      </c>
      <c r="G3115" s="7">
        <f t="shared" si="146"/>
        <v>64.527863999999994</v>
      </c>
      <c r="H3115" s="8">
        <f t="shared" si="144"/>
        <v>134.01648347204005</v>
      </c>
      <c r="K3115" s="69"/>
      <c r="L3115" s="69"/>
      <c r="M3115" s="69"/>
      <c r="P3115" s="63"/>
      <c r="Q3115" s="63"/>
      <c r="R3115" s="63"/>
    </row>
    <row r="3116" spans="1:18" outlineLevel="1">
      <c r="A3116" s="6">
        <v>50</v>
      </c>
      <c r="B3116" s="20">
        <v>42708.020833333336</v>
      </c>
      <c r="C3116" s="21">
        <v>0.66666666666666674</v>
      </c>
      <c r="D3116" s="22">
        <v>5.03</v>
      </c>
      <c r="E3116" s="23">
        <v>55.96</v>
      </c>
      <c r="F3116" s="7">
        <f t="shared" si="145"/>
        <v>5.1783850000000005</v>
      </c>
      <c r="G3116" s="7">
        <f t="shared" si="146"/>
        <v>59.675744000000002</v>
      </c>
      <c r="H3116" s="8">
        <f t="shared" si="144"/>
        <v>113.01439990656</v>
      </c>
      <c r="K3116" s="69"/>
      <c r="L3116" s="69"/>
      <c r="M3116" s="69"/>
      <c r="P3116" s="63"/>
      <c r="Q3116" s="63"/>
      <c r="R3116" s="63"/>
    </row>
    <row r="3117" spans="1:18" outlineLevel="1">
      <c r="A3117" s="6">
        <v>50</v>
      </c>
      <c r="B3117" s="20">
        <v>42708.020833333336</v>
      </c>
      <c r="C3117" s="21">
        <v>0.68750000000000011</v>
      </c>
      <c r="D3117" s="22">
        <v>4.38</v>
      </c>
      <c r="E3117" s="23">
        <v>66.52</v>
      </c>
      <c r="F3117" s="7">
        <f t="shared" si="145"/>
        <v>4.5092100000000004</v>
      </c>
      <c r="G3117" s="7">
        <f t="shared" si="146"/>
        <v>70.936927999999995</v>
      </c>
      <c r="H3117" s="8">
        <f t="shared" si="144"/>
        <v>47.631109893120026</v>
      </c>
      <c r="K3117" s="69"/>
      <c r="L3117" s="69"/>
      <c r="M3117" s="69"/>
      <c r="P3117" s="63"/>
      <c r="Q3117" s="63"/>
      <c r="R3117" s="63"/>
    </row>
    <row r="3118" spans="1:18" outlineLevel="1">
      <c r="A3118" s="6">
        <v>50</v>
      </c>
      <c r="B3118" s="20">
        <v>42708.020833333336</v>
      </c>
      <c r="C3118" s="21">
        <v>0.70833333333333348</v>
      </c>
      <c r="D3118" s="22">
        <v>2.1800000000000002</v>
      </c>
      <c r="E3118" s="23">
        <v>78.459999999999994</v>
      </c>
      <c r="F3118" s="7">
        <f t="shared" si="145"/>
        <v>2.2443100000000005</v>
      </c>
      <c r="G3118" s="7">
        <f t="shared" si="146"/>
        <v>83.669743999999994</v>
      </c>
      <c r="H3118" s="8">
        <f t="shared" si="144"/>
        <v>-4.8695781566399887</v>
      </c>
      <c r="K3118" s="69"/>
      <c r="L3118" s="69"/>
      <c r="M3118" s="69"/>
      <c r="P3118" s="63"/>
      <c r="Q3118" s="63"/>
      <c r="R3118" s="63"/>
    </row>
    <row r="3119" spans="1:18" outlineLevel="1">
      <c r="A3119" s="6">
        <v>50</v>
      </c>
      <c r="B3119" s="20">
        <v>42708.020833333336</v>
      </c>
      <c r="C3119" s="21">
        <v>0.72916666666666685</v>
      </c>
      <c r="D3119" s="22">
        <v>0.05</v>
      </c>
      <c r="E3119" s="23">
        <v>81.319999999999993</v>
      </c>
      <c r="F3119" s="7">
        <f t="shared" si="145"/>
        <v>5.1475000000000007E-2</v>
      </c>
      <c r="G3119" s="7">
        <f t="shared" si="146"/>
        <v>86.719647999999992</v>
      </c>
      <c r="H3119" s="8">
        <f t="shared" si="144"/>
        <v>-0.26868138079999965</v>
      </c>
      <c r="K3119" s="69"/>
      <c r="L3119" s="69"/>
      <c r="M3119" s="69"/>
      <c r="P3119" s="63"/>
      <c r="Q3119" s="63"/>
      <c r="R3119" s="63"/>
    </row>
    <row r="3120" spans="1:18" outlineLevel="1">
      <c r="A3120" s="6">
        <v>50</v>
      </c>
      <c r="B3120" s="20">
        <v>42708.020833333336</v>
      </c>
      <c r="C3120" s="21">
        <v>0.75000000000000022</v>
      </c>
      <c r="D3120" s="22">
        <v>-0.02</v>
      </c>
      <c r="E3120" s="23">
        <v>69.14</v>
      </c>
      <c r="F3120" s="7">
        <f t="shared" si="145"/>
        <v>-2.0590000000000001E-2</v>
      </c>
      <c r="G3120" s="7">
        <f t="shared" si="146"/>
        <v>73.730896000000001</v>
      </c>
      <c r="H3120" s="8">
        <f t="shared" si="144"/>
        <v>-0.15996585135999997</v>
      </c>
      <c r="K3120" s="69"/>
      <c r="L3120" s="69"/>
      <c r="M3120" s="69"/>
      <c r="P3120" s="63"/>
      <c r="Q3120" s="63"/>
      <c r="R3120" s="63"/>
    </row>
    <row r="3121" spans="1:18" outlineLevel="1">
      <c r="A3121" s="6">
        <v>50</v>
      </c>
      <c r="B3121" s="20">
        <v>42708.020833333336</v>
      </c>
      <c r="C3121" s="21">
        <v>0.77083333333333359</v>
      </c>
      <c r="D3121" s="22">
        <v>0.32</v>
      </c>
      <c r="E3121" s="23">
        <v>59.25</v>
      </c>
      <c r="F3121" s="7">
        <f t="shared" si="145"/>
        <v>0.32944000000000001</v>
      </c>
      <c r="G3121" s="7">
        <f t="shared" si="146"/>
        <v>63.184200000000004</v>
      </c>
      <c r="H3121" s="8">
        <f t="shared" si="144"/>
        <v>6.0339571519999993</v>
      </c>
      <c r="K3121" s="69"/>
      <c r="L3121" s="69"/>
      <c r="M3121" s="69"/>
      <c r="P3121" s="63"/>
      <c r="Q3121" s="63"/>
      <c r="R3121" s="63"/>
    </row>
    <row r="3122" spans="1:18" outlineLevel="1">
      <c r="A3122" s="6">
        <v>50</v>
      </c>
      <c r="B3122" s="20">
        <v>42708.020833333336</v>
      </c>
      <c r="C3122" s="21">
        <v>0.79166666666666696</v>
      </c>
      <c r="D3122" s="22">
        <v>0.92</v>
      </c>
      <c r="E3122" s="23">
        <v>56.11</v>
      </c>
      <c r="F3122" s="7">
        <f t="shared" si="145"/>
        <v>0.94714000000000009</v>
      </c>
      <c r="G3122" s="7">
        <f t="shared" si="146"/>
        <v>59.835704</v>
      </c>
      <c r="H3122" s="8">
        <f t="shared" si="144"/>
        <v>20.519121313440003</v>
      </c>
      <c r="K3122" s="69"/>
      <c r="L3122" s="69"/>
      <c r="M3122" s="69"/>
      <c r="P3122" s="63"/>
      <c r="Q3122" s="63"/>
      <c r="R3122" s="63"/>
    </row>
    <row r="3123" spans="1:18" outlineLevel="1">
      <c r="A3123" s="6">
        <v>50</v>
      </c>
      <c r="B3123" s="20">
        <v>42708.020833333336</v>
      </c>
      <c r="C3123" s="21">
        <v>0.81250000000000033</v>
      </c>
      <c r="D3123" s="22">
        <v>2.0699999999999998</v>
      </c>
      <c r="E3123" s="23">
        <v>72.98</v>
      </c>
      <c r="F3123" s="7">
        <f t="shared" si="145"/>
        <v>2.131065</v>
      </c>
      <c r="G3123" s="7">
        <f t="shared" si="146"/>
        <v>77.825872000000004</v>
      </c>
      <c r="H3123" s="8">
        <f t="shared" si="144"/>
        <v>7.8298055863199911</v>
      </c>
      <c r="K3123" s="69"/>
      <c r="L3123" s="69"/>
      <c r="M3123" s="69"/>
      <c r="P3123" s="63"/>
      <c r="Q3123" s="63"/>
      <c r="R3123" s="63"/>
    </row>
    <row r="3124" spans="1:18" outlineLevel="1">
      <c r="A3124" s="6">
        <v>50</v>
      </c>
      <c r="B3124" s="20">
        <v>42708.020833333336</v>
      </c>
      <c r="C3124" s="21">
        <v>0.8333333333333337</v>
      </c>
      <c r="D3124" s="22">
        <v>3.58</v>
      </c>
      <c r="E3124" s="23">
        <v>34.43</v>
      </c>
      <c r="F3124" s="7">
        <f t="shared" si="145"/>
        <v>3.6856100000000005</v>
      </c>
      <c r="G3124" s="7">
        <f t="shared" si="146"/>
        <v>36.716152000000001</v>
      </c>
      <c r="H3124" s="8">
        <f t="shared" si="144"/>
        <v>165.05579802728002</v>
      </c>
      <c r="K3124" s="69"/>
      <c r="L3124" s="69"/>
      <c r="M3124" s="69"/>
      <c r="P3124" s="63"/>
      <c r="Q3124" s="63"/>
      <c r="R3124" s="63"/>
    </row>
    <row r="3125" spans="1:18" outlineLevel="1">
      <c r="A3125" s="6">
        <v>50</v>
      </c>
      <c r="B3125" s="20">
        <v>42708.020833333336</v>
      </c>
      <c r="C3125" s="21">
        <v>0.85416666666666707</v>
      </c>
      <c r="D3125" s="22">
        <v>5.34</v>
      </c>
      <c r="E3125" s="23">
        <v>10.5</v>
      </c>
      <c r="F3125" s="7">
        <f t="shared" si="145"/>
        <v>5.4975300000000002</v>
      </c>
      <c r="G3125" s="7">
        <f t="shared" si="146"/>
        <v>11.1972</v>
      </c>
      <c r="H3125" s="8">
        <f t="shared" si="144"/>
        <v>386.49175208400004</v>
      </c>
      <c r="K3125" s="69"/>
      <c r="L3125" s="69"/>
      <c r="M3125" s="69"/>
      <c r="P3125" s="63"/>
      <c r="Q3125" s="63"/>
      <c r="R3125" s="63"/>
    </row>
    <row r="3126" spans="1:18" outlineLevel="1">
      <c r="A3126" s="6">
        <v>50</v>
      </c>
      <c r="B3126" s="20">
        <v>42708.020833333336</v>
      </c>
      <c r="C3126" s="21">
        <v>0.87500000000000044</v>
      </c>
      <c r="D3126" s="22">
        <v>7.88</v>
      </c>
      <c r="E3126" s="23">
        <v>15.29</v>
      </c>
      <c r="F3126" s="7">
        <f t="shared" si="145"/>
        <v>8.1124600000000004</v>
      </c>
      <c r="G3126" s="7">
        <f t="shared" si="146"/>
        <v>16.305256</v>
      </c>
      <c r="H3126" s="8">
        <f t="shared" si="144"/>
        <v>528.88975291024008</v>
      </c>
      <c r="K3126" s="69"/>
      <c r="L3126" s="69"/>
      <c r="M3126" s="69"/>
      <c r="P3126" s="63"/>
      <c r="Q3126" s="63"/>
      <c r="R3126" s="63"/>
    </row>
    <row r="3127" spans="1:18" outlineLevel="1">
      <c r="A3127" s="6">
        <v>50</v>
      </c>
      <c r="B3127" s="20">
        <v>42708.020833333336</v>
      </c>
      <c r="C3127" s="21">
        <v>0.89583333333333381</v>
      </c>
      <c r="D3127" s="22">
        <v>9.7200000000000006</v>
      </c>
      <c r="E3127" s="23">
        <v>23.11</v>
      </c>
      <c r="F3127" s="7">
        <f t="shared" si="145"/>
        <v>10.006740000000001</v>
      </c>
      <c r="G3127" s="7">
        <f t="shared" si="146"/>
        <v>24.644504000000001</v>
      </c>
      <c r="H3127" s="8">
        <f t="shared" si="144"/>
        <v>568.93816604304004</v>
      </c>
      <c r="K3127" s="69"/>
      <c r="L3127" s="69"/>
      <c r="M3127" s="69"/>
      <c r="P3127" s="63"/>
      <c r="Q3127" s="63"/>
      <c r="R3127" s="63"/>
    </row>
    <row r="3128" spans="1:18" outlineLevel="1">
      <c r="A3128" s="6">
        <v>50</v>
      </c>
      <c r="B3128" s="20">
        <v>42708.020833333336</v>
      </c>
      <c r="C3128" s="21">
        <v>0.91666666666666718</v>
      </c>
      <c r="D3128" s="22">
        <v>9.25</v>
      </c>
      <c r="E3128" s="23">
        <v>20.87</v>
      </c>
      <c r="F3128" s="7">
        <f t="shared" si="145"/>
        <v>9.5228750000000009</v>
      </c>
      <c r="G3128" s="7">
        <f t="shared" si="146"/>
        <v>22.255768</v>
      </c>
      <c r="H3128" s="8">
        <f t="shared" si="144"/>
        <v>564.17541580700004</v>
      </c>
      <c r="K3128" s="69"/>
      <c r="L3128" s="69"/>
      <c r="M3128" s="69"/>
      <c r="P3128" s="63"/>
      <c r="Q3128" s="63"/>
      <c r="R3128" s="63"/>
    </row>
    <row r="3129" spans="1:18" outlineLevel="1">
      <c r="A3129" s="6">
        <v>50</v>
      </c>
      <c r="B3129" s="20">
        <v>42708.020833333336</v>
      </c>
      <c r="C3129" s="21">
        <v>0.93750000000000056</v>
      </c>
      <c r="D3129" s="22">
        <v>9.7899999999999991</v>
      </c>
      <c r="E3129" s="23">
        <v>38.9</v>
      </c>
      <c r="F3129" s="7">
        <f t="shared" si="145"/>
        <v>10.078804999999999</v>
      </c>
      <c r="G3129" s="7">
        <f t="shared" si="146"/>
        <v>41.482959999999999</v>
      </c>
      <c r="H3129" s="8">
        <f t="shared" si="144"/>
        <v>403.32394283719998</v>
      </c>
      <c r="K3129" s="69"/>
      <c r="L3129" s="69"/>
      <c r="M3129" s="69"/>
      <c r="P3129" s="63"/>
      <c r="Q3129" s="63"/>
      <c r="R3129" s="63"/>
    </row>
    <row r="3130" spans="1:18" outlineLevel="1">
      <c r="A3130" s="6">
        <v>50</v>
      </c>
      <c r="B3130" s="20">
        <v>42708.020833333336</v>
      </c>
      <c r="C3130" s="21">
        <v>0.95833333333333393</v>
      </c>
      <c r="D3130" s="22">
        <v>9.73</v>
      </c>
      <c r="E3130" s="23">
        <v>25.85</v>
      </c>
      <c r="F3130" s="7">
        <f t="shared" si="145"/>
        <v>10.017035000000002</v>
      </c>
      <c r="G3130" s="7">
        <f t="shared" si="146"/>
        <v>27.566440000000004</v>
      </c>
      <c r="H3130" s="8">
        <f t="shared" si="144"/>
        <v>540.25435819460006</v>
      </c>
      <c r="K3130" s="69"/>
      <c r="L3130" s="69"/>
      <c r="M3130" s="69"/>
      <c r="P3130" s="63"/>
      <c r="Q3130" s="63"/>
      <c r="R3130" s="63"/>
    </row>
    <row r="3131" spans="1:18" outlineLevel="1">
      <c r="A3131" s="6">
        <v>50</v>
      </c>
      <c r="B3131" s="20">
        <v>42708.020833333336</v>
      </c>
      <c r="C3131" s="21">
        <v>0.9791666666666673</v>
      </c>
      <c r="D3131" s="22">
        <v>8.9</v>
      </c>
      <c r="E3131" s="23">
        <v>23.34</v>
      </c>
      <c r="F3131" s="7">
        <f t="shared" si="145"/>
        <v>9.1625500000000013</v>
      </c>
      <c r="G3131" s="7">
        <f t="shared" si="146"/>
        <v>24.889776000000001</v>
      </c>
      <c r="H3131" s="8">
        <f t="shared" si="144"/>
        <v>518.69400791120006</v>
      </c>
      <c r="K3131" s="69"/>
      <c r="L3131" s="69"/>
      <c r="M3131" s="69"/>
      <c r="P3131" s="63"/>
      <c r="Q3131" s="63"/>
      <c r="R3131" s="63"/>
    </row>
    <row r="3132" spans="1:18" outlineLevel="1">
      <c r="A3132" s="6">
        <v>50</v>
      </c>
      <c r="B3132" s="20">
        <v>42708.020833333336</v>
      </c>
      <c r="C3132" s="21">
        <v>1.0000000000000007</v>
      </c>
      <c r="D3132" s="22">
        <v>8.1199999999999992</v>
      </c>
      <c r="E3132" s="23">
        <v>22.17</v>
      </c>
      <c r="F3132" s="7">
        <f t="shared" si="145"/>
        <v>8.3595399999999991</v>
      </c>
      <c r="G3132" s="7">
        <f t="shared" si="146"/>
        <v>23.642088000000001</v>
      </c>
      <c r="H3132" s="8">
        <f t="shared" si="144"/>
        <v>483.66552968047995</v>
      </c>
      <c r="K3132" s="69"/>
      <c r="L3132" s="69"/>
      <c r="M3132" s="69"/>
      <c r="P3132" s="63"/>
      <c r="Q3132" s="63"/>
      <c r="R3132" s="63"/>
    </row>
    <row r="3133" spans="1:18" outlineLevel="1">
      <c r="A3133" s="6">
        <v>50</v>
      </c>
      <c r="B3133" s="20">
        <v>42709.020833333336</v>
      </c>
      <c r="C3133" s="21">
        <v>2.0833333333333332E-2</v>
      </c>
      <c r="D3133" s="22">
        <v>8.07</v>
      </c>
      <c r="E3133" s="23">
        <v>16.29</v>
      </c>
      <c r="F3133" s="7">
        <f t="shared" si="145"/>
        <v>8.3080650000000009</v>
      </c>
      <c r="G3133" s="7">
        <f t="shared" si="146"/>
        <v>17.371655999999998</v>
      </c>
      <c r="H3133" s="8">
        <f t="shared" si="144"/>
        <v>532.78245029436005</v>
      </c>
      <c r="K3133" s="69"/>
      <c r="L3133" s="69"/>
      <c r="M3133" s="69"/>
      <c r="P3133" s="63"/>
      <c r="Q3133" s="63"/>
      <c r="R3133" s="63"/>
    </row>
    <row r="3134" spans="1:18" outlineLevel="1">
      <c r="A3134" s="6">
        <v>50</v>
      </c>
      <c r="B3134" s="20">
        <v>42709.020833333336</v>
      </c>
      <c r="C3134" s="21">
        <v>4.1666666666666664E-2</v>
      </c>
      <c r="D3134" s="22">
        <v>7.56</v>
      </c>
      <c r="E3134" s="23">
        <v>-83.6</v>
      </c>
      <c r="F3134" s="7">
        <f t="shared" si="145"/>
        <v>7.7830200000000005</v>
      </c>
      <c r="G3134" s="7">
        <f t="shared" si="146"/>
        <v>-89.151039999999995</v>
      </c>
      <c r="H3134" s="8">
        <f t="shared" si="144"/>
        <v>1328.1804573408001</v>
      </c>
      <c r="K3134" s="69"/>
      <c r="L3134" s="69"/>
      <c r="M3134" s="69"/>
      <c r="P3134" s="63"/>
      <c r="Q3134" s="63"/>
      <c r="R3134" s="63"/>
    </row>
    <row r="3135" spans="1:18" outlineLevel="1">
      <c r="A3135" s="6">
        <v>50</v>
      </c>
      <c r="B3135" s="20">
        <v>42709.020833333336</v>
      </c>
      <c r="C3135" s="21">
        <v>6.25E-2</v>
      </c>
      <c r="D3135" s="22">
        <v>8.66</v>
      </c>
      <c r="E3135" s="23">
        <v>19.62</v>
      </c>
      <c r="F3135" s="7">
        <f t="shared" si="145"/>
        <v>8.9154700000000009</v>
      </c>
      <c r="G3135" s="7">
        <f t="shared" si="146"/>
        <v>20.922768000000001</v>
      </c>
      <c r="H3135" s="8">
        <f t="shared" si="144"/>
        <v>540.07449457903999</v>
      </c>
      <c r="K3135" s="69"/>
      <c r="L3135" s="69"/>
      <c r="M3135" s="69"/>
      <c r="P3135" s="63"/>
      <c r="Q3135" s="63"/>
      <c r="R3135" s="63"/>
    </row>
    <row r="3136" spans="1:18" outlineLevel="1">
      <c r="A3136" s="6">
        <v>50</v>
      </c>
      <c r="B3136" s="20">
        <v>42709.020833333336</v>
      </c>
      <c r="C3136" s="21">
        <v>8.3333333333333329E-2</v>
      </c>
      <c r="D3136" s="22">
        <v>7.63</v>
      </c>
      <c r="E3136" s="23">
        <v>-9.99</v>
      </c>
      <c r="F3136" s="7">
        <f t="shared" si="145"/>
        <v>7.8550850000000008</v>
      </c>
      <c r="G3136" s="7">
        <f t="shared" si="146"/>
        <v>-10.653336000000001</v>
      </c>
      <c r="H3136" s="8">
        <f t="shared" si="144"/>
        <v>723.87228731356004</v>
      </c>
      <c r="K3136" s="69"/>
      <c r="L3136" s="69"/>
      <c r="M3136" s="69"/>
      <c r="P3136" s="63"/>
      <c r="Q3136" s="63"/>
      <c r="R3136" s="63"/>
    </row>
    <row r="3137" spans="1:18" outlineLevel="1">
      <c r="A3137" s="6">
        <v>50</v>
      </c>
      <c r="B3137" s="20">
        <v>42709.020833333336</v>
      </c>
      <c r="C3137" s="21">
        <v>0.10416666666666666</v>
      </c>
      <c r="D3137" s="22">
        <v>4.3</v>
      </c>
      <c r="E3137" s="23">
        <v>-15.11</v>
      </c>
      <c r="F3137" s="7">
        <f t="shared" si="145"/>
        <v>4.42685</v>
      </c>
      <c r="G3137" s="7">
        <f t="shared" si="146"/>
        <v>-16.113303999999999</v>
      </c>
      <c r="H3137" s="8">
        <f t="shared" si="144"/>
        <v>432.11945481239997</v>
      </c>
      <c r="K3137" s="69"/>
      <c r="L3137" s="69"/>
      <c r="M3137" s="69"/>
      <c r="P3137" s="63"/>
      <c r="Q3137" s="63"/>
      <c r="R3137" s="63"/>
    </row>
    <row r="3138" spans="1:18" outlineLevel="1">
      <c r="A3138" s="6">
        <v>50</v>
      </c>
      <c r="B3138" s="20">
        <v>42709.020833333336</v>
      </c>
      <c r="C3138" s="21">
        <v>0.12499999999999999</v>
      </c>
      <c r="D3138" s="22">
        <v>3.04</v>
      </c>
      <c r="E3138" s="23">
        <v>5.5</v>
      </c>
      <c r="F3138" s="7">
        <f t="shared" si="145"/>
        <v>3.1296800000000005</v>
      </c>
      <c r="G3138" s="7">
        <f t="shared" si="146"/>
        <v>5.8651999999999997</v>
      </c>
      <c r="H3138" s="8">
        <f t="shared" si="144"/>
        <v>236.71272086400003</v>
      </c>
      <c r="K3138" s="69"/>
      <c r="L3138" s="69"/>
      <c r="M3138" s="69"/>
      <c r="P3138" s="63"/>
      <c r="Q3138" s="63"/>
      <c r="R3138" s="63"/>
    </row>
    <row r="3139" spans="1:18" outlineLevel="1">
      <c r="A3139" s="6">
        <v>50</v>
      </c>
      <c r="B3139" s="20">
        <v>42709.020833333336</v>
      </c>
      <c r="C3139" s="21">
        <v>0.14583333333333331</v>
      </c>
      <c r="D3139" s="22">
        <v>6.14</v>
      </c>
      <c r="E3139" s="23">
        <v>4.5999999999999996</v>
      </c>
      <c r="F3139" s="7">
        <f t="shared" si="145"/>
        <v>6.3211300000000001</v>
      </c>
      <c r="G3139" s="7">
        <f t="shared" si="146"/>
        <v>4.9054399999999996</v>
      </c>
      <c r="H3139" s="8">
        <f t="shared" si="144"/>
        <v>484.16417105280004</v>
      </c>
      <c r="K3139" s="69"/>
      <c r="L3139" s="69"/>
      <c r="M3139" s="69"/>
      <c r="P3139" s="63"/>
      <c r="Q3139" s="63"/>
      <c r="R3139" s="63"/>
    </row>
    <row r="3140" spans="1:18" outlineLevel="1">
      <c r="A3140" s="6">
        <v>50</v>
      </c>
      <c r="B3140" s="20">
        <v>42709.020833333336</v>
      </c>
      <c r="C3140" s="21">
        <v>0.16666666666666666</v>
      </c>
      <c r="D3140" s="22">
        <v>5.22</v>
      </c>
      <c r="E3140" s="23">
        <v>9.1999999999999993</v>
      </c>
      <c r="F3140" s="7">
        <f t="shared" si="145"/>
        <v>5.37399</v>
      </c>
      <c r="G3140" s="7">
        <f t="shared" si="146"/>
        <v>9.8108799999999992</v>
      </c>
      <c r="H3140" s="8">
        <f t="shared" si="144"/>
        <v>385.25661398880004</v>
      </c>
      <c r="K3140" s="69"/>
      <c r="L3140" s="69"/>
      <c r="M3140" s="69"/>
      <c r="P3140" s="63"/>
      <c r="Q3140" s="63"/>
      <c r="R3140" s="63"/>
    </row>
    <row r="3141" spans="1:18" outlineLevel="1">
      <c r="A3141" s="6">
        <v>50</v>
      </c>
      <c r="B3141" s="20">
        <v>42709.020833333336</v>
      </c>
      <c r="C3141" s="21">
        <v>0.1875</v>
      </c>
      <c r="D3141" s="22">
        <v>4.08</v>
      </c>
      <c r="E3141" s="23">
        <v>9.1999999999999993</v>
      </c>
      <c r="F3141" s="7">
        <f t="shared" si="145"/>
        <v>4.2003600000000008</v>
      </c>
      <c r="G3141" s="7">
        <f t="shared" si="146"/>
        <v>9.8108799999999992</v>
      </c>
      <c r="H3141" s="8">
        <f t="shared" si="144"/>
        <v>301.12011208320007</v>
      </c>
      <c r="K3141" s="69"/>
      <c r="L3141" s="69"/>
      <c r="M3141" s="69"/>
      <c r="P3141" s="63"/>
      <c r="Q3141" s="63"/>
      <c r="R3141" s="63"/>
    </row>
    <row r="3142" spans="1:18" outlineLevel="1">
      <c r="A3142" s="6">
        <v>50</v>
      </c>
      <c r="B3142" s="20">
        <v>42709.020833333336</v>
      </c>
      <c r="C3142" s="21">
        <v>0.20833333333333334</v>
      </c>
      <c r="D3142" s="22">
        <v>4.9000000000000004</v>
      </c>
      <c r="E3142" s="23">
        <v>10.26</v>
      </c>
      <c r="F3142" s="7">
        <f t="shared" si="145"/>
        <v>5.044550000000001</v>
      </c>
      <c r="G3142" s="7">
        <f t="shared" si="146"/>
        <v>10.941264</v>
      </c>
      <c r="H3142" s="8">
        <f t="shared" si="144"/>
        <v>355.93707168880007</v>
      </c>
      <c r="K3142" s="69"/>
      <c r="L3142" s="69"/>
      <c r="M3142" s="69"/>
      <c r="P3142" s="63"/>
      <c r="Q3142" s="63"/>
      <c r="R3142" s="63"/>
    </row>
    <row r="3143" spans="1:18" outlineLevel="1">
      <c r="A3143" s="6">
        <v>50</v>
      </c>
      <c r="B3143" s="20">
        <v>42709.020833333336</v>
      </c>
      <c r="C3143" s="21">
        <v>0.22916666666666669</v>
      </c>
      <c r="D3143" s="22">
        <v>5.71</v>
      </c>
      <c r="E3143" s="23">
        <v>9.1999999999999993</v>
      </c>
      <c r="F3143" s="7">
        <f t="shared" si="145"/>
        <v>5.8784450000000001</v>
      </c>
      <c r="G3143" s="7">
        <f t="shared" si="146"/>
        <v>9.8108799999999992</v>
      </c>
      <c r="H3143" s="8">
        <f t="shared" si="144"/>
        <v>421.42054901840004</v>
      </c>
      <c r="K3143" s="69"/>
      <c r="L3143" s="69"/>
      <c r="M3143" s="69"/>
      <c r="P3143" s="63"/>
      <c r="Q3143" s="63"/>
      <c r="R3143" s="63"/>
    </row>
    <row r="3144" spans="1:18" outlineLevel="1">
      <c r="A3144" s="6">
        <v>50</v>
      </c>
      <c r="B3144" s="20">
        <v>42709.020833333336</v>
      </c>
      <c r="C3144" s="21">
        <v>0.25</v>
      </c>
      <c r="D3144" s="22">
        <v>6.51</v>
      </c>
      <c r="E3144" s="23">
        <v>10.16</v>
      </c>
      <c r="F3144" s="7">
        <f t="shared" si="145"/>
        <v>6.702045</v>
      </c>
      <c r="G3144" s="7">
        <f t="shared" si="146"/>
        <v>10.834624</v>
      </c>
      <c r="H3144" s="8">
        <f t="shared" si="144"/>
        <v>473.60252989391995</v>
      </c>
      <c r="K3144" s="69"/>
      <c r="L3144" s="69"/>
      <c r="M3144" s="69"/>
      <c r="P3144" s="63"/>
      <c r="Q3144" s="63"/>
      <c r="R3144" s="63"/>
    </row>
    <row r="3145" spans="1:18" outlineLevel="1">
      <c r="A3145" s="6">
        <v>50</v>
      </c>
      <c r="B3145" s="20">
        <v>42709.020833333336</v>
      </c>
      <c r="C3145" s="21">
        <v>0.27083333333333331</v>
      </c>
      <c r="D3145" s="22">
        <v>5.55</v>
      </c>
      <c r="E3145" s="23">
        <v>10.5</v>
      </c>
      <c r="F3145" s="7">
        <f t="shared" si="145"/>
        <v>5.7137250000000002</v>
      </c>
      <c r="G3145" s="7">
        <f t="shared" si="146"/>
        <v>11.1972</v>
      </c>
      <c r="H3145" s="8">
        <f t="shared" si="144"/>
        <v>401.69086593000003</v>
      </c>
      <c r="K3145" s="69"/>
      <c r="L3145" s="69"/>
      <c r="M3145" s="69"/>
      <c r="P3145" s="63"/>
      <c r="Q3145" s="63"/>
      <c r="R3145" s="63"/>
    </row>
    <row r="3146" spans="1:18" outlineLevel="1">
      <c r="A3146" s="6">
        <v>50</v>
      </c>
      <c r="B3146" s="20">
        <v>42709.020833333336</v>
      </c>
      <c r="C3146" s="21">
        <v>0.29166666666666663</v>
      </c>
      <c r="D3146" s="22">
        <v>5.66</v>
      </c>
      <c r="E3146" s="23">
        <v>16.149999999999999</v>
      </c>
      <c r="F3146" s="7">
        <f t="shared" si="145"/>
        <v>5.8269700000000002</v>
      </c>
      <c r="G3146" s="7">
        <f t="shared" si="146"/>
        <v>17.222359999999998</v>
      </c>
      <c r="H3146" s="8">
        <f t="shared" si="144"/>
        <v>374.54387995080003</v>
      </c>
      <c r="K3146" s="69"/>
      <c r="L3146" s="69"/>
      <c r="M3146" s="69"/>
      <c r="P3146" s="63"/>
      <c r="Q3146" s="63"/>
      <c r="R3146" s="63"/>
    </row>
    <row r="3147" spans="1:18" outlineLevel="1">
      <c r="A3147" s="6">
        <v>50</v>
      </c>
      <c r="B3147" s="20">
        <v>42709.020833333336</v>
      </c>
      <c r="C3147" s="21">
        <v>0.31249999999999994</v>
      </c>
      <c r="D3147" s="22">
        <v>3.43</v>
      </c>
      <c r="E3147" s="23">
        <v>16.149999999999999</v>
      </c>
      <c r="F3147" s="7">
        <f t="shared" si="145"/>
        <v>3.5311850000000002</v>
      </c>
      <c r="G3147" s="7">
        <f t="shared" si="146"/>
        <v>17.222359999999998</v>
      </c>
      <c r="H3147" s="8">
        <f t="shared" si="144"/>
        <v>226.97623820340004</v>
      </c>
      <c r="K3147" s="69"/>
      <c r="L3147" s="69"/>
      <c r="M3147" s="69"/>
      <c r="P3147" s="63"/>
      <c r="Q3147" s="63"/>
      <c r="R3147" s="63"/>
    </row>
    <row r="3148" spans="1:18" outlineLevel="1">
      <c r="A3148" s="6">
        <v>50</v>
      </c>
      <c r="B3148" s="20">
        <v>42709.020833333336</v>
      </c>
      <c r="C3148" s="21">
        <v>0.33333333333333326</v>
      </c>
      <c r="D3148" s="22">
        <v>3.03</v>
      </c>
      <c r="E3148" s="23">
        <v>25.2</v>
      </c>
      <c r="F3148" s="7">
        <f t="shared" si="145"/>
        <v>3.1193849999999999</v>
      </c>
      <c r="G3148" s="7">
        <f t="shared" si="146"/>
        <v>26.873280000000001</v>
      </c>
      <c r="H3148" s="8">
        <f t="shared" si="144"/>
        <v>170.40177096719998</v>
      </c>
      <c r="K3148" s="69"/>
      <c r="L3148" s="69"/>
      <c r="M3148" s="69"/>
      <c r="P3148" s="63"/>
      <c r="Q3148" s="63"/>
      <c r="R3148" s="63"/>
    </row>
    <row r="3149" spans="1:18" outlineLevel="1">
      <c r="A3149" s="6">
        <v>50</v>
      </c>
      <c r="B3149" s="20">
        <v>42709.020833333336</v>
      </c>
      <c r="C3149" s="21">
        <v>0.35416666666666657</v>
      </c>
      <c r="D3149" s="22">
        <v>3.71</v>
      </c>
      <c r="E3149" s="23">
        <v>25.2</v>
      </c>
      <c r="F3149" s="7">
        <f t="shared" si="145"/>
        <v>3.8194450000000004</v>
      </c>
      <c r="G3149" s="7">
        <f t="shared" si="146"/>
        <v>26.873280000000001</v>
      </c>
      <c r="H3149" s="8">
        <f t="shared" ref="H3149:H3212" si="147">F3149*($B$6-G3149)</f>
        <v>208.64375257040001</v>
      </c>
      <c r="K3149" s="69"/>
      <c r="L3149" s="69"/>
      <c r="M3149" s="69"/>
      <c r="P3149" s="63"/>
      <c r="Q3149" s="63"/>
      <c r="R3149" s="63"/>
    </row>
    <row r="3150" spans="1:18" outlineLevel="1">
      <c r="A3150" s="6">
        <v>50</v>
      </c>
      <c r="B3150" s="20">
        <v>42709.020833333336</v>
      </c>
      <c r="C3150" s="21">
        <v>0.37499999999999989</v>
      </c>
      <c r="D3150" s="22">
        <v>2.33</v>
      </c>
      <c r="E3150" s="23">
        <v>25.2</v>
      </c>
      <c r="F3150" s="7">
        <f t="shared" ref="F3150:F3213" si="148">IF($B$10="Electricity",$D3150*$B$7,$D3150*$B$8)</f>
        <v>2.3987350000000003</v>
      </c>
      <c r="G3150" s="7">
        <f t="shared" ref="G3150:G3213" si="149">+E3150*$B$8</f>
        <v>26.873280000000001</v>
      </c>
      <c r="H3150" s="8">
        <f t="shared" si="147"/>
        <v>131.03502519920002</v>
      </c>
      <c r="K3150" s="69"/>
      <c r="L3150" s="69"/>
      <c r="M3150" s="69"/>
      <c r="P3150" s="63"/>
      <c r="Q3150" s="63"/>
      <c r="R3150" s="63"/>
    </row>
    <row r="3151" spans="1:18" outlineLevel="1">
      <c r="A3151" s="6">
        <v>50</v>
      </c>
      <c r="B3151" s="20">
        <v>42709.020833333336</v>
      </c>
      <c r="C3151" s="21">
        <v>0.3958333333333332</v>
      </c>
      <c r="D3151" s="22">
        <v>1.72</v>
      </c>
      <c r="E3151" s="23">
        <v>25.2</v>
      </c>
      <c r="F3151" s="7">
        <f t="shared" si="148"/>
        <v>1.7707400000000002</v>
      </c>
      <c r="G3151" s="7">
        <f t="shared" si="149"/>
        <v>26.873280000000001</v>
      </c>
      <c r="H3151" s="8">
        <f t="shared" si="147"/>
        <v>96.729718172800006</v>
      </c>
      <c r="K3151" s="69"/>
      <c r="L3151" s="69"/>
      <c r="M3151" s="69"/>
      <c r="P3151" s="63"/>
      <c r="Q3151" s="63"/>
      <c r="R3151" s="63"/>
    </row>
    <row r="3152" spans="1:18" outlineLevel="1">
      <c r="A3152" s="6">
        <v>50</v>
      </c>
      <c r="B3152" s="20">
        <v>42709.020833333336</v>
      </c>
      <c r="C3152" s="21">
        <v>0.41666666666666652</v>
      </c>
      <c r="D3152" s="22">
        <v>3.59</v>
      </c>
      <c r="E3152" s="23">
        <v>25.2</v>
      </c>
      <c r="F3152" s="7">
        <f t="shared" si="148"/>
        <v>3.6959050000000002</v>
      </c>
      <c r="G3152" s="7">
        <f t="shared" si="149"/>
        <v>26.873280000000001</v>
      </c>
      <c r="H3152" s="8">
        <f t="shared" si="147"/>
        <v>201.89516758160002</v>
      </c>
      <c r="K3152" s="69"/>
      <c r="L3152" s="69"/>
      <c r="M3152" s="69"/>
      <c r="P3152" s="63"/>
      <c r="Q3152" s="63"/>
      <c r="R3152" s="63"/>
    </row>
    <row r="3153" spans="1:18" outlineLevel="1">
      <c r="A3153" s="6">
        <v>50</v>
      </c>
      <c r="B3153" s="20">
        <v>42709.020833333336</v>
      </c>
      <c r="C3153" s="21">
        <v>0.43749999999999983</v>
      </c>
      <c r="D3153" s="22">
        <v>3.24</v>
      </c>
      <c r="E3153" s="23">
        <v>25.2</v>
      </c>
      <c r="F3153" s="7">
        <f t="shared" si="148"/>
        <v>3.3355800000000007</v>
      </c>
      <c r="G3153" s="7">
        <f t="shared" si="149"/>
        <v>26.873280000000001</v>
      </c>
      <c r="H3153" s="8">
        <f t="shared" si="147"/>
        <v>182.21179469760003</v>
      </c>
      <c r="K3153" s="69"/>
      <c r="L3153" s="69"/>
      <c r="M3153" s="69"/>
      <c r="P3153" s="63"/>
      <c r="Q3153" s="63"/>
      <c r="R3153" s="63"/>
    </row>
    <row r="3154" spans="1:18" outlineLevel="1">
      <c r="A3154" s="6">
        <v>50</v>
      </c>
      <c r="B3154" s="20">
        <v>42709.020833333336</v>
      </c>
      <c r="C3154" s="21">
        <v>0.45833333333333315</v>
      </c>
      <c r="D3154" s="22">
        <v>2.2200000000000002</v>
      </c>
      <c r="E3154" s="23">
        <v>25.2</v>
      </c>
      <c r="F3154" s="7">
        <f t="shared" si="148"/>
        <v>2.2854900000000002</v>
      </c>
      <c r="G3154" s="7">
        <f t="shared" si="149"/>
        <v>26.873280000000001</v>
      </c>
      <c r="H3154" s="8">
        <f t="shared" si="147"/>
        <v>124.84882229280001</v>
      </c>
      <c r="K3154" s="69"/>
      <c r="L3154" s="69"/>
      <c r="M3154" s="69"/>
      <c r="P3154" s="63"/>
      <c r="Q3154" s="63"/>
      <c r="R3154" s="63"/>
    </row>
    <row r="3155" spans="1:18" outlineLevel="1">
      <c r="A3155" s="6">
        <v>50</v>
      </c>
      <c r="B3155" s="20">
        <v>42709.020833333336</v>
      </c>
      <c r="C3155" s="21">
        <v>0.47916666666666646</v>
      </c>
      <c r="D3155" s="22">
        <v>1.4</v>
      </c>
      <c r="E3155" s="23">
        <v>66.3</v>
      </c>
      <c r="F3155" s="7">
        <f t="shared" si="148"/>
        <v>1.4413</v>
      </c>
      <c r="G3155" s="7">
        <f t="shared" si="149"/>
        <v>70.70232</v>
      </c>
      <c r="H3155" s="8">
        <f t="shared" si="147"/>
        <v>15.562696184</v>
      </c>
      <c r="K3155" s="69"/>
      <c r="L3155" s="69"/>
      <c r="M3155" s="69"/>
      <c r="P3155" s="63"/>
      <c r="Q3155" s="63"/>
      <c r="R3155" s="63"/>
    </row>
    <row r="3156" spans="1:18" outlineLevel="1">
      <c r="A3156" s="6">
        <v>50</v>
      </c>
      <c r="B3156" s="20">
        <v>42709.020833333336</v>
      </c>
      <c r="C3156" s="21">
        <v>0.49999999999999978</v>
      </c>
      <c r="D3156" s="22">
        <v>1.45</v>
      </c>
      <c r="E3156" s="23">
        <v>32.65</v>
      </c>
      <c r="F3156" s="7">
        <f t="shared" si="148"/>
        <v>1.492775</v>
      </c>
      <c r="G3156" s="7">
        <f t="shared" si="149"/>
        <v>34.817959999999999</v>
      </c>
      <c r="H3156" s="8">
        <f t="shared" si="147"/>
        <v>69.685782261</v>
      </c>
      <c r="K3156" s="69"/>
      <c r="L3156" s="69"/>
      <c r="M3156" s="69"/>
      <c r="P3156" s="63"/>
      <c r="Q3156" s="63"/>
      <c r="R3156" s="63"/>
    </row>
    <row r="3157" spans="1:18" outlineLevel="1">
      <c r="A3157" s="6">
        <v>50</v>
      </c>
      <c r="B3157" s="20">
        <v>42709.020833333336</v>
      </c>
      <c r="C3157" s="21">
        <v>0.52083333333333315</v>
      </c>
      <c r="D3157" s="22">
        <v>1.94</v>
      </c>
      <c r="E3157" s="23">
        <v>70.48</v>
      </c>
      <c r="F3157" s="7">
        <f t="shared" si="148"/>
        <v>1.9972300000000001</v>
      </c>
      <c r="G3157" s="7">
        <f t="shared" si="149"/>
        <v>75.159872000000007</v>
      </c>
      <c r="H3157" s="8">
        <f t="shared" si="147"/>
        <v>12.662693845439986</v>
      </c>
      <c r="K3157" s="69"/>
      <c r="L3157" s="69"/>
      <c r="M3157" s="69"/>
      <c r="P3157" s="63"/>
      <c r="Q3157" s="63"/>
      <c r="R3157" s="63"/>
    </row>
    <row r="3158" spans="1:18" outlineLevel="1">
      <c r="A3158" s="6">
        <v>50</v>
      </c>
      <c r="B3158" s="20">
        <v>42709.020833333336</v>
      </c>
      <c r="C3158" s="21">
        <v>0.54166666666666652</v>
      </c>
      <c r="D3158" s="22">
        <v>1.56</v>
      </c>
      <c r="E3158" s="23">
        <v>42.22</v>
      </c>
      <c r="F3158" s="7">
        <f t="shared" si="148"/>
        <v>1.6060200000000002</v>
      </c>
      <c r="G3158" s="7">
        <f t="shared" si="149"/>
        <v>45.023407999999996</v>
      </c>
      <c r="H3158" s="8">
        <f t="shared" si="147"/>
        <v>58.582136283840015</v>
      </c>
      <c r="K3158" s="69"/>
      <c r="L3158" s="69"/>
      <c r="M3158" s="69"/>
      <c r="P3158" s="63"/>
      <c r="Q3158" s="63"/>
      <c r="R3158" s="63"/>
    </row>
    <row r="3159" spans="1:18" outlineLevel="1">
      <c r="A3159" s="6">
        <v>50</v>
      </c>
      <c r="B3159" s="20">
        <v>42709.020833333336</v>
      </c>
      <c r="C3159" s="21">
        <v>0.56249999999999989</v>
      </c>
      <c r="D3159" s="22">
        <v>1.53</v>
      </c>
      <c r="E3159" s="23">
        <v>81.78</v>
      </c>
      <c r="F3159" s="7">
        <f t="shared" si="148"/>
        <v>1.5751350000000002</v>
      </c>
      <c r="G3159" s="7">
        <f t="shared" si="149"/>
        <v>87.210192000000006</v>
      </c>
      <c r="H3159" s="8">
        <f t="shared" si="147"/>
        <v>-8.9943232759200118</v>
      </c>
      <c r="K3159" s="69"/>
      <c r="L3159" s="69"/>
      <c r="M3159" s="69"/>
      <c r="P3159" s="63"/>
      <c r="Q3159" s="63"/>
      <c r="R3159" s="63"/>
    </row>
    <row r="3160" spans="1:18" outlineLevel="1">
      <c r="A3160" s="6">
        <v>50</v>
      </c>
      <c r="B3160" s="20">
        <v>42709.020833333336</v>
      </c>
      <c r="C3160" s="21">
        <v>0.58333333333333326</v>
      </c>
      <c r="D3160" s="22">
        <v>1.42</v>
      </c>
      <c r="E3160" s="23">
        <v>184.85</v>
      </c>
      <c r="F3160" s="7">
        <f t="shared" si="148"/>
        <v>1.4618900000000001</v>
      </c>
      <c r="G3160" s="7">
        <f t="shared" si="149"/>
        <v>197.12404000000001</v>
      </c>
      <c r="H3160" s="8">
        <f t="shared" si="147"/>
        <v>-169.02962783560002</v>
      </c>
      <c r="K3160" s="69"/>
      <c r="L3160" s="69"/>
      <c r="M3160" s="69"/>
      <c r="P3160" s="63"/>
      <c r="Q3160" s="63"/>
      <c r="R3160" s="63"/>
    </row>
    <row r="3161" spans="1:18" outlineLevel="1">
      <c r="A3161" s="6">
        <v>50</v>
      </c>
      <c r="B3161" s="20">
        <v>42709.020833333336</v>
      </c>
      <c r="C3161" s="21">
        <v>0.60416666666666663</v>
      </c>
      <c r="D3161" s="22">
        <v>1.96</v>
      </c>
      <c r="E3161" s="23">
        <v>-156.69</v>
      </c>
      <c r="F3161" s="7">
        <f t="shared" si="148"/>
        <v>2.0178199999999999</v>
      </c>
      <c r="G3161" s="7">
        <f t="shared" si="149"/>
        <v>-167.09421599999999</v>
      </c>
      <c r="H3161" s="8">
        <f t="shared" si="147"/>
        <v>501.61838092911995</v>
      </c>
      <c r="K3161" s="69"/>
      <c r="L3161" s="69"/>
      <c r="M3161" s="69"/>
      <c r="P3161" s="63"/>
      <c r="Q3161" s="63"/>
      <c r="R3161" s="63"/>
    </row>
    <row r="3162" spans="1:18" outlineLevel="1">
      <c r="A3162" s="6">
        <v>50</v>
      </c>
      <c r="B3162" s="20">
        <v>42709.020833333336</v>
      </c>
      <c r="C3162" s="21">
        <v>0.625</v>
      </c>
      <c r="D3162" s="22">
        <v>1.37</v>
      </c>
      <c r="E3162" s="23">
        <v>42.74</v>
      </c>
      <c r="F3162" s="7">
        <f t="shared" si="148"/>
        <v>1.4104150000000002</v>
      </c>
      <c r="G3162" s="7">
        <f t="shared" si="149"/>
        <v>45.577936000000001</v>
      </c>
      <c r="H3162" s="8">
        <f t="shared" si="147"/>
        <v>50.665017896560002</v>
      </c>
      <c r="K3162" s="69"/>
      <c r="L3162" s="69"/>
      <c r="M3162" s="69"/>
      <c r="P3162" s="63"/>
      <c r="Q3162" s="63"/>
      <c r="R3162" s="63"/>
    </row>
    <row r="3163" spans="1:18" outlineLevel="1">
      <c r="A3163" s="6">
        <v>50</v>
      </c>
      <c r="B3163" s="20">
        <v>42709.020833333336</v>
      </c>
      <c r="C3163" s="21">
        <v>0.64583333333333337</v>
      </c>
      <c r="D3163" s="22">
        <v>1.23</v>
      </c>
      <c r="E3163" s="23">
        <v>36.07</v>
      </c>
      <c r="F3163" s="7">
        <f t="shared" si="148"/>
        <v>1.2662850000000001</v>
      </c>
      <c r="G3163" s="7">
        <f t="shared" si="149"/>
        <v>38.465048000000003</v>
      </c>
      <c r="H3163" s="8">
        <f t="shared" si="147"/>
        <v>54.494514193320001</v>
      </c>
      <c r="K3163" s="69"/>
      <c r="L3163" s="69"/>
      <c r="M3163" s="69"/>
      <c r="P3163" s="63"/>
      <c r="Q3163" s="63"/>
      <c r="R3163" s="63"/>
    </row>
    <row r="3164" spans="1:18" outlineLevel="1">
      <c r="A3164" s="6">
        <v>50</v>
      </c>
      <c r="B3164" s="20">
        <v>42709.020833333336</v>
      </c>
      <c r="C3164" s="21">
        <v>0.66666666666666674</v>
      </c>
      <c r="D3164" s="22">
        <v>1.38</v>
      </c>
      <c r="E3164" s="23">
        <v>50.63</v>
      </c>
      <c r="F3164" s="7">
        <f t="shared" si="148"/>
        <v>1.4207099999999999</v>
      </c>
      <c r="G3164" s="7">
        <f t="shared" si="149"/>
        <v>53.991832000000002</v>
      </c>
      <c r="H3164" s="8">
        <f t="shared" si="147"/>
        <v>39.081129359279991</v>
      </c>
      <c r="K3164" s="69"/>
      <c r="L3164" s="69"/>
      <c r="M3164" s="69"/>
      <c r="P3164" s="63"/>
      <c r="Q3164" s="63"/>
      <c r="R3164" s="63"/>
    </row>
    <row r="3165" spans="1:18" outlineLevel="1">
      <c r="A3165" s="6">
        <v>50</v>
      </c>
      <c r="B3165" s="20">
        <v>42709.020833333336</v>
      </c>
      <c r="C3165" s="21">
        <v>0.68750000000000011</v>
      </c>
      <c r="D3165" s="22">
        <v>1.17</v>
      </c>
      <c r="E3165" s="23">
        <v>50.49</v>
      </c>
      <c r="F3165" s="7">
        <f t="shared" si="148"/>
        <v>1.204515</v>
      </c>
      <c r="G3165" s="7">
        <f t="shared" si="149"/>
        <v>53.842536000000003</v>
      </c>
      <c r="H3165" s="8">
        <f t="shared" si="147"/>
        <v>33.313830249959999</v>
      </c>
      <c r="K3165" s="69"/>
      <c r="L3165" s="69"/>
      <c r="M3165" s="69"/>
      <c r="P3165" s="63"/>
      <c r="Q3165" s="63"/>
      <c r="R3165" s="63"/>
    </row>
    <row r="3166" spans="1:18" outlineLevel="1">
      <c r="A3166" s="6">
        <v>50</v>
      </c>
      <c r="B3166" s="20">
        <v>42709.020833333336</v>
      </c>
      <c r="C3166" s="21">
        <v>0.70833333333333348</v>
      </c>
      <c r="D3166" s="22">
        <v>0.85</v>
      </c>
      <c r="E3166" s="23">
        <v>20.7</v>
      </c>
      <c r="F3166" s="7">
        <f t="shared" si="148"/>
        <v>0.87507500000000005</v>
      </c>
      <c r="G3166" s="7">
        <f t="shared" si="149"/>
        <v>22.074480000000001</v>
      </c>
      <c r="H3166" s="8">
        <f t="shared" si="147"/>
        <v>52.001786914</v>
      </c>
      <c r="K3166" s="69"/>
      <c r="L3166" s="69"/>
      <c r="M3166" s="69"/>
      <c r="P3166" s="63"/>
      <c r="Q3166" s="63"/>
      <c r="R3166" s="63"/>
    </row>
    <row r="3167" spans="1:18" outlineLevel="1">
      <c r="A3167" s="6">
        <v>50</v>
      </c>
      <c r="B3167" s="20">
        <v>42709.020833333336</v>
      </c>
      <c r="C3167" s="21">
        <v>0.72916666666666685</v>
      </c>
      <c r="D3167" s="22">
        <v>0.99</v>
      </c>
      <c r="E3167" s="23">
        <v>19.75</v>
      </c>
      <c r="F3167" s="7">
        <f t="shared" si="148"/>
        <v>1.0192050000000001</v>
      </c>
      <c r="G3167" s="7">
        <f t="shared" si="149"/>
        <v>21.061399999999999</v>
      </c>
      <c r="H3167" s="8">
        <f t="shared" si="147"/>
        <v>61.599323313000006</v>
      </c>
      <c r="K3167" s="69"/>
      <c r="L3167" s="69"/>
      <c r="M3167" s="69"/>
      <c r="P3167" s="63"/>
      <c r="Q3167" s="63"/>
      <c r="R3167" s="63"/>
    </row>
    <row r="3168" spans="1:18" outlineLevel="1">
      <c r="A3168" s="6">
        <v>50</v>
      </c>
      <c r="B3168" s="20">
        <v>42709.020833333336</v>
      </c>
      <c r="C3168" s="21">
        <v>0.75000000000000022</v>
      </c>
      <c r="D3168" s="22">
        <v>2.4700000000000002</v>
      </c>
      <c r="E3168" s="23">
        <v>58.65</v>
      </c>
      <c r="F3168" s="7">
        <f t="shared" si="148"/>
        <v>2.5428650000000004</v>
      </c>
      <c r="G3168" s="7">
        <f t="shared" si="149"/>
        <v>62.544359999999998</v>
      </c>
      <c r="H3168" s="8">
        <f t="shared" si="147"/>
        <v>48.201633508600011</v>
      </c>
      <c r="K3168" s="69"/>
      <c r="L3168" s="69"/>
      <c r="M3168" s="69"/>
      <c r="P3168" s="63"/>
      <c r="Q3168" s="63"/>
      <c r="R3168" s="63"/>
    </row>
    <row r="3169" spans="1:18" outlineLevel="1">
      <c r="A3169" s="6">
        <v>50</v>
      </c>
      <c r="B3169" s="20">
        <v>42709.020833333336</v>
      </c>
      <c r="C3169" s="21">
        <v>0.77083333333333359</v>
      </c>
      <c r="D3169" s="22">
        <v>1.7</v>
      </c>
      <c r="E3169" s="23">
        <v>29.27</v>
      </c>
      <c r="F3169" s="7">
        <f t="shared" si="148"/>
        <v>1.7501500000000001</v>
      </c>
      <c r="G3169" s="7">
        <f t="shared" si="149"/>
        <v>31.213528</v>
      </c>
      <c r="H3169" s="8">
        <f t="shared" si="147"/>
        <v>88.008868970800009</v>
      </c>
      <c r="K3169" s="69"/>
      <c r="L3169" s="69"/>
      <c r="M3169" s="69"/>
      <c r="P3169" s="63"/>
      <c r="Q3169" s="63"/>
      <c r="R3169" s="63"/>
    </row>
    <row r="3170" spans="1:18" outlineLevel="1">
      <c r="A3170" s="6">
        <v>50</v>
      </c>
      <c r="B3170" s="20">
        <v>42709.020833333336</v>
      </c>
      <c r="C3170" s="21">
        <v>0.79166666666666696</v>
      </c>
      <c r="D3170" s="22">
        <v>1.0900000000000001</v>
      </c>
      <c r="E3170" s="23">
        <v>46.8</v>
      </c>
      <c r="F3170" s="7">
        <f t="shared" si="148"/>
        <v>1.1221550000000002</v>
      </c>
      <c r="G3170" s="7">
        <f t="shared" si="149"/>
        <v>49.907519999999998</v>
      </c>
      <c r="H3170" s="8">
        <f t="shared" si="147"/>
        <v>35.451659394400011</v>
      </c>
      <c r="K3170" s="69"/>
      <c r="L3170" s="69"/>
      <c r="M3170" s="69"/>
      <c r="P3170" s="63"/>
      <c r="Q3170" s="63"/>
      <c r="R3170" s="63"/>
    </row>
    <row r="3171" spans="1:18" outlineLevel="1">
      <c r="A3171" s="6">
        <v>50</v>
      </c>
      <c r="B3171" s="20">
        <v>42709.020833333336</v>
      </c>
      <c r="C3171" s="21">
        <v>0.81250000000000033</v>
      </c>
      <c r="D3171" s="22">
        <v>0.32</v>
      </c>
      <c r="E3171" s="23">
        <v>47.09</v>
      </c>
      <c r="F3171" s="7">
        <f t="shared" si="148"/>
        <v>0.32944000000000001</v>
      </c>
      <c r="G3171" s="7">
        <f t="shared" si="149"/>
        <v>50.216776000000003</v>
      </c>
      <c r="H3171" s="8">
        <f t="shared" si="147"/>
        <v>10.305945314559999</v>
      </c>
      <c r="K3171" s="69"/>
      <c r="L3171" s="69"/>
      <c r="M3171" s="69"/>
      <c r="P3171" s="63"/>
      <c r="Q3171" s="63"/>
      <c r="R3171" s="63"/>
    </row>
    <row r="3172" spans="1:18" outlineLevel="1">
      <c r="A3172" s="6">
        <v>50</v>
      </c>
      <c r="B3172" s="20">
        <v>42709.020833333336</v>
      </c>
      <c r="C3172" s="21">
        <v>0.8333333333333337</v>
      </c>
      <c r="D3172" s="22">
        <v>2.16</v>
      </c>
      <c r="E3172" s="23">
        <v>36.47</v>
      </c>
      <c r="F3172" s="7">
        <f t="shared" si="148"/>
        <v>2.2237200000000001</v>
      </c>
      <c r="G3172" s="7">
        <f t="shared" si="149"/>
        <v>38.891607999999998</v>
      </c>
      <c r="H3172" s="8">
        <f t="shared" si="147"/>
        <v>94.74913345824001</v>
      </c>
      <c r="K3172" s="69"/>
      <c r="L3172" s="69"/>
      <c r="M3172" s="69"/>
      <c r="P3172" s="63"/>
      <c r="Q3172" s="63"/>
      <c r="R3172" s="63"/>
    </row>
    <row r="3173" spans="1:18" outlineLevel="1">
      <c r="A3173" s="6">
        <v>50</v>
      </c>
      <c r="B3173" s="20">
        <v>42709.020833333336</v>
      </c>
      <c r="C3173" s="21">
        <v>0.85416666666666707</v>
      </c>
      <c r="D3173" s="22">
        <v>2.93</v>
      </c>
      <c r="E3173" s="23">
        <v>32.159999999999997</v>
      </c>
      <c r="F3173" s="7">
        <f t="shared" si="148"/>
        <v>3.0164350000000004</v>
      </c>
      <c r="G3173" s="7">
        <f t="shared" si="149"/>
        <v>34.295423999999997</v>
      </c>
      <c r="H3173" s="8">
        <f t="shared" si="147"/>
        <v>142.38953520656003</v>
      </c>
      <c r="K3173" s="69"/>
      <c r="L3173" s="69"/>
      <c r="M3173" s="69"/>
      <c r="P3173" s="63"/>
      <c r="Q3173" s="63"/>
      <c r="R3173" s="63"/>
    </row>
    <row r="3174" spans="1:18" outlineLevel="1">
      <c r="A3174" s="6">
        <v>50</v>
      </c>
      <c r="B3174" s="20">
        <v>42709.020833333336</v>
      </c>
      <c r="C3174" s="21">
        <v>0.87500000000000044</v>
      </c>
      <c r="D3174" s="22">
        <v>5.03</v>
      </c>
      <c r="E3174" s="23">
        <v>20.73</v>
      </c>
      <c r="F3174" s="7">
        <f t="shared" si="148"/>
        <v>5.1783850000000005</v>
      </c>
      <c r="G3174" s="7">
        <f t="shared" si="149"/>
        <v>22.106472</v>
      </c>
      <c r="H3174" s="8">
        <f t="shared" si="147"/>
        <v>307.56255449228007</v>
      </c>
      <c r="K3174" s="69"/>
      <c r="L3174" s="69"/>
      <c r="M3174" s="69"/>
      <c r="P3174" s="63"/>
      <c r="Q3174" s="63"/>
      <c r="R3174" s="63"/>
    </row>
    <row r="3175" spans="1:18" outlineLevel="1">
      <c r="A3175" s="6">
        <v>50</v>
      </c>
      <c r="B3175" s="20">
        <v>42709.020833333336</v>
      </c>
      <c r="C3175" s="21">
        <v>0.89583333333333381</v>
      </c>
      <c r="D3175" s="22">
        <v>5.49</v>
      </c>
      <c r="E3175" s="23">
        <v>13.69</v>
      </c>
      <c r="F3175" s="7">
        <f t="shared" si="148"/>
        <v>5.651955000000001</v>
      </c>
      <c r="G3175" s="7">
        <f t="shared" si="149"/>
        <v>14.599015999999999</v>
      </c>
      <c r="H3175" s="8">
        <f t="shared" si="147"/>
        <v>378.12135102372002</v>
      </c>
      <c r="K3175" s="69"/>
      <c r="L3175" s="69"/>
      <c r="M3175" s="69"/>
      <c r="P3175" s="63"/>
      <c r="Q3175" s="63"/>
      <c r="R3175" s="63"/>
    </row>
    <row r="3176" spans="1:18" outlineLevel="1">
      <c r="A3176" s="6">
        <v>50</v>
      </c>
      <c r="B3176" s="20">
        <v>42709.020833333336</v>
      </c>
      <c r="C3176" s="21">
        <v>0.91666666666666718</v>
      </c>
      <c r="D3176" s="22">
        <v>5.29</v>
      </c>
      <c r="E3176" s="23">
        <v>16.829999999999998</v>
      </c>
      <c r="F3176" s="7">
        <f t="shared" si="148"/>
        <v>5.4460550000000003</v>
      </c>
      <c r="G3176" s="7">
        <f t="shared" si="149"/>
        <v>17.947512</v>
      </c>
      <c r="H3176" s="8">
        <f t="shared" si="147"/>
        <v>346.11034503484001</v>
      </c>
      <c r="K3176" s="69"/>
      <c r="L3176" s="69"/>
      <c r="M3176" s="69"/>
      <c r="P3176" s="63"/>
      <c r="Q3176" s="63"/>
      <c r="R3176" s="63"/>
    </row>
    <row r="3177" spans="1:18" outlineLevel="1">
      <c r="A3177" s="6">
        <v>50</v>
      </c>
      <c r="B3177" s="20">
        <v>42709.020833333336</v>
      </c>
      <c r="C3177" s="21">
        <v>0.93750000000000056</v>
      </c>
      <c r="D3177" s="22">
        <v>7.2</v>
      </c>
      <c r="E3177" s="23">
        <v>16.16</v>
      </c>
      <c r="F3177" s="7">
        <f t="shared" si="148"/>
        <v>7.4124000000000008</v>
      </c>
      <c r="G3177" s="7">
        <f t="shared" si="149"/>
        <v>17.233024</v>
      </c>
      <c r="H3177" s="8">
        <f t="shared" si="147"/>
        <v>476.37253290240005</v>
      </c>
      <c r="K3177" s="69"/>
      <c r="L3177" s="69"/>
      <c r="M3177" s="69"/>
      <c r="P3177" s="63"/>
      <c r="Q3177" s="63"/>
      <c r="R3177" s="63"/>
    </row>
    <row r="3178" spans="1:18" outlineLevel="1">
      <c r="A3178" s="6">
        <v>50</v>
      </c>
      <c r="B3178" s="20">
        <v>42709.020833333336</v>
      </c>
      <c r="C3178" s="21">
        <v>0.95833333333333393</v>
      </c>
      <c r="D3178" s="22">
        <v>7.42</v>
      </c>
      <c r="E3178" s="23">
        <v>14.99</v>
      </c>
      <c r="F3178" s="7">
        <f t="shared" si="148"/>
        <v>7.6388900000000008</v>
      </c>
      <c r="G3178" s="7">
        <f t="shared" si="149"/>
        <v>15.985336</v>
      </c>
      <c r="H3178" s="8">
        <f t="shared" si="147"/>
        <v>500.45931168296005</v>
      </c>
      <c r="K3178" s="69"/>
      <c r="L3178" s="69"/>
      <c r="M3178" s="69"/>
      <c r="P3178" s="63"/>
      <c r="Q3178" s="63"/>
      <c r="R3178" s="63"/>
    </row>
    <row r="3179" spans="1:18" outlineLevel="1">
      <c r="A3179" s="6">
        <v>50</v>
      </c>
      <c r="B3179" s="20">
        <v>42709.020833333336</v>
      </c>
      <c r="C3179" s="21">
        <v>0.9791666666666673</v>
      </c>
      <c r="D3179" s="22">
        <v>5.98</v>
      </c>
      <c r="E3179" s="23">
        <v>16.18</v>
      </c>
      <c r="F3179" s="7">
        <f t="shared" si="148"/>
        <v>6.156410000000001</v>
      </c>
      <c r="G3179" s="7">
        <f t="shared" si="149"/>
        <v>17.254352000000001</v>
      </c>
      <c r="H3179" s="8">
        <f t="shared" si="147"/>
        <v>395.52254980368008</v>
      </c>
      <c r="K3179" s="69"/>
      <c r="L3179" s="69"/>
      <c r="M3179" s="69"/>
      <c r="P3179" s="63"/>
      <c r="Q3179" s="63"/>
      <c r="R3179" s="63"/>
    </row>
    <row r="3180" spans="1:18" outlineLevel="1">
      <c r="A3180" s="6">
        <v>50</v>
      </c>
      <c r="B3180" s="20">
        <v>42709.020833333336</v>
      </c>
      <c r="C3180" s="21">
        <v>1.0000000000000007</v>
      </c>
      <c r="D3180" s="22">
        <v>2.95</v>
      </c>
      <c r="E3180" s="23">
        <v>10.5</v>
      </c>
      <c r="F3180" s="7">
        <f t="shared" si="148"/>
        <v>3.0370250000000003</v>
      </c>
      <c r="G3180" s="7">
        <f t="shared" si="149"/>
        <v>11.1972</v>
      </c>
      <c r="H3180" s="8">
        <f t="shared" si="147"/>
        <v>213.51136117000004</v>
      </c>
      <c r="K3180" s="69"/>
      <c r="L3180" s="69"/>
      <c r="M3180" s="69"/>
      <c r="P3180" s="63"/>
      <c r="Q3180" s="63"/>
      <c r="R3180" s="63"/>
    </row>
    <row r="3181" spans="1:18" outlineLevel="1">
      <c r="A3181" s="6">
        <v>50</v>
      </c>
      <c r="B3181" s="20">
        <v>42710.020833333336</v>
      </c>
      <c r="C3181" s="21">
        <v>2.0833333333333332E-2</v>
      </c>
      <c r="D3181" s="22">
        <v>2.8</v>
      </c>
      <c r="E3181" s="23">
        <v>10.38</v>
      </c>
      <c r="F3181" s="7">
        <f t="shared" si="148"/>
        <v>2.8826000000000001</v>
      </c>
      <c r="G3181" s="7">
        <f t="shared" si="149"/>
        <v>11.069232000000001</v>
      </c>
      <c r="H3181" s="8">
        <f t="shared" si="147"/>
        <v>203.02373183680001</v>
      </c>
      <c r="K3181" s="69"/>
      <c r="L3181" s="69"/>
      <c r="M3181" s="69"/>
      <c r="P3181" s="63"/>
      <c r="Q3181" s="63"/>
      <c r="R3181" s="63"/>
    </row>
    <row r="3182" spans="1:18" outlineLevel="1">
      <c r="A3182" s="6">
        <v>50</v>
      </c>
      <c r="B3182" s="20">
        <v>42710.020833333336</v>
      </c>
      <c r="C3182" s="21">
        <v>4.1666666666666664E-2</v>
      </c>
      <c r="D3182" s="22">
        <v>3.56</v>
      </c>
      <c r="E3182" s="23">
        <v>15.08</v>
      </c>
      <c r="F3182" s="7">
        <f t="shared" si="148"/>
        <v>3.6650200000000002</v>
      </c>
      <c r="G3182" s="7">
        <f t="shared" si="149"/>
        <v>16.081312</v>
      </c>
      <c r="H3182" s="8">
        <f t="shared" si="147"/>
        <v>239.76079989376001</v>
      </c>
      <c r="K3182" s="69"/>
      <c r="L3182" s="69"/>
      <c r="M3182" s="69"/>
      <c r="P3182" s="63"/>
      <c r="Q3182" s="63"/>
      <c r="R3182" s="63"/>
    </row>
    <row r="3183" spans="1:18" outlineLevel="1">
      <c r="A3183" s="6">
        <v>50</v>
      </c>
      <c r="B3183" s="20">
        <v>42710.020833333336</v>
      </c>
      <c r="C3183" s="21">
        <v>6.25E-2</v>
      </c>
      <c r="D3183" s="22">
        <v>2.87</v>
      </c>
      <c r="E3183" s="23">
        <v>15.77</v>
      </c>
      <c r="F3183" s="7">
        <f t="shared" si="148"/>
        <v>2.9546650000000003</v>
      </c>
      <c r="G3183" s="7">
        <f t="shared" si="149"/>
        <v>16.817128</v>
      </c>
      <c r="H3183" s="8">
        <f t="shared" si="147"/>
        <v>191.11621799788003</v>
      </c>
      <c r="K3183" s="69"/>
      <c r="L3183" s="69"/>
      <c r="M3183" s="69"/>
      <c r="P3183" s="63"/>
      <c r="Q3183" s="63"/>
      <c r="R3183" s="63"/>
    </row>
    <row r="3184" spans="1:18" outlineLevel="1">
      <c r="A3184" s="6">
        <v>50</v>
      </c>
      <c r="B3184" s="20">
        <v>42710.020833333336</v>
      </c>
      <c r="C3184" s="21">
        <v>8.3333333333333329E-2</v>
      </c>
      <c r="D3184" s="22">
        <v>2.12</v>
      </c>
      <c r="E3184" s="23">
        <v>11.45</v>
      </c>
      <c r="F3184" s="7">
        <f t="shared" si="148"/>
        <v>2.1825400000000004</v>
      </c>
      <c r="G3184" s="7">
        <f t="shared" si="149"/>
        <v>12.210279999999999</v>
      </c>
      <c r="H3184" s="8">
        <f t="shared" si="147"/>
        <v>151.22758548880003</v>
      </c>
      <c r="K3184" s="69"/>
      <c r="L3184" s="69"/>
      <c r="M3184" s="69"/>
      <c r="P3184" s="63"/>
      <c r="Q3184" s="63"/>
      <c r="R3184" s="63"/>
    </row>
    <row r="3185" spans="1:18" outlineLevel="1">
      <c r="A3185" s="6">
        <v>50</v>
      </c>
      <c r="B3185" s="20">
        <v>42710.020833333336</v>
      </c>
      <c r="C3185" s="21">
        <v>0.10416666666666666</v>
      </c>
      <c r="D3185" s="22">
        <v>1.05</v>
      </c>
      <c r="E3185" s="23">
        <v>10.5</v>
      </c>
      <c r="F3185" s="7">
        <f t="shared" si="148"/>
        <v>1.0809750000000002</v>
      </c>
      <c r="G3185" s="7">
        <f t="shared" si="149"/>
        <v>11.1972</v>
      </c>
      <c r="H3185" s="8">
        <f t="shared" si="147"/>
        <v>75.995569230000015</v>
      </c>
      <c r="K3185" s="69"/>
      <c r="L3185" s="69"/>
      <c r="M3185" s="69"/>
      <c r="P3185" s="63"/>
      <c r="Q3185" s="63"/>
      <c r="R3185" s="63"/>
    </row>
    <row r="3186" spans="1:18" outlineLevel="1">
      <c r="A3186" s="6">
        <v>50</v>
      </c>
      <c r="B3186" s="20">
        <v>42710.020833333336</v>
      </c>
      <c r="C3186" s="21">
        <v>0.12499999999999999</v>
      </c>
      <c r="D3186" s="22">
        <v>1.25</v>
      </c>
      <c r="E3186" s="23">
        <v>10.28</v>
      </c>
      <c r="F3186" s="7">
        <f t="shared" si="148"/>
        <v>1.2868750000000002</v>
      </c>
      <c r="G3186" s="7">
        <f t="shared" si="149"/>
        <v>10.962591999999999</v>
      </c>
      <c r="H3186" s="8">
        <f t="shared" si="147"/>
        <v>90.772826920000014</v>
      </c>
      <c r="K3186" s="69"/>
      <c r="L3186" s="69"/>
      <c r="M3186" s="69"/>
      <c r="P3186" s="63"/>
      <c r="Q3186" s="63"/>
      <c r="R3186" s="63"/>
    </row>
    <row r="3187" spans="1:18" outlineLevel="1">
      <c r="A3187" s="6">
        <v>50</v>
      </c>
      <c r="B3187" s="20">
        <v>42710.020833333336</v>
      </c>
      <c r="C3187" s="21">
        <v>0.14583333333333331</v>
      </c>
      <c r="D3187" s="22">
        <v>0.91</v>
      </c>
      <c r="E3187" s="23">
        <v>11.27</v>
      </c>
      <c r="F3187" s="7">
        <f t="shared" si="148"/>
        <v>0.93684500000000015</v>
      </c>
      <c r="G3187" s="7">
        <f t="shared" si="149"/>
        <v>12.018328</v>
      </c>
      <c r="H3187" s="8">
        <f t="shared" si="147"/>
        <v>65.093557004840008</v>
      </c>
      <c r="K3187" s="69"/>
      <c r="L3187" s="69"/>
      <c r="M3187" s="69"/>
      <c r="P3187" s="63"/>
      <c r="Q3187" s="63"/>
      <c r="R3187" s="63"/>
    </row>
    <row r="3188" spans="1:18" outlineLevel="1">
      <c r="A3188" s="6">
        <v>50</v>
      </c>
      <c r="B3188" s="20">
        <v>42710.020833333336</v>
      </c>
      <c r="C3188" s="21">
        <v>0.16666666666666666</v>
      </c>
      <c r="D3188" s="22">
        <v>0.97</v>
      </c>
      <c r="E3188" s="23">
        <v>10.28</v>
      </c>
      <c r="F3188" s="7">
        <f t="shared" si="148"/>
        <v>0.99861500000000003</v>
      </c>
      <c r="G3188" s="7">
        <f t="shared" si="149"/>
        <v>10.962591999999999</v>
      </c>
      <c r="H3188" s="8">
        <f t="shared" si="147"/>
        <v>70.439713689919998</v>
      </c>
      <c r="K3188" s="69"/>
      <c r="L3188" s="69"/>
      <c r="M3188" s="69"/>
      <c r="P3188" s="63"/>
      <c r="Q3188" s="63"/>
      <c r="R3188" s="63"/>
    </row>
    <row r="3189" spans="1:18" outlineLevel="1">
      <c r="A3189" s="6">
        <v>50</v>
      </c>
      <c r="B3189" s="20">
        <v>42710.020833333336</v>
      </c>
      <c r="C3189" s="21">
        <v>0.1875</v>
      </c>
      <c r="D3189" s="22">
        <v>0.56999999999999995</v>
      </c>
      <c r="E3189" s="23">
        <v>12.61</v>
      </c>
      <c r="F3189" s="7">
        <f t="shared" si="148"/>
        <v>0.58681499999999998</v>
      </c>
      <c r="G3189" s="7">
        <f t="shared" si="149"/>
        <v>13.447303999999999</v>
      </c>
      <c r="H3189" s="8">
        <f t="shared" si="147"/>
        <v>39.93434280324</v>
      </c>
      <c r="K3189" s="69"/>
      <c r="L3189" s="69"/>
      <c r="M3189" s="69"/>
      <c r="P3189" s="63"/>
      <c r="Q3189" s="63"/>
      <c r="R3189" s="63"/>
    </row>
    <row r="3190" spans="1:18" outlineLevel="1">
      <c r="A3190" s="6">
        <v>50</v>
      </c>
      <c r="B3190" s="20">
        <v>42710.020833333336</v>
      </c>
      <c r="C3190" s="21">
        <v>0.20833333333333334</v>
      </c>
      <c r="D3190" s="22">
        <v>0.55000000000000004</v>
      </c>
      <c r="E3190" s="23">
        <v>10.48</v>
      </c>
      <c r="F3190" s="7">
        <f t="shared" si="148"/>
        <v>0.56622500000000009</v>
      </c>
      <c r="G3190" s="7">
        <f t="shared" si="149"/>
        <v>11.175872</v>
      </c>
      <c r="H3190" s="8">
        <f t="shared" si="147"/>
        <v>39.819279376800004</v>
      </c>
      <c r="K3190" s="69"/>
      <c r="L3190" s="69"/>
      <c r="M3190" s="69"/>
      <c r="P3190" s="63"/>
      <c r="Q3190" s="63"/>
      <c r="R3190" s="63"/>
    </row>
    <row r="3191" spans="1:18" outlineLevel="1">
      <c r="A3191" s="6">
        <v>50</v>
      </c>
      <c r="B3191" s="20">
        <v>42710.020833333336</v>
      </c>
      <c r="C3191" s="21">
        <v>0.22916666666666669</v>
      </c>
      <c r="D3191" s="22">
        <v>1.2</v>
      </c>
      <c r="E3191" s="23">
        <v>18.829999999999998</v>
      </c>
      <c r="F3191" s="7">
        <f t="shared" si="148"/>
        <v>1.2354000000000001</v>
      </c>
      <c r="G3191" s="7">
        <f t="shared" si="149"/>
        <v>20.080311999999999</v>
      </c>
      <c r="H3191" s="8">
        <f t="shared" si="147"/>
        <v>75.877882555200003</v>
      </c>
      <c r="K3191" s="69"/>
      <c r="L3191" s="69"/>
      <c r="M3191" s="69"/>
      <c r="P3191" s="63"/>
      <c r="Q3191" s="63"/>
      <c r="R3191" s="63"/>
    </row>
    <row r="3192" spans="1:18" outlineLevel="1">
      <c r="A3192" s="6">
        <v>50</v>
      </c>
      <c r="B3192" s="20">
        <v>42710.020833333336</v>
      </c>
      <c r="C3192" s="21">
        <v>0.25</v>
      </c>
      <c r="D3192" s="22">
        <v>1.66</v>
      </c>
      <c r="E3192" s="23">
        <v>38.590000000000003</v>
      </c>
      <c r="F3192" s="7">
        <f t="shared" si="148"/>
        <v>1.7089700000000001</v>
      </c>
      <c r="G3192" s="7">
        <f t="shared" si="149"/>
        <v>41.152376000000004</v>
      </c>
      <c r="H3192" s="8">
        <f t="shared" si="147"/>
        <v>68.952878987280002</v>
      </c>
      <c r="K3192" s="69"/>
      <c r="L3192" s="69"/>
      <c r="M3192" s="69"/>
      <c r="P3192" s="63"/>
      <c r="Q3192" s="63"/>
      <c r="R3192" s="63"/>
    </row>
    <row r="3193" spans="1:18" outlineLevel="1">
      <c r="A3193" s="6">
        <v>50</v>
      </c>
      <c r="B3193" s="20">
        <v>42710.020833333336</v>
      </c>
      <c r="C3193" s="21">
        <v>0.27083333333333331</v>
      </c>
      <c r="D3193" s="22">
        <v>2.2799999999999998</v>
      </c>
      <c r="E3193" s="23">
        <v>87.97</v>
      </c>
      <c r="F3193" s="7">
        <f t="shared" si="148"/>
        <v>2.3472599999999999</v>
      </c>
      <c r="G3193" s="7">
        <f t="shared" si="149"/>
        <v>93.811207999999993</v>
      </c>
      <c r="H3193" s="8">
        <f t="shared" si="147"/>
        <v>-28.897606090079982</v>
      </c>
      <c r="K3193" s="69"/>
      <c r="L3193" s="69"/>
      <c r="M3193" s="69"/>
      <c r="P3193" s="63"/>
      <c r="Q3193" s="63"/>
      <c r="R3193" s="63"/>
    </row>
    <row r="3194" spans="1:18" outlineLevel="1">
      <c r="A3194" s="6">
        <v>50</v>
      </c>
      <c r="B3194" s="20">
        <v>42710.020833333336</v>
      </c>
      <c r="C3194" s="21">
        <v>0.29166666666666663</v>
      </c>
      <c r="D3194" s="22">
        <v>1.55</v>
      </c>
      <c r="E3194" s="23">
        <v>144.77000000000001</v>
      </c>
      <c r="F3194" s="7">
        <f t="shared" si="148"/>
        <v>1.5957250000000003</v>
      </c>
      <c r="G3194" s="7">
        <f t="shared" si="149"/>
        <v>154.38272800000001</v>
      </c>
      <c r="H3194" s="8">
        <f t="shared" si="147"/>
        <v>-116.30079113780005</v>
      </c>
      <c r="K3194" s="69"/>
      <c r="L3194" s="69"/>
      <c r="M3194" s="69"/>
      <c r="P3194" s="63"/>
      <c r="Q3194" s="63"/>
      <c r="R3194" s="63"/>
    </row>
    <row r="3195" spans="1:18" outlineLevel="1">
      <c r="A3195" s="6">
        <v>50</v>
      </c>
      <c r="B3195" s="20">
        <v>42710.020833333336</v>
      </c>
      <c r="C3195" s="21">
        <v>0.31249999999999994</v>
      </c>
      <c r="D3195" s="22">
        <v>0.52</v>
      </c>
      <c r="E3195" s="23">
        <v>86.46</v>
      </c>
      <c r="F3195" s="7">
        <f t="shared" si="148"/>
        <v>0.53534000000000004</v>
      </c>
      <c r="G3195" s="7">
        <f t="shared" si="149"/>
        <v>92.200943999999993</v>
      </c>
      <c r="H3195" s="8">
        <f t="shared" si="147"/>
        <v>-5.7286433609599969</v>
      </c>
      <c r="K3195" s="69"/>
      <c r="L3195" s="69"/>
      <c r="M3195" s="69"/>
      <c r="P3195" s="63"/>
      <c r="Q3195" s="63"/>
      <c r="R3195" s="63"/>
    </row>
    <row r="3196" spans="1:18" outlineLevel="1">
      <c r="A3196" s="6">
        <v>50</v>
      </c>
      <c r="B3196" s="20">
        <v>42710.020833333336</v>
      </c>
      <c r="C3196" s="21">
        <v>0.33333333333333326</v>
      </c>
      <c r="D3196" s="22">
        <v>0.25</v>
      </c>
      <c r="E3196" s="23">
        <v>73.150000000000006</v>
      </c>
      <c r="F3196" s="7">
        <f t="shared" si="148"/>
        <v>0.25737500000000002</v>
      </c>
      <c r="G3196" s="7">
        <f t="shared" si="149"/>
        <v>78.007160000000013</v>
      </c>
      <c r="H3196" s="8">
        <f t="shared" si="147"/>
        <v>0.89896969499999668</v>
      </c>
      <c r="K3196" s="69"/>
      <c r="L3196" s="69"/>
      <c r="M3196" s="69"/>
      <c r="P3196" s="63"/>
      <c r="Q3196" s="63"/>
      <c r="R3196" s="63"/>
    </row>
    <row r="3197" spans="1:18" outlineLevel="1">
      <c r="A3197" s="6">
        <v>50</v>
      </c>
      <c r="B3197" s="20">
        <v>42710.020833333336</v>
      </c>
      <c r="C3197" s="21">
        <v>0.35416666666666657</v>
      </c>
      <c r="D3197" s="22">
        <v>0.1</v>
      </c>
      <c r="E3197" s="23">
        <v>48.54</v>
      </c>
      <c r="F3197" s="7">
        <f t="shared" si="148"/>
        <v>0.10295000000000001</v>
      </c>
      <c r="G3197" s="7">
        <f t="shared" si="149"/>
        <v>51.763055999999999</v>
      </c>
      <c r="H3197" s="8">
        <f t="shared" si="147"/>
        <v>3.0614183848000005</v>
      </c>
      <c r="K3197" s="69"/>
      <c r="L3197" s="69"/>
      <c r="M3197" s="69"/>
      <c r="P3197" s="63"/>
      <c r="Q3197" s="63"/>
      <c r="R3197" s="63"/>
    </row>
    <row r="3198" spans="1:18" outlineLevel="1">
      <c r="A3198" s="6">
        <v>50</v>
      </c>
      <c r="B3198" s="20">
        <v>42710.020833333336</v>
      </c>
      <c r="C3198" s="21">
        <v>0.37499999999999989</v>
      </c>
      <c r="D3198" s="22">
        <v>0</v>
      </c>
      <c r="E3198" s="23">
        <v>55.01</v>
      </c>
      <c r="F3198" s="7">
        <f t="shared" si="148"/>
        <v>0</v>
      </c>
      <c r="G3198" s="7">
        <f t="shared" si="149"/>
        <v>58.662663999999999</v>
      </c>
      <c r="H3198" s="8">
        <f t="shared" si="147"/>
        <v>0</v>
      </c>
      <c r="K3198" s="69"/>
      <c r="L3198" s="69"/>
      <c r="M3198" s="69"/>
      <c r="P3198" s="63"/>
      <c r="Q3198" s="63"/>
      <c r="R3198" s="63"/>
    </row>
    <row r="3199" spans="1:18" outlineLevel="1">
      <c r="A3199" s="6">
        <v>50</v>
      </c>
      <c r="B3199" s="20">
        <v>42710.020833333336</v>
      </c>
      <c r="C3199" s="21">
        <v>0.3958333333333332</v>
      </c>
      <c r="D3199" s="22">
        <v>-0.09</v>
      </c>
      <c r="E3199" s="23">
        <v>64.83</v>
      </c>
      <c r="F3199" s="7">
        <f t="shared" si="148"/>
        <v>-9.2655000000000001E-2</v>
      </c>
      <c r="G3199" s="7">
        <f t="shared" si="149"/>
        <v>69.134711999999993</v>
      </c>
      <c r="H3199" s="8">
        <f t="shared" si="147"/>
        <v>-1.1457057596400007</v>
      </c>
      <c r="K3199" s="69"/>
      <c r="L3199" s="69"/>
      <c r="M3199" s="69"/>
      <c r="P3199" s="63"/>
      <c r="Q3199" s="63"/>
      <c r="R3199" s="63"/>
    </row>
    <row r="3200" spans="1:18" outlineLevel="1">
      <c r="A3200" s="6">
        <v>50</v>
      </c>
      <c r="B3200" s="20">
        <v>42710.020833333336</v>
      </c>
      <c r="C3200" s="21">
        <v>0.41666666666666652</v>
      </c>
      <c r="D3200" s="22">
        <v>-0.09</v>
      </c>
      <c r="E3200" s="23">
        <v>65.97</v>
      </c>
      <c r="F3200" s="7">
        <f t="shared" si="148"/>
        <v>-9.2655000000000001E-2</v>
      </c>
      <c r="G3200" s="7">
        <f t="shared" si="149"/>
        <v>70.350408000000002</v>
      </c>
      <c r="H3200" s="8">
        <f t="shared" si="147"/>
        <v>-1.0330654467599998</v>
      </c>
      <c r="K3200" s="69"/>
      <c r="L3200" s="69"/>
      <c r="M3200" s="69"/>
      <c r="P3200" s="63"/>
      <c r="Q3200" s="63"/>
      <c r="R3200" s="63"/>
    </row>
    <row r="3201" spans="1:18" outlineLevel="1">
      <c r="A3201" s="6">
        <v>50</v>
      </c>
      <c r="B3201" s="20">
        <v>42710.020833333336</v>
      </c>
      <c r="C3201" s="21">
        <v>0.43749999999999983</v>
      </c>
      <c r="D3201" s="22">
        <v>-7.0000000000000007E-2</v>
      </c>
      <c r="E3201" s="23">
        <v>66.77</v>
      </c>
      <c r="F3201" s="7">
        <f t="shared" si="148"/>
        <v>-7.2065000000000018E-2</v>
      </c>
      <c r="G3201" s="7">
        <f t="shared" si="149"/>
        <v>71.203527999999991</v>
      </c>
      <c r="H3201" s="8">
        <f t="shared" si="147"/>
        <v>-0.74201525468000085</v>
      </c>
      <c r="K3201" s="69"/>
      <c r="L3201" s="69"/>
      <c r="M3201" s="69"/>
      <c r="P3201" s="63"/>
      <c r="Q3201" s="63"/>
      <c r="R3201" s="63"/>
    </row>
    <row r="3202" spans="1:18" outlineLevel="1">
      <c r="A3202" s="6">
        <v>50</v>
      </c>
      <c r="B3202" s="20">
        <v>42710.020833333336</v>
      </c>
      <c r="C3202" s="21">
        <v>0.45833333333333315</v>
      </c>
      <c r="D3202" s="22">
        <v>0.2</v>
      </c>
      <c r="E3202" s="23">
        <v>64.89</v>
      </c>
      <c r="F3202" s="7">
        <f t="shared" si="148"/>
        <v>0.20590000000000003</v>
      </c>
      <c r="G3202" s="7">
        <f t="shared" si="149"/>
        <v>69.198695999999998</v>
      </c>
      <c r="H3202" s="8">
        <f t="shared" si="147"/>
        <v>2.5328384936000008</v>
      </c>
      <c r="K3202" s="69"/>
      <c r="L3202" s="69"/>
      <c r="M3202" s="69"/>
      <c r="P3202" s="63"/>
      <c r="Q3202" s="63"/>
      <c r="R3202" s="63"/>
    </row>
    <row r="3203" spans="1:18" outlineLevel="1">
      <c r="A3203" s="6">
        <v>50</v>
      </c>
      <c r="B3203" s="20">
        <v>42710.020833333336</v>
      </c>
      <c r="C3203" s="21">
        <v>0.47916666666666646</v>
      </c>
      <c r="D3203" s="22">
        <v>0.84</v>
      </c>
      <c r="E3203" s="23">
        <v>70.14</v>
      </c>
      <c r="F3203" s="7">
        <f t="shared" si="148"/>
        <v>0.86477999999999999</v>
      </c>
      <c r="G3203" s="7">
        <f t="shared" si="149"/>
        <v>74.797296000000003</v>
      </c>
      <c r="H3203" s="8">
        <f t="shared" si="147"/>
        <v>5.7963643651199979</v>
      </c>
      <c r="K3203" s="69"/>
      <c r="L3203" s="69"/>
      <c r="M3203" s="69"/>
      <c r="P3203" s="63"/>
      <c r="Q3203" s="63"/>
      <c r="R3203" s="63"/>
    </row>
    <row r="3204" spans="1:18" outlineLevel="1">
      <c r="A3204" s="6">
        <v>50</v>
      </c>
      <c r="B3204" s="20">
        <v>42710.020833333336</v>
      </c>
      <c r="C3204" s="21">
        <v>0.49999999999999978</v>
      </c>
      <c r="D3204" s="22">
        <v>1.04</v>
      </c>
      <c r="E3204" s="23">
        <v>64.81</v>
      </c>
      <c r="F3204" s="7">
        <f t="shared" si="148"/>
        <v>1.0706800000000001</v>
      </c>
      <c r="G3204" s="7">
        <f t="shared" si="149"/>
        <v>69.113383999999996</v>
      </c>
      <c r="H3204" s="8">
        <f t="shared" si="147"/>
        <v>13.262102018880006</v>
      </c>
      <c r="K3204" s="69"/>
      <c r="L3204" s="69"/>
      <c r="M3204" s="69"/>
      <c r="P3204" s="63"/>
      <c r="Q3204" s="63"/>
      <c r="R3204" s="63"/>
    </row>
    <row r="3205" spans="1:18" outlineLevel="1">
      <c r="A3205" s="6">
        <v>50</v>
      </c>
      <c r="B3205" s="20">
        <v>42710.020833333336</v>
      </c>
      <c r="C3205" s="21">
        <v>0.52083333333333315</v>
      </c>
      <c r="D3205" s="22">
        <v>1.68</v>
      </c>
      <c r="E3205" s="23">
        <v>51.8</v>
      </c>
      <c r="F3205" s="7">
        <f t="shared" si="148"/>
        <v>1.72956</v>
      </c>
      <c r="G3205" s="7">
        <f t="shared" si="149"/>
        <v>55.239519999999999</v>
      </c>
      <c r="H3205" s="8">
        <f t="shared" si="147"/>
        <v>45.419075788800001</v>
      </c>
      <c r="K3205" s="69"/>
      <c r="L3205" s="69"/>
      <c r="M3205" s="69"/>
      <c r="P3205" s="63"/>
      <c r="Q3205" s="63"/>
      <c r="R3205" s="63"/>
    </row>
    <row r="3206" spans="1:18" outlineLevel="1">
      <c r="A3206" s="6">
        <v>50</v>
      </c>
      <c r="B3206" s="20">
        <v>42710.020833333336</v>
      </c>
      <c r="C3206" s="21">
        <v>0.54166666666666652</v>
      </c>
      <c r="D3206" s="22">
        <v>1.88</v>
      </c>
      <c r="E3206" s="23">
        <v>51.42</v>
      </c>
      <c r="F3206" s="7">
        <f t="shared" si="148"/>
        <v>1.93546</v>
      </c>
      <c r="G3206" s="7">
        <f t="shared" si="149"/>
        <v>54.834288000000001</v>
      </c>
      <c r="H3206" s="8">
        <f t="shared" si="147"/>
        <v>51.610418947519996</v>
      </c>
      <c r="K3206" s="69"/>
      <c r="L3206" s="69"/>
      <c r="M3206" s="69"/>
      <c r="P3206" s="63"/>
      <c r="Q3206" s="63"/>
      <c r="R3206" s="63"/>
    </row>
    <row r="3207" spans="1:18" outlineLevel="1">
      <c r="A3207" s="6">
        <v>50</v>
      </c>
      <c r="B3207" s="20">
        <v>42710.020833333336</v>
      </c>
      <c r="C3207" s="21">
        <v>0.56249999999999989</v>
      </c>
      <c r="D3207" s="22">
        <v>2.61</v>
      </c>
      <c r="E3207" s="23">
        <v>55.99</v>
      </c>
      <c r="F3207" s="7">
        <f t="shared" si="148"/>
        <v>2.686995</v>
      </c>
      <c r="G3207" s="7">
        <f t="shared" si="149"/>
        <v>59.707736000000004</v>
      </c>
      <c r="H3207" s="8">
        <f t="shared" si="147"/>
        <v>58.555704406679986</v>
      </c>
      <c r="K3207" s="69"/>
      <c r="L3207" s="69"/>
      <c r="M3207" s="69"/>
      <c r="P3207" s="63"/>
      <c r="Q3207" s="63"/>
      <c r="R3207" s="63"/>
    </row>
    <row r="3208" spans="1:18" outlineLevel="1">
      <c r="A3208" s="6">
        <v>50</v>
      </c>
      <c r="B3208" s="20">
        <v>42710.020833333336</v>
      </c>
      <c r="C3208" s="21">
        <v>0.58333333333333326</v>
      </c>
      <c r="D3208" s="22">
        <v>2.58</v>
      </c>
      <c r="E3208" s="23">
        <v>62.13</v>
      </c>
      <c r="F3208" s="7">
        <f t="shared" si="148"/>
        <v>2.6561100000000004</v>
      </c>
      <c r="G3208" s="7">
        <f t="shared" si="149"/>
        <v>66.255431999999999</v>
      </c>
      <c r="H3208" s="8">
        <f t="shared" si="147"/>
        <v>40.49124951048001</v>
      </c>
      <c r="K3208" s="69"/>
      <c r="L3208" s="69"/>
      <c r="M3208" s="69"/>
      <c r="P3208" s="63"/>
      <c r="Q3208" s="63"/>
      <c r="R3208" s="63"/>
    </row>
    <row r="3209" spans="1:18" outlineLevel="1">
      <c r="A3209" s="6">
        <v>50</v>
      </c>
      <c r="B3209" s="20">
        <v>42710.020833333336</v>
      </c>
      <c r="C3209" s="21">
        <v>0.60416666666666663</v>
      </c>
      <c r="D3209" s="22">
        <v>1.69</v>
      </c>
      <c r="E3209" s="23">
        <v>50.01</v>
      </c>
      <c r="F3209" s="7">
        <f t="shared" si="148"/>
        <v>1.7398550000000002</v>
      </c>
      <c r="G3209" s="7">
        <f t="shared" si="149"/>
        <v>53.330663999999999</v>
      </c>
      <c r="H3209" s="8">
        <f t="shared" si="147"/>
        <v>49.010560086280009</v>
      </c>
      <c r="K3209" s="69"/>
      <c r="L3209" s="69"/>
      <c r="M3209" s="69"/>
      <c r="P3209" s="63"/>
      <c r="Q3209" s="63"/>
      <c r="R3209" s="63"/>
    </row>
    <row r="3210" spans="1:18" outlineLevel="1">
      <c r="A3210" s="6">
        <v>50</v>
      </c>
      <c r="B3210" s="20">
        <v>42710.020833333336</v>
      </c>
      <c r="C3210" s="21">
        <v>0.625</v>
      </c>
      <c r="D3210" s="22">
        <v>1.73</v>
      </c>
      <c r="E3210" s="23">
        <v>54.53</v>
      </c>
      <c r="F3210" s="7">
        <f t="shared" si="148"/>
        <v>1.7810350000000001</v>
      </c>
      <c r="G3210" s="7">
        <f t="shared" si="149"/>
        <v>58.150792000000003</v>
      </c>
      <c r="H3210" s="8">
        <f t="shared" si="147"/>
        <v>41.585756670279999</v>
      </c>
      <c r="K3210" s="69"/>
      <c r="L3210" s="69"/>
      <c r="M3210" s="69"/>
      <c r="P3210" s="63"/>
      <c r="Q3210" s="63"/>
      <c r="R3210" s="63"/>
    </row>
    <row r="3211" spans="1:18" outlineLevel="1">
      <c r="A3211" s="6">
        <v>50</v>
      </c>
      <c r="B3211" s="20">
        <v>42710.020833333336</v>
      </c>
      <c r="C3211" s="21">
        <v>0.64583333333333337</v>
      </c>
      <c r="D3211" s="22">
        <v>1.72</v>
      </c>
      <c r="E3211" s="23">
        <v>64.23</v>
      </c>
      <c r="F3211" s="7">
        <f t="shared" si="148"/>
        <v>1.7707400000000002</v>
      </c>
      <c r="G3211" s="7">
        <f t="shared" si="149"/>
        <v>68.494872000000001</v>
      </c>
      <c r="H3211" s="8">
        <f t="shared" si="147"/>
        <v>23.028700354720002</v>
      </c>
      <c r="K3211" s="69"/>
      <c r="L3211" s="69"/>
      <c r="M3211" s="69"/>
      <c r="P3211" s="63"/>
      <c r="Q3211" s="63"/>
      <c r="R3211" s="63"/>
    </row>
    <row r="3212" spans="1:18" outlineLevel="1">
      <c r="A3212" s="6">
        <v>50</v>
      </c>
      <c r="B3212" s="20">
        <v>42710.020833333336</v>
      </c>
      <c r="C3212" s="21">
        <v>0.66666666666666674</v>
      </c>
      <c r="D3212" s="22">
        <v>0.96</v>
      </c>
      <c r="E3212" s="23">
        <v>64.33</v>
      </c>
      <c r="F3212" s="7">
        <f t="shared" si="148"/>
        <v>0.98832000000000009</v>
      </c>
      <c r="G3212" s="7">
        <f t="shared" si="149"/>
        <v>68.601512</v>
      </c>
      <c r="H3212" s="8">
        <f t="shared" si="147"/>
        <v>12.747833660160001</v>
      </c>
      <c r="K3212" s="69"/>
      <c r="L3212" s="69"/>
      <c r="M3212" s="69"/>
      <c r="P3212" s="63"/>
      <c r="Q3212" s="63"/>
      <c r="R3212" s="63"/>
    </row>
    <row r="3213" spans="1:18" outlineLevel="1">
      <c r="A3213" s="6">
        <v>50</v>
      </c>
      <c r="B3213" s="20">
        <v>42710.020833333336</v>
      </c>
      <c r="C3213" s="21">
        <v>0.68750000000000011</v>
      </c>
      <c r="D3213" s="22">
        <v>1.07</v>
      </c>
      <c r="E3213" s="23">
        <v>51.82</v>
      </c>
      <c r="F3213" s="7">
        <f t="shared" si="148"/>
        <v>1.1015650000000001</v>
      </c>
      <c r="G3213" s="7">
        <f t="shared" si="149"/>
        <v>55.260848000000003</v>
      </c>
      <c r="H3213" s="8">
        <f t="shared" ref="H3213:H3276" si="150">F3213*($B$6-G3213)</f>
        <v>28.90413147288</v>
      </c>
      <c r="K3213" s="69"/>
      <c r="L3213" s="69"/>
      <c r="M3213" s="69"/>
      <c r="P3213" s="63"/>
      <c r="Q3213" s="63"/>
      <c r="R3213" s="63"/>
    </row>
    <row r="3214" spans="1:18" outlineLevel="1">
      <c r="A3214" s="6">
        <v>50</v>
      </c>
      <c r="B3214" s="20">
        <v>42710.020833333336</v>
      </c>
      <c r="C3214" s="21">
        <v>0.70833333333333348</v>
      </c>
      <c r="D3214" s="22">
        <v>1.31</v>
      </c>
      <c r="E3214" s="23">
        <v>45.72</v>
      </c>
      <c r="F3214" s="7">
        <f t="shared" ref="F3214:F3277" si="151">IF($B$10="Electricity",$D3214*$B$7,$D3214*$B$8)</f>
        <v>1.3486450000000001</v>
      </c>
      <c r="G3214" s="7">
        <f t="shared" ref="G3214:G3277" si="152">+E3214*$B$8</f>
        <v>48.755808000000002</v>
      </c>
      <c r="H3214" s="8">
        <f t="shared" si="150"/>
        <v>44.16029081984</v>
      </c>
      <c r="K3214" s="69"/>
      <c r="L3214" s="69"/>
      <c r="M3214" s="69"/>
      <c r="P3214" s="63"/>
      <c r="Q3214" s="63"/>
      <c r="R3214" s="63"/>
    </row>
    <row r="3215" spans="1:18" outlineLevel="1">
      <c r="A3215" s="6">
        <v>50</v>
      </c>
      <c r="B3215" s="20">
        <v>42710.020833333336</v>
      </c>
      <c r="C3215" s="21">
        <v>0.72916666666666685</v>
      </c>
      <c r="D3215" s="22">
        <v>1.26</v>
      </c>
      <c r="E3215" s="23">
        <v>50.63</v>
      </c>
      <c r="F3215" s="7">
        <f t="shared" si="151"/>
        <v>1.2971700000000002</v>
      </c>
      <c r="G3215" s="7">
        <f t="shared" si="152"/>
        <v>53.991832000000002</v>
      </c>
      <c r="H3215" s="8">
        <f t="shared" si="150"/>
        <v>35.68277028456</v>
      </c>
      <c r="K3215" s="69"/>
      <c r="L3215" s="69"/>
      <c r="M3215" s="69"/>
      <c r="P3215" s="63"/>
      <c r="Q3215" s="63"/>
      <c r="R3215" s="63"/>
    </row>
    <row r="3216" spans="1:18" outlineLevel="1">
      <c r="A3216" s="6">
        <v>50</v>
      </c>
      <c r="B3216" s="20">
        <v>42710.020833333336</v>
      </c>
      <c r="C3216" s="21">
        <v>0.75000000000000022</v>
      </c>
      <c r="D3216" s="22">
        <v>1.63</v>
      </c>
      <c r="E3216" s="23">
        <v>61.86</v>
      </c>
      <c r="F3216" s="7">
        <f t="shared" si="151"/>
        <v>1.678085</v>
      </c>
      <c r="G3216" s="7">
        <f t="shared" si="152"/>
        <v>65.967504000000005</v>
      </c>
      <c r="H3216" s="8">
        <f t="shared" si="150"/>
        <v>26.064848550159994</v>
      </c>
      <c r="K3216" s="69"/>
      <c r="L3216" s="69"/>
      <c r="M3216" s="69"/>
      <c r="P3216" s="63"/>
      <c r="Q3216" s="63"/>
      <c r="R3216" s="63"/>
    </row>
    <row r="3217" spans="1:18" outlineLevel="1">
      <c r="A3217" s="6">
        <v>50</v>
      </c>
      <c r="B3217" s="20">
        <v>42710.020833333336</v>
      </c>
      <c r="C3217" s="21">
        <v>0.77083333333333359</v>
      </c>
      <c r="D3217" s="22">
        <v>3.52</v>
      </c>
      <c r="E3217" s="23">
        <v>48.8</v>
      </c>
      <c r="F3217" s="7">
        <f t="shared" si="151"/>
        <v>3.6238400000000004</v>
      </c>
      <c r="G3217" s="7">
        <f t="shared" si="152"/>
        <v>52.040319999999994</v>
      </c>
      <c r="H3217" s="8">
        <f t="shared" si="150"/>
        <v>106.75716677120003</v>
      </c>
      <c r="K3217" s="69"/>
      <c r="L3217" s="69"/>
      <c r="M3217" s="69"/>
      <c r="P3217" s="63"/>
      <c r="Q3217" s="63"/>
      <c r="R3217" s="63"/>
    </row>
    <row r="3218" spans="1:18" outlineLevel="1">
      <c r="A3218" s="6">
        <v>50</v>
      </c>
      <c r="B3218" s="20">
        <v>42710.020833333336</v>
      </c>
      <c r="C3218" s="21">
        <v>0.79166666666666696</v>
      </c>
      <c r="D3218" s="22">
        <v>4.09</v>
      </c>
      <c r="E3218" s="23">
        <v>43.78</v>
      </c>
      <c r="F3218" s="7">
        <f t="shared" si="151"/>
        <v>4.210655</v>
      </c>
      <c r="G3218" s="7">
        <f t="shared" si="152"/>
        <v>46.686992000000004</v>
      </c>
      <c r="H3218" s="8">
        <f t="shared" si="150"/>
        <v>146.58556620023998</v>
      </c>
      <c r="K3218" s="69"/>
      <c r="L3218" s="69"/>
      <c r="M3218" s="69"/>
      <c r="P3218" s="63"/>
      <c r="Q3218" s="63"/>
      <c r="R3218" s="63"/>
    </row>
    <row r="3219" spans="1:18" outlineLevel="1">
      <c r="A3219" s="6">
        <v>50</v>
      </c>
      <c r="B3219" s="20">
        <v>42710.020833333336</v>
      </c>
      <c r="C3219" s="21">
        <v>0.81250000000000033</v>
      </c>
      <c r="D3219" s="22">
        <v>4.2</v>
      </c>
      <c r="E3219" s="23">
        <v>42.15</v>
      </c>
      <c r="F3219" s="7">
        <f t="shared" si="151"/>
        <v>4.323900000000001</v>
      </c>
      <c r="G3219" s="7">
        <f t="shared" si="152"/>
        <v>44.94876</v>
      </c>
      <c r="H3219" s="8">
        <f t="shared" si="150"/>
        <v>158.04390663600003</v>
      </c>
      <c r="K3219" s="69"/>
      <c r="L3219" s="69"/>
      <c r="M3219" s="69"/>
      <c r="P3219" s="63"/>
      <c r="Q3219" s="63"/>
      <c r="R3219" s="63"/>
    </row>
    <row r="3220" spans="1:18" outlineLevel="1">
      <c r="A3220" s="6">
        <v>50</v>
      </c>
      <c r="B3220" s="20">
        <v>42710.020833333336</v>
      </c>
      <c r="C3220" s="21">
        <v>0.8333333333333337</v>
      </c>
      <c r="D3220" s="22">
        <v>5.55</v>
      </c>
      <c r="E3220" s="23">
        <v>42.62</v>
      </c>
      <c r="F3220" s="7">
        <f t="shared" si="151"/>
        <v>5.7137250000000002</v>
      </c>
      <c r="G3220" s="7">
        <f t="shared" si="152"/>
        <v>45.449967999999998</v>
      </c>
      <c r="H3220" s="8">
        <f t="shared" si="150"/>
        <v>205.97996908920001</v>
      </c>
      <c r="K3220" s="69"/>
      <c r="L3220" s="69"/>
      <c r="M3220" s="69"/>
      <c r="P3220" s="63"/>
      <c r="Q3220" s="63"/>
      <c r="R3220" s="63"/>
    </row>
    <row r="3221" spans="1:18" outlineLevel="1">
      <c r="A3221" s="6">
        <v>50</v>
      </c>
      <c r="B3221" s="20">
        <v>42710.020833333336</v>
      </c>
      <c r="C3221" s="21">
        <v>0.85416666666666707</v>
      </c>
      <c r="D3221" s="22">
        <v>6.24</v>
      </c>
      <c r="E3221" s="23">
        <v>44.73</v>
      </c>
      <c r="F3221" s="7">
        <f t="shared" si="151"/>
        <v>6.4240800000000009</v>
      </c>
      <c r="G3221" s="7">
        <f t="shared" si="152"/>
        <v>47.700071999999999</v>
      </c>
      <c r="H3221" s="8">
        <f t="shared" si="150"/>
        <v>217.13344146624004</v>
      </c>
      <c r="K3221" s="69"/>
      <c r="L3221" s="69"/>
      <c r="M3221" s="69"/>
      <c r="P3221" s="63"/>
      <c r="Q3221" s="63"/>
      <c r="R3221" s="63"/>
    </row>
    <row r="3222" spans="1:18" outlineLevel="1">
      <c r="A3222" s="6">
        <v>50</v>
      </c>
      <c r="B3222" s="20">
        <v>42710.020833333336</v>
      </c>
      <c r="C3222" s="21">
        <v>0.87500000000000044</v>
      </c>
      <c r="D3222" s="22">
        <v>5</v>
      </c>
      <c r="E3222" s="23">
        <v>43.23</v>
      </c>
      <c r="F3222" s="7">
        <f t="shared" si="151"/>
        <v>5.1475000000000009</v>
      </c>
      <c r="G3222" s="7">
        <f t="shared" si="152"/>
        <v>46.100471999999996</v>
      </c>
      <c r="H3222" s="8">
        <f t="shared" si="150"/>
        <v>182.21907038000006</v>
      </c>
      <c r="K3222" s="69"/>
      <c r="L3222" s="69"/>
      <c r="M3222" s="69"/>
      <c r="P3222" s="63"/>
      <c r="Q3222" s="63"/>
      <c r="R3222" s="63"/>
    </row>
    <row r="3223" spans="1:18" outlineLevel="1">
      <c r="A3223" s="6">
        <v>50</v>
      </c>
      <c r="B3223" s="20">
        <v>42710.020833333336</v>
      </c>
      <c r="C3223" s="21">
        <v>0.89583333333333381</v>
      </c>
      <c r="D3223" s="22">
        <v>4.3600000000000003</v>
      </c>
      <c r="E3223" s="23">
        <v>43.17</v>
      </c>
      <c r="F3223" s="7">
        <f t="shared" si="151"/>
        <v>4.4886200000000009</v>
      </c>
      <c r="G3223" s="7">
        <f t="shared" si="152"/>
        <v>46.036488000000006</v>
      </c>
      <c r="H3223" s="8">
        <f t="shared" si="150"/>
        <v>159.18222923344001</v>
      </c>
      <c r="K3223" s="69"/>
      <c r="L3223" s="69"/>
      <c r="M3223" s="69"/>
      <c r="P3223" s="63"/>
      <c r="Q3223" s="63"/>
      <c r="R3223" s="63"/>
    </row>
    <row r="3224" spans="1:18" outlineLevel="1">
      <c r="A3224" s="6">
        <v>50</v>
      </c>
      <c r="B3224" s="20">
        <v>42710.020833333336</v>
      </c>
      <c r="C3224" s="21">
        <v>0.91666666666666718</v>
      </c>
      <c r="D3224" s="22">
        <v>2.96</v>
      </c>
      <c r="E3224" s="23">
        <v>38.83</v>
      </c>
      <c r="F3224" s="7">
        <f t="shared" si="151"/>
        <v>3.04732</v>
      </c>
      <c r="G3224" s="7">
        <f t="shared" si="152"/>
        <v>41.408312000000002</v>
      </c>
      <c r="H3224" s="8">
        <f t="shared" si="150"/>
        <v>122.17220267616</v>
      </c>
      <c r="K3224" s="69"/>
      <c r="L3224" s="69"/>
      <c r="M3224" s="69"/>
      <c r="P3224" s="63"/>
      <c r="Q3224" s="63"/>
      <c r="R3224" s="63"/>
    </row>
    <row r="3225" spans="1:18" outlineLevel="1">
      <c r="A3225" s="6">
        <v>50</v>
      </c>
      <c r="B3225" s="20">
        <v>42710.020833333336</v>
      </c>
      <c r="C3225" s="21">
        <v>0.93750000000000056</v>
      </c>
      <c r="D3225" s="22">
        <v>5.36</v>
      </c>
      <c r="E3225" s="23">
        <v>39.700000000000003</v>
      </c>
      <c r="F3225" s="7">
        <f t="shared" si="151"/>
        <v>5.5181200000000006</v>
      </c>
      <c r="G3225" s="7">
        <f t="shared" si="152"/>
        <v>42.336080000000003</v>
      </c>
      <c r="H3225" s="8">
        <f t="shared" si="150"/>
        <v>216.11121023040002</v>
      </c>
      <c r="K3225" s="69"/>
      <c r="L3225" s="69"/>
      <c r="M3225" s="69"/>
      <c r="P3225" s="63"/>
      <c r="Q3225" s="63"/>
      <c r="R3225" s="63"/>
    </row>
    <row r="3226" spans="1:18" outlineLevel="1">
      <c r="A3226" s="6">
        <v>50</v>
      </c>
      <c r="B3226" s="20">
        <v>42710.020833333336</v>
      </c>
      <c r="C3226" s="21">
        <v>0.95833333333333393</v>
      </c>
      <c r="D3226" s="22">
        <v>8.84</v>
      </c>
      <c r="E3226" s="23">
        <v>41.36</v>
      </c>
      <c r="F3226" s="7">
        <f t="shared" si="151"/>
        <v>9.1007800000000003</v>
      </c>
      <c r="G3226" s="7">
        <f t="shared" si="152"/>
        <v>44.106304000000002</v>
      </c>
      <c r="H3226" s="8">
        <f t="shared" si="150"/>
        <v>340.31180068288</v>
      </c>
      <c r="K3226" s="69"/>
      <c r="L3226" s="69"/>
      <c r="M3226" s="69"/>
      <c r="P3226" s="63"/>
      <c r="Q3226" s="63"/>
      <c r="R3226" s="63"/>
    </row>
    <row r="3227" spans="1:18" outlineLevel="1">
      <c r="A3227" s="6">
        <v>50</v>
      </c>
      <c r="B3227" s="20">
        <v>42710.020833333336</v>
      </c>
      <c r="C3227" s="21">
        <v>0.9791666666666673</v>
      </c>
      <c r="D3227" s="22">
        <v>9.43</v>
      </c>
      <c r="E3227" s="23">
        <v>44.92</v>
      </c>
      <c r="F3227" s="7">
        <f t="shared" si="151"/>
        <v>9.7081850000000003</v>
      </c>
      <c r="G3227" s="7">
        <f t="shared" si="152"/>
        <v>47.902688000000005</v>
      </c>
      <c r="H3227" s="8">
        <f t="shared" si="150"/>
        <v>326.16892039871999</v>
      </c>
      <c r="K3227" s="69"/>
      <c r="L3227" s="69"/>
      <c r="M3227" s="69"/>
      <c r="P3227" s="63"/>
      <c r="Q3227" s="63"/>
      <c r="R3227" s="63"/>
    </row>
    <row r="3228" spans="1:18" outlineLevel="1">
      <c r="A3228" s="6">
        <v>50</v>
      </c>
      <c r="B3228" s="20">
        <v>42710.020833333336</v>
      </c>
      <c r="C3228" s="21">
        <v>1.0000000000000007</v>
      </c>
      <c r="D3228" s="22">
        <v>8.39</v>
      </c>
      <c r="E3228" s="23">
        <v>47.32</v>
      </c>
      <c r="F3228" s="7">
        <f t="shared" si="151"/>
        <v>8.6375050000000009</v>
      </c>
      <c r="G3228" s="7">
        <f t="shared" si="152"/>
        <v>50.462048000000003</v>
      </c>
      <c r="H3228" s="8">
        <f t="shared" si="150"/>
        <v>268.09046558976002</v>
      </c>
      <c r="K3228" s="69"/>
      <c r="L3228" s="69"/>
      <c r="M3228" s="69"/>
      <c r="P3228" s="63"/>
      <c r="Q3228" s="63"/>
      <c r="R3228" s="63"/>
    </row>
    <row r="3229" spans="1:18" outlineLevel="1">
      <c r="A3229" s="6">
        <v>50</v>
      </c>
      <c r="B3229" s="20">
        <v>42711.020833333336</v>
      </c>
      <c r="C3229" s="21">
        <v>2.0833333333333332E-2</v>
      </c>
      <c r="D3229" s="22">
        <v>7.58</v>
      </c>
      <c r="E3229" s="23">
        <v>40.869999999999997</v>
      </c>
      <c r="F3229" s="7">
        <f t="shared" si="151"/>
        <v>7.8036100000000008</v>
      </c>
      <c r="G3229" s="7">
        <f t="shared" si="152"/>
        <v>43.583767999999999</v>
      </c>
      <c r="H3229" s="8">
        <f t="shared" si="150"/>
        <v>295.88348719752003</v>
      </c>
      <c r="K3229" s="69"/>
      <c r="L3229" s="69"/>
      <c r="M3229" s="69"/>
      <c r="P3229" s="63"/>
      <c r="Q3229" s="63"/>
      <c r="R3229" s="63"/>
    </row>
    <row r="3230" spans="1:18" outlineLevel="1">
      <c r="A3230" s="6">
        <v>50</v>
      </c>
      <c r="B3230" s="20">
        <v>42711.020833333336</v>
      </c>
      <c r="C3230" s="21">
        <v>4.1666666666666664E-2</v>
      </c>
      <c r="D3230" s="22">
        <v>5.78</v>
      </c>
      <c r="E3230" s="23">
        <v>38.69</v>
      </c>
      <c r="F3230" s="7">
        <f t="shared" si="151"/>
        <v>5.9505100000000004</v>
      </c>
      <c r="G3230" s="7">
        <f t="shared" si="152"/>
        <v>41.259015999999995</v>
      </c>
      <c r="H3230" s="8">
        <f t="shared" si="150"/>
        <v>239.45437770184003</v>
      </c>
      <c r="K3230" s="69"/>
      <c r="L3230" s="69"/>
      <c r="M3230" s="69"/>
      <c r="P3230" s="63"/>
      <c r="Q3230" s="63"/>
      <c r="R3230" s="63"/>
    </row>
    <row r="3231" spans="1:18" outlineLevel="1">
      <c r="A3231" s="6">
        <v>50</v>
      </c>
      <c r="B3231" s="20">
        <v>42711.020833333336</v>
      </c>
      <c r="C3231" s="21">
        <v>6.25E-2</v>
      </c>
      <c r="D3231" s="22">
        <v>4.91</v>
      </c>
      <c r="E3231" s="23">
        <v>36.43</v>
      </c>
      <c r="F3231" s="7">
        <f t="shared" si="151"/>
        <v>5.0548450000000003</v>
      </c>
      <c r="G3231" s="7">
        <f t="shared" si="152"/>
        <v>38.848951999999997</v>
      </c>
      <c r="H3231" s="8">
        <f t="shared" si="150"/>
        <v>215.59443672756004</v>
      </c>
      <c r="K3231" s="69"/>
      <c r="L3231" s="69"/>
      <c r="M3231" s="69"/>
      <c r="P3231" s="63"/>
      <c r="Q3231" s="63"/>
      <c r="R3231" s="63"/>
    </row>
    <row r="3232" spans="1:18" outlineLevel="1">
      <c r="A3232" s="6">
        <v>50</v>
      </c>
      <c r="B3232" s="20">
        <v>42711.020833333336</v>
      </c>
      <c r="C3232" s="21">
        <v>8.3333333333333329E-2</v>
      </c>
      <c r="D3232" s="22">
        <v>3.34</v>
      </c>
      <c r="E3232" s="23">
        <v>38.69</v>
      </c>
      <c r="F3232" s="7">
        <f t="shared" si="151"/>
        <v>3.4385300000000001</v>
      </c>
      <c r="G3232" s="7">
        <f t="shared" si="152"/>
        <v>41.259015999999995</v>
      </c>
      <c r="H3232" s="8">
        <f t="shared" si="150"/>
        <v>138.36983071352003</v>
      </c>
      <c r="K3232" s="69"/>
      <c r="L3232" s="69"/>
      <c r="M3232" s="69"/>
      <c r="P3232" s="63"/>
      <c r="Q3232" s="63"/>
      <c r="R3232" s="63"/>
    </row>
    <row r="3233" spans="1:18" outlineLevel="1">
      <c r="A3233" s="6">
        <v>50</v>
      </c>
      <c r="B3233" s="20">
        <v>42711.020833333336</v>
      </c>
      <c r="C3233" s="21">
        <v>0.10416666666666666</v>
      </c>
      <c r="D3233" s="22">
        <v>3.9</v>
      </c>
      <c r="E3233" s="23">
        <v>25.2</v>
      </c>
      <c r="F3233" s="7">
        <f t="shared" si="151"/>
        <v>4.0150500000000005</v>
      </c>
      <c r="G3233" s="7">
        <f t="shared" si="152"/>
        <v>26.873280000000001</v>
      </c>
      <c r="H3233" s="8">
        <f t="shared" si="150"/>
        <v>219.32901213600002</v>
      </c>
      <c r="K3233" s="69"/>
      <c r="L3233" s="69"/>
      <c r="M3233" s="69"/>
      <c r="P3233" s="63"/>
      <c r="Q3233" s="63"/>
      <c r="R3233" s="63"/>
    </row>
    <row r="3234" spans="1:18" outlineLevel="1">
      <c r="A3234" s="6">
        <v>50</v>
      </c>
      <c r="B3234" s="20">
        <v>42711.020833333336</v>
      </c>
      <c r="C3234" s="21">
        <v>0.12499999999999999</v>
      </c>
      <c r="D3234" s="22">
        <v>3.74</v>
      </c>
      <c r="E3234" s="23">
        <v>27.96</v>
      </c>
      <c r="F3234" s="7">
        <f t="shared" si="151"/>
        <v>3.8503300000000005</v>
      </c>
      <c r="G3234" s="7">
        <f t="shared" si="152"/>
        <v>29.816544</v>
      </c>
      <c r="H3234" s="8">
        <f t="shared" si="150"/>
        <v>198.99836114048003</v>
      </c>
      <c r="K3234" s="69"/>
      <c r="L3234" s="69"/>
      <c r="M3234" s="69"/>
      <c r="P3234" s="63"/>
      <c r="Q3234" s="63"/>
      <c r="R3234" s="63"/>
    </row>
    <row r="3235" spans="1:18" outlineLevel="1">
      <c r="A3235" s="6">
        <v>50</v>
      </c>
      <c r="B3235" s="20">
        <v>42711.020833333336</v>
      </c>
      <c r="C3235" s="21">
        <v>0.14583333333333331</v>
      </c>
      <c r="D3235" s="22">
        <v>2.37</v>
      </c>
      <c r="E3235" s="23">
        <v>30.65</v>
      </c>
      <c r="F3235" s="7">
        <f t="shared" si="151"/>
        <v>2.4399150000000005</v>
      </c>
      <c r="G3235" s="7">
        <f t="shared" si="152"/>
        <v>32.685159999999996</v>
      </c>
      <c r="H3235" s="8">
        <f t="shared" si="150"/>
        <v>119.10406033860004</v>
      </c>
      <c r="K3235" s="69"/>
      <c r="L3235" s="69"/>
      <c r="M3235" s="69"/>
      <c r="P3235" s="63"/>
      <c r="Q3235" s="63"/>
      <c r="R3235" s="63"/>
    </row>
    <row r="3236" spans="1:18" outlineLevel="1">
      <c r="A3236" s="6">
        <v>50</v>
      </c>
      <c r="B3236" s="20">
        <v>42711.020833333336</v>
      </c>
      <c r="C3236" s="21">
        <v>0.16666666666666666</v>
      </c>
      <c r="D3236" s="22">
        <v>1.69</v>
      </c>
      <c r="E3236" s="23">
        <v>30.11</v>
      </c>
      <c r="F3236" s="7">
        <f t="shared" si="151"/>
        <v>1.7398550000000002</v>
      </c>
      <c r="G3236" s="7">
        <f t="shared" si="152"/>
        <v>32.109304000000002</v>
      </c>
      <c r="H3236" s="8">
        <f t="shared" si="150"/>
        <v>85.932649389079998</v>
      </c>
      <c r="K3236" s="69"/>
      <c r="L3236" s="69"/>
      <c r="M3236" s="69"/>
      <c r="P3236" s="63"/>
      <c r="Q3236" s="63"/>
      <c r="R3236" s="63"/>
    </row>
    <row r="3237" spans="1:18" outlineLevel="1">
      <c r="A3237" s="6">
        <v>50</v>
      </c>
      <c r="B3237" s="20">
        <v>42711.020833333336</v>
      </c>
      <c r="C3237" s="21">
        <v>0.1875</v>
      </c>
      <c r="D3237" s="22">
        <v>1.53</v>
      </c>
      <c r="E3237" s="23">
        <v>35.630000000000003</v>
      </c>
      <c r="F3237" s="7">
        <f t="shared" si="151"/>
        <v>1.5751350000000002</v>
      </c>
      <c r="G3237" s="7">
        <f t="shared" si="152"/>
        <v>37.995832</v>
      </c>
      <c r="H3237" s="8">
        <f t="shared" si="150"/>
        <v>68.524937662680003</v>
      </c>
      <c r="K3237" s="69"/>
      <c r="L3237" s="69"/>
      <c r="M3237" s="69"/>
      <c r="P3237" s="63"/>
      <c r="Q3237" s="63"/>
      <c r="R3237" s="63"/>
    </row>
    <row r="3238" spans="1:18" outlineLevel="1">
      <c r="A3238" s="6">
        <v>50</v>
      </c>
      <c r="B3238" s="20">
        <v>42711.020833333336</v>
      </c>
      <c r="C3238" s="21">
        <v>0.20833333333333334</v>
      </c>
      <c r="D3238" s="22">
        <v>1.62</v>
      </c>
      <c r="E3238" s="23">
        <v>29.19</v>
      </c>
      <c r="F3238" s="7">
        <f t="shared" si="151"/>
        <v>1.6677900000000003</v>
      </c>
      <c r="G3238" s="7">
        <f t="shared" si="152"/>
        <v>31.128216000000002</v>
      </c>
      <c r="H3238" s="8">
        <f t="shared" si="150"/>
        <v>84.009557637360018</v>
      </c>
      <c r="K3238" s="69"/>
      <c r="L3238" s="69"/>
      <c r="M3238" s="69"/>
      <c r="P3238" s="63"/>
      <c r="Q3238" s="63"/>
      <c r="R3238" s="63"/>
    </row>
    <row r="3239" spans="1:18" outlineLevel="1">
      <c r="A3239" s="6">
        <v>50</v>
      </c>
      <c r="B3239" s="20">
        <v>42711.020833333336</v>
      </c>
      <c r="C3239" s="21">
        <v>0.22916666666666669</v>
      </c>
      <c r="D3239" s="22">
        <v>2.31</v>
      </c>
      <c r="E3239" s="23">
        <v>40.11</v>
      </c>
      <c r="F3239" s="7">
        <f t="shared" si="151"/>
        <v>2.3781450000000004</v>
      </c>
      <c r="G3239" s="7">
        <f t="shared" si="152"/>
        <v>42.773304000000003</v>
      </c>
      <c r="H3239" s="8">
        <f t="shared" si="150"/>
        <v>92.097698458920007</v>
      </c>
      <c r="K3239" s="69"/>
      <c r="L3239" s="69"/>
      <c r="M3239" s="69"/>
      <c r="P3239" s="63"/>
      <c r="Q3239" s="63"/>
      <c r="R3239" s="63"/>
    </row>
    <row r="3240" spans="1:18" outlineLevel="1">
      <c r="A3240" s="6">
        <v>50</v>
      </c>
      <c r="B3240" s="20">
        <v>42711.020833333336</v>
      </c>
      <c r="C3240" s="21">
        <v>0.25</v>
      </c>
      <c r="D3240" s="22">
        <v>2.25</v>
      </c>
      <c r="E3240" s="23">
        <v>52.12</v>
      </c>
      <c r="F3240" s="7">
        <f t="shared" si="151"/>
        <v>2.3163750000000003</v>
      </c>
      <c r="G3240" s="7">
        <f t="shared" si="152"/>
        <v>55.580767999999999</v>
      </c>
      <c r="H3240" s="8">
        <f t="shared" si="150"/>
        <v>60.038661024000007</v>
      </c>
      <c r="K3240" s="69"/>
      <c r="L3240" s="69"/>
      <c r="M3240" s="69"/>
      <c r="P3240" s="63"/>
      <c r="Q3240" s="63"/>
      <c r="R3240" s="63"/>
    </row>
    <row r="3241" spans="1:18" outlineLevel="1">
      <c r="A3241" s="6">
        <v>50</v>
      </c>
      <c r="B3241" s="20">
        <v>42711.020833333336</v>
      </c>
      <c r="C3241" s="21">
        <v>0.27083333333333331</v>
      </c>
      <c r="D3241" s="22">
        <v>1.48</v>
      </c>
      <c r="E3241" s="23">
        <v>51.42</v>
      </c>
      <c r="F3241" s="7">
        <f t="shared" si="151"/>
        <v>1.52366</v>
      </c>
      <c r="G3241" s="7">
        <f t="shared" si="152"/>
        <v>54.834288000000001</v>
      </c>
      <c r="H3241" s="8">
        <f t="shared" si="150"/>
        <v>40.629478745919997</v>
      </c>
      <c r="K3241" s="69"/>
      <c r="L3241" s="69"/>
      <c r="M3241" s="69"/>
      <c r="P3241" s="63"/>
      <c r="Q3241" s="63"/>
      <c r="R3241" s="63"/>
    </row>
    <row r="3242" spans="1:18" outlineLevel="1">
      <c r="A3242" s="6">
        <v>50</v>
      </c>
      <c r="B3242" s="20">
        <v>42711.020833333336</v>
      </c>
      <c r="C3242" s="21">
        <v>0.29166666666666663</v>
      </c>
      <c r="D3242" s="22">
        <v>1.23</v>
      </c>
      <c r="E3242" s="23">
        <v>55.64</v>
      </c>
      <c r="F3242" s="7">
        <f t="shared" si="151"/>
        <v>1.2662850000000001</v>
      </c>
      <c r="G3242" s="7">
        <f t="shared" si="152"/>
        <v>59.334496000000001</v>
      </c>
      <c r="H3242" s="8">
        <f t="shared" si="150"/>
        <v>28.06784523264</v>
      </c>
      <c r="K3242" s="69"/>
      <c r="L3242" s="69"/>
      <c r="M3242" s="69"/>
      <c r="P3242" s="63"/>
      <c r="Q3242" s="63"/>
      <c r="R3242" s="63"/>
    </row>
    <row r="3243" spans="1:18" outlineLevel="1">
      <c r="A3243" s="6">
        <v>50</v>
      </c>
      <c r="B3243" s="20">
        <v>42711.020833333336</v>
      </c>
      <c r="C3243" s="21">
        <v>0.31249999999999994</v>
      </c>
      <c r="D3243" s="22">
        <v>0.94</v>
      </c>
      <c r="E3243" s="23">
        <v>44.59</v>
      </c>
      <c r="F3243" s="7">
        <f t="shared" si="151"/>
        <v>0.96772999999999998</v>
      </c>
      <c r="G3243" s="7">
        <f t="shared" si="152"/>
        <v>47.550776000000006</v>
      </c>
      <c r="H3243" s="8">
        <f t="shared" si="150"/>
        <v>32.853682541519994</v>
      </c>
      <c r="K3243" s="69"/>
      <c r="L3243" s="69"/>
      <c r="M3243" s="69"/>
      <c r="P3243" s="63"/>
      <c r="Q3243" s="63"/>
      <c r="R3243" s="63"/>
    </row>
    <row r="3244" spans="1:18" outlineLevel="1">
      <c r="A3244" s="6">
        <v>50</v>
      </c>
      <c r="B3244" s="20">
        <v>42711.020833333336</v>
      </c>
      <c r="C3244" s="21">
        <v>0.33333333333333326</v>
      </c>
      <c r="D3244" s="22">
        <v>0.43</v>
      </c>
      <c r="E3244" s="23">
        <v>45.23</v>
      </c>
      <c r="F3244" s="7">
        <f t="shared" si="151"/>
        <v>0.44268500000000005</v>
      </c>
      <c r="G3244" s="7">
        <f t="shared" si="152"/>
        <v>48.233271999999999</v>
      </c>
      <c r="H3244" s="8">
        <f t="shared" si="150"/>
        <v>14.726681484680002</v>
      </c>
      <c r="K3244" s="69"/>
      <c r="L3244" s="69"/>
      <c r="M3244" s="69"/>
      <c r="P3244" s="63"/>
      <c r="Q3244" s="63"/>
      <c r="R3244" s="63"/>
    </row>
    <row r="3245" spans="1:18" outlineLevel="1">
      <c r="A3245" s="6">
        <v>50</v>
      </c>
      <c r="B3245" s="20">
        <v>42711.020833333336</v>
      </c>
      <c r="C3245" s="21">
        <v>0.35416666666666657</v>
      </c>
      <c r="D3245" s="22">
        <v>0.09</v>
      </c>
      <c r="E3245" s="23">
        <v>55.2</v>
      </c>
      <c r="F3245" s="7">
        <f t="shared" si="151"/>
        <v>9.2655000000000001E-2</v>
      </c>
      <c r="G3245" s="7">
        <f t="shared" si="152"/>
        <v>58.865280000000006</v>
      </c>
      <c r="H3245" s="8">
        <f t="shared" si="150"/>
        <v>2.0972199815999994</v>
      </c>
      <c r="K3245" s="69"/>
      <c r="L3245" s="69"/>
      <c r="M3245" s="69"/>
      <c r="P3245" s="63"/>
      <c r="Q3245" s="63"/>
      <c r="R3245" s="63"/>
    </row>
    <row r="3246" spans="1:18" outlineLevel="1">
      <c r="A3246" s="6">
        <v>50</v>
      </c>
      <c r="B3246" s="20">
        <v>42711.020833333336</v>
      </c>
      <c r="C3246" s="21">
        <v>0.37499999999999989</v>
      </c>
      <c r="D3246" s="22">
        <v>0.38</v>
      </c>
      <c r="E3246" s="23">
        <v>53.6</v>
      </c>
      <c r="F3246" s="7">
        <f t="shared" si="151"/>
        <v>0.39121000000000006</v>
      </c>
      <c r="G3246" s="7">
        <f t="shared" si="152"/>
        <v>57.159040000000005</v>
      </c>
      <c r="H3246" s="8">
        <f t="shared" si="150"/>
        <v>9.522426961599999</v>
      </c>
      <c r="K3246" s="69"/>
      <c r="L3246" s="69"/>
      <c r="M3246" s="69"/>
      <c r="P3246" s="63"/>
      <c r="Q3246" s="63"/>
      <c r="R3246" s="63"/>
    </row>
    <row r="3247" spans="1:18" outlineLevel="1">
      <c r="A3247" s="6">
        <v>50</v>
      </c>
      <c r="B3247" s="20">
        <v>42711.020833333336</v>
      </c>
      <c r="C3247" s="21">
        <v>0.3958333333333332</v>
      </c>
      <c r="D3247" s="22">
        <v>0.24</v>
      </c>
      <c r="E3247" s="23">
        <v>44.8</v>
      </c>
      <c r="F3247" s="7">
        <f t="shared" si="151"/>
        <v>0.24708000000000002</v>
      </c>
      <c r="G3247" s="7">
        <f t="shared" si="152"/>
        <v>47.774719999999995</v>
      </c>
      <c r="H3247" s="8">
        <f t="shared" si="150"/>
        <v>8.3328421824000021</v>
      </c>
      <c r="K3247" s="69"/>
      <c r="L3247" s="69"/>
      <c r="M3247" s="69"/>
      <c r="P3247" s="63"/>
      <c r="Q3247" s="63"/>
      <c r="R3247" s="63"/>
    </row>
    <row r="3248" spans="1:18" outlineLevel="1">
      <c r="A3248" s="6">
        <v>50</v>
      </c>
      <c r="B3248" s="20">
        <v>42711.020833333336</v>
      </c>
      <c r="C3248" s="21">
        <v>0.41666666666666652</v>
      </c>
      <c r="D3248" s="22">
        <v>0.13</v>
      </c>
      <c r="E3248" s="23">
        <v>38.79</v>
      </c>
      <c r="F3248" s="7">
        <f t="shared" si="151"/>
        <v>0.13383500000000001</v>
      </c>
      <c r="G3248" s="7">
        <f t="shared" si="152"/>
        <v>41.365656000000001</v>
      </c>
      <c r="H3248" s="8">
        <f t="shared" si="150"/>
        <v>5.3713799292400006</v>
      </c>
      <c r="K3248" s="69"/>
      <c r="L3248" s="69"/>
      <c r="M3248" s="69"/>
      <c r="P3248" s="63"/>
      <c r="Q3248" s="63"/>
      <c r="R3248" s="63"/>
    </row>
    <row r="3249" spans="1:18" outlineLevel="1">
      <c r="A3249" s="6">
        <v>50</v>
      </c>
      <c r="B3249" s="20">
        <v>42711.020833333336</v>
      </c>
      <c r="C3249" s="21">
        <v>0.43749999999999983</v>
      </c>
      <c r="D3249" s="22">
        <v>0.5</v>
      </c>
      <c r="E3249" s="23">
        <v>40.340000000000003</v>
      </c>
      <c r="F3249" s="7">
        <f t="shared" si="151"/>
        <v>0.51475000000000004</v>
      </c>
      <c r="G3249" s="7">
        <f t="shared" si="152"/>
        <v>43.018576000000003</v>
      </c>
      <c r="H3249" s="8">
        <f t="shared" si="150"/>
        <v>19.808313003999999</v>
      </c>
      <c r="K3249" s="69"/>
      <c r="L3249" s="69"/>
      <c r="M3249" s="69"/>
      <c r="P3249" s="63"/>
      <c r="Q3249" s="63"/>
      <c r="R3249" s="63"/>
    </row>
    <row r="3250" spans="1:18" outlineLevel="1">
      <c r="A3250" s="6">
        <v>50</v>
      </c>
      <c r="B3250" s="20">
        <v>42711.020833333336</v>
      </c>
      <c r="C3250" s="21">
        <v>0.45833333333333315</v>
      </c>
      <c r="D3250" s="22">
        <v>0.57999999999999996</v>
      </c>
      <c r="E3250" s="23">
        <v>40.56</v>
      </c>
      <c r="F3250" s="7">
        <f t="shared" si="151"/>
        <v>0.59711000000000003</v>
      </c>
      <c r="G3250" s="7">
        <f t="shared" si="152"/>
        <v>43.253184000000005</v>
      </c>
      <c r="H3250" s="8">
        <f t="shared" si="150"/>
        <v>22.837556301759999</v>
      </c>
      <c r="K3250" s="69"/>
      <c r="L3250" s="69"/>
      <c r="M3250" s="69"/>
      <c r="P3250" s="63"/>
      <c r="Q3250" s="63"/>
      <c r="R3250" s="63"/>
    </row>
    <row r="3251" spans="1:18" outlineLevel="1">
      <c r="A3251" s="6">
        <v>50</v>
      </c>
      <c r="B3251" s="20">
        <v>42711.020833333336</v>
      </c>
      <c r="C3251" s="21">
        <v>0.47916666666666646</v>
      </c>
      <c r="D3251" s="22">
        <v>1.1299999999999999</v>
      </c>
      <c r="E3251" s="23">
        <v>46.68</v>
      </c>
      <c r="F3251" s="7">
        <f t="shared" si="151"/>
        <v>1.163335</v>
      </c>
      <c r="G3251" s="7">
        <f t="shared" si="152"/>
        <v>49.779552000000002</v>
      </c>
      <c r="H3251" s="8">
        <f t="shared" si="150"/>
        <v>36.901507374079998</v>
      </c>
      <c r="K3251" s="69"/>
      <c r="L3251" s="69"/>
      <c r="M3251" s="69"/>
      <c r="P3251" s="63"/>
      <c r="Q3251" s="63"/>
      <c r="R3251" s="63"/>
    </row>
    <row r="3252" spans="1:18" outlineLevel="1">
      <c r="A3252" s="6">
        <v>50</v>
      </c>
      <c r="B3252" s="20">
        <v>42711.020833333336</v>
      </c>
      <c r="C3252" s="21">
        <v>0.49999999999999978</v>
      </c>
      <c r="D3252" s="22">
        <v>1.3</v>
      </c>
      <c r="E3252" s="23">
        <v>52.83</v>
      </c>
      <c r="F3252" s="7">
        <f t="shared" si="151"/>
        <v>1.3383500000000002</v>
      </c>
      <c r="G3252" s="7">
        <f t="shared" si="152"/>
        <v>56.337911999999996</v>
      </c>
      <c r="H3252" s="8">
        <f t="shared" si="150"/>
        <v>33.675680474800011</v>
      </c>
      <c r="K3252" s="69"/>
      <c r="L3252" s="69"/>
      <c r="M3252" s="69"/>
      <c r="P3252" s="63"/>
      <c r="Q3252" s="63"/>
      <c r="R3252" s="63"/>
    </row>
    <row r="3253" spans="1:18" outlineLevel="1">
      <c r="A3253" s="6">
        <v>50</v>
      </c>
      <c r="B3253" s="20">
        <v>42711.020833333336</v>
      </c>
      <c r="C3253" s="21">
        <v>0.52083333333333315</v>
      </c>
      <c r="D3253" s="22">
        <v>1.73</v>
      </c>
      <c r="E3253" s="23">
        <v>52.98</v>
      </c>
      <c r="F3253" s="7">
        <f t="shared" si="151"/>
        <v>1.7810350000000001</v>
      </c>
      <c r="G3253" s="7">
        <f t="shared" si="152"/>
        <v>56.497872000000001</v>
      </c>
      <c r="H3253" s="8">
        <f t="shared" si="150"/>
        <v>44.529665042480005</v>
      </c>
      <c r="K3253" s="69"/>
      <c r="L3253" s="69"/>
      <c r="M3253" s="69"/>
      <c r="P3253" s="63"/>
      <c r="Q3253" s="63"/>
      <c r="R3253" s="63"/>
    </row>
    <row r="3254" spans="1:18" outlineLevel="1">
      <c r="A3254" s="6">
        <v>50</v>
      </c>
      <c r="B3254" s="20">
        <v>42711.020833333336</v>
      </c>
      <c r="C3254" s="21">
        <v>0.54166666666666652</v>
      </c>
      <c r="D3254" s="22">
        <v>2.44</v>
      </c>
      <c r="E3254" s="23">
        <v>54.9</v>
      </c>
      <c r="F3254" s="7">
        <f t="shared" si="151"/>
        <v>2.5119800000000003</v>
      </c>
      <c r="G3254" s="7">
        <f t="shared" si="152"/>
        <v>58.545360000000002</v>
      </c>
      <c r="H3254" s="8">
        <f t="shared" si="150"/>
        <v>57.661596587200002</v>
      </c>
      <c r="K3254" s="69"/>
      <c r="L3254" s="69"/>
      <c r="M3254" s="69"/>
      <c r="P3254" s="63"/>
      <c r="Q3254" s="63"/>
      <c r="R3254" s="63"/>
    </row>
    <row r="3255" spans="1:18" outlineLevel="1">
      <c r="A3255" s="6">
        <v>50</v>
      </c>
      <c r="B3255" s="20">
        <v>42711.020833333336</v>
      </c>
      <c r="C3255" s="21">
        <v>0.56249999999999989</v>
      </c>
      <c r="D3255" s="22">
        <v>2.4500000000000002</v>
      </c>
      <c r="E3255" s="23">
        <v>54.01</v>
      </c>
      <c r="F3255" s="7">
        <f t="shared" si="151"/>
        <v>2.5222750000000005</v>
      </c>
      <c r="G3255" s="7">
        <f t="shared" si="152"/>
        <v>57.596263999999998</v>
      </c>
      <c r="H3255" s="8">
        <f t="shared" si="150"/>
        <v>60.291795719400014</v>
      </c>
      <c r="K3255" s="69"/>
      <c r="L3255" s="69"/>
      <c r="M3255" s="69"/>
      <c r="P3255" s="63"/>
      <c r="Q3255" s="63"/>
      <c r="R3255" s="63"/>
    </row>
    <row r="3256" spans="1:18" outlineLevel="1">
      <c r="A3256" s="6">
        <v>50</v>
      </c>
      <c r="B3256" s="20">
        <v>42711.020833333336</v>
      </c>
      <c r="C3256" s="21">
        <v>0.58333333333333326</v>
      </c>
      <c r="D3256" s="22">
        <v>2.56</v>
      </c>
      <c r="E3256" s="23">
        <v>63.77</v>
      </c>
      <c r="F3256" s="7">
        <f t="shared" si="151"/>
        <v>2.6355200000000001</v>
      </c>
      <c r="G3256" s="7">
        <f t="shared" si="152"/>
        <v>68.004328000000001</v>
      </c>
      <c r="H3256" s="8">
        <f t="shared" si="150"/>
        <v>35.56811346944</v>
      </c>
      <c r="K3256" s="69"/>
      <c r="L3256" s="69"/>
      <c r="M3256" s="69"/>
      <c r="P3256" s="63"/>
      <c r="Q3256" s="63"/>
      <c r="R3256" s="63"/>
    </row>
    <row r="3257" spans="1:18" outlineLevel="1">
      <c r="A3257" s="6">
        <v>50</v>
      </c>
      <c r="B3257" s="20">
        <v>42711.020833333336</v>
      </c>
      <c r="C3257" s="21">
        <v>0.60416666666666663</v>
      </c>
      <c r="D3257" s="22">
        <v>3.36</v>
      </c>
      <c r="E3257" s="23">
        <v>61.17</v>
      </c>
      <c r="F3257" s="7">
        <f t="shared" si="151"/>
        <v>3.45912</v>
      </c>
      <c r="G3257" s="7">
        <f t="shared" si="152"/>
        <v>65.231688000000005</v>
      </c>
      <c r="H3257" s="8">
        <f t="shared" si="150"/>
        <v>56.274043405439983</v>
      </c>
      <c r="K3257" s="69"/>
      <c r="L3257" s="69"/>
      <c r="M3257" s="69"/>
      <c r="P3257" s="63"/>
      <c r="Q3257" s="63"/>
      <c r="R3257" s="63"/>
    </row>
    <row r="3258" spans="1:18" outlineLevel="1">
      <c r="A3258" s="6">
        <v>50</v>
      </c>
      <c r="B3258" s="20">
        <v>42711.020833333336</v>
      </c>
      <c r="C3258" s="21">
        <v>0.625</v>
      </c>
      <c r="D3258" s="22">
        <v>3.98</v>
      </c>
      <c r="E3258" s="23">
        <v>66.77</v>
      </c>
      <c r="F3258" s="7">
        <f t="shared" si="151"/>
        <v>4.09741</v>
      </c>
      <c r="G3258" s="7">
        <f t="shared" si="152"/>
        <v>71.203527999999991</v>
      </c>
      <c r="H3258" s="8">
        <f t="shared" si="150"/>
        <v>42.188867337520037</v>
      </c>
      <c r="K3258" s="69"/>
      <c r="L3258" s="69"/>
      <c r="M3258" s="69"/>
      <c r="P3258" s="63"/>
      <c r="Q3258" s="63"/>
      <c r="R3258" s="63"/>
    </row>
    <row r="3259" spans="1:18" outlineLevel="1">
      <c r="A3259" s="6">
        <v>50</v>
      </c>
      <c r="B3259" s="20">
        <v>42711.020833333336</v>
      </c>
      <c r="C3259" s="21">
        <v>0.64583333333333337</v>
      </c>
      <c r="D3259" s="22">
        <v>4.1100000000000003</v>
      </c>
      <c r="E3259" s="23">
        <v>65.739999999999995</v>
      </c>
      <c r="F3259" s="7">
        <f t="shared" si="151"/>
        <v>4.2312450000000004</v>
      </c>
      <c r="G3259" s="7">
        <f t="shared" si="152"/>
        <v>70.105136000000002</v>
      </c>
      <c r="H3259" s="8">
        <f t="shared" si="150"/>
        <v>48.214461325679999</v>
      </c>
      <c r="K3259" s="69"/>
      <c r="L3259" s="69"/>
      <c r="M3259" s="69"/>
      <c r="P3259" s="63"/>
      <c r="Q3259" s="63"/>
      <c r="R3259" s="63"/>
    </row>
    <row r="3260" spans="1:18" outlineLevel="1">
      <c r="A3260" s="6">
        <v>50</v>
      </c>
      <c r="B3260" s="20">
        <v>42711.020833333336</v>
      </c>
      <c r="C3260" s="21">
        <v>0.66666666666666674</v>
      </c>
      <c r="D3260" s="22">
        <v>2.44</v>
      </c>
      <c r="E3260" s="23">
        <v>67.13</v>
      </c>
      <c r="F3260" s="7">
        <f t="shared" si="151"/>
        <v>2.5119800000000003</v>
      </c>
      <c r="G3260" s="7">
        <f t="shared" si="152"/>
        <v>71.587431999999993</v>
      </c>
      <c r="H3260" s="8">
        <f t="shared" si="150"/>
        <v>24.900172564640023</v>
      </c>
      <c r="K3260" s="69"/>
      <c r="L3260" s="69"/>
      <c r="M3260" s="69"/>
      <c r="P3260" s="63"/>
      <c r="Q3260" s="63"/>
      <c r="R3260" s="63"/>
    </row>
    <row r="3261" spans="1:18" outlineLevel="1">
      <c r="A3261" s="6">
        <v>50</v>
      </c>
      <c r="B3261" s="20">
        <v>42711.020833333336</v>
      </c>
      <c r="C3261" s="21">
        <v>0.68750000000000011</v>
      </c>
      <c r="D3261" s="22">
        <v>1.24</v>
      </c>
      <c r="E3261" s="23">
        <v>63.58</v>
      </c>
      <c r="F3261" s="7">
        <f t="shared" si="151"/>
        <v>1.27658</v>
      </c>
      <c r="G3261" s="7">
        <f t="shared" si="152"/>
        <v>67.801711999999995</v>
      </c>
      <c r="H3261" s="8">
        <f t="shared" si="150"/>
        <v>17.486960495040009</v>
      </c>
      <c r="K3261" s="69"/>
      <c r="L3261" s="69"/>
      <c r="M3261" s="69"/>
      <c r="P3261" s="63"/>
      <c r="Q3261" s="63"/>
      <c r="R3261" s="63"/>
    </row>
    <row r="3262" spans="1:18" outlineLevel="1">
      <c r="A3262" s="6">
        <v>50</v>
      </c>
      <c r="B3262" s="20">
        <v>42711.020833333336</v>
      </c>
      <c r="C3262" s="21">
        <v>0.70833333333333348</v>
      </c>
      <c r="D3262" s="22">
        <v>3.75</v>
      </c>
      <c r="E3262" s="23">
        <v>49.13</v>
      </c>
      <c r="F3262" s="7">
        <f t="shared" si="151"/>
        <v>3.8606250000000002</v>
      </c>
      <c r="G3262" s="7">
        <f t="shared" si="152"/>
        <v>52.392232</v>
      </c>
      <c r="H3262" s="8">
        <f t="shared" si="150"/>
        <v>112.374176835</v>
      </c>
      <c r="K3262" s="69"/>
      <c r="L3262" s="69"/>
      <c r="M3262" s="69"/>
      <c r="P3262" s="63"/>
      <c r="Q3262" s="63"/>
      <c r="R3262" s="63"/>
    </row>
    <row r="3263" spans="1:18" outlineLevel="1">
      <c r="A3263" s="6">
        <v>50</v>
      </c>
      <c r="B3263" s="20">
        <v>42711.020833333336</v>
      </c>
      <c r="C3263" s="21">
        <v>0.72916666666666685</v>
      </c>
      <c r="D3263" s="22">
        <v>2.74</v>
      </c>
      <c r="E3263" s="23">
        <v>43.62</v>
      </c>
      <c r="F3263" s="7">
        <f t="shared" si="151"/>
        <v>2.8208300000000004</v>
      </c>
      <c r="G3263" s="7">
        <f t="shared" si="152"/>
        <v>46.516368</v>
      </c>
      <c r="H3263" s="8">
        <f t="shared" si="150"/>
        <v>98.682878654560014</v>
      </c>
      <c r="K3263" s="69"/>
      <c r="L3263" s="69"/>
      <c r="M3263" s="69"/>
      <c r="P3263" s="63"/>
      <c r="Q3263" s="63"/>
      <c r="R3263" s="63"/>
    </row>
    <row r="3264" spans="1:18" outlineLevel="1">
      <c r="A3264" s="6">
        <v>50</v>
      </c>
      <c r="B3264" s="20">
        <v>42711.020833333336</v>
      </c>
      <c r="C3264" s="21">
        <v>0.75000000000000022</v>
      </c>
      <c r="D3264" s="22">
        <v>1.83</v>
      </c>
      <c r="E3264" s="23">
        <v>44.52</v>
      </c>
      <c r="F3264" s="7">
        <f t="shared" si="151"/>
        <v>1.8839850000000002</v>
      </c>
      <c r="G3264" s="7">
        <f t="shared" si="152"/>
        <v>47.476128000000003</v>
      </c>
      <c r="H3264" s="8">
        <f t="shared" si="150"/>
        <v>64.10046448992</v>
      </c>
      <c r="K3264" s="69"/>
      <c r="L3264" s="69"/>
      <c r="M3264" s="69"/>
      <c r="P3264" s="63"/>
      <c r="Q3264" s="63"/>
      <c r="R3264" s="63"/>
    </row>
    <row r="3265" spans="1:18" outlineLevel="1">
      <c r="A3265" s="6">
        <v>50</v>
      </c>
      <c r="B3265" s="20">
        <v>42711.020833333336</v>
      </c>
      <c r="C3265" s="21">
        <v>0.77083333333333359</v>
      </c>
      <c r="D3265" s="22">
        <v>1.19</v>
      </c>
      <c r="E3265" s="23">
        <v>42.37</v>
      </c>
      <c r="F3265" s="7">
        <f t="shared" si="151"/>
        <v>1.2251050000000001</v>
      </c>
      <c r="G3265" s="7">
        <f t="shared" si="152"/>
        <v>45.183367999999994</v>
      </c>
      <c r="H3265" s="8">
        <f t="shared" si="150"/>
        <v>44.491687446360011</v>
      </c>
      <c r="K3265" s="69"/>
      <c r="L3265" s="69"/>
      <c r="M3265" s="69"/>
      <c r="P3265" s="63"/>
      <c r="Q3265" s="63"/>
      <c r="R3265" s="63"/>
    </row>
    <row r="3266" spans="1:18" outlineLevel="1">
      <c r="A3266" s="6">
        <v>50</v>
      </c>
      <c r="B3266" s="20">
        <v>42711.020833333336</v>
      </c>
      <c r="C3266" s="21">
        <v>0.79166666666666696</v>
      </c>
      <c r="D3266" s="22">
        <v>1.1200000000000001</v>
      </c>
      <c r="E3266" s="23">
        <v>41.57</v>
      </c>
      <c r="F3266" s="7">
        <f t="shared" si="151"/>
        <v>1.1530400000000003</v>
      </c>
      <c r="G3266" s="7">
        <f t="shared" si="152"/>
        <v>44.330247999999997</v>
      </c>
      <c r="H3266" s="8">
        <f t="shared" si="150"/>
        <v>42.858210846080013</v>
      </c>
      <c r="K3266" s="69"/>
      <c r="L3266" s="69"/>
      <c r="M3266" s="69"/>
      <c r="P3266" s="63"/>
      <c r="Q3266" s="63"/>
      <c r="R3266" s="63"/>
    </row>
    <row r="3267" spans="1:18" outlineLevel="1">
      <c r="A3267" s="6">
        <v>50</v>
      </c>
      <c r="B3267" s="20">
        <v>42711.020833333336</v>
      </c>
      <c r="C3267" s="21">
        <v>0.81250000000000033</v>
      </c>
      <c r="D3267" s="22">
        <v>1.18</v>
      </c>
      <c r="E3267" s="23">
        <v>40.770000000000003</v>
      </c>
      <c r="F3267" s="7">
        <f t="shared" si="151"/>
        <v>1.2148099999999999</v>
      </c>
      <c r="G3267" s="7">
        <f t="shared" si="152"/>
        <v>43.477128</v>
      </c>
      <c r="H3267" s="8">
        <f t="shared" si="150"/>
        <v>46.190565134319996</v>
      </c>
      <c r="K3267" s="69"/>
      <c r="L3267" s="69"/>
      <c r="M3267" s="69"/>
      <c r="P3267" s="63"/>
      <c r="Q3267" s="63"/>
      <c r="R3267" s="63"/>
    </row>
    <row r="3268" spans="1:18" outlineLevel="1">
      <c r="A3268" s="6">
        <v>50</v>
      </c>
      <c r="B3268" s="20">
        <v>42711.020833333336</v>
      </c>
      <c r="C3268" s="21">
        <v>0.8333333333333337</v>
      </c>
      <c r="D3268" s="22">
        <v>3.05</v>
      </c>
      <c r="E3268" s="23">
        <v>44.4</v>
      </c>
      <c r="F3268" s="7">
        <f t="shared" si="151"/>
        <v>3.1399750000000002</v>
      </c>
      <c r="G3268" s="7">
        <f t="shared" si="152"/>
        <v>47.34816</v>
      </c>
      <c r="H3268" s="8">
        <f t="shared" si="150"/>
        <v>107.23592380400001</v>
      </c>
      <c r="K3268" s="69"/>
      <c r="L3268" s="69"/>
      <c r="M3268" s="69"/>
      <c r="P3268" s="63"/>
      <c r="Q3268" s="63"/>
      <c r="R3268" s="63"/>
    </row>
    <row r="3269" spans="1:18" outlineLevel="1">
      <c r="A3269" s="6">
        <v>50</v>
      </c>
      <c r="B3269" s="20">
        <v>42711.020833333336</v>
      </c>
      <c r="C3269" s="21">
        <v>0.85416666666666707</v>
      </c>
      <c r="D3269" s="22">
        <v>6.56</v>
      </c>
      <c r="E3269" s="23">
        <v>40.51</v>
      </c>
      <c r="F3269" s="7">
        <f t="shared" si="151"/>
        <v>6.75352</v>
      </c>
      <c r="G3269" s="7">
        <f t="shared" si="152"/>
        <v>43.199863999999998</v>
      </c>
      <c r="H3269" s="8">
        <f t="shared" si="150"/>
        <v>258.66073447872003</v>
      </c>
      <c r="K3269" s="69"/>
      <c r="L3269" s="69"/>
      <c r="M3269" s="69"/>
      <c r="P3269" s="63"/>
      <c r="Q3269" s="63"/>
      <c r="R3269" s="63"/>
    </row>
    <row r="3270" spans="1:18" outlineLevel="1">
      <c r="A3270" s="6">
        <v>50</v>
      </c>
      <c r="B3270" s="20">
        <v>42711.020833333336</v>
      </c>
      <c r="C3270" s="21">
        <v>0.87500000000000044</v>
      </c>
      <c r="D3270" s="22">
        <v>7.7</v>
      </c>
      <c r="E3270" s="23">
        <v>37.25</v>
      </c>
      <c r="F3270" s="7">
        <f t="shared" si="151"/>
        <v>7.927150000000001</v>
      </c>
      <c r="G3270" s="7">
        <f t="shared" si="152"/>
        <v>39.723399999999998</v>
      </c>
      <c r="H3270" s="8">
        <f t="shared" si="150"/>
        <v>331.16937469000004</v>
      </c>
      <c r="K3270" s="69"/>
      <c r="L3270" s="69"/>
      <c r="M3270" s="69"/>
      <c r="P3270" s="63"/>
      <c r="Q3270" s="63"/>
      <c r="R3270" s="63"/>
    </row>
    <row r="3271" spans="1:18" outlineLevel="1">
      <c r="A3271" s="6">
        <v>50</v>
      </c>
      <c r="B3271" s="20">
        <v>42711.020833333336</v>
      </c>
      <c r="C3271" s="21">
        <v>0.89583333333333381</v>
      </c>
      <c r="D3271" s="22">
        <v>9.56</v>
      </c>
      <c r="E3271" s="23">
        <v>35.5</v>
      </c>
      <c r="F3271" s="7">
        <f t="shared" si="151"/>
        <v>9.8420200000000015</v>
      </c>
      <c r="G3271" s="7">
        <f t="shared" si="152"/>
        <v>37.857199999999999</v>
      </c>
      <c r="H3271" s="8">
        <f t="shared" si="150"/>
        <v>429.53331045600009</v>
      </c>
      <c r="K3271" s="69"/>
      <c r="L3271" s="69"/>
      <c r="M3271" s="69"/>
      <c r="P3271" s="63"/>
      <c r="Q3271" s="63"/>
      <c r="R3271" s="63"/>
    </row>
    <row r="3272" spans="1:18" outlineLevel="1">
      <c r="A3272" s="6">
        <v>50</v>
      </c>
      <c r="B3272" s="20">
        <v>42711.020833333336</v>
      </c>
      <c r="C3272" s="21">
        <v>0.91666666666666718</v>
      </c>
      <c r="D3272" s="22">
        <v>9.74</v>
      </c>
      <c r="E3272" s="23">
        <v>24.53</v>
      </c>
      <c r="F3272" s="7">
        <f t="shared" si="151"/>
        <v>10.027330000000001</v>
      </c>
      <c r="G3272" s="7">
        <f t="shared" si="152"/>
        <v>26.158792000000002</v>
      </c>
      <c r="H3272" s="8">
        <f t="shared" si="150"/>
        <v>554.92455521464001</v>
      </c>
      <c r="K3272" s="69"/>
      <c r="L3272" s="69"/>
      <c r="M3272" s="69"/>
      <c r="P3272" s="63"/>
      <c r="Q3272" s="63"/>
      <c r="R3272" s="63"/>
    </row>
    <row r="3273" spans="1:18" outlineLevel="1">
      <c r="A3273" s="6">
        <v>50</v>
      </c>
      <c r="B3273" s="20">
        <v>42711.020833333336</v>
      </c>
      <c r="C3273" s="21">
        <v>0.93750000000000056</v>
      </c>
      <c r="D3273" s="22">
        <v>9.8000000000000007</v>
      </c>
      <c r="E3273" s="23">
        <v>27.8</v>
      </c>
      <c r="F3273" s="7">
        <f t="shared" si="151"/>
        <v>10.089100000000002</v>
      </c>
      <c r="G3273" s="7">
        <f t="shared" si="152"/>
        <v>29.64592</v>
      </c>
      <c r="H3273" s="8">
        <f t="shared" si="150"/>
        <v>523.16099852800005</v>
      </c>
      <c r="K3273" s="69"/>
      <c r="L3273" s="69"/>
      <c r="M3273" s="69"/>
      <c r="P3273" s="63"/>
      <c r="Q3273" s="63"/>
      <c r="R3273" s="63"/>
    </row>
    <row r="3274" spans="1:18" outlineLevel="1">
      <c r="A3274" s="6">
        <v>50</v>
      </c>
      <c r="B3274" s="20">
        <v>42711.020833333336</v>
      </c>
      <c r="C3274" s="21">
        <v>0.95833333333333393</v>
      </c>
      <c r="D3274" s="22">
        <v>9.7799999999999994</v>
      </c>
      <c r="E3274" s="23">
        <v>16.149999999999999</v>
      </c>
      <c r="F3274" s="7">
        <f t="shared" si="151"/>
        <v>10.06851</v>
      </c>
      <c r="G3274" s="7">
        <f t="shared" si="152"/>
        <v>17.222359999999998</v>
      </c>
      <c r="H3274" s="8">
        <f t="shared" si="150"/>
        <v>647.1800611164</v>
      </c>
      <c r="K3274" s="69"/>
      <c r="L3274" s="69"/>
      <c r="M3274" s="69"/>
      <c r="P3274" s="63"/>
      <c r="Q3274" s="63"/>
      <c r="R3274" s="63"/>
    </row>
    <row r="3275" spans="1:18" outlineLevel="1">
      <c r="A3275" s="6">
        <v>50</v>
      </c>
      <c r="B3275" s="20">
        <v>42711.020833333336</v>
      </c>
      <c r="C3275" s="21">
        <v>0.9791666666666673</v>
      </c>
      <c r="D3275" s="22">
        <v>9.7799999999999994</v>
      </c>
      <c r="E3275" s="23">
        <v>16.37</v>
      </c>
      <c r="F3275" s="7">
        <f t="shared" si="151"/>
        <v>10.06851</v>
      </c>
      <c r="G3275" s="7">
        <f t="shared" si="152"/>
        <v>17.456968</v>
      </c>
      <c r="H3275" s="8">
        <f t="shared" si="150"/>
        <v>644.81790812231998</v>
      </c>
      <c r="K3275" s="69"/>
      <c r="L3275" s="69"/>
      <c r="M3275" s="69"/>
      <c r="P3275" s="63"/>
      <c r="Q3275" s="63"/>
      <c r="R3275" s="63"/>
    </row>
    <row r="3276" spans="1:18" outlineLevel="1">
      <c r="A3276" s="6">
        <v>50</v>
      </c>
      <c r="B3276" s="20">
        <v>42711.020833333336</v>
      </c>
      <c r="C3276" s="21">
        <v>1.0000000000000007</v>
      </c>
      <c r="D3276" s="22">
        <v>9.7799999999999994</v>
      </c>
      <c r="E3276" s="23">
        <v>16.98</v>
      </c>
      <c r="F3276" s="7">
        <f t="shared" si="151"/>
        <v>10.06851</v>
      </c>
      <c r="G3276" s="7">
        <f t="shared" si="152"/>
        <v>18.107472000000001</v>
      </c>
      <c r="H3276" s="8">
        <f t="shared" si="150"/>
        <v>638.26830209328</v>
      </c>
      <c r="K3276" s="69"/>
      <c r="L3276" s="69"/>
      <c r="M3276" s="69"/>
      <c r="P3276" s="63"/>
      <c r="Q3276" s="63"/>
      <c r="R3276" s="63"/>
    </row>
    <row r="3277" spans="1:18" outlineLevel="1">
      <c r="A3277" s="6">
        <v>50</v>
      </c>
      <c r="B3277" s="20">
        <v>42712.020833333336</v>
      </c>
      <c r="C3277" s="21">
        <v>2.0833333333333332E-2</v>
      </c>
      <c r="D3277" s="22">
        <v>9.7899999999999991</v>
      </c>
      <c r="E3277" s="23">
        <v>9.9700000000000006</v>
      </c>
      <c r="F3277" s="7">
        <f t="shared" si="151"/>
        <v>10.078804999999999</v>
      </c>
      <c r="G3277" s="7">
        <f t="shared" si="152"/>
        <v>10.632008000000001</v>
      </c>
      <c r="H3277" s="8">
        <f t="shared" ref="H3277:H3340" si="153">F3277*($B$6-G3277)</f>
        <v>714.26467210955991</v>
      </c>
      <c r="K3277" s="69"/>
      <c r="L3277" s="69"/>
      <c r="M3277" s="69"/>
      <c r="P3277" s="63"/>
      <c r="Q3277" s="63"/>
      <c r="R3277" s="63"/>
    </row>
    <row r="3278" spans="1:18" outlineLevel="1">
      <c r="A3278" s="6">
        <v>50</v>
      </c>
      <c r="B3278" s="20">
        <v>42712.020833333336</v>
      </c>
      <c r="C3278" s="21">
        <v>4.1666666666666664E-2</v>
      </c>
      <c r="D3278" s="22">
        <v>9.7899999999999991</v>
      </c>
      <c r="E3278" s="23">
        <v>10.26</v>
      </c>
      <c r="F3278" s="7">
        <f t="shared" ref="F3278:F3341" si="154">IF($B$10="Electricity",$D3278*$B$7,$D3278*$B$8)</f>
        <v>10.078804999999999</v>
      </c>
      <c r="G3278" s="7">
        <f t="shared" ref="G3278:G3341" si="155">+E3278*$B$8</f>
        <v>10.941264</v>
      </c>
      <c r="H3278" s="8">
        <f t="shared" si="153"/>
        <v>711.14774119047991</v>
      </c>
      <c r="K3278" s="69"/>
      <c r="L3278" s="69"/>
      <c r="M3278" s="69"/>
      <c r="P3278" s="63"/>
      <c r="Q3278" s="63"/>
      <c r="R3278" s="63"/>
    </row>
    <row r="3279" spans="1:18" outlineLevel="1">
      <c r="A3279" s="6">
        <v>50</v>
      </c>
      <c r="B3279" s="20">
        <v>42712.020833333336</v>
      </c>
      <c r="C3279" s="21">
        <v>6.25E-2</v>
      </c>
      <c r="D3279" s="22">
        <v>9.7899999999999991</v>
      </c>
      <c r="E3279" s="23">
        <v>10.29</v>
      </c>
      <c r="F3279" s="7">
        <f t="shared" si="154"/>
        <v>10.078804999999999</v>
      </c>
      <c r="G3279" s="7">
        <f t="shared" si="155"/>
        <v>10.973255999999999</v>
      </c>
      <c r="H3279" s="8">
        <f t="shared" si="153"/>
        <v>710.82530006091997</v>
      </c>
      <c r="K3279" s="69"/>
      <c r="L3279" s="69"/>
      <c r="M3279" s="69"/>
      <c r="P3279" s="63"/>
      <c r="Q3279" s="63"/>
      <c r="R3279" s="63"/>
    </row>
    <row r="3280" spans="1:18" outlineLevel="1">
      <c r="A3280" s="6">
        <v>50</v>
      </c>
      <c r="B3280" s="20">
        <v>42712.020833333336</v>
      </c>
      <c r="C3280" s="21">
        <v>8.3333333333333329E-2</v>
      </c>
      <c r="D3280" s="22">
        <v>9.7799999999999994</v>
      </c>
      <c r="E3280" s="23">
        <v>11.16</v>
      </c>
      <c r="F3280" s="7">
        <f t="shared" si="154"/>
        <v>10.06851</v>
      </c>
      <c r="G3280" s="7">
        <f t="shared" si="155"/>
        <v>11.901024</v>
      </c>
      <c r="H3280" s="8">
        <f t="shared" si="153"/>
        <v>700.75798584575989</v>
      </c>
      <c r="K3280" s="69"/>
      <c r="L3280" s="69"/>
      <c r="M3280" s="69"/>
      <c r="P3280" s="63"/>
      <c r="Q3280" s="63"/>
      <c r="R3280" s="63"/>
    </row>
    <row r="3281" spans="1:18" outlineLevel="1">
      <c r="A3281" s="6">
        <v>50</v>
      </c>
      <c r="B3281" s="20">
        <v>42712.020833333336</v>
      </c>
      <c r="C3281" s="21">
        <v>0.10416666666666666</v>
      </c>
      <c r="D3281" s="22">
        <v>9.7899999999999991</v>
      </c>
      <c r="E3281" s="23">
        <v>11.24</v>
      </c>
      <c r="F3281" s="7">
        <f t="shared" si="154"/>
        <v>10.078804999999999</v>
      </c>
      <c r="G3281" s="7">
        <f t="shared" si="155"/>
        <v>11.986336</v>
      </c>
      <c r="H3281" s="8">
        <f t="shared" si="153"/>
        <v>700.61466429151994</v>
      </c>
      <c r="K3281" s="69"/>
      <c r="L3281" s="69"/>
      <c r="M3281" s="69"/>
      <c r="P3281" s="63"/>
      <c r="Q3281" s="63"/>
      <c r="R3281" s="63"/>
    </row>
    <row r="3282" spans="1:18" outlineLevel="1">
      <c r="A3282" s="6">
        <v>50</v>
      </c>
      <c r="B3282" s="20">
        <v>42712.020833333336</v>
      </c>
      <c r="C3282" s="21">
        <v>0.12499999999999999</v>
      </c>
      <c r="D3282" s="22">
        <v>9.7799999999999994</v>
      </c>
      <c r="E3282" s="23">
        <v>9.91</v>
      </c>
      <c r="F3282" s="7">
        <f t="shared" si="154"/>
        <v>10.06851</v>
      </c>
      <c r="G3282" s="7">
        <f t="shared" si="155"/>
        <v>10.568023999999999</v>
      </c>
      <c r="H3282" s="8">
        <f t="shared" si="153"/>
        <v>714.17930967576001</v>
      </c>
      <c r="K3282" s="69"/>
      <c r="L3282" s="69"/>
      <c r="M3282" s="69"/>
      <c r="P3282" s="63"/>
      <c r="Q3282" s="63"/>
      <c r="R3282" s="63"/>
    </row>
    <row r="3283" spans="1:18" outlineLevel="1">
      <c r="A3283" s="6">
        <v>50</v>
      </c>
      <c r="B3283" s="20">
        <v>42712.020833333336</v>
      </c>
      <c r="C3283" s="21">
        <v>0.14583333333333331</v>
      </c>
      <c r="D3283" s="22">
        <v>9.7799999999999994</v>
      </c>
      <c r="E3283" s="23">
        <v>12.71</v>
      </c>
      <c r="F3283" s="7">
        <f t="shared" si="154"/>
        <v>10.06851</v>
      </c>
      <c r="G3283" s="7">
        <f t="shared" si="155"/>
        <v>13.553944000000001</v>
      </c>
      <c r="H3283" s="8">
        <f t="shared" si="153"/>
        <v>684.11554429655996</v>
      </c>
      <c r="K3283" s="69"/>
      <c r="L3283" s="69"/>
      <c r="M3283" s="69"/>
      <c r="P3283" s="63"/>
      <c r="Q3283" s="63"/>
      <c r="R3283" s="63"/>
    </row>
    <row r="3284" spans="1:18" outlineLevel="1">
      <c r="A3284" s="6">
        <v>50</v>
      </c>
      <c r="B3284" s="20">
        <v>42712.020833333336</v>
      </c>
      <c r="C3284" s="21">
        <v>0.16666666666666666</v>
      </c>
      <c r="D3284" s="22">
        <v>9.7899999999999991</v>
      </c>
      <c r="E3284" s="23">
        <v>14.98</v>
      </c>
      <c r="F3284" s="7">
        <f t="shared" si="154"/>
        <v>10.078804999999999</v>
      </c>
      <c r="G3284" s="7">
        <f t="shared" si="155"/>
        <v>15.974672</v>
      </c>
      <c r="H3284" s="8">
        <f t="shared" si="153"/>
        <v>660.41700347303993</v>
      </c>
      <c r="K3284" s="69"/>
      <c r="L3284" s="69"/>
      <c r="M3284" s="69"/>
      <c r="P3284" s="63"/>
      <c r="Q3284" s="63"/>
      <c r="R3284" s="63"/>
    </row>
    <row r="3285" spans="1:18" outlineLevel="1">
      <c r="A3285" s="6">
        <v>50</v>
      </c>
      <c r="B3285" s="20">
        <v>42712.020833333336</v>
      </c>
      <c r="C3285" s="21">
        <v>0.1875</v>
      </c>
      <c r="D3285" s="22">
        <v>9.26</v>
      </c>
      <c r="E3285" s="23">
        <v>16.079999999999998</v>
      </c>
      <c r="F3285" s="7">
        <f t="shared" si="154"/>
        <v>9.5331700000000001</v>
      </c>
      <c r="G3285" s="7">
        <f t="shared" si="155"/>
        <v>17.147711999999999</v>
      </c>
      <c r="H3285" s="8">
        <f t="shared" si="153"/>
        <v>613.48130139296006</v>
      </c>
      <c r="K3285" s="69"/>
      <c r="L3285" s="69"/>
      <c r="M3285" s="69"/>
      <c r="P3285" s="63"/>
      <c r="Q3285" s="63"/>
      <c r="R3285" s="63"/>
    </row>
    <row r="3286" spans="1:18" outlineLevel="1">
      <c r="A3286" s="6">
        <v>50</v>
      </c>
      <c r="B3286" s="20">
        <v>42712.020833333336</v>
      </c>
      <c r="C3286" s="21">
        <v>0.20833333333333334</v>
      </c>
      <c r="D3286" s="22">
        <v>7.61</v>
      </c>
      <c r="E3286" s="23">
        <v>17.399999999999999</v>
      </c>
      <c r="F3286" s="7">
        <f t="shared" si="154"/>
        <v>7.8344950000000013</v>
      </c>
      <c r="G3286" s="7">
        <f t="shared" si="155"/>
        <v>18.55536</v>
      </c>
      <c r="H3286" s="8">
        <f t="shared" si="153"/>
        <v>493.13946735680008</v>
      </c>
      <c r="K3286" s="69"/>
      <c r="L3286" s="69"/>
      <c r="M3286" s="69"/>
      <c r="P3286" s="63"/>
      <c r="Q3286" s="63"/>
      <c r="R3286" s="63"/>
    </row>
    <row r="3287" spans="1:18" outlineLevel="1">
      <c r="A3287" s="6">
        <v>50</v>
      </c>
      <c r="B3287" s="20">
        <v>42712.020833333336</v>
      </c>
      <c r="C3287" s="21">
        <v>0.22916666666666669</v>
      </c>
      <c r="D3287" s="22">
        <v>9.34</v>
      </c>
      <c r="E3287" s="23">
        <v>19.920000000000002</v>
      </c>
      <c r="F3287" s="7">
        <f t="shared" si="154"/>
        <v>9.6155300000000015</v>
      </c>
      <c r="G3287" s="7">
        <f t="shared" si="155"/>
        <v>21.242688000000001</v>
      </c>
      <c r="H3287" s="8">
        <f t="shared" si="153"/>
        <v>579.40599125536005</v>
      </c>
      <c r="K3287" s="69"/>
      <c r="L3287" s="69"/>
      <c r="M3287" s="69"/>
      <c r="P3287" s="63"/>
      <c r="Q3287" s="63"/>
      <c r="R3287" s="63"/>
    </row>
    <row r="3288" spans="1:18" outlineLevel="1">
      <c r="A3288" s="6">
        <v>50</v>
      </c>
      <c r="B3288" s="20">
        <v>42712.020833333336</v>
      </c>
      <c r="C3288" s="21">
        <v>0.25</v>
      </c>
      <c r="D3288" s="22">
        <v>9.7799999999999994</v>
      </c>
      <c r="E3288" s="23">
        <v>19.260000000000002</v>
      </c>
      <c r="F3288" s="7">
        <f t="shared" si="154"/>
        <v>10.06851</v>
      </c>
      <c r="G3288" s="7">
        <f t="shared" si="155"/>
        <v>20.538864</v>
      </c>
      <c r="H3288" s="8">
        <f t="shared" si="153"/>
        <v>613.78780742736001</v>
      </c>
      <c r="K3288" s="69"/>
      <c r="L3288" s="69"/>
      <c r="M3288" s="69"/>
      <c r="P3288" s="63"/>
      <c r="Q3288" s="63"/>
      <c r="R3288" s="63"/>
    </row>
    <row r="3289" spans="1:18" outlineLevel="1">
      <c r="A3289" s="6">
        <v>50</v>
      </c>
      <c r="B3289" s="20">
        <v>42712.020833333336</v>
      </c>
      <c r="C3289" s="21">
        <v>0.27083333333333331</v>
      </c>
      <c r="D3289" s="22">
        <v>9.7799999999999994</v>
      </c>
      <c r="E3289" s="23">
        <v>31.4</v>
      </c>
      <c r="F3289" s="7">
        <f t="shared" si="154"/>
        <v>10.06851</v>
      </c>
      <c r="G3289" s="7">
        <f t="shared" si="155"/>
        <v>33.484960000000001</v>
      </c>
      <c r="H3289" s="8">
        <f t="shared" si="153"/>
        <v>483.43991039039997</v>
      </c>
      <c r="K3289" s="69"/>
      <c r="L3289" s="69"/>
      <c r="M3289" s="69"/>
      <c r="P3289" s="63"/>
      <c r="Q3289" s="63"/>
      <c r="R3289" s="63"/>
    </row>
    <row r="3290" spans="1:18" outlineLevel="1">
      <c r="A3290" s="6">
        <v>50</v>
      </c>
      <c r="B3290" s="20">
        <v>42712.020833333336</v>
      </c>
      <c r="C3290" s="21">
        <v>0.29166666666666663</v>
      </c>
      <c r="D3290" s="22">
        <v>9.76</v>
      </c>
      <c r="E3290" s="23">
        <v>42.5</v>
      </c>
      <c r="F3290" s="7">
        <f t="shared" si="154"/>
        <v>10.047920000000001</v>
      </c>
      <c r="G3290" s="7">
        <f t="shared" si="155"/>
        <v>45.322000000000003</v>
      </c>
      <c r="H3290" s="8">
        <f t="shared" si="153"/>
        <v>363.51364976000002</v>
      </c>
      <c r="K3290" s="69"/>
      <c r="L3290" s="69"/>
      <c r="M3290" s="69"/>
      <c r="P3290" s="63"/>
      <c r="Q3290" s="63"/>
      <c r="R3290" s="63"/>
    </row>
    <row r="3291" spans="1:18" outlineLevel="1">
      <c r="A3291" s="6">
        <v>50</v>
      </c>
      <c r="B3291" s="20">
        <v>42712.020833333336</v>
      </c>
      <c r="C3291" s="21">
        <v>0.31249999999999994</v>
      </c>
      <c r="D3291" s="22">
        <v>9.7799999999999994</v>
      </c>
      <c r="E3291" s="23">
        <v>36.64</v>
      </c>
      <c r="F3291" s="7">
        <f t="shared" si="154"/>
        <v>10.06851</v>
      </c>
      <c r="G3291" s="7">
        <f t="shared" si="155"/>
        <v>39.072896</v>
      </c>
      <c r="H3291" s="8">
        <f t="shared" si="153"/>
        <v>427.17772089504001</v>
      </c>
      <c r="K3291" s="69"/>
      <c r="L3291" s="69"/>
      <c r="M3291" s="69"/>
      <c r="P3291" s="63"/>
      <c r="Q3291" s="63"/>
      <c r="R3291" s="63"/>
    </row>
    <row r="3292" spans="1:18" outlineLevel="1">
      <c r="A3292" s="6">
        <v>50</v>
      </c>
      <c r="B3292" s="20">
        <v>42712.020833333336</v>
      </c>
      <c r="C3292" s="21">
        <v>0.33333333333333326</v>
      </c>
      <c r="D3292" s="22">
        <v>9.08</v>
      </c>
      <c r="E3292" s="23">
        <v>31.54</v>
      </c>
      <c r="F3292" s="7">
        <f t="shared" si="154"/>
        <v>9.3478600000000007</v>
      </c>
      <c r="G3292" s="7">
        <f t="shared" si="155"/>
        <v>33.634256000000001</v>
      </c>
      <c r="H3292" s="8">
        <f t="shared" si="153"/>
        <v>447.44227370784</v>
      </c>
      <c r="K3292" s="69"/>
      <c r="L3292" s="69"/>
      <c r="M3292" s="69"/>
      <c r="P3292" s="63"/>
      <c r="Q3292" s="63"/>
      <c r="R3292" s="63"/>
    </row>
    <row r="3293" spans="1:18" outlineLevel="1">
      <c r="A3293" s="6">
        <v>50</v>
      </c>
      <c r="B3293" s="20">
        <v>42712.020833333336</v>
      </c>
      <c r="C3293" s="21">
        <v>0.35416666666666657</v>
      </c>
      <c r="D3293" s="22">
        <v>9.7200000000000006</v>
      </c>
      <c r="E3293" s="23">
        <v>40.35</v>
      </c>
      <c r="F3293" s="7">
        <f t="shared" si="154"/>
        <v>10.006740000000001</v>
      </c>
      <c r="G3293" s="7">
        <f t="shared" si="155"/>
        <v>43.029240000000001</v>
      </c>
      <c r="H3293" s="8">
        <f t="shared" si="153"/>
        <v>384.96689292240001</v>
      </c>
      <c r="K3293" s="69"/>
      <c r="L3293" s="69"/>
      <c r="M3293" s="69"/>
      <c r="P3293" s="63"/>
      <c r="Q3293" s="63"/>
      <c r="R3293" s="63"/>
    </row>
    <row r="3294" spans="1:18" outlineLevel="1">
      <c r="A3294" s="6">
        <v>50</v>
      </c>
      <c r="B3294" s="20">
        <v>42712.020833333336</v>
      </c>
      <c r="C3294" s="21">
        <v>0.37499999999999989</v>
      </c>
      <c r="D3294" s="22">
        <v>9.76</v>
      </c>
      <c r="E3294" s="23">
        <v>27.03</v>
      </c>
      <c r="F3294" s="7">
        <f t="shared" si="154"/>
        <v>10.047920000000001</v>
      </c>
      <c r="G3294" s="7">
        <f t="shared" si="155"/>
        <v>28.824792000000002</v>
      </c>
      <c r="H3294" s="8">
        <f t="shared" si="153"/>
        <v>529.27627596735999</v>
      </c>
      <c r="K3294" s="69"/>
      <c r="L3294" s="69"/>
      <c r="M3294" s="69"/>
      <c r="P3294" s="63"/>
      <c r="Q3294" s="63"/>
      <c r="R3294" s="63"/>
    </row>
    <row r="3295" spans="1:18" outlineLevel="1">
      <c r="A3295" s="6">
        <v>50</v>
      </c>
      <c r="B3295" s="20">
        <v>42712.020833333336</v>
      </c>
      <c r="C3295" s="21">
        <v>0.3958333333333332</v>
      </c>
      <c r="D3295" s="22">
        <v>9.73</v>
      </c>
      <c r="E3295" s="23">
        <v>25.65</v>
      </c>
      <c r="F3295" s="7">
        <f t="shared" si="154"/>
        <v>10.017035000000002</v>
      </c>
      <c r="G3295" s="7">
        <f t="shared" si="155"/>
        <v>27.353159999999999</v>
      </c>
      <c r="H3295" s="8">
        <f t="shared" si="153"/>
        <v>542.3907914194001</v>
      </c>
      <c r="K3295" s="69"/>
      <c r="L3295" s="69"/>
      <c r="M3295" s="69"/>
      <c r="P3295" s="63"/>
      <c r="Q3295" s="63"/>
      <c r="R3295" s="63"/>
    </row>
    <row r="3296" spans="1:18" outlineLevel="1">
      <c r="A3296" s="6">
        <v>50</v>
      </c>
      <c r="B3296" s="20">
        <v>42712.020833333336</v>
      </c>
      <c r="C3296" s="21">
        <v>0.41666666666666652</v>
      </c>
      <c r="D3296" s="22">
        <v>9.74</v>
      </c>
      <c r="E3296" s="23">
        <v>31.75</v>
      </c>
      <c r="F3296" s="7">
        <f t="shared" si="154"/>
        <v>10.027330000000001</v>
      </c>
      <c r="G3296" s="7">
        <f t="shared" si="155"/>
        <v>33.858200000000004</v>
      </c>
      <c r="H3296" s="8">
        <f t="shared" si="153"/>
        <v>477.720050394</v>
      </c>
      <c r="K3296" s="69"/>
      <c r="L3296" s="69"/>
      <c r="M3296" s="69"/>
      <c r="P3296" s="63"/>
      <c r="Q3296" s="63"/>
      <c r="R3296" s="63"/>
    </row>
    <row r="3297" spans="1:18" outlineLevel="1">
      <c r="A3297" s="6">
        <v>50</v>
      </c>
      <c r="B3297" s="20">
        <v>42712.020833333336</v>
      </c>
      <c r="C3297" s="21">
        <v>0.43749999999999983</v>
      </c>
      <c r="D3297" s="22">
        <v>9.5</v>
      </c>
      <c r="E3297" s="23">
        <v>38.97</v>
      </c>
      <c r="F3297" s="7">
        <f t="shared" si="154"/>
        <v>9.7802500000000006</v>
      </c>
      <c r="G3297" s="7">
        <f t="shared" si="155"/>
        <v>41.557608000000002</v>
      </c>
      <c r="H3297" s="8">
        <f t="shared" si="153"/>
        <v>390.646579358</v>
      </c>
      <c r="K3297" s="69"/>
      <c r="L3297" s="69"/>
      <c r="M3297" s="69"/>
      <c r="P3297" s="63"/>
      <c r="Q3297" s="63"/>
      <c r="R3297" s="63"/>
    </row>
    <row r="3298" spans="1:18" outlineLevel="1">
      <c r="A3298" s="6">
        <v>50</v>
      </c>
      <c r="B3298" s="20">
        <v>42712.020833333336</v>
      </c>
      <c r="C3298" s="21">
        <v>0.45833333333333315</v>
      </c>
      <c r="D3298" s="22">
        <v>9.7799999999999994</v>
      </c>
      <c r="E3298" s="23">
        <v>27.31</v>
      </c>
      <c r="F3298" s="7">
        <f t="shared" si="154"/>
        <v>10.06851</v>
      </c>
      <c r="G3298" s="7">
        <f t="shared" si="155"/>
        <v>29.123383999999998</v>
      </c>
      <c r="H3298" s="8">
        <f t="shared" si="153"/>
        <v>527.35448196215998</v>
      </c>
      <c r="K3298" s="69"/>
      <c r="L3298" s="69"/>
      <c r="M3298" s="69"/>
      <c r="P3298" s="63"/>
      <c r="Q3298" s="63"/>
      <c r="R3298" s="63"/>
    </row>
    <row r="3299" spans="1:18" outlineLevel="1">
      <c r="A3299" s="6">
        <v>50</v>
      </c>
      <c r="B3299" s="20">
        <v>42712.020833333336</v>
      </c>
      <c r="C3299" s="21">
        <v>0.47916666666666646</v>
      </c>
      <c r="D3299" s="22">
        <v>9.7799999999999994</v>
      </c>
      <c r="E3299" s="23">
        <v>22.55</v>
      </c>
      <c r="F3299" s="7">
        <f t="shared" si="154"/>
        <v>10.06851</v>
      </c>
      <c r="G3299" s="7">
        <f t="shared" si="155"/>
        <v>24.047320000000003</v>
      </c>
      <c r="H3299" s="8">
        <f t="shared" si="153"/>
        <v>578.46288310679995</v>
      </c>
      <c r="K3299" s="69"/>
      <c r="L3299" s="69"/>
      <c r="M3299" s="69"/>
      <c r="P3299" s="63"/>
      <c r="Q3299" s="63"/>
      <c r="R3299" s="63"/>
    </row>
    <row r="3300" spans="1:18" outlineLevel="1">
      <c r="A3300" s="6">
        <v>50</v>
      </c>
      <c r="B3300" s="20">
        <v>42712.020833333336</v>
      </c>
      <c r="C3300" s="21">
        <v>0.49999999999999978</v>
      </c>
      <c r="D3300" s="22">
        <v>9.7899999999999991</v>
      </c>
      <c r="E3300" s="23">
        <v>23.87</v>
      </c>
      <c r="F3300" s="7">
        <f t="shared" si="154"/>
        <v>10.078804999999999</v>
      </c>
      <c r="G3300" s="7">
        <f t="shared" si="155"/>
        <v>25.454968000000001</v>
      </c>
      <c r="H3300" s="8">
        <f t="shared" si="153"/>
        <v>564.86694874675993</v>
      </c>
      <c r="K3300" s="69"/>
      <c r="L3300" s="69"/>
      <c r="M3300" s="69"/>
      <c r="P3300" s="63"/>
      <c r="Q3300" s="63"/>
      <c r="R3300" s="63"/>
    </row>
    <row r="3301" spans="1:18" outlineLevel="1">
      <c r="A3301" s="6">
        <v>50</v>
      </c>
      <c r="B3301" s="20">
        <v>42712.020833333336</v>
      </c>
      <c r="C3301" s="21">
        <v>0.52083333333333315</v>
      </c>
      <c r="D3301" s="22">
        <v>9.7899999999999991</v>
      </c>
      <c r="E3301" s="23">
        <v>15.18</v>
      </c>
      <c r="F3301" s="7">
        <f t="shared" si="154"/>
        <v>10.078804999999999</v>
      </c>
      <c r="G3301" s="7">
        <f t="shared" si="155"/>
        <v>16.187951999999999</v>
      </c>
      <c r="H3301" s="8">
        <f t="shared" si="153"/>
        <v>658.26739594263995</v>
      </c>
      <c r="K3301" s="69"/>
      <c r="L3301" s="69"/>
      <c r="M3301" s="69"/>
      <c r="P3301" s="63"/>
      <c r="Q3301" s="63"/>
      <c r="R3301" s="63"/>
    </row>
    <row r="3302" spans="1:18" outlineLevel="1">
      <c r="A3302" s="6">
        <v>50</v>
      </c>
      <c r="B3302" s="20">
        <v>42712.020833333336</v>
      </c>
      <c r="C3302" s="21">
        <v>0.54166666666666652</v>
      </c>
      <c r="D3302" s="22">
        <v>9.7799999999999994</v>
      </c>
      <c r="E3302" s="23">
        <v>12.17</v>
      </c>
      <c r="F3302" s="7">
        <f t="shared" si="154"/>
        <v>10.06851</v>
      </c>
      <c r="G3302" s="7">
        <f t="shared" si="155"/>
        <v>12.978088</v>
      </c>
      <c r="H3302" s="8">
        <f t="shared" si="153"/>
        <v>689.91355619111994</v>
      </c>
      <c r="K3302" s="69"/>
      <c r="L3302" s="69"/>
      <c r="M3302" s="69"/>
      <c r="P3302" s="63"/>
      <c r="Q3302" s="63"/>
      <c r="R3302" s="63"/>
    </row>
    <row r="3303" spans="1:18" outlineLevel="1">
      <c r="A3303" s="6">
        <v>50</v>
      </c>
      <c r="B3303" s="20">
        <v>42712.020833333336</v>
      </c>
      <c r="C3303" s="21">
        <v>0.56249999999999989</v>
      </c>
      <c r="D3303" s="22">
        <v>9.7899999999999991</v>
      </c>
      <c r="E3303" s="23">
        <v>12</v>
      </c>
      <c r="F3303" s="7">
        <f t="shared" si="154"/>
        <v>10.078804999999999</v>
      </c>
      <c r="G3303" s="7">
        <f t="shared" si="155"/>
        <v>12.796800000000001</v>
      </c>
      <c r="H3303" s="8">
        <f t="shared" si="153"/>
        <v>692.44615567599988</v>
      </c>
      <c r="K3303" s="69"/>
      <c r="L3303" s="69"/>
      <c r="M3303" s="69"/>
      <c r="P3303" s="63"/>
      <c r="Q3303" s="63"/>
      <c r="R3303" s="63"/>
    </row>
    <row r="3304" spans="1:18" outlineLevel="1">
      <c r="A3304" s="6">
        <v>50</v>
      </c>
      <c r="B3304" s="20">
        <v>42712.020833333336</v>
      </c>
      <c r="C3304" s="21">
        <v>0.58333333333333326</v>
      </c>
      <c r="D3304" s="22">
        <v>9.7899999999999991</v>
      </c>
      <c r="E3304" s="23">
        <v>14.88</v>
      </c>
      <c r="F3304" s="7">
        <f t="shared" si="154"/>
        <v>10.078804999999999</v>
      </c>
      <c r="G3304" s="7">
        <f t="shared" si="155"/>
        <v>15.868032000000001</v>
      </c>
      <c r="H3304" s="8">
        <f t="shared" si="153"/>
        <v>661.49180723823997</v>
      </c>
      <c r="K3304" s="69"/>
      <c r="L3304" s="69"/>
      <c r="M3304" s="69"/>
      <c r="P3304" s="63"/>
      <c r="Q3304" s="63"/>
      <c r="R3304" s="63"/>
    </row>
    <row r="3305" spans="1:18" outlineLevel="1">
      <c r="A3305" s="6">
        <v>50</v>
      </c>
      <c r="B3305" s="20">
        <v>42712.020833333336</v>
      </c>
      <c r="C3305" s="21">
        <v>0.60416666666666663</v>
      </c>
      <c r="D3305" s="22">
        <v>9.7799999999999994</v>
      </c>
      <c r="E3305" s="23">
        <v>24.46</v>
      </c>
      <c r="F3305" s="7">
        <f t="shared" si="154"/>
        <v>10.06851</v>
      </c>
      <c r="G3305" s="7">
        <f t="shared" si="155"/>
        <v>26.084144000000002</v>
      </c>
      <c r="H3305" s="8">
        <f t="shared" si="153"/>
        <v>557.95510029456</v>
      </c>
      <c r="K3305" s="69"/>
      <c r="L3305" s="69"/>
      <c r="M3305" s="69"/>
      <c r="P3305" s="63"/>
      <c r="Q3305" s="63"/>
      <c r="R3305" s="63"/>
    </row>
    <row r="3306" spans="1:18" outlineLevel="1">
      <c r="A3306" s="6">
        <v>50</v>
      </c>
      <c r="B3306" s="20">
        <v>42712.020833333336</v>
      </c>
      <c r="C3306" s="21">
        <v>0.625</v>
      </c>
      <c r="D3306" s="22">
        <v>9.7899999999999991</v>
      </c>
      <c r="E3306" s="23">
        <v>27.85</v>
      </c>
      <c r="F3306" s="7">
        <f t="shared" si="154"/>
        <v>10.078804999999999</v>
      </c>
      <c r="G3306" s="7">
        <f t="shared" si="155"/>
        <v>29.699240000000003</v>
      </c>
      <c r="H3306" s="8">
        <f t="shared" si="153"/>
        <v>522.08975889179987</v>
      </c>
      <c r="K3306" s="69"/>
      <c r="L3306" s="69"/>
      <c r="M3306" s="69"/>
      <c r="P3306" s="63"/>
      <c r="Q3306" s="63"/>
      <c r="R3306" s="63"/>
    </row>
    <row r="3307" spans="1:18" outlineLevel="1">
      <c r="A3307" s="6">
        <v>50</v>
      </c>
      <c r="B3307" s="20">
        <v>42712.020833333336</v>
      </c>
      <c r="C3307" s="21">
        <v>0.64583333333333337</v>
      </c>
      <c r="D3307" s="22">
        <v>9.7799999999999994</v>
      </c>
      <c r="E3307" s="23">
        <v>33.04</v>
      </c>
      <c r="F3307" s="7">
        <f t="shared" si="154"/>
        <v>10.06851</v>
      </c>
      <c r="G3307" s="7">
        <f t="shared" si="155"/>
        <v>35.233856000000003</v>
      </c>
      <c r="H3307" s="8">
        <f t="shared" si="153"/>
        <v>465.83113352543995</v>
      </c>
      <c r="K3307" s="69"/>
      <c r="L3307" s="69"/>
      <c r="M3307" s="69"/>
      <c r="P3307" s="63"/>
      <c r="Q3307" s="63"/>
      <c r="R3307" s="63"/>
    </row>
    <row r="3308" spans="1:18" outlineLevel="1">
      <c r="A3308" s="6">
        <v>50</v>
      </c>
      <c r="B3308" s="20">
        <v>42712.020833333336</v>
      </c>
      <c r="C3308" s="21">
        <v>0.66666666666666674</v>
      </c>
      <c r="D3308" s="22">
        <v>9.7799999999999994</v>
      </c>
      <c r="E3308" s="23">
        <v>31.71</v>
      </c>
      <c r="F3308" s="7">
        <f t="shared" si="154"/>
        <v>10.06851</v>
      </c>
      <c r="G3308" s="7">
        <f t="shared" si="155"/>
        <v>33.815544000000003</v>
      </c>
      <c r="H3308" s="8">
        <f t="shared" si="153"/>
        <v>480.11142208055998</v>
      </c>
      <c r="K3308" s="69"/>
      <c r="L3308" s="69"/>
      <c r="M3308" s="69"/>
      <c r="P3308" s="63"/>
      <c r="Q3308" s="63"/>
      <c r="R3308" s="63"/>
    </row>
    <row r="3309" spans="1:18" outlineLevel="1">
      <c r="A3309" s="6">
        <v>50</v>
      </c>
      <c r="B3309" s="20">
        <v>42712.020833333336</v>
      </c>
      <c r="C3309" s="21">
        <v>0.68750000000000011</v>
      </c>
      <c r="D3309" s="22">
        <v>9.7899999999999991</v>
      </c>
      <c r="E3309" s="23">
        <v>33.33</v>
      </c>
      <c r="F3309" s="7">
        <f t="shared" si="154"/>
        <v>10.078804999999999</v>
      </c>
      <c r="G3309" s="7">
        <f t="shared" si="155"/>
        <v>35.543112000000001</v>
      </c>
      <c r="H3309" s="8">
        <f t="shared" si="153"/>
        <v>463.19051255883994</v>
      </c>
      <c r="K3309" s="69"/>
      <c r="L3309" s="69"/>
      <c r="M3309" s="69"/>
      <c r="P3309" s="63"/>
      <c r="Q3309" s="63"/>
      <c r="R3309" s="63"/>
    </row>
    <row r="3310" spans="1:18" outlineLevel="1">
      <c r="A3310" s="6">
        <v>50</v>
      </c>
      <c r="B3310" s="20">
        <v>42712.020833333336</v>
      </c>
      <c r="C3310" s="21">
        <v>0.70833333333333348</v>
      </c>
      <c r="D3310" s="22">
        <v>9.7799999999999994</v>
      </c>
      <c r="E3310" s="23">
        <v>33.270000000000003</v>
      </c>
      <c r="F3310" s="7">
        <f t="shared" si="154"/>
        <v>10.06851</v>
      </c>
      <c r="G3310" s="7">
        <f t="shared" si="155"/>
        <v>35.479128000000003</v>
      </c>
      <c r="H3310" s="8">
        <f t="shared" si="153"/>
        <v>463.36160994071997</v>
      </c>
      <c r="K3310" s="69"/>
      <c r="L3310" s="69"/>
      <c r="M3310" s="69"/>
      <c r="P3310" s="63"/>
      <c r="Q3310" s="63"/>
      <c r="R3310" s="63"/>
    </row>
    <row r="3311" spans="1:18" outlineLevel="1">
      <c r="A3311" s="6">
        <v>50</v>
      </c>
      <c r="B3311" s="20">
        <v>42712.020833333336</v>
      </c>
      <c r="C3311" s="21">
        <v>0.72916666666666685</v>
      </c>
      <c r="D3311" s="22">
        <v>9.69</v>
      </c>
      <c r="E3311" s="23">
        <v>34.26</v>
      </c>
      <c r="F3311" s="7">
        <f t="shared" si="154"/>
        <v>9.975855000000001</v>
      </c>
      <c r="G3311" s="7">
        <f t="shared" si="155"/>
        <v>36.534863999999999</v>
      </c>
      <c r="H3311" s="8">
        <f t="shared" si="153"/>
        <v>448.56567679128005</v>
      </c>
      <c r="K3311" s="69"/>
      <c r="L3311" s="69"/>
      <c r="M3311" s="69"/>
      <c r="P3311" s="63"/>
      <c r="Q3311" s="63"/>
      <c r="R3311" s="63"/>
    </row>
    <row r="3312" spans="1:18" outlineLevel="1">
      <c r="A3312" s="6">
        <v>50</v>
      </c>
      <c r="B3312" s="20">
        <v>42712.020833333336</v>
      </c>
      <c r="C3312" s="21">
        <v>0.75000000000000022</v>
      </c>
      <c r="D3312" s="22">
        <v>9.7799999999999994</v>
      </c>
      <c r="E3312" s="23">
        <v>31.36</v>
      </c>
      <c r="F3312" s="7">
        <f t="shared" si="154"/>
        <v>10.06851</v>
      </c>
      <c r="G3312" s="7">
        <f t="shared" si="155"/>
        <v>33.442304</v>
      </c>
      <c r="H3312" s="8">
        <f t="shared" si="153"/>
        <v>483.86939275295998</v>
      </c>
      <c r="K3312" s="69"/>
      <c r="L3312" s="69"/>
      <c r="M3312" s="69"/>
      <c r="P3312" s="63"/>
      <c r="Q3312" s="63"/>
      <c r="R3312" s="63"/>
    </row>
    <row r="3313" spans="1:18" outlineLevel="1">
      <c r="A3313" s="6">
        <v>50</v>
      </c>
      <c r="B3313" s="20">
        <v>42712.020833333336</v>
      </c>
      <c r="C3313" s="21">
        <v>0.77083333333333359</v>
      </c>
      <c r="D3313" s="22">
        <v>9.67</v>
      </c>
      <c r="E3313" s="23">
        <v>30.57</v>
      </c>
      <c r="F3313" s="7">
        <f t="shared" si="154"/>
        <v>9.9552650000000007</v>
      </c>
      <c r="G3313" s="7">
        <f t="shared" si="155"/>
        <v>32.599848000000001</v>
      </c>
      <c r="H3313" s="8">
        <f t="shared" si="153"/>
        <v>486.81397170028004</v>
      </c>
      <c r="K3313" s="69"/>
      <c r="L3313" s="69"/>
      <c r="M3313" s="69"/>
      <c r="P3313" s="63"/>
      <c r="Q3313" s="63"/>
      <c r="R3313" s="63"/>
    </row>
    <row r="3314" spans="1:18" outlineLevel="1">
      <c r="A3314" s="6">
        <v>50</v>
      </c>
      <c r="B3314" s="20">
        <v>42712.020833333336</v>
      </c>
      <c r="C3314" s="21">
        <v>0.79166666666666696</v>
      </c>
      <c r="D3314" s="22">
        <v>8.3699999999999992</v>
      </c>
      <c r="E3314" s="23">
        <v>30.16</v>
      </c>
      <c r="F3314" s="7">
        <f t="shared" si="154"/>
        <v>8.6169150000000005</v>
      </c>
      <c r="G3314" s="7">
        <f t="shared" si="155"/>
        <v>32.162624000000001</v>
      </c>
      <c r="H3314" s="8">
        <f t="shared" si="153"/>
        <v>425.13597531504001</v>
      </c>
      <c r="K3314" s="69"/>
      <c r="L3314" s="69"/>
      <c r="M3314" s="69"/>
      <c r="P3314" s="63"/>
      <c r="Q3314" s="63"/>
      <c r="R3314" s="63"/>
    </row>
    <row r="3315" spans="1:18" outlineLevel="1">
      <c r="A3315" s="6">
        <v>50</v>
      </c>
      <c r="B3315" s="20">
        <v>42712.020833333336</v>
      </c>
      <c r="C3315" s="21">
        <v>0.81250000000000033</v>
      </c>
      <c r="D3315" s="22">
        <v>9.66</v>
      </c>
      <c r="E3315" s="23">
        <v>42.37</v>
      </c>
      <c r="F3315" s="7">
        <f t="shared" si="154"/>
        <v>9.9449700000000014</v>
      </c>
      <c r="G3315" s="7">
        <f t="shared" si="155"/>
        <v>45.183367999999994</v>
      </c>
      <c r="H3315" s="8">
        <f t="shared" si="153"/>
        <v>361.1678157410401</v>
      </c>
      <c r="K3315" s="69"/>
      <c r="L3315" s="69"/>
      <c r="M3315" s="69"/>
      <c r="P3315" s="63"/>
      <c r="Q3315" s="63"/>
      <c r="R3315" s="63"/>
    </row>
    <row r="3316" spans="1:18" outlineLevel="1">
      <c r="A3316" s="6">
        <v>50</v>
      </c>
      <c r="B3316" s="20">
        <v>42712.020833333336</v>
      </c>
      <c r="C3316" s="21">
        <v>0.8333333333333337</v>
      </c>
      <c r="D3316" s="22">
        <v>9.25</v>
      </c>
      <c r="E3316" s="23">
        <v>39.6</v>
      </c>
      <c r="F3316" s="7">
        <f t="shared" si="154"/>
        <v>9.5228750000000009</v>
      </c>
      <c r="G3316" s="7">
        <f t="shared" si="155"/>
        <v>42.229440000000004</v>
      </c>
      <c r="H3316" s="8">
        <f t="shared" si="153"/>
        <v>373.96863406</v>
      </c>
      <c r="K3316" s="69"/>
      <c r="L3316" s="69"/>
      <c r="M3316" s="69"/>
      <c r="P3316" s="63"/>
      <c r="Q3316" s="63"/>
      <c r="R3316" s="63"/>
    </row>
    <row r="3317" spans="1:18" outlineLevel="1">
      <c r="A3317" s="6">
        <v>50</v>
      </c>
      <c r="B3317" s="20">
        <v>42712.020833333336</v>
      </c>
      <c r="C3317" s="21">
        <v>0.85416666666666707</v>
      </c>
      <c r="D3317" s="22">
        <v>9.73</v>
      </c>
      <c r="E3317" s="23">
        <v>35.74</v>
      </c>
      <c r="F3317" s="7">
        <f t="shared" si="154"/>
        <v>10.017035000000002</v>
      </c>
      <c r="G3317" s="7">
        <f t="shared" si="155"/>
        <v>38.113136000000004</v>
      </c>
      <c r="H3317" s="8">
        <f t="shared" si="153"/>
        <v>434.60773522824002</v>
      </c>
      <c r="K3317" s="69"/>
      <c r="L3317" s="69"/>
      <c r="M3317" s="69"/>
      <c r="P3317" s="63"/>
      <c r="Q3317" s="63"/>
      <c r="R3317" s="63"/>
    </row>
    <row r="3318" spans="1:18" outlineLevel="1">
      <c r="A3318" s="6">
        <v>50</v>
      </c>
      <c r="B3318" s="20">
        <v>42712.020833333336</v>
      </c>
      <c r="C3318" s="21">
        <v>0.87500000000000044</v>
      </c>
      <c r="D3318" s="22">
        <v>9.77</v>
      </c>
      <c r="E3318" s="23">
        <v>36.200000000000003</v>
      </c>
      <c r="F3318" s="7">
        <f t="shared" si="154"/>
        <v>10.058215000000001</v>
      </c>
      <c r="G3318" s="7">
        <f t="shared" si="155"/>
        <v>38.603680000000004</v>
      </c>
      <c r="H3318" s="8">
        <f t="shared" si="153"/>
        <v>431.46040926879999</v>
      </c>
      <c r="K3318" s="69"/>
      <c r="L3318" s="69"/>
      <c r="M3318" s="69"/>
      <c r="P3318" s="63"/>
      <c r="Q3318" s="63"/>
      <c r="R3318" s="63"/>
    </row>
    <row r="3319" spans="1:18" outlineLevel="1">
      <c r="A3319" s="6">
        <v>50</v>
      </c>
      <c r="B3319" s="20">
        <v>42712.020833333336</v>
      </c>
      <c r="C3319" s="21">
        <v>0.89583333333333381</v>
      </c>
      <c r="D3319" s="22">
        <v>9.77</v>
      </c>
      <c r="E3319" s="23">
        <v>29.11</v>
      </c>
      <c r="F3319" s="7">
        <f t="shared" si="154"/>
        <v>10.058215000000001</v>
      </c>
      <c r="G3319" s="7">
        <f t="shared" si="155"/>
        <v>31.042904</v>
      </c>
      <c r="H3319" s="8">
        <f t="shared" si="153"/>
        <v>507.50831984364004</v>
      </c>
      <c r="K3319" s="69"/>
      <c r="L3319" s="69"/>
      <c r="M3319" s="69"/>
      <c r="P3319" s="63"/>
      <c r="Q3319" s="63"/>
      <c r="R3319" s="63"/>
    </row>
    <row r="3320" spans="1:18" outlineLevel="1">
      <c r="A3320" s="6">
        <v>50</v>
      </c>
      <c r="B3320" s="20">
        <v>42712.020833333336</v>
      </c>
      <c r="C3320" s="21">
        <v>0.91666666666666718</v>
      </c>
      <c r="D3320" s="22">
        <v>9.4</v>
      </c>
      <c r="E3320" s="23">
        <v>23.12</v>
      </c>
      <c r="F3320" s="7">
        <f t="shared" si="154"/>
        <v>9.6773000000000007</v>
      </c>
      <c r="G3320" s="7">
        <f t="shared" si="155"/>
        <v>24.655168</v>
      </c>
      <c r="H3320" s="8">
        <f t="shared" si="153"/>
        <v>550.10449271360005</v>
      </c>
      <c r="K3320" s="69"/>
      <c r="L3320" s="69"/>
      <c r="M3320" s="69"/>
      <c r="P3320" s="63"/>
      <c r="Q3320" s="63"/>
      <c r="R3320" s="63"/>
    </row>
    <row r="3321" spans="1:18" outlineLevel="1">
      <c r="A3321" s="6">
        <v>50</v>
      </c>
      <c r="B3321" s="20">
        <v>42712.020833333336</v>
      </c>
      <c r="C3321" s="21">
        <v>0.93750000000000056</v>
      </c>
      <c r="D3321" s="22">
        <v>9.31</v>
      </c>
      <c r="E3321" s="23">
        <v>25.05</v>
      </c>
      <c r="F3321" s="7">
        <f t="shared" si="154"/>
        <v>9.5846450000000019</v>
      </c>
      <c r="G3321" s="7">
        <f t="shared" si="155"/>
        <v>26.71332</v>
      </c>
      <c r="H3321" s="8">
        <f t="shared" si="153"/>
        <v>525.1108785286001</v>
      </c>
      <c r="K3321" s="69"/>
      <c r="L3321" s="69"/>
      <c r="M3321" s="69"/>
      <c r="P3321" s="63"/>
      <c r="Q3321" s="63"/>
      <c r="R3321" s="63"/>
    </row>
    <row r="3322" spans="1:18" outlineLevel="1">
      <c r="A3322" s="6">
        <v>50</v>
      </c>
      <c r="B3322" s="20">
        <v>42712.020833333336</v>
      </c>
      <c r="C3322" s="21">
        <v>0.95833333333333393</v>
      </c>
      <c r="D3322" s="22">
        <v>8.9700000000000006</v>
      </c>
      <c r="E3322" s="23">
        <v>23.04</v>
      </c>
      <c r="F3322" s="7">
        <f t="shared" si="154"/>
        <v>9.2346150000000016</v>
      </c>
      <c r="G3322" s="7">
        <f t="shared" si="155"/>
        <v>24.569855999999998</v>
      </c>
      <c r="H3322" s="8">
        <f t="shared" si="153"/>
        <v>525.72796173456004</v>
      </c>
      <c r="K3322" s="69"/>
      <c r="L3322" s="69"/>
      <c r="M3322" s="69"/>
      <c r="P3322" s="63"/>
      <c r="Q3322" s="63"/>
      <c r="R3322" s="63"/>
    </row>
    <row r="3323" spans="1:18" outlineLevel="1">
      <c r="A3323" s="6">
        <v>50</v>
      </c>
      <c r="B3323" s="20">
        <v>42712.020833333336</v>
      </c>
      <c r="C3323" s="21">
        <v>0.9791666666666673</v>
      </c>
      <c r="D3323" s="22">
        <v>9.19</v>
      </c>
      <c r="E3323" s="23">
        <v>25.6</v>
      </c>
      <c r="F3323" s="7">
        <f t="shared" si="154"/>
        <v>9.4611049999999999</v>
      </c>
      <c r="G3323" s="7">
        <f t="shared" si="155"/>
        <v>27.299840000000003</v>
      </c>
      <c r="H3323" s="8">
        <f t="shared" si="153"/>
        <v>512.7934047768</v>
      </c>
      <c r="K3323" s="69"/>
      <c r="L3323" s="69"/>
      <c r="M3323" s="69"/>
      <c r="P3323" s="63"/>
      <c r="Q3323" s="63"/>
      <c r="R3323" s="63"/>
    </row>
    <row r="3324" spans="1:18" outlineLevel="1">
      <c r="A3324" s="6">
        <v>50</v>
      </c>
      <c r="B3324" s="20">
        <v>42712.020833333336</v>
      </c>
      <c r="C3324" s="21">
        <v>1.0000000000000007</v>
      </c>
      <c r="D3324" s="22">
        <v>8.9600000000000009</v>
      </c>
      <c r="E3324" s="23">
        <v>23.55</v>
      </c>
      <c r="F3324" s="7">
        <f t="shared" si="154"/>
        <v>9.2243200000000023</v>
      </c>
      <c r="G3324" s="7">
        <f t="shared" si="155"/>
        <v>25.113720000000001</v>
      </c>
      <c r="H3324" s="8">
        <f t="shared" si="153"/>
        <v>520.12509032960008</v>
      </c>
      <c r="K3324" s="69"/>
      <c r="L3324" s="69"/>
      <c r="M3324" s="69"/>
      <c r="P3324" s="63"/>
      <c r="Q3324" s="63"/>
      <c r="R3324" s="63"/>
    </row>
    <row r="3325" spans="1:18" outlineLevel="1">
      <c r="A3325" s="6">
        <v>50</v>
      </c>
      <c r="B3325" s="20">
        <v>42713.020833333336</v>
      </c>
      <c r="C3325" s="21">
        <v>2.0833333333333332E-2</v>
      </c>
      <c r="D3325" s="22">
        <v>9.4600000000000009</v>
      </c>
      <c r="E3325" s="23">
        <v>15.13</v>
      </c>
      <c r="F3325" s="7">
        <f t="shared" si="154"/>
        <v>9.7390700000000017</v>
      </c>
      <c r="G3325" s="7">
        <f t="shared" si="155"/>
        <v>16.134632</v>
      </c>
      <c r="H3325" s="8">
        <f t="shared" si="153"/>
        <v>636.5978945277601</v>
      </c>
      <c r="K3325" s="69"/>
      <c r="L3325" s="69"/>
      <c r="M3325" s="69"/>
      <c r="P3325" s="63"/>
      <c r="Q3325" s="63"/>
      <c r="R3325" s="63"/>
    </row>
    <row r="3326" spans="1:18" outlineLevel="1">
      <c r="A3326" s="6">
        <v>50</v>
      </c>
      <c r="B3326" s="20">
        <v>42713.020833333336</v>
      </c>
      <c r="C3326" s="21">
        <v>4.1666666666666664E-2</v>
      </c>
      <c r="D3326" s="22">
        <v>9</v>
      </c>
      <c r="E3326" s="23">
        <v>18.75</v>
      </c>
      <c r="F3326" s="7">
        <f t="shared" si="154"/>
        <v>9.2655000000000012</v>
      </c>
      <c r="G3326" s="7">
        <f t="shared" si="155"/>
        <v>19.995000000000001</v>
      </c>
      <c r="H3326" s="8">
        <f t="shared" si="153"/>
        <v>569.87457749999999</v>
      </c>
      <c r="K3326" s="69"/>
      <c r="L3326" s="69"/>
      <c r="M3326" s="69"/>
      <c r="P3326" s="63"/>
      <c r="Q3326" s="63"/>
      <c r="R3326" s="63"/>
    </row>
    <row r="3327" spans="1:18" outlineLevel="1">
      <c r="A3327" s="6">
        <v>50</v>
      </c>
      <c r="B3327" s="20">
        <v>42713.020833333336</v>
      </c>
      <c r="C3327" s="21">
        <v>6.25E-2</v>
      </c>
      <c r="D3327" s="22">
        <v>8.16</v>
      </c>
      <c r="E3327" s="23">
        <v>11.94</v>
      </c>
      <c r="F3327" s="7">
        <f t="shared" si="154"/>
        <v>8.4007200000000015</v>
      </c>
      <c r="G3327" s="7">
        <f t="shared" si="155"/>
        <v>12.732816</v>
      </c>
      <c r="H3327" s="8">
        <f t="shared" si="153"/>
        <v>577.69385797248015</v>
      </c>
      <c r="K3327" s="69"/>
      <c r="L3327" s="69"/>
      <c r="M3327" s="69"/>
      <c r="P3327" s="63"/>
      <c r="Q3327" s="63"/>
      <c r="R3327" s="63"/>
    </row>
    <row r="3328" spans="1:18" outlineLevel="1">
      <c r="A3328" s="6">
        <v>50</v>
      </c>
      <c r="B3328" s="20">
        <v>42713.020833333336</v>
      </c>
      <c r="C3328" s="21">
        <v>8.3333333333333329E-2</v>
      </c>
      <c r="D3328" s="22">
        <v>7.69</v>
      </c>
      <c r="E3328" s="23">
        <v>8.33</v>
      </c>
      <c r="F3328" s="7">
        <f t="shared" si="154"/>
        <v>7.9168550000000009</v>
      </c>
      <c r="G3328" s="7">
        <f t="shared" si="155"/>
        <v>8.8831120000000006</v>
      </c>
      <c r="H3328" s="8">
        <f t="shared" si="153"/>
        <v>574.89737284724004</v>
      </c>
      <c r="K3328" s="69"/>
      <c r="L3328" s="69"/>
      <c r="M3328" s="69"/>
      <c r="P3328" s="63"/>
      <c r="Q3328" s="63"/>
      <c r="R3328" s="63"/>
    </row>
    <row r="3329" spans="1:18" outlineLevel="1">
      <c r="A3329" s="6">
        <v>50</v>
      </c>
      <c r="B3329" s="20">
        <v>42713.020833333336</v>
      </c>
      <c r="C3329" s="21">
        <v>0.10416666666666666</v>
      </c>
      <c r="D3329" s="22">
        <v>5.77</v>
      </c>
      <c r="E3329" s="23">
        <v>10.7</v>
      </c>
      <c r="F3329" s="7">
        <f t="shared" si="154"/>
        <v>5.9402150000000002</v>
      </c>
      <c r="G3329" s="7">
        <f t="shared" si="155"/>
        <v>11.41048</v>
      </c>
      <c r="H3329" s="8">
        <f t="shared" si="153"/>
        <v>416.34681804679997</v>
      </c>
      <c r="K3329" s="69"/>
      <c r="L3329" s="69"/>
      <c r="M3329" s="69"/>
      <c r="P3329" s="63"/>
      <c r="Q3329" s="63"/>
      <c r="R3329" s="63"/>
    </row>
    <row r="3330" spans="1:18" outlineLevel="1">
      <c r="A3330" s="6">
        <v>50</v>
      </c>
      <c r="B3330" s="20">
        <v>42713.020833333336</v>
      </c>
      <c r="C3330" s="21">
        <v>0.12499999999999999</v>
      </c>
      <c r="D3330" s="22">
        <v>6.87</v>
      </c>
      <c r="E3330" s="23">
        <v>12.31</v>
      </c>
      <c r="F3330" s="7">
        <f t="shared" si="154"/>
        <v>7.0726650000000006</v>
      </c>
      <c r="G3330" s="7">
        <f t="shared" si="155"/>
        <v>13.127384000000001</v>
      </c>
      <c r="H3330" s="8">
        <f t="shared" si="153"/>
        <v>483.57660814164001</v>
      </c>
      <c r="K3330" s="69"/>
      <c r="L3330" s="69"/>
      <c r="M3330" s="69"/>
      <c r="P3330" s="63"/>
      <c r="Q3330" s="63"/>
      <c r="R3330" s="63"/>
    </row>
    <row r="3331" spans="1:18" outlineLevel="1">
      <c r="A3331" s="6">
        <v>50</v>
      </c>
      <c r="B3331" s="20">
        <v>42713.020833333336</v>
      </c>
      <c r="C3331" s="21">
        <v>0.14583333333333331</v>
      </c>
      <c r="D3331" s="22">
        <v>8.2200000000000006</v>
      </c>
      <c r="E3331" s="23">
        <v>9.74</v>
      </c>
      <c r="F3331" s="7">
        <f t="shared" si="154"/>
        <v>8.4624900000000007</v>
      </c>
      <c r="G3331" s="7">
        <f t="shared" si="155"/>
        <v>10.386736000000001</v>
      </c>
      <c r="H3331" s="8">
        <f t="shared" si="153"/>
        <v>601.79528546736003</v>
      </c>
      <c r="K3331" s="69"/>
      <c r="L3331" s="69"/>
      <c r="M3331" s="69"/>
      <c r="P3331" s="63"/>
      <c r="Q3331" s="63"/>
      <c r="R3331" s="63"/>
    </row>
    <row r="3332" spans="1:18" outlineLevel="1">
      <c r="A3332" s="6">
        <v>50</v>
      </c>
      <c r="B3332" s="20">
        <v>42713.020833333336</v>
      </c>
      <c r="C3332" s="21">
        <v>0.16666666666666666</v>
      </c>
      <c r="D3332" s="22">
        <v>8.93</v>
      </c>
      <c r="E3332" s="23">
        <v>11.12</v>
      </c>
      <c r="F3332" s="7">
        <f t="shared" si="154"/>
        <v>9.1934350000000009</v>
      </c>
      <c r="G3332" s="7">
        <f t="shared" si="155"/>
        <v>11.858367999999999</v>
      </c>
      <c r="H3332" s="8">
        <f t="shared" si="153"/>
        <v>640.24581708592007</v>
      </c>
      <c r="K3332" s="69"/>
      <c r="L3332" s="69"/>
      <c r="M3332" s="69"/>
      <c r="P3332" s="63"/>
      <c r="Q3332" s="63"/>
      <c r="R3332" s="63"/>
    </row>
    <row r="3333" spans="1:18" outlineLevel="1">
      <c r="A3333" s="6">
        <v>50</v>
      </c>
      <c r="B3333" s="20">
        <v>42713.020833333336</v>
      </c>
      <c r="C3333" s="21">
        <v>0.1875</v>
      </c>
      <c r="D3333" s="22">
        <v>8.23</v>
      </c>
      <c r="E3333" s="23">
        <v>17.440000000000001</v>
      </c>
      <c r="F3333" s="7">
        <f t="shared" si="154"/>
        <v>8.4727850000000018</v>
      </c>
      <c r="G3333" s="7">
        <f t="shared" si="155"/>
        <v>18.598016000000001</v>
      </c>
      <c r="H3333" s="8">
        <f t="shared" si="153"/>
        <v>532.95498650544005</v>
      </c>
      <c r="K3333" s="69"/>
      <c r="L3333" s="69"/>
      <c r="M3333" s="69"/>
      <c r="P3333" s="63"/>
      <c r="Q3333" s="63"/>
      <c r="R3333" s="63"/>
    </row>
    <row r="3334" spans="1:18" outlineLevel="1">
      <c r="A3334" s="6">
        <v>50</v>
      </c>
      <c r="B3334" s="20">
        <v>42713.020833333336</v>
      </c>
      <c r="C3334" s="21">
        <v>0.20833333333333334</v>
      </c>
      <c r="D3334" s="22">
        <v>9.14</v>
      </c>
      <c r="E3334" s="23">
        <v>10.4</v>
      </c>
      <c r="F3334" s="7">
        <f t="shared" si="154"/>
        <v>9.4096300000000017</v>
      </c>
      <c r="G3334" s="7">
        <f t="shared" si="155"/>
        <v>11.09056</v>
      </c>
      <c r="H3334" s="8">
        <f t="shared" si="153"/>
        <v>662.5267789072002</v>
      </c>
      <c r="K3334" s="69"/>
      <c r="L3334" s="69"/>
      <c r="M3334" s="69"/>
      <c r="P3334" s="63"/>
      <c r="Q3334" s="63"/>
      <c r="R3334" s="63"/>
    </row>
    <row r="3335" spans="1:18" outlineLevel="1">
      <c r="A3335" s="6">
        <v>50</v>
      </c>
      <c r="B3335" s="20">
        <v>42713.020833333336</v>
      </c>
      <c r="C3335" s="21">
        <v>0.22916666666666669</v>
      </c>
      <c r="D3335" s="22">
        <v>5.69</v>
      </c>
      <c r="E3335" s="23">
        <v>21.38</v>
      </c>
      <c r="F3335" s="7">
        <f t="shared" si="154"/>
        <v>5.8578550000000007</v>
      </c>
      <c r="G3335" s="7">
        <f t="shared" si="155"/>
        <v>22.799631999999999</v>
      </c>
      <c r="H3335" s="8">
        <f t="shared" si="153"/>
        <v>343.85824419064005</v>
      </c>
      <c r="K3335" s="69"/>
      <c r="L3335" s="69"/>
      <c r="M3335" s="69"/>
      <c r="P3335" s="63"/>
      <c r="Q3335" s="63"/>
      <c r="R3335" s="63"/>
    </row>
    <row r="3336" spans="1:18" outlineLevel="1">
      <c r="A3336" s="6">
        <v>50</v>
      </c>
      <c r="B3336" s="20">
        <v>42713.020833333336</v>
      </c>
      <c r="C3336" s="21">
        <v>0.25</v>
      </c>
      <c r="D3336" s="22">
        <v>5.99</v>
      </c>
      <c r="E3336" s="23">
        <v>22.77</v>
      </c>
      <c r="F3336" s="7">
        <f t="shared" si="154"/>
        <v>6.1667050000000003</v>
      </c>
      <c r="G3336" s="7">
        <f t="shared" si="155"/>
        <v>24.281928000000001</v>
      </c>
      <c r="H3336" s="8">
        <f t="shared" si="153"/>
        <v>352.84697069276001</v>
      </c>
      <c r="K3336" s="69"/>
      <c r="L3336" s="69"/>
      <c r="M3336" s="69"/>
      <c r="P3336" s="63"/>
      <c r="Q3336" s="63"/>
      <c r="R3336" s="63"/>
    </row>
    <row r="3337" spans="1:18" outlineLevel="1">
      <c r="A3337" s="6">
        <v>50</v>
      </c>
      <c r="B3337" s="20">
        <v>42713.020833333336</v>
      </c>
      <c r="C3337" s="21">
        <v>0.27083333333333331</v>
      </c>
      <c r="D3337" s="22">
        <v>7.37</v>
      </c>
      <c r="E3337" s="23">
        <v>42.11</v>
      </c>
      <c r="F3337" s="7">
        <f t="shared" si="154"/>
        <v>7.5874150000000009</v>
      </c>
      <c r="G3337" s="7">
        <f t="shared" si="155"/>
        <v>44.906103999999999</v>
      </c>
      <c r="H3337" s="8">
        <f t="shared" si="153"/>
        <v>277.65307541884005</v>
      </c>
      <c r="K3337" s="69"/>
      <c r="L3337" s="69"/>
      <c r="M3337" s="69"/>
      <c r="P3337" s="63"/>
      <c r="Q3337" s="63"/>
      <c r="R3337" s="63"/>
    </row>
    <row r="3338" spans="1:18" outlineLevel="1">
      <c r="A3338" s="6">
        <v>50</v>
      </c>
      <c r="B3338" s="20">
        <v>42713.020833333336</v>
      </c>
      <c r="C3338" s="21">
        <v>0.29166666666666663</v>
      </c>
      <c r="D3338" s="22">
        <v>7.82</v>
      </c>
      <c r="E3338" s="23">
        <v>50.53</v>
      </c>
      <c r="F3338" s="7">
        <f t="shared" si="154"/>
        <v>8.0506900000000012</v>
      </c>
      <c r="G3338" s="7">
        <f t="shared" si="155"/>
        <v>53.885192000000004</v>
      </c>
      <c r="H3338" s="8">
        <f t="shared" si="153"/>
        <v>222.31825861752</v>
      </c>
      <c r="K3338" s="69"/>
      <c r="L3338" s="69"/>
      <c r="M3338" s="69"/>
      <c r="P3338" s="63"/>
      <c r="Q3338" s="63"/>
      <c r="R3338" s="63"/>
    </row>
    <row r="3339" spans="1:18" outlineLevel="1">
      <c r="A3339" s="6">
        <v>50</v>
      </c>
      <c r="B3339" s="20">
        <v>42713.020833333336</v>
      </c>
      <c r="C3339" s="21">
        <v>0.31249999999999994</v>
      </c>
      <c r="D3339" s="22">
        <v>9.1</v>
      </c>
      <c r="E3339" s="23">
        <v>35.159999999999997</v>
      </c>
      <c r="F3339" s="7">
        <f t="shared" si="154"/>
        <v>9.3684500000000011</v>
      </c>
      <c r="G3339" s="7">
        <f t="shared" si="155"/>
        <v>37.494623999999995</v>
      </c>
      <c r="H3339" s="8">
        <f t="shared" si="153"/>
        <v>412.26216478720011</v>
      </c>
      <c r="K3339" s="69"/>
      <c r="L3339" s="69"/>
      <c r="M3339" s="69"/>
      <c r="P3339" s="63"/>
      <c r="Q3339" s="63"/>
      <c r="R3339" s="63"/>
    </row>
    <row r="3340" spans="1:18" outlineLevel="1">
      <c r="A3340" s="6">
        <v>50</v>
      </c>
      <c r="B3340" s="20">
        <v>42713.020833333336</v>
      </c>
      <c r="C3340" s="21">
        <v>0.33333333333333326</v>
      </c>
      <c r="D3340" s="22">
        <v>9.69</v>
      </c>
      <c r="E3340" s="23">
        <v>39.11</v>
      </c>
      <c r="F3340" s="7">
        <f t="shared" si="154"/>
        <v>9.975855000000001</v>
      </c>
      <c r="G3340" s="7">
        <f t="shared" si="155"/>
        <v>41.706904000000002</v>
      </c>
      <c r="H3340" s="8">
        <f t="shared" si="153"/>
        <v>396.97015569708003</v>
      </c>
      <c r="K3340" s="69"/>
      <c r="L3340" s="69"/>
      <c r="M3340" s="69"/>
      <c r="P3340" s="63"/>
      <c r="Q3340" s="63"/>
      <c r="R3340" s="63"/>
    </row>
    <row r="3341" spans="1:18" outlineLevel="1">
      <c r="A3341" s="6">
        <v>50</v>
      </c>
      <c r="B3341" s="20">
        <v>42713.020833333336</v>
      </c>
      <c r="C3341" s="21">
        <v>0.35416666666666657</v>
      </c>
      <c r="D3341" s="22">
        <v>9.25</v>
      </c>
      <c r="E3341" s="23">
        <v>38.33</v>
      </c>
      <c r="F3341" s="7">
        <f t="shared" si="154"/>
        <v>9.5228750000000009</v>
      </c>
      <c r="G3341" s="7">
        <f t="shared" si="155"/>
        <v>40.875112000000001</v>
      </c>
      <c r="H3341" s="8">
        <f t="shared" ref="H3341:H3404" si="156">F3341*($B$6-G3341)</f>
        <v>386.86573031300003</v>
      </c>
      <c r="K3341" s="69"/>
      <c r="L3341" s="69"/>
      <c r="M3341" s="69"/>
      <c r="P3341" s="63"/>
      <c r="Q3341" s="63"/>
      <c r="R3341" s="63"/>
    </row>
    <row r="3342" spans="1:18" outlineLevel="1">
      <c r="A3342" s="6">
        <v>50</v>
      </c>
      <c r="B3342" s="20">
        <v>42713.020833333336</v>
      </c>
      <c r="C3342" s="21">
        <v>0.37499999999999989</v>
      </c>
      <c r="D3342" s="22">
        <v>9.5500000000000007</v>
      </c>
      <c r="E3342" s="23">
        <v>38.380000000000003</v>
      </c>
      <c r="F3342" s="7">
        <f t="shared" ref="F3342:F3405" si="157">IF($B$10="Electricity",$D3342*$B$7,$D3342*$B$8)</f>
        <v>9.8317250000000023</v>
      </c>
      <c r="G3342" s="7">
        <f t="shared" ref="G3342:G3405" si="158">+E3342*$B$8</f>
        <v>40.928432000000001</v>
      </c>
      <c r="H3342" s="8">
        <f t="shared" si="156"/>
        <v>398.88849939480008</v>
      </c>
      <c r="K3342" s="69"/>
      <c r="L3342" s="69"/>
      <c r="M3342" s="69"/>
      <c r="P3342" s="63"/>
      <c r="Q3342" s="63"/>
      <c r="R3342" s="63"/>
    </row>
    <row r="3343" spans="1:18" outlineLevel="1">
      <c r="A3343" s="6">
        <v>50</v>
      </c>
      <c r="B3343" s="20">
        <v>42713.020833333336</v>
      </c>
      <c r="C3343" s="21">
        <v>0.3958333333333332</v>
      </c>
      <c r="D3343" s="22">
        <v>8.1300000000000008</v>
      </c>
      <c r="E3343" s="23">
        <v>38.04</v>
      </c>
      <c r="F3343" s="7">
        <f t="shared" si="157"/>
        <v>8.3698350000000019</v>
      </c>
      <c r="G3343" s="7">
        <f t="shared" si="158"/>
        <v>40.565855999999997</v>
      </c>
      <c r="H3343" s="8">
        <f t="shared" si="156"/>
        <v>342.6120311462401</v>
      </c>
      <c r="K3343" s="69"/>
      <c r="L3343" s="69"/>
      <c r="M3343" s="69"/>
      <c r="P3343" s="63"/>
      <c r="Q3343" s="63"/>
      <c r="R3343" s="63"/>
    </row>
    <row r="3344" spans="1:18" outlineLevel="1">
      <c r="A3344" s="6">
        <v>50</v>
      </c>
      <c r="B3344" s="20">
        <v>42713.020833333336</v>
      </c>
      <c r="C3344" s="21">
        <v>0.41666666666666652</v>
      </c>
      <c r="D3344" s="22">
        <v>8.2200000000000006</v>
      </c>
      <c r="E3344" s="23">
        <v>32.28</v>
      </c>
      <c r="F3344" s="7">
        <f t="shared" si="157"/>
        <v>8.4624900000000007</v>
      </c>
      <c r="G3344" s="7">
        <f t="shared" si="158"/>
        <v>34.423392</v>
      </c>
      <c r="H3344" s="8">
        <f t="shared" si="156"/>
        <v>398.38532443392006</v>
      </c>
      <c r="K3344" s="69"/>
      <c r="L3344" s="69"/>
      <c r="M3344" s="69"/>
      <c r="P3344" s="63"/>
      <c r="Q3344" s="63"/>
      <c r="R3344" s="63"/>
    </row>
    <row r="3345" spans="1:18" outlineLevel="1">
      <c r="A3345" s="6">
        <v>50</v>
      </c>
      <c r="B3345" s="20">
        <v>42713.020833333336</v>
      </c>
      <c r="C3345" s="21">
        <v>0.43749999999999983</v>
      </c>
      <c r="D3345" s="22">
        <v>7.85</v>
      </c>
      <c r="E3345" s="23">
        <v>31.89</v>
      </c>
      <c r="F3345" s="7">
        <f t="shared" si="157"/>
        <v>8.0815750000000008</v>
      </c>
      <c r="G3345" s="7">
        <f t="shared" si="158"/>
        <v>34.007496000000003</v>
      </c>
      <c r="H3345" s="8">
        <f t="shared" si="156"/>
        <v>383.81423301379999</v>
      </c>
      <c r="K3345" s="69"/>
      <c r="L3345" s="69"/>
      <c r="M3345" s="69"/>
      <c r="P3345" s="63"/>
      <c r="Q3345" s="63"/>
      <c r="R3345" s="63"/>
    </row>
    <row r="3346" spans="1:18" outlineLevel="1">
      <c r="A3346" s="6">
        <v>50</v>
      </c>
      <c r="B3346" s="20">
        <v>42713.020833333336</v>
      </c>
      <c r="C3346" s="21">
        <v>0.45833333333333315</v>
      </c>
      <c r="D3346" s="22">
        <v>7.78</v>
      </c>
      <c r="E3346" s="23">
        <v>36.700000000000003</v>
      </c>
      <c r="F3346" s="7">
        <f t="shared" si="157"/>
        <v>8.0095100000000006</v>
      </c>
      <c r="G3346" s="7">
        <f t="shared" si="158"/>
        <v>39.136880000000005</v>
      </c>
      <c r="H3346" s="8">
        <f t="shared" si="156"/>
        <v>339.30783327119997</v>
      </c>
      <c r="K3346" s="69"/>
      <c r="L3346" s="69"/>
      <c r="M3346" s="69"/>
      <c r="P3346" s="63"/>
      <c r="Q3346" s="63"/>
      <c r="R3346" s="63"/>
    </row>
    <row r="3347" spans="1:18" outlineLevel="1">
      <c r="A3347" s="6">
        <v>50</v>
      </c>
      <c r="B3347" s="20">
        <v>42713.020833333336</v>
      </c>
      <c r="C3347" s="21">
        <v>0.47916666666666646</v>
      </c>
      <c r="D3347" s="22">
        <v>8.6199999999999992</v>
      </c>
      <c r="E3347" s="23">
        <v>29.62</v>
      </c>
      <c r="F3347" s="7">
        <f t="shared" si="157"/>
        <v>8.8742900000000002</v>
      </c>
      <c r="G3347" s="7">
        <f t="shared" si="158"/>
        <v>31.586768000000003</v>
      </c>
      <c r="H3347" s="8">
        <f t="shared" si="156"/>
        <v>442.94449560527994</v>
      </c>
      <c r="K3347" s="69"/>
      <c r="L3347" s="69"/>
      <c r="M3347" s="69"/>
      <c r="P3347" s="63"/>
      <c r="Q3347" s="63"/>
      <c r="R3347" s="63"/>
    </row>
    <row r="3348" spans="1:18" outlineLevel="1">
      <c r="A3348" s="6">
        <v>50</v>
      </c>
      <c r="B3348" s="20">
        <v>42713.020833333336</v>
      </c>
      <c r="C3348" s="21">
        <v>0.49999999999999978</v>
      </c>
      <c r="D3348" s="22">
        <v>8.06</v>
      </c>
      <c r="E3348" s="23">
        <v>22.2</v>
      </c>
      <c r="F3348" s="7">
        <f t="shared" si="157"/>
        <v>8.2977700000000016</v>
      </c>
      <c r="G3348" s="7">
        <f t="shared" si="158"/>
        <v>23.67408</v>
      </c>
      <c r="H3348" s="8">
        <f t="shared" si="156"/>
        <v>479.82618419840009</v>
      </c>
      <c r="K3348" s="69"/>
      <c r="L3348" s="69"/>
      <c r="M3348" s="69"/>
      <c r="P3348" s="63"/>
      <c r="Q3348" s="63"/>
      <c r="R3348" s="63"/>
    </row>
    <row r="3349" spans="1:18" outlineLevel="1">
      <c r="A3349" s="6">
        <v>50</v>
      </c>
      <c r="B3349" s="20">
        <v>42713.020833333336</v>
      </c>
      <c r="C3349" s="21">
        <v>0.52083333333333315</v>
      </c>
      <c r="D3349" s="22">
        <v>7.5</v>
      </c>
      <c r="E3349" s="23">
        <v>21.2</v>
      </c>
      <c r="F3349" s="7">
        <f t="shared" si="157"/>
        <v>7.7212500000000004</v>
      </c>
      <c r="G3349" s="7">
        <f t="shared" si="158"/>
        <v>22.607679999999998</v>
      </c>
      <c r="H3349" s="8">
        <f t="shared" si="156"/>
        <v>454.72232580000002</v>
      </c>
      <c r="K3349" s="69"/>
      <c r="L3349" s="69"/>
      <c r="M3349" s="69"/>
      <c r="P3349" s="63"/>
      <c r="Q3349" s="63"/>
      <c r="R3349" s="63"/>
    </row>
    <row r="3350" spans="1:18" outlineLevel="1">
      <c r="A3350" s="6">
        <v>50</v>
      </c>
      <c r="B3350" s="20">
        <v>42713.020833333336</v>
      </c>
      <c r="C3350" s="21">
        <v>0.54166666666666652</v>
      </c>
      <c r="D3350" s="22">
        <v>5.54</v>
      </c>
      <c r="E3350" s="23">
        <v>24.85</v>
      </c>
      <c r="F3350" s="7">
        <f t="shared" si="157"/>
        <v>5.7034300000000009</v>
      </c>
      <c r="G3350" s="7">
        <f t="shared" si="158"/>
        <v>26.500040000000002</v>
      </c>
      <c r="H3350" s="8">
        <f t="shared" si="156"/>
        <v>313.68842186280006</v>
      </c>
      <c r="K3350" s="69"/>
      <c r="L3350" s="69"/>
      <c r="M3350" s="69"/>
      <c r="P3350" s="63"/>
      <c r="Q3350" s="63"/>
      <c r="R3350" s="63"/>
    </row>
    <row r="3351" spans="1:18" outlineLevel="1">
      <c r="A3351" s="6">
        <v>50</v>
      </c>
      <c r="B3351" s="20">
        <v>42713.020833333336</v>
      </c>
      <c r="C3351" s="21">
        <v>0.56249999999999989</v>
      </c>
      <c r="D3351" s="22">
        <v>4.92</v>
      </c>
      <c r="E3351" s="23">
        <v>26.67</v>
      </c>
      <c r="F3351" s="7">
        <f t="shared" si="157"/>
        <v>5.0651400000000004</v>
      </c>
      <c r="G3351" s="7">
        <f t="shared" si="158"/>
        <v>28.440888000000001</v>
      </c>
      <c r="H3351" s="8">
        <f t="shared" si="156"/>
        <v>268.75183055568004</v>
      </c>
      <c r="K3351" s="69"/>
      <c r="L3351" s="69"/>
      <c r="M3351" s="69"/>
      <c r="P3351" s="63"/>
      <c r="Q3351" s="63"/>
      <c r="R3351" s="63"/>
    </row>
    <row r="3352" spans="1:18" outlineLevel="1">
      <c r="A3352" s="6">
        <v>50</v>
      </c>
      <c r="B3352" s="20">
        <v>42713.020833333336</v>
      </c>
      <c r="C3352" s="21">
        <v>0.58333333333333326</v>
      </c>
      <c r="D3352" s="22">
        <v>5.26</v>
      </c>
      <c r="E3352" s="23">
        <v>23.88</v>
      </c>
      <c r="F3352" s="7">
        <f t="shared" si="157"/>
        <v>5.4151699999999998</v>
      </c>
      <c r="G3352" s="7">
        <f t="shared" si="158"/>
        <v>25.465631999999999</v>
      </c>
      <c r="H3352" s="8">
        <f t="shared" si="156"/>
        <v>303.43562856256</v>
      </c>
      <c r="K3352" s="69"/>
      <c r="L3352" s="69"/>
      <c r="M3352" s="69"/>
      <c r="P3352" s="63"/>
      <c r="Q3352" s="63"/>
      <c r="R3352" s="63"/>
    </row>
    <row r="3353" spans="1:18" outlineLevel="1">
      <c r="A3353" s="6">
        <v>50</v>
      </c>
      <c r="B3353" s="20">
        <v>42713.020833333336</v>
      </c>
      <c r="C3353" s="21">
        <v>0.60416666666666663</v>
      </c>
      <c r="D3353" s="22">
        <v>5.38</v>
      </c>
      <c r="E3353" s="23">
        <v>14.61</v>
      </c>
      <c r="F3353" s="7">
        <f t="shared" si="157"/>
        <v>5.53871</v>
      </c>
      <c r="G3353" s="7">
        <f t="shared" si="158"/>
        <v>15.580104</v>
      </c>
      <c r="H3353" s="8">
        <f t="shared" si="156"/>
        <v>365.11118717415997</v>
      </c>
      <c r="K3353" s="69"/>
      <c r="L3353" s="69"/>
      <c r="M3353" s="69"/>
      <c r="P3353" s="63"/>
      <c r="Q3353" s="63"/>
      <c r="R3353" s="63"/>
    </row>
    <row r="3354" spans="1:18" outlineLevel="1">
      <c r="A3354" s="6">
        <v>50</v>
      </c>
      <c r="B3354" s="20">
        <v>42713.020833333336</v>
      </c>
      <c r="C3354" s="21">
        <v>0.625</v>
      </c>
      <c r="D3354" s="22">
        <v>5.15</v>
      </c>
      <c r="E3354" s="23">
        <v>18.989999999999998</v>
      </c>
      <c r="F3354" s="7">
        <f t="shared" si="157"/>
        <v>5.3019250000000007</v>
      </c>
      <c r="G3354" s="7">
        <f t="shared" si="158"/>
        <v>20.250935999999999</v>
      </c>
      <c r="H3354" s="8">
        <f t="shared" si="156"/>
        <v>324.73794364820009</v>
      </c>
      <c r="K3354" s="69"/>
      <c r="L3354" s="69"/>
      <c r="M3354" s="69"/>
      <c r="P3354" s="63"/>
      <c r="Q3354" s="63"/>
      <c r="R3354" s="63"/>
    </row>
    <row r="3355" spans="1:18" outlineLevel="1">
      <c r="A3355" s="6">
        <v>50</v>
      </c>
      <c r="B3355" s="20">
        <v>42713.020833333336</v>
      </c>
      <c r="C3355" s="21">
        <v>0.64583333333333337</v>
      </c>
      <c r="D3355" s="22">
        <v>4.6900000000000004</v>
      </c>
      <c r="E3355" s="23">
        <v>20.12</v>
      </c>
      <c r="F3355" s="7">
        <f t="shared" si="157"/>
        <v>4.8283550000000011</v>
      </c>
      <c r="G3355" s="7">
        <f t="shared" si="158"/>
        <v>21.455968000000002</v>
      </c>
      <c r="H3355" s="8">
        <f t="shared" si="156"/>
        <v>289.91390212736007</v>
      </c>
      <c r="K3355" s="69"/>
      <c r="L3355" s="69"/>
      <c r="M3355" s="69"/>
      <c r="P3355" s="63"/>
      <c r="Q3355" s="63"/>
      <c r="R3355" s="63"/>
    </row>
    <row r="3356" spans="1:18" outlineLevel="1">
      <c r="A3356" s="6">
        <v>50</v>
      </c>
      <c r="B3356" s="20">
        <v>42713.020833333336</v>
      </c>
      <c r="C3356" s="21">
        <v>0.66666666666666674</v>
      </c>
      <c r="D3356" s="22">
        <v>5.29</v>
      </c>
      <c r="E3356" s="23">
        <v>13.35</v>
      </c>
      <c r="F3356" s="7">
        <f t="shared" si="157"/>
        <v>5.4460550000000003</v>
      </c>
      <c r="G3356" s="7">
        <f t="shared" si="158"/>
        <v>14.23644</v>
      </c>
      <c r="H3356" s="8">
        <f t="shared" si="156"/>
        <v>366.32104725580001</v>
      </c>
      <c r="K3356" s="69"/>
      <c r="L3356" s="69"/>
      <c r="M3356" s="69"/>
      <c r="P3356" s="63"/>
      <c r="Q3356" s="63"/>
      <c r="R3356" s="63"/>
    </row>
    <row r="3357" spans="1:18" outlineLevel="1">
      <c r="A3357" s="6">
        <v>50</v>
      </c>
      <c r="B3357" s="20">
        <v>42713.020833333336</v>
      </c>
      <c r="C3357" s="21">
        <v>0.68750000000000011</v>
      </c>
      <c r="D3357" s="22">
        <v>5.77</v>
      </c>
      <c r="E3357" s="23">
        <v>18.829999999999998</v>
      </c>
      <c r="F3357" s="7">
        <f t="shared" si="157"/>
        <v>5.9402150000000002</v>
      </c>
      <c r="G3357" s="7">
        <f t="shared" si="158"/>
        <v>20.080311999999999</v>
      </c>
      <c r="H3357" s="8">
        <f t="shared" si="156"/>
        <v>364.84615195292002</v>
      </c>
      <c r="K3357" s="69"/>
      <c r="L3357" s="69"/>
      <c r="M3357" s="69"/>
      <c r="P3357" s="63"/>
      <c r="Q3357" s="63"/>
      <c r="R3357" s="63"/>
    </row>
    <row r="3358" spans="1:18" outlineLevel="1">
      <c r="A3358" s="6">
        <v>50</v>
      </c>
      <c r="B3358" s="20">
        <v>42713.020833333336</v>
      </c>
      <c r="C3358" s="21">
        <v>0.70833333333333348</v>
      </c>
      <c r="D3358" s="22">
        <v>4.78</v>
      </c>
      <c r="E3358" s="23">
        <v>18.399999999999999</v>
      </c>
      <c r="F3358" s="7">
        <f t="shared" si="157"/>
        <v>4.9210100000000008</v>
      </c>
      <c r="G3358" s="7">
        <f t="shared" si="158"/>
        <v>19.621759999999998</v>
      </c>
      <c r="H3358" s="8">
        <f t="shared" si="156"/>
        <v>304.50343782240009</v>
      </c>
      <c r="K3358" s="69"/>
      <c r="L3358" s="69"/>
      <c r="M3358" s="69"/>
      <c r="P3358" s="63"/>
      <c r="Q3358" s="63"/>
      <c r="R3358" s="63"/>
    </row>
    <row r="3359" spans="1:18" outlineLevel="1">
      <c r="A3359" s="6">
        <v>50</v>
      </c>
      <c r="B3359" s="20">
        <v>42713.020833333336</v>
      </c>
      <c r="C3359" s="21">
        <v>0.72916666666666685</v>
      </c>
      <c r="D3359" s="22">
        <v>4.68</v>
      </c>
      <c r="E3359" s="23">
        <v>21.01</v>
      </c>
      <c r="F3359" s="7">
        <f t="shared" si="157"/>
        <v>4.81806</v>
      </c>
      <c r="G3359" s="7">
        <f t="shared" si="158"/>
        <v>22.405064000000003</v>
      </c>
      <c r="H3359" s="8">
        <f t="shared" si="156"/>
        <v>284.72294734415999</v>
      </c>
      <c r="K3359" s="69"/>
      <c r="L3359" s="69"/>
      <c r="M3359" s="69"/>
      <c r="P3359" s="63"/>
      <c r="Q3359" s="63"/>
      <c r="R3359" s="63"/>
    </row>
    <row r="3360" spans="1:18" outlineLevel="1">
      <c r="A3360" s="6">
        <v>50</v>
      </c>
      <c r="B3360" s="20">
        <v>42713.020833333336</v>
      </c>
      <c r="C3360" s="21">
        <v>0.75000000000000022</v>
      </c>
      <c r="D3360" s="22">
        <v>4</v>
      </c>
      <c r="E3360" s="23">
        <v>17.7</v>
      </c>
      <c r="F3360" s="7">
        <f t="shared" si="157"/>
        <v>4.1180000000000003</v>
      </c>
      <c r="G3360" s="7">
        <f t="shared" si="158"/>
        <v>18.87528</v>
      </c>
      <c r="H3360" s="8">
        <f t="shared" si="156"/>
        <v>257.88859696000003</v>
      </c>
      <c r="K3360" s="69"/>
      <c r="L3360" s="69"/>
      <c r="M3360" s="69"/>
      <c r="P3360" s="63"/>
      <c r="Q3360" s="63"/>
      <c r="R3360" s="63"/>
    </row>
    <row r="3361" spans="1:18" outlineLevel="1">
      <c r="A3361" s="6">
        <v>50</v>
      </c>
      <c r="B3361" s="20">
        <v>42713.020833333336</v>
      </c>
      <c r="C3361" s="21">
        <v>0.77083333333333359</v>
      </c>
      <c r="D3361" s="22">
        <v>5.25</v>
      </c>
      <c r="E3361" s="23">
        <v>25.2</v>
      </c>
      <c r="F3361" s="7">
        <f t="shared" si="157"/>
        <v>5.4048750000000005</v>
      </c>
      <c r="G3361" s="7">
        <f t="shared" si="158"/>
        <v>26.873280000000001</v>
      </c>
      <c r="H3361" s="8">
        <f t="shared" si="156"/>
        <v>295.25059326000002</v>
      </c>
      <c r="K3361" s="69"/>
      <c r="L3361" s="69"/>
      <c r="M3361" s="69"/>
      <c r="P3361" s="63"/>
      <c r="Q3361" s="63"/>
      <c r="R3361" s="63"/>
    </row>
    <row r="3362" spans="1:18" outlineLevel="1">
      <c r="A3362" s="6">
        <v>50</v>
      </c>
      <c r="B3362" s="20">
        <v>42713.020833333336</v>
      </c>
      <c r="C3362" s="21">
        <v>0.79166666666666696</v>
      </c>
      <c r="D3362" s="22">
        <v>5.04</v>
      </c>
      <c r="E3362" s="23">
        <v>24.4</v>
      </c>
      <c r="F3362" s="7">
        <f t="shared" si="157"/>
        <v>5.1886800000000006</v>
      </c>
      <c r="G3362" s="7">
        <f t="shared" si="158"/>
        <v>26.020159999999997</v>
      </c>
      <c r="H3362" s="8">
        <f t="shared" si="156"/>
        <v>287.86713621120003</v>
      </c>
      <c r="K3362" s="69"/>
      <c r="L3362" s="69"/>
      <c r="M3362" s="69"/>
      <c r="P3362" s="63"/>
      <c r="Q3362" s="63"/>
      <c r="R3362" s="63"/>
    </row>
    <row r="3363" spans="1:18" outlineLevel="1">
      <c r="A3363" s="6">
        <v>50</v>
      </c>
      <c r="B3363" s="20">
        <v>42713.020833333336</v>
      </c>
      <c r="C3363" s="21">
        <v>0.81250000000000033</v>
      </c>
      <c r="D3363" s="22">
        <v>5.14</v>
      </c>
      <c r="E3363" s="23">
        <v>26.92</v>
      </c>
      <c r="F3363" s="7">
        <f t="shared" si="157"/>
        <v>5.2916300000000005</v>
      </c>
      <c r="G3363" s="7">
        <f t="shared" si="158"/>
        <v>28.707488000000001</v>
      </c>
      <c r="H3363" s="8">
        <f t="shared" si="156"/>
        <v>279.35844027456005</v>
      </c>
      <c r="K3363" s="69"/>
      <c r="L3363" s="69"/>
      <c r="M3363" s="69"/>
      <c r="P3363" s="63"/>
      <c r="Q3363" s="63"/>
      <c r="R3363" s="63"/>
    </row>
    <row r="3364" spans="1:18" outlineLevel="1">
      <c r="A3364" s="6">
        <v>50</v>
      </c>
      <c r="B3364" s="20">
        <v>42713.020833333336</v>
      </c>
      <c r="C3364" s="21">
        <v>0.8333333333333337</v>
      </c>
      <c r="D3364" s="22">
        <v>5.0999999999999996</v>
      </c>
      <c r="E3364" s="23">
        <v>36.24</v>
      </c>
      <c r="F3364" s="7">
        <f t="shared" si="157"/>
        <v>5.2504499999999998</v>
      </c>
      <c r="G3364" s="7">
        <f t="shared" si="158"/>
        <v>38.646336000000005</v>
      </c>
      <c r="H3364" s="8">
        <f t="shared" si="156"/>
        <v>225.00102014879997</v>
      </c>
      <c r="K3364" s="69"/>
      <c r="L3364" s="69"/>
      <c r="M3364" s="69"/>
      <c r="P3364" s="63"/>
      <c r="Q3364" s="63"/>
      <c r="R3364" s="63"/>
    </row>
    <row r="3365" spans="1:18" outlineLevel="1">
      <c r="A3365" s="6">
        <v>50</v>
      </c>
      <c r="B3365" s="20">
        <v>42713.020833333336</v>
      </c>
      <c r="C3365" s="21">
        <v>0.85416666666666707</v>
      </c>
      <c r="D3365" s="22">
        <v>5.54</v>
      </c>
      <c r="E3365" s="23">
        <v>36.479999999999997</v>
      </c>
      <c r="F3365" s="7">
        <f t="shared" si="157"/>
        <v>5.7034300000000009</v>
      </c>
      <c r="G3365" s="7">
        <f t="shared" si="158"/>
        <v>38.902271999999996</v>
      </c>
      <c r="H3365" s="8">
        <f t="shared" si="156"/>
        <v>242.95315980704007</v>
      </c>
      <c r="K3365" s="69"/>
      <c r="L3365" s="69"/>
      <c r="M3365" s="69"/>
      <c r="P3365" s="63"/>
      <c r="Q3365" s="63"/>
      <c r="R3365" s="63"/>
    </row>
    <row r="3366" spans="1:18" outlineLevel="1">
      <c r="A3366" s="6">
        <v>50</v>
      </c>
      <c r="B3366" s="20">
        <v>42713.020833333336</v>
      </c>
      <c r="C3366" s="21">
        <v>0.87500000000000044</v>
      </c>
      <c r="D3366" s="22">
        <v>4.6500000000000004</v>
      </c>
      <c r="E3366" s="23">
        <v>32.69</v>
      </c>
      <c r="F3366" s="7">
        <f t="shared" si="157"/>
        <v>4.7871750000000004</v>
      </c>
      <c r="G3366" s="7">
        <f t="shared" si="158"/>
        <v>34.860616</v>
      </c>
      <c r="H3366" s="8">
        <f t="shared" si="156"/>
        <v>223.27089310020003</v>
      </c>
      <c r="K3366" s="69"/>
      <c r="L3366" s="69"/>
      <c r="M3366" s="69"/>
      <c r="P3366" s="63"/>
      <c r="Q3366" s="63"/>
      <c r="R3366" s="63"/>
    </row>
    <row r="3367" spans="1:18" outlineLevel="1">
      <c r="A3367" s="6">
        <v>50</v>
      </c>
      <c r="B3367" s="20">
        <v>42713.020833333336</v>
      </c>
      <c r="C3367" s="21">
        <v>0.89583333333333381</v>
      </c>
      <c r="D3367" s="22">
        <v>6.25</v>
      </c>
      <c r="E3367" s="23">
        <v>33.119999999999997</v>
      </c>
      <c r="F3367" s="7">
        <f t="shared" si="157"/>
        <v>6.4343750000000002</v>
      </c>
      <c r="G3367" s="7">
        <f t="shared" si="158"/>
        <v>35.319167999999998</v>
      </c>
      <c r="H3367" s="8">
        <f t="shared" si="156"/>
        <v>297.14479090000003</v>
      </c>
      <c r="K3367" s="69"/>
      <c r="L3367" s="69"/>
      <c r="M3367" s="69"/>
      <c r="P3367" s="63"/>
      <c r="Q3367" s="63"/>
      <c r="R3367" s="63"/>
    </row>
    <row r="3368" spans="1:18" outlineLevel="1">
      <c r="A3368" s="6">
        <v>50</v>
      </c>
      <c r="B3368" s="20">
        <v>42713.020833333336</v>
      </c>
      <c r="C3368" s="21">
        <v>0.91666666666666718</v>
      </c>
      <c r="D3368" s="22">
        <v>7.36</v>
      </c>
      <c r="E3368" s="23">
        <v>24.58</v>
      </c>
      <c r="F3368" s="7">
        <f t="shared" si="157"/>
        <v>7.5771200000000007</v>
      </c>
      <c r="G3368" s="7">
        <f t="shared" si="158"/>
        <v>26.212111999999998</v>
      </c>
      <c r="H3368" s="8">
        <f t="shared" si="156"/>
        <v>418.92296192256003</v>
      </c>
      <c r="K3368" s="69"/>
      <c r="L3368" s="69"/>
      <c r="M3368" s="69"/>
      <c r="P3368" s="63"/>
      <c r="Q3368" s="63"/>
      <c r="R3368" s="63"/>
    </row>
    <row r="3369" spans="1:18" outlineLevel="1">
      <c r="A3369" s="6">
        <v>50</v>
      </c>
      <c r="B3369" s="20">
        <v>42713.020833333336</v>
      </c>
      <c r="C3369" s="21">
        <v>0.93750000000000056</v>
      </c>
      <c r="D3369" s="22">
        <v>7.52</v>
      </c>
      <c r="E3369" s="23">
        <v>16.690000000000001</v>
      </c>
      <c r="F3369" s="7">
        <f t="shared" si="157"/>
        <v>7.7418399999999998</v>
      </c>
      <c r="G3369" s="7">
        <f t="shared" si="158"/>
        <v>17.798216</v>
      </c>
      <c r="H3369" s="8">
        <f t="shared" si="156"/>
        <v>493.16901944256</v>
      </c>
      <c r="K3369" s="69"/>
      <c r="L3369" s="69"/>
      <c r="M3369" s="69"/>
      <c r="P3369" s="63"/>
      <c r="Q3369" s="63"/>
      <c r="R3369" s="63"/>
    </row>
    <row r="3370" spans="1:18" outlineLevel="1">
      <c r="A3370" s="6">
        <v>50</v>
      </c>
      <c r="B3370" s="20">
        <v>42713.020833333336</v>
      </c>
      <c r="C3370" s="21">
        <v>0.95833333333333393</v>
      </c>
      <c r="D3370" s="22">
        <v>5.46</v>
      </c>
      <c r="E3370" s="23">
        <v>18.22</v>
      </c>
      <c r="F3370" s="7">
        <f t="shared" si="157"/>
        <v>5.6210700000000005</v>
      </c>
      <c r="G3370" s="7">
        <f t="shared" si="158"/>
        <v>19.429807999999998</v>
      </c>
      <c r="H3370" s="8">
        <f t="shared" si="156"/>
        <v>348.90089414544008</v>
      </c>
      <c r="K3370" s="69"/>
      <c r="L3370" s="69"/>
      <c r="M3370" s="69"/>
      <c r="P3370" s="63"/>
      <c r="Q3370" s="63"/>
      <c r="R3370" s="63"/>
    </row>
    <row r="3371" spans="1:18" outlineLevel="1">
      <c r="A3371" s="6">
        <v>50</v>
      </c>
      <c r="B3371" s="20">
        <v>42713.020833333336</v>
      </c>
      <c r="C3371" s="21">
        <v>0.9791666666666673</v>
      </c>
      <c r="D3371" s="22">
        <v>6.02</v>
      </c>
      <c r="E3371" s="23">
        <v>23.41</v>
      </c>
      <c r="F3371" s="7">
        <f t="shared" si="157"/>
        <v>6.1975899999999999</v>
      </c>
      <c r="G3371" s="7">
        <f t="shared" si="158"/>
        <v>24.964424000000001</v>
      </c>
      <c r="H3371" s="8">
        <f t="shared" si="156"/>
        <v>350.38432046183999</v>
      </c>
      <c r="K3371" s="69"/>
      <c r="L3371" s="69"/>
      <c r="M3371" s="69"/>
      <c r="P3371" s="63"/>
      <c r="Q3371" s="63"/>
      <c r="R3371" s="63"/>
    </row>
    <row r="3372" spans="1:18" outlineLevel="1">
      <c r="A3372" s="6">
        <v>50</v>
      </c>
      <c r="B3372" s="20">
        <v>42713.020833333336</v>
      </c>
      <c r="C3372" s="21">
        <v>1.0000000000000007</v>
      </c>
      <c r="D3372" s="22">
        <v>4.9000000000000004</v>
      </c>
      <c r="E3372" s="23">
        <v>30.14</v>
      </c>
      <c r="F3372" s="7">
        <f t="shared" si="157"/>
        <v>5.044550000000001</v>
      </c>
      <c r="G3372" s="7">
        <f t="shared" si="158"/>
        <v>32.141296000000004</v>
      </c>
      <c r="H3372" s="8">
        <f t="shared" si="156"/>
        <v>248.99245026320003</v>
      </c>
      <c r="K3372" s="69"/>
      <c r="L3372" s="69"/>
      <c r="M3372" s="69"/>
      <c r="P3372" s="63"/>
      <c r="Q3372" s="63"/>
      <c r="R3372" s="63"/>
    </row>
    <row r="3373" spans="1:18" outlineLevel="1">
      <c r="A3373" s="6">
        <v>50</v>
      </c>
      <c r="B3373" s="20">
        <v>42714.020833333336</v>
      </c>
      <c r="C3373" s="21">
        <v>2.0833333333333332E-2</v>
      </c>
      <c r="D3373" s="22">
        <v>4.62</v>
      </c>
      <c r="E3373" s="23">
        <v>18.309999999999999</v>
      </c>
      <c r="F3373" s="7">
        <f t="shared" si="157"/>
        <v>4.7562900000000008</v>
      </c>
      <c r="G3373" s="7">
        <f t="shared" si="158"/>
        <v>19.525783999999998</v>
      </c>
      <c r="H3373" s="8">
        <f t="shared" si="156"/>
        <v>294.76734381864003</v>
      </c>
      <c r="K3373" s="69"/>
      <c r="L3373" s="69"/>
      <c r="M3373" s="69"/>
      <c r="P3373" s="63"/>
      <c r="Q3373" s="63"/>
      <c r="R3373" s="63"/>
    </row>
    <row r="3374" spans="1:18" outlineLevel="1">
      <c r="A3374" s="6">
        <v>50</v>
      </c>
      <c r="B3374" s="20">
        <v>42714.020833333336</v>
      </c>
      <c r="C3374" s="21">
        <v>4.1666666666666664E-2</v>
      </c>
      <c r="D3374" s="22">
        <v>4.76</v>
      </c>
      <c r="E3374" s="23">
        <v>17.04</v>
      </c>
      <c r="F3374" s="7">
        <f t="shared" si="157"/>
        <v>4.9004200000000004</v>
      </c>
      <c r="G3374" s="7">
        <f t="shared" si="158"/>
        <v>18.171455999999999</v>
      </c>
      <c r="H3374" s="8">
        <f t="shared" si="156"/>
        <v>310.33646358848006</v>
      </c>
      <c r="K3374" s="69"/>
      <c r="L3374" s="69"/>
      <c r="M3374" s="69"/>
      <c r="P3374" s="63"/>
      <c r="Q3374" s="63"/>
      <c r="R3374" s="63"/>
    </row>
    <row r="3375" spans="1:18" outlineLevel="1">
      <c r="A3375" s="6">
        <v>50</v>
      </c>
      <c r="B3375" s="20">
        <v>42714.020833333336</v>
      </c>
      <c r="C3375" s="21">
        <v>6.25E-2</v>
      </c>
      <c r="D3375" s="22">
        <v>3.91</v>
      </c>
      <c r="E3375" s="23">
        <v>20.63</v>
      </c>
      <c r="F3375" s="7">
        <f t="shared" si="157"/>
        <v>4.0253450000000006</v>
      </c>
      <c r="G3375" s="7">
        <f t="shared" si="158"/>
        <v>21.999831999999998</v>
      </c>
      <c r="H3375" s="8">
        <f t="shared" si="156"/>
        <v>239.50870375796003</v>
      </c>
      <c r="K3375" s="69"/>
      <c r="L3375" s="69"/>
      <c r="M3375" s="69"/>
      <c r="P3375" s="63"/>
      <c r="Q3375" s="63"/>
      <c r="R3375" s="63"/>
    </row>
    <row r="3376" spans="1:18" outlineLevel="1">
      <c r="A3376" s="6">
        <v>50</v>
      </c>
      <c r="B3376" s="20">
        <v>42714.020833333336</v>
      </c>
      <c r="C3376" s="21">
        <v>8.3333333333333329E-2</v>
      </c>
      <c r="D3376" s="22">
        <v>4.54</v>
      </c>
      <c r="E3376" s="23">
        <v>16.39</v>
      </c>
      <c r="F3376" s="7">
        <f t="shared" si="157"/>
        <v>4.6739300000000004</v>
      </c>
      <c r="G3376" s="7">
        <f t="shared" si="158"/>
        <v>17.478296</v>
      </c>
      <c r="H3376" s="8">
        <f t="shared" si="156"/>
        <v>299.23296297672005</v>
      </c>
      <c r="K3376" s="69"/>
      <c r="L3376" s="69"/>
      <c r="M3376" s="69"/>
      <c r="P3376" s="63"/>
      <c r="Q3376" s="63"/>
      <c r="R3376" s="63"/>
    </row>
    <row r="3377" spans="1:18" outlineLevel="1">
      <c r="A3377" s="6">
        <v>50</v>
      </c>
      <c r="B3377" s="20">
        <v>42714.020833333336</v>
      </c>
      <c r="C3377" s="21">
        <v>0.10416666666666666</v>
      </c>
      <c r="D3377" s="22">
        <v>4.7300000000000004</v>
      </c>
      <c r="E3377" s="23">
        <v>16.39</v>
      </c>
      <c r="F3377" s="7">
        <f t="shared" si="157"/>
        <v>4.8695350000000008</v>
      </c>
      <c r="G3377" s="7">
        <f t="shared" si="158"/>
        <v>17.478296</v>
      </c>
      <c r="H3377" s="8">
        <f t="shared" si="156"/>
        <v>311.75592838764004</v>
      </c>
      <c r="K3377" s="69"/>
      <c r="L3377" s="69"/>
      <c r="M3377" s="69"/>
      <c r="P3377" s="63"/>
      <c r="Q3377" s="63"/>
      <c r="R3377" s="63"/>
    </row>
    <row r="3378" spans="1:18" outlineLevel="1">
      <c r="A3378" s="6">
        <v>50</v>
      </c>
      <c r="B3378" s="20">
        <v>42714.020833333336</v>
      </c>
      <c r="C3378" s="21">
        <v>0.12499999999999999</v>
      </c>
      <c r="D3378" s="22">
        <v>4.5599999999999996</v>
      </c>
      <c r="E3378" s="23">
        <v>16.170000000000002</v>
      </c>
      <c r="F3378" s="7">
        <f t="shared" si="157"/>
        <v>4.6945199999999998</v>
      </c>
      <c r="G3378" s="7">
        <f t="shared" si="158"/>
        <v>17.243688000000002</v>
      </c>
      <c r="H3378" s="8">
        <f t="shared" si="156"/>
        <v>301.65254181023994</v>
      </c>
      <c r="K3378" s="69"/>
      <c r="L3378" s="69"/>
      <c r="M3378" s="69"/>
      <c r="P3378" s="63"/>
      <c r="Q3378" s="63"/>
      <c r="R3378" s="63"/>
    </row>
    <row r="3379" spans="1:18" outlineLevel="1">
      <c r="A3379" s="6">
        <v>50</v>
      </c>
      <c r="B3379" s="20">
        <v>42714.020833333336</v>
      </c>
      <c r="C3379" s="21">
        <v>0.14583333333333331</v>
      </c>
      <c r="D3379" s="22">
        <v>3.59</v>
      </c>
      <c r="E3379" s="23">
        <v>16.149999999999999</v>
      </c>
      <c r="F3379" s="7">
        <f t="shared" si="157"/>
        <v>3.6959050000000002</v>
      </c>
      <c r="G3379" s="7">
        <f t="shared" si="158"/>
        <v>17.222359999999998</v>
      </c>
      <c r="H3379" s="8">
        <f t="shared" si="156"/>
        <v>237.56405106420004</v>
      </c>
      <c r="K3379" s="69"/>
      <c r="L3379" s="69"/>
      <c r="M3379" s="69"/>
      <c r="P3379" s="63"/>
      <c r="Q3379" s="63"/>
      <c r="R3379" s="63"/>
    </row>
    <row r="3380" spans="1:18" outlineLevel="1">
      <c r="A3380" s="6">
        <v>50</v>
      </c>
      <c r="B3380" s="20">
        <v>42714.020833333336</v>
      </c>
      <c r="C3380" s="21">
        <v>0.16666666666666666</v>
      </c>
      <c r="D3380" s="22">
        <v>4.3899999999999997</v>
      </c>
      <c r="E3380" s="23">
        <v>15.65</v>
      </c>
      <c r="F3380" s="7">
        <f t="shared" si="157"/>
        <v>4.5195049999999997</v>
      </c>
      <c r="G3380" s="7">
        <f t="shared" si="158"/>
        <v>16.689160000000001</v>
      </c>
      <c r="H3380" s="8">
        <f t="shared" si="156"/>
        <v>292.91291543419999</v>
      </c>
      <c r="K3380" s="69"/>
      <c r="L3380" s="69"/>
      <c r="M3380" s="69"/>
      <c r="P3380" s="63"/>
      <c r="Q3380" s="63"/>
      <c r="R3380" s="63"/>
    </row>
    <row r="3381" spans="1:18" outlineLevel="1">
      <c r="A3381" s="6">
        <v>50</v>
      </c>
      <c r="B3381" s="20">
        <v>42714.020833333336</v>
      </c>
      <c r="C3381" s="21">
        <v>0.1875</v>
      </c>
      <c r="D3381" s="22">
        <v>4.5599999999999996</v>
      </c>
      <c r="E3381" s="23">
        <v>16.170000000000002</v>
      </c>
      <c r="F3381" s="7">
        <f t="shared" si="157"/>
        <v>4.6945199999999998</v>
      </c>
      <c r="G3381" s="7">
        <f t="shared" si="158"/>
        <v>17.243688000000002</v>
      </c>
      <c r="H3381" s="8">
        <f t="shared" si="156"/>
        <v>301.65254181023994</v>
      </c>
      <c r="K3381" s="69"/>
      <c r="L3381" s="69"/>
      <c r="M3381" s="69"/>
      <c r="P3381" s="63"/>
      <c r="Q3381" s="63"/>
      <c r="R3381" s="63"/>
    </row>
    <row r="3382" spans="1:18" outlineLevel="1">
      <c r="A3382" s="6">
        <v>50</v>
      </c>
      <c r="B3382" s="20">
        <v>42714.020833333336</v>
      </c>
      <c r="C3382" s="21">
        <v>0.20833333333333334</v>
      </c>
      <c r="D3382" s="22">
        <v>3.38</v>
      </c>
      <c r="E3382" s="23">
        <v>15.67</v>
      </c>
      <c r="F3382" s="7">
        <f t="shared" si="157"/>
        <v>3.4797100000000003</v>
      </c>
      <c r="G3382" s="7">
        <f t="shared" si="158"/>
        <v>16.710488000000002</v>
      </c>
      <c r="H3382" s="8">
        <f t="shared" si="156"/>
        <v>225.44871280152003</v>
      </c>
      <c r="K3382" s="69"/>
      <c r="L3382" s="69"/>
      <c r="M3382" s="69"/>
      <c r="P3382" s="63"/>
      <c r="Q3382" s="63"/>
      <c r="R3382" s="63"/>
    </row>
    <row r="3383" spans="1:18" outlineLevel="1">
      <c r="A3383" s="6">
        <v>50</v>
      </c>
      <c r="B3383" s="20">
        <v>42714.020833333336</v>
      </c>
      <c r="C3383" s="21">
        <v>0.22916666666666669</v>
      </c>
      <c r="D3383" s="22">
        <v>2.27</v>
      </c>
      <c r="E3383" s="23">
        <v>15.42</v>
      </c>
      <c r="F3383" s="7">
        <f t="shared" si="157"/>
        <v>2.3369650000000002</v>
      </c>
      <c r="G3383" s="7">
        <f t="shared" si="158"/>
        <v>16.443888000000001</v>
      </c>
      <c r="H3383" s="8">
        <f t="shared" si="156"/>
        <v>152.03385678008001</v>
      </c>
      <c r="K3383" s="69"/>
      <c r="L3383" s="69"/>
      <c r="M3383" s="69"/>
      <c r="P3383" s="63"/>
      <c r="Q3383" s="63"/>
      <c r="R3383" s="63"/>
    </row>
    <row r="3384" spans="1:18" outlineLevel="1">
      <c r="A3384" s="6">
        <v>50</v>
      </c>
      <c r="B3384" s="20">
        <v>42714.020833333336</v>
      </c>
      <c r="C3384" s="21">
        <v>0.25</v>
      </c>
      <c r="D3384" s="22">
        <v>2.84</v>
      </c>
      <c r="E3384" s="23">
        <v>14.3</v>
      </c>
      <c r="F3384" s="7">
        <f t="shared" si="157"/>
        <v>2.9237800000000003</v>
      </c>
      <c r="G3384" s="7">
        <f t="shared" si="158"/>
        <v>15.24952</v>
      </c>
      <c r="H3384" s="8">
        <f t="shared" si="156"/>
        <v>193.70182841440001</v>
      </c>
      <c r="K3384" s="69"/>
      <c r="L3384" s="69"/>
      <c r="M3384" s="69"/>
      <c r="P3384" s="63"/>
      <c r="Q3384" s="63"/>
      <c r="R3384" s="63"/>
    </row>
    <row r="3385" spans="1:18" outlineLevel="1">
      <c r="A3385" s="6">
        <v>50</v>
      </c>
      <c r="B3385" s="20">
        <v>42714.020833333336</v>
      </c>
      <c r="C3385" s="21">
        <v>0.27083333333333331</v>
      </c>
      <c r="D3385" s="22">
        <v>2.14</v>
      </c>
      <c r="E3385" s="23">
        <v>21.21</v>
      </c>
      <c r="F3385" s="7">
        <f t="shared" si="157"/>
        <v>2.2031300000000003</v>
      </c>
      <c r="G3385" s="7">
        <f t="shared" si="158"/>
        <v>22.618344</v>
      </c>
      <c r="H3385" s="8">
        <f t="shared" si="156"/>
        <v>129.72394278328002</v>
      </c>
      <c r="K3385" s="69"/>
      <c r="L3385" s="69"/>
      <c r="M3385" s="69"/>
      <c r="P3385" s="63"/>
      <c r="Q3385" s="63"/>
      <c r="R3385" s="63"/>
    </row>
    <row r="3386" spans="1:18" outlineLevel="1">
      <c r="A3386" s="6">
        <v>50</v>
      </c>
      <c r="B3386" s="20">
        <v>42714.020833333336</v>
      </c>
      <c r="C3386" s="21">
        <v>0.29166666666666663</v>
      </c>
      <c r="D3386" s="22">
        <v>1.54</v>
      </c>
      <c r="E3386" s="23">
        <v>26.04</v>
      </c>
      <c r="F3386" s="7">
        <f t="shared" si="157"/>
        <v>1.5854300000000001</v>
      </c>
      <c r="G3386" s="7">
        <f t="shared" si="158"/>
        <v>27.769055999999999</v>
      </c>
      <c r="H3386" s="8">
        <f t="shared" si="156"/>
        <v>85.186650545920003</v>
      </c>
      <c r="K3386" s="69"/>
      <c r="L3386" s="69"/>
      <c r="M3386" s="69"/>
      <c r="P3386" s="63"/>
      <c r="Q3386" s="63"/>
      <c r="R3386" s="63"/>
    </row>
    <row r="3387" spans="1:18" outlineLevel="1">
      <c r="A3387" s="6">
        <v>50</v>
      </c>
      <c r="B3387" s="20">
        <v>42714.020833333336</v>
      </c>
      <c r="C3387" s="21">
        <v>0.31249999999999994</v>
      </c>
      <c r="D3387" s="22">
        <v>1.49</v>
      </c>
      <c r="E3387" s="23">
        <v>25.62</v>
      </c>
      <c r="F3387" s="7">
        <f t="shared" si="157"/>
        <v>1.5339550000000002</v>
      </c>
      <c r="G3387" s="7">
        <f t="shared" si="158"/>
        <v>27.321168</v>
      </c>
      <c r="H3387" s="8">
        <f t="shared" si="156"/>
        <v>83.10789024056001</v>
      </c>
      <c r="K3387" s="69"/>
      <c r="L3387" s="69"/>
      <c r="M3387" s="69"/>
      <c r="P3387" s="63"/>
      <c r="Q3387" s="63"/>
      <c r="R3387" s="63"/>
    </row>
    <row r="3388" spans="1:18" outlineLevel="1">
      <c r="A3388" s="6">
        <v>50</v>
      </c>
      <c r="B3388" s="20">
        <v>42714.020833333336</v>
      </c>
      <c r="C3388" s="21">
        <v>0.33333333333333326</v>
      </c>
      <c r="D3388" s="22">
        <v>0.8</v>
      </c>
      <c r="E3388" s="23">
        <v>29.8</v>
      </c>
      <c r="F3388" s="7">
        <f t="shared" si="157"/>
        <v>0.82360000000000011</v>
      </c>
      <c r="G3388" s="7">
        <f t="shared" si="158"/>
        <v>31.77872</v>
      </c>
      <c r="H3388" s="8">
        <f t="shared" si="156"/>
        <v>40.950446208000002</v>
      </c>
      <c r="K3388" s="69"/>
      <c r="L3388" s="69"/>
      <c r="M3388" s="69"/>
      <c r="P3388" s="63"/>
      <c r="Q3388" s="63"/>
      <c r="R3388" s="63"/>
    </row>
    <row r="3389" spans="1:18" outlineLevel="1">
      <c r="A3389" s="6">
        <v>50</v>
      </c>
      <c r="B3389" s="20">
        <v>42714.020833333336</v>
      </c>
      <c r="C3389" s="21">
        <v>0.35416666666666657</v>
      </c>
      <c r="D3389" s="22">
        <v>0.33</v>
      </c>
      <c r="E3389" s="23">
        <v>31.34</v>
      </c>
      <c r="F3389" s="7">
        <f t="shared" si="157"/>
        <v>0.33973500000000006</v>
      </c>
      <c r="G3389" s="7">
        <f t="shared" si="158"/>
        <v>33.420976000000003</v>
      </c>
      <c r="H3389" s="8">
        <f t="shared" si="156"/>
        <v>16.334127218640003</v>
      </c>
      <c r="K3389" s="69"/>
      <c r="L3389" s="69"/>
      <c r="M3389" s="69"/>
      <c r="P3389" s="63"/>
      <c r="Q3389" s="63"/>
      <c r="R3389" s="63"/>
    </row>
    <row r="3390" spans="1:18" outlineLevel="1">
      <c r="A3390" s="6">
        <v>50</v>
      </c>
      <c r="B3390" s="20">
        <v>42714.020833333336</v>
      </c>
      <c r="C3390" s="21">
        <v>0.37499999999999989</v>
      </c>
      <c r="D3390" s="22">
        <v>7.0000000000000007E-2</v>
      </c>
      <c r="E3390" s="23">
        <v>35.79</v>
      </c>
      <c r="F3390" s="7">
        <f t="shared" si="157"/>
        <v>7.2065000000000018E-2</v>
      </c>
      <c r="G3390" s="7">
        <f t="shared" si="158"/>
        <v>38.166455999999997</v>
      </c>
      <c r="H3390" s="8">
        <f t="shared" si="156"/>
        <v>3.1228318483600011</v>
      </c>
      <c r="K3390" s="69"/>
      <c r="L3390" s="69"/>
      <c r="M3390" s="69"/>
      <c r="P3390" s="63"/>
      <c r="Q3390" s="63"/>
      <c r="R3390" s="63"/>
    </row>
    <row r="3391" spans="1:18" outlineLevel="1">
      <c r="A3391" s="6">
        <v>50</v>
      </c>
      <c r="B3391" s="20">
        <v>42714.020833333336</v>
      </c>
      <c r="C3391" s="21">
        <v>0.3958333333333332</v>
      </c>
      <c r="D3391" s="22">
        <v>0.11</v>
      </c>
      <c r="E3391" s="23">
        <v>26.26</v>
      </c>
      <c r="F3391" s="7">
        <f t="shared" si="157"/>
        <v>0.11324500000000001</v>
      </c>
      <c r="G3391" s="7">
        <f t="shared" si="158"/>
        <v>28.003664000000001</v>
      </c>
      <c r="H3391" s="8">
        <f t="shared" si="156"/>
        <v>6.058192570320001</v>
      </c>
      <c r="K3391" s="69"/>
      <c r="L3391" s="69"/>
      <c r="M3391" s="69"/>
      <c r="P3391" s="63"/>
      <c r="Q3391" s="63"/>
      <c r="R3391" s="63"/>
    </row>
    <row r="3392" spans="1:18" outlineLevel="1">
      <c r="A3392" s="6">
        <v>50</v>
      </c>
      <c r="B3392" s="20">
        <v>42714.020833333336</v>
      </c>
      <c r="C3392" s="21">
        <v>0.41666666666666652</v>
      </c>
      <c r="D3392" s="22">
        <v>0.17</v>
      </c>
      <c r="E3392" s="23">
        <v>25.2</v>
      </c>
      <c r="F3392" s="7">
        <f t="shared" si="157"/>
        <v>0.17501500000000003</v>
      </c>
      <c r="G3392" s="7">
        <f t="shared" si="158"/>
        <v>26.873280000000001</v>
      </c>
      <c r="H3392" s="8">
        <f t="shared" si="156"/>
        <v>9.5604954008000007</v>
      </c>
      <c r="K3392" s="69"/>
      <c r="L3392" s="69"/>
      <c r="M3392" s="69"/>
      <c r="P3392" s="63"/>
      <c r="Q3392" s="63"/>
      <c r="R3392" s="63"/>
    </row>
    <row r="3393" spans="1:18" outlineLevel="1">
      <c r="A3393" s="6">
        <v>50</v>
      </c>
      <c r="B3393" s="20">
        <v>42714.020833333336</v>
      </c>
      <c r="C3393" s="21">
        <v>0.43749999999999983</v>
      </c>
      <c r="D3393" s="22">
        <v>0.01</v>
      </c>
      <c r="E3393" s="23">
        <v>25.4</v>
      </c>
      <c r="F3393" s="7">
        <f t="shared" si="157"/>
        <v>1.0295E-2</v>
      </c>
      <c r="G3393" s="7">
        <f t="shared" si="158"/>
        <v>27.086559999999999</v>
      </c>
      <c r="H3393" s="8">
        <f t="shared" si="156"/>
        <v>0.56018636480000006</v>
      </c>
      <c r="K3393" s="69"/>
      <c r="L3393" s="69"/>
      <c r="M3393" s="69"/>
      <c r="P3393" s="63"/>
      <c r="Q3393" s="63"/>
      <c r="R3393" s="63"/>
    </row>
    <row r="3394" spans="1:18" outlineLevel="1">
      <c r="A3394" s="6">
        <v>50</v>
      </c>
      <c r="B3394" s="20">
        <v>42714.020833333336</v>
      </c>
      <c r="C3394" s="21">
        <v>0.45833333333333315</v>
      </c>
      <c r="D3394" s="22">
        <v>0.23</v>
      </c>
      <c r="E3394" s="23">
        <v>25.2</v>
      </c>
      <c r="F3394" s="7">
        <f t="shared" si="157"/>
        <v>0.23678500000000002</v>
      </c>
      <c r="G3394" s="7">
        <f t="shared" si="158"/>
        <v>26.873280000000001</v>
      </c>
      <c r="H3394" s="8">
        <f t="shared" si="156"/>
        <v>12.934787895200001</v>
      </c>
      <c r="K3394" s="69"/>
      <c r="L3394" s="69"/>
      <c r="M3394" s="69"/>
      <c r="P3394" s="63"/>
      <c r="Q3394" s="63"/>
      <c r="R3394" s="63"/>
    </row>
    <row r="3395" spans="1:18" outlineLevel="1">
      <c r="A3395" s="6">
        <v>50</v>
      </c>
      <c r="B3395" s="20">
        <v>42714.020833333336</v>
      </c>
      <c r="C3395" s="21">
        <v>0.47916666666666646</v>
      </c>
      <c r="D3395" s="22">
        <v>0.3</v>
      </c>
      <c r="E3395" s="23">
        <v>25.24</v>
      </c>
      <c r="F3395" s="7">
        <f t="shared" si="157"/>
        <v>0.30885000000000001</v>
      </c>
      <c r="G3395" s="7">
        <f t="shared" si="158"/>
        <v>26.915935999999999</v>
      </c>
      <c r="H3395" s="8">
        <f t="shared" si="156"/>
        <v>16.858288166400001</v>
      </c>
      <c r="K3395" s="69"/>
      <c r="L3395" s="69"/>
      <c r="M3395" s="69"/>
      <c r="P3395" s="63"/>
      <c r="Q3395" s="63"/>
      <c r="R3395" s="63"/>
    </row>
    <row r="3396" spans="1:18" outlineLevel="1">
      <c r="A3396" s="6">
        <v>50</v>
      </c>
      <c r="B3396" s="20">
        <v>42714.020833333336</v>
      </c>
      <c r="C3396" s="21">
        <v>0.49999999999999978</v>
      </c>
      <c r="D3396" s="22">
        <v>0.67</v>
      </c>
      <c r="E3396" s="23">
        <v>24.96</v>
      </c>
      <c r="F3396" s="7">
        <f t="shared" si="157"/>
        <v>0.68976500000000007</v>
      </c>
      <c r="G3396" s="7">
        <f t="shared" si="158"/>
        <v>26.617344000000003</v>
      </c>
      <c r="H3396" s="8">
        <f t="shared" si="156"/>
        <v>37.856135215840006</v>
      </c>
      <c r="K3396" s="69"/>
      <c r="L3396" s="69"/>
      <c r="M3396" s="69"/>
      <c r="P3396" s="63"/>
      <c r="Q3396" s="63"/>
      <c r="R3396" s="63"/>
    </row>
    <row r="3397" spans="1:18" outlineLevel="1">
      <c r="A3397" s="6">
        <v>50</v>
      </c>
      <c r="B3397" s="20">
        <v>42714.020833333336</v>
      </c>
      <c r="C3397" s="21">
        <v>0.52083333333333315</v>
      </c>
      <c r="D3397" s="22">
        <v>0.89</v>
      </c>
      <c r="E3397" s="23">
        <v>23.56</v>
      </c>
      <c r="F3397" s="7">
        <f t="shared" si="157"/>
        <v>0.91625500000000004</v>
      </c>
      <c r="G3397" s="7">
        <f t="shared" si="158"/>
        <v>25.124383999999999</v>
      </c>
      <c r="H3397" s="8">
        <f t="shared" si="156"/>
        <v>51.654440038080004</v>
      </c>
      <c r="K3397" s="69"/>
      <c r="L3397" s="69"/>
      <c r="M3397" s="69"/>
      <c r="P3397" s="63"/>
      <c r="Q3397" s="63"/>
      <c r="R3397" s="63"/>
    </row>
    <row r="3398" spans="1:18" outlineLevel="1">
      <c r="A3398" s="6">
        <v>50</v>
      </c>
      <c r="B3398" s="20">
        <v>42714.020833333336</v>
      </c>
      <c r="C3398" s="21">
        <v>0.54166666666666652</v>
      </c>
      <c r="D3398" s="22">
        <v>1.34</v>
      </c>
      <c r="E3398" s="23">
        <v>16.02</v>
      </c>
      <c r="F3398" s="7">
        <f t="shared" si="157"/>
        <v>1.3795300000000001</v>
      </c>
      <c r="G3398" s="7">
        <f t="shared" si="158"/>
        <v>17.083728000000001</v>
      </c>
      <c r="H3398" s="8">
        <f t="shared" si="156"/>
        <v>88.864179712159995</v>
      </c>
      <c r="K3398" s="69"/>
      <c r="L3398" s="69"/>
      <c r="M3398" s="69"/>
      <c r="P3398" s="63"/>
      <c r="Q3398" s="63"/>
      <c r="R3398" s="63"/>
    </row>
    <row r="3399" spans="1:18" outlineLevel="1">
      <c r="A3399" s="6">
        <v>50</v>
      </c>
      <c r="B3399" s="20">
        <v>42714.020833333336</v>
      </c>
      <c r="C3399" s="21">
        <v>0.56249999999999989</v>
      </c>
      <c r="D3399" s="22">
        <v>1.92</v>
      </c>
      <c r="E3399" s="23">
        <v>16.2</v>
      </c>
      <c r="F3399" s="7">
        <f t="shared" si="157"/>
        <v>1.9766400000000002</v>
      </c>
      <c r="G3399" s="7">
        <f t="shared" si="158"/>
        <v>17.275679999999998</v>
      </c>
      <c r="H3399" s="8">
        <f t="shared" si="156"/>
        <v>126.94835988480003</v>
      </c>
      <c r="K3399" s="69"/>
      <c r="L3399" s="69"/>
      <c r="M3399" s="69"/>
      <c r="P3399" s="63"/>
      <c r="Q3399" s="63"/>
      <c r="R3399" s="63"/>
    </row>
    <row r="3400" spans="1:18" outlineLevel="1">
      <c r="A3400" s="6">
        <v>50</v>
      </c>
      <c r="B3400" s="20">
        <v>42714.020833333336</v>
      </c>
      <c r="C3400" s="21">
        <v>0.58333333333333326</v>
      </c>
      <c r="D3400" s="22">
        <v>2.1800000000000002</v>
      </c>
      <c r="E3400" s="23">
        <v>16.2</v>
      </c>
      <c r="F3400" s="7">
        <f t="shared" si="157"/>
        <v>2.2443100000000005</v>
      </c>
      <c r="G3400" s="7">
        <f t="shared" si="158"/>
        <v>17.275679999999998</v>
      </c>
      <c r="H3400" s="8">
        <f t="shared" si="156"/>
        <v>144.13928361920006</v>
      </c>
      <c r="K3400" s="69"/>
      <c r="L3400" s="69"/>
      <c r="M3400" s="69"/>
      <c r="P3400" s="63"/>
      <c r="Q3400" s="63"/>
      <c r="R3400" s="63"/>
    </row>
    <row r="3401" spans="1:18" outlineLevel="1">
      <c r="A3401" s="6">
        <v>50</v>
      </c>
      <c r="B3401" s="20">
        <v>42714.020833333336</v>
      </c>
      <c r="C3401" s="21">
        <v>0.60416666666666663</v>
      </c>
      <c r="D3401" s="22">
        <v>2.11</v>
      </c>
      <c r="E3401" s="23">
        <v>17.02</v>
      </c>
      <c r="F3401" s="7">
        <f t="shared" si="157"/>
        <v>2.1722450000000002</v>
      </c>
      <c r="G3401" s="7">
        <f t="shared" si="158"/>
        <v>18.150127999999999</v>
      </c>
      <c r="H3401" s="8">
        <f t="shared" si="156"/>
        <v>137.61144270264003</v>
      </c>
      <c r="K3401" s="69"/>
      <c r="L3401" s="69"/>
      <c r="M3401" s="69"/>
      <c r="P3401" s="63"/>
      <c r="Q3401" s="63"/>
      <c r="R3401" s="63"/>
    </row>
    <row r="3402" spans="1:18" outlineLevel="1">
      <c r="A3402" s="6">
        <v>50</v>
      </c>
      <c r="B3402" s="20">
        <v>42714.020833333336</v>
      </c>
      <c r="C3402" s="21">
        <v>0.625</v>
      </c>
      <c r="D3402" s="22">
        <v>1.9</v>
      </c>
      <c r="E3402" s="23">
        <v>17.7</v>
      </c>
      <c r="F3402" s="7">
        <f t="shared" si="157"/>
        <v>1.9560500000000001</v>
      </c>
      <c r="G3402" s="7">
        <f t="shared" si="158"/>
        <v>18.87528</v>
      </c>
      <c r="H3402" s="8">
        <f t="shared" si="156"/>
        <v>122.49708355599999</v>
      </c>
      <c r="K3402" s="69"/>
      <c r="L3402" s="69"/>
      <c r="M3402" s="69"/>
      <c r="P3402" s="63"/>
      <c r="Q3402" s="63"/>
      <c r="R3402" s="63"/>
    </row>
    <row r="3403" spans="1:18" outlineLevel="1">
      <c r="A3403" s="6">
        <v>50</v>
      </c>
      <c r="B3403" s="20">
        <v>42714.020833333336</v>
      </c>
      <c r="C3403" s="21">
        <v>0.64583333333333337</v>
      </c>
      <c r="D3403" s="22">
        <v>1.74</v>
      </c>
      <c r="E3403" s="23">
        <v>16.600000000000001</v>
      </c>
      <c r="F3403" s="7">
        <f t="shared" si="157"/>
        <v>1.7913300000000001</v>
      </c>
      <c r="G3403" s="7">
        <f t="shared" si="158"/>
        <v>17.702240000000003</v>
      </c>
      <c r="H3403" s="8">
        <f t="shared" si="156"/>
        <v>114.2828414208</v>
      </c>
      <c r="K3403" s="69"/>
      <c r="L3403" s="69"/>
      <c r="M3403" s="69"/>
      <c r="P3403" s="63"/>
      <c r="Q3403" s="63"/>
      <c r="R3403" s="63"/>
    </row>
    <row r="3404" spans="1:18" outlineLevel="1">
      <c r="A3404" s="6">
        <v>50</v>
      </c>
      <c r="B3404" s="20">
        <v>42714.020833333336</v>
      </c>
      <c r="C3404" s="21">
        <v>0.66666666666666674</v>
      </c>
      <c r="D3404" s="22">
        <v>2.0099999999999998</v>
      </c>
      <c r="E3404" s="23">
        <v>16.2</v>
      </c>
      <c r="F3404" s="7">
        <f t="shared" si="157"/>
        <v>2.0692949999999999</v>
      </c>
      <c r="G3404" s="7">
        <f t="shared" si="158"/>
        <v>17.275679999999998</v>
      </c>
      <c r="H3404" s="8">
        <f t="shared" si="156"/>
        <v>132.8990642544</v>
      </c>
      <c r="K3404" s="69"/>
      <c r="L3404" s="69"/>
      <c r="M3404" s="69"/>
      <c r="P3404" s="63"/>
      <c r="Q3404" s="63"/>
      <c r="R3404" s="63"/>
    </row>
    <row r="3405" spans="1:18" outlineLevel="1">
      <c r="A3405" s="6">
        <v>50</v>
      </c>
      <c r="B3405" s="20">
        <v>42714.020833333336</v>
      </c>
      <c r="C3405" s="21">
        <v>0.68750000000000011</v>
      </c>
      <c r="D3405" s="22">
        <v>2.62</v>
      </c>
      <c r="E3405" s="23">
        <v>16.2</v>
      </c>
      <c r="F3405" s="7">
        <f t="shared" si="157"/>
        <v>2.6972900000000002</v>
      </c>
      <c r="G3405" s="7">
        <f t="shared" si="158"/>
        <v>17.275679999999998</v>
      </c>
      <c r="H3405" s="8">
        <f t="shared" ref="H3405:H3468" si="159">F3405*($B$6-G3405)</f>
        <v>173.23161609280004</v>
      </c>
      <c r="K3405" s="69"/>
      <c r="L3405" s="69"/>
      <c r="M3405" s="69"/>
      <c r="P3405" s="63"/>
      <c r="Q3405" s="63"/>
      <c r="R3405" s="63"/>
    </row>
    <row r="3406" spans="1:18" outlineLevel="1">
      <c r="A3406" s="6">
        <v>50</v>
      </c>
      <c r="B3406" s="20">
        <v>42714.020833333336</v>
      </c>
      <c r="C3406" s="21">
        <v>0.70833333333333348</v>
      </c>
      <c r="D3406" s="22">
        <v>3.63</v>
      </c>
      <c r="E3406" s="23">
        <v>17.7</v>
      </c>
      <c r="F3406" s="7">
        <f t="shared" ref="F3406:F3469" si="160">IF($B$10="Electricity",$D3406*$B$7,$D3406*$B$8)</f>
        <v>3.737085</v>
      </c>
      <c r="G3406" s="7">
        <f t="shared" ref="G3406:G3469" si="161">+E3406*$B$8</f>
        <v>18.87528</v>
      </c>
      <c r="H3406" s="8">
        <f t="shared" si="159"/>
        <v>234.0339017412</v>
      </c>
      <c r="K3406" s="69"/>
      <c r="L3406" s="69"/>
      <c r="M3406" s="69"/>
      <c r="P3406" s="63"/>
      <c r="Q3406" s="63"/>
      <c r="R3406" s="63"/>
    </row>
    <row r="3407" spans="1:18" outlineLevel="1">
      <c r="A3407" s="6">
        <v>50</v>
      </c>
      <c r="B3407" s="20">
        <v>42714.020833333336</v>
      </c>
      <c r="C3407" s="21">
        <v>0.72916666666666685</v>
      </c>
      <c r="D3407" s="22">
        <v>3.1</v>
      </c>
      <c r="E3407" s="23">
        <v>17.7</v>
      </c>
      <c r="F3407" s="7">
        <f t="shared" si="160"/>
        <v>3.1914500000000006</v>
      </c>
      <c r="G3407" s="7">
        <f t="shared" si="161"/>
        <v>18.87528</v>
      </c>
      <c r="H3407" s="8">
        <f t="shared" si="159"/>
        <v>199.86366264400002</v>
      </c>
      <c r="K3407" s="69"/>
      <c r="L3407" s="69"/>
      <c r="M3407" s="69"/>
      <c r="P3407" s="63"/>
      <c r="Q3407" s="63"/>
      <c r="R3407" s="63"/>
    </row>
    <row r="3408" spans="1:18" outlineLevel="1">
      <c r="A3408" s="6">
        <v>50</v>
      </c>
      <c r="B3408" s="20">
        <v>42714.020833333336</v>
      </c>
      <c r="C3408" s="21">
        <v>0.75000000000000022</v>
      </c>
      <c r="D3408" s="22">
        <v>3.19</v>
      </c>
      <c r="E3408" s="23">
        <v>16.2</v>
      </c>
      <c r="F3408" s="7">
        <f t="shared" si="160"/>
        <v>3.2841050000000003</v>
      </c>
      <c r="G3408" s="7">
        <f t="shared" si="161"/>
        <v>17.275679999999998</v>
      </c>
      <c r="H3408" s="8">
        <f t="shared" si="159"/>
        <v>210.91941043360004</v>
      </c>
      <c r="K3408" s="69"/>
      <c r="L3408" s="69"/>
      <c r="M3408" s="69"/>
      <c r="P3408" s="63"/>
      <c r="Q3408" s="63"/>
      <c r="R3408" s="63"/>
    </row>
    <row r="3409" spans="1:18" outlineLevel="1">
      <c r="A3409" s="6">
        <v>50</v>
      </c>
      <c r="B3409" s="20">
        <v>42714.020833333336</v>
      </c>
      <c r="C3409" s="21">
        <v>0.77083333333333359</v>
      </c>
      <c r="D3409" s="22">
        <v>3.53</v>
      </c>
      <c r="E3409" s="23">
        <v>16.2</v>
      </c>
      <c r="F3409" s="7">
        <f t="shared" si="160"/>
        <v>3.6341350000000001</v>
      </c>
      <c r="G3409" s="7">
        <f t="shared" si="161"/>
        <v>17.275679999999998</v>
      </c>
      <c r="H3409" s="8">
        <f t="shared" si="159"/>
        <v>233.39984916320003</v>
      </c>
      <c r="K3409" s="69"/>
      <c r="L3409" s="69"/>
      <c r="M3409" s="69"/>
      <c r="P3409" s="63"/>
      <c r="Q3409" s="63"/>
      <c r="R3409" s="63"/>
    </row>
    <row r="3410" spans="1:18" outlineLevel="1">
      <c r="A3410" s="6">
        <v>50</v>
      </c>
      <c r="B3410" s="20">
        <v>42714.020833333336</v>
      </c>
      <c r="C3410" s="21">
        <v>0.79166666666666696</v>
      </c>
      <c r="D3410" s="22">
        <v>3.87</v>
      </c>
      <c r="E3410" s="23">
        <v>16.91</v>
      </c>
      <c r="F3410" s="7">
        <f t="shared" si="160"/>
        <v>3.9841650000000004</v>
      </c>
      <c r="G3410" s="7">
        <f t="shared" si="161"/>
        <v>18.032824000000002</v>
      </c>
      <c r="H3410" s="8">
        <f t="shared" si="159"/>
        <v>252.86370126804002</v>
      </c>
      <c r="K3410" s="69"/>
      <c r="L3410" s="69"/>
      <c r="M3410" s="69"/>
      <c r="P3410" s="63"/>
      <c r="Q3410" s="63"/>
      <c r="R3410" s="63"/>
    </row>
    <row r="3411" spans="1:18" outlineLevel="1">
      <c r="A3411" s="6">
        <v>50</v>
      </c>
      <c r="B3411" s="20">
        <v>42714.020833333336</v>
      </c>
      <c r="C3411" s="21">
        <v>0.81250000000000033</v>
      </c>
      <c r="D3411" s="22">
        <v>3.42</v>
      </c>
      <c r="E3411" s="23">
        <v>18.21</v>
      </c>
      <c r="F3411" s="7">
        <f t="shared" si="160"/>
        <v>3.5208900000000001</v>
      </c>
      <c r="G3411" s="7">
        <f t="shared" si="161"/>
        <v>19.419144000000003</v>
      </c>
      <c r="H3411" s="8">
        <f t="shared" si="159"/>
        <v>218.57986508183998</v>
      </c>
      <c r="K3411" s="69"/>
      <c r="L3411" s="69"/>
      <c r="M3411" s="69"/>
      <c r="P3411" s="63"/>
      <c r="Q3411" s="63"/>
      <c r="R3411" s="63"/>
    </row>
    <row r="3412" spans="1:18" outlineLevel="1">
      <c r="A3412" s="6">
        <v>50</v>
      </c>
      <c r="B3412" s="20">
        <v>42714.020833333336</v>
      </c>
      <c r="C3412" s="21">
        <v>0.8333333333333337</v>
      </c>
      <c r="D3412" s="22">
        <v>6.15</v>
      </c>
      <c r="E3412" s="23">
        <v>16.63</v>
      </c>
      <c r="F3412" s="7">
        <f t="shared" si="160"/>
        <v>6.3314250000000012</v>
      </c>
      <c r="G3412" s="7">
        <f t="shared" si="161"/>
        <v>17.734231999999999</v>
      </c>
      <c r="H3412" s="8">
        <f t="shared" si="159"/>
        <v>403.7281776594001</v>
      </c>
      <c r="K3412" s="69"/>
      <c r="L3412" s="69"/>
      <c r="M3412" s="69"/>
      <c r="P3412" s="63"/>
      <c r="Q3412" s="63"/>
      <c r="R3412" s="63"/>
    </row>
    <row r="3413" spans="1:18" outlineLevel="1">
      <c r="A3413" s="6">
        <v>50</v>
      </c>
      <c r="B3413" s="20">
        <v>42714.020833333336</v>
      </c>
      <c r="C3413" s="21">
        <v>0.85416666666666707</v>
      </c>
      <c r="D3413" s="22">
        <v>8.43</v>
      </c>
      <c r="E3413" s="23">
        <v>12.19</v>
      </c>
      <c r="F3413" s="7">
        <f t="shared" si="160"/>
        <v>8.6786849999999998</v>
      </c>
      <c r="G3413" s="7">
        <f t="shared" si="161"/>
        <v>12.999416</v>
      </c>
      <c r="H3413" s="8">
        <f t="shared" si="159"/>
        <v>594.49499085204002</v>
      </c>
      <c r="K3413" s="69"/>
      <c r="L3413" s="69"/>
      <c r="M3413" s="69"/>
      <c r="P3413" s="63"/>
      <c r="Q3413" s="63"/>
      <c r="R3413" s="63"/>
    </row>
    <row r="3414" spans="1:18" outlineLevel="1">
      <c r="A3414" s="6">
        <v>50</v>
      </c>
      <c r="B3414" s="20">
        <v>42714.020833333336</v>
      </c>
      <c r="C3414" s="21">
        <v>0.87500000000000044</v>
      </c>
      <c r="D3414" s="22">
        <v>7.97</v>
      </c>
      <c r="E3414" s="23">
        <v>12.8</v>
      </c>
      <c r="F3414" s="7">
        <f t="shared" si="160"/>
        <v>8.205115000000001</v>
      </c>
      <c r="G3414" s="7">
        <f t="shared" si="161"/>
        <v>13.649920000000002</v>
      </c>
      <c r="H3414" s="8">
        <f t="shared" si="159"/>
        <v>556.71770915920001</v>
      </c>
      <c r="K3414" s="69"/>
      <c r="L3414" s="69"/>
      <c r="M3414" s="69"/>
      <c r="P3414" s="63"/>
      <c r="Q3414" s="63"/>
      <c r="R3414" s="63"/>
    </row>
    <row r="3415" spans="1:18" outlineLevel="1">
      <c r="A3415" s="6">
        <v>50</v>
      </c>
      <c r="B3415" s="20">
        <v>42714.020833333336</v>
      </c>
      <c r="C3415" s="21">
        <v>0.89583333333333381</v>
      </c>
      <c r="D3415" s="22">
        <v>9.67</v>
      </c>
      <c r="E3415" s="23">
        <v>15.37</v>
      </c>
      <c r="F3415" s="7">
        <f t="shared" si="160"/>
        <v>9.9552650000000007</v>
      </c>
      <c r="G3415" s="7">
        <f t="shared" si="161"/>
        <v>16.390567999999998</v>
      </c>
      <c r="H3415" s="8">
        <f t="shared" si="159"/>
        <v>648.18164955947998</v>
      </c>
      <c r="K3415" s="69"/>
      <c r="L3415" s="69"/>
      <c r="M3415" s="69"/>
      <c r="P3415" s="63"/>
      <c r="Q3415" s="63"/>
      <c r="R3415" s="63"/>
    </row>
    <row r="3416" spans="1:18" outlineLevel="1">
      <c r="A3416" s="6">
        <v>50</v>
      </c>
      <c r="B3416" s="20">
        <v>42714.020833333336</v>
      </c>
      <c r="C3416" s="21">
        <v>0.91666666666666718</v>
      </c>
      <c r="D3416" s="22">
        <v>9.61</v>
      </c>
      <c r="E3416" s="23">
        <v>11.73</v>
      </c>
      <c r="F3416" s="7">
        <f t="shared" si="160"/>
        <v>9.8934949999999997</v>
      </c>
      <c r="G3416" s="7">
        <f t="shared" si="161"/>
        <v>12.508872</v>
      </c>
      <c r="H3416" s="8">
        <f t="shared" si="159"/>
        <v>682.56337991236001</v>
      </c>
      <c r="K3416" s="69"/>
      <c r="L3416" s="69"/>
      <c r="M3416" s="69"/>
      <c r="P3416" s="63"/>
      <c r="Q3416" s="63"/>
      <c r="R3416" s="63"/>
    </row>
    <row r="3417" spans="1:18" outlineLevel="1">
      <c r="A3417" s="6">
        <v>50</v>
      </c>
      <c r="B3417" s="20">
        <v>42714.020833333336</v>
      </c>
      <c r="C3417" s="21">
        <v>0.93750000000000056</v>
      </c>
      <c r="D3417" s="22">
        <v>9.24</v>
      </c>
      <c r="E3417" s="23">
        <v>11.36</v>
      </c>
      <c r="F3417" s="7">
        <f t="shared" si="160"/>
        <v>9.5125800000000016</v>
      </c>
      <c r="G3417" s="7">
        <f t="shared" si="161"/>
        <v>12.114303999999999</v>
      </c>
      <c r="H3417" s="8">
        <f t="shared" si="159"/>
        <v>660.03698405568002</v>
      </c>
      <c r="K3417" s="69"/>
      <c r="L3417" s="69"/>
      <c r="M3417" s="69"/>
      <c r="P3417" s="63"/>
      <c r="Q3417" s="63"/>
      <c r="R3417" s="63"/>
    </row>
    <row r="3418" spans="1:18" outlineLevel="1">
      <c r="A3418" s="6">
        <v>50</v>
      </c>
      <c r="B3418" s="20">
        <v>42714.020833333336</v>
      </c>
      <c r="C3418" s="21">
        <v>0.95833333333333393</v>
      </c>
      <c r="D3418" s="22">
        <v>9.34</v>
      </c>
      <c r="E3418" s="23">
        <v>11.39</v>
      </c>
      <c r="F3418" s="7">
        <f t="shared" si="160"/>
        <v>9.6155300000000015</v>
      </c>
      <c r="G3418" s="7">
        <f t="shared" si="161"/>
        <v>12.146296000000001</v>
      </c>
      <c r="H3418" s="8">
        <f t="shared" si="159"/>
        <v>666.87262142311999</v>
      </c>
      <c r="K3418" s="69"/>
      <c r="L3418" s="69"/>
      <c r="M3418" s="69"/>
      <c r="P3418" s="63"/>
      <c r="Q3418" s="63"/>
      <c r="R3418" s="63"/>
    </row>
    <row r="3419" spans="1:18" outlineLevel="1">
      <c r="A3419" s="6">
        <v>50</v>
      </c>
      <c r="B3419" s="20">
        <v>42714.020833333336</v>
      </c>
      <c r="C3419" s="21">
        <v>0.9791666666666673</v>
      </c>
      <c r="D3419" s="22">
        <v>9.36</v>
      </c>
      <c r="E3419" s="23">
        <v>16.45</v>
      </c>
      <c r="F3419" s="7">
        <f t="shared" si="160"/>
        <v>9.63612</v>
      </c>
      <c r="G3419" s="7">
        <f t="shared" si="161"/>
        <v>17.542279999999998</v>
      </c>
      <c r="H3419" s="8">
        <f t="shared" si="159"/>
        <v>616.30426484639997</v>
      </c>
      <c r="K3419" s="69"/>
      <c r="L3419" s="69"/>
      <c r="M3419" s="69"/>
      <c r="P3419" s="63"/>
      <c r="Q3419" s="63"/>
      <c r="R3419" s="63"/>
    </row>
    <row r="3420" spans="1:18" outlineLevel="1">
      <c r="A3420" s="6">
        <v>50</v>
      </c>
      <c r="B3420" s="20">
        <v>42714.020833333336</v>
      </c>
      <c r="C3420" s="21">
        <v>1.0000000000000007</v>
      </c>
      <c r="D3420" s="22">
        <v>9.4499999999999993</v>
      </c>
      <c r="E3420" s="23">
        <v>14.75</v>
      </c>
      <c r="F3420" s="7">
        <f t="shared" si="160"/>
        <v>9.7287750000000006</v>
      </c>
      <c r="G3420" s="7">
        <f t="shared" si="161"/>
        <v>15.7294</v>
      </c>
      <c r="H3420" s="8">
        <f t="shared" si="159"/>
        <v>639.86736901500001</v>
      </c>
      <c r="K3420" s="69"/>
      <c r="L3420" s="69"/>
      <c r="M3420" s="69"/>
      <c r="P3420" s="63"/>
      <c r="Q3420" s="63"/>
      <c r="R3420" s="63"/>
    </row>
    <row r="3421" spans="1:18" outlineLevel="1">
      <c r="A3421" s="6">
        <v>51</v>
      </c>
      <c r="B3421" s="20">
        <v>42715.020833333336</v>
      </c>
      <c r="C3421" s="21">
        <v>2.0833333333333332E-2</v>
      </c>
      <c r="D3421" s="22">
        <v>9.6</v>
      </c>
      <c r="E3421" s="23">
        <v>14.87</v>
      </c>
      <c r="F3421" s="7">
        <f t="shared" si="160"/>
        <v>9.8832000000000004</v>
      </c>
      <c r="G3421" s="7">
        <f t="shared" si="161"/>
        <v>15.857367999999999</v>
      </c>
      <c r="H3421" s="8">
        <f t="shared" si="159"/>
        <v>648.75926058240009</v>
      </c>
      <c r="K3421" s="69"/>
      <c r="L3421" s="69"/>
      <c r="M3421" s="69"/>
      <c r="P3421" s="63"/>
      <c r="Q3421" s="63"/>
      <c r="R3421" s="63"/>
    </row>
    <row r="3422" spans="1:18" outlineLevel="1">
      <c r="A3422" s="6">
        <v>51</v>
      </c>
      <c r="B3422" s="20">
        <v>42715.020833333336</v>
      </c>
      <c r="C3422" s="21">
        <v>4.1666666666666664E-2</v>
      </c>
      <c r="D3422" s="22">
        <v>9.61</v>
      </c>
      <c r="E3422" s="23">
        <v>13.95</v>
      </c>
      <c r="F3422" s="7">
        <f t="shared" si="160"/>
        <v>9.8934949999999997</v>
      </c>
      <c r="G3422" s="7">
        <f t="shared" si="161"/>
        <v>14.87628</v>
      </c>
      <c r="H3422" s="8">
        <f t="shared" si="159"/>
        <v>659.14144070140003</v>
      </c>
      <c r="K3422" s="69"/>
      <c r="L3422" s="69"/>
      <c r="M3422" s="69"/>
      <c r="P3422" s="63"/>
      <c r="Q3422" s="63"/>
      <c r="R3422" s="63"/>
    </row>
    <row r="3423" spans="1:18" outlineLevel="1">
      <c r="A3423" s="6">
        <v>51</v>
      </c>
      <c r="B3423" s="20">
        <v>42715.020833333336</v>
      </c>
      <c r="C3423" s="21">
        <v>6.25E-2</v>
      </c>
      <c r="D3423" s="22">
        <v>9.27</v>
      </c>
      <c r="E3423" s="23">
        <v>11.57</v>
      </c>
      <c r="F3423" s="7">
        <f t="shared" si="160"/>
        <v>9.5434650000000012</v>
      </c>
      <c r="G3423" s="7">
        <f t="shared" si="161"/>
        <v>12.338248</v>
      </c>
      <c r="H3423" s="8">
        <f t="shared" si="159"/>
        <v>660.0427595506801</v>
      </c>
      <c r="K3423" s="69"/>
      <c r="L3423" s="69"/>
      <c r="M3423" s="69"/>
      <c r="P3423" s="63"/>
      <c r="Q3423" s="63"/>
      <c r="R3423" s="63"/>
    </row>
    <row r="3424" spans="1:18" outlineLevel="1">
      <c r="A3424" s="6">
        <v>51</v>
      </c>
      <c r="B3424" s="20">
        <v>42715.020833333336</v>
      </c>
      <c r="C3424" s="21">
        <v>8.3333333333333329E-2</v>
      </c>
      <c r="D3424" s="22">
        <v>8.69</v>
      </c>
      <c r="E3424" s="23">
        <v>11.37</v>
      </c>
      <c r="F3424" s="7">
        <f t="shared" si="160"/>
        <v>8.9463550000000005</v>
      </c>
      <c r="G3424" s="7">
        <f t="shared" si="161"/>
        <v>12.124967999999999</v>
      </c>
      <c r="H3424" s="8">
        <f t="shared" si="159"/>
        <v>620.6536644083601</v>
      </c>
      <c r="K3424" s="69"/>
      <c r="L3424" s="69"/>
      <c r="M3424" s="69"/>
      <c r="P3424" s="63"/>
      <c r="Q3424" s="63"/>
      <c r="R3424" s="63"/>
    </row>
    <row r="3425" spans="1:18" outlineLevel="1">
      <c r="A3425" s="6">
        <v>51</v>
      </c>
      <c r="B3425" s="20">
        <v>42715.020833333336</v>
      </c>
      <c r="C3425" s="21">
        <v>0.10416666666666666</v>
      </c>
      <c r="D3425" s="22">
        <v>8.85</v>
      </c>
      <c r="E3425" s="23">
        <v>11.41</v>
      </c>
      <c r="F3425" s="7">
        <f t="shared" si="160"/>
        <v>9.1110749999999996</v>
      </c>
      <c r="G3425" s="7">
        <f t="shared" si="161"/>
        <v>12.167624</v>
      </c>
      <c r="H3425" s="8">
        <f t="shared" si="159"/>
        <v>631.69247766419994</v>
      </c>
      <c r="K3425" s="69"/>
      <c r="L3425" s="69"/>
      <c r="M3425" s="69"/>
      <c r="P3425" s="63"/>
      <c r="Q3425" s="63"/>
      <c r="R3425" s="63"/>
    </row>
    <row r="3426" spans="1:18" outlineLevel="1">
      <c r="A3426" s="6">
        <v>51</v>
      </c>
      <c r="B3426" s="20">
        <v>42715.020833333336</v>
      </c>
      <c r="C3426" s="21">
        <v>0.12499999999999999</v>
      </c>
      <c r="D3426" s="22">
        <v>8.5399999999999991</v>
      </c>
      <c r="E3426" s="23">
        <v>12.19</v>
      </c>
      <c r="F3426" s="7">
        <f t="shared" si="160"/>
        <v>8.7919300000000007</v>
      </c>
      <c r="G3426" s="7">
        <f t="shared" si="161"/>
        <v>12.999416</v>
      </c>
      <c r="H3426" s="8">
        <f t="shared" si="159"/>
        <v>602.25233948712003</v>
      </c>
      <c r="K3426" s="69"/>
      <c r="L3426" s="69"/>
      <c r="M3426" s="69"/>
      <c r="P3426" s="63"/>
      <c r="Q3426" s="63"/>
      <c r="R3426" s="63"/>
    </row>
    <row r="3427" spans="1:18" outlineLevel="1">
      <c r="A3427" s="6">
        <v>51</v>
      </c>
      <c r="B3427" s="20">
        <v>42715.020833333336</v>
      </c>
      <c r="C3427" s="21">
        <v>0.14583333333333331</v>
      </c>
      <c r="D3427" s="22">
        <v>8.9600000000000009</v>
      </c>
      <c r="E3427" s="23">
        <v>10.24</v>
      </c>
      <c r="F3427" s="7">
        <f t="shared" si="160"/>
        <v>9.2243200000000023</v>
      </c>
      <c r="G3427" s="7">
        <f t="shared" si="161"/>
        <v>10.919936</v>
      </c>
      <c r="H3427" s="8">
        <f t="shared" si="159"/>
        <v>651.05309595648009</v>
      </c>
      <c r="K3427" s="69"/>
      <c r="L3427" s="69"/>
      <c r="M3427" s="69"/>
      <c r="P3427" s="63"/>
      <c r="Q3427" s="63"/>
      <c r="R3427" s="63"/>
    </row>
    <row r="3428" spans="1:18" outlineLevel="1">
      <c r="A3428" s="6">
        <v>51</v>
      </c>
      <c r="B3428" s="20">
        <v>42715.020833333336</v>
      </c>
      <c r="C3428" s="21">
        <v>0.16666666666666666</v>
      </c>
      <c r="D3428" s="22">
        <v>9.59</v>
      </c>
      <c r="E3428" s="23">
        <v>9.7799999999999994</v>
      </c>
      <c r="F3428" s="7">
        <f t="shared" si="160"/>
        <v>9.8729050000000012</v>
      </c>
      <c r="G3428" s="7">
        <f t="shared" si="161"/>
        <v>10.429392</v>
      </c>
      <c r="H3428" s="8">
        <f t="shared" si="159"/>
        <v>701.67336107623998</v>
      </c>
      <c r="K3428" s="69"/>
      <c r="L3428" s="69"/>
      <c r="M3428" s="69"/>
      <c r="P3428" s="63"/>
      <c r="Q3428" s="63"/>
      <c r="R3428" s="63"/>
    </row>
    <row r="3429" spans="1:18" outlineLevel="1">
      <c r="A3429" s="6">
        <v>51</v>
      </c>
      <c r="B3429" s="20">
        <v>42715.020833333336</v>
      </c>
      <c r="C3429" s="21">
        <v>0.1875</v>
      </c>
      <c r="D3429" s="22">
        <v>9.7799999999999994</v>
      </c>
      <c r="E3429" s="23">
        <v>12.51</v>
      </c>
      <c r="F3429" s="7">
        <f t="shared" si="160"/>
        <v>10.06851</v>
      </c>
      <c r="G3429" s="7">
        <f t="shared" si="161"/>
        <v>13.340664</v>
      </c>
      <c r="H3429" s="8">
        <f t="shared" si="159"/>
        <v>686.26295610935995</v>
      </c>
      <c r="K3429" s="69"/>
      <c r="L3429" s="69"/>
      <c r="M3429" s="69"/>
      <c r="P3429" s="63"/>
      <c r="Q3429" s="63"/>
      <c r="R3429" s="63"/>
    </row>
    <row r="3430" spans="1:18" outlineLevel="1">
      <c r="A3430" s="6">
        <v>51</v>
      </c>
      <c r="B3430" s="20">
        <v>42715.020833333336</v>
      </c>
      <c r="C3430" s="21">
        <v>0.20833333333333334</v>
      </c>
      <c r="D3430" s="22">
        <v>9.7799999999999994</v>
      </c>
      <c r="E3430" s="23">
        <v>10.5</v>
      </c>
      <c r="F3430" s="7">
        <f t="shared" si="160"/>
        <v>10.06851</v>
      </c>
      <c r="G3430" s="7">
        <f t="shared" si="161"/>
        <v>11.1972</v>
      </c>
      <c r="H3430" s="8">
        <f t="shared" si="159"/>
        <v>707.84444482800006</v>
      </c>
      <c r="K3430" s="69"/>
      <c r="L3430" s="69"/>
      <c r="M3430" s="69"/>
      <c r="P3430" s="63"/>
      <c r="Q3430" s="63"/>
      <c r="R3430" s="63"/>
    </row>
    <row r="3431" spans="1:18" outlineLevel="1">
      <c r="A3431" s="6">
        <v>51</v>
      </c>
      <c r="B3431" s="20">
        <v>42715.020833333336</v>
      </c>
      <c r="C3431" s="21">
        <v>0.22916666666666669</v>
      </c>
      <c r="D3431" s="22">
        <v>9.56</v>
      </c>
      <c r="E3431" s="23">
        <v>14.01</v>
      </c>
      <c r="F3431" s="7">
        <f t="shared" si="160"/>
        <v>9.8420200000000015</v>
      </c>
      <c r="G3431" s="7">
        <f t="shared" si="161"/>
        <v>14.940263999999999</v>
      </c>
      <c r="H3431" s="8">
        <f t="shared" si="159"/>
        <v>655.0822529067201</v>
      </c>
      <c r="K3431" s="69"/>
      <c r="L3431" s="69"/>
      <c r="M3431" s="69"/>
      <c r="P3431" s="63"/>
      <c r="Q3431" s="63"/>
      <c r="R3431" s="63"/>
    </row>
    <row r="3432" spans="1:18" outlineLevel="1">
      <c r="A3432" s="6">
        <v>51</v>
      </c>
      <c r="B3432" s="20">
        <v>42715.020833333336</v>
      </c>
      <c r="C3432" s="21">
        <v>0.25</v>
      </c>
      <c r="D3432" s="22">
        <v>9.52</v>
      </c>
      <c r="E3432" s="23">
        <v>13.48</v>
      </c>
      <c r="F3432" s="7">
        <f t="shared" si="160"/>
        <v>9.8008400000000009</v>
      </c>
      <c r="G3432" s="7">
        <f t="shared" si="161"/>
        <v>14.375072000000001</v>
      </c>
      <c r="H3432" s="8">
        <f t="shared" si="159"/>
        <v>657.88067933952004</v>
      </c>
      <c r="K3432" s="69"/>
      <c r="L3432" s="69"/>
      <c r="M3432" s="69"/>
      <c r="P3432" s="63"/>
      <c r="Q3432" s="63"/>
      <c r="R3432" s="63"/>
    </row>
    <row r="3433" spans="1:18" outlineLevel="1">
      <c r="A3433" s="6">
        <v>51</v>
      </c>
      <c r="B3433" s="20">
        <v>42715.020833333336</v>
      </c>
      <c r="C3433" s="21">
        <v>0.27083333333333331</v>
      </c>
      <c r="D3433" s="22">
        <v>7.75</v>
      </c>
      <c r="E3433" s="23">
        <v>15.92</v>
      </c>
      <c r="F3433" s="7">
        <f t="shared" si="160"/>
        <v>7.978625000000001</v>
      </c>
      <c r="G3433" s="7">
        <f t="shared" si="161"/>
        <v>16.977087999999998</v>
      </c>
      <c r="H3433" s="8">
        <f t="shared" si="159"/>
        <v>514.80411875600009</v>
      </c>
      <c r="K3433" s="69"/>
      <c r="L3433" s="69"/>
      <c r="M3433" s="69"/>
      <c r="P3433" s="63"/>
      <c r="Q3433" s="63"/>
      <c r="R3433" s="63"/>
    </row>
    <row r="3434" spans="1:18" outlineLevel="1">
      <c r="A3434" s="6">
        <v>51</v>
      </c>
      <c r="B3434" s="20">
        <v>42715.020833333336</v>
      </c>
      <c r="C3434" s="21">
        <v>0.29166666666666663</v>
      </c>
      <c r="D3434" s="22">
        <v>4.13</v>
      </c>
      <c r="E3434" s="23">
        <v>16.149999999999999</v>
      </c>
      <c r="F3434" s="7">
        <f t="shared" si="160"/>
        <v>4.2518349999999998</v>
      </c>
      <c r="G3434" s="7">
        <f t="shared" si="161"/>
        <v>17.222359999999998</v>
      </c>
      <c r="H3434" s="8">
        <f t="shared" si="159"/>
        <v>273.29791946940003</v>
      </c>
      <c r="K3434" s="69"/>
      <c r="L3434" s="69"/>
      <c r="M3434" s="69"/>
      <c r="P3434" s="63"/>
      <c r="Q3434" s="63"/>
      <c r="R3434" s="63"/>
    </row>
    <row r="3435" spans="1:18" outlineLevel="1">
      <c r="A3435" s="6">
        <v>51</v>
      </c>
      <c r="B3435" s="20">
        <v>42715.020833333336</v>
      </c>
      <c r="C3435" s="21">
        <v>0.31249999999999994</v>
      </c>
      <c r="D3435" s="22">
        <v>2.5499999999999998</v>
      </c>
      <c r="E3435" s="23">
        <v>16.149999999999999</v>
      </c>
      <c r="F3435" s="7">
        <f t="shared" si="160"/>
        <v>2.6252249999999999</v>
      </c>
      <c r="G3435" s="7">
        <f t="shared" si="161"/>
        <v>17.222359999999998</v>
      </c>
      <c r="H3435" s="8">
        <f t="shared" si="159"/>
        <v>168.74326746900002</v>
      </c>
      <c r="K3435" s="69"/>
      <c r="L3435" s="69"/>
      <c r="M3435" s="69"/>
      <c r="P3435" s="63"/>
      <c r="Q3435" s="63"/>
      <c r="R3435" s="63"/>
    </row>
    <row r="3436" spans="1:18" outlineLevel="1">
      <c r="A3436" s="6">
        <v>51</v>
      </c>
      <c r="B3436" s="20">
        <v>42715.020833333336</v>
      </c>
      <c r="C3436" s="21">
        <v>0.33333333333333326</v>
      </c>
      <c r="D3436" s="22">
        <v>1.56</v>
      </c>
      <c r="E3436" s="23">
        <v>16.149999999999999</v>
      </c>
      <c r="F3436" s="7">
        <f t="shared" si="160"/>
        <v>1.6060200000000002</v>
      </c>
      <c r="G3436" s="7">
        <f t="shared" si="161"/>
        <v>17.222359999999998</v>
      </c>
      <c r="H3436" s="8">
        <f t="shared" si="159"/>
        <v>103.23117539280003</v>
      </c>
      <c r="K3436" s="69"/>
      <c r="L3436" s="69"/>
      <c r="M3436" s="69"/>
      <c r="P3436" s="63"/>
      <c r="Q3436" s="63"/>
      <c r="R3436" s="63"/>
    </row>
    <row r="3437" spans="1:18" outlineLevel="1">
      <c r="A3437" s="6">
        <v>51</v>
      </c>
      <c r="B3437" s="20">
        <v>42715.020833333336</v>
      </c>
      <c r="C3437" s="21">
        <v>0.35416666666666657</v>
      </c>
      <c r="D3437" s="22">
        <v>0.57999999999999996</v>
      </c>
      <c r="E3437" s="23">
        <v>16.149999999999999</v>
      </c>
      <c r="F3437" s="7">
        <f t="shared" si="160"/>
        <v>0.59711000000000003</v>
      </c>
      <c r="G3437" s="7">
        <f t="shared" si="161"/>
        <v>17.222359999999998</v>
      </c>
      <c r="H3437" s="8">
        <f t="shared" si="159"/>
        <v>38.380821620400006</v>
      </c>
      <c r="K3437" s="69"/>
      <c r="L3437" s="69"/>
      <c r="M3437" s="69"/>
      <c r="P3437" s="63"/>
      <c r="Q3437" s="63"/>
      <c r="R3437" s="63"/>
    </row>
    <row r="3438" spans="1:18" outlineLevel="1">
      <c r="A3438" s="6">
        <v>51</v>
      </c>
      <c r="B3438" s="20">
        <v>42715.020833333336</v>
      </c>
      <c r="C3438" s="21">
        <v>0.37499999999999989</v>
      </c>
      <c r="D3438" s="22">
        <v>0.31</v>
      </c>
      <c r="E3438" s="23">
        <v>15.89</v>
      </c>
      <c r="F3438" s="7">
        <f t="shared" si="160"/>
        <v>0.31914500000000001</v>
      </c>
      <c r="G3438" s="7">
        <f t="shared" si="161"/>
        <v>16.945095999999999</v>
      </c>
      <c r="H3438" s="8">
        <f t="shared" si="159"/>
        <v>20.602374837079999</v>
      </c>
      <c r="K3438" s="69"/>
      <c r="L3438" s="69"/>
      <c r="M3438" s="69"/>
      <c r="P3438" s="63"/>
      <c r="Q3438" s="63"/>
      <c r="R3438" s="63"/>
    </row>
    <row r="3439" spans="1:18" outlineLevel="1">
      <c r="A3439" s="6">
        <v>51</v>
      </c>
      <c r="B3439" s="20">
        <v>42715.020833333336</v>
      </c>
      <c r="C3439" s="21">
        <v>0.3958333333333332</v>
      </c>
      <c r="D3439" s="22">
        <v>0.23</v>
      </c>
      <c r="E3439" s="23">
        <v>12.61</v>
      </c>
      <c r="F3439" s="7">
        <f t="shared" si="160"/>
        <v>0.23678500000000002</v>
      </c>
      <c r="G3439" s="7">
        <f t="shared" si="161"/>
        <v>13.447303999999999</v>
      </c>
      <c r="H3439" s="8">
        <f t="shared" si="159"/>
        <v>16.113857622360001</v>
      </c>
      <c r="K3439" s="69"/>
      <c r="L3439" s="69"/>
      <c r="M3439" s="69"/>
      <c r="P3439" s="63"/>
      <c r="Q3439" s="63"/>
      <c r="R3439" s="63"/>
    </row>
    <row r="3440" spans="1:18" outlineLevel="1">
      <c r="A3440" s="6">
        <v>51</v>
      </c>
      <c r="B3440" s="20">
        <v>42715.020833333336</v>
      </c>
      <c r="C3440" s="21">
        <v>0.41666666666666652</v>
      </c>
      <c r="D3440" s="22">
        <v>0.24</v>
      </c>
      <c r="E3440" s="23">
        <v>16.149999999999999</v>
      </c>
      <c r="F3440" s="7">
        <f t="shared" si="160"/>
        <v>0.24708000000000002</v>
      </c>
      <c r="G3440" s="7">
        <f t="shared" si="161"/>
        <v>17.222359999999998</v>
      </c>
      <c r="H3440" s="8">
        <f t="shared" si="159"/>
        <v>15.881719291200003</v>
      </c>
      <c r="K3440" s="69"/>
      <c r="L3440" s="69"/>
      <c r="M3440" s="69"/>
      <c r="P3440" s="63"/>
      <c r="Q3440" s="63"/>
      <c r="R3440" s="63"/>
    </row>
    <row r="3441" spans="1:18" outlineLevel="1">
      <c r="A3441" s="6">
        <v>51</v>
      </c>
      <c r="B3441" s="20">
        <v>42715.020833333336</v>
      </c>
      <c r="C3441" s="21">
        <v>0.43749999999999983</v>
      </c>
      <c r="D3441" s="22">
        <v>0.28000000000000003</v>
      </c>
      <c r="E3441" s="23">
        <v>10.78</v>
      </c>
      <c r="F3441" s="7">
        <f t="shared" si="160"/>
        <v>0.28826000000000007</v>
      </c>
      <c r="G3441" s="7">
        <f t="shared" si="161"/>
        <v>11.495792</v>
      </c>
      <c r="H3441" s="8">
        <f t="shared" si="159"/>
        <v>20.179412998080007</v>
      </c>
      <c r="K3441" s="69"/>
      <c r="L3441" s="69"/>
      <c r="M3441" s="69"/>
      <c r="P3441" s="63"/>
      <c r="Q3441" s="63"/>
      <c r="R3441" s="63"/>
    </row>
    <row r="3442" spans="1:18" outlineLevel="1">
      <c r="A3442" s="6">
        <v>51</v>
      </c>
      <c r="B3442" s="20">
        <v>42715.020833333336</v>
      </c>
      <c r="C3442" s="21">
        <v>0.45833333333333315</v>
      </c>
      <c r="D3442" s="22">
        <v>0.28000000000000003</v>
      </c>
      <c r="E3442" s="23">
        <v>10.5</v>
      </c>
      <c r="F3442" s="7">
        <f t="shared" si="160"/>
        <v>0.28826000000000007</v>
      </c>
      <c r="G3442" s="7">
        <f t="shared" si="161"/>
        <v>11.1972</v>
      </c>
      <c r="H3442" s="8">
        <f t="shared" si="159"/>
        <v>20.265485128000005</v>
      </c>
      <c r="K3442" s="69"/>
      <c r="L3442" s="69"/>
      <c r="M3442" s="69"/>
      <c r="P3442" s="63"/>
      <c r="Q3442" s="63"/>
      <c r="R3442" s="63"/>
    </row>
    <row r="3443" spans="1:18" outlineLevel="1">
      <c r="A3443" s="6">
        <v>51</v>
      </c>
      <c r="B3443" s="20">
        <v>42715.020833333336</v>
      </c>
      <c r="C3443" s="21">
        <v>0.47916666666666646</v>
      </c>
      <c r="D3443" s="22">
        <v>0.35</v>
      </c>
      <c r="E3443" s="23">
        <v>10.5</v>
      </c>
      <c r="F3443" s="7">
        <f t="shared" si="160"/>
        <v>0.36032500000000001</v>
      </c>
      <c r="G3443" s="7">
        <f t="shared" si="161"/>
        <v>11.1972</v>
      </c>
      <c r="H3443" s="8">
        <f t="shared" si="159"/>
        <v>25.331856410000004</v>
      </c>
      <c r="K3443" s="69"/>
      <c r="L3443" s="69"/>
      <c r="M3443" s="69"/>
      <c r="P3443" s="63"/>
      <c r="Q3443" s="63"/>
      <c r="R3443" s="63"/>
    </row>
    <row r="3444" spans="1:18" outlineLevel="1">
      <c r="A3444" s="6">
        <v>51</v>
      </c>
      <c r="B3444" s="20">
        <v>42715.020833333336</v>
      </c>
      <c r="C3444" s="21">
        <v>0.49999999999999978</v>
      </c>
      <c r="D3444" s="22">
        <v>0.47</v>
      </c>
      <c r="E3444" s="23">
        <v>16.52</v>
      </c>
      <c r="F3444" s="7">
        <f t="shared" si="160"/>
        <v>0.48386499999999999</v>
      </c>
      <c r="G3444" s="7">
        <f t="shared" si="161"/>
        <v>17.616928000000001</v>
      </c>
      <c r="H3444" s="8">
        <f t="shared" si="159"/>
        <v>30.91078263328</v>
      </c>
      <c r="K3444" s="69"/>
      <c r="L3444" s="69"/>
      <c r="M3444" s="69"/>
      <c r="P3444" s="63"/>
      <c r="Q3444" s="63"/>
      <c r="R3444" s="63"/>
    </row>
    <row r="3445" spans="1:18" outlineLevel="1">
      <c r="A3445" s="6">
        <v>51</v>
      </c>
      <c r="B3445" s="20">
        <v>42715.020833333336</v>
      </c>
      <c r="C3445" s="21">
        <v>0.52083333333333315</v>
      </c>
      <c r="D3445" s="22">
        <v>0.68</v>
      </c>
      <c r="E3445" s="23">
        <v>12.74</v>
      </c>
      <c r="F3445" s="7">
        <f t="shared" si="160"/>
        <v>0.70006000000000013</v>
      </c>
      <c r="G3445" s="7">
        <f t="shared" si="161"/>
        <v>13.585936</v>
      </c>
      <c r="H3445" s="8">
        <f t="shared" si="159"/>
        <v>47.543919643840006</v>
      </c>
      <c r="K3445" s="69"/>
      <c r="L3445" s="69"/>
      <c r="M3445" s="69"/>
      <c r="P3445" s="63"/>
      <c r="Q3445" s="63"/>
      <c r="R3445" s="63"/>
    </row>
    <row r="3446" spans="1:18" outlineLevel="1">
      <c r="A3446" s="6">
        <v>51</v>
      </c>
      <c r="B3446" s="20">
        <v>42715.020833333336</v>
      </c>
      <c r="C3446" s="21">
        <v>0.54166666666666652</v>
      </c>
      <c r="D3446" s="22">
        <v>1.01</v>
      </c>
      <c r="E3446" s="23">
        <v>10.72</v>
      </c>
      <c r="F3446" s="7">
        <f t="shared" si="160"/>
        <v>1.039795</v>
      </c>
      <c r="G3446" s="7">
        <f t="shared" si="161"/>
        <v>11.431808</v>
      </c>
      <c r="H3446" s="8">
        <f t="shared" si="159"/>
        <v>72.856555700640001</v>
      </c>
      <c r="K3446" s="69"/>
      <c r="L3446" s="69"/>
      <c r="M3446" s="69"/>
      <c r="P3446" s="63"/>
      <c r="Q3446" s="63"/>
      <c r="R3446" s="63"/>
    </row>
    <row r="3447" spans="1:18" outlineLevel="1">
      <c r="A3447" s="6">
        <v>51</v>
      </c>
      <c r="B3447" s="20">
        <v>42715.020833333336</v>
      </c>
      <c r="C3447" s="21">
        <v>0.56249999999999989</v>
      </c>
      <c r="D3447" s="22">
        <v>1.37</v>
      </c>
      <c r="E3447" s="23">
        <v>19.2</v>
      </c>
      <c r="F3447" s="7">
        <f t="shared" si="160"/>
        <v>1.4104150000000002</v>
      </c>
      <c r="G3447" s="7">
        <f t="shared" si="161"/>
        <v>20.474879999999999</v>
      </c>
      <c r="H3447" s="8">
        <f t="shared" si="159"/>
        <v>86.070744624800014</v>
      </c>
      <c r="K3447" s="69"/>
      <c r="L3447" s="69"/>
      <c r="M3447" s="69"/>
      <c r="P3447" s="63"/>
      <c r="Q3447" s="63"/>
      <c r="R3447" s="63"/>
    </row>
    <row r="3448" spans="1:18" outlineLevel="1">
      <c r="A3448" s="6">
        <v>51</v>
      </c>
      <c r="B3448" s="20">
        <v>42715.020833333336</v>
      </c>
      <c r="C3448" s="21">
        <v>0.58333333333333326</v>
      </c>
      <c r="D3448" s="22">
        <v>1.37</v>
      </c>
      <c r="E3448" s="23">
        <v>16.2</v>
      </c>
      <c r="F3448" s="7">
        <f t="shared" si="160"/>
        <v>1.4104150000000002</v>
      </c>
      <c r="G3448" s="7">
        <f t="shared" si="161"/>
        <v>17.275679999999998</v>
      </c>
      <c r="H3448" s="8">
        <f t="shared" si="159"/>
        <v>90.582944292800022</v>
      </c>
      <c r="K3448" s="69"/>
      <c r="L3448" s="69"/>
      <c r="M3448" s="69"/>
      <c r="P3448" s="63"/>
      <c r="Q3448" s="63"/>
      <c r="R3448" s="63"/>
    </row>
    <row r="3449" spans="1:18" outlineLevel="1">
      <c r="A3449" s="6">
        <v>51</v>
      </c>
      <c r="B3449" s="20">
        <v>42715.020833333336</v>
      </c>
      <c r="C3449" s="21">
        <v>0.60416666666666663</v>
      </c>
      <c r="D3449" s="22">
        <v>1.1399999999999999</v>
      </c>
      <c r="E3449" s="23">
        <v>20.9</v>
      </c>
      <c r="F3449" s="7">
        <f t="shared" si="160"/>
        <v>1.17363</v>
      </c>
      <c r="G3449" s="7">
        <f t="shared" si="161"/>
        <v>22.287759999999999</v>
      </c>
      <c r="H3449" s="8">
        <f t="shared" si="159"/>
        <v>69.493261231199995</v>
      </c>
      <c r="K3449" s="69"/>
      <c r="L3449" s="69"/>
      <c r="M3449" s="69"/>
      <c r="P3449" s="63"/>
      <c r="Q3449" s="63"/>
      <c r="R3449" s="63"/>
    </row>
    <row r="3450" spans="1:18" outlineLevel="1">
      <c r="A3450" s="6">
        <v>51</v>
      </c>
      <c r="B3450" s="20">
        <v>42715.020833333336</v>
      </c>
      <c r="C3450" s="21">
        <v>0.625</v>
      </c>
      <c r="D3450" s="22">
        <v>1.57</v>
      </c>
      <c r="E3450" s="23">
        <v>22.2</v>
      </c>
      <c r="F3450" s="7">
        <f t="shared" si="160"/>
        <v>1.6163150000000002</v>
      </c>
      <c r="G3450" s="7">
        <f t="shared" si="161"/>
        <v>23.67408</v>
      </c>
      <c r="H3450" s="8">
        <f t="shared" si="159"/>
        <v>93.4649018848</v>
      </c>
      <c r="K3450" s="69"/>
      <c r="L3450" s="69"/>
      <c r="M3450" s="69"/>
      <c r="P3450" s="63"/>
      <c r="Q3450" s="63"/>
      <c r="R3450" s="63"/>
    </row>
    <row r="3451" spans="1:18" outlineLevel="1">
      <c r="A3451" s="6">
        <v>51</v>
      </c>
      <c r="B3451" s="20">
        <v>42715.020833333336</v>
      </c>
      <c r="C3451" s="21">
        <v>0.64583333333333337</v>
      </c>
      <c r="D3451" s="22">
        <v>1.51</v>
      </c>
      <c r="E3451" s="23">
        <v>25.2</v>
      </c>
      <c r="F3451" s="7">
        <f t="shared" si="160"/>
        <v>1.5545450000000001</v>
      </c>
      <c r="G3451" s="7">
        <f t="shared" si="161"/>
        <v>26.873280000000001</v>
      </c>
      <c r="H3451" s="8">
        <f t="shared" si="159"/>
        <v>84.919694442400001</v>
      </c>
      <c r="K3451" s="69"/>
      <c r="L3451" s="69"/>
      <c r="M3451" s="69"/>
      <c r="P3451" s="63"/>
      <c r="Q3451" s="63"/>
      <c r="R3451" s="63"/>
    </row>
    <row r="3452" spans="1:18" outlineLevel="1">
      <c r="A3452" s="6">
        <v>51</v>
      </c>
      <c r="B3452" s="20">
        <v>42715.020833333336</v>
      </c>
      <c r="C3452" s="21">
        <v>0.66666666666666674</v>
      </c>
      <c r="D3452" s="22">
        <v>1.26</v>
      </c>
      <c r="E3452" s="23">
        <v>23.96</v>
      </c>
      <c r="F3452" s="7">
        <f t="shared" si="160"/>
        <v>1.2971700000000002</v>
      </c>
      <c r="G3452" s="7">
        <f t="shared" si="161"/>
        <v>25.550944000000001</v>
      </c>
      <c r="H3452" s="8">
        <f t="shared" si="159"/>
        <v>72.575436971520006</v>
      </c>
      <c r="K3452" s="69"/>
      <c r="L3452" s="69"/>
      <c r="M3452" s="69"/>
      <c r="P3452" s="63"/>
      <c r="Q3452" s="63"/>
      <c r="R3452" s="63"/>
    </row>
    <row r="3453" spans="1:18" outlineLevel="1">
      <c r="A3453" s="6">
        <v>51</v>
      </c>
      <c r="B3453" s="20">
        <v>42715.020833333336</v>
      </c>
      <c r="C3453" s="21">
        <v>0.68750000000000011</v>
      </c>
      <c r="D3453" s="22">
        <v>1.3</v>
      </c>
      <c r="E3453" s="23">
        <v>20.07</v>
      </c>
      <c r="F3453" s="7">
        <f t="shared" si="160"/>
        <v>1.3383500000000002</v>
      </c>
      <c r="G3453" s="7">
        <f t="shared" si="161"/>
        <v>21.402647999999999</v>
      </c>
      <c r="H3453" s="8">
        <f t="shared" si="159"/>
        <v>80.431291049200013</v>
      </c>
      <c r="K3453" s="69"/>
      <c r="L3453" s="69"/>
      <c r="M3453" s="69"/>
      <c r="P3453" s="63"/>
      <c r="Q3453" s="63"/>
      <c r="R3453" s="63"/>
    </row>
    <row r="3454" spans="1:18" outlineLevel="1">
      <c r="A3454" s="6">
        <v>51</v>
      </c>
      <c r="B3454" s="20">
        <v>42715.020833333336</v>
      </c>
      <c r="C3454" s="21">
        <v>0.70833333333333348</v>
      </c>
      <c r="D3454" s="22">
        <v>0.99</v>
      </c>
      <c r="E3454" s="23">
        <v>20.04</v>
      </c>
      <c r="F3454" s="7">
        <f t="shared" si="160"/>
        <v>1.0192050000000001</v>
      </c>
      <c r="G3454" s="7">
        <f t="shared" si="161"/>
        <v>21.370656</v>
      </c>
      <c r="H3454" s="8">
        <f t="shared" si="159"/>
        <v>61.284128051520014</v>
      </c>
      <c r="K3454" s="69"/>
      <c r="L3454" s="69"/>
      <c r="M3454" s="69"/>
      <c r="P3454" s="63"/>
      <c r="Q3454" s="63"/>
      <c r="R3454" s="63"/>
    </row>
    <row r="3455" spans="1:18" outlineLevel="1">
      <c r="A3455" s="6">
        <v>51</v>
      </c>
      <c r="B3455" s="20">
        <v>42715.020833333336</v>
      </c>
      <c r="C3455" s="21">
        <v>0.72916666666666685</v>
      </c>
      <c r="D3455" s="22">
        <v>1.07</v>
      </c>
      <c r="E3455" s="23">
        <v>27.08</v>
      </c>
      <c r="F3455" s="7">
        <f t="shared" si="160"/>
        <v>1.1015650000000001</v>
      </c>
      <c r="G3455" s="7">
        <f t="shared" si="161"/>
        <v>28.878111999999998</v>
      </c>
      <c r="H3455" s="8">
        <f t="shared" si="159"/>
        <v>57.966430054720007</v>
      </c>
      <c r="K3455" s="69"/>
      <c r="L3455" s="69"/>
      <c r="M3455" s="69"/>
      <c r="P3455" s="63"/>
      <c r="Q3455" s="63"/>
      <c r="R3455" s="63"/>
    </row>
    <row r="3456" spans="1:18" outlineLevel="1">
      <c r="A3456" s="6">
        <v>51</v>
      </c>
      <c r="B3456" s="20">
        <v>42715.020833333336</v>
      </c>
      <c r="C3456" s="21">
        <v>0.75000000000000022</v>
      </c>
      <c r="D3456" s="22">
        <v>0.96</v>
      </c>
      <c r="E3456" s="23">
        <v>19.78</v>
      </c>
      <c r="F3456" s="7">
        <f t="shared" si="160"/>
        <v>0.98832000000000009</v>
      </c>
      <c r="G3456" s="7">
        <f t="shared" si="161"/>
        <v>21.093392000000001</v>
      </c>
      <c r="H3456" s="8">
        <f t="shared" si="159"/>
        <v>59.701058818560007</v>
      </c>
      <c r="K3456" s="69"/>
      <c r="L3456" s="69"/>
      <c r="M3456" s="69"/>
      <c r="P3456" s="63"/>
      <c r="Q3456" s="63"/>
      <c r="R3456" s="63"/>
    </row>
    <row r="3457" spans="1:18" outlineLevel="1">
      <c r="A3457" s="6">
        <v>51</v>
      </c>
      <c r="B3457" s="20">
        <v>42715.020833333336</v>
      </c>
      <c r="C3457" s="21">
        <v>0.77083333333333359</v>
      </c>
      <c r="D3457" s="22">
        <v>0.72</v>
      </c>
      <c r="E3457" s="23">
        <v>25.46</v>
      </c>
      <c r="F3457" s="7">
        <f t="shared" si="160"/>
        <v>0.74124000000000001</v>
      </c>
      <c r="G3457" s="7">
        <f t="shared" si="161"/>
        <v>27.150544</v>
      </c>
      <c r="H3457" s="8">
        <f t="shared" si="159"/>
        <v>40.285990765440005</v>
      </c>
      <c r="K3457" s="69"/>
      <c r="L3457" s="69"/>
      <c r="M3457" s="69"/>
      <c r="P3457" s="63"/>
      <c r="Q3457" s="63"/>
      <c r="R3457" s="63"/>
    </row>
    <row r="3458" spans="1:18" outlineLevel="1">
      <c r="A3458" s="6">
        <v>51</v>
      </c>
      <c r="B3458" s="20">
        <v>42715.020833333336</v>
      </c>
      <c r="C3458" s="21">
        <v>0.79166666666666696</v>
      </c>
      <c r="D3458" s="22">
        <v>0.45</v>
      </c>
      <c r="E3458" s="23">
        <v>23.72</v>
      </c>
      <c r="F3458" s="7">
        <f t="shared" si="160"/>
        <v>0.46327500000000005</v>
      </c>
      <c r="G3458" s="7">
        <f t="shared" si="161"/>
        <v>25.295007999999999</v>
      </c>
      <c r="H3458" s="8">
        <f t="shared" si="159"/>
        <v>26.038367668800003</v>
      </c>
      <c r="K3458" s="69"/>
      <c r="L3458" s="69"/>
      <c r="M3458" s="69"/>
      <c r="P3458" s="63"/>
      <c r="Q3458" s="63"/>
      <c r="R3458" s="63"/>
    </row>
    <row r="3459" spans="1:18" outlineLevel="1">
      <c r="A3459" s="6">
        <v>51</v>
      </c>
      <c r="B3459" s="20">
        <v>42715.020833333336</v>
      </c>
      <c r="C3459" s="21">
        <v>0.81250000000000033</v>
      </c>
      <c r="D3459" s="22">
        <v>0.34</v>
      </c>
      <c r="E3459" s="23">
        <v>25.01</v>
      </c>
      <c r="F3459" s="7">
        <f t="shared" si="160"/>
        <v>0.35003000000000006</v>
      </c>
      <c r="G3459" s="7">
        <f t="shared" si="161"/>
        <v>26.670664000000002</v>
      </c>
      <c r="H3459" s="8">
        <f t="shared" si="159"/>
        <v>19.191912480080003</v>
      </c>
      <c r="K3459" s="69"/>
      <c r="L3459" s="69"/>
      <c r="M3459" s="69"/>
      <c r="P3459" s="63"/>
      <c r="Q3459" s="63"/>
      <c r="R3459" s="63"/>
    </row>
    <row r="3460" spans="1:18" outlineLevel="1">
      <c r="A3460" s="6">
        <v>51</v>
      </c>
      <c r="B3460" s="20">
        <v>42715.020833333336</v>
      </c>
      <c r="C3460" s="21">
        <v>0.8333333333333337</v>
      </c>
      <c r="D3460" s="22">
        <v>0.82</v>
      </c>
      <c r="E3460" s="23">
        <v>18.600000000000001</v>
      </c>
      <c r="F3460" s="7">
        <f t="shared" si="160"/>
        <v>0.84419</v>
      </c>
      <c r="G3460" s="7">
        <f t="shared" si="161"/>
        <v>19.835040000000003</v>
      </c>
      <c r="H3460" s="8">
        <f t="shared" si="159"/>
        <v>52.056942582399998</v>
      </c>
      <c r="K3460" s="69"/>
      <c r="L3460" s="69"/>
      <c r="M3460" s="69"/>
      <c r="P3460" s="63"/>
      <c r="Q3460" s="63"/>
      <c r="R3460" s="63"/>
    </row>
    <row r="3461" spans="1:18" outlineLevel="1">
      <c r="A3461" s="6">
        <v>51</v>
      </c>
      <c r="B3461" s="20">
        <v>42715.020833333336</v>
      </c>
      <c r="C3461" s="21">
        <v>0.85416666666666707</v>
      </c>
      <c r="D3461" s="22">
        <v>1.25</v>
      </c>
      <c r="E3461" s="23">
        <v>19.57</v>
      </c>
      <c r="F3461" s="7">
        <f t="shared" si="160"/>
        <v>1.2868750000000002</v>
      </c>
      <c r="G3461" s="7">
        <f t="shared" si="161"/>
        <v>20.869448000000002</v>
      </c>
      <c r="H3461" s="8">
        <f t="shared" si="159"/>
        <v>78.023941605000005</v>
      </c>
      <c r="K3461" s="69"/>
      <c r="L3461" s="69"/>
      <c r="M3461" s="69"/>
      <c r="P3461" s="63"/>
      <c r="Q3461" s="63"/>
      <c r="R3461" s="63"/>
    </row>
    <row r="3462" spans="1:18" outlineLevel="1">
      <c r="A3462" s="6">
        <v>51</v>
      </c>
      <c r="B3462" s="20">
        <v>42715.020833333336</v>
      </c>
      <c r="C3462" s="21">
        <v>0.87500000000000044</v>
      </c>
      <c r="D3462" s="22">
        <v>1.36</v>
      </c>
      <c r="E3462" s="23">
        <v>18.52</v>
      </c>
      <c r="F3462" s="7">
        <f t="shared" si="160"/>
        <v>1.4001200000000003</v>
      </c>
      <c r="G3462" s="7">
        <f t="shared" si="161"/>
        <v>19.749728000000001</v>
      </c>
      <c r="H3462" s="8">
        <f t="shared" si="159"/>
        <v>86.457790832640015</v>
      </c>
      <c r="K3462" s="69"/>
      <c r="L3462" s="69"/>
      <c r="M3462" s="69"/>
      <c r="P3462" s="63"/>
      <c r="Q3462" s="63"/>
      <c r="R3462" s="63"/>
    </row>
    <row r="3463" spans="1:18" outlineLevel="1">
      <c r="A3463" s="6">
        <v>51</v>
      </c>
      <c r="B3463" s="20">
        <v>42715.020833333336</v>
      </c>
      <c r="C3463" s="21">
        <v>0.89583333333333381</v>
      </c>
      <c r="D3463" s="22">
        <v>1.99</v>
      </c>
      <c r="E3463" s="23">
        <v>13.53</v>
      </c>
      <c r="F3463" s="7">
        <f t="shared" si="160"/>
        <v>2.048705</v>
      </c>
      <c r="G3463" s="7">
        <f t="shared" si="161"/>
        <v>14.428391999999999</v>
      </c>
      <c r="H3463" s="8">
        <f t="shared" si="159"/>
        <v>137.40993866764001</v>
      </c>
      <c r="K3463" s="69"/>
      <c r="L3463" s="69"/>
      <c r="M3463" s="69"/>
      <c r="P3463" s="63"/>
      <c r="Q3463" s="63"/>
      <c r="R3463" s="63"/>
    </row>
    <row r="3464" spans="1:18" outlineLevel="1">
      <c r="A3464" s="6">
        <v>51</v>
      </c>
      <c r="B3464" s="20">
        <v>42715.020833333336</v>
      </c>
      <c r="C3464" s="21">
        <v>0.91666666666666718</v>
      </c>
      <c r="D3464" s="22">
        <v>5.21</v>
      </c>
      <c r="E3464" s="23">
        <v>10.86</v>
      </c>
      <c r="F3464" s="7">
        <f t="shared" si="160"/>
        <v>5.3636950000000008</v>
      </c>
      <c r="G3464" s="7">
        <f t="shared" si="161"/>
        <v>11.581104</v>
      </c>
      <c r="H3464" s="8">
        <f t="shared" si="159"/>
        <v>375.02363288072007</v>
      </c>
      <c r="K3464" s="69"/>
      <c r="L3464" s="69"/>
      <c r="M3464" s="69"/>
      <c r="P3464" s="63"/>
      <c r="Q3464" s="63"/>
      <c r="R3464" s="63"/>
    </row>
    <row r="3465" spans="1:18" outlineLevel="1">
      <c r="A3465" s="6">
        <v>51</v>
      </c>
      <c r="B3465" s="20">
        <v>42715.020833333336</v>
      </c>
      <c r="C3465" s="21">
        <v>0.93750000000000056</v>
      </c>
      <c r="D3465" s="22">
        <v>5.52</v>
      </c>
      <c r="E3465" s="23">
        <v>12.75</v>
      </c>
      <c r="F3465" s="7">
        <f t="shared" si="160"/>
        <v>5.6828399999999997</v>
      </c>
      <c r="G3465" s="7">
        <f t="shared" si="161"/>
        <v>13.5966</v>
      </c>
      <c r="H3465" s="8">
        <f t="shared" si="159"/>
        <v>385.88415765600001</v>
      </c>
      <c r="K3465" s="69"/>
      <c r="L3465" s="69"/>
      <c r="M3465" s="69"/>
      <c r="P3465" s="63"/>
      <c r="Q3465" s="63"/>
      <c r="R3465" s="63"/>
    </row>
    <row r="3466" spans="1:18" outlineLevel="1">
      <c r="A3466" s="6">
        <v>51</v>
      </c>
      <c r="B3466" s="20">
        <v>42715.020833333336</v>
      </c>
      <c r="C3466" s="21">
        <v>0.95833333333333393</v>
      </c>
      <c r="D3466" s="22">
        <v>5.72</v>
      </c>
      <c r="E3466" s="23">
        <v>15.49</v>
      </c>
      <c r="F3466" s="7">
        <f t="shared" si="160"/>
        <v>5.8887400000000003</v>
      </c>
      <c r="G3466" s="7">
        <f t="shared" si="161"/>
        <v>16.518536000000001</v>
      </c>
      <c r="H3466" s="8">
        <f t="shared" si="159"/>
        <v>382.65894631536003</v>
      </c>
      <c r="K3466" s="69"/>
      <c r="L3466" s="69"/>
      <c r="M3466" s="69"/>
      <c r="P3466" s="63"/>
      <c r="Q3466" s="63"/>
      <c r="R3466" s="63"/>
    </row>
    <row r="3467" spans="1:18" outlineLevel="1">
      <c r="A3467" s="6">
        <v>51</v>
      </c>
      <c r="B3467" s="20">
        <v>42715.020833333336</v>
      </c>
      <c r="C3467" s="21">
        <v>0.9791666666666673</v>
      </c>
      <c r="D3467" s="22">
        <v>4.3899999999999997</v>
      </c>
      <c r="E3467" s="23">
        <v>19.45</v>
      </c>
      <c r="F3467" s="7">
        <f t="shared" si="160"/>
        <v>4.5195049999999997</v>
      </c>
      <c r="G3467" s="7">
        <f t="shared" si="161"/>
        <v>20.741479999999999</v>
      </c>
      <c r="H3467" s="8">
        <f t="shared" si="159"/>
        <v>274.59843493260001</v>
      </c>
      <c r="K3467" s="69"/>
      <c r="L3467" s="69"/>
      <c r="M3467" s="69"/>
      <c r="P3467" s="63"/>
      <c r="Q3467" s="63"/>
      <c r="R3467" s="63"/>
    </row>
    <row r="3468" spans="1:18" outlineLevel="1">
      <c r="A3468" s="6">
        <v>51</v>
      </c>
      <c r="B3468" s="20">
        <v>42715.020833333336</v>
      </c>
      <c r="C3468" s="21">
        <v>1.0000000000000007</v>
      </c>
      <c r="D3468" s="22">
        <v>3.6</v>
      </c>
      <c r="E3468" s="23">
        <v>19.940000000000001</v>
      </c>
      <c r="F3468" s="7">
        <f t="shared" si="160"/>
        <v>3.7062000000000004</v>
      </c>
      <c r="G3468" s="7">
        <f t="shared" si="161"/>
        <v>21.264016000000002</v>
      </c>
      <c r="H3468" s="8">
        <f t="shared" si="159"/>
        <v>223.24660390080004</v>
      </c>
      <c r="K3468" s="69"/>
      <c r="L3468" s="69"/>
      <c r="M3468" s="69"/>
      <c r="P3468" s="63"/>
      <c r="Q3468" s="63"/>
      <c r="R3468" s="63"/>
    </row>
    <row r="3469" spans="1:18" outlineLevel="1">
      <c r="A3469" s="6">
        <v>51</v>
      </c>
      <c r="B3469" s="20">
        <v>42716.020833333336</v>
      </c>
      <c r="C3469" s="21">
        <v>2.0833333333333332E-2</v>
      </c>
      <c r="D3469" s="22">
        <v>3.06</v>
      </c>
      <c r="E3469" s="23">
        <v>14.34</v>
      </c>
      <c r="F3469" s="7">
        <f t="shared" si="160"/>
        <v>3.1502700000000003</v>
      </c>
      <c r="G3469" s="7">
        <f t="shared" si="161"/>
        <v>15.292176</v>
      </c>
      <c r="H3469" s="8">
        <f t="shared" ref="H3469:H3532" si="162">F3469*($B$6-G3469)</f>
        <v>208.57252171248004</v>
      </c>
      <c r="K3469" s="69"/>
      <c r="L3469" s="69"/>
      <c r="M3469" s="69"/>
      <c r="P3469" s="63"/>
      <c r="Q3469" s="63"/>
      <c r="R3469" s="63"/>
    </row>
    <row r="3470" spans="1:18" outlineLevel="1">
      <c r="A3470" s="6">
        <v>51</v>
      </c>
      <c r="B3470" s="20">
        <v>42716.020833333336</v>
      </c>
      <c r="C3470" s="21">
        <v>4.1666666666666664E-2</v>
      </c>
      <c r="D3470" s="22">
        <v>2.68</v>
      </c>
      <c r="E3470" s="23">
        <v>12.86</v>
      </c>
      <c r="F3470" s="7">
        <f t="shared" ref="F3470:F3533" si="163">IF($B$10="Electricity",$D3470*$B$7,$D3470*$B$8)</f>
        <v>2.7590600000000003</v>
      </c>
      <c r="G3470" s="7">
        <f t="shared" ref="G3470:G3533" si="164">+E3470*$B$8</f>
        <v>13.713903999999999</v>
      </c>
      <c r="H3470" s="8">
        <f t="shared" si="162"/>
        <v>187.02590602976002</v>
      </c>
      <c r="K3470" s="69"/>
      <c r="L3470" s="69"/>
      <c r="M3470" s="69"/>
      <c r="P3470" s="63"/>
      <c r="Q3470" s="63"/>
      <c r="R3470" s="63"/>
    </row>
    <row r="3471" spans="1:18" outlineLevel="1">
      <c r="A3471" s="6">
        <v>51</v>
      </c>
      <c r="B3471" s="20">
        <v>42716.020833333336</v>
      </c>
      <c r="C3471" s="21">
        <v>6.25E-2</v>
      </c>
      <c r="D3471" s="22">
        <v>2.58</v>
      </c>
      <c r="E3471" s="23">
        <v>11.58</v>
      </c>
      <c r="F3471" s="7">
        <f t="shared" si="163"/>
        <v>2.6561100000000004</v>
      </c>
      <c r="G3471" s="7">
        <f t="shared" si="164"/>
        <v>12.348912</v>
      </c>
      <c r="H3471" s="8">
        <f t="shared" si="162"/>
        <v>183.67289634768002</v>
      </c>
      <c r="K3471" s="69"/>
      <c r="L3471" s="69"/>
      <c r="M3471" s="69"/>
      <c r="P3471" s="63"/>
      <c r="Q3471" s="63"/>
      <c r="R3471" s="63"/>
    </row>
    <row r="3472" spans="1:18" outlineLevel="1">
      <c r="A3472" s="6">
        <v>51</v>
      </c>
      <c r="B3472" s="20">
        <v>42716.020833333336</v>
      </c>
      <c r="C3472" s="21">
        <v>8.3333333333333329E-2</v>
      </c>
      <c r="D3472" s="22">
        <v>2.67</v>
      </c>
      <c r="E3472" s="23">
        <v>13.01</v>
      </c>
      <c r="F3472" s="7">
        <f t="shared" si="163"/>
        <v>2.7487650000000001</v>
      </c>
      <c r="G3472" s="7">
        <f t="shared" si="164"/>
        <v>13.873863999999999</v>
      </c>
      <c r="H3472" s="8">
        <f t="shared" si="162"/>
        <v>185.88835572204002</v>
      </c>
      <c r="K3472" s="69"/>
      <c r="L3472" s="69"/>
      <c r="M3472" s="69"/>
      <c r="P3472" s="63"/>
      <c r="Q3472" s="63"/>
      <c r="R3472" s="63"/>
    </row>
    <row r="3473" spans="1:18" outlineLevel="1">
      <c r="A3473" s="6">
        <v>51</v>
      </c>
      <c r="B3473" s="20">
        <v>42716.020833333336</v>
      </c>
      <c r="C3473" s="21">
        <v>0.10416666666666666</v>
      </c>
      <c r="D3473" s="22">
        <v>2.25</v>
      </c>
      <c r="E3473" s="23">
        <v>15.81</v>
      </c>
      <c r="F3473" s="7">
        <f t="shared" si="163"/>
        <v>2.3163750000000003</v>
      </c>
      <c r="G3473" s="7">
        <f t="shared" si="164"/>
        <v>16.859784000000001</v>
      </c>
      <c r="H3473" s="8">
        <f t="shared" si="162"/>
        <v>149.73098033700001</v>
      </c>
      <c r="K3473" s="69"/>
      <c r="L3473" s="69"/>
      <c r="M3473" s="69"/>
      <c r="P3473" s="63"/>
      <c r="Q3473" s="63"/>
      <c r="R3473" s="63"/>
    </row>
    <row r="3474" spans="1:18" outlineLevel="1">
      <c r="A3474" s="6">
        <v>51</v>
      </c>
      <c r="B3474" s="20">
        <v>42716.020833333336</v>
      </c>
      <c r="C3474" s="21">
        <v>0.12499999999999999</v>
      </c>
      <c r="D3474" s="22">
        <v>1.83</v>
      </c>
      <c r="E3474" s="23">
        <v>16.05</v>
      </c>
      <c r="F3474" s="7">
        <f t="shared" si="163"/>
        <v>1.8839850000000002</v>
      </c>
      <c r="G3474" s="7">
        <f t="shared" si="164"/>
        <v>17.11572</v>
      </c>
      <c r="H3474" s="8">
        <f t="shared" si="162"/>
        <v>121.29901775580002</v>
      </c>
      <c r="K3474" s="69"/>
      <c r="L3474" s="69"/>
      <c r="M3474" s="69"/>
      <c r="P3474" s="63"/>
      <c r="Q3474" s="63"/>
      <c r="R3474" s="63"/>
    </row>
    <row r="3475" spans="1:18" outlineLevel="1">
      <c r="A3475" s="6">
        <v>51</v>
      </c>
      <c r="B3475" s="20">
        <v>42716.020833333336</v>
      </c>
      <c r="C3475" s="21">
        <v>0.14583333333333331</v>
      </c>
      <c r="D3475" s="22">
        <v>1.78</v>
      </c>
      <c r="E3475" s="23">
        <v>15.82</v>
      </c>
      <c r="F3475" s="7">
        <f t="shared" si="163"/>
        <v>1.8325100000000001</v>
      </c>
      <c r="G3475" s="7">
        <f t="shared" si="164"/>
        <v>16.870448</v>
      </c>
      <c r="H3475" s="8">
        <f t="shared" si="162"/>
        <v>118.43430033552001</v>
      </c>
      <c r="K3475" s="69"/>
      <c r="L3475" s="69"/>
      <c r="M3475" s="69"/>
      <c r="P3475" s="63"/>
      <c r="Q3475" s="63"/>
      <c r="R3475" s="63"/>
    </row>
    <row r="3476" spans="1:18" outlineLevel="1">
      <c r="A3476" s="6">
        <v>51</v>
      </c>
      <c r="B3476" s="20">
        <v>42716.020833333336</v>
      </c>
      <c r="C3476" s="21">
        <v>0.16666666666666666</v>
      </c>
      <c r="D3476" s="22">
        <v>2</v>
      </c>
      <c r="E3476" s="23">
        <v>16.16</v>
      </c>
      <c r="F3476" s="7">
        <f t="shared" si="163"/>
        <v>2.0590000000000002</v>
      </c>
      <c r="G3476" s="7">
        <f t="shared" si="164"/>
        <v>17.233024</v>
      </c>
      <c r="H3476" s="8">
        <f t="shared" si="162"/>
        <v>132.325703584</v>
      </c>
      <c r="K3476" s="69"/>
      <c r="L3476" s="69"/>
      <c r="M3476" s="69"/>
      <c r="P3476" s="63"/>
      <c r="Q3476" s="63"/>
      <c r="R3476" s="63"/>
    </row>
    <row r="3477" spans="1:18" outlineLevel="1">
      <c r="A3477" s="6">
        <v>51</v>
      </c>
      <c r="B3477" s="20">
        <v>42716.020833333336</v>
      </c>
      <c r="C3477" s="21">
        <v>0.1875</v>
      </c>
      <c r="D3477" s="22">
        <v>2.4</v>
      </c>
      <c r="E3477" s="23">
        <v>15.35</v>
      </c>
      <c r="F3477" s="7">
        <f t="shared" si="163"/>
        <v>2.4708000000000001</v>
      </c>
      <c r="G3477" s="7">
        <f t="shared" si="164"/>
        <v>16.369240000000001</v>
      </c>
      <c r="H3477" s="8">
        <f t="shared" si="162"/>
        <v>160.92508180799999</v>
      </c>
      <c r="K3477" s="69"/>
      <c r="L3477" s="69"/>
      <c r="M3477" s="69"/>
      <c r="P3477" s="63"/>
      <c r="Q3477" s="63"/>
      <c r="R3477" s="63"/>
    </row>
    <row r="3478" spans="1:18" outlineLevel="1">
      <c r="A3478" s="6">
        <v>51</v>
      </c>
      <c r="B3478" s="20">
        <v>42716.020833333336</v>
      </c>
      <c r="C3478" s="21">
        <v>0.20833333333333334</v>
      </c>
      <c r="D3478" s="22">
        <v>3</v>
      </c>
      <c r="E3478" s="23">
        <v>15.8</v>
      </c>
      <c r="F3478" s="7">
        <f t="shared" si="163"/>
        <v>3.0885000000000002</v>
      </c>
      <c r="G3478" s="7">
        <f t="shared" si="164"/>
        <v>16.849120000000003</v>
      </c>
      <c r="H3478" s="8">
        <f t="shared" si="162"/>
        <v>199.67424288000001</v>
      </c>
      <c r="K3478" s="69"/>
      <c r="L3478" s="69"/>
      <c r="M3478" s="69"/>
      <c r="P3478" s="63"/>
      <c r="Q3478" s="63"/>
      <c r="R3478" s="63"/>
    </row>
    <row r="3479" spans="1:18" outlineLevel="1">
      <c r="A3479" s="6">
        <v>51</v>
      </c>
      <c r="B3479" s="20">
        <v>42716.020833333336</v>
      </c>
      <c r="C3479" s="21">
        <v>0.22916666666666669</v>
      </c>
      <c r="D3479" s="22">
        <v>3.02</v>
      </c>
      <c r="E3479" s="23">
        <v>22.23</v>
      </c>
      <c r="F3479" s="7">
        <f t="shared" si="163"/>
        <v>3.1090900000000001</v>
      </c>
      <c r="G3479" s="7">
        <f t="shared" si="164"/>
        <v>23.706072000000002</v>
      </c>
      <c r="H3479" s="8">
        <f t="shared" si="162"/>
        <v>179.68652360551999</v>
      </c>
      <c r="K3479" s="69"/>
      <c r="L3479" s="69"/>
      <c r="M3479" s="69"/>
      <c r="P3479" s="63"/>
      <c r="Q3479" s="63"/>
      <c r="R3479" s="63"/>
    </row>
    <row r="3480" spans="1:18" outlineLevel="1">
      <c r="A3480" s="6">
        <v>51</v>
      </c>
      <c r="B3480" s="20">
        <v>42716.020833333336</v>
      </c>
      <c r="C3480" s="21">
        <v>0.25</v>
      </c>
      <c r="D3480" s="22">
        <v>2.39</v>
      </c>
      <c r="E3480" s="23">
        <v>30.16</v>
      </c>
      <c r="F3480" s="7">
        <f t="shared" si="163"/>
        <v>2.4605050000000004</v>
      </c>
      <c r="G3480" s="7">
        <f t="shared" si="164"/>
        <v>32.162624000000001</v>
      </c>
      <c r="H3480" s="8">
        <f t="shared" si="162"/>
        <v>121.39486033488002</v>
      </c>
      <c r="K3480" s="69"/>
      <c r="L3480" s="69"/>
      <c r="M3480" s="69"/>
      <c r="P3480" s="63"/>
      <c r="Q3480" s="63"/>
      <c r="R3480" s="63"/>
    </row>
    <row r="3481" spans="1:18" outlineLevel="1">
      <c r="A3481" s="6">
        <v>51</v>
      </c>
      <c r="B3481" s="20">
        <v>42716.020833333336</v>
      </c>
      <c r="C3481" s="21">
        <v>0.27083333333333331</v>
      </c>
      <c r="D3481" s="22">
        <v>1.84</v>
      </c>
      <c r="E3481" s="23">
        <v>38.99</v>
      </c>
      <c r="F3481" s="7">
        <f t="shared" si="163"/>
        <v>1.8942800000000002</v>
      </c>
      <c r="G3481" s="7">
        <f t="shared" si="164"/>
        <v>41.578936000000006</v>
      </c>
      <c r="H3481" s="8">
        <f t="shared" si="162"/>
        <v>75.621673113919996</v>
      </c>
      <c r="K3481" s="69"/>
      <c r="L3481" s="69"/>
      <c r="M3481" s="69"/>
      <c r="P3481" s="63"/>
      <c r="Q3481" s="63"/>
      <c r="R3481" s="63"/>
    </row>
    <row r="3482" spans="1:18" outlineLevel="1">
      <c r="A3482" s="6">
        <v>51</v>
      </c>
      <c r="B3482" s="20">
        <v>42716.020833333336</v>
      </c>
      <c r="C3482" s="21">
        <v>0.29166666666666663</v>
      </c>
      <c r="D3482" s="22">
        <v>1.78</v>
      </c>
      <c r="E3482" s="23">
        <v>45.68</v>
      </c>
      <c r="F3482" s="7">
        <f t="shared" si="163"/>
        <v>1.8325100000000001</v>
      </c>
      <c r="G3482" s="7">
        <f t="shared" si="164"/>
        <v>48.713152000000001</v>
      </c>
      <c r="H3482" s="8">
        <f t="shared" si="162"/>
        <v>60.082226828480003</v>
      </c>
      <c r="K3482" s="69"/>
      <c r="L3482" s="69"/>
      <c r="M3482" s="69"/>
      <c r="P3482" s="63"/>
      <c r="Q3482" s="63"/>
      <c r="R3482" s="63"/>
    </row>
    <row r="3483" spans="1:18" outlineLevel="1">
      <c r="A3483" s="6">
        <v>51</v>
      </c>
      <c r="B3483" s="20">
        <v>42716.020833333336</v>
      </c>
      <c r="C3483" s="21">
        <v>0.31249999999999994</v>
      </c>
      <c r="D3483" s="22">
        <v>1.67</v>
      </c>
      <c r="E3483" s="23">
        <v>42.92</v>
      </c>
      <c r="F3483" s="7">
        <f t="shared" si="163"/>
        <v>1.719265</v>
      </c>
      <c r="G3483" s="7">
        <f t="shared" si="164"/>
        <v>45.769888000000002</v>
      </c>
      <c r="H3483" s="8">
        <f t="shared" si="162"/>
        <v>61.429531007679998</v>
      </c>
      <c r="K3483" s="69"/>
      <c r="L3483" s="69"/>
      <c r="M3483" s="69"/>
      <c r="P3483" s="63"/>
      <c r="Q3483" s="63"/>
      <c r="R3483" s="63"/>
    </row>
    <row r="3484" spans="1:18" outlineLevel="1">
      <c r="A3484" s="6">
        <v>51</v>
      </c>
      <c r="B3484" s="20">
        <v>42716.020833333336</v>
      </c>
      <c r="C3484" s="21">
        <v>0.33333333333333326</v>
      </c>
      <c r="D3484" s="22">
        <v>1.1499999999999999</v>
      </c>
      <c r="E3484" s="23">
        <v>42.09</v>
      </c>
      <c r="F3484" s="7">
        <f t="shared" si="163"/>
        <v>1.1839249999999999</v>
      </c>
      <c r="G3484" s="7">
        <f t="shared" si="164"/>
        <v>44.884776000000002</v>
      </c>
      <c r="H3484" s="8">
        <f t="shared" si="162"/>
        <v>43.34967907419999</v>
      </c>
      <c r="K3484" s="69"/>
      <c r="L3484" s="69"/>
      <c r="M3484" s="69"/>
      <c r="P3484" s="63"/>
      <c r="Q3484" s="63"/>
      <c r="R3484" s="63"/>
    </row>
    <row r="3485" spans="1:18" outlineLevel="1">
      <c r="A3485" s="6">
        <v>51</v>
      </c>
      <c r="B3485" s="20">
        <v>42716.020833333336</v>
      </c>
      <c r="C3485" s="21">
        <v>0.35416666666666657</v>
      </c>
      <c r="D3485" s="22">
        <v>0.76</v>
      </c>
      <c r="E3485" s="23">
        <v>44.47</v>
      </c>
      <c r="F3485" s="7">
        <f t="shared" si="163"/>
        <v>0.78242000000000012</v>
      </c>
      <c r="G3485" s="7">
        <f t="shared" si="164"/>
        <v>47.422807999999996</v>
      </c>
      <c r="H3485" s="8">
        <f t="shared" si="162"/>
        <v>26.662676564640005</v>
      </c>
      <c r="K3485" s="69"/>
      <c r="L3485" s="69"/>
      <c r="M3485" s="69"/>
      <c r="P3485" s="63"/>
      <c r="Q3485" s="63"/>
      <c r="R3485" s="63"/>
    </row>
    <row r="3486" spans="1:18" outlineLevel="1">
      <c r="A3486" s="6">
        <v>51</v>
      </c>
      <c r="B3486" s="20">
        <v>42716.020833333336</v>
      </c>
      <c r="C3486" s="21">
        <v>0.37499999999999989</v>
      </c>
      <c r="D3486" s="22">
        <v>1.06</v>
      </c>
      <c r="E3486" s="23">
        <v>27.19</v>
      </c>
      <c r="F3486" s="7">
        <f t="shared" si="163"/>
        <v>1.0912700000000002</v>
      </c>
      <c r="G3486" s="7">
        <f t="shared" si="164"/>
        <v>28.995416000000002</v>
      </c>
      <c r="H3486" s="8">
        <f t="shared" si="162"/>
        <v>57.296677381680006</v>
      </c>
      <c r="K3486" s="69"/>
      <c r="L3486" s="69"/>
      <c r="M3486" s="69"/>
      <c r="P3486" s="63"/>
      <c r="Q3486" s="63"/>
      <c r="R3486" s="63"/>
    </row>
    <row r="3487" spans="1:18" outlineLevel="1">
      <c r="A3487" s="6">
        <v>51</v>
      </c>
      <c r="B3487" s="20">
        <v>42716.020833333336</v>
      </c>
      <c r="C3487" s="21">
        <v>0.3958333333333332</v>
      </c>
      <c r="D3487" s="22">
        <v>1.25</v>
      </c>
      <c r="E3487" s="23">
        <v>40.31</v>
      </c>
      <c r="F3487" s="7">
        <f t="shared" si="163"/>
        <v>1.2868750000000002</v>
      </c>
      <c r="G3487" s="7">
        <f t="shared" si="164"/>
        <v>42.986584000000001</v>
      </c>
      <c r="H3487" s="8">
        <f t="shared" si="162"/>
        <v>49.561952215000005</v>
      </c>
      <c r="K3487" s="69"/>
      <c r="L3487" s="69"/>
      <c r="M3487" s="69"/>
      <c r="P3487" s="63"/>
      <c r="Q3487" s="63"/>
      <c r="R3487" s="63"/>
    </row>
    <row r="3488" spans="1:18" outlineLevel="1">
      <c r="A3488" s="6">
        <v>51</v>
      </c>
      <c r="B3488" s="20">
        <v>42716.020833333336</v>
      </c>
      <c r="C3488" s="21">
        <v>0.41666666666666652</v>
      </c>
      <c r="D3488" s="22">
        <v>1.76</v>
      </c>
      <c r="E3488" s="23">
        <v>47.87</v>
      </c>
      <c r="F3488" s="7">
        <f t="shared" si="163"/>
        <v>1.8119200000000002</v>
      </c>
      <c r="G3488" s="7">
        <f t="shared" si="164"/>
        <v>51.048567999999996</v>
      </c>
      <c r="H3488" s="8">
        <f t="shared" si="162"/>
        <v>55.175558669440015</v>
      </c>
      <c r="K3488" s="69"/>
      <c r="L3488" s="69"/>
      <c r="M3488" s="69"/>
      <c r="P3488" s="63"/>
      <c r="Q3488" s="63"/>
      <c r="R3488" s="63"/>
    </row>
    <row r="3489" spans="1:18" outlineLevel="1">
      <c r="A3489" s="6">
        <v>51</v>
      </c>
      <c r="B3489" s="20">
        <v>42716.020833333336</v>
      </c>
      <c r="C3489" s="21">
        <v>0.43749999999999983</v>
      </c>
      <c r="D3489" s="22">
        <v>2.15</v>
      </c>
      <c r="E3489" s="23">
        <v>47.25</v>
      </c>
      <c r="F3489" s="7">
        <f t="shared" si="163"/>
        <v>2.213425</v>
      </c>
      <c r="G3489" s="7">
        <f t="shared" si="164"/>
        <v>50.3874</v>
      </c>
      <c r="H3489" s="8">
        <f t="shared" si="162"/>
        <v>68.865406655000001</v>
      </c>
      <c r="K3489" s="69"/>
      <c r="L3489" s="69"/>
      <c r="M3489" s="69"/>
      <c r="P3489" s="63"/>
      <c r="Q3489" s="63"/>
      <c r="R3489" s="63"/>
    </row>
    <row r="3490" spans="1:18" outlineLevel="1">
      <c r="A3490" s="6">
        <v>51</v>
      </c>
      <c r="B3490" s="20">
        <v>42716.020833333336</v>
      </c>
      <c r="C3490" s="21">
        <v>0.45833333333333315</v>
      </c>
      <c r="D3490" s="22">
        <v>1.39</v>
      </c>
      <c r="E3490" s="23">
        <v>35.270000000000003</v>
      </c>
      <c r="F3490" s="7">
        <f t="shared" si="163"/>
        <v>1.4310050000000001</v>
      </c>
      <c r="G3490" s="7">
        <f t="shared" si="164"/>
        <v>37.611928000000006</v>
      </c>
      <c r="H3490" s="8">
        <f t="shared" si="162"/>
        <v>62.804050472359997</v>
      </c>
      <c r="K3490" s="69"/>
      <c r="L3490" s="69"/>
      <c r="M3490" s="69"/>
      <c r="P3490" s="63"/>
      <c r="Q3490" s="63"/>
      <c r="R3490" s="63"/>
    </row>
    <row r="3491" spans="1:18" outlineLevel="1">
      <c r="A3491" s="6">
        <v>51</v>
      </c>
      <c r="B3491" s="20">
        <v>42716.020833333336</v>
      </c>
      <c r="C3491" s="21">
        <v>0.47916666666666646</v>
      </c>
      <c r="D3491" s="22">
        <v>1.06</v>
      </c>
      <c r="E3491" s="23">
        <v>34.6</v>
      </c>
      <c r="F3491" s="7">
        <f t="shared" si="163"/>
        <v>1.0912700000000002</v>
      </c>
      <c r="G3491" s="7">
        <f t="shared" si="164"/>
        <v>36.897440000000003</v>
      </c>
      <c r="H3491" s="8">
        <f t="shared" si="162"/>
        <v>48.673435651200002</v>
      </c>
      <c r="K3491" s="69"/>
      <c r="L3491" s="69"/>
      <c r="M3491" s="69"/>
      <c r="P3491" s="63"/>
      <c r="Q3491" s="63"/>
      <c r="R3491" s="63"/>
    </row>
    <row r="3492" spans="1:18" outlineLevel="1">
      <c r="A3492" s="6">
        <v>51</v>
      </c>
      <c r="B3492" s="20">
        <v>42716.020833333336</v>
      </c>
      <c r="C3492" s="21">
        <v>0.49999999999999978</v>
      </c>
      <c r="D3492" s="22">
        <v>1.1100000000000001</v>
      </c>
      <c r="E3492" s="23">
        <v>29.97</v>
      </c>
      <c r="F3492" s="7">
        <f t="shared" si="163"/>
        <v>1.1427450000000001</v>
      </c>
      <c r="G3492" s="7">
        <f t="shared" si="164"/>
        <v>31.960007999999998</v>
      </c>
      <c r="H3492" s="8">
        <f t="shared" si="162"/>
        <v>56.611578158040004</v>
      </c>
      <c r="K3492" s="69"/>
      <c r="L3492" s="69"/>
      <c r="M3492" s="69"/>
      <c r="P3492" s="63"/>
      <c r="Q3492" s="63"/>
      <c r="R3492" s="63"/>
    </row>
    <row r="3493" spans="1:18" outlineLevel="1">
      <c r="A3493" s="6">
        <v>51</v>
      </c>
      <c r="B3493" s="20">
        <v>42716.020833333336</v>
      </c>
      <c r="C3493" s="21">
        <v>0.52083333333333315</v>
      </c>
      <c r="D3493" s="22">
        <v>0.89</v>
      </c>
      <c r="E3493" s="23">
        <v>41.63</v>
      </c>
      <c r="F3493" s="7">
        <f t="shared" si="163"/>
        <v>0.91625500000000004</v>
      </c>
      <c r="G3493" s="7">
        <f t="shared" si="164"/>
        <v>44.394232000000002</v>
      </c>
      <c r="H3493" s="8">
        <f t="shared" si="162"/>
        <v>33.998345458839999</v>
      </c>
      <c r="K3493" s="69"/>
      <c r="L3493" s="69"/>
      <c r="M3493" s="69"/>
      <c r="P3493" s="63"/>
      <c r="Q3493" s="63"/>
      <c r="R3493" s="63"/>
    </row>
    <row r="3494" spans="1:18" outlineLevel="1">
      <c r="A3494" s="6">
        <v>51</v>
      </c>
      <c r="B3494" s="20">
        <v>42716.020833333336</v>
      </c>
      <c r="C3494" s="21">
        <v>0.54166666666666652</v>
      </c>
      <c r="D3494" s="22">
        <v>1.87</v>
      </c>
      <c r="E3494" s="23">
        <v>66.569999999999993</v>
      </c>
      <c r="F3494" s="7">
        <f t="shared" si="163"/>
        <v>1.9251650000000002</v>
      </c>
      <c r="G3494" s="7">
        <f t="shared" si="164"/>
        <v>70.990247999999994</v>
      </c>
      <c r="H3494" s="8">
        <f t="shared" si="162"/>
        <v>20.233006709080016</v>
      </c>
      <c r="K3494" s="69"/>
      <c r="L3494" s="69"/>
      <c r="M3494" s="69"/>
      <c r="P3494" s="63"/>
      <c r="Q3494" s="63"/>
      <c r="R3494" s="63"/>
    </row>
    <row r="3495" spans="1:18" outlineLevel="1">
      <c r="A3495" s="6">
        <v>51</v>
      </c>
      <c r="B3495" s="20">
        <v>42716.020833333336</v>
      </c>
      <c r="C3495" s="21">
        <v>0.56249999999999989</v>
      </c>
      <c r="D3495" s="22">
        <v>0.77</v>
      </c>
      <c r="E3495" s="23">
        <v>67.430000000000007</v>
      </c>
      <c r="F3495" s="7">
        <f t="shared" si="163"/>
        <v>0.79271500000000006</v>
      </c>
      <c r="G3495" s="7">
        <f t="shared" si="164"/>
        <v>71.907352000000003</v>
      </c>
      <c r="H3495" s="8">
        <f t="shared" si="162"/>
        <v>7.6042359593199977</v>
      </c>
      <c r="K3495" s="69"/>
      <c r="L3495" s="69"/>
      <c r="M3495" s="69"/>
      <c r="P3495" s="63"/>
      <c r="Q3495" s="63"/>
      <c r="R3495" s="63"/>
    </row>
    <row r="3496" spans="1:18" outlineLevel="1">
      <c r="A3496" s="6">
        <v>51</v>
      </c>
      <c r="B3496" s="20">
        <v>42716.020833333336</v>
      </c>
      <c r="C3496" s="21">
        <v>0.58333333333333326</v>
      </c>
      <c r="D3496" s="22">
        <v>2.1</v>
      </c>
      <c r="E3496" s="23">
        <v>61.41</v>
      </c>
      <c r="F3496" s="7">
        <f t="shared" si="163"/>
        <v>2.1619500000000005</v>
      </c>
      <c r="G3496" s="7">
        <f t="shared" si="164"/>
        <v>65.487623999999997</v>
      </c>
      <c r="H3496" s="8">
        <f t="shared" si="162"/>
        <v>34.617956293200017</v>
      </c>
      <c r="K3496" s="69"/>
      <c r="L3496" s="69"/>
      <c r="M3496" s="69"/>
      <c r="P3496" s="63"/>
      <c r="Q3496" s="63"/>
      <c r="R3496" s="63"/>
    </row>
    <row r="3497" spans="1:18" outlineLevel="1">
      <c r="A3497" s="6">
        <v>51</v>
      </c>
      <c r="B3497" s="20">
        <v>42716.020833333336</v>
      </c>
      <c r="C3497" s="21">
        <v>0.60416666666666663</v>
      </c>
      <c r="D3497" s="22">
        <v>1.8</v>
      </c>
      <c r="E3497" s="23">
        <v>65.17</v>
      </c>
      <c r="F3497" s="7">
        <f t="shared" si="163"/>
        <v>1.8531000000000002</v>
      </c>
      <c r="G3497" s="7">
        <f t="shared" si="164"/>
        <v>69.497287999999998</v>
      </c>
      <c r="H3497" s="8">
        <f t="shared" si="162"/>
        <v>22.242225607200005</v>
      </c>
      <c r="K3497" s="69"/>
      <c r="L3497" s="69"/>
      <c r="M3497" s="69"/>
      <c r="P3497" s="63"/>
      <c r="Q3497" s="63"/>
      <c r="R3497" s="63"/>
    </row>
    <row r="3498" spans="1:18" outlineLevel="1">
      <c r="A3498" s="6">
        <v>51</v>
      </c>
      <c r="B3498" s="20">
        <v>42716.020833333336</v>
      </c>
      <c r="C3498" s="21">
        <v>0.625</v>
      </c>
      <c r="D3498" s="22">
        <v>2.29</v>
      </c>
      <c r="E3498" s="23">
        <v>76.069999999999993</v>
      </c>
      <c r="F3498" s="7">
        <f t="shared" si="163"/>
        <v>2.3575550000000001</v>
      </c>
      <c r="G3498" s="7">
        <f t="shared" si="164"/>
        <v>81.121047999999988</v>
      </c>
      <c r="H3498" s="8">
        <f t="shared" si="162"/>
        <v>0.89340018236002927</v>
      </c>
      <c r="K3498" s="69"/>
      <c r="L3498" s="69"/>
      <c r="M3498" s="69"/>
      <c r="P3498" s="63"/>
      <c r="Q3498" s="63"/>
      <c r="R3498" s="63"/>
    </row>
    <row r="3499" spans="1:18" outlineLevel="1">
      <c r="A3499" s="6">
        <v>51</v>
      </c>
      <c r="B3499" s="20">
        <v>42716.020833333336</v>
      </c>
      <c r="C3499" s="21">
        <v>0.64583333333333337</v>
      </c>
      <c r="D3499" s="22">
        <v>1.34</v>
      </c>
      <c r="E3499" s="23">
        <v>55.01</v>
      </c>
      <c r="F3499" s="7">
        <f t="shared" si="163"/>
        <v>1.3795300000000001</v>
      </c>
      <c r="G3499" s="7">
        <f t="shared" si="164"/>
        <v>58.662663999999999</v>
      </c>
      <c r="H3499" s="8">
        <f t="shared" si="162"/>
        <v>31.504790132080004</v>
      </c>
      <c r="K3499" s="69"/>
      <c r="L3499" s="69"/>
      <c r="M3499" s="69"/>
      <c r="P3499" s="63"/>
      <c r="Q3499" s="63"/>
      <c r="R3499" s="63"/>
    </row>
    <row r="3500" spans="1:18" outlineLevel="1">
      <c r="A3500" s="6">
        <v>51</v>
      </c>
      <c r="B3500" s="20">
        <v>42716.020833333336</v>
      </c>
      <c r="C3500" s="21">
        <v>0.66666666666666674</v>
      </c>
      <c r="D3500" s="22">
        <v>1.35</v>
      </c>
      <c r="E3500" s="23">
        <v>60.39</v>
      </c>
      <c r="F3500" s="7">
        <f t="shared" si="163"/>
        <v>1.3898250000000003</v>
      </c>
      <c r="G3500" s="7">
        <f t="shared" si="164"/>
        <v>64.399895999999998</v>
      </c>
      <c r="H3500" s="8">
        <f t="shared" si="162"/>
        <v>23.766152041800009</v>
      </c>
      <c r="K3500" s="69"/>
      <c r="L3500" s="69"/>
      <c r="M3500" s="69"/>
      <c r="P3500" s="63"/>
      <c r="Q3500" s="63"/>
      <c r="R3500" s="63"/>
    </row>
    <row r="3501" spans="1:18" outlineLevel="1">
      <c r="A3501" s="6">
        <v>51</v>
      </c>
      <c r="B3501" s="20">
        <v>42716.020833333336</v>
      </c>
      <c r="C3501" s="21">
        <v>0.68750000000000011</v>
      </c>
      <c r="D3501" s="22">
        <v>1.72</v>
      </c>
      <c r="E3501" s="23">
        <v>84.88</v>
      </c>
      <c r="F3501" s="7">
        <f t="shared" si="163"/>
        <v>1.7707400000000002</v>
      </c>
      <c r="G3501" s="7">
        <f t="shared" si="164"/>
        <v>90.516031999999996</v>
      </c>
      <c r="H3501" s="8">
        <f t="shared" si="162"/>
        <v>-15.965048503679993</v>
      </c>
      <c r="K3501" s="69"/>
      <c r="L3501" s="69"/>
      <c r="M3501" s="69"/>
      <c r="P3501" s="63"/>
      <c r="Q3501" s="63"/>
      <c r="R3501" s="63"/>
    </row>
    <row r="3502" spans="1:18" outlineLevel="1">
      <c r="A3502" s="6">
        <v>51</v>
      </c>
      <c r="B3502" s="20">
        <v>42716.020833333336</v>
      </c>
      <c r="C3502" s="21">
        <v>0.70833333333333348</v>
      </c>
      <c r="D3502" s="22">
        <v>1.7</v>
      </c>
      <c r="E3502" s="23">
        <v>89.61</v>
      </c>
      <c r="F3502" s="7">
        <f t="shared" si="163"/>
        <v>1.7501500000000001</v>
      </c>
      <c r="G3502" s="7">
        <f t="shared" si="164"/>
        <v>95.560103999999995</v>
      </c>
      <c r="H3502" s="8">
        <f t="shared" si="162"/>
        <v>-24.607291015599994</v>
      </c>
      <c r="K3502" s="69"/>
      <c r="L3502" s="69"/>
      <c r="M3502" s="69"/>
      <c r="P3502" s="63"/>
      <c r="Q3502" s="63"/>
      <c r="R3502" s="63"/>
    </row>
    <row r="3503" spans="1:18" outlineLevel="1">
      <c r="A3503" s="6">
        <v>51</v>
      </c>
      <c r="B3503" s="20">
        <v>42716.020833333336</v>
      </c>
      <c r="C3503" s="21">
        <v>0.72916666666666685</v>
      </c>
      <c r="D3503" s="22">
        <v>2.42</v>
      </c>
      <c r="E3503" s="23">
        <v>71.58</v>
      </c>
      <c r="F3503" s="7">
        <f t="shared" si="163"/>
        <v>2.49139</v>
      </c>
      <c r="G3503" s="7">
        <f t="shared" si="164"/>
        <v>76.332911999999993</v>
      </c>
      <c r="H3503" s="8">
        <f t="shared" si="162"/>
        <v>12.873231372320017</v>
      </c>
      <c r="K3503" s="69"/>
      <c r="L3503" s="69"/>
      <c r="M3503" s="69"/>
      <c r="P3503" s="63"/>
      <c r="Q3503" s="63"/>
      <c r="R3503" s="63"/>
    </row>
    <row r="3504" spans="1:18" outlineLevel="1">
      <c r="A3504" s="6">
        <v>51</v>
      </c>
      <c r="B3504" s="20">
        <v>42716.020833333336</v>
      </c>
      <c r="C3504" s="21">
        <v>0.75000000000000022</v>
      </c>
      <c r="D3504" s="22">
        <v>1.17</v>
      </c>
      <c r="E3504" s="23">
        <v>69.56</v>
      </c>
      <c r="F3504" s="7">
        <f t="shared" si="163"/>
        <v>1.204515</v>
      </c>
      <c r="G3504" s="7">
        <f t="shared" si="164"/>
        <v>74.178784000000007</v>
      </c>
      <c r="H3504" s="8">
        <f t="shared" si="162"/>
        <v>8.8185144902399912</v>
      </c>
      <c r="K3504" s="69"/>
      <c r="L3504" s="69"/>
      <c r="M3504" s="69"/>
      <c r="P3504" s="63"/>
      <c r="Q3504" s="63"/>
      <c r="R3504" s="63"/>
    </row>
    <row r="3505" spans="1:18" outlineLevel="1">
      <c r="A3505" s="6">
        <v>51</v>
      </c>
      <c r="B3505" s="20">
        <v>42716.020833333336</v>
      </c>
      <c r="C3505" s="21">
        <v>0.77083333333333359</v>
      </c>
      <c r="D3505" s="22">
        <v>0.59</v>
      </c>
      <c r="E3505" s="23">
        <v>66.180000000000007</v>
      </c>
      <c r="F3505" s="7">
        <f t="shared" si="163"/>
        <v>0.60740499999999997</v>
      </c>
      <c r="G3505" s="7">
        <f t="shared" si="164"/>
        <v>70.574352000000005</v>
      </c>
      <c r="H3505" s="8">
        <f t="shared" si="162"/>
        <v>6.6362932234399965</v>
      </c>
      <c r="K3505" s="69"/>
      <c r="L3505" s="69"/>
      <c r="M3505" s="69"/>
      <c r="P3505" s="63"/>
      <c r="Q3505" s="63"/>
      <c r="R3505" s="63"/>
    </row>
    <row r="3506" spans="1:18" outlineLevel="1">
      <c r="A3506" s="6">
        <v>51</v>
      </c>
      <c r="B3506" s="20">
        <v>42716.020833333336</v>
      </c>
      <c r="C3506" s="21">
        <v>0.79166666666666696</v>
      </c>
      <c r="D3506" s="22">
        <v>0.57999999999999996</v>
      </c>
      <c r="E3506" s="23">
        <v>65.37</v>
      </c>
      <c r="F3506" s="7">
        <f t="shared" si="163"/>
        <v>0.59711000000000003</v>
      </c>
      <c r="G3506" s="7">
        <f t="shared" si="164"/>
        <v>69.710568000000009</v>
      </c>
      <c r="H3506" s="8">
        <f t="shared" si="162"/>
        <v>7.0395877415199948</v>
      </c>
      <c r="K3506" s="69"/>
      <c r="L3506" s="69"/>
      <c r="M3506" s="69"/>
      <c r="P3506" s="63"/>
      <c r="Q3506" s="63"/>
      <c r="R3506" s="63"/>
    </row>
    <row r="3507" spans="1:18" outlineLevel="1">
      <c r="A3507" s="6">
        <v>51</v>
      </c>
      <c r="B3507" s="20">
        <v>42716.020833333336</v>
      </c>
      <c r="C3507" s="21">
        <v>0.81250000000000033</v>
      </c>
      <c r="D3507" s="22">
        <v>7.0000000000000007E-2</v>
      </c>
      <c r="E3507" s="23">
        <v>60.35</v>
      </c>
      <c r="F3507" s="7">
        <f t="shared" si="163"/>
        <v>7.2065000000000018E-2</v>
      </c>
      <c r="G3507" s="7">
        <f t="shared" si="164"/>
        <v>64.357240000000004</v>
      </c>
      <c r="H3507" s="8">
        <f t="shared" si="162"/>
        <v>1.2353929993999999</v>
      </c>
      <c r="K3507" s="69"/>
      <c r="L3507" s="69"/>
      <c r="M3507" s="69"/>
      <c r="P3507" s="63"/>
      <c r="Q3507" s="63"/>
      <c r="R3507" s="63"/>
    </row>
    <row r="3508" spans="1:18" outlineLevel="1">
      <c r="A3508" s="6">
        <v>51</v>
      </c>
      <c r="B3508" s="20">
        <v>42716.020833333336</v>
      </c>
      <c r="C3508" s="21">
        <v>0.8333333333333337</v>
      </c>
      <c r="D3508" s="22">
        <v>0.22</v>
      </c>
      <c r="E3508" s="23">
        <v>57.28</v>
      </c>
      <c r="F3508" s="7">
        <f t="shared" si="163"/>
        <v>0.22649000000000002</v>
      </c>
      <c r="G3508" s="7">
        <f t="shared" si="164"/>
        <v>61.083392000000003</v>
      </c>
      <c r="H3508" s="8">
        <f t="shared" si="162"/>
        <v>4.6241575459199993</v>
      </c>
      <c r="K3508" s="69"/>
      <c r="L3508" s="69"/>
      <c r="M3508" s="69"/>
      <c r="P3508" s="63"/>
      <c r="Q3508" s="63"/>
      <c r="R3508" s="63"/>
    </row>
    <row r="3509" spans="1:18" outlineLevel="1">
      <c r="A3509" s="6">
        <v>51</v>
      </c>
      <c r="B3509" s="20">
        <v>42716.020833333336</v>
      </c>
      <c r="C3509" s="21">
        <v>0.85416666666666707</v>
      </c>
      <c r="D3509" s="22">
        <v>1.83</v>
      </c>
      <c r="E3509" s="23">
        <v>53.92</v>
      </c>
      <c r="F3509" s="7">
        <f t="shared" si="163"/>
        <v>1.8839850000000002</v>
      </c>
      <c r="G3509" s="7">
        <f t="shared" si="164"/>
        <v>57.500288000000005</v>
      </c>
      <c r="H3509" s="8">
        <f t="shared" si="162"/>
        <v>45.215097412319999</v>
      </c>
      <c r="K3509" s="69"/>
      <c r="L3509" s="69"/>
      <c r="M3509" s="69"/>
      <c r="P3509" s="63"/>
      <c r="Q3509" s="63"/>
      <c r="R3509" s="63"/>
    </row>
    <row r="3510" spans="1:18" outlineLevel="1">
      <c r="A3510" s="6">
        <v>51</v>
      </c>
      <c r="B3510" s="20">
        <v>42716.020833333336</v>
      </c>
      <c r="C3510" s="21">
        <v>0.87500000000000044</v>
      </c>
      <c r="D3510" s="22">
        <v>6.48</v>
      </c>
      <c r="E3510" s="23">
        <v>56.88</v>
      </c>
      <c r="F3510" s="7">
        <f t="shared" si="163"/>
        <v>6.6711600000000013</v>
      </c>
      <c r="G3510" s="7">
        <f t="shared" si="164"/>
        <v>60.656832000000001</v>
      </c>
      <c r="H3510" s="8">
        <f t="shared" si="162"/>
        <v>139.04810863488001</v>
      </c>
      <c r="K3510" s="69"/>
      <c r="L3510" s="69"/>
      <c r="M3510" s="69"/>
      <c r="P3510" s="63"/>
      <c r="Q3510" s="63"/>
      <c r="R3510" s="63"/>
    </row>
    <row r="3511" spans="1:18" outlineLevel="1">
      <c r="A3511" s="6">
        <v>51</v>
      </c>
      <c r="B3511" s="20">
        <v>42716.020833333336</v>
      </c>
      <c r="C3511" s="21">
        <v>0.89583333333333381</v>
      </c>
      <c r="D3511" s="22">
        <v>7.58</v>
      </c>
      <c r="E3511" s="23">
        <v>40.229999999999997</v>
      </c>
      <c r="F3511" s="7">
        <f t="shared" si="163"/>
        <v>7.8036100000000008</v>
      </c>
      <c r="G3511" s="7">
        <f t="shared" si="164"/>
        <v>42.901271999999999</v>
      </c>
      <c r="H3511" s="8">
        <f t="shared" si="162"/>
        <v>301.20941980808004</v>
      </c>
      <c r="K3511" s="69"/>
      <c r="L3511" s="69"/>
      <c r="M3511" s="69"/>
      <c r="P3511" s="63"/>
      <c r="Q3511" s="63"/>
      <c r="R3511" s="63"/>
    </row>
    <row r="3512" spans="1:18" outlineLevel="1">
      <c r="A3512" s="6">
        <v>51</v>
      </c>
      <c r="B3512" s="20">
        <v>42716.020833333336</v>
      </c>
      <c r="C3512" s="21">
        <v>0.91666666666666718</v>
      </c>
      <c r="D3512" s="22">
        <v>9.6199999999999992</v>
      </c>
      <c r="E3512" s="23">
        <v>27.51</v>
      </c>
      <c r="F3512" s="7">
        <f t="shared" si="163"/>
        <v>9.9037900000000008</v>
      </c>
      <c r="G3512" s="7">
        <f t="shared" si="164"/>
        <v>29.336664000000003</v>
      </c>
      <c r="H3512" s="8">
        <f t="shared" si="162"/>
        <v>516.61472544344008</v>
      </c>
      <c r="K3512" s="69"/>
      <c r="L3512" s="69"/>
      <c r="M3512" s="69"/>
      <c r="P3512" s="63"/>
      <c r="Q3512" s="63"/>
      <c r="R3512" s="63"/>
    </row>
    <row r="3513" spans="1:18" outlineLevel="1">
      <c r="A3513" s="6">
        <v>51</v>
      </c>
      <c r="B3513" s="20">
        <v>42716.020833333336</v>
      </c>
      <c r="C3513" s="21">
        <v>0.93750000000000056</v>
      </c>
      <c r="D3513" s="22">
        <v>9.73</v>
      </c>
      <c r="E3513" s="23">
        <v>17.39</v>
      </c>
      <c r="F3513" s="7">
        <f t="shared" si="163"/>
        <v>10.017035000000002</v>
      </c>
      <c r="G3513" s="7">
        <f t="shared" si="164"/>
        <v>18.544696000000002</v>
      </c>
      <c r="H3513" s="8">
        <f t="shared" si="162"/>
        <v>630.62548360364008</v>
      </c>
      <c r="K3513" s="69"/>
      <c r="L3513" s="69"/>
      <c r="M3513" s="69"/>
      <c r="P3513" s="63"/>
      <c r="Q3513" s="63"/>
      <c r="R3513" s="63"/>
    </row>
    <row r="3514" spans="1:18" outlineLevel="1">
      <c r="A3514" s="6">
        <v>51</v>
      </c>
      <c r="B3514" s="20">
        <v>42716.020833333336</v>
      </c>
      <c r="C3514" s="21">
        <v>0.95833333333333393</v>
      </c>
      <c r="D3514" s="22">
        <v>9.75</v>
      </c>
      <c r="E3514" s="23">
        <v>16.149999999999999</v>
      </c>
      <c r="F3514" s="7">
        <f t="shared" si="163"/>
        <v>10.037625</v>
      </c>
      <c r="G3514" s="7">
        <f t="shared" si="164"/>
        <v>17.222359999999998</v>
      </c>
      <c r="H3514" s="8">
        <f t="shared" si="162"/>
        <v>645.19484620500009</v>
      </c>
      <c r="K3514" s="69"/>
      <c r="L3514" s="69"/>
      <c r="M3514" s="69"/>
      <c r="P3514" s="63"/>
      <c r="Q3514" s="63"/>
      <c r="R3514" s="63"/>
    </row>
    <row r="3515" spans="1:18" outlineLevel="1">
      <c r="A3515" s="6">
        <v>51</v>
      </c>
      <c r="B3515" s="20">
        <v>42716.020833333336</v>
      </c>
      <c r="C3515" s="21">
        <v>0.9791666666666673</v>
      </c>
      <c r="D3515" s="22">
        <v>9.68</v>
      </c>
      <c r="E3515" s="23">
        <v>35.03</v>
      </c>
      <c r="F3515" s="7">
        <f t="shared" si="163"/>
        <v>9.96556</v>
      </c>
      <c r="G3515" s="7">
        <f t="shared" si="164"/>
        <v>37.355992000000001</v>
      </c>
      <c r="H3515" s="8">
        <f t="shared" si="162"/>
        <v>439.91976036448</v>
      </c>
      <c r="K3515" s="69"/>
      <c r="L3515" s="69"/>
      <c r="M3515" s="69"/>
      <c r="P3515" s="63"/>
      <c r="Q3515" s="63"/>
      <c r="R3515" s="63"/>
    </row>
    <row r="3516" spans="1:18" outlineLevel="1">
      <c r="A3516" s="6">
        <v>51</v>
      </c>
      <c r="B3516" s="20">
        <v>42716.020833333336</v>
      </c>
      <c r="C3516" s="21">
        <v>1.0000000000000007</v>
      </c>
      <c r="D3516" s="22">
        <v>9.69</v>
      </c>
      <c r="E3516" s="23">
        <v>27.67</v>
      </c>
      <c r="F3516" s="7">
        <f t="shared" si="163"/>
        <v>9.975855000000001</v>
      </c>
      <c r="G3516" s="7">
        <f t="shared" si="164"/>
        <v>29.507288000000003</v>
      </c>
      <c r="H3516" s="8">
        <f t="shared" si="162"/>
        <v>518.67175596876007</v>
      </c>
      <c r="K3516" s="69"/>
      <c r="L3516" s="69"/>
      <c r="M3516" s="69"/>
      <c r="P3516" s="63"/>
      <c r="Q3516" s="63"/>
      <c r="R3516" s="63"/>
    </row>
    <row r="3517" spans="1:18" outlineLevel="1">
      <c r="A3517" s="6">
        <v>51</v>
      </c>
      <c r="B3517" s="20">
        <v>42717.020833333336</v>
      </c>
      <c r="C3517" s="21">
        <v>2.0833333333333332E-2</v>
      </c>
      <c r="D3517" s="22">
        <v>9.76</v>
      </c>
      <c r="E3517" s="23">
        <v>16.96</v>
      </c>
      <c r="F3517" s="7">
        <f t="shared" si="163"/>
        <v>10.047920000000001</v>
      </c>
      <c r="G3517" s="7">
        <f t="shared" si="164"/>
        <v>18.086144000000001</v>
      </c>
      <c r="H3517" s="8">
        <f t="shared" si="162"/>
        <v>637.17735197952004</v>
      </c>
      <c r="K3517" s="69"/>
      <c r="L3517" s="69"/>
      <c r="M3517" s="69"/>
      <c r="P3517" s="63"/>
      <c r="Q3517" s="63"/>
      <c r="R3517" s="63"/>
    </row>
    <row r="3518" spans="1:18" outlineLevel="1">
      <c r="A3518" s="6">
        <v>51</v>
      </c>
      <c r="B3518" s="20">
        <v>42717.020833333336</v>
      </c>
      <c r="C3518" s="21">
        <v>4.1666666666666664E-2</v>
      </c>
      <c r="D3518" s="22">
        <v>9.7799999999999994</v>
      </c>
      <c r="E3518" s="23">
        <v>15.51</v>
      </c>
      <c r="F3518" s="7">
        <f t="shared" si="163"/>
        <v>10.06851</v>
      </c>
      <c r="G3518" s="7">
        <f t="shared" si="164"/>
        <v>16.539864000000001</v>
      </c>
      <c r="H3518" s="8">
        <f t="shared" si="162"/>
        <v>654.05177891736002</v>
      </c>
      <c r="K3518" s="69"/>
      <c r="L3518" s="69"/>
      <c r="M3518" s="69"/>
      <c r="P3518" s="63"/>
      <c r="Q3518" s="63"/>
      <c r="R3518" s="63"/>
    </row>
    <row r="3519" spans="1:18" outlineLevel="1">
      <c r="A3519" s="6">
        <v>51</v>
      </c>
      <c r="B3519" s="20">
        <v>42717.020833333336</v>
      </c>
      <c r="C3519" s="21">
        <v>6.25E-2</v>
      </c>
      <c r="D3519" s="22">
        <v>8.52</v>
      </c>
      <c r="E3519" s="23">
        <v>15.44</v>
      </c>
      <c r="F3519" s="7">
        <f t="shared" si="163"/>
        <v>8.7713400000000004</v>
      </c>
      <c r="G3519" s="7">
        <f t="shared" si="164"/>
        <v>16.465215999999998</v>
      </c>
      <c r="H3519" s="8">
        <f t="shared" si="162"/>
        <v>570.44220229056009</v>
      </c>
      <c r="K3519" s="69"/>
      <c r="L3519" s="69"/>
      <c r="M3519" s="69"/>
      <c r="P3519" s="63"/>
      <c r="Q3519" s="63"/>
      <c r="R3519" s="63"/>
    </row>
    <row r="3520" spans="1:18" outlineLevel="1">
      <c r="A3520" s="6">
        <v>51</v>
      </c>
      <c r="B3520" s="20">
        <v>42717.020833333336</v>
      </c>
      <c r="C3520" s="21">
        <v>8.3333333333333329E-2</v>
      </c>
      <c r="D3520" s="22">
        <v>4.5599999999999996</v>
      </c>
      <c r="E3520" s="23">
        <v>16.309999999999999</v>
      </c>
      <c r="F3520" s="7">
        <f t="shared" si="163"/>
        <v>4.6945199999999998</v>
      </c>
      <c r="G3520" s="7">
        <f t="shared" si="164"/>
        <v>17.392983999999998</v>
      </c>
      <c r="H3520" s="8">
        <f t="shared" si="162"/>
        <v>300.95166875232002</v>
      </c>
      <c r="K3520" s="69"/>
      <c r="L3520" s="69"/>
      <c r="M3520" s="69"/>
      <c r="P3520" s="63"/>
      <c r="Q3520" s="63"/>
      <c r="R3520" s="63"/>
    </row>
    <row r="3521" spans="1:18" outlineLevel="1">
      <c r="A3521" s="6">
        <v>51</v>
      </c>
      <c r="B3521" s="20">
        <v>42717.020833333336</v>
      </c>
      <c r="C3521" s="21">
        <v>0.10416666666666666</v>
      </c>
      <c r="D3521" s="22">
        <v>3.45</v>
      </c>
      <c r="E3521" s="23">
        <v>13.19</v>
      </c>
      <c r="F3521" s="7">
        <f t="shared" si="163"/>
        <v>3.5517750000000006</v>
      </c>
      <c r="G3521" s="7">
        <f t="shared" si="164"/>
        <v>14.065816</v>
      </c>
      <c r="H3521" s="8">
        <f t="shared" si="162"/>
        <v>239.51104887660006</v>
      </c>
      <c r="K3521" s="69"/>
      <c r="L3521" s="69"/>
      <c r="M3521" s="69"/>
      <c r="P3521" s="63"/>
      <c r="Q3521" s="63"/>
      <c r="R3521" s="63"/>
    </row>
    <row r="3522" spans="1:18" outlineLevel="1">
      <c r="A3522" s="6">
        <v>51</v>
      </c>
      <c r="B3522" s="20">
        <v>42717.020833333336</v>
      </c>
      <c r="C3522" s="21">
        <v>0.12499999999999999</v>
      </c>
      <c r="D3522" s="22">
        <v>3.8</v>
      </c>
      <c r="E3522" s="23">
        <v>16.21</v>
      </c>
      <c r="F3522" s="7">
        <f t="shared" si="163"/>
        <v>3.9121000000000001</v>
      </c>
      <c r="G3522" s="7">
        <f t="shared" si="164"/>
        <v>17.286344</v>
      </c>
      <c r="H3522" s="8">
        <f t="shared" si="162"/>
        <v>251.2102436376</v>
      </c>
      <c r="K3522" s="69"/>
      <c r="L3522" s="69"/>
      <c r="M3522" s="69"/>
      <c r="P3522" s="63"/>
      <c r="Q3522" s="63"/>
      <c r="R3522" s="63"/>
    </row>
    <row r="3523" spans="1:18" outlineLevel="1">
      <c r="A3523" s="6">
        <v>51</v>
      </c>
      <c r="B3523" s="20">
        <v>42717.020833333336</v>
      </c>
      <c r="C3523" s="21">
        <v>0.14583333333333331</v>
      </c>
      <c r="D3523" s="22">
        <v>5.73</v>
      </c>
      <c r="E3523" s="23">
        <v>12.15</v>
      </c>
      <c r="F3523" s="7">
        <f t="shared" si="163"/>
        <v>5.8990350000000005</v>
      </c>
      <c r="G3523" s="7">
        <f t="shared" si="164"/>
        <v>12.956760000000001</v>
      </c>
      <c r="H3523" s="8">
        <f t="shared" si="162"/>
        <v>404.33897177340003</v>
      </c>
      <c r="K3523" s="69"/>
      <c r="L3523" s="69"/>
      <c r="M3523" s="69"/>
      <c r="P3523" s="63"/>
      <c r="Q3523" s="63"/>
      <c r="R3523" s="63"/>
    </row>
    <row r="3524" spans="1:18" outlineLevel="1">
      <c r="A3524" s="6">
        <v>51</v>
      </c>
      <c r="B3524" s="20">
        <v>42717.020833333336</v>
      </c>
      <c r="C3524" s="21">
        <v>0.16666666666666666</v>
      </c>
      <c r="D3524" s="22">
        <v>6.65</v>
      </c>
      <c r="E3524" s="23">
        <v>12.21</v>
      </c>
      <c r="F3524" s="7">
        <f t="shared" si="163"/>
        <v>6.8461750000000006</v>
      </c>
      <c r="G3524" s="7">
        <f t="shared" si="164"/>
        <v>13.020744000000001</v>
      </c>
      <c r="H3524" s="8">
        <f t="shared" si="162"/>
        <v>468.82097044580001</v>
      </c>
      <c r="K3524" s="69"/>
      <c r="L3524" s="69"/>
      <c r="M3524" s="69"/>
      <c r="P3524" s="63"/>
      <c r="Q3524" s="63"/>
      <c r="R3524" s="63"/>
    </row>
    <row r="3525" spans="1:18" outlineLevel="1">
      <c r="A3525" s="6">
        <v>51</v>
      </c>
      <c r="B3525" s="20">
        <v>42717.020833333336</v>
      </c>
      <c r="C3525" s="21">
        <v>0.1875</v>
      </c>
      <c r="D3525" s="22">
        <v>8.44</v>
      </c>
      <c r="E3525" s="23">
        <v>13.01</v>
      </c>
      <c r="F3525" s="7">
        <f t="shared" si="163"/>
        <v>8.6889800000000008</v>
      </c>
      <c r="G3525" s="7">
        <f t="shared" si="164"/>
        <v>13.873863999999999</v>
      </c>
      <c r="H3525" s="8">
        <f t="shared" si="162"/>
        <v>587.6021431812801</v>
      </c>
      <c r="K3525" s="69"/>
      <c r="L3525" s="69"/>
      <c r="M3525" s="69"/>
      <c r="P3525" s="63"/>
      <c r="Q3525" s="63"/>
      <c r="R3525" s="63"/>
    </row>
    <row r="3526" spans="1:18" outlineLevel="1">
      <c r="A3526" s="6">
        <v>51</v>
      </c>
      <c r="B3526" s="20">
        <v>42717.020833333336</v>
      </c>
      <c r="C3526" s="21">
        <v>0.20833333333333334</v>
      </c>
      <c r="D3526" s="22">
        <v>9.61</v>
      </c>
      <c r="E3526" s="23">
        <v>14.49</v>
      </c>
      <c r="F3526" s="7">
        <f t="shared" si="163"/>
        <v>9.8934949999999997</v>
      </c>
      <c r="G3526" s="7">
        <f t="shared" si="164"/>
        <v>15.452136000000001</v>
      </c>
      <c r="H3526" s="8">
        <f t="shared" si="162"/>
        <v>653.44421224467999</v>
      </c>
      <c r="K3526" s="69"/>
      <c r="L3526" s="69"/>
      <c r="M3526" s="69"/>
      <c r="P3526" s="63"/>
      <c r="Q3526" s="63"/>
      <c r="R3526" s="63"/>
    </row>
    <row r="3527" spans="1:18" outlineLevel="1">
      <c r="A3527" s="6">
        <v>51</v>
      </c>
      <c r="B3527" s="20">
        <v>42717.020833333336</v>
      </c>
      <c r="C3527" s="21">
        <v>0.22916666666666669</v>
      </c>
      <c r="D3527" s="22">
        <v>9.77</v>
      </c>
      <c r="E3527" s="23">
        <v>17.09</v>
      </c>
      <c r="F3527" s="7">
        <f t="shared" si="163"/>
        <v>10.058215000000001</v>
      </c>
      <c r="G3527" s="7">
        <f t="shared" si="164"/>
        <v>18.224775999999999</v>
      </c>
      <c r="H3527" s="8">
        <f t="shared" si="162"/>
        <v>636.4358071651601</v>
      </c>
      <c r="K3527" s="69"/>
      <c r="L3527" s="69"/>
      <c r="M3527" s="69"/>
      <c r="P3527" s="63"/>
      <c r="Q3527" s="63"/>
      <c r="R3527" s="63"/>
    </row>
    <row r="3528" spans="1:18" outlineLevel="1">
      <c r="A3528" s="6">
        <v>51</v>
      </c>
      <c r="B3528" s="20">
        <v>42717.020833333336</v>
      </c>
      <c r="C3528" s="21">
        <v>0.25</v>
      </c>
      <c r="D3528" s="22">
        <v>9.7100000000000009</v>
      </c>
      <c r="E3528" s="23">
        <v>19.64</v>
      </c>
      <c r="F3528" s="7">
        <f t="shared" si="163"/>
        <v>9.9964450000000014</v>
      </c>
      <c r="G3528" s="7">
        <f t="shared" si="164"/>
        <v>20.944096000000002</v>
      </c>
      <c r="H3528" s="8">
        <f t="shared" si="162"/>
        <v>605.34376376128012</v>
      </c>
      <c r="K3528" s="69"/>
      <c r="L3528" s="69"/>
      <c r="M3528" s="69"/>
      <c r="P3528" s="63"/>
      <c r="Q3528" s="63"/>
      <c r="R3528" s="63"/>
    </row>
    <row r="3529" spans="1:18" outlineLevel="1">
      <c r="A3529" s="6">
        <v>51</v>
      </c>
      <c r="B3529" s="20">
        <v>42717.020833333336</v>
      </c>
      <c r="C3529" s="21">
        <v>0.27083333333333331</v>
      </c>
      <c r="D3529" s="22">
        <v>9.7799999999999994</v>
      </c>
      <c r="E3529" s="23">
        <v>21.61</v>
      </c>
      <c r="F3529" s="7">
        <f t="shared" si="163"/>
        <v>10.06851</v>
      </c>
      <c r="G3529" s="7">
        <f t="shared" si="164"/>
        <v>23.044903999999999</v>
      </c>
      <c r="H3529" s="8">
        <f t="shared" si="162"/>
        <v>588.55571862696002</v>
      </c>
      <c r="K3529" s="69"/>
      <c r="L3529" s="69"/>
      <c r="M3529" s="69"/>
      <c r="P3529" s="63"/>
      <c r="Q3529" s="63"/>
      <c r="R3529" s="63"/>
    </row>
    <row r="3530" spans="1:18" outlineLevel="1">
      <c r="A3530" s="6">
        <v>51</v>
      </c>
      <c r="B3530" s="20">
        <v>42717.020833333336</v>
      </c>
      <c r="C3530" s="21">
        <v>0.29166666666666663</v>
      </c>
      <c r="D3530" s="22">
        <v>9.77</v>
      </c>
      <c r="E3530" s="23">
        <v>25.99</v>
      </c>
      <c r="F3530" s="7">
        <f t="shared" si="163"/>
        <v>10.058215000000001</v>
      </c>
      <c r="G3530" s="7">
        <f t="shared" si="164"/>
        <v>27.715736</v>
      </c>
      <c r="H3530" s="8">
        <f t="shared" si="162"/>
        <v>540.97369092875999</v>
      </c>
      <c r="K3530" s="69"/>
      <c r="L3530" s="69"/>
      <c r="M3530" s="69"/>
      <c r="P3530" s="63"/>
      <c r="Q3530" s="63"/>
      <c r="R3530" s="63"/>
    </row>
    <row r="3531" spans="1:18" outlineLevel="1">
      <c r="A3531" s="6">
        <v>51</v>
      </c>
      <c r="B3531" s="20">
        <v>42717.020833333336</v>
      </c>
      <c r="C3531" s="21">
        <v>0.31249999999999994</v>
      </c>
      <c r="D3531" s="22">
        <v>9.3699999999999992</v>
      </c>
      <c r="E3531" s="23">
        <v>24.51</v>
      </c>
      <c r="F3531" s="7">
        <f t="shared" si="163"/>
        <v>9.6464149999999993</v>
      </c>
      <c r="G3531" s="7">
        <f t="shared" si="164"/>
        <v>26.137464000000001</v>
      </c>
      <c r="H3531" s="8">
        <f t="shared" si="162"/>
        <v>534.04999770843995</v>
      </c>
      <c r="K3531" s="69"/>
      <c r="L3531" s="69"/>
      <c r="M3531" s="69"/>
      <c r="P3531" s="63"/>
      <c r="Q3531" s="63"/>
      <c r="R3531" s="63"/>
    </row>
    <row r="3532" spans="1:18" outlineLevel="1">
      <c r="A3532" s="6">
        <v>51</v>
      </c>
      <c r="B3532" s="20">
        <v>42717.020833333336</v>
      </c>
      <c r="C3532" s="21">
        <v>0.33333333333333326</v>
      </c>
      <c r="D3532" s="22">
        <v>8.92</v>
      </c>
      <c r="E3532" s="23">
        <v>29.97</v>
      </c>
      <c r="F3532" s="7">
        <f t="shared" si="163"/>
        <v>9.1831399999999999</v>
      </c>
      <c r="G3532" s="7">
        <f t="shared" si="164"/>
        <v>31.960007999999998</v>
      </c>
      <c r="H3532" s="8">
        <f t="shared" si="162"/>
        <v>454.93268213488</v>
      </c>
      <c r="K3532" s="69"/>
      <c r="L3532" s="69"/>
      <c r="M3532" s="69"/>
      <c r="P3532" s="63"/>
      <c r="Q3532" s="63"/>
      <c r="R3532" s="63"/>
    </row>
    <row r="3533" spans="1:18" outlineLevel="1">
      <c r="A3533" s="6">
        <v>51</v>
      </c>
      <c r="B3533" s="20">
        <v>42717.020833333336</v>
      </c>
      <c r="C3533" s="21">
        <v>0.35416666666666657</v>
      </c>
      <c r="D3533" s="22">
        <v>8.75</v>
      </c>
      <c r="E3533" s="23">
        <v>30.85</v>
      </c>
      <c r="F3533" s="7">
        <f t="shared" si="163"/>
        <v>9.0081250000000015</v>
      </c>
      <c r="G3533" s="7">
        <f t="shared" si="164"/>
        <v>32.898440000000001</v>
      </c>
      <c r="H3533" s="8">
        <f t="shared" ref="H3533:H3596" si="165">F3533*($B$6-G3533)</f>
        <v>437.80892767500006</v>
      </c>
      <c r="K3533" s="69"/>
      <c r="L3533" s="69"/>
      <c r="M3533" s="69"/>
      <c r="P3533" s="63"/>
      <c r="Q3533" s="63"/>
      <c r="R3533" s="63"/>
    </row>
    <row r="3534" spans="1:18" outlineLevel="1">
      <c r="A3534" s="6">
        <v>51</v>
      </c>
      <c r="B3534" s="20">
        <v>42717.020833333336</v>
      </c>
      <c r="C3534" s="21">
        <v>0.37499999999999989</v>
      </c>
      <c r="D3534" s="22">
        <v>9.0500000000000007</v>
      </c>
      <c r="E3534" s="23">
        <v>33.42</v>
      </c>
      <c r="F3534" s="7">
        <f t="shared" ref="F3534:F3597" si="166">IF($B$10="Electricity",$D3534*$B$7,$D3534*$B$8)</f>
        <v>9.3169750000000011</v>
      </c>
      <c r="G3534" s="7">
        <f t="shared" ref="G3534:G3597" si="167">+E3534*$B$8</f>
        <v>35.639088000000001</v>
      </c>
      <c r="H3534" s="8">
        <f t="shared" si="165"/>
        <v>427.28497058120001</v>
      </c>
      <c r="K3534" s="69"/>
      <c r="L3534" s="69"/>
      <c r="M3534" s="69"/>
      <c r="P3534" s="63"/>
      <c r="Q3534" s="63"/>
      <c r="R3534" s="63"/>
    </row>
    <row r="3535" spans="1:18" outlineLevel="1">
      <c r="A3535" s="6">
        <v>51</v>
      </c>
      <c r="B3535" s="20">
        <v>42717.020833333336</v>
      </c>
      <c r="C3535" s="21">
        <v>0.3958333333333332</v>
      </c>
      <c r="D3535" s="22">
        <v>9.23</v>
      </c>
      <c r="E3535" s="23">
        <v>36.82</v>
      </c>
      <c r="F3535" s="7">
        <f t="shared" si="166"/>
        <v>9.5022850000000005</v>
      </c>
      <c r="G3535" s="7">
        <f t="shared" si="167"/>
        <v>39.264848000000001</v>
      </c>
      <c r="H3535" s="8">
        <f t="shared" si="165"/>
        <v>401.33045132232002</v>
      </c>
      <c r="K3535" s="69"/>
      <c r="L3535" s="69"/>
      <c r="M3535" s="69"/>
      <c r="P3535" s="63"/>
      <c r="Q3535" s="63"/>
      <c r="R3535" s="63"/>
    </row>
    <row r="3536" spans="1:18" outlineLevel="1">
      <c r="A3536" s="6">
        <v>51</v>
      </c>
      <c r="B3536" s="20">
        <v>42717.020833333336</v>
      </c>
      <c r="C3536" s="21">
        <v>0.41666666666666652</v>
      </c>
      <c r="D3536" s="22">
        <v>9.43</v>
      </c>
      <c r="E3536" s="23">
        <v>42.57</v>
      </c>
      <c r="F3536" s="7">
        <f t="shared" si="166"/>
        <v>9.7081850000000003</v>
      </c>
      <c r="G3536" s="7">
        <f t="shared" si="167"/>
        <v>45.396647999999999</v>
      </c>
      <c r="H3536" s="8">
        <f t="shared" si="165"/>
        <v>350.49802033612002</v>
      </c>
      <c r="K3536" s="69"/>
      <c r="L3536" s="69"/>
      <c r="M3536" s="69"/>
      <c r="P3536" s="63"/>
      <c r="Q3536" s="63"/>
      <c r="R3536" s="63"/>
    </row>
    <row r="3537" spans="1:18" outlineLevel="1">
      <c r="A3537" s="6">
        <v>51</v>
      </c>
      <c r="B3537" s="20">
        <v>42717.020833333336</v>
      </c>
      <c r="C3537" s="21">
        <v>0.43749999999999983</v>
      </c>
      <c r="D3537" s="22">
        <v>9.4</v>
      </c>
      <c r="E3537" s="23">
        <v>44.73</v>
      </c>
      <c r="F3537" s="7">
        <f t="shared" si="166"/>
        <v>9.6773000000000007</v>
      </c>
      <c r="G3537" s="7">
        <f t="shared" si="167"/>
        <v>47.700071999999999</v>
      </c>
      <c r="H3537" s="8">
        <f t="shared" si="165"/>
        <v>327.09204323440002</v>
      </c>
      <c r="K3537" s="69"/>
      <c r="L3537" s="69"/>
      <c r="M3537" s="69"/>
      <c r="P3537" s="63"/>
      <c r="Q3537" s="63"/>
      <c r="R3537" s="63"/>
    </row>
    <row r="3538" spans="1:18" outlineLevel="1">
      <c r="A3538" s="6">
        <v>51</v>
      </c>
      <c r="B3538" s="20">
        <v>42717.020833333336</v>
      </c>
      <c r="C3538" s="21">
        <v>0.45833333333333315</v>
      </c>
      <c r="D3538" s="22">
        <v>9.34</v>
      </c>
      <c r="E3538" s="23">
        <v>49.26</v>
      </c>
      <c r="F3538" s="7">
        <f t="shared" si="166"/>
        <v>9.6155300000000015</v>
      </c>
      <c r="G3538" s="7">
        <f t="shared" si="167"/>
        <v>52.530864000000001</v>
      </c>
      <c r="H3538" s="8">
        <f t="shared" si="165"/>
        <v>278.55359628208004</v>
      </c>
      <c r="K3538" s="69"/>
      <c r="L3538" s="69"/>
      <c r="M3538" s="69"/>
      <c r="P3538" s="63"/>
      <c r="Q3538" s="63"/>
      <c r="R3538" s="63"/>
    </row>
    <row r="3539" spans="1:18" outlineLevel="1">
      <c r="A3539" s="6">
        <v>51</v>
      </c>
      <c r="B3539" s="20">
        <v>42717.020833333336</v>
      </c>
      <c r="C3539" s="21">
        <v>0.47916666666666646</v>
      </c>
      <c r="D3539" s="22">
        <v>9.2799999999999994</v>
      </c>
      <c r="E3539" s="23">
        <v>52.98</v>
      </c>
      <c r="F3539" s="7">
        <f t="shared" si="166"/>
        <v>9.5537600000000005</v>
      </c>
      <c r="G3539" s="7">
        <f t="shared" si="167"/>
        <v>56.497872000000001</v>
      </c>
      <c r="H3539" s="8">
        <f t="shared" si="165"/>
        <v>238.86433040128</v>
      </c>
      <c r="K3539" s="69"/>
      <c r="L3539" s="69"/>
      <c r="M3539" s="69"/>
      <c r="P3539" s="63"/>
      <c r="Q3539" s="63"/>
      <c r="R3539" s="63"/>
    </row>
    <row r="3540" spans="1:18" outlineLevel="1">
      <c r="A3540" s="6">
        <v>51</v>
      </c>
      <c r="B3540" s="20">
        <v>42717.020833333336</v>
      </c>
      <c r="C3540" s="21">
        <v>0.49999999999999978</v>
      </c>
      <c r="D3540" s="22">
        <v>8.02</v>
      </c>
      <c r="E3540" s="23">
        <v>53.05</v>
      </c>
      <c r="F3540" s="7">
        <f t="shared" si="166"/>
        <v>8.256590000000001</v>
      </c>
      <c r="G3540" s="7">
        <f t="shared" si="167"/>
        <v>56.572519999999997</v>
      </c>
      <c r="H3540" s="8">
        <f t="shared" si="165"/>
        <v>205.81598209320003</v>
      </c>
      <c r="K3540" s="69"/>
      <c r="L3540" s="69"/>
      <c r="M3540" s="69"/>
      <c r="P3540" s="63"/>
      <c r="Q3540" s="63"/>
      <c r="R3540" s="63"/>
    </row>
    <row r="3541" spans="1:18" outlineLevel="1">
      <c r="A3541" s="6">
        <v>51</v>
      </c>
      <c r="B3541" s="20">
        <v>42717.020833333336</v>
      </c>
      <c r="C3541" s="21">
        <v>0.52083333333333315</v>
      </c>
      <c r="D3541" s="22">
        <v>7.73</v>
      </c>
      <c r="E3541" s="23">
        <v>59.62</v>
      </c>
      <c r="F3541" s="7">
        <f t="shared" si="166"/>
        <v>7.9580350000000006</v>
      </c>
      <c r="G3541" s="7">
        <f t="shared" si="167"/>
        <v>63.578767999999997</v>
      </c>
      <c r="H3541" s="8">
        <f t="shared" si="165"/>
        <v>142.61779149912005</v>
      </c>
      <c r="K3541" s="69"/>
      <c r="L3541" s="69"/>
      <c r="M3541" s="69"/>
      <c r="P3541" s="63"/>
      <c r="Q3541" s="63"/>
      <c r="R3541" s="63"/>
    </row>
    <row r="3542" spans="1:18" outlineLevel="1">
      <c r="A3542" s="6">
        <v>51</v>
      </c>
      <c r="B3542" s="20">
        <v>42717.020833333336</v>
      </c>
      <c r="C3542" s="21">
        <v>0.54166666666666652</v>
      </c>
      <c r="D3542" s="22">
        <v>7.7</v>
      </c>
      <c r="E3542" s="23">
        <v>68.180000000000007</v>
      </c>
      <c r="F3542" s="7">
        <f t="shared" si="166"/>
        <v>7.927150000000001</v>
      </c>
      <c r="G3542" s="7">
        <f t="shared" si="167"/>
        <v>72.707152000000008</v>
      </c>
      <c r="H3542" s="8">
        <f t="shared" si="165"/>
        <v>69.702225023199944</v>
      </c>
      <c r="K3542" s="69"/>
      <c r="L3542" s="69"/>
      <c r="M3542" s="69"/>
      <c r="P3542" s="63"/>
      <c r="Q3542" s="63"/>
      <c r="R3542" s="63"/>
    </row>
    <row r="3543" spans="1:18" outlineLevel="1">
      <c r="A3543" s="6">
        <v>51</v>
      </c>
      <c r="B3543" s="20">
        <v>42717.020833333336</v>
      </c>
      <c r="C3543" s="21">
        <v>0.56249999999999989</v>
      </c>
      <c r="D3543" s="22">
        <v>7.71</v>
      </c>
      <c r="E3543" s="23">
        <v>60.22</v>
      </c>
      <c r="F3543" s="7">
        <f t="shared" si="166"/>
        <v>7.9374450000000003</v>
      </c>
      <c r="G3543" s="7">
        <f t="shared" si="167"/>
        <v>64.218608000000003</v>
      </c>
      <c r="H3543" s="8">
        <f t="shared" si="165"/>
        <v>137.17009852343998</v>
      </c>
      <c r="K3543" s="69"/>
      <c r="L3543" s="69"/>
      <c r="M3543" s="69"/>
      <c r="P3543" s="63"/>
      <c r="Q3543" s="63"/>
      <c r="R3543" s="63"/>
    </row>
    <row r="3544" spans="1:18" outlineLevel="1">
      <c r="A3544" s="6">
        <v>51</v>
      </c>
      <c r="B3544" s="20">
        <v>42717.020833333336</v>
      </c>
      <c r="C3544" s="21">
        <v>0.58333333333333326</v>
      </c>
      <c r="D3544" s="22">
        <v>6.89</v>
      </c>
      <c r="E3544" s="23">
        <v>47.64</v>
      </c>
      <c r="F3544" s="7">
        <f t="shared" si="166"/>
        <v>7.0932550000000001</v>
      </c>
      <c r="G3544" s="7">
        <f t="shared" si="167"/>
        <v>50.803296000000003</v>
      </c>
      <c r="H3544" s="8">
        <f t="shared" si="165"/>
        <v>217.73954913151999</v>
      </c>
      <c r="K3544" s="69"/>
      <c r="L3544" s="69"/>
      <c r="M3544" s="69"/>
      <c r="P3544" s="63"/>
      <c r="Q3544" s="63"/>
      <c r="R3544" s="63"/>
    </row>
    <row r="3545" spans="1:18" outlineLevel="1">
      <c r="A3545" s="6">
        <v>51</v>
      </c>
      <c r="B3545" s="20">
        <v>42717.020833333336</v>
      </c>
      <c r="C3545" s="21">
        <v>0.60416666666666663</v>
      </c>
      <c r="D3545" s="22">
        <v>6.13</v>
      </c>
      <c r="E3545" s="23">
        <v>54.92</v>
      </c>
      <c r="F3545" s="7">
        <f t="shared" si="166"/>
        <v>6.310835</v>
      </c>
      <c r="G3545" s="7">
        <f t="shared" si="167"/>
        <v>58.566687999999999</v>
      </c>
      <c r="H3545" s="8">
        <f t="shared" si="165"/>
        <v>144.72834803552001</v>
      </c>
      <c r="K3545" s="69"/>
      <c r="L3545" s="69"/>
      <c r="M3545" s="69"/>
      <c r="P3545" s="63"/>
      <c r="Q3545" s="63"/>
      <c r="R3545" s="63"/>
    </row>
    <row r="3546" spans="1:18" outlineLevel="1">
      <c r="A3546" s="6">
        <v>51</v>
      </c>
      <c r="B3546" s="20">
        <v>42717.020833333336</v>
      </c>
      <c r="C3546" s="21">
        <v>0.625</v>
      </c>
      <c r="D3546" s="22">
        <v>6.18</v>
      </c>
      <c r="E3546" s="23">
        <v>68.39</v>
      </c>
      <c r="F3546" s="7">
        <f t="shared" si="166"/>
        <v>6.3623099999999999</v>
      </c>
      <c r="G3546" s="7">
        <f t="shared" si="167"/>
        <v>72.931095999999997</v>
      </c>
      <c r="H3546" s="8">
        <f t="shared" si="165"/>
        <v>54.518023608240021</v>
      </c>
      <c r="K3546" s="69"/>
      <c r="L3546" s="69"/>
      <c r="M3546" s="69"/>
      <c r="P3546" s="63"/>
      <c r="Q3546" s="63"/>
      <c r="R3546" s="63"/>
    </row>
    <row r="3547" spans="1:18" outlineLevel="1">
      <c r="A3547" s="6">
        <v>51</v>
      </c>
      <c r="B3547" s="20">
        <v>42717.020833333336</v>
      </c>
      <c r="C3547" s="21">
        <v>0.64583333333333337</v>
      </c>
      <c r="D3547" s="22">
        <v>6.19</v>
      </c>
      <c r="E3547" s="23">
        <v>77.89</v>
      </c>
      <c r="F3547" s="7">
        <f t="shared" si="166"/>
        <v>6.372605000000001</v>
      </c>
      <c r="G3547" s="7">
        <f t="shared" si="167"/>
        <v>83.061896000000004</v>
      </c>
      <c r="H3547" s="8">
        <f t="shared" si="165"/>
        <v>-9.9533462590800301</v>
      </c>
      <c r="K3547" s="69"/>
      <c r="L3547" s="69"/>
      <c r="M3547" s="69"/>
      <c r="P3547" s="63"/>
      <c r="Q3547" s="63"/>
      <c r="R3547" s="63"/>
    </row>
    <row r="3548" spans="1:18" outlineLevel="1">
      <c r="A3548" s="6">
        <v>51</v>
      </c>
      <c r="B3548" s="20">
        <v>42717.020833333336</v>
      </c>
      <c r="C3548" s="21">
        <v>0.66666666666666674</v>
      </c>
      <c r="D3548" s="22">
        <v>6.13</v>
      </c>
      <c r="E3548" s="23">
        <v>91.42</v>
      </c>
      <c r="F3548" s="7">
        <f t="shared" si="166"/>
        <v>6.310835</v>
      </c>
      <c r="G3548" s="7">
        <f t="shared" si="167"/>
        <v>97.490288000000007</v>
      </c>
      <c r="H3548" s="8">
        <f t="shared" si="165"/>
        <v>-100.91206917048004</v>
      </c>
      <c r="K3548" s="69"/>
      <c r="L3548" s="69"/>
      <c r="M3548" s="69"/>
      <c r="P3548" s="63"/>
      <c r="Q3548" s="63"/>
      <c r="R3548" s="63"/>
    </row>
    <row r="3549" spans="1:18" outlineLevel="1">
      <c r="A3549" s="6">
        <v>51</v>
      </c>
      <c r="B3549" s="20">
        <v>42717.020833333336</v>
      </c>
      <c r="C3549" s="21">
        <v>0.68750000000000011</v>
      </c>
      <c r="D3549" s="22">
        <v>6.09</v>
      </c>
      <c r="E3549" s="23">
        <v>79.58</v>
      </c>
      <c r="F3549" s="7">
        <f t="shared" si="166"/>
        <v>6.2696550000000002</v>
      </c>
      <c r="G3549" s="7">
        <f t="shared" si="167"/>
        <v>84.864112000000006</v>
      </c>
      <c r="H3549" s="8">
        <f t="shared" si="165"/>
        <v>-21.091821621360037</v>
      </c>
      <c r="K3549" s="69"/>
      <c r="L3549" s="69"/>
      <c r="M3549" s="69"/>
      <c r="P3549" s="63"/>
      <c r="Q3549" s="63"/>
      <c r="R3549" s="63"/>
    </row>
    <row r="3550" spans="1:18" outlineLevel="1">
      <c r="A3550" s="6">
        <v>51</v>
      </c>
      <c r="B3550" s="20">
        <v>42717.020833333336</v>
      </c>
      <c r="C3550" s="21">
        <v>0.70833333333333348</v>
      </c>
      <c r="D3550" s="22">
        <v>6.17</v>
      </c>
      <c r="E3550" s="23">
        <v>77.849999999999994</v>
      </c>
      <c r="F3550" s="7">
        <f t="shared" si="166"/>
        <v>6.3520150000000006</v>
      </c>
      <c r="G3550" s="7">
        <f t="shared" si="167"/>
        <v>83.019239999999996</v>
      </c>
      <c r="H3550" s="8">
        <f t="shared" si="165"/>
        <v>-9.6502352685999782</v>
      </c>
      <c r="K3550" s="69"/>
      <c r="L3550" s="69"/>
      <c r="M3550" s="69"/>
      <c r="P3550" s="63"/>
      <c r="Q3550" s="63"/>
      <c r="R3550" s="63"/>
    </row>
    <row r="3551" spans="1:18" outlineLevel="1">
      <c r="A3551" s="6">
        <v>51</v>
      </c>
      <c r="B3551" s="20">
        <v>42717.020833333336</v>
      </c>
      <c r="C3551" s="21">
        <v>0.72916666666666685</v>
      </c>
      <c r="D3551" s="22">
        <v>6.23</v>
      </c>
      <c r="E3551" s="23">
        <v>70.760000000000005</v>
      </c>
      <c r="F3551" s="7">
        <f t="shared" si="166"/>
        <v>6.4137850000000007</v>
      </c>
      <c r="G3551" s="7">
        <f t="shared" si="167"/>
        <v>75.458464000000006</v>
      </c>
      <c r="H3551" s="8">
        <f t="shared" si="165"/>
        <v>38.749112973759964</v>
      </c>
      <c r="K3551" s="69"/>
      <c r="L3551" s="69"/>
      <c r="M3551" s="69"/>
      <c r="P3551" s="63"/>
      <c r="Q3551" s="63"/>
      <c r="R3551" s="63"/>
    </row>
    <row r="3552" spans="1:18" outlineLevel="1">
      <c r="A3552" s="6">
        <v>51</v>
      </c>
      <c r="B3552" s="20">
        <v>42717.020833333336</v>
      </c>
      <c r="C3552" s="21">
        <v>0.75000000000000022</v>
      </c>
      <c r="D3552" s="22">
        <v>5.78</v>
      </c>
      <c r="E3552" s="23">
        <v>72.25</v>
      </c>
      <c r="F3552" s="7">
        <f t="shared" si="166"/>
        <v>5.9505100000000004</v>
      </c>
      <c r="G3552" s="7">
        <f t="shared" si="167"/>
        <v>77.047399999999996</v>
      </c>
      <c r="H3552" s="8">
        <f t="shared" si="165"/>
        <v>26.495240826000025</v>
      </c>
      <c r="K3552" s="69"/>
      <c r="L3552" s="69"/>
      <c r="M3552" s="69"/>
      <c r="P3552" s="63"/>
      <c r="Q3552" s="63"/>
      <c r="R3552" s="63"/>
    </row>
    <row r="3553" spans="1:18" outlineLevel="1">
      <c r="A3553" s="6">
        <v>51</v>
      </c>
      <c r="B3553" s="20">
        <v>42717.020833333336</v>
      </c>
      <c r="C3553" s="21">
        <v>0.77083333333333359</v>
      </c>
      <c r="D3553" s="22">
        <v>3.99</v>
      </c>
      <c r="E3553" s="23">
        <v>62.18</v>
      </c>
      <c r="F3553" s="7">
        <f t="shared" si="166"/>
        <v>4.1077050000000002</v>
      </c>
      <c r="G3553" s="7">
        <f t="shared" si="167"/>
        <v>66.308751999999998</v>
      </c>
      <c r="H3553" s="8">
        <f t="shared" si="165"/>
        <v>62.401165365840008</v>
      </c>
      <c r="K3553" s="69"/>
      <c r="L3553" s="69"/>
      <c r="M3553" s="69"/>
      <c r="P3553" s="63"/>
      <c r="Q3553" s="63"/>
      <c r="R3553" s="63"/>
    </row>
    <row r="3554" spans="1:18" outlineLevel="1">
      <c r="A3554" s="6">
        <v>51</v>
      </c>
      <c r="B3554" s="20">
        <v>42717.020833333336</v>
      </c>
      <c r="C3554" s="21">
        <v>0.79166666666666696</v>
      </c>
      <c r="D3554" s="22">
        <v>4.4400000000000004</v>
      </c>
      <c r="E3554" s="23">
        <v>67.84</v>
      </c>
      <c r="F3554" s="7">
        <f t="shared" si="166"/>
        <v>4.5709800000000005</v>
      </c>
      <c r="G3554" s="7">
        <f t="shared" si="167"/>
        <v>72.344576000000004</v>
      </c>
      <c r="H3554" s="8">
        <f t="shared" si="165"/>
        <v>41.849259995519986</v>
      </c>
      <c r="K3554" s="69"/>
      <c r="L3554" s="69"/>
      <c r="M3554" s="69"/>
      <c r="P3554" s="63"/>
      <c r="Q3554" s="63"/>
      <c r="R3554" s="63"/>
    </row>
    <row r="3555" spans="1:18" outlineLevel="1">
      <c r="A3555" s="6">
        <v>51</v>
      </c>
      <c r="B3555" s="20">
        <v>42717.020833333336</v>
      </c>
      <c r="C3555" s="21">
        <v>0.81250000000000033</v>
      </c>
      <c r="D3555" s="22">
        <v>6.07</v>
      </c>
      <c r="E3555" s="23">
        <v>66.73</v>
      </c>
      <c r="F3555" s="7">
        <f t="shared" si="166"/>
        <v>6.2490650000000008</v>
      </c>
      <c r="G3555" s="7">
        <f t="shared" si="167"/>
        <v>71.160872000000012</v>
      </c>
      <c r="H3555" s="8">
        <f t="shared" si="165"/>
        <v>64.609882915319929</v>
      </c>
      <c r="K3555" s="69"/>
      <c r="L3555" s="69"/>
      <c r="M3555" s="69"/>
      <c r="P3555" s="63"/>
      <c r="Q3555" s="63"/>
      <c r="R3555" s="63"/>
    </row>
    <row r="3556" spans="1:18" outlineLevel="1">
      <c r="A3556" s="6">
        <v>51</v>
      </c>
      <c r="B3556" s="20">
        <v>42717.020833333336</v>
      </c>
      <c r="C3556" s="21">
        <v>0.8333333333333337</v>
      </c>
      <c r="D3556" s="22">
        <v>5.79</v>
      </c>
      <c r="E3556" s="23">
        <v>62.54</v>
      </c>
      <c r="F3556" s="7">
        <f t="shared" si="166"/>
        <v>5.9608050000000006</v>
      </c>
      <c r="G3556" s="7">
        <f t="shared" si="167"/>
        <v>66.692655999999999</v>
      </c>
      <c r="H3556" s="8">
        <f t="shared" si="165"/>
        <v>88.263690151920017</v>
      </c>
      <c r="K3556" s="69"/>
      <c r="L3556" s="69"/>
      <c r="M3556" s="69"/>
      <c r="P3556" s="63"/>
      <c r="Q3556" s="63"/>
      <c r="R3556" s="63"/>
    </row>
    <row r="3557" spans="1:18" outlineLevel="1">
      <c r="A3557" s="6">
        <v>51</v>
      </c>
      <c r="B3557" s="20">
        <v>42717.020833333336</v>
      </c>
      <c r="C3557" s="21">
        <v>0.85416666666666707</v>
      </c>
      <c r="D3557" s="22">
        <v>6.33</v>
      </c>
      <c r="E3557" s="23">
        <v>50.94</v>
      </c>
      <c r="F3557" s="7">
        <f t="shared" si="166"/>
        <v>6.5167350000000006</v>
      </c>
      <c r="G3557" s="7">
        <f t="shared" si="167"/>
        <v>54.322415999999997</v>
      </c>
      <c r="H3557" s="8">
        <f t="shared" si="165"/>
        <v>177.10911286824003</v>
      </c>
      <c r="K3557" s="69"/>
      <c r="L3557" s="69"/>
      <c r="M3557" s="69"/>
      <c r="P3557" s="63"/>
      <c r="Q3557" s="63"/>
      <c r="R3557" s="63"/>
    </row>
    <row r="3558" spans="1:18" outlineLevel="1">
      <c r="A3558" s="6">
        <v>51</v>
      </c>
      <c r="B3558" s="20">
        <v>42717.020833333336</v>
      </c>
      <c r="C3558" s="21">
        <v>0.87500000000000044</v>
      </c>
      <c r="D3558" s="22">
        <v>6.29</v>
      </c>
      <c r="E3558" s="23">
        <v>55.44</v>
      </c>
      <c r="F3558" s="7">
        <f t="shared" si="166"/>
        <v>6.4755550000000008</v>
      </c>
      <c r="G3558" s="7">
        <f t="shared" si="167"/>
        <v>59.121215999999997</v>
      </c>
      <c r="H3558" s="8">
        <f t="shared" si="165"/>
        <v>144.91504662512003</v>
      </c>
      <c r="K3558" s="69"/>
      <c r="L3558" s="69"/>
      <c r="M3558" s="69"/>
      <c r="P3558" s="63"/>
      <c r="Q3558" s="63"/>
      <c r="R3558" s="63"/>
    </row>
    <row r="3559" spans="1:18" outlineLevel="1">
      <c r="A3559" s="6">
        <v>51</v>
      </c>
      <c r="B3559" s="20">
        <v>42717.020833333336</v>
      </c>
      <c r="C3559" s="21">
        <v>0.89583333333333381</v>
      </c>
      <c r="D3559" s="22">
        <v>6.44</v>
      </c>
      <c r="E3559" s="23">
        <v>28.45</v>
      </c>
      <c r="F3559" s="7">
        <f t="shared" si="166"/>
        <v>6.6299800000000007</v>
      </c>
      <c r="G3559" s="7">
        <f t="shared" si="167"/>
        <v>30.339079999999999</v>
      </c>
      <c r="H3559" s="8">
        <f t="shared" si="165"/>
        <v>339.19587638160004</v>
      </c>
      <c r="K3559" s="69"/>
      <c r="L3559" s="69"/>
      <c r="M3559" s="69"/>
      <c r="P3559" s="63"/>
      <c r="Q3559" s="63"/>
      <c r="R3559" s="63"/>
    </row>
    <row r="3560" spans="1:18" outlineLevel="1">
      <c r="A3560" s="6">
        <v>51</v>
      </c>
      <c r="B3560" s="20">
        <v>42717.020833333336</v>
      </c>
      <c r="C3560" s="21">
        <v>0.91666666666666718</v>
      </c>
      <c r="D3560" s="22">
        <v>5.85</v>
      </c>
      <c r="E3560" s="23">
        <v>26.92</v>
      </c>
      <c r="F3560" s="7">
        <f t="shared" si="166"/>
        <v>6.0225749999999998</v>
      </c>
      <c r="G3560" s="7">
        <f t="shared" si="167"/>
        <v>28.707488000000001</v>
      </c>
      <c r="H3560" s="8">
        <f t="shared" si="165"/>
        <v>317.9468629584</v>
      </c>
      <c r="K3560" s="69"/>
      <c r="L3560" s="69"/>
      <c r="M3560" s="69"/>
      <c r="P3560" s="63"/>
      <c r="Q3560" s="63"/>
      <c r="R3560" s="63"/>
    </row>
    <row r="3561" spans="1:18" outlineLevel="1">
      <c r="A3561" s="6">
        <v>51</v>
      </c>
      <c r="B3561" s="20">
        <v>42717.020833333336</v>
      </c>
      <c r="C3561" s="21">
        <v>0.93750000000000056</v>
      </c>
      <c r="D3561" s="22">
        <v>6.42</v>
      </c>
      <c r="E3561" s="23">
        <v>16.97</v>
      </c>
      <c r="F3561" s="7">
        <f t="shared" si="166"/>
        <v>6.6093900000000003</v>
      </c>
      <c r="G3561" s="7">
        <f t="shared" si="167"/>
        <v>18.096807999999999</v>
      </c>
      <c r="H3561" s="8">
        <f t="shared" si="165"/>
        <v>419.05642317288005</v>
      </c>
      <c r="K3561" s="69"/>
      <c r="L3561" s="69"/>
      <c r="M3561" s="69"/>
      <c r="P3561" s="63"/>
      <c r="Q3561" s="63"/>
      <c r="R3561" s="63"/>
    </row>
    <row r="3562" spans="1:18" outlineLevel="1">
      <c r="A3562" s="6">
        <v>51</v>
      </c>
      <c r="B3562" s="20">
        <v>42717.020833333336</v>
      </c>
      <c r="C3562" s="21">
        <v>0.95833333333333393</v>
      </c>
      <c r="D3562" s="22">
        <v>6.28</v>
      </c>
      <c r="E3562" s="23">
        <v>16.149999999999999</v>
      </c>
      <c r="F3562" s="7">
        <f t="shared" si="166"/>
        <v>6.4652600000000007</v>
      </c>
      <c r="G3562" s="7">
        <f t="shared" si="167"/>
        <v>17.222359999999998</v>
      </c>
      <c r="H3562" s="8">
        <f t="shared" si="165"/>
        <v>415.57165478640007</v>
      </c>
      <c r="K3562" s="69"/>
      <c r="L3562" s="69"/>
      <c r="M3562" s="69"/>
      <c r="P3562" s="63"/>
      <c r="Q3562" s="63"/>
      <c r="R3562" s="63"/>
    </row>
    <row r="3563" spans="1:18" outlineLevel="1">
      <c r="A3563" s="6">
        <v>51</v>
      </c>
      <c r="B3563" s="20">
        <v>42717.020833333336</v>
      </c>
      <c r="C3563" s="21">
        <v>0.9791666666666673</v>
      </c>
      <c r="D3563" s="22">
        <v>4.62</v>
      </c>
      <c r="E3563" s="23">
        <v>16.170000000000002</v>
      </c>
      <c r="F3563" s="7">
        <f t="shared" si="166"/>
        <v>4.7562900000000008</v>
      </c>
      <c r="G3563" s="7">
        <f t="shared" si="167"/>
        <v>17.243688000000002</v>
      </c>
      <c r="H3563" s="8">
        <f t="shared" si="165"/>
        <v>305.62165420248004</v>
      </c>
      <c r="K3563" s="69"/>
      <c r="L3563" s="69"/>
      <c r="M3563" s="69"/>
      <c r="P3563" s="63"/>
      <c r="Q3563" s="63"/>
      <c r="R3563" s="63"/>
    </row>
    <row r="3564" spans="1:18" outlineLevel="1">
      <c r="A3564" s="6">
        <v>51</v>
      </c>
      <c r="B3564" s="20">
        <v>42717.020833333336</v>
      </c>
      <c r="C3564" s="21">
        <v>1.0000000000000007</v>
      </c>
      <c r="D3564" s="22">
        <v>4.63</v>
      </c>
      <c r="E3564" s="23">
        <v>16.170000000000002</v>
      </c>
      <c r="F3564" s="7">
        <f t="shared" si="166"/>
        <v>4.7665850000000001</v>
      </c>
      <c r="G3564" s="7">
        <f t="shared" si="167"/>
        <v>17.243688000000002</v>
      </c>
      <c r="H3564" s="8">
        <f t="shared" si="165"/>
        <v>306.28317293452</v>
      </c>
      <c r="K3564" s="69"/>
      <c r="L3564" s="69"/>
      <c r="M3564" s="69"/>
      <c r="P3564" s="63"/>
      <c r="Q3564" s="63"/>
      <c r="R3564" s="63"/>
    </row>
    <row r="3565" spans="1:18" outlineLevel="1">
      <c r="A3565" s="6">
        <v>51</v>
      </c>
      <c r="B3565" s="20">
        <v>42718.020833333336</v>
      </c>
      <c r="C3565" s="21">
        <v>2.0833333333333332E-2</v>
      </c>
      <c r="D3565" s="22">
        <v>4.04</v>
      </c>
      <c r="E3565" s="23">
        <v>14.65</v>
      </c>
      <c r="F3565" s="7">
        <f t="shared" si="166"/>
        <v>4.1591800000000001</v>
      </c>
      <c r="G3565" s="7">
        <f t="shared" si="167"/>
        <v>15.622760000000001</v>
      </c>
      <c r="H3565" s="8">
        <f t="shared" si="165"/>
        <v>273.99529906320004</v>
      </c>
      <c r="K3565" s="69"/>
      <c r="L3565" s="69"/>
      <c r="M3565" s="69"/>
      <c r="P3565" s="63"/>
      <c r="Q3565" s="63"/>
      <c r="R3565" s="63"/>
    </row>
    <row r="3566" spans="1:18" outlineLevel="1">
      <c r="A3566" s="6">
        <v>51</v>
      </c>
      <c r="B3566" s="20">
        <v>42718.020833333336</v>
      </c>
      <c r="C3566" s="21">
        <v>4.1666666666666664E-2</v>
      </c>
      <c r="D3566" s="22">
        <v>2.63</v>
      </c>
      <c r="E3566" s="23">
        <v>-15.88</v>
      </c>
      <c r="F3566" s="7">
        <f t="shared" si="166"/>
        <v>2.7075849999999999</v>
      </c>
      <c r="G3566" s="7">
        <f t="shared" si="167"/>
        <v>-16.934432000000001</v>
      </c>
      <c r="H3566" s="8">
        <f t="shared" si="165"/>
        <v>266.51959156672001</v>
      </c>
      <c r="K3566" s="69"/>
      <c r="L3566" s="69"/>
      <c r="M3566" s="69"/>
      <c r="P3566" s="63"/>
      <c r="Q3566" s="63"/>
      <c r="R3566" s="63"/>
    </row>
    <row r="3567" spans="1:18" outlineLevel="1">
      <c r="A3567" s="6">
        <v>51</v>
      </c>
      <c r="B3567" s="20">
        <v>42718.020833333336</v>
      </c>
      <c r="C3567" s="21">
        <v>6.25E-2</v>
      </c>
      <c r="D3567" s="22">
        <v>4.5</v>
      </c>
      <c r="E3567" s="23">
        <v>15.86</v>
      </c>
      <c r="F3567" s="7">
        <f t="shared" si="166"/>
        <v>4.6327500000000006</v>
      </c>
      <c r="G3567" s="7">
        <f t="shared" si="167"/>
        <v>16.913104000000001</v>
      </c>
      <c r="H3567" s="8">
        <f t="shared" si="165"/>
        <v>299.21494244400003</v>
      </c>
      <c r="K3567" s="69"/>
      <c r="L3567" s="69"/>
      <c r="M3567" s="69"/>
      <c r="P3567" s="63"/>
      <c r="Q3567" s="63"/>
      <c r="R3567" s="63"/>
    </row>
    <row r="3568" spans="1:18" outlineLevel="1">
      <c r="A3568" s="6">
        <v>51</v>
      </c>
      <c r="B3568" s="20">
        <v>42718.020833333336</v>
      </c>
      <c r="C3568" s="21">
        <v>8.3333333333333329E-2</v>
      </c>
      <c r="D3568" s="22">
        <v>4.91</v>
      </c>
      <c r="E3568" s="23">
        <v>15.58</v>
      </c>
      <c r="F3568" s="7">
        <f t="shared" si="166"/>
        <v>5.0548450000000003</v>
      </c>
      <c r="G3568" s="7">
        <f t="shared" si="167"/>
        <v>16.614512000000001</v>
      </c>
      <c r="H3568" s="8">
        <f t="shared" si="165"/>
        <v>327.98608458936002</v>
      </c>
      <c r="K3568" s="69"/>
      <c r="L3568" s="69"/>
      <c r="M3568" s="69"/>
      <c r="P3568" s="63"/>
      <c r="Q3568" s="63"/>
      <c r="R3568" s="63"/>
    </row>
    <row r="3569" spans="1:18" outlineLevel="1">
      <c r="A3569" s="6">
        <v>51</v>
      </c>
      <c r="B3569" s="20">
        <v>42718.020833333336</v>
      </c>
      <c r="C3569" s="21">
        <v>0.10416666666666666</v>
      </c>
      <c r="D3569" s="22">
        <v>4.45</v>
      </c>
      <c r="E3569" s="23">
        <v>14</v>
      </c>
      <c r="F3569" s="7">
        <f t="shared" si="166"/>
        <v>4.5812750000000007</v>
      </c>
      <c r="G3569" s="7">
        <f t="shared" si="167"/>
        <v>14.929600000000001</v>
      </c>
      <c r="H3569" s="8">
        <f t="shared" si="165"/>
        <v>304.97730926000008</v>
      </c>
      <c r="K3569" s="69"/>
      <c r="L3569" s="69"/>
      <c r="M3569" s="69"/>
      <c r="P3569" s="63"/>
      <c r="Q3569" s="63"/>
      <c r="R3569" s="63"/>
    </row>
    <row r="3570" spans="1:18" outlineLevel="1">
      <c r="A3570" s="6">
        <v>51</v>
      </c>
      <c r="B3570" s="20">
        <v>42718.020833333336</v>
      </c>
      <c r="C3570" s="21">
        <v>0.12499999999999999</v>
      </c>
      <c r="D3570" s="22">
        <v>6.29</v>
      </c>
      <c r="E3570" s="23">
        <v>13.53</v>
      </c>
      <c r="F3570" s="7">
        <f t="shared" si="166"/>
        <v>6.4755550000000008</v>
      </c>
      <c r="G3570" s="7">
        <f t="shared" si="167"/>
        <v>14.428391999999999</v>
      </c>
      <c r="H3570" s="8">
        <f t="shared" si="165"/>
        <v>434.32588654244006</v>
      </c>
      <c r="K3570" s="69"/>
      <c r="L3570" s="69"/>
      <c r="M3570" s="69"/>
      <c r="P3570" s="63"/>
      <c r="Q3570" s="63"/>
      <c r="R3570" s="63"/>
    </row>
    <row r="3571" spans="1:18" outlineLevel="1">
      <c r="A3571" s="6">
        <v>51</v>
      </c>
      <c r="B3571" s="20">
        <v>42718.020833333336</v>
      </c>
      <c r="C3571" s="21">
        <v>0.14583333333333331</v>
      </c>
      <c r="D3571" s="22">
        <v>6.14</v>
      </c>
      <c r="E3571" s="23">
        <v>14.87</v>
      </c>
      <c r="F3571" s="7">
        <f t="shared" si="166"/>
        <v>6.3211300000000001</v>
      </c>
      <c r="G3571" s="7">
        <f t="shared" si="167"/>
        <v>15.857367999999999</v>
      </c>
      <c r="H3571" s="8">
        <f t="shared" si="165"/>
        <v>414.93561041416007</v>
      </c>
      <c r="K3571" s="69"/>
      <c r="L3571" s="69"/>
      <c r="M3571" s="69"/>
      <c r="P3571" s="63"/>
      <c r="Q3571" s="63"/>
      <c r="R3571" s="63"/>
    </row>
    <row r="3572" spans="1:18" outlineLevel="1">
      <c r="A3572" s="6">
        <v>51</v>
      </c>
      <c r="B3572" s="20">
        <v>42718.020833333336</v>
      </c>
      <c r="C3572" s="21">
        <v>0.16666666666666666</v>
      </c>
      <c r="D3572" s="22">
        <v>4.67</v>
      </c>
      <c r="E3572" s="23">
        <v>13.49</v>
      </c>
      <c r="F3572" s="7">
        <f t="shared" si="166"/>
        <v>4.8077650000000007</v>
      </c>
      <c r="G3572" s="7">
        <f t="shared" si="167"/>
        <v>14.385736</v>
      </c>
      <c r="H3572" s="8">
        <f t="shared" si="165"/>
        <v>322.6696094599601</v>
      </c>
      <c r="K3572" s="69"/>
      <c r="L3572" s="69"/>
      <c r="M3572" s="69"/>
      <c r="P3572" s="63"/>
      <c r="Q3572" s="63"/>
      <c r="R3572" s="63"/>
    </row>
    <row r="3573" spans="1:18" outlineLevel="1">
      <c r="A3573" s="6">
        <v>51</v>
      </c>
      <c r="B3573" s="20">
        <v>42718.020833333336</v>
      </c>
      <c r="C3573" s="21">
        <v>0.1875</v>
      </c>
      <c r="D3573" s="22">
        <v>3.31</v>
      </c>
      <c r="E3573" s="23">
        <v>14.37</v>
      </c>
      <c r="F3573" s="7">
        <f t="shared" si="166"/>
        <v>3.4076450000000005</v>
      </c>
      <c r="G3573" s="7">
        <f t="shared" si="167"/>
        <v>15.324168</v>
      </c>
      <c r="H3573" s="8">
        <f t="shared" si="165"/>
        <v>225.50374303564004</v>
      </c>
      <c r="K3573" s="69"/>
      <c r="L3573" s="69"/>
      <c r="M3573" s="69"/>
      <c r="P3573" s="63"/>
      <c r="Q3573" s="63"/>
      <c r="R3573" s="63"/>
    </row>
    <row r="3574" spans="1:18" outlineLevel="1">
      <c r="A3574" s="6">
        <v>51</v>
      </c>
      <c r="B3574" s="20">
        <v>42718.020833333336</v>
      </c>
      <c r="C3574" s="21">
        <v>0.20833333333333334</v>
      </c>
      <c r="D3574" s="22">
        <v>1.35</v>
      </c>
      <c r="E3574" s="23">
        <v>13.39</v>
      </c>
      <c r="F3574" s="7">
        <f t="shared" si="166"/>
        <v>1.3898250000000003</v>
      </c>
      <c r="G3574" s="7">
        <f t="shared" si="167"/>
        <v>14.279096000000001</v>
      </c>
      <c r="H3574" s="8">
        <f t="shared" si="165"/>
        <v>93.42529290180002</v>
      </c>
      <c r="K3574" s="69"/>
      <c r="L3574" s="69"/>
      <c r="M3574" s="69"/>
      <c r="P3574" s="63"/>
      <c r="Q3574" s="63"/>
      <c r="R3574" s="63"/>
    </row>
    <row r="3575" spans="1:18" outlineLevel="1">
      <c r="A3575" s="6">
        <v>51</v>
      </c>
      <c r="B3575" s="20">
        <v>42718.020833333336</v>
      </c>
      <c r="C3575" s="21">
        <v>0.22916666666666669</v>
      </c>
      <c r="D3575" s="22">
        <v>2.21</v>
      </c>
      <c r="E3575" s="23">
        <v>16.850000000000001</v>
      </c>
      <c r="F3575" s="7">
        <f t="shared" si="166"/>
        <v>2.2751950000000001</v>
      </c>
      <c r="G3575" s="7">
        <f t="shared" si="167"/>
        <v>17.96884</v>
      </c>
      <c r="H3575" s="8">
        <f t="shared" si="165"/>
        <v>144.54577757620001</v>
      </c>
      <c r="K3575" s="69"/>
      <c r="L3575" s="69"/>
      <c r="M3575" s="69"/>
      <c r="P3575" s="63"/>
      <c r="Q3575" s="63"/>
      <c r="R3575" s="63"/>
    </row>
    <row r="3576" spans="1:18" outlineLevel="1">
      <c r="A3576" s="6">
        <v>51</v>
      </c>
      <c r="B3576" s="20">
        <v>42718.020833333336</v>
      </c>
      <c r="C3576" s="21">
        <v>0.25</v>
      </c>
      <c r="D3576" s="22">
        <v>2.4900000000000002</v>
      </c>
      <c r="E3576" s="23">
        <v>22.11</v>
      </c>
      <c r="F3576" s="7">
        <f t="shared" si="166"/>
        <v>2.5634550000000003</v>
      </c>
      <c r="G3576" s="7">
        <f t="shared" si="167"/>
        <v>23.578104</v>
      </c>
      <c r="H3576" s="8">
        <f t="shared" si="165"/>
        <v>148.48017391068004</v>
      </c>
      <c r="K3576" s="69"/>
      <c r="L3576" s="69"/>
      <c r="M3576" s="69"/>
      <c r="P3576" s="63"/>
      <c r="Q3576" s="63"/>
      <c r="R3576" s="63"/>
    </row>
    <row r="3577" spans="1:18" outlineLevel="1">
      <c r="A3577" s="6">
        <v>51</v>
      </c>
      <c r="B3577" s="20">
        <v>42718.020833333336</v>
      </c>
      <c r="C3577" s="21">
        <v>0.27083333333333331</v>
      </c>
      <c r="D3577" s="22">
        <v>2.5099999999999998</v>
      </c>
      <c r="E3577" s="23">
        <v>20.84</v>
      </c>
      <c r="F3577" s="7">
        <f t="shared" si="166"/>
        <v>2.5840450000000001</v>
      </c>
      <c r="G3577" s="7">
        <f t="shared" si="167"/>
        <v>22.223776000000001</v>
      </c>
      <c r="H3577" s="8">
        <f t="shared" si="165"/>
        <v>153.17243024608001</v>
      </c>
      <c r="K3577" s="69"/>
      <c r="L3577" s="69"/>
      <c r="M3577" s="69"/>
      <c r="P3577" s="63"/>
      <c r="Q3577" s="63"/>
      <c r="R3577" s="63"/>
    </row>
    <row r="3578" spans="1:18" outlineLevel="1">
      <c r="A3578" s="6">
        <v>51</v>
      </c>
      <c r="B3578" s="20">
        <v>42718.020833333336</v>
      </c>
      <c r="C3578" s="21">
        <v>0.29166666666666663</v>
      </c>
      <c r="D3578" s="22">
        <v>2.75</v>
      </c>
      <c r="E3578" s="23">
        <v>16.97</v>
      </c>
      <c r="F3578" s="7">
        <f t="shared" si="166"/>
        <v>2.8311250000000001</v>
      </c>
      <c r="G3578" s="7">
        <f t="shared" si="167"/>
        <v>18.096807999999999</v>
      </c>
      <c r="H3578" s="8">
        <f t="shared" si="165"/>
        <v>179.50236195100001</v>
      </c>
      <c r="K3578" s="69"/>
      <c r="L3578" s="69"/>
      <c r="M3578" s="69"/>
      <c r="P3578" s="63"/>
      <c r="Q3578" s="63"/>
      <c r="R3578" s="63"/>
    </row>
    <row r="3579" spans="1:18" outlineLevel="1">
      <c r="A3579" s="6">
        <v>51</v>
      </c>
      <c r="B3579" s="20">
        <v>42718.020833333336</v>
      </c>
      <c r="C3579" s="21">
        <v>0.31249999999999994</v>
      </c>
      <c r="D3579" s="22">
        <v>3.22</v>
      </c>
      <c r="E3579" s="23">
        <v>22.16</v>
      </c>
      <c r="F3579" s="7">
        <f t="shared" si="166"/>
        <v>3.3149900000000003</v>
      </c>
      <c r="G3579" s="7">
        <f t="shared" si="167"/>
        <v>23.631423999999999</v>
      </c>
      <c r="H3579" s="8">
        <f t="shared" si="165"/>
        <v>191.83375075424004</v>
      </c>
      <c r="K3579" s="69"/>
      <c r="L3579" s="69"/>
      <c r="M3579" s="69"/>
      <c r="P3579" s="63"/>
      <c r="Q3579" s="63"/>
      <c r="R3579" s="63"/>
    </row>
    <row r="3580" spans="1:18" outlineLevel="1">
      <c r="A3580" s="6">
        <v>51</v>
      </c>
      <c r="B3580" s="20">
        <v>42718.020833333336</v>
      </c>
      <c r="C3580" s="21">
        <v>0.33333333333333326</v>
      </c>
      <c r="D3580" s="22">
        <v>3</v>
      </c>
      <c r="E3580" s="23">
        <v>23.85</v>
      </c>
      <c r="F3580" s="7">
        <f t="shared" si="166"/>
        <v>3.0885000000000002</v>
      </c>
      <c r="G3580" s="7">
        <f t="shared" si="167"/>
        <v>25.43364</v>
      </c>
      <c r="H3580" s="8">
        <f t="shared" si="165"/>
        <v>173.16095286000004</v>
      </c>
      <c r="K3580" s="69"/>
      <c r="L3580" s="69"/>
      <c r="M3580" s="69"/>
      <c r="P3580" s="63"/>
      <c r="Q3580" s="63"/>
      <c r="R3580" s="63"/>
    </row>
    <row r="3581" spans="1:18" outlineLevel="1">
      <c r="A3581" s="6">
        <v>51</v>
      </c>
      <c r="B3581" s="20">
        <v>42718.020833333336</v>
      </c>
      <c r="C3581" s="21">
        <v>0.35416666666666657</v>
      </c>
      <c r="D3581" s="22">
        <v>2.65</v>
      </c>
      <c r="E3581" s="23">
        <v>23.97</v>
      </c>
      <c r="F3581" s="7">
        <f t="shared" si="166"/>
        <v>2.7281750000000002</v>
      </c>
      <c r="G3581" s="7">
        <f t="shared" si="167"/>
        <v>25.561608</v>
      </c>
      <c r="H3581" s="8">
        <f t="shared" si="165"/>
        <v>152.60972259460002</v>
      </c>
      <c r="K3581" s="69"/>
      <c r="L3581" s="69"/>
      <c r="M3581" s="69"/>
      <c r="P3581" s="63"/>
      <c r="Q3581" s="63"/>
      <c r="R3581" s="63"/>
    </row>
    <row r="3582" spans="1:18" outlineLevel="1">
      <c r="A3582" s="6">
        <v>51</v>
      </c>
      <c r="B3582" s="20">
        <v>42718.020833333336</v>
      </c>
      <c r="C3582" s="21">
        <v>0.37499999999999989</v>
      </c>
      <c r="D3582" s="22">
        <v>2.6</v>
      </c>
      <c r="E3582" s="23">
        <v>19.48</v>
      </c>
      <c r="F3582" s="7">
        <f t="shared" si="166"/>
        <v>2.6767000000000003</v>
      </c>
      <c r="G3582" s="7">
        <f t="shared" si="167"/>
        <v>20.773472000000002</v>
      </c>
      <c r="H3582" s="8">
        <f t="shared" si="165"/>
        <v>162.54669749760004</v>
      </c>
      <c r="K3582" s="69"/>
      <c r="L3582" s="69"/>
      <c r="M3582" s="69"/>
      <c r="P3582" s="63"/>
      <c r="Q3582" s="63"/>
      <c r="R3582" s="63"/>
    </row>
    <row r="3583" spans="1:18" outlineLevel="1">
      <c r="A3583" s="6">
        <v>51</v>
      </c>
      <c r="B3583" s="20">
        <v>42718.020833333336</v>
      </c>
      <c r="C3583" s="21">
        <v>0.3958333333333332</v>
      </c>
      <c r="D3583" s="22">
        <v>2.46</v>
      </c>
      <c r="E3583" s="23">
        <v>27.65</v>
      </c>
      <c r="F3583" s="7">
        <f t="shared" si="166"/>
        <v>2.5325700000000002</v>
      </c>
      <c r="G3583" s="7">
        <f t="shared" si="167"/>
        <v>29.485959999999999</v>
      </c>
      <c r="H3583" s="8">
        <f t="shared" si="165"/>
        <v>131.72919728280002</v>
      </c>
      <c r="K3583" s="69"/>
      <c r="L3583" s="69"/>
      <c r="M3583" s="69"/>
      <c r="P3583" s="63"/>
      <c r="Q3583" s="63"/>
      <c r="R3583" s="63"/>
    </row>
    <row r="3584" spans="1:18" outlineLevel="1">
      <c r="A3584" s="6">
        <v>51</v>
      </c>
      <c r="B3584" s="20">
        <v>42718.020833333336</v>
      </c>
      <c r="C3584" s="21">
        <v>0.41666666666666652</v>
      </c>
      <c r="D3584" s="22">
        <v>2.96</v>
      </c>
      <c r="E3584" s="23">
        <v>25.51</v>
      </c>
      <c r="F3584" s="7">
        <f t="shared" si="166"/>
        <v>3.04732</v>
      </c>
      <c r="G3584" s="7">
        <f t="shared" si="167"/>
        <v>27.203864000000003</v>
      </c>
      <c r="H3584" s="8">
        <f t="shared" si="165"/>
        <v>165.45770115552</v>
      </c>
      <c r="K3584" s="69"/>
      <c r="L3584" s="69"/>
      <c r="M3584" s="69"/>
      <c r="P3584" s="63"/>
      <c r="Q3584" s="63"/>
      <c r="R3584" s="63"/>
    </row>
    <row r="3585" spans="1:18" outlineLevel="1">
      <c r="A3585" s="6">
        <v>51</v>
      </c>
      <c r="B3585" s="20">
        <v>42718.020833333336</v>
      </c>
      <c r="C3585" s="21">
        <v>0.43749999999999983</v>
      </c>
      <c r="D3585" s="22">
        <v>2.4300000000000002</v>
      </c>
      <c r="E3585" s="23">
        <v>26.08</v>
      </c>
      <c r="F3585" s="7">
        <f t="shared" si="166"/>
        <v>2.5016850000000002</v>
      </c>
      <c r="G3585" s="7">
        <f t="shared" si="167"/>
        <v>27.811712</v>
      </c>
      <c r="H3585" s="8">
        <f t="shared" si="165"/>
        <v>134.31118476528002</v>
      </c>
      <c r="K3585" s="69"/>
      <c r="L3585" s="69"/>
      <c r="M3585" s="69"/>
      <c r="P3585" s="63"/>
      <c r="Q3585" s="63"/>
      <c r="R3585" s="63"/>
    </row>
    <row r="3586" spans="1:18" outlineLevel="1">
      <c r="A3586" s="6">
        <v>51</v>
      </c>
      <c r="B3586" s="20">
        <v>42718.020833333336</v>
      </c>
      <c r="C3586" s="21">
        <v>0.45833333333333315</v>
      </c>
      <c r="D3586" s="22">
        <v>2.42</v>
      </c>
      <c r="E3586" s="23">
        <v>29.59</v>
      </c>
      <c r="F3586" s="7">
        <f t="shared" si="166"/>
        <v>2.49139</v>
      </c>
      <c r="G3586" s="7">
        <f t="shared" si="167"/>
        <v>31.554776</v>
      </c>
      <c r="H3586" s="8">
        <f t="shared" si="165"/>
        <v>124.43303162135999</v>
      </c>
      <c r="K3586" s="69"/>
      <c r="L3586" s="69"/>
      <c r="M3586" s="69"/>
      <c r="P3586" s="63"/>
      <c r="Q3586" s="63"/>
      <c r="R3586" s="63"/>
    </row>
    <row r="3587" spans="1:18" outlineLevel="1">
      <c r="A3587" s="6">
        <v>51</v>
      </c>
      <c r="B3587" s="20">
        <v>42718.020833333336</v>
      </c>
      <c r="C3587" s="21">
        <v>0.47916666666666646</v>
      </c>
      <c r="D3587" s="22">
        <v>1.69</v>
      </c>
      <c r="E3587" s="23">
        <v>25.68</v>
      </c>
      <c r="F3587" s="7">
        <f t="shared" si="166"/>
        <v>1.7398550000000002</v>
      </c>
      <c r="G3587" s="7">
        <f t="shared" si="167"/>
        <v>27.385152000000001</v>
      </c>
      <c r="H3587" s="8">
        <f t="shared" si="165"/>
        <v>94.151988867040004</v>
      </c>
      <c r="K3587" s="69"/>
      <c r="L3587" s="69"/>
      <c r="M3587" s="69"/>
      <c r="P3587" s="63"/>
      <c r="Q3587" s="63"/>
      <c r="R3587" s="63"/>
    </row>
    <row r="3588" spans="1:18" outlineLevel="1">
      <c r="A3588" s="6">
        <v>51</v>
      </c>
      <c r="B3588" s="20">
        <v>42718.020833333336</v>
      </c>
      <c r="C3588" s="21">
        <v>0.49999999999999978</v>
      </c>
      <c r="D3588" s="22">
        <v>1.41</v>
      </c>
      <c r="E3588" s="23">
        <v>25.41</v>
      </c>
      <c r="F3588" s="7">
        <f t="shared" si="166"/>
        <v>1.451595</v>
      </c>
      <c r="G3588" s="7">
        <f t="shared" si="167"/>
        <v>27.097224000000001</v>
      </c>
      <c r="H3588" s="8">
        <f t="shared" si="165"/>
        <v>78.970797627720003</v>
      </c>
      <c r="K3588" s="69"/>
      <c r="L3588" s="69"/>
      <c r="M3588" s="69"/>
      <c r="P3588" s="63"/>
      <c r="Q3588" s="63"/>
      <c r="R3588" s="63"/>
    </row>
    <row r="3589" spans="1:18" outlineLevel="1">
      <c r="A3589" s="6">
        <v>51</v>
      </c>
      <c r="B3589" s="20">
        <v>42718.020833333336</v>
      </c>
      <c r="C3589" s="21">
        <v>0.52083333333333315</v>
      </c>
      <c r="D3589" s="22">
        <v>1.35</v>
      </c>
      <c r="E3589" s="23">
        <v>31.37</v>
      </c>
      <c r="F3589" s="7">
        <f t="shared" si="166"/>
        <v>1.3898250000000003</v>
      </c>
      <c r="G3589" s="7">
        <f t="shared" si="167"/>
        <v>33.452967999999998</v>
      </c>
      <c r="H3589" s="8">
        <f t="shared" si="165"/>
        <v>66.776966249400019</v>
      </c>
      <c r="K3589" s="69"/>
      <c r="L3589" s="69"/>
      <c r="M3589" s="69"/>
      <c r="P3589" s="63"/>
      <c r="Q3589" s="63"/>
      <c r="R3589" s="63"/>
    </row>
    <row r="3590" spans="1:18" outlineLevel="1">
      <c r="A3590" s="6">
        <v>51</v>
      </c>
      <c r="B3590" s="20">
        <v>42718.020833333336</v>
      </c>
      <c r="C3590" s="21">
        <v>0.54166666666666652</v>
      </c>
      <c r="D3590" s="22">
        <v>1.78</v>
      </c>
      <c r="E3590" s="23">
        <v>27.26</v>
      </c>
      <c r="F3590" s="7">
        <f t="shared" si="166"/>
        <v>1.8325100000000001</v>
      </c>
      <c r="G3590" s="7">
        <f t="shared" si="167"/>
        <v>29.070064000000002</v>
      </c>
      <c r="H3590" s="8">
        <f t="shared" si="165"/>
        <v>96.078382019360006</v>
      </c>
      <c r="K3590" s="69"/>
      <c r="L3590" s="69"/>
      <c r="M3590" s="69"/>
      <c r="P3590" s="63"/>
      <c r="Q3590" s="63"/>
      <c r="R3590" s="63"/>
    </row>
    <row r="3591" spans="1:18" outlineLevel="1">
      <c r="A3591" s="6">
        <v>51</v>
      </c>
      <c r="B3591" s="20">
        <v>42718.020833333336</v>
      </c>
      <c r="C3591" s="21">
        <v>0.56249999999999989</v>
      </c>
      <c r="D3591" s="22">
        <v>1.96</v>
      </c>
      <c r="E3591" s="23">
        <v>26.38</v>
      </c>
      <c r="F3591" s="7">
        <f t="shared" si="166"/>
        <v>2.0178199999999999</v>
      </c>
      <c r="G3591" s="7">
        <f t="shared" si="167"/>
        <v>28.131632</v>
      </c>
      <c r="H3591" s="8">
        <f t="shared" si="165"/>
        <v>107.68776031776001</v>
      </c>
      <c r="K3591" s="69"/>
      <c r="L3591" s="69"/>
      <c r="M3591" s="69"/>
      <c r="P3591" s="63"/>
      <c r="Q3591" s="63"/>
      <c r="R3591" s="63"/>
    </row>
    <row r="3592" spans="1:18" outlineLevel="1">
      <c r="A3592" s="6">
        <v>51</v>
      </c>
      <c r="B3592" s="20">
        <v>42718.020833333336</v>
      </c>
      <c r="C3592" s="21">
        <v>0.58333333333333326</v>
      </c>
      <c r="D3592" s="22">
        <v>2.4</v>
      </c>
      <c r="E3592" s="23">
        <v>21.07</v>
      </c>
      <c r="F3592" s="7">
        <f t="shared" si="166"/>
        <v>2.4708000000000001</v>
      </c>
      <c r="G3592" s="7">
        <f t="shared" si="167"/>
        <v>22.469048000000001</v>
      </c>
      <c r="H3592" s="8">
        <f t="shared" si="165"/>
        <v>145.8536762016</v>
      </c>
      <c r="K3592" s="69"/>
      <c r="L3592" s="69"/>
      <c r="M3592" s="69"/>
      <c r="P3592" s="63"/>
      <c r="Q3592" s="63"/>
      <c r="R3592" s="63"/>
    </row>
    <row r="3593" spans="1:18" outlineLevel="1">
      <c r="A3593" s="6">
        <v>51</v>
      </c>
      <c r="B3593" s="20">
        <v>42718.020833333336</v>
      </c>
      <c r="C3593" s="21">
        <v>0.60416666666666663</v>
      </c>
      <c r="D3593" s="22">
        <v>2.0099999999999998</v>
      </c>
      <c r="E3593" s="23">
        <v>12.95</v>
      </c>
      <c r="F3593" s="7">
        <f t="shared" si="166"/>
        <v>2.0692949999999999</v>
      </c>
      <c r="G3593" s="7">
        <f t="shared" si="167"/>
        <v>13.80988</v>
      </c>
      <c r="H3593" s="8">
        <f t="shared" si="165"/>
        <v>140.07082686539999</v>
      </c>
      <c r="K3593" s="69"/>
      <c r="L3593" s="69"/>
      <c r="M3593" s="69"/>
      <c r="P3593" s="63"/>
      <c r="Q3593" s="63"/>
      <c r="R3593" s="63"/>
    </row>
    <row r="3594" spans="1:18" outlineLevel="1">
      <c r="A3594" s="6">
        <v>51</v>
      </c>
      <c r="B3594" s="20">
        <v>42718.020833333336</v>
      </c>
      <c r="C3594" s="21">
        <v>0.625</v>
      </c>
      <c r="D3594" s="22">
        <v>2.1800000000000002</v>
      </c>
      <c r="E3594" s="23">
        <v>10.1</v>
      </c>
      <c r="F3594" s="7">
        <f t="shared" si="166"/>
        <v>2.2443100000000005</v>
      </c>
      <c r="G3594" s="7">
        <f t="shared" si="167"/>
        <v>10.77064</v>
      </c>
      <c r="H3594" s="8">
        <f t="shared" si="165"/>
        <v>158.73860994160003</v>
      </c>
      <c r="K3594" s="69"/>
      <c r="L3594" s="69"/>
      <c r="M3594" s="69"/>
      <c r="P3594" s="63"/>
      <c r="Q3594" s="63"/>
      <c r="R3594" s="63"/>
    </row>
    <row r="3595" spans="1:18" outlineLevel="1">
      <c r="A3595" s="6">
        <v>51</v>
      </c>
      <c r="B3595" s="20">
        <v>42718.020833333336</v>
      </c>
      <c r="C3595" s="21">
        <v>0.64583333333333337</v>
      </c>
      <c r="D3595" s="22">
        <v>2.54</v>
      </c>
      <c r="E3595" s="23">
        <v>24.18</v>
      </c>
      <c r="F3595" s="7">
        <f t="shared" si="166"/>
        <v>2.6149300000000002</v>
      </c>
      <c r="G3595" s="7">
        <f t="shared" si="167"/>
        <v>25.785551999999999</v>
      </c>
      <c r="H3595" s="8">
        <f t="shared" si="165"/>
        <v>145.68938150864003</v>
      </c>
      <c r="K3595" s="69"/>
      <c r="L3595" s="69"/>
      <c r="M3595" s="69"/>
      <c r="P3595" s="63"/>
      <c r="Q3595" s="63"/>
      <c r="R3595" s="63"/>
    </row>
    <row r="3596" spans="1:18" outlineLevel="1">
      <c r="A3596" s="6">
        <v>51</v>
      </c>
      <c r="B3596" s="20">
        <v>42718.020833333336</v>
      </c>
      <c r="C3596" s="21">
        <v>0.66666666666666674</v>
      </c>
      <c r="D3596" s="22">
        <v>3.93</v>
      </c>
      <c r="E3596" s="23">
        <v>27.02</v>
      </c>
      <c r="F3596" s="7">
        <f t="shared" si="166"/>
        <v>4.0459350000000001</v>
      </c>
      <c r="G3596" s="7">
        <f t="shared" si="167"/>
        <v>28.814128</v>
      </c>
      <c r="H3596" s="8">
        <f t="shared" si="165"/>
        <v>213.16361353032002</v>
      </c>
      <c r="K3596" s="69"/>
      <c r="L3596" s="69"/>
      <c r="M3596" s="69"/>
      <c r="P3596" s="63"/>
      <c r="Q3596" s="63"/>
      <c r="R3596" s="63"/>
    </row>
    <row r="3597" spans="1:18" outlineLevel="1">
      <c r="A3597" s="6">
        <v>51</v>
      </c>
      <c r="B3597" s="20">
        <v>42718.020833333336</v>
      </c>
      <c r="C3597" s="21">
        <v>0.68750000000000011</v>
      </c>
      <c r="D3597" s="22">
        <v>4.95</v>
      </c>
      <c r="E3597" s="23">
        <v>25.21</v>
      </c>
      <c r="F3597" s="7">
        <f t="shared" si="166"/>
        <v>5.0960250000000009</v>
      </c>
      <c r="G3597" s="7">
        <f t="shared" si="167"/>
        <v>26.883944</v>
      </c>
      <c r="H3597" s="8">
        <f t="shared" ref="H3597:H3660" si="168">F3597*($B$6-G3597)</f>
        <v>278.32478677740005</v>
      </c>
      <c r="K3597" s="69"/>
      <c r="L3597" s="69"/>
      <c r="M3597" s="69"/>
      <c r="P3597" s="63"/>
      <c r="Q3597" s="63"/>
      <c r="R3597" s="63"/>
    </row>
    <row r="3598" spans="1:18" outlineLevel="1">
      <c r="A3598" s="6">
        <v>51</v>
      </c>
      <c r="B3598" s="20">
        <v>42718.020833333336</v>
      </c>
      <c r="C3598" s="21">
        <v>0.70833333333333348</v>
      </c>
      <c r="D3598" s="22">
        <v>5.4</v>
      </c>
      <c r="E3598" s="23">
        <v>24.92</v>
      </c>
      <c r="F3598" s="7">
        <f t="shared" ref="F3598:F3661" si="169">IF($B$10="Electricity",$D3598*$B$7,$D3598*$B$8)</f>
        <v>5.5593000000000012</v>
      </c>
      <c r="G3598" s="7">
        <f t="shared" ref="G3598:G3661" si="170">+E3598*$B$8</f>
        <v>26.574688000000002</v>
      </c>
      <c r="H3598" s="8">
        <f t="shared" si="168"/>
        <v>305.34628700160005</v>
      </c>
      <c r="K3598" s="69"/>
      <c r="L3598" s="69"/>
      <c r="M3598" s="69"/>
      <c r="P3598" s="63"/>
      <c r="Q3598" s="63"/>
      <c r="R3598" s="63"/>
    </row>
    <row r="3599" spans="1:18" outlineLevel="1">
      <c r="A3599" s="6">
        <v>51</v>
      </c>
      <c r="B3599" s="20">
        <v>42718.020833333336</v>
      </c>
      <c r="C3599" s="21">
        <v>0.72916666666666685</v>
      </c>
      <c r="D3599" s="22">
        <v>6.71</v>
      </c>
      <c r="E3599" s="23">
        <v>23.3</v>
      </c>
      <c r="F3599" s="7">
        <f t="shared" si="169"/>
        <v>6.9079450000000007</v>
      </c>
      <c r="G3599" s="7">
        <f t="shared" si="170"/>
        <v>24.84712</v>
      </c>
      <c r="H3599" s="8">
        <f t="shared" si="168"/>
        <v>391.35497913160003</v>
      </c>
      <c r="K3599" s="69"/>
      <c r="L3599" s="69"/>
      <c r="M3599" s="69"/>
      <c r="P3599" s="63"/>
      <c r="Q3599" s="63"/>
      <c r="R3599" s="63"/>
    </row>
    <row r="3600" spans="1:18" outlineLevel="1">
      <c r="A3600" s="6">
        <v>51</v>
      </c>
      <c r="B3600" s="20">
        <v>42718.020833333336</v>
      </c>
      <c r="C3600" s="21">
        <v>0.75000000000000022</v>
      </c>
      <c r="D3600" s="22">
        <v>9.26</v>
      </c>
      <c r="E3600" s="23">
        <v>15.7</v>
      </c>
      <c r="F3600" s="7">
        <f t="shared" si="169"/>
        <v>9.5331700000000001</v>
      </c>
      <c r="G3600" s="7">
        <f t="shared" si="170"/>
        <v>16.74248</v>
      </c>
      <c r="H3600" s="8">
        <f t="shared" si="168"/>
        <v>617.34444693839998</v>
      </c>
      <c r="K3600" s="69"/>
      <c r="L3600" s="69"/>
      <c r="M3600" s="69"/>
      <c r="P3600" s="63"/>
      <c r="Q3600" s="63"/>
      <c r="R3600" s="63"/>
    </row>
    <row r="3601" spans="1:18" outlineLevel="1">
      <c r="A3601" s="6">
        <v>51</v>
      </c>
      <c r="B3601" s="20">
        <v>42718.020833333336</v>
      </c>
      <c r="C3601" s="21">
        <v>0.77083333333333359</v>
      </c>
      <c r="D3601" s="22">
        <v>9.15</v>
      </c>
      <c r="E3601" s="23">
        <v>13.78</v>
      </c>
      <c r="F3601" s="7">
        <f t="shared" si="169"/>
        <v>9.419925000000001</v>
      </c>
      <c r="G3601" s="7">
        <f t="shared" si="170"/>
        <v>14.694991999999999</v>
      </c>
      <c r="H3601" s="8">
        <f t="shared" si="168"/>
        <v>629.29816498440005</v>
      </c>
      <c r="K3601" s="69"/>
      <c r="L3601" s="69"/>
      <c r="M3601" s="69"/>
      <c r="P3601" s="63"/>
      <c r="Q3601" s="63"/>
      <c r="R3601" s="63"/>
    </row>
    <row r="3602" spans="1:18" outlineLevel="1">
      <c r="A3602" s="6">
        <v>51</v>
      </c>
      <c r="B3602" s="20">
        <v>42718.020833333336</v>
      </c>
      <c r="C3602" s="21">
        <v>0.79166666666666696</v>
      </c>
      <c r="D3602" s="22">
        <v>9.2200000000000006</v>
      </c>
      <c r="E3602" s="23">
        <v>18.350000000000001</v>
      </c>
      <c r="F3602" s="7">
        <f t="shared" si="169"/>
        <v>9.4919900000000013</v>
      </c>
      <c r="G3602" s="7">
        <f t="shared" si="170"/>
        <v>19.568440000000002</v>
      </c>
      <c r="H3602" s="8">
        <f t="shared" si="168"/>
        <v>587.85374820440006</v>
      </c>
      <c r="K3602" s="69"/>
      <c r="L3602" s="69"/>
      <c r="M3602" s="69"/>
      <c r="P3602" s="63"/>
      <c r="Q3602" s="63"/>
      <c r="R3602" s="63"/>
    </row>
    <row r="3603" spans="1:18" outlineLevel="1">
      <c r="A3603" s="6">
        <v>51</v>
      </c>
      <c r="B3603" s="20">
        <v>42718.020833333336</v>
      </c>
      <c r="C3603" s="21">
        <v>0.81250000000000033</v>
      </c>
      <c r="D3603" s="22">
        <v>9.6199999999999992</v>
      </c>
      <c r="E3603" s="23">
        <v>20.93</v>
      </c>
      <c r="F3603" s="7">
        <f t="shared" si="169"/>
        <v>9.9037900000000008</v>
      </c>
      <c r="G3603" s="7">
        <f t="shared" si="170"/>
        <v>22.319752000000001</v>
      </c>
      <c r="H3603" s="8">
        <f t="shared" si="168"/>
        <v>586.10874833992</v>
      </c>
      <c r="K3603" s="69"/>
      <c r="L3603" s="69"/>
      <c r="M3603" s="69"/>
      <c r="P3603" s="63"/>
      <c r="Q3603" s="63"/>
      <c r="R3603" s="63"/>
    </row>
    <row r="3604" spans="1:18" outlineLevel="1">
      <c r="A3604" s="6">
        <v>51</v>
      </c>
      <c r="B3604" s="20">
        <v>42718.020833333336</v>
      </c>
      <c r="C3604" s="21">
        <v>0.8333333333333337</v>
      </c>
      <c r="D3604" s="22">
        <v>9.67</v>
      </c>
      <c r="E3604" s="23">
        <v>17.14</v>
      </c>
      <c r="F3604" s="7">
        <f t="shared" si="169"/>
        <v>9.9552650000000007</v>
      </c>
      <c r="G3604" s="7">
        <f t="shared" si="170"/>
        <v>18.278096000000001</v>
      </c>
      <c r="H3604" s="8">
        <f t="shared" si="168"/>
        <v>629.39080812455995</v>
      </c>
      <c r="K3604" s="69"/>
      <c r="L3604" s="69"/>
      <c r="M3604" s="69"/>
      <c r="P3604" s="63"/>
      <c r="Q3604" s="63"/>
      <c r="R3604" s="63"/>
    </row>
    <row r="3605" spans="1:18" outlineLevel="1">
      <c r="A3605" s="6">
        <v>51</v>
      </c>
      <c r="B3605" s="20">
        <v>42718.020833333336</v>
      </c>
      <c r="C3605" s="21">
        <v>0.85416666666666707</v>
      </c>
      <c r="D3605" s="22">
        <v>9.7799999999999994</v>
      </c>
      <c r="E3605" s="23">
        <v>17.7</v>
      </c>
      <c r="F3605" s="7">
        <f t="shared" si="169"/>
        <v>10.06851</v>
      </c>
      <c r="G3605" s="7">
        <f t="shared" si="170"/>
        <v>18.87528</v>
      </c>
      <c r="H3605" s="8">
        <f t="shared" si="168"/>
        <v>630.53761956719995</v>
      </c>
      <c r="K3605" s="69"/>
      <c r="L3605" s="69"/>
      <c r="M3605" s="69"/>
      <c r="P3605" s="63"/>
      <c r="Q3605" s="63"/>
      <c r="R3605" s="63"/>
    </row>
    <row r="3606" spans="1:18" outlineLevel="1">
      <c r="A3606" s="6">
        <v>51</v>
      </c>
      <c r="B3606" s="20">
        <v>42718.020833333336</v>
      </c>
      <c r="C3606" s="21">
        <v>0.87500000000000044</v>
      </c>
      <c r="D3606" s="22">
        <v>9.7799999999999994</v>
      </c>
      <c r="E3606" s="23">
        <v>17.45</v>
      </c>
      <c r="F3606" s="7">
        <f t="shared" si="169"/>
        <v>10.06851</v>
      </c>
      <c r="G3606" s="7">
        <f t="shared" si="170"/>
        <v>18.60868</v>
      </c>
      <c r="H3606" s="8">
        <f t="shared" si="168"/>
        <v>633.22188433320002</v>
      </c>
      <c r="K3606" s="69"/>
      <c r="L3606" s="69"/>
      <c r="M3606" s="69"/>
      <c r="P3606" s="63"/>
      <c r="Q3606" s="63"/>
      <c r="R3606" s="63"/>
    </row>
    <row r="3607" spans="1:18" outlineLevel="1">
      <c r="A3607" s="6">
        <v>51</v>
      </c>
      <c r="B3607" s="20">
        <v>42718.020833333336</v>
      </c>
      <c r="C3607" s="21">
        <v>0.89583333333333381</v>
      </c>
      <c r="D3607" s="22">
        <v>9.7799999999999994</v>
      </c>
      <c r="E3607" s="23">
        <v>19.2</v>
      </c>
      <c r="F3607" s="7">
        <f t="shared" si="169"/>
        <v>10.06851</v>
      </c>
      <c r="G3607" s="7">
        <f t="shared" si="170"/>
        <v>20.474879999999999</v>
      </c>
      <c r="H3607" s="8">
        <f t="shared" si="168"/>
        <v>614.43203097119999</v>
      </c>
      <c r="K3607" s="69"/>
      <c r="L3607" s="69"/>
      <c r="M3607" s="69"/>
      <c r="P3607" s="63"/>
      <c r="Q3607" s="63"/>
      <c r="R3607" s="63"/>
    </row>
    <row r="3608" spans="1:18" outlineLevel="1">
      <c r="A3608" s="6">
        <v>51</v>
      </c>
      <c r="B3608" s="20">
        <v>42718.020833333336</v>
      </c>
      <c r="C3608" s="21">
        <v>0.91666666666666718</v>
      </c>
      <c r="D3608" s="22">
        <v>9.7799999999999994</v>
      </c>
      <c r="E3608" s="23">
        <v>16.190000000000001</v>
      </c>
      <c r="F3608" s="7">
        <f t="shared" si="169"/>
        <v>10.06851</v>
      </c>
      <c r="G3608" s="7">
        <f t="shared" si="170"/>
        <v>17.265016000000003</v>
      </c>
      <c r="H3608" s="8">
        <f t="shared" si="168"/>
        <v>646.75057875383993</v>
      </c>
      <c r="K3608" s="69"/>
      <c r="L3608" s="69"/>
      <c r="M3608" s="69"/>
      <c r="P3608" s="63"/>
      <c r="Q3608" s="63"/>
      <c r="R3608" s="63"/>
    </row>
    <row r="3609" spans="1:18" outlineLevel="1">
      <c r="A3609" s="6">
        <v>51</v>
      </c>
      <c r="B3609" s="20">
        <v>42718.020833333336</v>
      </c>
      <c r="C3609" s="21">
        <v>0.93750000000000056</v>
      </c>
      <c r="D3609" s="22">
        <v>9.73</v>
      </c>
      <c r="E3609" s="23">
        <v>31.6</v>
      </c>
      <c r="F3609" s="7">
        <f t="shared" si="169"/>
        <v>10.017035000000002</v>
      </c>
      <c r="G3609" s="7">
        <f t="shared" si="170"/>
        <v>33.698240000000006</v>
      </c>
      <c r="H3609" s="8">
        <f t="shared" si="168"/>
        <v>478.83190298160002</v>
      </c>
      <c r="K3609" s="69"/>
      <c r="L3609" s="69"/>
      <c r="M3609" s="69"/>
      <c r="P3609" s="63"/>
      <c r="Q3609" s="63"/>
      <c r="R3609" s="63"/>
    </row>
    <row r="3610" spans="1:18" outlineLevel="1">
      <c r="A3610" s="6">
        <v>51</v>
      </c>
      <c r="B3610" s="20">
        <v>42718.020833333336</v>
      </c>
      <c r="C3610" s="21">
        <v>0.95833333333333393</v>
      </c>
      <c r="D3610" s="22">
        <v>9.6</v>
      </c>
      <c r="E3610" s="23">
        <v>16.149999999999999</v>
      </c>
      <c r="F3610" s="7">
        <f t="shared" si="169"/>
        <v>9.8832000000000004</v>
      </c>
      <c r="G3610" s="7">
        <f t="shared" si="170"/>
        <v>17.222359999999998</v>
      </c>
      <c r="H3610" s="8">
        <f t="shared" si="168"/>
        <v>635.2687716480001</v>
      </c>
      <c r="K3610" s="69"/>
      <c r="L3610" s="69"/>
      <c r="M3610" s="69"/>
      <c r="P3610" s="63"/>
      <c r="Q3610" s="63"/>
      <c r="R3610" s="63"/>
    </row>
    <row r="3611" spans="1:18" outlineLevel="1">
      <c r="A3611" s="6">
        <v>51</v>
      </c>
      <c r="B3611" s="20">
        <v>42718.020833333336</v>
      </c>
      <c r="C3611" s="21">
        <v>0.9791666666666673</v>
      </c>
      <c r="D3611" s="22">
        <v>9.77</v>
      </c>
      <c r="E3611" s="23">
        <v>22.91</v>
      </c>
      <c r="F3611" s="7">
        <f t="shared" si="169"/>
        <v>10.058215000000001</v>
      </c>
      <c r="G3611" s="7">
        <f t="shared" si="170"/>
        <v>24.431224</v>
      </c>
      <c r="H3611" s="8">
        <f t="shared" si="168"/>
        <v>574.01001879483999</v>
      </c>
      <c r="K3611" s="69"/>
      <c r="L3611" s="69"/>
      <c r="M3611" s="69"/>
      <c r="P3611" s="63"/>
      <c r="Q3611" s="63"/>
      <c r="R3611" s="63"/>
    </row>
    <row r="3612" spans="1:18" outlineLevel="1">
      <c r="A3612" s="6">
        <v>51</v>
      </c>
      <c r="B3612" s="20">
        <v>42718.020833333336</v>
      </c>
      <c r="C3612" s="21">
        <v>1.0000000000000007</v>
      </c>
      <c r="D3612" s="22">
        <v>9.77</v>
      </c>
      <c r="E3612" s="23">
        <v>16.170000000000002</v>
      </c>
      <c r="F3612" s="7">
        <f t="shared" si="169"/>
        <v>10.058215000000001</v>
      </c>
      <c r="G3612" s="7">
        <f t="shared" si="170"/>
        <v>17.243688000000002</v>
      </c>
      <c r="H3612" s="8">
        <f t="shared" si="168"/>
        <v>646.30380120307996</v>
      </c>
      <c r="K3612" s="69"/>
      <c r="L3612" s="69"/>
      <c r="M3612" s="69"/>
      <c r="P3612" s="63"/>
      <c r="Q3612" s="63"/>
      <c r="R3612" s="63"/>
    </row>
    <row r="3613" spans="1:18" outlineLevel="1">
      <c r="A3613" s="6">
        <v>51</v>
      </c>
      <c r="B3613" s="20">
        <v>42719.020833333336</v>
      </c>
      <c r="C3613" s="21">
        <v>2.0833333333333332E-2</v>
      </c>
      <c r="D3613" s="22">
        <v>9.7899999999999991</v>
      </c>
      <c r="E3613" s="23">
        <v>15.35</v>
      </c>
      <c r="F3613" s="7">
        <f t="shared" si="169"/>
        <v>10.078804999999999</v>
      </c>
      <c r="G3613" s="7">
        <f t="shared" si="170"/>
        <v>16.369240000000001</v>
      </c>
      <c r="H3613" s="8">
        <f t="shared" si="168"/>
        <v>656.44022954179991</v>
      </c>
      <c r="K3613" s="69"/>
      <c r="L3613" s="69"/>
      <c r="M3613" s="69"/>
      <c r="P3613" s="63"/>
      <c r="Q3613" s="63"/>
      <c r="R3613" s="63"/>
    </row>
    <row r="3614" spans="1:18" outlineLevel="1">
      <c r="A3614" s="6">
        <v>51</v>
      </c>
      <c r="B3614" s="20">
        <v>42719.020833333336</v>
      </c>
      <c r="C3614" s="21">
        <v>4.1666666666666664E-2</v>
      </c>
      <c r="D3614" s="22">
        <v>9.7899999999999991</v>
      </c>
      <c r="E3614" s="23">
        <v>15.63</v>
      </c>
      <c r="F3614" s="7">
        <f t="shared" si="169"/>
        <v>10.078804999999999</v>
      </c>
      <c r="G3614" s="7">
        <f t="shared" si="170"/>
        <v>16.667832000000001</v>
      </c>
      <c r="H3614" s="8">
        <f t="shared" si="168"/>
        <v>653.43077899923992</v>
      </c>
      <c r="K3614" s="69"/>
      <c r="L3614" s="69"/>
      <c r="M3614" s="69"/>
      <c r="P3614" s="63"/>
      <c r="Q3614" s="63"/>
      <c r="R3614" s="63"/>
    </row>
    <row r="3615" spans="1:18" outlineLevel="1">
      <c r="A3615" s="6">
        <v>51</v>
      </c>
      <c r="B3615" s="20">
        <v>42719.020833333336</v>
      </c>
      <c r="C3615" s="21">
        <v>6.25E-2</v>
      </c>
      <c r="D3615" s="22">
        <v>9.7899999999999991</v>
      </c>
      <c r="E3615" s="23">
        <v>16.149999999999999</v>
      </c>
      <c r="F3615" s="7">
        <f t="shared" si="169"/>
        <v>10.078804999999999</v>
      </c>
      <c r="G3615" s="7">
        <f t="shared" si="170"/>
        <v>17.222359999999998</v>
      </c>
      <c r="H3615" s="8">
        <f t="shared" si="168"/>
        <v>647.8417994202</v>
      </c>
      <c r="K3615" s="69"/>
      <c r="L3615" s="69"/>
      <c r="M3615" s="69"/>
      <c r="P3615" s="63"/>
      <c r="Q3615" s="63"/>
      <c r="R3615" s="63"/>
    </row>
    <row r="3616" spans="1:18" outlineLevel="1">
      <c r="A3616" s="6">
        <v>51</v>
      </c>
      <c r="B3616" s="20">
        <v>42719.020833333336</v>
      </c>
      <c r="C3616" s="21">
        <v>8.3333333333333329E-2</v>
      </c>
      <c r="D3616" s="22">
        <v>9.7799999999999994</v>
      </c>
      <c r="E3616" s="23">
        <v>16.79</v>
      </c>
      <c r="F3616" s="7">
        <f t="shared" si="169"/>
        <v>10.06851</v>
      </c>
      <c r="G3616" s="7">
        <f t="shared" si="170"/>
        <v>17.904855999999999</v>
      </c>
      <c r="H3616" s="8">
        <f t="shared" si="168"/>
        <v>640.30834331544008</v>
      </c>
      <c r="K3616" s="69"/>
      <c r="L3616" s="69"/>
      <c r="M3616" s="69"/>
      <c r="P3616" s="63"/>
      <c r="Q3616" s="63"/>
      <c r="R3616" s="63"/>
    </row>
    <row r="3617" spans="1:18" outlineLevel="1">
      <c r="A3617" s="6">
        <v>51</v>
      </c>
      <c r="B3617" s="20">
        <v>42719.020833333336</v>
      </c>
      <c r="C3617" s="21">
        <v>0.10416666666666666</v>
      </c>
      <c r="D3617" s="22">
        <v>9.7899999999999991</v>
      </c>
      <c r="E3617" s="23">
        <v>18.95</v>
      </c>
      <c r="F3617" s="7">
        <f t="shared" si="169"/>
        <v>10.078804999999999</v>
      </c>
      <c r="G3617" s="7">
        <f t="shared" si="170"/>
        <v>20.208279999999998</v>
      </c>
      <c r="H3617" s="8">
        <f t="shared" si="168"/>
        <v>617.74729399459989</v>
      </c>
      <c r="K3617" s="69"/>
      <c r="L3617" s="69"/>
      <c r="M3617" s="69"/>
      <c r="P3617" s="63"/>
      <c r="Q3617" s="63"/>
      <c r="R3617" s="63"/>
    </row>
    <row r="3618" spans="1:18" outlineLevel="1">
      <c r="A3618" s="6">
        <v>51</v>
      </c>
      <c r="B3618" s="20">
        <v>42719.020833333336</v>
      </c>
      <c r="C3618" s="21">
        <v>0.12499999999999999</v>
      </c>
      <c r="D3618" s="22">
        <v>9.7899999999999991</v>
      </c>
      <c r="E3618" s="23">
        <v>20.75</v>
      </c>
      <c r="F3618" s="7">
        <f t="shared" si="169"/>
        <v>10.078804999999999</v>
      </c>
      <c r="G3618" s="7">
        <f t="shared" si="170"/>
        <v>22.127800000000001</v>
      </c>
      <c r="H3618" s="8">
        <f t="shared" si="168"/>
        <v>598.40082622099999</v>
      </c>
      <c r="K3618" s="69"/>
      <c r="L3618" s="69"/>
      <c r="M3618" s="69"/>
      <c r="P3618" s="63"/>
      <c r="Q3618" s="63"/>
      <c r="R3618" s="63"/>
    </row>
    <row r="3619" spans="1:18" outlineLevel="1">
      <c r="A3619" s="6">
        <v>51</v>
      </c>
      <c r="B3619" s="20">
        <v>42719.020833333336</v>
      </c>
      <c r="C3619" s="21">
        <v>0.14583333333333331</v>
      </c>
      <c r="D3619" s="22">
        <v>9.7899999999999991</v>
      </c>
      <c r="E3619" s="23">
        <v>21.99</v>
      </c>
      <c r="F3619" s="7">
        <f t="shared" si="169"/>
        <v>10.078804999999999</v>
      </c>
      <c r="G3619" s="7">
        <f t="shared" si="170"/>
        <v>23.450135999999997</v>
      </c>
      <c r="H3619" s="8">
        <f t="shared" si="168"/>
        <v>585.07325953251996</v>
      </c>
      <c r="K3619" s="69"/>
      <c r="L3619" s="69"/>
      <c r="M3619" s="69"/>
      <c r="P3619" s="63"/>
      <c r="Q3619" s="63"/>
      <c r="R3619" s="63"/>
    </row>
    <row r="3620" spans="1:18" outlineLevel="1">
      <c r="A3620" s="6">
        <v>51</v>
      </c>
      <c r="B3620" s="20">
        <v>42719.020833333336</v>
      </c>
      <c r="C3620" s="21">
        <v>0.16666666666666666</v>
      </c>
      <c r="D3620" s="22">
        <v>9.7799999999999994</v>
      </c>
      <c r="E3620" s="23">
        <v>20.63</v>
      </c>
      <c r="F3620" s="7">
        <f t="shared" si="169"/>
        <v>10.06851</v>
      </c>
      <c r="G3620" s="7">
        <f t="shared" si="170"/>
        <v>21.999831999999998</v>
      </c>
      <c r="H3620" s="8">
        <f t="shared" si="168"/>
        <v>599.07803650968003</v>
      </c>
      <c r="K3620" s="69"/>
      <c r="L3620" s="69"/>
      <c r="M3620" s="69"/>
      <c r="P3620" s="63"/>
      <c r="Q3620" s="63"/>
      <c r="R3620" s="63"/>
    </row>
    <row r="3621" spans="1:18" outlineLevel="1">
      <c r="A3621" s="6">
        <v>51</v>
      </c>
      <c r="B3621" s="20">
        <v>42719.020833333336</v>
      </c>
      <c r="C3621" s="21">
        <v>0.1875</v>
      </c>
      <c r="D3621" s="22">
        <v>9.7799999999999994</v>
      </c>
      <c r="E3621" s="23">
        <v>22.89</v>
      </c>
      <c r="F3621" s="7">
        <f t="shared" si="169"/>
        <v>10.06851</v>
      </c>
      <c r="G3621" s="7">
        <f t="shared" si="170"/>
        <v>24.409896</v>
      </c>
      <c r="H3621" s="8">
        <f t="shared" si="168"/>
        <v>574.81228302503996</v>
      </c>
      <c r="K3621" s="69"/>
      <c r="L3621" s="69"/>
      <c r="M3621" s="69"/>
      <c r="P3621" s="63"/>
      <c r="Q3621" s="63"/>
      <c r="R3621" s="63"/>
    </row>
    <row r="3622" spans="1:18" outlineLevel="1">
      <c r="A3622" s="6">
        <v>51</v>
      </c>
      <c r="B3622" s="20">
        <v>42719.020833333336</v>
      </c>
      <c r="C3622" s="21">
        <v>0.20833333333333334</v>
      </c>
      <c r="D3622" s="22">
        <v>9.7799999999999994</v>
      </c>
      <c r="E3622" s="23">
        <v>24.47</v>
      </c>
      <c r="F3622" s="7">
        <f t="shared" si="169"/>
        <v>10.06851</v>
      </c>
      <c r="G3622" s="7">
        <f t="shared" si="170"/>
        <v>26.094808</v>
      </c>
      <c r="H3622" s="8">
        <f t="shared" si="168"/>
        <v>557.84772970391998</v>
      </c>
      <c r="K3622" s="69"/>
      <c r="L3622" s="69"/>
      <c r="M3622" s="69"/>
      <c r="P3622" s="63"/>
      <c r="Q3622" s="63"/>
      <c r="R3622" s="63"/>
    </row>
    <row r="3623" spans="1:18" outlineLevel="1">
      <c r="A3623" s="6">
        <v>51</v>
      </c>
      <c r="B3623" s="20">
        <v>42719.020833333336</v>
      </c>
      <c r="C3623" s="21">
        <v>0.22916666666666669</v>
      </c>
      <c r="D3623" s="22">
        <v>9.7799999999999994</v>
      </c>
      <c r="E3623" s="23">
        <v>25.65</v>
      </c>
      <c r="F3623" s="7">
        <f t="shared" si="169"/>
        <v>10.06851</v>
      </c>
      <c r="G3623" s="7">
        <f t="shared" si="170"/>
        <v>27.353159999999999</v>
      </c>
      <c r="H3623" s="8">
        <f t="shared" si="168"/>
        <v>545.17800000839998</v>
      </c>
      <c r="K3623" s="69"/>
      <c r="L3623" s="69"/>
      <c r="M3623" s="69"/>
      <c r="P3623" s="63"/>
      <c r="Q3623" s="63"/>
      <c r="R3623" s="63"/>
    </row>
    <row r="3624" spans="1:18" outlineLevel="1">
      <c r="A3624" s="6">
        <v>51</v>
      </c>
      <c r="B3624" s="20">
        <v>42719.020833333336</v>
      </c>
      <c r="C3624" s="21">
        <v>0.25</v>
      </c>
      <c r="D3624" s="22">
        <v>9.7799999999999994</v>
      </c>
      <c r="E3624" s="23">
        <v>28.52</v>
      </c>
      <c r="F3624" s="7">
        <f t="shared" si="169"/>
        <v>10.06851</v>
      </c>
      <c r="G3624" s="7">
        <f t="shared" si="170"/>
        <v>30.413727999999999</v>
      </c>
      <c r="H3624" s="8">
        <f t="shared" si="168"/>
        <v>514.36264049472004</v>
      </c>
      <c r="K3624" s="69"/>
      <c r="L3624" s="69"/>
      <c r="M3624" s="69"/>
      <c r="P3624" s="63"/>
      <c r="Q3624" s="63"/>
      <c r="R3624" s="63"/>
    </row>
    <row r="3625" spans="1:18" outlineLevel="1">
      <c r="A3625" s="6">
        <v>51</v>
      </c>
      <c r="B3625" s="20">
        <v>42719.020833333336</v>
      </c>
      <c r="C3625" s="21">
        <v>0.27083333333333331</v>
      </c>
      <c r="D3625" s="22">
        <v>9.75</v>
      </c>
      <c r="E3625" s="23">
        <v>39.57</v>
      </c>
      <c r="F3625" s="7">
        <f t="shared" si="169"/>
        <v>10.037625</v>
      </c>
      <c r="G3625" s="7">
        <f t="shared" si="170"/>
        <v>42.197448000000001</v>
      </c>
      <c r="H3625" s="8">
        <f t="shared" si="168"/>
        <v>394.50427851899997</v>
      </c>
      <c r="K3625" s="69"/>
      <c r="L3625" s="69"/>
      <c r="M3625" s="69"/>
      <c r="P3625" s="63"/>
      <c r="Q3625" s="63"/>
      <c r="R3625" s="63"/>
    </row>
    <row r="3626" spans="1:18" outlineLevel="1">
      <c r="A3626" s="6">
        <v>51</v>
      </c>
      <c r="B3626" s="20">
        <v>42719.020833333336</v>
      </c>
      <c r="C3626" s="21">
        <v>0.29166666666666663</v>
      </c>
      <c r="D3626" s="22">
        <v>9.19</v>
      </c>
      <c r="E3626" s="23">
        <v>46.09</v>
      </c>
      <c r="F3626" s="7">
        <f t="shared" si="169"/>
        <v>9.4611049999999999</v>
      </c>
      <c r="G3626" s="7">
        <f t="shared" si="170"/>
        <v>49.150376000000001</v>
      </c>
      <c r="H3626" s="8">
        <f t="shared" si="168"/>
        <v>306.06318937451999</v>
      </c>
      <c r="K3626" s="69"/>
      <c r="L3626" s="69"/>
      <c r="M3626" s="69"/>
      <c r="P3626" s="63"/>
      <c r="Q3626" s="63"/>
      <c r="R3626" s="63"/>
    </row>
    <row r="3627" spans="1:18" outlineLevel="1">
      <c r="A3627" s="6">
        <v>51</v>
      </c>
      <c r="B3627" s="20">
        <v>42719.020833333336</v>
      </c>
      <c r="C3627" s="21">
        <v>0.31249999999999994</v>
      </c>
      <c r="D3627" s="22">
        <v>8.94</v>
      </c>
      <c r="E3627" s="23">
        <v>39.590000000000003</v>
      </c>
      <c r="F3627" s="7">
        <f t="shared" si="169"/>
        <v>9.2037300000000002</v>
      </c>
      <c r="G3627" s="7">
        <f t="shared" si="170"/>
        <v>42.218776000000005</v>
      </c>
      <c r="H3627" s="8">
        <f t="shared" si="168"/>
        <v>361.53377976551997</v>
      </c>
      <c r="K3627" s="69"/>
      <c r="L3627" s="69"/>
      <c r="M3627" s="69"/>
      <c r="P3627" s="63"/>
      <c r="Q3627" s="63"/>
      <c r="R3627" s="63"/>
    </row>
    <row r="3628" spans="1:18" outlineLevel="1">
      <c r="A3628" s="6">
        <v>51</v>
      </c>
      <c r="B3628" s="20">
        <v>42719.020833333336</v>
      </c>
      <c r="C3628" s="21">
        <v>0.33333333333333326</v>
      </c>
      <c r="D3628" s="22">
        <v>8.75</v>
      </c>
      <c r="E3628" s="23">
        <v>40.92</v>
      </c>
      <c r="F3628" s="7">
        <f t="shared" si="169"/>
        <v>9.0081250000000015</v>
      </c>
      <c r="G3628" s="7">
        <f t="shared" si="170"/>
        <v>43.637088000000006</v>
      </c>
      <c r="H3628" s="8">
        <f t="shared" si="168"/>
        <v>341.07384416000002</v>
      </c>
      <c r="K3628" s="69"/>
      <c r="L3628" s="69"/>
      <c r="M3628" s="69"/>
      <c r="P3628" s="63"/>
      <c r="Q3628" s="63"/>
      <c r="R3628" s="63"/>
    </row>
    <row r="3629" spans="1:18" outlineLevel="1">
      <c r="A3629" s="6">
        <v>51</v>
      </c>
      <c r="B3629" s="20">
        <v>42719.020833333336</v>
      </c>
      <c r="C3629" s="21">
        <v>0.35416666666666657</v>
      </c>
      <c r="D3629" s="22">
        <v>6.14</v>
      </c>
      <c r="E3629" s="23">
        <v>52.53</v>
      </c>
      <c r="F3629" s="7">
        <f t="shared" si="169"/>
        <v>6.3211300000000001</v>
      </c>
      <c r="G3629" s="7">
        <f t="shared" si="170"/>
        <v>56.017992</v>
      </c>
      <c r="H3629" s="8">
        <f t="shared" si="168"/>
        <v>161.07508522904001</v>
      </c>
      <c r="K3629" s="69"/>
      <c r="L3629" s="69"/>
      <c r="M3629" s="69"/>
      <c r="P3629" s="63"/>
      <c r="Q3629" s="63"/>
      <c r="R3629" s="63"/>
    </row>
    <row r="3630" spans="1:18" outlineLevel="1">
      <c r="A3630" s="6">
        <v>51</v>
      </c>
      <c r="B3630" s="20">
        <v>42719.020833333336</v>
      </c>
      <c r="C3630" s="21">
        <v>0.37499999999999989</v>
      </c>
      <c r="D3630" s="22">
        <v>5.55</v>
      </c>
      <c r="E3630" s="23">
        <v>42.61</v>
      </c>
      <c r="F3630" s="7">
        <f t="shared" si="169"/>
        <v>5.7137250000000002</v>
      </c>
      <c r="G3630" s="7">
        <f t="shared" si="170"/>
        <v>45.439304</v>
      </c>
      <c r="H3630" s="8">
        <f t="shared" si="168"/>
        <v>206.04090025260001</v>
      </c>
      <c r="K3630" s="69"/>
      <c r="L3630" s="69"/>
      <c r="M3630" s="69"/>
      <c r="P3630" s="63"/>
      <c r="Q3630" s="63"/>
      <c r="R3630" s="63"/>
    </row>
    <row r="3631" spans="1:18" outlineLevel="1">
      <c r="A3631" s="6">
        <v>51</v>
      </c>
      <c r="B3631" s="20">
        <v>42719.020833333336</v>
      </c>
      <c r="C3631" s="21">
        <v>0.3958333333333332</v>
      </c>
      <c r="D3631" s="22">
        <v>6.44</v>
      </c>
      <c r="E3631" s="23">
        <v>41.35</v>
      </c>
      <c r="F3631" s="7">
        <f t="shared" si="169"/>
        <v>6.6299800000000007</v>
      </c>
      <c r="G3631" s="7">
        <f t="shared" si="170"/>
        <v>44.095640000000003</v>
      </c>
      <c r="H3631" s="8">
        <f t="shared" si="168"/>
        <v>247.9901587128</v>
      </c>
      <c r="K3631" s="69"/>
      <c r="L3631" s="69"/>
      <c r="M3631" s="69"/>
      <c r="P3631" s="63"/>
      <c r="Q3631" s="63"/>
      <c r="R3631" s="63"/>
    </row>
    <row r="3632" spans="1:18" outlineLevel="1">
      <c r="A3632" s="6">
        <v>51</v>
      </c>
      <c r="B3632" s="20">
        <v>42719.020833333336</v>
      </c>
      <c r="C3632" s="21">
        <v>0.41666666666666652</v>
      </c>
      <c r="D3632" s="22">
        <v>5.07</v>
      </c>
      <c r="E3632" s="23">
        <v>41.34</v>
      </c>
      <c r="F3632" s="7">
        <f t="shared" si="169"/>
        <v>5.2195650000000011</v>
      </c>
      <c r="G3632" s="7">
        <f t="shared" si="170"/>
        <v>44.084976000000005</v>
      </c>
      <c r="H3632" s="8">
        <f t="shared" si="168"/>
        <v>195.29014974456001</v>
      </c>
      <c r="K3632" s="69"/>
      <c r="L3632" s="69"/>
      <c r="M3632" s="69"/>
      <c r="P3632" s="63"/>
      <c r="Q3632" s="63"/>
      <c r="R3632" s="63"/>
    </row>
    <row r="3633" spans="1:18" outlineLevel="1">
      <c r="A3633" s="6">
        <v>51</v>
      </c>
      <c r="B3633" s="20">
        <v>42719.020833333336</v>
      </c>
      <c r="C3633" s="21">
        <v>0.43749999999999983</v>
      </c>
      <c r="D3633" s="22">
        <v>3.05</v>
      </c>
      <c r="E3633" s="23">
        <v>40.83</v>
      </c>
      <c r="F3633" s="7">
        <f t="shared" si="169"/>
        <v>3.1399750000000002</v>
      </c>
      <c r="G3633" s="7">
        <f t="shared" si="170"/>
        <v>43.541111999999998</v>
      </c>
      <c r="H3633" s="8">
        <f t="shared" si="168"/>
        <v>119.18995934780001</v>
      </c>
      <c r="K3633" s="69"/>
      <c r="L3633" s="69"/>
      <c r="M3633" s="69"/>
      <c r="P3633" s="63"/>
      <c r="Q3633" s="63"/>
      <c r="R3633" s="63"/>
    </row>
    <row r="3634" spans="1:18" outlineLevel="1">
      <c r="A3634" s="6">
        <v>51</v>
      </c>
      <c r="B3634" s="20">
        <v>42719.020833333336</v>
      </c>
      <c r="C3634" s="21">
        <v>0.45833333333333315</v>
      </c>
      <c r="D3634" s="22">
        <v>4.45</v>
      </c>
      <c r="E3634" s="23">
        <v>38.57</v>
      </c>
      <c r="F3634" s="7">
        <f t="shared" si="169"/>
        <v>4.5812750000000007</v>
      </c>
      <c r="G3634" s="7">
        <f t="shared" si="170"/>
        <v>41.131048</v>
      </c>
      <c r="H3634" s="8">
        <f t="shared" si="168"/>
        <v>184.94127057380004</v>
      </c>
      <c r="K3634" s="69"/>
      <c r="L3634" s="69"/>
      <c r="M3634" s="69"/>
      <c r="P3634" s="63"/>
      <c r="Q3634" s="63"/>
      <c r="R3634" s="63"/>
    </row>
    <row r="3635" spans="1:18" outlineLevel="1">
      <c r="A3635" s="6">
        <v>51</v>
      </c>
      <c r="B3635" s="20">
        <v>42719.020833333336</v>
      </c>
      <c r="C3635" s="21">
        <v>0.47916666666666646</v>
      </c>
      <c r="D3635" s="22">
        <v>6.28</v>
      </c>
      <c r="E3635" s="23">
        <v>38.119999999999997</v>
      </c>
      <c r="F3635" s="7">
        <f t="shared" si="169"/>
        <v>6.4652600000000007</v>
      </c>
      <c r="G3635" s="7">
        <f t="shared" si="170"/>
        <v>40.651167999999998</v>
      </c>
      <c r="H3635" s="8">
        <f t="shared" si="168"/>
        <v>264.09831957632002</v>
      </c>
      <c r="K3635" s="69"/>
      <c r="L3635" s="69"/>
      <c r="M3635" s="69"/>
      <c r="P3635" s="63"/>
      <c r="Q3635" s="63"/>
      <c r="R3635" s="63"/>
    </row>
    <row r="3636" spans="1:18" outlineLevel="1">
      <c r="A3636" s="6">
        <v>51</v>
      </c>
      <c r="B3636" s="20">
        <v>42719.020833333336</v>
      </c>
      <c r="C3636" s="21">
        <v>0.49999999999999978</v>
      </c>
      <c r="D3636" s="22">
        <v>6.14</v>
      </c>
      <c r="E3636" s="23">
        <v>38.049999999999997</v>
      </c>
      <c r="F3636" s="7">
        <f t="shared" si="169"/>
        <v>6.3211300000000001</v>
      </c>
      <c r="G3636" s="7">
        <f t="shared" si="170"/>
        <v>40.576519999999995</v>
      </c>
      <c r="H3636" s="8">
        <f t="shared" si="168"/>
        <v>258.68263713240003</v>
      </c>
      <c r="K3636" s="69"/>
      <c r="L3636" s="69"/>
      <c r="M3636" s="69"/>
      <c r="P3636" s="63"/>
      <c r="Q3636" s="63"/>
      <c r="R3636" s="63"/>
    </row>
    <row r="3637" spans="1:18" outlineLevel="1">
      <c r="A3637" s="6">
        <v>51</v>
      </c>
      <c r="B3637" s="20">
        <v>42719.020833333336</v>
      </c>
      <c r="C3637" s="21">
        <v>0.52083333333333315</v>
      </c>
      <c r="D3637" s="22">
        <v>2.73</v>
      </c>
      <c r="E3637" s="23">
        <v>37.57</v>
      </c>
      <c r="F3637" s="7">
        <f t="shared" si="169"/>
        <v>2.8105350000000002</v>
      </c>
      <c r="G3637" s="7">
        <f t="shared" si="170"/>
        <v>40.064647999999998</v>
      </c>
      <c r="H3637" s="8">
        <f t="shared" si="168"/>
        <v>116.45550703332002</v>
      </c>
      <c r="K3637" s="69"/>
      <c r="L3637" s="69"/>
      <c r="M3637" s="69"/>
      <c r="P3637" s="63"/>
      <c r="Q3637" s="63"/>
      <c r="R3637" s="63"/>
    </row>
    <row r="3638" spans="1:18" outlineLevel="1">
      <c r="A3638" s="6">
        <v>51</v>
      </c>
      <c r="B3638" s="20">
        <v>42719.020833333336</v>
      </c>
      <c r="C3638" s="21">
        <v>0.54166666666666652</v>
      </c>
      <c r="D3638" s="22">
        <v>2.1800000000000002</v>
      </c>
      <c r="E3638" s="23">
        <v>37</v>
      </c>
      <c r="F3638" s="7">
        <f t="shared" si="169"/>
        <v>2.2443100000000005</v>
      </c>
      <c r="G3638" s="7">
        <f t="shared" si="170"/>
        <v>39.456800000000001</v>
      </c>
      <c r="H3638" s="8">
        <f t="shared" si="168"/>
        <v>94.357974192000015</v>
      </c>
      <c r="K3638" s="69"/>
      <c r="L3638" s="69"/>
      <c r="M3638" s="69"/>
      <c r="P3638" s="63"/>
      <c r="Q3638" s="63"/>
      <c r="R3638" s="63"/>
    </row>
    <row r="3639" spans="1:18" outlineLevel="1">
      <c r="A3639" s="6">
        <v>51</v>
      </c>
      <c r="B3639" s="20">
        <v>42719.020833333336</v>
      </c>
      <c r="C3639" s="21">
        <v>0.56249999999999989</v>
      </c>
      <c r="D3639" s="22">
        <v>1.9</v>
      </c>
      <c r="E3639" s="23">
        <v>32.69</v>
      </c>
      <c r="F3639" s="7">
        <f t="shared" si="169"/>
        <v>1.9560500000000001</v>
      </c>
      <c r="G3639" s="7">
        <f t="shared" si="170"/>
        <v>34.860616</v>
      </c>
      <c r="H3639" s="8">
        <f t="shared" si="168"/>
        <v>91.228967073199996</v>
      </c>
      <c r="K3639" s="69"/>
      <c r="L3639" s="69"/>
      <c r="M3639" s="69"/>
      <c r="P3639" s="63"/>
      <c r="Q3639" s="63"/>
      <c r="R3639" s="63"/>
    </row>
    <row r="3640" spans="1:18" outlineLevel="1">
      <c r="A3640" s="6">
        <v>51</v>
      </c>
      <c r="B3640" s="20">
        <v>42719.020833333336</v>
      </c>
      <c r="C3640" s="21">
        <v>0.58333333333333326</v>
      </c>
      <c r="D3640" s="22">
        <v>1.72</v>
      </c>
      <c r="E3640" s="23">
        <v>27.89</v>
      </c>
      <c r="F3640" s="7">
        <f t="shared" si="169"/>
        <v>1.7707400000000002</v>
      </c>
      <c r="G3640" s="7">
        <f t="shared" si="170"/>
        <v>29.741896000000001</v>
      </c>
      <c r="H3640" s="8">
        <f t="shared" si="168"/>
        <v>91.650145076960015</v>
      </c>
      <c r="K3640" s="69"/>
      <c r="L3640" s="69"/>
      <c r="M3640" s="69"/>
      <c r="P3640" s="63"/>
      <c r="Q3640" s="63"/>
      <c r="R3640" s="63"/>
    </row>
    <row r="3641" spans="1:18" outlineLevel="1">
      <c r="A3641" s="6">
        <v>51</v>
      </c>
      <c r="B3641" s="20">
        <v>42719.020833333336</v>
      </c>
      <c r="C3641" s="21">
        <v>0.60416666666666663</v>
      </c>
      <c r="D3641" s="22">
        <v>2.08</v>
      </c>
      <c r="E3641" s="23">
        <v>27.22</v>
      </c>
      <c r="F3641" s="7">
        <f t="shared" si="169"/>
        <v>2.1413600000000002</v>
      </c>
      <c r="G3641" s="7">
        <f t="shared" si="170"/>
        <v>29.027407999999998</v>
      </c>
      <c r="H3641" s="8">
        <f t="shared" si="168"/>
        <v>112.36270960512002</v>
      </c>
      <c r="K3641" s="69"/>
      <c r="L3641" s="69"/>
      <c r="M3641" s="69"/>
      <c r="P3641" s="63"/>
      <c r="Q3641" s="63"/>
      <c r="R3641" s="63"/>
    </row>
    <row r="3642" spans="1:18" outlineLevel="1">
      <c r="A3642" s="6">
        <v>51</v>
      </c>
      <c r="B3642" s="20">
        <v>42719.020833333336</v>
      </c>
      <c r="C3642" s="21">
        <v>0.625</v>
      </c>
      <c r="D3642" s="22">
        <v>2.5</v>
      </c>
      <c r="E3642" s="23">
        <v>33.770000000000003</v>
      </c>
      <c r="F3642" s="7">
        <f t="shared" si="169"/>
        <v>2.5737500000000004</v>
      </c>
      <c r="G3642" s="7">
        <f t="shared" si="170"/>
        <v>36.012328000000004</v>
      </c>
      <c r="H3642" s="8">
        <f t="shared" si="168"/>
        <v>117.07389581000001</v>
      </c>
      <c r="K3642" s="69"/>
      <c r="L3642" s="69"/>
      <c r="M3642" s="69"/>
      <c r="P3642" s="63"/>
      <c r="Q3642" s="63"/>
      <c r="R3642" s="63"/>
    </row>
    <row r="3643" spans="1:18" outlineLevel="1">
      <c r="A3643" s="6">
        <v>51</v>
      </c>
      <c r="B3643" s="20">
        <v>42719.020833333336</v>
      </c>
      <c r="C3643" s="21">
        <v>0.64583333333333337</v>
      </c>
      <c r="D3643" s="22">
        <v>1.49</v>
      </c>
      <c r="E3643" s="23">
        <v>36.19</v>
      </c>
      <c r="F3643" s="7">
        <f t="shared" si="169"/>
        <v>1.5339550000000002</v>
      </c>
      <c r="G3643" s="7">
        <f t="shared" si="170"/>
        <v>38.593015999999999</v>
      </c>
      <c r="H3643" s="8">
        <f t="shared" si="168"/>
        <v>65.817382641720016</v>
      </c>
      <c r="K3643" s="69"/>
      <c r="L3643" s="69"/>
      <c r="M3643" s="69"/>
      <c r="P3643" s="63"/>
      <c r="Q3643" s="63"/>
      <c r="R3643" s="63"/>
    </row>
    <row r="3644" spans="1:18" outlineLevel="1">
      <c r="A3644" s="6">
        <v>51</v>
      </c>
      <c r="B3644" s="20">
        <v>42719.020833333336</v>
      </c>
      <c r="C3644" s="21">
        <v>0.66666666666666674</v>
      </c>
      <c r="D3644" s="22">
        <v>1.55</v>
      </c>
      <c r="E3644" s="23">
        <v>32.36</v>
      </c>
      <c r="F3644" s="7">
        <f t="shared" si="169"/>
        <v>1.5957250000000003</v>
      </c>
      <c r="G3644" s="7">
        <f t="shared" si="170"/>
        <v>34.508704000000002</v>
      </c>
      <c r="H3644" s="8">
        <f t="shared" si="168"/>
        <v>74.985185809600011</v>
      </c>
      <c r="K3644" s="69"/>
      <c r="L3644" s="69"/>
      <c r="M3644" s="69"/>
      <c r="P3644" s="63"/>
      <c r="Q3644" s="63"/>
      <c r="R3644" s="63"/>
    </row>
    <row r="3645" spans="1:18" outlineLevel="1">
      <c r="A3645" s="6">
        <v>51</v>
      </c>
      <c r="B3645" s="20">
        <v>42719.020833333336</v>
      </c>
      <c r="C3645" s="21">
        <v>0.68750000000000011</v>
      </c>
      <c r="D3645" s="22">
        <v>1.1399999999999999</v>
      </c>
      <c r="E3645" s="23">
        <v>43.84</v>
      </c>
      <c r="F3645" s="7">
        <f t="shared" si="169"/>
        <v>1.17363</v>
      </c>
      <c r="G3645" s="7">
        <f t="shared" si="170"/>
        <v>46.750976000000001</v>
      </c>
      <c r="H3645" s="8">
        <f t="shared" si="168"/>
        <v>40.782497037119995</v>
      </c>
      <c r="K3645" s="69"/>
      <c r="L3645" s="69"/>
      <c r="M3645" s="69"/>
      <c r="P3645" s="63"/>
      <c r="Q3645" s="63"/>
      <c r="R3645" s="63"/>
    </row>
    <row r="3646" spans="1:18" outlineLevel="1">
      <c r="A3646" s="6">
        <v>51</v>
      </c>
      <c r="B3646" s="20">
        <v>42719.020833333336</v>
      </c>
      <c r="C3646" s="21">
        <v>0.70833333333333348</v>
      </c>
      <c r="D3646" s="22">
        <v>0.6</v>
      </c>
      <c r="E3646" s="23">
        <v>36.25</v>
      </c>
      <c r="F3646" s="7">
        <f t="shared" si="169"/>
        <v>0.61770000000000003</v>
      </c>
      <c r="G3646" s="7">
        <f t="shared" si="170"/>
        <v>38.657000000000004</v>
      </c>
      <c r="H3646" s="8">
        <f t="shared" si="168"/>
        <v>26.4641211</v>
      </c>
      <c r="K3646" s="69"/>
      <c r="L3646" s="69"/>
      <c r="M3646" s="69"/>
      <c r="P3646" s="63"/>
      <c r="Q3646" s="63"/>
      <c r="R3646" s="63"/>
    </row>
    <row r="3647" spans="1:18" outlineLevel="1">
      <c r="A3647" s="6">
        <v>51</v>
      </c>
      <c r="B3647" s="20">
        <v>42719.020833333336</v>
      </c>
      <c r="C3647" s="21">
        <v>0.72916666666666685</v>
      </c>
      <c r="D3647" s="22">
        <v>1.0900000000000001</v>
      </c>
      <c r="E3647" s="23">
        <v>36.07</v>
      </c>
      <c r="F3647" s="7">
        <f t="shared" si="169"/>
        <v>1.1221550000000002</v>
      </c>
      <c r="G3647" s="7">
        <f t="shared" si="170"/>
        <v>38.465048000000003</v>
      </c>
      <c r="H3647" s="8">
        <f t="shared" si="168"/>
        <v>48.291886561560005</v>
      </c>
      <c r="K3647" s="69"/>
      <c r="L3647" s="69"/>
      <c r="M3647" s="69"/>
      <c r="P3647" s="63"/>
      <c r="Q3647" s="63"/>
      <c r="R3647" s="63"/>
    </row>
    <row r="3648" spans="1:18" outlineLevel="1">
      <c r="A3648" s="6">
        <v>51</v>
      </c>
      <c r="B3648" s="20">
        <v>42719.020833333336</v>
      </c>
      <c r="C3648" s="21">
        <v>0.75000000000000022</v>
      </c>
      <c r="D3648" s="22">
        <v>2.19</v>
      </c>
      <c r="E3648" s="23">
        <v>29.79</v>
      </c>
      <c r="F3648" s="7">
        <f t="shared" si="169"/>
        <v>2.2546050000000002</v>
      </c>
      <c r="G3648" s="7">
        <f t="shared" si="170"/>
        <v>31.768055999999998</v>
      </c>
      <c r="H3648" s="8">
        <f t="shared" si="168"/>
        <v>112.12588960212001</v>
      </c>
      <c r="K3648" s="69"/>
      <c r="L3648" s="69"/>
      <c r="M3648" s="69"/>
      <c r="P3648" s="63"/>
      <c r="Q3648" s="63"/>
      <c r="R3648" s="63"/>
    </row>
    <row r="3649" spans="1:18" outlineLevel="1">
      <c r="A3649" s="6">
        <v>51</v>
      </c>
      <c r="B3649" s="20">
        <v>42719.020833333336</v>
      </c>
      <c r="C3649" s="21">
        <v>0.77083333333333359</v>
      </c>
      <c r="D3649" s="22">
        <v>3.05</v>
      </c>
      <c r="E3649" s="23">
        <v>27.26</v>
      </c>
      <c r="F3649" s="7">
        <f t="shared" si="169"/>
        <v>3.1399750000000002</v>
      </c>
      <c r="G3649" s="7">
        <f t="shared" si="170"/>
        <v>29.070064000000002</v>
      </c>
      <c r="H3649" s="8">
        <f t="shared" si="168"/>
        <v>164.62868829160001</v>
      </c>
      <c r="K3649" s="69"/>
      <c r="L3649" s="69"/>
      <c r="M3649" s="69"/>
      <c r="P3649" s="63"/>
      <c r="Q3649" s="63"/>
      <c r="R3649" s="63"/>
    </row>
    <row r="3650" spans="1:18" outlineLevel="1">
      <c r="A3650" s="6">
        <v>51</v>
      </c>
      <c r="B3650" s="20">
        <v>42719.020833333336</v>
      </c>
      <c r="C3650" s="21">
        <v>0.79166666666666696</v>
      </c>
      <c r="D3650" s="22">
        <v>6.7</v>
      </c>
      <c r="E3650" s="23">
        <v>27.03</v>
      </c>
      <c r="F3650" s="7">
        <f t="shared" si="169"/>
        <v>6.8976500000000005</v>
      </c>
      <c r="G3650" s="7">
        <f t="shared" si="170"/>
        <v>28.824792000000002</v>
      </c>
      <c r="H3650" s="8">
        <f t="shared" si="168"/>
        <v>363.33514846119999</v>
      </c>
      <c r="K3650" s="69"/>
      <c r="L3650" s="69"/>
      <c r="M3650" s="69"/>
      <c r="P3650" s="63"/>
      <c r="Q3650" s="63"/>
      <c r="R3650" s="63"/>
    </row>
    <row r="3651" spans="1:18" outlineLevel="1">
      <c r="A3651" s="6">
        <v>51</v>
      </c>
      <c r="B3651" s="20">
        <v>42719.020833333336</v>
      </c>
      <c r="C3651" s="21">
        <v>0.81250000000000033</v>
      </c>
      <c r="D3651" s="22">
        <v>9.2100000000000009</v>
      </c>
      <c r="E3651" s="23">
        <v>25.2</v>
      </c>
      <c r="F3651" s="7">
        <f t="shared" si="169"/>
        <v>9.481695000000002</v>
      </c>
      <c r="G3651" s="7">
        <f t="shared" si="170"/>
        <v>26.873280000000001</v>
      </c>
      <c r="H3651" s="8">
        <f t="shared" si="168"/>
        <v>517.95389789040007</v>
      </c>
      <c r="K3651" s="69"/>
      <c r="L3651" s="69"/>
      <c r="M3651" s="69"/>
      <c r="P3651" s="63"/>
      <c r="Q3651" s="63"/>
      <c r="R3651" s="63"/>
    </row>
    <row r="3652" spans="1:18" outlineLevel="1">
      <c r="A3652" s="6">
        <v>51</v>
      </c>
      <c r="B3652" s="20">
        <v>42719.020833333336</v>
      </c>
      <c r="C3652" s="21">
        <v>0.8333333333333337</v>
      </c>
      <c r="D3652" s="22">
        <v>8.8699999999999992</v>
      </c>
      <c r="E3652" s="23">
        <v>25.21</v>
      </c>
      <c r="F3652" s="7">
        <f t="shared" si="169"/>
        <v>9.1316649999999999</v>
      </c>
      <c r="G3652" s="7">
        <f t="shared" si="170"/>
        <v>26.883944</v>
      </c>
      <c r="H3652" s="8">
        <f t="shared" si="168"/>
        <v>498.73552701324002</v>
      </c>
      <c r="K3652" s="69"/>
      <c r="L3652" s="69"/>
      <c r="M3652" s="69"/>
      <c r="P3652" s="63"/>
      <c r="Q3652" s="63"/>
      <c r="R3652" s="63"/>
    </row>
    <row r="3653" spans="1:18" outlineLevel="1">
      <c r="A3653" s="6">
        <v>51</v>
      </c>
      <c r="B3653" s="20">
        <v>42719.020833333336</v>
      </c>
      <c r="C3653" s="21">
        <v>0.85416666666666707</v>
      </c>
      <c r="D3653" s="22">
        <v>9.5</v>
      </c>
      <c r="E3653" s="23">
        <v>25.72</v>
      </c>
      <c r="F3653" s="7">
        <f t="shared" si="169"/>
        <v>9.7802500000000006</v>
      </c>
      <c r="G3653" s="7">
        <f t="shared" si="170"/>
        <v>27.427807999999999</v>
      </c>
      <c r="H3653" s="8">
        <f t="shared" si="168"/>
        <v>528.839555808</v>
      </c>
      <c r="K3653" s="69"/>
      <c r="L3653" s="69"/>
      <c r="M3653" s="69"/>
      <c r="P3653" s="63"/>
      <c r="Q3653" s="63"/>
      <c r="R3653" s="63"/>
    </row>
    <row r="3654" spans="1:18" outlineLevel="1">
      <c r="A3654" s="6">
        <v>51</v>
      </c>
      <c r="B3654" s="20">
        <v>42719.020833333336</v>
      </c>
      <c r="C3654" s="21">
        <v>0.87500000000000044</v>
      </c>
      <c r="D3654" s="22">
        <v>9.42</v>
      </c>
      <c r="E3654" s="23">
        <v>32.26</v>
      </c>
      <c r="F3654" s="7">
        <f t="shared" si="169"/>
        <v>9.697890000000001</v>
      </c>
      <c r="G3654" s="7">
        <f t="shared" si="170"/>
        <v>34.402063999999996</v>
      </c>
      <c r="H3654" s="8">
        <f t="shared" si="168"/>
        <v>456.75060255504008</v>
      </c>
      <c r="K3654" s="69"/>
      <c r="L3654" s="69"/>
      <c r="M3654" s="69"/>
      <c r="P3654" s="63"/>
      <c r="Q3654" s="63"/>
      <c r="R3654" s="63"/>
    </row>
    <row r="3655" spans="1:18" outlineLevel="1">
      <c r="A3655" s="6">
        <v>51</v>
      </c>
      <c r="B3655" s="20">
        <v>42719.020833333336</v>
      </c>
      <c r="C3655" s="21">
        <v>0.89583333333333381</v>
      </c>
      <c r="D3655" s="22">
        <v>9.61</v>
      </c>
      <c r="E3655" s="23">
        <v>29.68</v>
      </c>
      <c r="F3655" s="7">
        <f t="shared" si="169"/>
        <v>9.8934949999999997</v>
      </c>
      <c r="G3655" s="7">
        <f t="shared" si="170"/>
        <v>31.650752000000001</v>
      </c>
      <c r="H3655" s="8">
        <f t="shared" si="168"/>
        <v>493.18328584176004</v>
      </c>
      <c r="K3655" s="69"/>
      <c r="L3655" s="69"/>
      <c r="M3655" s="69"/>
      <c r="P3655" s="63"/>
      <c r="Q3655" s="63"/>
      <c r="R3655" s="63"/>
    </row>
    <row r="3656" spans="1:18" outlineLevel="1">
      <c r="A3656" s="6">
        <v>51</v>
      </c>
      <c r="B3656" s="20">
        <v>42719.020833333336</v>
      </c>
      <c r="C3656" s="21">
        <v>0.91666666666666718</v>
      </c>
      <c r="D3656" s="22">
        <v>9.2799999999999994</v>
      </c>
      <c r="E3656" s="23">
        <v>25.2</v>
      </c>
      <c r="F3656" s="7">
        <f t="shared" si="169"/>
        <v>9.5537600000000005</v>
      </c>
      <c r="G3656" s="7">
        <f t="shared" si="170"/>
        <v>26.873280000000001</v>
      </c>
      <c r="H3656" s="8">
        <f t="shared" si="168"/>
        <v>521.89057246720006</v>
      </c>
      <c r="K3656" s="69"/>
      <c r="L3656" s="69"/>
      <c r="M3656" s="69"/>
      <c r="P3656" s="63"/>
      <c r="Q3656" s="63"/>
      <c r="R3656" s="63"/>
    </row>
    <row r="3657" spans="1:18" outlineLevel="1">
      <c r="A3657" s="6">
        <v>51</v>
      </c>
      <c r="B3657" s="20">
        <v>42719.020833333336</v>
      </c>
      <c r="C3657" s="21">
        <v>0.93750000000000056</v>
      </c>
      <c r="D3657" s="22">
        <v>9.6999999999999993</v>
      </c>
      <c r="E3657" s="23">
        <v>23.88</v>
      </c>
      <c r="F3657" s="7">
        <f t="shared" si="169"/>
        <v>9.9861500000000003</v>
      </c>
      <c r="G3657" s="7">
        <f t="shared" si="170"/>
        <v>25.465631999999999</v>
      </c>
      <c r="H3657" s="8">
        <f t="shared" si="168"/>
        <v>559.56760400320002</v>
      </c>
      <c r="K3657" s="69"/>
      <c r="L3657" s="69"/>
      <c r="M3657" s="69"/>
      <c r="P3657" s="63"/>
      <c r="Q3657" s="63"/>
      <c r="R3657" s="63"/>
    </row>
    <row r="3658" spans="1:18" outlineLevel="1">
      <c r="A3658" s="6">
        <v>51</v>
      </c>
      <c r="B3658" s="20">
        <v>42719.020833333336</v>
      </c>
      <c r="C3658" s="21">
        <v>0.95833333333333393</v>
      </c>
      <c r="D3658" s="22">
        <v>9.77</v>
      </c>
      <c r="E3658" s="23">
        <v>22.08</v>
      </c>
      <c r="F3658" s="7">
        <f t="shared" si="169"/>
        <v>10.058215000000001</v>
      </c>
      <c r="G3658" s="7">
        <f t="shared" si="170"/>
        <v>23.546111999999997</v>
      </c>
      <c r="H3658" s="8">
        <f t="shared" si="168"/>
        <v>582.91266558992015</v>
      </c>
      <c r="K3658" s="69"/>
      <c r="L3658" s="69"/>
      <c r="M3658" s="69"/>
      <c r="P3658" s="63"/>
      <c r="Q3658" s="63"/>
      <c r="R3658" s="63"/>
    </row>
    <row r="3659" spans="1:18" outlineLevel="1">
      <c r="A3659" s="6">
        <v>51</v>
      </c>
      <c r="B3659" s="20">
        <v>42719.020833333336</v>
      </c>
      <c r="C3659" s="21">
        <v>0.9791666666666673</v>
      </c>
      <c r="D3659" s="22">
        <v>9.49</v>
      </c>
      <c r="E3659" s="23">
        <v>25.76</v>
      </c>
      <c r="F3659" s="7">
        <f t="shared" si="169"/>
        <v>9.7699550000000013</v>
      </c>
      <c r="G3659" s="7">
        <f t="shared" si="170"/>
        <v>27.470464000000003</v>
      </c>
      <c r="H3659" s="8">
        <f t="shared" si="168"/>
        <v>527.86613539088</v>
      </c>
      <c r="K3659" s="69"/>
      <c r="L3659" s="69"/>
      <c r="M3659" s="69"/>
      <c r="P3659" s="63"/>
      <c r="Q3659" s="63"/>
      <c r="R3659" s="63"/>
    </row>
    <row r="3660" spans="1:18" outlineLevel="1">
      <c r="A3660" s="6">
        <v>51</v>
      </c>
      <c r="B3660" s="20">
        <v>42719.020833333336</v>
      </c>
      <c r="C3660" s="21">
        <v>1.0000000000000007</v>
      </c>
      <c r="D3660" s="22">
        <v>8.91</v>
      </c>
      <c r="E3660" s="23">
        <v>39.49</v>
      </c>
      <c r="F3660" s="7">
        <f t="shared" si="169"/>
        <v>9.1728450000000006</v>
      </c>
      <c r="G3660" s="7">
        <f t="shared" si="170"/>
        <v>42.112136</v>
      </c>
      <c r="H3660" s="8">
        <f t="shared" si="168"/>
        <v>361.29877135308004</v>
      </c>
      <c r="K3660" s="69"/>
      <c r="L3660" s="69"/>
      <c r="M3660" s="69"/>
      <c r="P3660" s="63"/>
      <c r="Q3660" s="63"/>
      <c r="R3660" s="63"/>
    </row>
    <row r="3661" spans="1:18" outlineLevel="1">
      <c r="A3661" s="6">
        <v>51</v>
      </c>
      <c r="B3661" s="20">
        <v>42720.020833333336</v>
      </c>
      <c r="C3661" s="21">
        <v>2.0833333333333332E-2</v>
      </c>
      <c r="D3661" s="22">
        <v>8.77</v>
      </c>
      <c r="E3661" s="23">
        <v>39.94</v>
      </c>
      <c r="F3661" s="7">
        <f t="shared" si="169"/>
        <v>9.028715</v>
      </c>
      <c r="G3661" s="7">
        <f t="shared" si="170"/>
        <v>42.592016000000001</v>
      </c>
      <c r="H3661" s="8">
        <f t="shared" ref="H3661:H3724" si="171">F3661*($B$6-G3661)</f>
        <v>351.28909876055997</v>
      </c>
      <c r="K3661" s="69"/>
      <c r="L3661" s="69"/>
      <c r="M3661" s="69"/>
      <c r="P3661" s="63"/>
      <c r="Q3661" s="63"/>
      <c r="R3661" s="63"/>
    </row>
    <row r="3662" spans="1:18" outlineLevel="1">
      <c r="A3662" s="6">
        <v>51</v>
      </c>
      <c r="B3662" s="20">
        <v>42720.020833333336</v>
      </c>
      <c r="C3662" s="21">
        <v>4.1666666666666664E-2</v>
      </c>
      <c r="D3662" s="22">
        <v>8.19</v>
      </c>
      <c r="E3662" s="23">
        <v>44.67</v>
      </c>
      <c r="F3662" s="7">
        <f t="shared" ref="F3662:F3725" si="172">IF($B$10="Electricity",$D3662*$B$7,$D3662*$B$8)</f>
        <v>8.4316049999999994</v>
      </c>
      <c r="G3662" s="7">
        <f t="shared" ref="G3662:G3725" si="173">+E3662*$B$8</f>
        <v>47.636088000000001</v>
      </c>
      <c r="H3662" s="8">
        <f t="shared" si="171"/>
        <v>285.52712973875998</v>
      </c>
      <c r="K3662" s="69"/>
      <c r="L3662" s="69"/>
      <c r="M3662" s="69"/>
      <c r="P3662" s="63"/>
      <c r="Q3662" s="63"/>
      <c r="R3662" s="63"/>
    </row>
    <row r="3663" spans="1:18" outlineLevel="1">
      <c r="A3663" s="6">
        <v>51</v>
      </c>
      <c r="B3663" s="20">
        <v>42720.020833333336</v>
      </c>
      <c r="C3663" s="21">
        <v>6.25E-2</v>
      </c>
      <c r="D3663" s="22">
        <v>5.55</v>
      </c>
      <c r="E3663" s="23">
        <v>40.840000000000003</v>
      </c>
      <c r="F3663" s="7">
        <f t="shared" si="172"/>
        <v>5.7137250000000002</v>
      </c>
      <c r="G3663" s="7">
        <f t="shared" si="173"/>
        <v>43.551776000000004</v>
      </c>
      <c r="H3663" s="8">
        <f t="shared" si="171"/>
        <v>216.82571617439999</v>
      </c>
      <c r="K3663" s="69"/>
      <c r="L3663" s="69"/>
      <c r="M3663" s="69"/>
      <c r="P3663" s="63"/>
      <c r="Q3663" s="63"/>
      <c r="R3663" s="63"/>
    </row>
    <row r="3664" spans="1:18" outlineLevel="1">
      <c r="A3664" s="6">
        <v>51</v>
      </c>
      <c r="B3664" s="20">
        <v>42720.020833333336</v>
      </c>
      <c r="C3664" s="21">
        <v>8.3333333333333329E-2</v>
      </c>
      <c r="D3664" s="22">
        <v>4.4400000000000004</v>
      </c>
      <c r="E3664" s="23">
        <v>43.87</v>
      </c>
      <c r="F3664" s="7">
        <f t="shared" si="172"/>
        <v>4.5709800000000005</v>
      </c>
      <c r="G3664" s="7">
        <f t="shared" si="173"/>
        <v>46.782967999999997</v>
      </c>
      <c r="H3664" s="8">
        <f t="shared" si="171"/>
        <v>158.69085893136003</v>
      </c>
      <c r="K3664" s="69"/>
      <c r="L3664" s="69"/>
      <c r="M3664" s="69"/>
      <c r="P3664" s="63"/>
      <c r="Q3664" s="63"/>
      <c r="R3664" s="63"/>
    </row>
    <row r="3665" spans="1:18" outlineLevel="1">
      <c r="A3665" s="6">
        <v>51</v>
      </c>
      <c r="B3665" s="20">
        <v>42720.020833333336</v>
      </c>
      <c r="C3665" s="21">
        <v>0.10416666666666666</v>
      </c>
      <c r="D3665" s="22">
        <v>4.55</v>
      </c>
      <c r="E3665" s="23">
        <v>48.43</v>
      </c>
      <c r="F3665" s="7">
        <f t="shared" si="172"/>
        <v>4.6842250000000005</v>
      </c>
      <c r="G3665" s="7">
        <f t="shared" si="173"/>
        <v>51.645752000000002</v>
      </c>
      <c r="H3665" s="8">
        <f t="shared" si="171"/>
        <v>139.84401483780002</v>
      </c>
      <c r="K3665" s="69"/>
      <c r="L3665" s="69"/>
      <c r="M3665" s="69"/>
      <c r="P3665" s="63"/>
      <c r="Q3665" s="63"/>
      <c r="R3665" s="63"/>
    </row>
    <row r="3666" spans="1:18" outlineLevel="1">
      <c r="A3666" s="6">
        <v>51</v>
      </c>
      <c r="B3666" s="20">
        <v>42720.020833333336</v>
      </c>
      <c r="C3666" s="21">
        <v>0.12499999999999999</v>
      </c>
      <c r="D3666" s="22">
        <v>4.1500000000000004</v>
      </c>
      <c r="E3666" s="23">
        <v>49.42</v>
      </c>
      <c r="F3666" s="7">
        <f t="shared" si="172"/>
        <v>4.272425000000001</v>
      </c>
      <c r="G3666" s="7">
        <f t="shared" si="173"/>
        <v>52.701488000000005</v>
      </c>
      <c r="H3666" s="8">
        <f t="shared" si="171"/>
        <v>123.03948263160001</v>
      </c>
      <c r="K3666" s="69"/>
      <c r="L3666" s="69"/>
      <c r="M3666" s="69"/>
      <c r="P3666" s="63"/>
      <c r="Q3666" s="63"/>
      <c r="R3666" s="63"/>
    </row>
    <row r="3667" spans="1:18" outlineLevel="1">
      <c r="A3667" s="6">
        <v>51</v>
      </c>
      <c r="B3667" s="20">
        <v>42720.020833333336</v>
      </c>
      <c r="C3667" s="21">
        <v>0.14583333333333331</v>
      </c>
      <c r="D3667" s="22">
        <v>4.55</v>
      </c>
      <c r="E3667" s="23">
        <v>48.37</v>
      </c>
      <c r="F3667" s="7">
        <f t="shared" si="172"/>
        <v>4.6842250000000005</v>
      </c>
      <c r="G3667" s="7">
        <f t="shared" si="173"/>
        <v>51.581767999999997</v>
      </c>
      <c r="H3667" s="8">
        <f t="shared" si="171"/>
        <v>140.14373029020004</v>
      </c>
      <c r="K3667" s="69"/>
      <c r="L3667" s="69"/>
      <c r="M3667" s="69"/>
      <c r="P3667" s="63"/>
      <c r="Q3667" s="63"/>
      <c r="R3667" s="63"/>
    </row>
    <row r="3668" spans="1:18" outlineLevel="1">
      <c r="A3668" s="6">
        <v>51</v>
      </c>
      <c r="B3668" s="20">
        <v>42720.020833333336</v>
      </c>
      <c r="C3668" s="21">
        <v>0.16666666666666666</v>
      </c>
      <c r="D3668" s="22">
        <v>4.43</v>
      </c>
      <c r="E3668" s="23">
        <v>50.4</v>
      </c>
      <c r="F3668" s="7">
        <f t="shared" si="172"/>
        <v>4.5606850000000003</v>
      </c>
      <c r="G3668" s="7">
        <f t="shared" si="173"/>
        <v>53.746560000000002</v>
      </c>
      <c r="H3668" s="8">
        <f t="shared" si="171"/>
        <v>126.5746975064</v>
      </c>
      <c r="K3668" s="69"/>
      <c r="L3668" s="69"/>
      <c r="M3668" s="69"/>
      <c r="P3668" s="63"/>
      <c r="Q3668" s="63"/>
      <c r="R3668" s="63"/>
    </row>
    <row r="3669" spans="1:18" outlineLevel="1">
      <c r="A3669" s="6">
        <v>51</v>
      </c>
      <c r="B3669" s="20">
        <v>42720.020833333336</v>
      </c>
      <c r="C3669" s="21">
        <v>0.1875</v>
      </c>
      <c r="D3669" s="22">
        <v>3.87</v>
      </c>
      <c r="E3669" s="23">
        <v>52.89</v>
      </c>
      <c r="F3669" s="7">
        <f t="shared" si="172"/>
        <v>3.9841650000000004</v>
      </c>
      <c r="G3669" s="7">
        <f t="shared" si="173"/>
        <v>56.401896000000001</v>
      </c>
      <c r="H3669" s="8">
        <f t="shared" si="171"/>
        <v>99.994987523160006</v>
      </c>
      <c r="K3669" s="69"/>
      <c r="L3669" s="69"/>
      <c r="M3669" s="69"/>
      <c r="P3669" s="63"/>
      <c r="Q3669" s="63"/>
      <c r="R3669" s="63"/>
    </row>
    <row r="3670" spans="1:18" outlineLevel="1">
      <c r="A3670" s="6">
        <v>51</v>
      </c>
      <c r="B3670" s="20">
        <v>42720.020833333336</v>
      </c>
      <c r="C3670" s="21">
        <v>0.20833333333333334</v>
      </c>
      <c r="D3670" s="22">
        <v>3.82</v>
      </c>
      <c r="E3670" s="23">
        <v>62.22</v>
      </c>
      <c r="F3670" s="7">
        <f t="shared" si="172"/>
        <v>3.93269</v>
      </c>
      <c r="G3670" s="7">
        <f t="shared" si="173"/>
        <v>66.351408000000006</v>
      </c>
      <c r="H3670" s="8">
        <f t="shared" si="171"/>
        <v>59.574716272479975</v>
      </c>
      <c r="K3670" s="69"/>
      <c r="L3670" s="69"/>
      <c r="M3670" s="69"/>
      <c r="P3670" s="63"/>
      <c r="Q3670" s="63"/>
      <c r="R3670" s="63"/>
    </row>
    <row r="3671" spans="1:18" outlineLevel="1">
      <c r="A3671" s="6">
        <v>51</v>
      </c>
      <c r="B3671" s="20">
        <v>42720.020833333336</v>
      </c>
      <c r="C3671" s="21">
        <v>0.22916666666666669</v>
      </c>
      <c r="D3671" s="22">
        <v>4.68</v>
      </c>
      <c r="E3671" s="23">
        <v>58.74</v>
      </c>
      <c r="F3671" s="7">
        <f t="shared" si="172"/>
        <v>4.81806</v>
      </c>
      <c r="G3671" s="7">
        <f t="shared" si="173"/>
        <v>62.640336000000005</v>
      </c>
      <c r="H3671" s="8">
        <f t="shared" si="171"/>
        <v>90.866992731839971</v>
      </c>
      <c r="K3671" s="69"/>
      <c r="L3671" s="69"/>
      <c r="M3671" s="69"/>
      <c r="P3671" s="63"/>
      <c r="Q3671" s="63"/>
      <c r="R3671" s="63"/>
    </row>
    <row r="3672" spans="1:18" outlineLevel="1">
      <c r="A3672" s="6">
        <v>51</v>
      </c>
      <c r="B3672" s="20">
        <v>42720.020833333336</v>
      </c>
      <c r="C3672" s="21">
        <v>0.25</v>
      </c>
      <c r="D3672" s="22">
        <v>3.64</v>
      </c>
      <c r="E3672" s="23">
        <v>50.09</v>
      </c>
      <c r="F3672" s="7">
        <f t="shared" si="172"/>
        <v>3.7473800000000006</v>
      </c>
      <c r="G3672" s="7">
        <f t="shared" si="173"/>
        <v>53.415976000000008</v>
      </c>
      <c r="H3672" s="8">
        <f t="shared" si="171"/>
        <v>105.24150985711999</v>
      </c>
      <c r="K3672" s="69"/>
      <c r="L3672" s="69"/>
      <c r="M3672" s="69"/>
      <c r="P3672" s="63"/>
      <c r="Q3672" s="63"/>
      <c r="R3672" s="63"/>
    </row>
    <row r="3673" spans="1:18" outlineLevel="1">
      <c r="A3673" s="6">
        <v>51</v>
      </c>
      <c r="B3673" s="20">
        <v>42720.020833333336</v>
      </c>
      <c r="C3673" s="21">
        <v>0.27083333333333331</v>
      </c>
      <c r="D3673" s="22">
        <v>3.67</v>
      </c>
      <c r="E3673" s="23">
        <v>58.05</v>
      </c>
      <c r="F3673" s="7">
        <f t="shared" si="172"/>
        <v>3.7782650000000002</v>
      </c>
      <c r="G3673" s="7">
        <f t="shared" si="173"/>
        <v>61.904519999999998</v>
      </c>
      <c r="H3673" s="8">
        <f t="shared" si="171"/>
        <v>74.036916242200007</v>
      </c>
      <c r="K3673" s="69"/>
      <c r="L3673" s="69"/>
      <c r="M3673" s="69"/>
      <c r="P3673" s="63"/>
      <c r="Q3673" s="63"/>
      <c r="R3673" s="63"/>
    </row>
    <row r="3674" spans="1:18" outlineLevel="1">
      <c r="A3674" s="6">
        <v>51</v>
      </c>
      <c r="B3674" s="20">
        <v>42720.020833333336</v>
      </c>
      <c r="C3674" s="21">
        <v>0.29166666666666663</v>
      </c>
      <c r="D3674" s="22">
        <v>3.98</v>
      </c>
      <c r="E3674" s="23">
        <v>63.66</v>
      </c>
      <c r="F3674" s="7">
        <f t="shared" si="172"/>
        <v>4.09741</v>
      </c>
      <c r="G3674" s="7">
        <f t="shared" si="173"/>
        <v>67.887023999999997</v>
      </c>
      <c r="H3674" s="8">
        <f t="shared" si="171"/>
        <v>55.777943992160012</v>
      </c>
      <c r="K3674" s="69"/>
      <c r="L3674" s="69"/>
      <c r="M3674" s="69"/>
      <c r="P3674" s="63"/>
      <c r="Q3674" s="63"/>
      <c r="R3674" s="63"/>
    </row>
    <row r="3675" spans="1:18" outlineLevel="1">
      <c r="A3675" s="6">
        <v>51</v>
      </c>
      <c r="B3675" s="20">
        <v>42720.020833333336</v>
      </c>
      <c r="C3675" s="21">
        <v>0.31249999999999994</v>
      </c>
      <c r="D3675" s="22">
        <v>2.08</v>
      </c>
      <c r="E3675" s="23">
        <v>47.41</v>
      </c>
      <c r="F3675" s="7">
        <f t="shared" si="172"/>
        <v>2.1413600000000002</v>
      </c>
      <c r="G3675" s="7">
        <f t="shared" si="173"/>
        <v>50.558023999999996</v>
      </c>
      <c r="H3675" s="8">
        <f t="shared" si="171"/>
        <v>66.257909727360015</v>
      </c>
      <c r="K3675" s="69"/>
      <c r="L3675" s="69"/>
      <c r="M3675" s="69"/>
      <c r="P3675" s="63"/>
      <c r="Q3675" s="63"/>
      <c r="R3675" s="63"/>
    </row>
    <row r="3676" spans="1:18" outlineLevel="1">
      <c r="A3676" s="6">
        <v>51</v>
      </c>
      <c r="B3676" s="20">
        <v>42720.020833333336</v>
      </c>
      <c r="C3676" s="21">
        <v>0.33333333333333326</v>
      </c>
      <c r="D3676" s="22">
        <v>-0.04</v>
      </c>
      <c r="E3676" s="23">
        <v>56.11</v>
      </c>
      <c r="F3676" s="7">
        <f t="shared" si="172"/>
        <v>-4.1180000000000001E-2</v>
      </c>
      <c r="G3676" s="7">
        <f t="shared" si="173"/>
        <v>59.835704</v>
      </c>
      <c r="H3676" s="8">
        <f t="shared" si="171"/>
        <v>-0.89213570928000008</v>
      </c>
      <c r="K3676" s="69"/>
      <c r="L3676" s="69"/>
      <c r="M3676" s="69"/>
      <c r="P3676" s="63"/>
      <c r="Q3676" s="63"/>
      <c r="R3676" s="63"/>
    </row>
    <row r="3677" spans="1:18" outlineLevel="1">
      <c r="A3677" s="6">
        <v>51</v>
      </c>
      <c r="B3677" s="20">
        <v>42720.020833333336</v>
      </c>
      <c r="C3677" s="21">
        <v>0.35416666666666657</v>
      </c>
      <c r="D3677" s="22">
        <v>-0.09</v>
      </c>
      <c r="E3677" s="23">
        <v>45.92</v>
      </c>
      <c r="F3677" s="7">
        <f t="shared" si="172"/>
        <v>-9.2655000000000001E-2</v>
      </c>
      <c r="G3677" s="7">
        <f t="shared" si="173"/>
        <v>48.969087999999999</v>
      </c>
      <c r="H3677" s="8">
        <f t="shared" si="171"/>
        <v>-3.0141516513600002</v>
      </c>
      <c r="K3677" s="69"/>
      <c r="L3677" s="69"/>
      <c r="M3677" s="69"/>
      <c r="P3677" s="63"/>
      <c r="Q3677" s="63"/>
      <c r="R3677" s="63"/>
    </row>
    <row r="3678" spans="1:18" outlineLevel="1">
      <c r="A3678" s="6">
        <v>51</v>
      </c>
      <c r="B3678" s="20">
        <v>42720.020833333336</v>
      </c>
      <c r="C3678" s="21">
        <v>0.37499999999999989</v>
      </c>
      <c r="D3678" s="22">
        <v>-0.02</v>
      </c>
      <c r="E3678" s="23">
        <v>65.52</v>
      </c>
      <c r="F3678" s="7">
        <f t="shared" si="172"/>
        <v>-2.0590000000000001E-2</v>
      </c>
      <c r="G3678" s="7">
        <f t="shared" si="173"/>
        <v>69.870527999999993</v>
      </c>
      <c r="H3678" s="8">
        <f t="shared" si="171"/>
        <v>-0.23945082848000016</v>
      </c>
      <c r="K3678" s="69"/>
      <c r="L3678" s="69"/>
      <c r="M3678" s="69"/>
      <c r="P3678" s="63"/>
      <c r="Q3678" s="63"/>
      <c r="R3678" s="63"/>
    </row>
    <row r="3679" spans="1:18" outlineLevel="1">
      <c r="A3679" s="6">
        <v>51</v>
      </c>
      <c r="B3679" s="20">
        <v>42720.020833333336</v>
      </c>
      <c r="C3679" s="21">
        <v>0.3958333333333332</v>
      </c>
      <c r="D3679" s="22">
        <v>0.25</v>
      </c>
      <c r="E3679" s="23">
        <v>77.040000000000006</v>
      </c>
      <c r="F3679" s="7">
        <f t="shared" si="172"/>
        <v>0.25737500000000002</v>
      </c>
      <c r="G3679" s="7">
        <f t="shared" si="173"/>
        <v>82.155456000000001</v>
      </c>
      <c r="H3679" s="8">
        <f t="shared" si="171"/>
        <v>-0.16869798800000024</v>
      </c>
      <c r="K3679" s="69"/>
      <c r="L3679" s="69"/>
      <c r="M3679" s="69"/>
      <c r="P3679" s="63"/>
      <c r="Q3679" s="63"/>
      <c r="R3679" s="63"/>
    </row>
    <row r="3680" spans="1:18" outlineLevel="1">
      <c r="A3680" s="6">
        <v>51</v>
      </c>
      <c r="B3680" s="20">
        <v>42720.020833333336</v>
      </c>
      <c r="C3680" s="21">
        <v>0.41666666666666652</v>
      </c>
      <c r="D3680" s="22">
        <v>0.16</v>
      </c>
      <c r="E3680" s="23">
        <v>69.930000000000007</v>
      </c>
      <c r="F3680" s="7">
        <f t="shared" si="172"/>
        <v>0.16472000000000001</v>
      </c>
      <c r="G3680" s="7">
        <f t="shared" si="173"/>
        <v>74.573352000000014</v>
      </c>
      <c r="H3680" s="8">
        <f t="shared" si="171"/>
        <v>1.1409574585599978</v>
      </c>
      <c r="K3680" s="69"/>
      <c r="L3680" s="69"/>
      <c r="M3680" s="69"/>
      <c r="P3680" s="63"/>
      <c r="Q3680" s="63"/>
      <c r="R3680" s="63"/>
    </row>
    <row r="3681" spans="1:18" outlineLevel="1">
      <c r="A3681" s="6">
        <v>51</v>
      </c>
      <c r="B3681" s="20">
        <v>42720.020833333336</v>
      </c>
      <c r="C3681" s="21">
        <v>0.43749999999999983</v>
      </c>
      <c r="D3681" s="22">
        <v>0.04</v>
      </c>
      <c r="E3681" s="23">
        <v>65.12</v>
      </c>
      <c r="F3681" s="7">
        <f t="shared" si="172"/>
        <v>4.1180000000000001E-2</v>
      </c>
      <c r="G3681" s="7">
        <f t="shared" si="173"/>
        <v>69.443968000000012</v>
      </c>
      <c r="H3681" s="8">
        <f t="shared" si="171"/>
        <v>0.49646739775999948</v>
      </c>
      <c r="K3681" s="69"/>
      <c r="L3681" s="69"/>
      <c r="M3681" s="69"/>
      <c r="P3681" s="63"/>
      <c r="Q3681" s="63"/>
      <c r="R3681" s="63"/>
    </row>
    <row r="3682" spans="1:18" outlineLevel="1">
      <c r="A3682" s="6">
        <v>51</v>
      </c>
      <c r="B3682" s="20">
        <v>42720.020833333336</v>
      </c>
      <c r="C3682" s="21">
        <v>0.45833333333333315</v>
      </c>
      <c r="D3682" s="22">
        <v>0.27</v>
      </c>
      <c r="E3682" s="23">
        <v>67.86</v>
      </c>
      <c r="F3682" s="7">
        <f t="shared" si="172"/>
        <v>0.27796500000000002</v>
      </c>
      <c r="G3682" s="7">
        <f t="shared" si="173"/>
        <v>72.365904</v>
      </c>
      <c r="H3682" s="8">
        <f t="shared" si="171"/>
        <v>2.5389589946400002</v>
      </c>
      <c r="K3682" s="69"/>
      <c r="L3682" s="69"/>
      <c r="M3682" s="69"/>
      <c r="P3682" s="63"/>
      <c r="Q3682" s="63"/>
      <c r="R3682" s="63"/>
    </row>
    <row r="3683" spans="1:18" outlineLevel="1">
      <c r="A3683" s="6">
        <v>51</v>
      </c>
      <c r="B3683" s="20">
        <v>42720.020833333336</v>
      </c>
      <c r="C3683" s="21">
        <v>0.47916666666666646</v>
      </c>
      <c r="D3683" s="22">
        <v>0.25</v>
      </c>
      <c r="E3683" s="23">
        <v>71.55</v>
      </c>
      <c r="F3683" s="7">
        <f t="shared" si="172"/>
        <v>0.25737500000000002</v>
      </c>
      <c r="G3683" s="7">
        <f t="shared" si="173"/>
        <v>76.300920000000005</v>
      </c>
      <c r="H3683" s="8">
        <f t="shared" si="171"/>
        <v>1.3381132149999988</v>
      </c>
      <c r="K3683" s="69"/>
      <c r="L3683" s="69"/>
      <c r="M3683" s="69"/>
      <c r="P3683" s="63"/>
      <c r="Q3683" s="63"/>
      <c r="R3683" s="63"/>
    </row>
    <row r="3684" spans="1:18" outlineLevel="1">
      <c r="A3684" s="6">
        <v>51</v>
      </c>
      <c r="B3684" s="20">
        <v>42720.020833333336</v>
      </c>
      <c r="C3684" s="21">
        <v>0.49999999999999978</v>
      </c>
      <c r="D3684" s="22">
        <v>-0.01</v>
      </c>
      <c r="E3684" s="23">
        <v>71.489999999999995</v>
      </c>
      <c r="F3684" s="7">
        <f t="shared" si="172"/>
        <v>-1.0295E-2</v>
      </c>
      <c r="G3684" s="7">
        <f t="shared" si="173"/>
        <v>76.236936</v>
      </c>
      <c r="H3684" s="8">
        <f t="shared" si="171"/>
        <v>-5.4183243880000002E-2</v>
      </c>
      <c r="K3684" s="69"/>
      <c r="L3684" s="69"/>
      <c r="M3684" s="69"/>
      <c r="P3684" s="63"/>
      <c r="Q3684" s="63"/>
      <c r="R3684" s="63"/>
    </row>
    <row r="3685" spans="1:18" outlineLevel="1">
      <c r="A3685" s="6">
        <v>51</v>
      </c>
      <c r="B3685" s="20">
        <v>42720.020833333336</v>
      </c>
      <c r="C3685" s="21">
        <v>0.52083333333333315</v>
      </c>
      <c r="D3685" s="22">
        <v>0.08</v>
      </c>
      <c r="E3685" s="23">
        <v>52.31</v>
      </c>
      <c r="F3685" s="7">
        <f t="shared" si="172"/>
        <v>8.2360000000000003E-2</v>
      </c>
      <c r="G3685" s="7">
        <f t="shared" si="173"/>
        <v>55.783384000000005</v>
      </c>
      <c r="H3685" s="8">
        <f t="shared" si="171"/>
        <v>2.1180204937599996</v>
      </c>
      <c r="K3685" s="69"/>
      <c r="L3685" s="69"/>
      <c r="M3685" s="69"/>
      <c r="P3685" s="63"/>
      <c r="Q3685" s="63"/>
      <c r="R3685" s="63"/>
    </row>
    <row r="3686" spans="1:18" outlineLevel="1">
      <c r="A3686" s="6">
        <v>51</v>
      </c>
      <c r="B3686" s="20">
        <v>42720.020833333336</v>
      </c>
      <c r="C3686" s="21">
        <v>0.54166666666666652</v>
      </c>
      <c r="D3686" s="22">
        <v>0.38</v>
      </c>
      <c r="E3686" s="23">
        <v>56.07</v>
      </c>
      <c r="F3686" s="7">
        <f t="shared" si="172"/>
        <v>0.39121000000000006</v>
      </c>
      <c r="G3686" s="7">
        <f t="shared" si="173"/>
        <v>59.793047999999999</v>
      </c>
      <c r="H3686" s="8">
        <f t="shared" si="171"/>
        <v>8.4919766919200015</v>
      </c>
      <c r="K3686" s="69"/>
      <c r="L3686" s="69"/>
      <c r="M3686" s="69"/>
      <c r="P3686" s="63"/>
      <c r="Q3686" s="63"/>
      <c r="R3686" s="63"/>
    </row>
    <row r="3687" spans="1:18" outlineLevel="1">
      <c r="A3687" s="6">
        <v>51</v>
      </c>
      <c r="B3687" s="20">
        <v>42720.020833333336</v>
      </c>
      <c r="C3687" s="21">
        <v>0.56249999999999989</v>
      </c>
      <c r="D3687" s="22">
        <v>0.1</v>
      </c>
      <c r="E3687" s="23">
        <v>43.81</v>
      </c>
      <c r="F3687" s="7">
        <f t="shared" si="172"/>
        <v>0.10295000000000001</v>
      </c>
      <c r="G3687" s="7">
        <f t="shared" si="173"/>
        <v>46.718984000000006</v>
      </c>
      <c r="H3687" s="8">
        <f t="shared" si="171"/>
        <v>3.5807055971999997</v>
      </c>
      <c r="K3687" s="69"/>
      <c r="L3687" s="69"/>
      <c r="M3687" s="69"/>
      <c r="P3687" s="63"/>
      <c r="Q3687" s="63"/>
      <c r="R3687" s="63"/>
    </row>
    <row r="3688" spans="1:18" outlineLevel="1">
      <c r="A3688" s="6">
        <v>51</v>
      </c>
      <c r="B3688" s="20">
        <v>42720.020833333336</v>
      </c>
      <c r="C3688" s="21">
        <v>0.58333333333333326</v>
      </c>
      <c r="D3688" s="22">
        <v>-0.01</v>
      </c>
      <c r="E3688" s="23">
        <v>41.38</v>
      </c>
      <c r="F3688" s="7">
        <f t="shared" si="172"/>
        <v>-1.0295E-2</v>
      </c>
      <c r="G3688" s="7">
        <f t="shared" si="173"/>
        <v>44.127632000000006</v>
      </c>
      <c r="H3688" s="8">
        <f t="shared" si="171"/>
        <v>-0.38474852855999997</v>
      </c>
      <c r="K3688" s="69"/>
      <c r="L3688" s="69"/>
      <c r="M3688" s="69"/>
      <c r="P3688" s="63"/>
      <c r="Q3688" s="63"/>
      <c r="R3688" s="63"/>
    </row>
    <row r="3689" spans="1:18" outlineLevel="1">
      <c r="A3689" s="6">
        <v>51</v>
      </c>
      <c r="B3689" s="20">
        <v>42720.020833333336</v>
      </c>
      <c r="C3689" s="21">
        <v>0.60416666666666663</v>
      </c>
      <c r="D3689" s="22">
        <v>0.42</v>
      </c>
      <c r="E3689" s="23">
        <v>38.590000000000003</v>
      </c>
      <c r="F3689" s="7">
        <f t="shared" si="172"/>
        <v>0.43239</v>
      </c>
      <c r="G3689" s="7">
        <f t="shared" si="173"/>
        <v>41.152376000000004</v>
      </c>
      <c r="H3689" s="8">
        <f t="shared" si="171"/>
        <v>17.445909141359998</v>
      </c>
      <c r="K3689" s="69"/>
      <c r="L3689" s="69"/>
      <c r="M3689" s="69"/>
      <c r="P3689" s="63"/>
      <c r="Q3689" s="63"/>
      <c r="R3689" s="63"/>
    </row>
    <row r="3690" spans="1:18" outlineLevel="1">
      <c r="A3690" s="6">
        <v>51</v>
      </c>
      <c r="B3690" s="20">
        <v>42720.020833333336</v>
      </c>
      <c r="C3690" s="21">
        <v>0.625</v>
      </c>
      <c r="D3690" s="22">
        <v>0.59</v>
      </c>
      <c r="E3690" s="23">
        <v>38.11</v>
      </c>
      <c r="F3690" s="7">
        <f t="shared" si="172"/>
        <v>0.60740499999999997</v>
      </c>
      <c r="G3690" s="7">
        <f t="shared" si="173"/>
        <v>40.640504</v>
      </c>
      <c r="H3690" s="8">
        <f t="shared" si="171"/>
        <v>24.81826216788</v>
      </c>
      <c r="K3690" s="69"/>
      <c r="L3690" s="69"/>
      <c r="M3690" s="69"/>
      <c r="P3690" s="63"/>
      <c r="Q3690" s="63"/>
      <c r="R3690" s="63"/>
    </row>
    <row r="3691" spans="1:18" outlineLevel="1">
      <c r="A3691" s="6">
        <v>51</v>
      </c>
      <c r="B3691" s="20">
        <v>42720.020833333336</v>
      </c>
      <c r="C3691" s="21">
        <v>0.64583333333333337</v>
      </c>
      <c r="D3691" s="22">
        <v>0.37</v>
      </c>
      <c r="E3691" s="23">
        <v>41.77</v>
      </c>
      <c r="F3691" s="7">
        <f t="shared" si="172"/>
        <v>0.380915</v>
      </c>
      <c r="G3691" s="7">
        <f t="shared" si="173"/>
        <v>44.543528000000002</v>
      </c>
      <c r="H3691" s="8">
        <f t="shared" si="171"/>
        <v>14.077274531879999</v>
      </c>
      <c r="K3691" s="69"/>
      <c r="L3691" s="69"/>
      <c r="M3691" s="69"/>
      <c r="P3691" s="63"/>
      <c r="Q3691" s="63"/>
      <c r="R3691" s="63"/>
    </row>
    <row r="3692" spans="1:18" outlineLevel="1">
      <c r="A3692" s="6">
        <v>51</v>
      </c>
      <c r="B3692" s="20">
        <v>42720.020833333336</v>
      </c>
      <c r="C3692" s="21">
        <v>0.66666666666666674</v>
      </c>
      <c r="D3692" s="22">
        <v>0.32</v>
      </c>
      <c r="E3692" s="23">
        <v>39.08</v>
      </c>
      <c r="F3692" s="7">
        <f t="shared" si="172"/>
        <v>0.32944000000000001</v>
      </c>
      <c r="G3692" s="7">
        <f t="shared" si="173"/>
        <v>41.674911999999999</v>
      </c>
      <c r="H3692" s="8">
        <f t="shared" si="171"/>
        <v>13.119976990720001</v>
      </c>
      <c r="K3692" s="69"/>
      <c r="L3692" s="69"/>
      <c r="M3692" s="69"/>
      <c r="P3692" s="63"/>
      <c r="Q3692" s="63"/>
      <c r="R3692" s="63"/>
    </row>
    <row r="3693" spans="1:18" outlineLevel="1">
      <c r="A3693" s="6">
        <v>51</v>
      </c>
      <c r="B3693" s="20">
        <v>42720.020833333336</v>
      </c>
      <c r="C3693" s="21">
        <v>0.68750000000000011</v>
      </c>
      <c r="D3693" s="22">
        <v>0.64</v>
      </c>
      <c r="E3693" s="23">
        <v>37.81</v>
      </c>
      <c r="F3693" s="7">
        <f t="shared" si="172"/>
        <v>0.65888000000000002</v>
      </c>
      <c r="G3693" s="7">
        <f t="shared" si="173"/>
        <v>40.320584000000004</v>
      </c>
      <c r="H3693" s="8">
        <f t="shared" si="171"/>
        <v>27.132293614079998</v>
      </c>
      <c r="K3693" s="69"/>
      <c r="L3693" s="69"/>
      <c r="M3693" s="69"/>
      <c r="P3693" s="63"/>
      <c r="Q3693" s="63"/>
      <c r="R3693" s="63"/>
    </row>
    <row r="3694" spans="1:18" outlineLevel="1">
      <c r="A3694" s="6">
        <v>51</v>
      </c>
      <c r="B3694" s="20">
        <v>42720.020833333336</v>
      </c>
      <c r="C3694" s="21">
        <v>0.70833333333333348</v>
      </c>
      <c r="D3694" s="22">
        <v>0.69</v>
      </c>
      <c r="E3694" s="23">
        <v>37.76</v>
      </c>
      <c r="F3694" s="7">
        <f t="shared" si="172"/>
        <v>0.71035499999999996</v>
      </c>
      <c r="G3694" s="7">
        <f t="shared" si="173"/>
        <v>40.267263999999997</v>
      </c>
      <c r="H3694" s="8">
        <f t="shared" si="171"/>
        <v>29.289880181280001</v>
      </c>
      <c r="K3694" s="69"/>
      <c r="L3694" s="69"/>
      <c r="M3694" s="69"/>
      <c r="P3694" s="63"/>
      <c r="Q3694" s="63"/>
      <c r="R3694" s="63"/>
    </row>
    <row r="3695" spans="1:18" outlineLevel="1">
      <c r="A3695" s="6">
        <v>51</v>
      </c>
      <c r="B3695" s="20">
        <v>42720.020833333336</v>
      </c>
      <c r="C3695" s="21">
        <v>0.72916666666666685</v>
      </c>
      <c r="D3695" s="22">
        <v>1.64</v>
      </c>
      <c r="E3695" s="23">
        <v>38.49</v>
      </c>
      <c r="F3695" s="7">
        <f t="shared" si="172"/>
        <v>1.68838</v>
      </c>
      <c r="G3695" s="7">
        <f t="shared" si="173"/>
        <v>41.045736000000005</v>
      </c>
      <c r="H3695" s="8">
        <f t="shared" si="171"/>
        <v>68.302170252319996</v>
      </c>
      <c r="K3695" s="69"/>
      <c r="L3695" s="69"/>
      <c r="M3695" s="69"/>
      <c r="P3695" s="63"/>
      <c r="Q3695" s="63"/>
      <c r="R3695" s="63"/>
    </row>
    <row r="3696" spans="1:18" outlineLevel="1">
      <c r="A3696" s="6">
        <v>51</v>
      </c>
      <c r="B3696" s="20">
        <v>42720.020833333336</v>
      </c>
      <c r="C3696" s="21">
        <v>0.75000000000000022</v>
      </c>
      <c r="D3696" s="22">
        <v>3.05</v>
      </c>
      <c r="E3696" s="23">
        <v>37.159999999999997</v>
      </c>
      <c r="F3696" s="7">
        <f t="shared" si="172"/>
        <v>3.1399750000000002</v>
      </c>
      <c r="G3696" s="7">
        <f t="shared" si="173"/>
        <v>39.627423999999998</v>
      </c>
      <c r="H3696" s="8">
        <f t="shared" si="171"/>
        <v>131.47884182560003</v>
      </c>
      <c r="K3696" s="69"/>
      <c r="L3696" s="69"/>
      <c r="M3696" s="69"/>
      <c r="P3696" s="63"/>
      <c r="Q3696" s="63"/>
      <c r="R3696" s="63"/>
    </row>
    <row r="3697" spans="1:18" outlineLevel="1">
      <c r="A3697" s="6">
        <v>51</v>
      </c>
      <c r="B3697" s="20">
        <v>42720.020833333336</v>
      </c>
      <c r="C3697" s="21">
        <v>0.77083333333333359</v>
      </c>
      <c r="D3697" s="22">
        <v>3.59</v>
      </c>
      <c r="E3697" s="23">
        <v>41.66</v>
      </c>
      <c r="F3697" s="7">
        <f t="shared" si="172"/>
        <v>3.6959050000000002</v>
      </c>
      <c r="G3697" s="7">
        <f t="shared" si="173"/>
        <v>44.426223999999998</v>
      </c>
      <c r="H3697" s="8">
        <f t="shared" si="171"/>
        <v>137.02115408728002</v>
      </c>
      <c r="K3697" s="69"/>
      <c r="L3697" s="69"/>
      <c r="M3697" s="69"/>
      <c r="P3697" s="63"/>
      <c r="Q3697" s="63"/>
      <c r="R3697" s="63"/>
    </row>
    <row r="3698" spans="1:18" outlineLevel="1">
      <c r="A3698" s="6">
        <v>51</v>
      </c>
      <c r="B3698" s="20">
        <v>42720.020833333336</v>
      </c>
      <c r="C3698" s="21">
        <v>0.79166666666666696</v>
      </c>
      <c r="D3698" s="22">
        <v>3.86</v>
      </c>
      <c r="E3698" s="23">
        <v>39.9</v>
      </c>
      <c r="F3698" s="7">
        <f t="shared" si="172"/>
        <v>3.9738700000000002</v>
      </c>
      <c r="G3698" s="7">
        <f t="shared" si="173"/>
        <v>42.54936</v>
      </c>
      <c r="H3698" s="8">
        <f t="shared" si="171"/>
        <v>154.78477977680001</v>
      </c>
      <c r="K3698" s="69"/>
      <c r="L3698" s="69"/>
      <c r="M3698" s="69"/>
      <c r="P3698" s="63"/>
      <c r="Q3698" s="63"/>
      <c r="R3698" s="63"/>
    </row>
    <row r="3699" spans="1:18" outlineLevel="1">
      <c r="A3699" s="6">
        <v>51</v>
      </c>
      <c r="B3699" s="20">
        <v>42720.020833333336</v>
      </c>
      <c r="C3699" s="21">
        <v>0.81250000000000033</v>
      </c>
      <c r="D3699" s="22">
        <v>2.72</v>
      </c>
      <c r="E3699" s="23">
        <v>40.03</v>
      </c>
      <c r="F3699" s="7">
        <f t="shared" si="172"/>
        <v>2.8002400000000005</v>
      </c>
      <c r="G3699" s="7">
        <f t="shared" si="173"/>
        <v>42.687992000000001</v>
      </c>
      <c r="H3699" s="8">
        <f t="shared" si="171"/>
        <v>108.68293728192002</v>
      </c>
      <c r="K3699" s="69"/>
      <c r="L3699" s="69"/>
      <c r="M3699" s="69"/>
      <c r="P3699" s="63"/>
      <c r="Q3699" s="63"/>
      <c r="R3699" s="63"/>
    </row>
    <row r="3700" spans="1:18" outlineLevel="1">
      <c r="A3700" s="6">
        <v>51</v>
      </c>
      <c r="B3700" s="20">
        <v>42720.020833333336</v>
      </c>
      <c r="C3700" s="21">
        <v>0.8333333333333337</v>
      </c>
      <c r="D3700" s="22">
        <v>3.33</v>
      </c>
      <c r="E3700" s="23">
        <v>38.29</v>
      </c>
      <c r="F3700" s="7">
        <f t="shared" si="172"/>
        <v>3.4282350000000004</v>
      </c>
      <c r="G3700" s="7">
        <f t="shared" si="173"/>
        <v>40.832456000000001</v>
      </c>
      <c r="H3700" s="8">
        <f t="shared" si="171"/>
        <v>139.41789770484002</v>
      </c>
      <c r="K3700" s="69"/>
      <c r="L3700" s="69"/>
      <c r="M3700" s="69"/>
      <c r="P3700" s="63"/>
      <c r="Q3700" s="63"/>
      <c r="R3700" s="63"/>
    </row>
    <row r="3701" spans="1:18" outlineLevel="1">
      <c r="A3701" s="6">
        <v>51</v>
      </c>
      <c r="B3701" s="20">
        <v>42720.020833333336</v>
      </c>
      <c r="C3701" s="21">
        <v>0.85416666666666707</v>
      </c>
      <c r="D3701" s="22">
        <v>4.6500000000000004</v>
      </c>
      <c r="E3701" s="23">
        <v>40.729999999999997</v>
      </c>
      <c r="F3701" s="7">
        <f t="shared" si="172"/>
        <v>4.7871750000000004</v>
      </c>
      <c r="G3701" s="7">
        <f t="shared" si="173"/>
        <v>43.434472</v>
      </c>
      <c r="H3701" s="8">
        <f t="shared" si="171"/>
        <v>182.22634400340002</v>
      </c>
      <c r="K3701" s="69"/>
      <c r="L3701" s="69"/>
      <c r="M3701" s="69"/>
      <c r="P3701" s="63"/>
      <c r="Q3701" s="63"/>
      <c r="R3701" s="63"/>
    </row>
    <row r="3702" spans="1:18" outlineLevel="1">
      <c r="A3702" s="6">
        <v>51</v>
      </c>
      <c r="B3702" s="20">
        <v>42720.020833333336</v>
      </c>
      <c r="C3702" s="21">
        <v>0.87500000000000044</v>
      </c>
      <c r="D3702" s="22">
        <v>6.73</v>
      </c>
      <c r="E3702" s="23">
        <v>38.840000000000003</v>
      </c>
      <c r="F3702" s="7">
        <f t="shared" si="172"/>
        <v>6.928535000000001</v>
      </c>
      <c r="G3702" s="7">
        <f t="shared" si="173"/>
        <v>41.418976000000001</v>
      </c>
      <c r="H3702" s="8">
        <f t="shared" si="171"/>
        <v>277.70277761984005</v>
      </c>
      <c r="K3702" s="69"/>
      <c r="L3702" s="69"/>
      <c r="M3702" s="69"/>
      <c r="P3702" s="63"/>
      <c r="Q3702" s="63"/>
      <c r="R3702" s="63"/>
    </row>
    <row r="3703" spans="1:18" outlineLevel="1">
      <c r="A3703" s="6">
        <v>51</v>
      </c>
      <c r="B3703" s="20">
        <v>42720.020833333336</v>
      </c>
      <c r="C3703" s="21">
        <v>0.89583333333333381</v>
      </c>
      <c r="D3703" s="22">
        <v>8.4</v>
      </c>
      <c r="E3703" s="23">
        <v>37.71</v>
      </c>
      <c r="F3703" s="7">
        <f t="shared" si="172"/>
        <v>8.6478000000000019</v>
      </c>
      <c r="G3703" s="7">
        <f t="shared" si="173"/>
        <v>40.213943999999998</v>
      </c>
      <c r="H3703" s="8">
        <f t="shared" si="171"/>
        <v>357.0335550768001</v>
      </c>
      <c r="K3703" s="69"/>
      <c r="L3703" s="69"/>
      <c r="M3703" s="69"/>
      <c r="P3703" s="63"/>
      <c r="Q3703" s="63"/>
      <c r="R3703" s="63"/>
    </row>
    <row r="3704" spans="1:18" outlineLevel="1">
      <c r="A3704" s="6">
        <v>51</v>
      </c>
      <c r="B3704" s="20">
        <v>42720.020833333336</v>
      </c>
      <c r="C3704" s="21">
        <v>0.91666666666666718</v>
      </c>
      <c r="D3704" s="22">
        <v>8.75</v>
      </c>
      <c r="E3704" s="23">
        <v>36.39</v>
      </c>
      <c r="F3704" s="7">
        <f t="shared" si="172"/>
        <v>9.0081250000000015</v>
      </c>
      <c r="G3704" s="7">
        <f t="shared" si="173"/>
        <v>38.806296000000003</v>
      </c>
      <c r="H3704" s="8">
        <f t="shared" si="171"/>
        <v>384.59022234500003</v>
      </c>
      <c r="K3704" s="69"/>
      <c r="L3704" s="69"/>
      <c r="M3704" s="69"/>
      <c r="P3704" s="63"/>
      <c r="Q3704" s="63"/>
      <c r="R3704" s="63"/>
    </row>
    <row r="3705" spans="1:18" outlineLevel="1">
      <c r="A3705" s="6">
        <v>51</v>
      </c>
      <c r="B3705" s="20">
        <v>42720.020833333336</v>
      </c>
      <c r="C3705" s="21">
        <v>0.93750000000000056</v>
      </c>
      <c r="D3705" s="22">
        <v>8.6300000000000008</v>
      </c>
      <c r="E3705" s="23">
        <v>55.09</v>
      </c>
      <c r="F3705" s="7">
        <f t="shared" si="172"/>
        <v>8.8845850000000013</v>
      </c>
      <c r="G3705" s="7">
        <f t="shared" si="173"/>
        <v>58.747976000000001</v>
      </c>
      <c r="H3705" s="8">
        <f t="shared" si="171"/>
        <v>202.14229115004002</v>
      </c>
      <c r="K3705" s="69"/>
      <c r="L3705" s="69"/>
      <c r="M3705" s="69"/>
      <c r="P3705" s="63"/>
      <c r="Q3705" s="63"/>
      <c r="R3705" s="63"/>
    </row>
    <row r="3706" spans="1:18" outlineLevel="1">
      <c r="A3706" s="6">
        <v>51</v>
      </c>
      <c r="B3706" s="20">
        <v>42720.020833333336</v>
      </c>
      <c r="C3706" s="21">
        <v>0.95833333333333393</v>
      </c>
      <c r="D3706" s="22">
        <v>5.57</v>
      </c>
      <c r="E3706" s="23">
        <v>40.6</v>
      </c>
      <c r="F3706" s="7">
        <f t="shared" si="172"/>
        <v>5.7343150000000005</v>
      </c>
      <c r="G3706" s="7">
        <f t="shared" si="173"/>
        <v>43.295840000000005</v>
      </c>
      <c r="H3706" s="8">
        <f t="shared" si="171"/>
        <v>219.07468775039999</v>
      </c>
      <c r="K3706" s="69"/>
      <c r="L3706" s="69"/>
      <c r="M3706" s="69"/>
      <c r="P3706" s="63"/>
      <c r="Q3706" s="63"/>
      <c r="R3706" s="63"/>
    </row>
    <row r="3707" spans="1:18" outlineLevel="1">
      <c r="A3707" s="6">
        <v>51</v>
      </c>
      <c r="B3707" s="20">
        <v>42720.020833333336</v>
      </c>
      <c r="C3707" s="21">
        <v>0.9791666666666673</v>
      </c>
      <c r="D3707" s="22">
        <v>4.58</v>
      </c>
      <c r="E3707" s="23">
        <v>40.71</v>
      </c>
      <c r="F3707" s="7">
        <f t="shared" si="172"/>
        <v>4.7151100000000001</v>
      </c>
      <c r="G3707" s="7">
        <f t="shared" si="173"/>
        <v>43.413144000000003</v>
      </c>
      <c r="H3707" s="8">
        <f t="shared" si="171"/>
        <v>179.58371559416</v>
      </c>
      <c r="K3707" s="69"/>
      <c r="L3707" s="69"/>
      <c r="M3707" s="69"/>
      <c r="P3707" s="63"/>
      <c r="Q3707" s="63"/>
      <c r="R3707" s="63"/>
    </row>
    <row r="3708" spans="1:18" outlineLevel="1">
      <c r="A3708" s="6">
        <v>51</v>
      </c>
      <c r="B3708" s="20">
        <v>42720.020833333336</v>
      </c>
      <c r="C3708" s="21">
        <v>1.0000000000000007</v>
      </c>
      <c r="D3708" s="22">
        <v>7.29</v>
      </c>
      <c r="E3708" s="23">
        <v>50.6</v>
      </c>
      <c r="F3708" s="7">
        <f t="shared" si="172"/>
        <v>7.5050550000000005</v>
      </c>
      <c r="G3708" s="7">
        <f t="shared" si="173"/>
        <v>53.95984</v>
      </c>
      <c r="H3708" s="8">
        <f t="shared" si="171"/>
        <v>206.69041550880002</v>
      </c>
      <c r="K3708" s="69"/>
      <c r="L3708" s="69"/>
      <c r="M3708" s="69"/>
      <c r="P3708" s="63"/>
      <c r="Q3708" s="63"/>
      <c r="R3708" s="63"/>
    </row>
    <row r="3709" spans="1:18" outlineLevel="1">
      <c r="A3709" s="6">
        <v>51</v>
      </c>
      <c r="B3709" s="20">
        <v>42721.020833333336</v>
      </c>
      <c r="C3709" s="21">
        <v>2.0833333333333332E-2</v>
      </c>
      <c r="D3709" s="22">
        <v>3.06</v>
      </c>
      <c r="E3709" s="23">
        <v>40.94</v>
      </c>
      <c r="F3709" s="7">
        <f t="shared" si="172"/>
        <v>3.1502700000000003</v>
      </c>
      <c r="G3709" s="7">
        <f t="shared" si="173"/>
        <v>43.658415999999995</v>
      </c>
      <c r="H3709" s="8">
        <f t="shared" si="171"/>
        <v>119.21120682768003</v>
      </c>
      <c r="K3709" s="69"/>
      <c r="L3709" s="69"/>
      <c r="M3709" s="69"/>
      <c r="P3709" s="63"/>
      <c r="Q3709" s="63"/>
      <c r="R3709" s="63"/>
    </row>
    <row r="3710" spans="1:18" outlineLevel="1">
      <c r="A3710" s="6">
        <v>51</v>
      </c>
      <c r="B3710" s="20">
        <v>42721.020833333336</v>
      </c>
      <c r="C3710" s="21">
        <v>4.1666666666666664E-2</v>
      </c>
      <c r="D3710" s="22">
        <v>1.58</v>
      </c>
      <c r="E3710" s="23">
        <v>39.43</v>
      </c>
      <c r="F3710" s="7">
        <f t="shared" si="172"/>
        <v>1.6266100000000001</v>
      </c>
      <c r="G3710" s="7">
        <f t="shared" si="173"/>
        <v>42.048152000000002</v>
      </c>
      <c r="H3710" s="8">
        <f t="shared" si="171"/>
        <v>64.172770475280004</v>
      </c>
      <c r="K3710" s="69"/>
      <c r="L3710" s="69"/>
      <c r="M3710" s="69"/>
      <c r="P3710" s="63"/>
      <c r="Q3710" s="63"/>
      <c r="R3710" s="63"/>
    </row>
    <row r="3711" spans="1:18" outlineLevel="1">
      <c r="A3711" s="6">
        <v>51</v>
      </c>
      <c r="B3711" s="20">
        <v>42721.020833333336</v>
      </c>
      <c r="C3711" s="21">
        <v>6.25E-2</v>
      </c>
      <c r="D3711" s="22">
        <v>1.82</v>
      </c>
      <c r="E3711" s="23">
        <v>38.770000000000003</v>
      </c>
      <c r="F3711" s="7">
        <f t="shared" si="172"/>
        <v>1.8736900000000003</v>
      </c>
      <c r="G3711" s="7">
        <f t="shared" si="173"/>
        <v>41.344328000000004</v>
      </c>
      <c r="H3711" s="8">
        <f t="shared" si="171"/>
        <v>75.239281069680004</v>
      </c>
      <c r="K3711" s="69"/>
      <c r="L3711" s="69"/>
      <c r="M3711" s="69"/>
      <c r="P3711" s="63"/>
      <c r="Q3711" s="63"/>
      <c r="R3711" s="63"/>
    </row>
    <row r="3712" spans="1:18" outlineLevel="1">
      <c r="A3712" s="6">
        <v>51</v>
      </c>
      <c r="B3712" s="20">
        <v>42721.020833333336</v>
      </c>
      <c r="C3712" s="21">
        <v>8.3333333333333329E-2</v>
      </c>
      <c r="D3712" s="22">
        <v>2.06</v>
      </c>
      <c r="E3712" s="23">
        <v>32.85</v>
      </c>
      <c r="F3712" s="7">
        <f t="shared" si="172"/>
        <v>2.1207700000000003</v>
      </c>
      <c r="G3712" s="7">
        <f t="shared" si="173"/>
        <v>35.031240000000004</v>
      </c>
      <c r="H3712" s="8">
        <f t="shared" si="171"/>
        <v>98.549552145200011</v>
      </c>
      <c r="K3712" s="69"/>
      <c r="L3712" s="69"/>
      <c r="M3712" s="69"/>
      <c r="P3712" s="63"/>
      <c r="Q3712" s="63"/>
      <c r="R3712" s="63"/>
    </row>
    <row r="3713" spans="1:18" outlineLevel="1">
      <c r="A3713" s="6">
        <v>51</v>
      </c>
      <c r="B3713" s="20">
        <v>42721.020833333336</v>
      </c>
      <c r="C3713" s="21">
        <v>0.10416666666666666</v>
      </c>
      <c r="D3713" s="22">
        <v>1.75</v>
      </c>
      <c r="E3713" s="23">
        <v>32.090000000000003</v>
      </c>
      <c r="F3713" s="7">
        <f t="shared" si="172"/>
        <v>1.801625</v>
      </c>
      <c r="G3713" s="7">
        <f t="shared" si="173"/>
        <v>34.220776000000001</v>
      </c>
      <c r="H3713" s="8">
        <f t="shared" si="171"/>
        <v>85.179431938999997</v>
      </c>
      <c r="K3713" s="69"/>
      <c r="L3713" s="69"/>
      <c r="M3713" s="69"/>
      <c r="P3713" s="63"/>
      <c r="Q3713" s="63"/>
      <c r="R3713" s="63"/>
    </row>
    <row r="3714" spans="1:18" outlineLevel="1">
      <c r="A3714" s="6">
        <v>51</v>
      </c>
      <c r="B3714" s="20">
        <v>42721.020833333336</v>
      </c>
      <c r="C3714" s="21">
        <v>0.12499999999999999</v>
      </c>
      <c r="D3714" s="22">
        <v>3.69</v>
      </c>
      <c r="E3714" s="23">
        <v>27.95</v>
      </c>
      <c r="F3714" s="7">
        <f t="shared" si="172"/>
        <v>3.7988550000000001</v>
      </c>
      <c r="G3714" s="7">
        <f t="shared" si="173"/>
        <v>29.805879999999998</v>
      </c>
      <c r="H3714" s="8">
        <f t="shared" si="171"/>
        <v>196.3784662326</v>
      </c>
      <c r="K3714" s="69"/>
      <c r="L3714" s="69"/>
      <c r="M3714" s="69"/>
      <c r="P3714" s="63"/>
      <c r="Q3714" s="63"/>
      <c r="R3714" s="63"/>
    </row>
    <row r="3715" spans="1:18" outlineLevel="1">
      <c r="A3715" s="6">
        <v>51</v>
      </c>
      <c r="B3715" s="20">
        <v>42721.020833333336</v>
      </c>
      <c r="C3715" s="21">
        <v>0.14583333333333331</v>
      </c>
      <c r="D3715" s="22">
        <v>9.06</v>
      </c>
      <c r="E3715" s="23">
        <v>25.23</v>
      </c>
      <c r="F3715" s="7">
        <f t="shared" si="172"/>
        <v>9.3272700000000004</v>
      </c>
      <c r="G3715" s="7">
        <f t="shared" si="173"/>
        <v>26.905272</v>
      </c>
      <c r="H3715" s="8">
        <f t="shared" si="171"/>
        <v>509.21976863256003</v>
      </c>
      <c r="K3715" s="69"/>
      <c r="L3715" s="69"/>
      <c r="M3715" s="69"/>
      <c r="P3715" s="63"/>
      <c r="Q3715" s="63"/>
      <c r="R3715" s="63"/>
    </row>
    <row r="3716" spans="1:18" outlineLevel="1">
      <c r="A3716" s="6">
        <v>51</v>
      </c>
      <c r="B3716" s="20">
        <v>42721.020833333336</v>
      </c>
      <c r="C3716" s="21">
        <v>0.16666666666666666</v>
      </c>
      <c r="D3716" s="22">
        <v>9.6999999999999993</v>
      </c>
      <c r="E3716" s="23">
        <v>25.03</v>
      </c>
      <c r="F3716" s="7">
        <f t="shared" si="172"/>
        <v>9.9861500000000003</v>
      </c>
      <c r="G3716" s="7">
        <f t="shared" si="173"/>
        <v>26.691992000000003</v>
      </c>
      <c r="H3716" s="8">
        <f t="shared" si="171"/>
        <v>547.3209890892</v>
      </c>
      <c r="K3716" s="69"/>
      <c r="L3716" s="69"/>
      <c r="M3716" s="69"/>
      <c r="P3716" s="63"/>
      <c r="Q3716" s="63"/>
      <c r="R3716" s="63"/>
    </row>
    <row r="3717" spans="1:18" outlineLevel="1">
      <c r="A3717" s="6">
        <v>51</v>
      </c>
      <c r="B3717" s="20">
        <v>42721.020833333336</v>
      </c>
      <c r="C3717" s="21">
        <v>0.1875</v>
      </c>
      <c r="D3717" s="22">
        <v>9.23</v>
      </c>
      <c r="E3717" s="23">
        <v>25.2</v>
      </c>
      <c r="F3717" s="7">
        <f t="shared" si="172"/>
        <v>9.5022850000000005</v>
      </c>
      <c r="G3717" s="7">
        <f t="shared" si="173"/>
        <v>26.873280000000001</v>
      </c>
      <c r="H3717" s="8">
        <f t="shared" si="171"/>
        <v>519.07866205519997</v>
      </c>
      <c r="K3717" s="69"/>
      <c r="L3717" s="69"/>
      <c r="M3717" s="69"/>
      <c r="P3717" s="63"/>
      <c r="Q3717" s="63"/>
      <c r="R3717" s="63"/>
    </row>
    <row r="3718" spans="1:18" outlineLevel="1">
      <c r="A3718" s="6">
        <v>51</v>
      </c>
      <c r="B3718" s="20">
        <v>42721.020833333336</v>
      </c>
      <c r="C3718" s="21">
        <v>0.20833333333333334</v>
      </c>
      <c r="D3718" s="22">
        <v>7.03</v>
      </c>
      <c r="E3718" s="23">
        <v>25.2</v>
      </c>
      <c r="F3718" s="7">
        <f t="shared" si="172"/>
        <v>7.2373850000000006</v>
      </c>
      <c r="G3718" s="7">
        <f t="shared" si="173"/>
        <v>26.873280000000001</v>
      </c>
      <c r="H3718" s="8">
        <f t="shared" si="171"/>
        <v>395.3546039272</v>
      </c>
      <c r="K3718" s="69"/>
      <c r="L3718" s="69"/>
      <c r="M3718" s="69"/>
      <c r="P3718" s="63"/>
      <c r="Q3718" s="63"/>
      <c r="R3718" s="63"/>
    </row>
    <row r="3719" spans="1:18" outlineLevel="1">
      <c r="A3719" s="6">
        <v>51</v>
      </c>
      <c r="B3719" s="20">
        <v>42721.020833333336</v>
      </c>
      <c r="C3719" s="21">
        <v>0.22916666666666669</v>
      </c>
      <c r="D3719" s="22">
        <v>6.72</v>
      </c>
      <c r="E3719" s="23">
        <v>24.68</v>
      </c>
      <c r="F3719" s="7">
        <f t="shared" si="172"/>
        <v>6.9182399999999999</v>
      </c>
      <c r="G3719" s="7">
        <f t="shared" si="173"/>
        <v>26.318752</v>
      </c>
      <c r="H3719" s="8">
        <f t="shared" si="171"/>
        <v>381.75711716351998</v>
      </c>
      <c r="K3719" s="69"/>
      <c r="L3719" s="69"/>
      <c r="M3719" s="69"/>
      <c r="P3719" s="63"/>
      <c r="Q3719" s="63"/>
      <c r="R3719" s="63"/>
    </row>
    <row r="3720" spans="1:18" outlineLevel="1">
      <c r="A3720" s="6">
        <v>51</v>
      </c>
      <c r="B3720" s="20">
        <v>42721.020833333336</v>
      </c>
      <c r="C3720" s="21">
        <v>0.25</v>
      </c>
      <c r="D3720" s="22">
        <v>9.58</v>
      </c>
      <c r="E3720" s="23">
        <v>25.63</v>
      </c>
      <c r="F3720" s="7">
        <f t="shared" si="172"/>
        <v>9.8626100000000001</v>
      </c>
      <c r="G3720" s="7">
        <f t="shared" si="173"/>
        <v>27.331831999999999</v>
      </c>
      <c r="H3720" s="8">
        <f t="shared" si="171"/>
        <v>534.23951539847997</v>
      </c>
      <c r="K3720" s="69"/>
      <c r="L3720" s="69"/>
      <c r="M3720" s="69"/>
      <c r="P3720" s="63"/>
      <c r="Q3720" s="63"/>
      <c r="R3720" s="63"/>
    </row>
    <row r="3721" spans="1:18" outlineLevel="1">
      <c r="A3721" s="6">
        <v>51</v>
      </c>
      <c r="B3721" s="20">
        <v>42721.020833333336</v>
      </c>
      <c r="C3721" s="21">
        <v>0.27083333333333331</v>
      </c>
      <c r="D3721" s="22">
        <v>9.65</v>
      </c>
      <c r="E3721" s="23">
        <v>21.63</v>
      </c>
      <c r="F3721" s="7">
        <f t="shared" si="172"/>
        <v>9.9346750000000004</v>
      </c>
      <c r="G3721" s="7">
        <f t="shared" si="173"/>
        <v>23.066231999999999</v>
      </c>
      <c r="H3721" s="8">
        <f t="shared" si="171"/>
        <v>580.52049410540008</v>
      </c>
      <c r="K3721" s="69"/>
      <c r="L3721" s="69"/>
      <c r="M3721" s="69"/>
      <c r="P3721" s="63"/>
      <c r="Q3721" s="63"/>
      <c r="R3721" s="63"/>
    </row>
    <row r="3722" spans="1:18" outlineLevel="1">
      <c r="A3722" s="6">
        <v>51</v>
      </c>
      <c r="B3722" s="20">
        <v>42721.020833333336</v>
      </c>
      <c r="C3722" s="21">
        <v>0.29166666666666663</v>
      </c>
      <c r="D3722" s="22">
        <v>9.2899999999999991</v>
      </c>
      <c r="E3722" s="23">
        <v>25.2</v>
      </c>
      <c r="F3722" s="7">
        <f t="shared" si="172"/>
        <v>9.5640549999999998</v>
      </c>
      <c r="G3722" s="7">
        <f t="shared" si="173"/>
        <v>26.873280000000001</v>
      </c>
      <c r="H3722" s="8">
        <f t="shared" si="171"/>
        <v>522.45295454960001</v>
      </c>
      <c r="K3722" s="69"/>
      <c r="L3722" s="69"/>
      <c r="M3722" s="69"/>
      <c r="P3722" s="63"/>
      <c r="Q3722" s="63"/>
      <c r="R3722" s="63"/>
    </row>
    <row r="3723" spans="1:18" outlineLevel="1">
      <c r="A3723" s="6">
        <v>51</v>
      </c>
      <c r="B3723" s="20">
        <v>42721.020833333336</v>
      </c>
      <c r="C3723" s="21">
        <v>0.31249999999999994</v>
      </c>
      <c r="D3723" s="22">
        <v>9.3800000000000008</v>
      </c>
      <c r="E3723" s="23">
        <v>22.08</v>
      </c>
      <c r="F3723" s="7">
        <f t="shared" si="172"/>
        <v>9.6567100000000021</v>
      </c>
      <c r="G3723" s="7">
        <f t="shared" si="173"/>
        <v>23.546111999999997</v>
      </c>
      <c r="H3723" s="8">
        <f t="shared" si="171"/>
        <v>559.64388978848024</v>
      </c>
      <c r="K3723" s="69"/>
      <c r="L3723" s="69"/>
      <c r="M3723" s="69"/>
      <c r="P3723" s="63"/>
      <c r="Q3723" s="63"/>
      <c r="R3723" s="63"/>
    </row>
    <row r="3724" spans="1:18" outlineLevel="1">
      <c r="A3724" s="6">
        <v>51</v>
      </c>
      <c r="B3724" s="20">
        <v>42721.020833333336</v>
      </c>
      <c r="C3724" s="21">
        <v>0.33333333333333326</v>
      </c>
      <c r="D3724" s="22">
        <v>9.36</v>
      </c>
      <c r="E3724" s="23">
        <v>25.2</v>
      </c>
      <c r="F3724" s="7">
        <f t="shared" si="172"/>
        <v>9.63612</v>
      </c>
      <c r="G3724" s="7">
        <f t="shared" si="173"/>
        <v>26.873280000000001</v>
      </c>
      <c r="H3724" s="8">
        <f t="shared" si="171"/>
        <v>526.3896291264</v>
      </c>
      <c r="K3724" s="69"/>
      <c r="L3724" s="69"/>
      <c r="M3724" s="69"/>
      <c r="P3724" s="63"/>
      <c r="Q3724" s="63"/>
      <c r="R3724" s="63"/>
    </row>
    <row r="3725" spans="1:18" outlineLevel="1">
      <c r="A3725" s="6">
        <v>51</v>
      </c>
      <c r="B3725" s="20">
        <v>42721.020833333336</v>
      </c>
      <c r="C3725" s="21">
        <v>0.35416666666666657</v>
      </c>
      <c r="D3725" s="22">
        <v>8.3699999999999992</v>
      </c>
      <c r="E3725" s="23">
        <v>25.38</v>
      </c>
      <c r="F3725" s="7">
        <f t="shared" si="172"/>
        <v>8.6169150000000005</v>
      </c>
      <c r="G3725" s="7">
        <f t="shared" si="173"/>
        <v>27.065231999999998</v>
      </c>
      <c r="H3725" s="8">
        <f t="shared" ref="H3725:H3788" si="174">F3725*($B$6-G3725)</f>
        <v>469.05976890072009</v>
      </c>
      <c r="K3725" s="69"/>
      <c r="L3725" s="69"/>
      <c r="M3725" s="69"/>
      <c r="P3725" s="63"/>
      <c r="Q3725" s="63"/>
      <c r="R3725" s="63"/>
    </row>
    <row r="3726" spans="1:18" outlineLevel="1">
      <c r="A3726" s="6">
        <v>51</v>
      </c>
      <c r="B3726" s="20">
        <v>42721.020833333336</v>
      </c>
      <c r="C3726" s="21">
        <v>0.37499999999999989</v>
      </c>
      <c r="D3726" s="22">
        <v>8.1</v>
      </c>
      <c r="E3726" s="23">
        <v>25.2</v>
      </c>
      <c r="F3726" s="7">
        <f t="shared" ref="F3726:F3789" si="175">IF($B$10="Electricity",$D3726*$B$7,$D3726*$B$8)</f>
        <v>8.3389500000000005</v>
      </c>
      <c r="G3726" s="7">
        <f t="shared" ref="G3726:G3789" si="176">+E3726*$B$8</f>
        <v>26.873280000000001</v>
      </c>
      <c r="H3726" s="8">
        <f t="shared" si="174"/>
        <v>455.529486744</v>
      </c>
      <c r="K3726" s="69"/>
      <c r="L3726" s="69"/>
      <c r="M3726" s="69"/>
      <c r="P3726" s="63"/>
      <c r="Q3726" s="63"/>
      <c r="R3726" s="63"/>
    </row>
    <row r="3727" spans="1:18" outlineLevel="1">
      <c r="A3727" s="6">
        <v>51</v>
      </c>
      <c r="B3727" s="20">
        <v>42721.020833333336</v>
      </c>
      <c r="C3727" s="21">
        <v>0.3958333333333332</v>
      </c>
      <c r="D3727" s="22">
        <v>9.32</v>
      </c>
      <c r="E3727" s="23">
        <v>20.68</v>
      </c>
      <c r="F3727" s="7">
        <f t="shared" si="175"/>
        <v>9.5949400000000011</v>
      </c>
      <c r="G3727" s="7">
        <f t="shared" si="176"/>
        <v>22.053152000000001</v>
      </c>
      <c r="H3727" s="8">
        <f t="shared" si="174"/>
        <v>570.38893974912014</v>
      </c>
      <c r="K3727" s="69"/>
      <c r="L3727" s="69"/>
      <c r="M3727" s="69"/>
      <c r="P3727" s="63"/>
      <c r="Q3727" s="63"/>
      <c r="R3727" s="63"/>
    </row>
    <row r="3728" spans="1:18" outlineLevel="1">
      <c r="A3728" s="6">
        <v>51</v>
      </c>
      <c r="B3728" s="20">
        <v>42721.020833333336</v>
      </c>
      <c r="C3728" s="21">
        <v>0.41666666666666652</v>
      </c>
      <c r="D3728" s="22">
        <v>9.41</v>
      </c>
      <c r="E3728" s="23">
        <v>16.18</v>
      </c>
      <c r="F3728" s="7">
        <f t="shared" si="175"/>
        <v>9.6875950000000017</v>
      </c>
      <c r="G3728" s="7">
        <f t="shared" si="176"/>
        <v>17.254352000000001</v>
      </c>
      <c r="H3728" s="8">
        <f t="shared" si="174"/>
        <v>622.38581833656019</v>
      </c>
      <c r="K3728" s="69"/>
      <c r="L3728" s="69"/>
      <c r="M3728" s="69"/>
      <c r="P3728" s="63"/>
      <c r="Q3728" s="63"/>
      <c r="R3728" s="63"/>
    </row>
    <row r="3729" spans="1:18" outlineLevel="1">
      <c r="A3729" s="6">
        <v>51</v>
      </c>
      <c r="B3729" s="20">
        <v>42721.020833333336</v>
      </c>
      <c r="C3729" s="21">
        <v>0.43749999999999983</v>
      </c>
      <c r="D3729" s="22">
        <v>9.4600000000000009</v>
      </c>
      <c r="E3729" s="23">
        <v>13.22</v>
      </c>
      <c r="F3729" s="7">
        <f t="shared" si="175"/>
        <v>9.7390700000000017</v>
      </c>
      <c r="G3729" s="7">
        <f t="shared" si="176"/>
        <v>14.097808000000001</v>
      </c>
      <c r="H3729" s="8">
        <f t="shared" si="174"/>
        <v>656.4346660414401</v>
      </c>
      <c r="K3729" s="69"/>
      <c r="L3729" s="69"/>
      <c r="M3729" s="69"/>
      <c r="P3729" s="63"/>
      <c r="Q3729" s="63"/>
      <c r="R3729" s="63"/>
    </row>
    <row r="3730" spans="1:18" outlineLevel="1">
      <c r="A3730" s="6">
        <v>51</v>
      </c>
      <c r="B3730" s="20">
        <v>42721.020833333336</v>
      </c>
      <c r="C3730" s="21">
        <v>0.45833333333333315</v>
      </c>
      <c r="D3730" s="22">
        <v>9.66</v>
      </c>
      <c r="E3730" s="23">
        <v>12.14</v>
      </c>
      <c r="F3730" s="7">
        <f t="shared" si="175"/>
        <v>9.9449700000000014</v>
      </c>
      <c r="G3730" s="7">
        <f t="shared" si="176"/>
        <v>12.946096000000001</v>
      </c>
      <c r="H3730" s="8">
        <f t="shared" si="174"/>
        <v>681.76651866288012</v>
      </c>
      <c r="K3730" s="69"/>
      <c r="L3730" s="69"/>
      <c r="M3730" s="69"/>
      <c r="P3730" s="63"/>
      <c r="Q3730" s="63"/>
      <c r="R3730" s="63"/>
    </row>
    <row r="3731" spans="1:18" outlineLevel="1">
      <c r="A3731" s="6">
        <v>51</v>
      </c>
      <c r="B3731" s="20">
        <v>42721.020833333336</v>
      </c>
      <c r="C3731" s="21">
        <v>0.47916666666666646</v>
      </c>
      <c r="D3731" s="22">
        <v>9.7799999999999994</v>
      </c>
      <c r="E3731" s="23">
        <v>10.57</v>
      </c>
      <c r="F3731" s="7">
        <f t="shared" si="175"/>
        <v>10.06851</v>
      </c>
      <c r="G3731" s="7">
        <f t="shared" si="176"/>
        <v>11.271848</v>
      </c>
      <c r="H3731" s="8">
        <f t="shared" si="174"/>
        <v>707.09285069351995</v>
      </c>
      <c r="K3731" s="69"/>
      <c r="L3731" s="69"/>
      <c r="M3731" s="69"/>
      <c r="P3731" s="63"/>
      <c r="Q3731" s="63"/>
      <c r="R3731" s="63"/>
    </row>
    <row r="3732" spans="1:18" outlineLevel="1">
      <c r="A3732" s="6">
        <v>51</v>
      </c>
      <c r="B3732" s="20">
        <v>42721.020833333336</v>
      </c>
      <c r="C3732" s="21">
        <v>0.49999999999999978</v>
      </c>
      <c r="D3732" s="22">
        <v>9.7799999999999994</v>
      </c>
      <c r="E3732" s="23">
        <v>9.82</v>
      </c>
      <c r="F3732" s="7">
        <f t="shared" si="175"/>
        <v>10.06851</v>
      </c>
      <c r="G3732" s="7">
        <f t="shared" si="176"/>
        <v>10.472048000000001</v>
      </c>
      <c r="H3732" s="8">
        <f t="shared" si="174"/>
        <v>715.14564499151993</v>
      </c>
      <c r="K3732" s="69"/>
      <c r="L3732" s="69"/>
      <c r="M3732" s="69"/>
      <c r="P3732" s="63"/>
      <c r="Q3732" s="63"/>
      <c r="R3732" s="63"/>
    </row>
    <row r="3733" spans="1:18" outlineLevel="1">
      <c r="A3733" s="6">
        <v>51</v>
      </c>
      <c r="B3733" s="20">
        <v>42721.020833333336</v>
      </c>
      <c r="C3733" s="21">
        <v>0.52083333333333315</v>
      </c>
      <c r="D3733" s="22">
        <v>9.73</v>
      </c>
      <c r="E3733" s="23">
        <v>9.1999999999999993</v>
      </c>
      <c r="F3733" s="7">
        <f t="shared" si="175"/>
        <v>10.017035000000002</v>
      </c>
      <c r="G3733" s="7">
        <f t="shared" si="176"/>
        <v>9.8108799999999992</v>
      </c>
      <c r="H3733" s="8">
        <f t="shared" si="174"/>
        <v>718.11242415920015</v>
      </c>
      <c r="K3733" s="69"/>
      <c r="L3733" s="69"/>
      <c r="M3733" s="69"/>
      <c r="P3733" s="63"/>
      <c r="Q3733" s="63"/>
      <c r="R3733" s="63"/>
    </row>
    <row r="3734" spans="1:18" outlineLevel="1">
      <c r="A3734" s="6">
        <v>51</v>
      </c>
      <c r="B3734" s="20">
        <v>42721.020833333336</v>
      </c>
      <c r="C3734" s="21">
        <v>0.54166666666666652</v>
      </c>
      <c r="D3734" s="22">
        <v>9.6</v>
      </c>
      <c r="E3734" s="23">
        <v>4.8499999999999996</v>
      </c>
      <c r="F3734" s="7">
        <f t="shared" si="175"/>
        <v>9.8832000000000004</v>
      </c>
      <c r="G3734" s="7">
        <f t="shared" si="176"/>
        <v>5.17204</v>
      </c>
      <c r="H3734" s="8">
        <f t="shared" si="174"/>
        <v>754.36449427200012</v>
      </c>
      <c r="K3734" s="69"/>
      <c r="L3734" s="69"/>
      <c r="M3734" s="69"/>
      <c r="P3734" s="63"/>
      <c r="Q3734" s="63"/>
      <c r="R3734" s="63"/>
    </row>
    <row r="3735" spans="1:18" outlineLevel="1">
      <c r="A3735" s="6">
        <v>51</v>
      </c>
      <c r="B3735" s="20">
        <v>42721.020833333336</v>
      </c>
      <c r="C3735" s="21">
        <v>0.56249999999999989</v>
      </c>
      <c r="D3735" s="22">
        <v>9.59</v>
      </c>
      <c r="E3735" s="23">
        <v>8.5299999999999994</v>
      </c>
      <c r="F3735" s="7">
        <f t="shared" si="175"/>
        <v>9.8729050000000012</v>
      </c>
      <c r="G3735" s="7">
        <f t="shared" si="176"/>
        <v>9.0963919999999998</v>
      </c>
      <c r="H3735" s="8">
        <f t="shared" si="174"/>
        <v>714.83394344124019</v>
      </c>
      <c r="K3735" s="69"/>
      <c r="L3735" s="69"/>
      <c r="M3735" s="69"/>
      <c r="P3735" s="63"/>
      <c r="Q3735" s="63"/>
      <c r="R3735" s="63"/>
    </row>
    <row r="3736" spans="1:18" outlineLevel="1">
      <c r="A3736" s="6">
        <v>51</v>
      </c>
      <c r="B3736" s="20">
        <v>42721.020833333336</v>
      </c>
      <c r="C3736" s="21">
        <v>0.58333333333333326</v>
      </c>
      <c r="D3736" s="22">
        <v>9.2100000000000009</v>
      </c>
      <c r="E3736" s="23">
        <v>5.94</v>
      </c>
      <c r="F3736" s="7">
        <f t="shared" si="175"/>
        <v>9.481695000000002</v>
      </c>
      <c r="G3736" s="7">
        <f t="shared" si="176"/>
        <v>6.3344160000000009</v>
      </c>
      <c r="H3736" s="8">
        <f t="shared" si="174"/>
        <v>712.69714198488009</v>
      </c>
      <c r="K3736" s="69"/>
      <c r="L3736" s="69"/>
      <c r="M3736" s="69"/>
      <c r="P3736" s="63"/>
      <c r="Q3736" s="63"/>
      <c r="R3736" s="63"/>
    </row>
    <row r="3737" spans="1:18" outlineLevel="1">
      <c r="A3737" s="6">
        <v>51</v>
      </c>
      <c r="B3737" s="20">
        <v>42721.020833333336</v>
      </c>
      <c r="C3737" s="21">
        <v>0.60416666666666663</v>
      </c>
      <c r="D3737" s="22">
        <v>9.2799999999999994</v>
      </c>
      <c r="E3737" s="23">
        <v>4.59</v>
      </c>
      <c r="F3737" s="7">
        <f t="shared" si="175"/>
        <v>9.5537600000000005</v>
      </c>
      <c r="G3737" s="7">
        <f t="shared" si="176"/>
        <v>4.8947760000000002</v>
      </c>
      <c r="H3737" s="8">
        <f t="shared" si="174"/>
        <v>731.86792484223997</v>
      </c>
      <c r="K3737" s="69"/>
      <c r="L3737" s="69"/>
      <c r="M3737" s="69"/>
      <c r="P3737" s="63"/>
      <c r="Q3737" s="63"/>
      <c r="R3737" s="63"/>
    </row>
    <row r="3738" spans="1:18" outlineLevel="1">
      <c r="A3738" s="6">
        <v>51</v>
      </c>
      <c r="B3738" s="20">
        <v>42721.020833333336</v>
      </c>
      <c r="C3738" s="21">
        <v>0.625</v>
      </c>
      <c r="D3738" s="22">
        <v>8.74</v>
      </c>
      <c r="E3738" s="23">
        <v>7.66</v>
      </c>
      <c r="F3738" s="7">
        <f t="shared" si="175"/>
        <v>8.9978300000000004</v>
      </c>
      <c r="G3738" s="7">
        <f t="shared" si="176"/>
        <v>8.1686239999999994</v>
      </c>
      <c r="H3738" s="8">
        <f t="shared" si="174"/>
        <v>659.82325491408005</v>
      </c>
      <c r="K3738" s="69"/>
      <c r="L3738" s="69"/>
      <c r="M3738" s="69"/>
      <c r="P3738" s="63"/>
      <c r="Q3738" s="63"/>
      <c r="R3738" s="63"/>
    </row>
    <row r="3739" spans="1:18" outlineLevel="1">
      <c r="A3739" s="6">
        <v>51</v>
      </c>
      <c r="B3739" s="20">
        <v>42721.020833333336</v>
      </c>
      <c r="C3739" s="21">
        <v>0.64583333333333337</v>
      </c>
      <c r="D3739" s="22">
        <v>8.9600000000000009</v>
      </c>
      <c r="E3739" s="23">
        <v>1.53</v>
      </c>
      <c r="F3739" s="7">
        <f t="shared" si="175"/>
        <v>9.2243200000000023</v>
      </c>
      <c r="G3739" s="7">
        <f t="shared" si="176"/>
        <v>1.6315920000000002</v>
      </c>
      <c r="H3739" s="8">
        <f t="shared" si="174"/>
        <v>736.73175328256025</v>
      </c>
      <c r="K3739" s="69"/>
      <c r="L3739" s="69"/>
      <c r="M3739" s="69"/>
      <c r="P3739" s="63"/>
      <c r="Q3739" s="63"/>
      <c r="R3739" s="63"/>
    </row>
    <row r="3740" spans="1:18" outlineLevel="1">
      <c r="A3740" s="6">
        <v>51</v>
      </c>
      <c r="B3740" s="20">
        <v>42721.020833333336</v>
      </c>
      <c r="C3740" s="21">
        <v>0.66666666666666674</v>
      </c>
      <c r="D3740" s="22">
        <v>8.4</v>
      </c>
      <c r="E3740" s="23">
        <v>14.83</v>
      </c>
      <c r="F3740" s="7">
        <f t="shared" si="175"/>
        <v>8.6478000000000019</v>
      </c>
      <c r="G3740" s="7">
        <f t="shared" si="176"/>
        <v>15.814712</v>
      </c>
      <c r="H3740" s="8">
        <f t="shared" si="174"/>
        <v>568.0332335664001</v>
      </c>
      <c r="K3740" s="69"/>
      <c r="L3740" s="69"/>
      <c r="M3740" s="69"/>
      <c r="P3740" s="63"/>
      <c r="Q3740" s="63"/>
      <c r="R3740" s="63"/>
    </row>
    <row r="3741" spans="1:18" outlineLevel="1">
      <c r="A3741" s="6">
        <v>51</v>
      </c>
      <c r="B3741" s="20">
        <v>42721.020833333336</v>
      </c>
      <c r="C3741" s="21">
        <v>0.68750000000000011</v>
      </c>
      <c r="D3741" s="22">
        <v>8.77</v>
      </c>
      <c r="E3741" s="23">
        <v>23.65</v>
      </c>
      <c r="F3741" s="7">
        <f t="shared" si="175"/>
        <v>9.028715</v>
      </c>
      <c r="G3741" s="7">
        <f t="shared" si="176"/>
        <v>25.220359999999999</v>
      </c>
      <c r="H3741" s="8">
        <f t="shared" si="174"/>
        <v>508.13282986260003</v>
      </c>
      <c r="K3741" s="69"/>
      <c r="L3741" s="69"/>
      <c r="M3741" s="69"/>
      <c r="P3741" s="63"/>
      <c r="Q3741" s="63"/>
      <c r="R3741" s="63"/>
    </row>
    <row r="3742" spans="1:18" outlineLevel="1">
      <c r="A3742" s="6">
        <v>51</v>
      </c>
      <c r="B3742" s="20">
        <v>42721.020833333336</v>
      </c>
      <c r="C3742" s="21">
        <v>0.70833333333333348</v>
      </c>
      <c r="D3742" s="22">
        <v>8.35</v>
      </c>
      <c r="E3742" s="23">
        <v>27.98</v>
      </c>
      <c r="F3742" s="7">
        <f t="shared" si="175"/>
        <v>8.5963250000000002</v>
      </c>
      <c r="G3742" s="7">
        <f t="shared" si="176"/>
        <v>29.837872000000001</v>
      </c>
      <c r="H3742" s="8">
        <f t="shared" si="174"/>
        <v>444.10444247959998</v>
      </c>
      <c r="K3742" s="69"/>
      <c r="L3742" s="69"/>
      <c r="M3742" s="69"/>
      <c r="P3742" s="63"/>
      <c r="Q3742" s="63"/>
      <c r="R3742" s="63"/>
    </row>
    <row r="3743" spans="1:18" outlineLevel="1">
      <c r="A3743" s="6">
        <v>51</v>
      </c>
      <c r="B3743" s="20">
        <v>42721.020833333336</v>
      </c>
      <c r="C3743" s="21">
        <v>0.72916666666666685</v>
      </c>
      <c r="D3743" s="22">
        <v>8.77</v>
      </c>
      <c r="E3743" s="23">
        <v>25.86</v>
      </c>
      <c r="F3743" s="7">
        <f t="shared" si="175"/>
        <v>9.028715</v>
      </c>
      <c r="G3743" s="7">
        <f t="shared" si="176"/>
        <v>27.577103999999999</v>
      </c>
      <c r="H3743" s="8">
        <f t="shared" si="174"/>
        <v>486.85445995864001</v>
      </c>
      <c r="K3743" s="69"/>
      <c r="L3743" s="69"/>
      <c r="M3743" s="69"/>
      <c r="P3743" s="63"/>
      <c r="Q3743" s="63"/>
      <c r="R3743" s="63"/>
    </row>
    <row r="3744" spans="1:18" outlineLevel="1">
      <c r="A3744" s="6">
        <v>51</v>
      </c>
      <c r="B3744" s="20">
        <v>42721.020833333336</v>
      </c>
      <c r="C3744" s="21">
        <v>0.75000000000000022</v>
      </c>
      <c r="D3744" s="22">
        <v>8.57</v>
      </c>
      <c r="E3744" s="23">
        <v>28.02</v>
      </c>
      <c r="F3744" s="7">
        <f t="shared" si="175"/>
        <v>8.8228150000000003</v>
      </c>
      <c r="G3744" s="7">
        <f t="shared" si="176"/>
        <v>29.880527999999998</v>
      </c>
      <c r="H3744" s="8">
        <f t="shared" si="174"/>
        <v>455.42905185368005</v>
      </c>
      <c r="K3744" s="69"/>
      <c r="L3744" s="69"/>
      <c r="M3744" s="69"/>
      <c r="P3744" s="63"/>
      <c r="Q3744" s="63"/>
      <c r="R3744" s="63"/>
    </row>
    <row r="3745" spans="1:18" outlineLevel="1">
      <c r="A3745" s="6">
        <v>51</v>
      </c>
      <c r="B3745" s="20">
        <v>42721.020833333336</v>
      </c>
      <c r="C3745" s="21">
        <v>0.77083333333333359</v>
      </c>
      <c r="D3745" s="22">
        <v>8.9700000000000006</v>
      </c>
      <c r="E3745" s="23">
        <v>27.66</v>
      </c>
      <c r="F3745" s="7">
        <f t="shared" si="175"/>
        <v>9.2346150000000016</v>
      </c>
      <c r="G3745" s="7">
        <f t="shared" si="176"/>
        <v>29.496624000000001</v>
      </c>
      <c r="H3745" s="8">
        <f t="shared" si="174"/>
        <v>480.2311560602401</v>
      </c>
      <c r="K3745" s="69"/>
      <c r="L3745" s="69"/>
      <c r="M3745" s="69"/>
      <c r="P3745" s="63"/>
      <c r="Q3745" s="63"/>
      <c r="R3745" s="63"/>
    </row>
    <row r="3746" spans="1:18" outlineLevel="1">
      <c r="A3746" s="6">
        <v>51</v>
      </c>
      <c r="B3746" s="20">
        <v>42721.020833333336</v>
      </c>
      <c r="C3746" s="21">
        <v>0.79166666666666696</v>
      </c>
      <c r="D3746" s="22">
        <v>8.9700000000000006</v>
      </c>
      <c r="E3746" s="23">
        <v>28.48</v>
      </c>
      <c r="F3746" s="7">
        <f t="shared" si="175"/>
        <v>9.2346150000000016</v>
      </c>
      <c r="G3746" s="7">
        <f t="shared" si="176"/>
        <v>30.371072000000002</v>
      </c>
      <c r="H3746" s="8">
        <f t="shared" si="174"/>
        <v>472.15596544272012</v>
      </c>
      <c r="K3746" s="69"/>
      <c r="L3746" s="69"/>
      <c r="M3746" s="69"/>
      <c r="P3746" s="63"/>
      <c r="Q3746" s="63"/>
      <c r="R3746" s="63"/>
    </row>
    <row r="3747" spans="1:18" outlineLevel="1">
      <c r="A3747" s="6">
        <v>51</v>
      </c>
      <c r="B3747" s="20">
        <v>42721.020833333336</v>
      </c>
      <c r="C3747" s="21">
        <v>0.81250000000000033</v>
      </c>
      <c r="D3747" s="22">
        <v>8.4499999999999993</v>
      </c>
      <c r="E3747" s="23">
        <v>28.25</v>
      </c>
      <c r="F3747" s="7">
        <f t="shared" si="175"/>
        <v>8.6992750000000001</v>
      </c>
      <c r="G3747" s="7">
        <f t="shared" si="176"/>
        <v>30.125800000000002</v>
      </c>
      <c r="H3747" s="8">
        <f t="shared" si="174"/>
        <v>446.918293705</v>
      </c>
      <c r="K3747" s="69"/>
      <c r="L3747" s="69"/>
      <c r="M3747" s="69"/>
      <c r="P3747" s="63"/>
      <c r="Q3747" s="63"/>
      <c r="R3747" s="63"/>
    </row>
    <row r="3748" spans="1:18" outlineLevel="1">
      <c r="A3748" s="6">
        <v>51</v>
      </c>
      <c r="B3748" s="20">
        <v>42721.020833333336</v>
      </c>
      <c r="C3748" s="21">
        <v>0.8333333333333337</v>
      </c>
      <c r="D3748" s="22">
        <v>9.0299999999999994</v>
      </c>
      <c r="E3748" s="23">
        <v>23.58</v>
      </c>
      <c r="F3748" s="7">
        <f t="shared" si="175"/>
        <v>9.2963850000000008</v>
      </c>
      <c r="G3748" s="7">
        <f t="shared" si="176"/>
        <v>25.145712</v>
      </c>
      <c r="H3748" s="8">
        <f t="shared" si="174"/>
        <v>523.89115764888004</v>
      </c>
      <c r="K3748" s="69"/>
      <c r="L3748" s="69"/>
      <c r="M3748" s="69"/>
      <c r="P3748" s="63"/>
      <c r="Q3748" s="63"/>
      <c r="R3748" s="63"/>
    </row>
    <row r="3749" spans="1:18" outlineLevel="1">
      <c r="A3749" s="6">
        <v>51</v>
      </c>
      <c r="B3749" s="20">
        <v>42721.020833333336</v>
      </c>
      <c r="C3749" s="21">
        <v>0.85416666666666707</v>
      </c>
      <c r="D3749" s="22">
        <v>7.09</v>
      </c>
      <c r="E3749" s="23">
        <v>33.22</v>
      </c>
      <c r="F3749" s="7">
        <f t="shared" si="175"/>
        <v>7.2991550000000007</v>
      </c>
      <c r="G3749" s="7">
        <f t="shared" si="176"/>
        <v>35.425807999999996</v>
      </c>
      <c r="H3749" s="8">
        <f t="shared" si="174"/>
        <v>336.30266890776005</v>
      </c>
      <c r="K3749" s="69"/>
      <c r="L3749" s="69"/>
      <c r="M3749" s="69"/>
      <c r="P3749" s="63"/>
      <c r="Q3749" s="63"/>
      <c r="R3749" s="63"/>
    </row>
    <row r="3750" spans="1:18" outlineLevel="1">
      <c r="A3750" s="6">
        <v>51</v>
      </c>
      <c r="B3750" s="20">
        <v>42721.020833333336</v>
      </c>
      <c r="C3750" s="21">
        <v>0.87500000000000044</v>
      </c>
      <c r="D3750" s="22">
        <v>8.7100000000000009</v>
      </c>
      <c r="E3750" s="23">
        <v>33.4</v>
      </c>
      <c r="F3750" s="7">
        <f t="shared" si="175"/>
        <v>8.9669450000000008</v>
      </c>
      <c r="G3750" s="7">
        <f t="shared" si="176"/>
        <v>35.617759999999997</v>
      </c>
      <c r="H3750" s="8">
        <f t="shared" si="174"/>
        <v>411.42352255680004</v>
      </c>
      <c r="K3750" s="69"/>
      <c r="L3750" s="69"/>
      <c r="M3750" s="69"/>
      <c r="P3750" s="63"/>
      <c r="Q3750" s="63"/>
      <c r="R3750" s="63"/>
    </row>
    <row r="3751" spans="1:18" outlineLevel="1">
      <c r="A3751" s="6">
        <v>51</v>
      </c>
      <c r="B3751" s="20">
        <v>42721.020833333336</v>
      </c>
      <c r="C3751" s="21">
        <v>0.89583333333333381</v>
      </c>
      <c r="D3751" s="22">
        <v>7.52</v>
      </c>
      <c r="E3751" s="23">
        <v>25.38</v>
      </c>
      <c r="F3751" s="7">
        <f t="shared" si="175"/>
        <v>7.7418399999999998</v>
      </c>
      <c r="G3751" s="7">
        <f t="shared" si="176"/>
        <v>27.065231999999998</v>
      </c>
      <c r="H3751" s="8">
        <f t="shared" si="174"/>
        <v>421.42526429312005</v>
      </c>
      <c r="K3751" s="69"/>
      <c r="L3751" s="69"/>
      <c r="M3751" s="69"/>
      <c r="P3751" s="63"/>
      <c r="Q3751" s="63"/>
      <c r="R3751" s="63"/>
    </row>
    <row r="3752" spans="1:18" outlineLevel="1">
      <c r="A3752" s="6">
        <v>51</v>
      </c>
      <c r="B3752" s="20">
        <v>42721.020833333336</v>
      </c>
      <c r="C3752" s="21">
        <v>0.91666666666666718</v>
      </c>
      <c r="D3752" s="22">
        <v>6.7</v>
      </c>
      <c r="E3752" s="23">
        <v>30.15</v>
      </c>
      <c r="F3752" s="7">
        <f t="shared" si="175"/>
        <v>6.8976500000000005</v>
      </c>
      <c r="G3752" s="7">
        <f t="shared" si="176"/>
        <v>32.151959999999995</v>
      </c>
      <c r="H3752" s="8">
        <f t="shared" si="174"/>
        <v>340.38550810600003</v>
      </c>
      <c r="K3752" s="69"/>
      <c r="L3752" s="69"/>
      <c r="M3752" s="69"/>
      <c r="P3752" s="63"/>
      <c r="Q3752" s="63"/>
      <c r="R3752" s="63"/>
    </row>
    <row r="3753" spans="1:18" outlineLevel="1">
      <c r="A3753" s="6">
        <v>51</v>
      </c>
      <c r="B3753" s="20">
        <v>42721.020833333336</v>
      </c>
      <c r="C3753" s="21">
        <v>0.93750000000000056</v>
      </c>
      <c r="D3753" s="22">
        <v>7</v>
      </c>
      <c r="E3753" s="23">
        <v>26.43</v>
      </c>
      <c r="F3753" s="7">
        <f t="shared" si="175"/>
        <v>7.2065000000000001</v>
      </c>
      <c r="G3753" s="7">
        <f t="shared" si="176"/>
        <v>28.184951999999999</v>
      </c>
      <c r="H3753" s="8">
        <f t="shared" si="174"/>
        <v>384.21489341200004</v>
      </c>
      <c r="K3753" s="69"/>
      <c r="L3753" s="69"/>
      <c r="M3753" s="69"/>
      <c r="P3753" s="63"/>
      <c r="Q3753" s="63"/>
      <c r="R3753" s="63"/>
    </row>
    <row r="3754" spans="1:18" outlineLevel="1">
      <c r="A3754" s="6">
        <v>51</v>
      </c>
      <c r="B3754" s="20">
        <v>42721.020833333336</v>
      </c>
      <c r="C3754" s="21">
        <v>0.95833333333333393</v>
      </c>
      <c r="D3754" s="22">
        <v>6.82</v>
      </c>
      <c r="E3754" s="23">
        <v>25.33</v>
      </c>
      <c r="F3754" s="7">
        <f t="shared" si="175"/>
        <v>7.0211900000000007</v>
      </c>
      <c r="G3754" s="7">
        <f t="shared" si="176"/>
        <v>27.011911999999999</v>
      </c>
      <c r="H3754" s="8">
        <f t="shared" si="174"/>
        <v>382.5712185847201</v>
      </c>
      <c r="K3754" s="69"/>
      <c r="L3754" s="69"/>
      <c r="M3754" s="69"/>
      <c r="P3754" s="63"/>
      <c r="Q3754" s="63"/>
      <c r="R3754" s="63"/>
    </row>
    <row r="3755" spans="1:18" outlineLevel="1">
      <c r="A3755" s="6">
        <v>51</v>
      </c>
      <c r="B3755" s="20">
        <v>42721.020833333336</v>
      </c>
      <c r="C3755" s="21">
        <v>0.9791666666666673</v>
      </c>
      <c r="D3755" s="22">
        <v>5.59</v>
      </c>
      <c r="E3755" s="23">
        <v>28.56</v>
      </c>
      <c r="F3755" s="7">
        <f t="shared" si="175"/>
        <v>5.7549049999999999</v>
      </c>
      <c r="G3755" s="7">
        <f t="shared" si="176"/>
        <v>30.456384</v>
      </c>
      <c r="H3755" s="8">
        <f t="shared" si="174"/>
        <v>293.75116093648001</v>
      </c>
      <c r="K3755" s="69"/>
      <c r="L3755" s="69"/>
      <c r="M3755" s="69"/>
      <c r="P3755" s="63"/>
      <c r="Q3755" s="63"/>
      <c r="R3755" s="63"/>
    </row>
    <row r="3756" spans="1:18" outlineLevel="1">
      <c r="A3756" s="6">
        <v>51</v>
      </c>
      <c r="B3756" s="20">
        <v>42721.020833333336</v>
      </c>
      <c r="C3756" s="21">
        <v>1.0000000000000007</v>
      </c>
      <c r="D3756" s="22">
        <v>4.28</v>
      </c>
      <c r="E3756" s="23">
        <v>30.49</v>
      </c>
      <c r="F3756" s="7">
        <f t="shared" si="175"/>
        <v>4.4062600000000005</v>
      </c>
      <c r="G3756" s="7">
        <f t="shared" si="176"/>
        <v>32.514536</v>
      </c>
      <c r="H3756" s="8">
        <f t="shared" si="174"/>
        <v>215.84269060464004</v>
      </c>
      <c r="K3756" s="69"/>
      <c r="L3756" s="69"/>
      <c r="M3756" s="69"/>
      <c r="P3756" s="63"/>
      <c r="Q3756" s="63"/>
      <c r="R3756" s="63"/>
    </row>
    <row r="3757" spans="1:18" outlineLevel="1">
      <c r="A3757" s="6">
        <v>52</v>
      </c>
      <c r="B3757" s="20">
        <v>42722.020833333336</v>
      </c>
      <c r="C3757" s="21">
        <v>2.0833333333333332E-2</v>
      </c>
      <c r="D3757" s="22">
        <v>5.4371030000000005</v>
      </c>
      <c r="E3757" s="23">
        <v>23.61</v>
      </c>
      <c r="F3757" s="7">
        <f t="shared" si="175"/>
        <v>5.5974975385000008</v>
      </c>
      <c r="G3757" s="7">
        <f t="shared" si="176"/>
        <v>25.177703999999999</v>
      </c>
      <c r="H3757" s="8">
        <f t="shared" si="174"/>
        <v>315.26391322266846</v>
      </c>
      <c r="K3757" s="69"/>
      <c r="L3757" s="69"/>
      <c r="M3757" s="69"/>
      <c r="P3757" s="63"/>
      <c r="Q3757" s="63"/>
      <c r="R3757" s="63"/>
    </row>
    <row r="3758" spans="1:18" outlineLevel="1">
      <c r="A3758" s="6">
        <v>52</v>
      </c>
      <c r="B3758" s="20">
        <v>42722.020833333336</v>
      </c>
      <c r="C3758" s="21">
        <v>4.1666666666666664E-2</v>
      </c>
      <c r="D3758" s="22">
        <v>7.5440329999999998</v>
      </c>
      <c r="E3758" s="23">
        <v>25.31</v>
      </c>
      <c r="F3758" s="7">
        <f t="shared" si="175"/>
        <v>7.7665819735000001</v>
      </c>
      <c r="G3758" s="7">
        <f t="shared" si="176"/>
        <v>26.990583999999998</v>
      </c>
      <c r="H3758" s="8">
        <f t="shared" si="174"/>
        <v>423.35184769161248</v>
      </c>
      <c r="K3758" s="69"/>
      <c r="L3758" s="69"/>
      <c r="M3758" s="69"/>
      <c r="P3758" s="63"/>
      <c r="Q3758" s="63"/>
      <c r="R3758" s="63"/>
    </row>
    <row r="3759" spans="1:18" outlineLevel="1">
      <c r="A3759" s="6">
        <v>52</v>
      </c>
      <c r="B3759" s="20">
        <v>42722.020833333336</v>
      </c>
      <c r="C3759" s="21">
        <v>6.25E-2</v>
      </c>
      <c r="D3759" s="22">
        <v>7.2539229999999995</v>
      </c>
      <c r="E3759" s="23">
        <v>25.2</v>
      </c>
      <c r="F3759" s="7">
        <f t="shared" si="175"/>
        <v>7.4679137285000001</v>
      </c>
      <c r="G3759" s="7">
        <f t="shared" si="176"/>
        <v>26.873280000000001</v>
      </c>
      <c r="H3759" s="8">
        <f t="shared" si="174"/>
        <v>407.94763223092554</v>
      </c>
      <c r="K3759" s="69"/>
      <c r="L3759" s="69"/>
      <c r="M3759" s="69"/>
      <c r="P3759" s="63"/>
      <c r="Q3759" s="63"/>
      <c r="R3759" s="63"/>
    </row>
    <row r="3760" spans="1:18" outlineLevel="1">
      <c r="A3760" s="6">
        <v>52</v>
      </c>
      <c r="B3760" s="20">
        <v>42722.020833333336</v>
      </c>
      <c r="C3760" s="21">
        <v>8.3333333333333329E-2</v>
      </c>
      <c r="D3760" s="22">
        <v>7.8503360000000004</v>
      </c>
      <c r="E3760" s="23">
        <v>19.2</v>
      </c>
      <c r="F3760" s="7">
        <f t="shared" si="175"/>
        <v>8.0819209120000011</v>
      </c>
      <c r="G3760" s="7">
        <f t="shared" si="176"/>
        <v>20.474879999999999</v>
      </c>
      <c r="H3760" s="8">
        <f t="shared" si="174"/>
        <v>493.20019348530951</v>
      </c>
      <c r="K3760" s="69"/>
      <c r="L3760" s="69"/>
      <c r="M3760" s="69"/>
      <c r="P3760" s="63"/>
      <c r="Q3760" s="63"/>
      <c r="R3760" s="63"/>
    </row>
    <row r="3761" spans="1:18" outlineLevel="1">
      <c r="A3761" s="6">
        <v>52</v>
      </c>
      <c r="B3761" s="20">
        <v>42722.020833333336</v>
      </c>
      <c r="C3761" s="21">
        <v>0.10416666666666666</v>
      </c>
      <c r="D3761" s="22">
        <v>6.2843719999999994</v>
      </c>
      <c r="E3761" s="23">
        <v>16.2</v>
      </c>
      <c r="F3761" s="7">
        <f t="shared" si="175"/>
        <v>6.4697609739999997</v>
      </c>
      <c r="G3761" s="7">
        <f t="shared" si="176"/>
        <v>17.275679999999998</v>
      </c>
      <c r="H3761" s="8">
        <f t="shared" si="174"/>
        <v>415.51599911768773</v>
      </c>
      <c r="K3761" s="69"/>
      <c r="L3761" s="69"/>
      <c r="M3761" s="69"/>
      <c r="P3761" s="63"/>
      <c r="Q3761" s="63"/>
      <c r="R3761" s="63"/>
    </row>
    <row r="3762" spans="1:18" outlineLevel="1">
      <c r="A3762" s="6">
        <v>52</v>
      </c>
      <c r="B3762" s="20">
        <v>42722.020833333336</v>
      </c>
      <c r="C3762" s="21">
        <v>0.12499999999999999</v>
      </c>
      <c r="D3762" s="22">
        <v>5.3439480000000001</v>
      </c>
      <c r="E3762" s="23">
        <v>23.23</v>
      </c>
      <c r="F3762" s="7">
        <f t="shared" si="175"/>
        <v>5.5015944660000002</v>
      </c>
      <c r="G3762" s="7">
        <f t="shared" si="176"/>
        <v>24.772472</v>
      </c>
      <c r="H3762" s="8">
        <f t="shared" si="174"/>
        <v>312.09185411466007</v>
      </c>
      <c r="K3762" s="69"/>
      <c r="L3762" s="69"/>
      <c r="M3762" s="69"/>
      <c r="P3762" s="63"/>
      <c r="Q3762" s="63"/>
      <c r="R3762" s="63"/>
    </row>
    <row r="3763" spans="1:18" outlineLevel="1">
      <c r="A3763" s="6">
        <v>52</v>
      </c>
      <c r="B3763" s="20">
        <v>42722.020833333336</v>
      </c>
      <c r="C3763" s="21">
        <v>0.14583333333333331</v>
      </c>
      <c r="D3763" s="22">
        <v>4.7866620000000006</v>
      </c>
      <c r="E3763" s="23">
        <v>25.2</v>
      </c>
      <c r="F3763" s="7">
        <f t="shared" si="175"/>
        <v>4.9278685290000013</v>
      </c>
      <c r="G3763" s="7">
        <f t="shared" si="176"/>
        <v>26.873280000000001</v>
      </c>
      <c r="H3763" s="8">
        <f t="shared" si="174"/>
        <v>269.19329433049495</v>
      </c>
      <c r="K3763" s="69"/>
      <c r="L3763" s="69"/>
      <c r="M3763" s="69"/>
      <c r="P3763" s="63"/>
      <c r="Q3763" s="63"/>
      <c r="R3763" s="63"/>
    </row>
    <row r="3764" spans="1:18" outlineLevel="1">
      <c r="A3764" s="6">
        <v>52</v>
      </c>
      <c r="B3764" s="20">
        <v>42722.020833333336</v>
      </c>
      <c r="C3764" s="21">
        <v>0.16666666666666666</v>
      </c>
      <c r="D3764" s="22">
        <v>5.3157559999999995</v>
      </c>
      <c r="E3764" s="23">
        <v>25.2</v>
      </c>
      <c r="F3764" s="7">
        <f t="shared" si="175"/>
        <v>5.4725708019999999</v>
      </c>
      <c r="G3764" s="7">
        <f t="shared" si="176"/>
        <v>26.873280000000001</v>
      </c>
      <c r="H3764" s="8">
        <f t="shared" si="174"/>
        <v>298.94859288102941</v>
      </c>
      <c r="K3764" s="69"/>
      <c r="L3764" s="69"/>
      <c r="M3764" s="69"/>
      <c r="P3764" s="63"/>
      <c r="Q3764" s="63"/>
      <c r="R3764" s="63"/>
    </row>
    <row r="3765" spans="1:18" outlineLevel="1">
      <c r="A3765" s="6">
        <v>52</v>
      </c>
      <c r="B3765" s="20">
        <v>42722.020833333336</v>
      </c>
      <c r="C3765" s="21">
        <v>0.1875</v>
      </c>
      <c r="D3765" s="22">
        <v>6.3283690000000004</v>
      </c>
      <c r="E3765" s="23">
        <v>22.44</v>
      </c>
      <c r="F3765" s="7">
        <f t="shared" si="175"/>
        <v>6.5150558855000007</v>
      </c>
      <c r="G3765" s="7">
        <f t="shared" si="176"/>
        <v>23.930016000000002</v>
      </c>
      <c r="H3765" s="8">
        <f t="shared" si="174"/>
        <v>375.07166308734088</v>
      </c>
      <c r="K3765" s="69"/>
      <c r="L3765" s="69"/>
      <c r="M3765" s="69"/>
      <c r="P3765" s="63"/>
      <c r="Q3765" s="63"/>
      <c r="R3765" s="63"/>
    </row>
    <row r="3766" spans="1:18" outlineLevel="1">
      <c r="A3766" s="6">
        <v>52</v>
      </c>
      <c r="B3766" s="20">
        <v>42722.020833333336</v>
      </c>
      <c r="C3766" s="21">
        <v>0.20833333333333334</v>
      </c>
      <c r="D3766" s="22">
        <v>5.9000419999999991</v>
      </c>
      <c r="E3766" s="23">
        <v>25.2</v>
      </c>
      <c r="F3766" s="7">
        <f t="shared" si="175"/>
        <v>6.0740932389999998</v>
      </c>
      <c r="G3766" s="7">
        <f t="shared" si="176"/>
        <v>26.873280000000001</v>
      </c>
      <c r="H3766" s="8">
        <f t="shared" si="174"/>
        <v>331.80779062074606</v>
      </c>
      <c r="K3766" s="69"/>
      <c r="L3766" s="69"/>
      <c r="M3766" s="69"/>
      <c r="P3766" s="63"/>
      <c r="Q3766" s="63"/>
      <c r="R3766" s="63"/>
    </row>
    <row r="3767" spans="1:18" outlineLevel="1">
      <c r="A3767" s="6">
        <v>52</v>
      </c>
      <c r="B3767" s="20">
        <v>42722.020833333336</v>
      </c>
      <c r="C3767" s="21">
        <v>0.22916666666666669</v>
      </c>
      <c r="D3767" s="22">
        <v>4.379397</v>
      </c>
      <c r="E3767" s="23">
        <v>25.2</v>
      </c>
      <c r="F3767" s="7">
        <f t="shared" si="175"/>
        <v>4.5085892115000004</v>
      </c>
      <c r="G3767" s="7">
        <f t="shared" si="176"/>
        <v>26.873280000000001</v>
      </c>
      <c r="H3767" s="8">
        <f t="shared" si="174"/>
        <v>246.28944045163129</v>
      </c>
      <c r="K3767" s="69"/>
      <c r="L3767" s="69"/>
      <c r="M3767" s="69"/>
      <c r="P3767" s="63"/>
      <c r="Q3767" s="63"/>
      <c r="R3767" s="63"/>
    </row>
    <row r="3768" spans="1:18" outlineLevel="1">
      <c r="A3768" s="6">
        <v>52</v>
      </c>
      <c r="B3768" s="20">
        <v>42722.020833333336</v>
      </c>
      <c r="C3768" s="21">
        <v>0.25</v>
      </c>
      <c r="D3768" s="22">
        <v>3.1595079999999998</v>
      </c>
      <c r="E3768" s="23">
        <v>25.41</v>
      </c>
      <c r="F3768" s="7">
        <f t="shared" si="175"/>
        <v>3.2527134860000002</v>
      </c>
      <c r="G3768" s="7">
        <f t="shared" si="176"/>
        <v>27.097224000000001</v>
      </c>
      <c r="H3768" s="8">
        <f t="shared" si="174"/>
        <v>176.95664317103714</v>
      </c>
      <c r="K3768" s="69"/>
      <c r="L3768" s="69"/>
      <c r="M3768" s="69"/>
      <c r="P3768" s="63"/>
      <c r="Q3768" s="63"/>
      <c r="R3768" s="63"/>
    </row>
    <row r="3769" spans="1:18" outlineLevel="1">
      <c r="A3769" s="6">
        <v>52</v>
      </c>
      <c r="B3769" s="20">
        <v>42722.020833333336</v>
      </c>
      <c r="C3769" s="21">
        <v>0.27083333333333331</v>
      </c>
      <c r="D3769" s="22">
        <v>1.6525399999999999</v>
      </c>
      <c r="E3769" s="23">
        <v>24.84</v>
      </c>
      <c r="F3769" s="7">
        <f t="shared" si="175"/>
        <v>1.70128993</v>
      </c>
      <c r="G3769" s="7">
        <f t="shared" si="176"/>
        <v>26.489376</v>
      </c>
      <c r="H3769" s="8">
        <f t="shared" si="174"/>
        <v>93.589020654216313</v>
      </c>
      <c r="K3769" s="69"/>
      <c r="L3769" s="69"/>
      <c r="M3769" s="69"/>
      <c r="P3769" s="63"/>
      <c r="Q3769" s="63"/>
      <c r="R3769" s="63"/>
    </row>
    <row r="3770" spans="1:18" outlineLevel="1">
      <c r="A3770" s="6">
        <v>52</v>
      </c>
      <c r="B3770" s="20">
        <v>42722.020833333336</v>
      </c>
      <c r="C3770" s="21">
        <v>0.29166666666666663</v>
      </c>
      <c r="D3770" s="22">
        <v>2.3866209999999999</v>
      </c>
      <c r="E3770" s="23">
        <v>25.21</v>
      </c>
      <c r="F3770" s="7">
        <f t="shared" si="175"/>
        <v>2.4570263195000002</v>
      </c>
      <c r="G3770" s="7">
        <f t="shared" si="176"/>
        <v>26.883944</v>
      </c>
      <c r="H3770" s="8">
        <f t="shared" si="174"/>
        <v>134.19308705928592</v>
      </c>
      <c r="K3770" s="69"/>
      <c r="L3770" s="69"/>
      <c r="M3770" s="69"/>
      <c r="P3770" s="63"/>
      <c r="Q3770" s="63"/>
      <c r="R3770" s="63"/>
    </row>
    <row r="3771" spans="1:18" outlineLevel="1">
      <c r="A3771" s="6">
        <v>52</v>
      </c>
      <c r="B3771" s="20">
        <v>42722.020833333336</v>
      </c>
      <c r="C3771" s="21">
        <v>0.31249999999999994</v>
      </c>
      <c r="D3771" s="22">
        <v>3.39046</v>
      </c>
      <c r="E3771" s="23">
        <v>28.76</v>
      </c>
      <c r="F3771" s="7">
        <f t="shared" si="175"/>
        <v>3.4904785700000005</v>
      </c>
      <c r="G3771" s="7">
        <f t="shared" si="176"/>
        <v>30.669664000000001</v>
      </c>
      <c r="H3771" s="8">
        <f t="shared" si="174"/>
        <v>177.42219851389956</v>
      </c>
      <c r="K3771" s="69"/>
      <c r="L3771" s="69"/>
      <c r="M3771" s="69"/>
      <c r="P3771" s="63"/>
      <c r="Q3771" s="63"/>
      <c r="R3771" s="63"/>
    </row>
    <row r="3772" spans="1:18" outlineLevel="1">
      <c r="A3772" s="6">
        <v>52</v>
      </c>
      <c r="B3772" s="20">
        <v>42722.020833333336</v>
      </c>
      <c r="C3772" s="21">
        <v>0.33333333333333326</v>
      </c>
      <c r="D3772" s="22">
        <v>4.4984220000000006</v>
      </c>
      <c r="E3772" s="23">
        <v>28.39</v>
      </c>
      <c r="F3772" s="7">
        <f t="shared" si="175"/>
        <v>4.6311254490000007</v>
      </c>
      <c r="G3772" s="7">
        <f t="shared" si="176"/>
        <v>30.275096000000001</v>
      </c>
      <c r="H3772" s="8">
        <f t="shared" si="174"/>
        <v>237.22895653698191</v>
      </c>
      <c r="K3772" s="69"/>
      <c r="L3772" s="69"/>
      <c r="M3772" s="69"/>
      <c r="P3772" s="63"/>
      <c r="Q3772" s="63"/>
      <c r="R3772" s="63"/>
    </row>
    <row r="3773" spans="1:18" outlineLevel="1">
      <c r="A3773" s="6">
        <v>52</v>
      </c>
      <c r="B3773" s="20">
        <v>42722.020833333336</v>
      </c>
      <c r="C3773" s="21">
        <v>0.35416666666666657</v>
      </c>
      <c r="D3773" s="22">
        <v>4.1548960000000008</v>
      </c>
      <c r="E3773" s="23">
        <v>26.9</v>
      </c>
      <c r="F3773" s="7">
        <f t="shared" si="175"/>
        <v>4.2774654320000014</v>
      </c>
      <c r="G3773" s="7">
        <f t="shared" si="176"/>
        <v>28.686159999999997</v>
      </c>
      <c r="H3773" s="8">
        <f t="shared" si="174"/>
        <v>225.90937493117895</v>
      </c>
      <c r="K3773" s="69"/>
      <c r="L3773" s="69"/>
      <c r="M3773" s="69"/>
      <c r="P3773" s="63"/>
      <c r="Q3773" s="63"/>
      <c r="R3773" s="63"/>
    </row>
    <row r="3774" spans="1:18" outlineLevel="1">
      <c r="A3774" s="6">
        <v>52</v>
      </c>
      <c r="B3774" s="20">
        <v>42722.020833333336</v>
      </c>
      <c r="C3774" s="21">
        <v>0.37499999999999989</v>
      </c>
      <c r="D3774" s="22">
        <v>3.4793259999999999</v>
      </c>
      <c r="E3774" s="23">
        <v>27.45</v>
      </c>
      <c r="F3774" s="7">
        <f t="shared" si="175"/>
        <v>3.5819661170000003</v>
      </c>
      <c r="G3774" s="7">
        <f t="shared" si="176"/>
        <v>29.272680000000001</v>
      </c>
      <c r="H3774" s="8">
        <f t="shared" si="174"/>
        <v>187.07649062171646</v>
      </c>
      <c r="K3774" s="69"/>
      <c r="L3774" s="69"/>
      <c r="M3774" s="69"/>
      <c r="P3774" s="63"/>
      <c r="Q3774" s="63"/>
      <c r="R3774" s="63"/>
    </row>
    <row r="3775" spans="1:18" outlineLevel="1">
      <c r="A3775" s="6">
        <v>52</v>
      </c>
      <c r="B3775" s="20">
        <v>42722.020833333336</v>
      </c>
      <c r="C3775" s="21">
        <v>0.3958333333333332</v>
      </c>
      <c r="D3775" s="22">
        <v>3.4843900000000003</v>
      </c>
      <c r="E3775" s="23">
        <v>27.65</v>
      </c>
      <c r="F3775" s="7">
        <f t="shared" si="175"/>
        <v>3.5871795050000008</v>
      </c>
      <c r="G3775" s="7">
        <f t="shared" si="176"/>
        <v>29.485959999999999</v>
      </c>
      <c r="H3775" s="8">
        <f t="shared" si="174"/>
        <v>186.58369826025026</v>
      </c>
      <c r="K3775" s="69"/>
      <c r="L3775" s="69"/>
      <c r="M3775" s="69"/>
      <c r="P3775" s="63"/>
      <c r="Q3775" s="63"/>
      <c r="R3775" s="63"/>
    </row>
    <row r="3776" spans="1:18" outlineLevel="1">
      <c r="A3776" s="6">
        <v>52</v>
      </c>
      <c r="B3776" s="20">
        <v>42722.020833333336</v>
      </c>
      <c r="C3776" s="21">
        <v>0.41666666666666652</v>
      </c>
      <c r="D3776" s="22">
        <v>2.5923500000000002</v>
      </c>
      <c r="E3776" s="23">
        <v>28.69</v>
      </c>
      <c r="F3776" s="7">
        <f t="shared" si="175"/>
        <v>2.6688243250000006</v>
      </c>
      <c r="G3776" s="7">
        <f t="shared" si="176"/>
        <v>30.595016000000001</v>
      </c>
      <c r="H3776" s="8">
        <f t="shared" si="174"/>
        <v>135.85645956293584</v>
      </c>
      <c r="K3776" s="69"/>
      <c r="L3776" s="69"/>
      <c r="M3776" s="69"/>
      <c r="P3776" s="63"/>
      <c r="Q3776" s="63"/>
      <c r="R3776" s="63"/>
    </row>
    <row r="3777" spans="1:18" outlineLevel="1">
      <c r="A3777" s="6">
        <v>52</v>
      </c>
      <c r="B3777" s="20">
        <v>42722.020833333336</v>
      </c>
      <c r="C3777" s="21">
        <v>0.43749999999999983</v>
      </c>
      <c r="D3777" s="22">
        <v>2.8194319999999999</v>
      </c>
      <c r="E3777" s="23">
        <v>29.94</v>
      </c>
      <c r="F3777" s="7">
        <f t="shared" si="175"/>
        <v>2.9026052440000001</v>
      </c>
      <c r="G3777" s="7">
        <f t="shared" si="176"/>
        <v>31.928016000000003</v>
      </c>
      <c r="H3777" s="8">
        <f t="shared" si="174"/>
        <v>143.88790071388411</v>
      </c>
      <c r="K3777" s="69"/>
      <c r="L3777" s="69"/>
      <c r="M3777" s="69"/>
      <c r="P3777" s="63"/>
      <c r="Q3777" s="63"/>
      <c r="R3777" s="63"/>
    </row>
    <row r="3778" spans="1:18" outlineLevel="1">
      <c r="A3778" s="6">
        <v>52</v>
      </c>
      <c r="B3778" s="20">
        <v>42722.020833333336</v>
      </c>
      <c r="C3778" s="21">
        <v>0.45833333333333315</v>
      </c>
      <c r="D3778" s="22">
        <v>2.6238969999999999</v>
      </c>
      <c r="E3778" s="23">
        <v>29.15</v>
      </c>
      <c r="F3778" s="7">
        <f t="shared" si="175"/>
        <v>2.7013019615</v>
      </c>
      <c r="G3778" s="7">
        <f t="shared" si="176"/>
        <v>31.085559999999997</v>
      </c>
      <c r="H3778" s="8">
        <f t="shared" si="174"/>
        <v>136.18462565992405</v>
      </c>
      <c r="K3778" s="69"/>
      <c r="L3778" s="69"/>
      <c r="M3778" s="69"/>
      <c r="P3778" s="63"/>
      <c r="Q3778" s="63"/>
      <c r="R3778" s="63"/>
    </row>
    <row r="3779" spans="1:18" outlineLevel="1">
      <c r="A3779" s="6">
        <v>52</v>
      </c>
      <c r="B3779" s="20">
        <v>42722.020833333336</v>
      </c>
      <c r="C3779" s="21">
        <v>0.47916666666666646</v>
      </c>
      <c r="D3779" s="22">
        <v>2.1340250000000003</v>
      </c>
      <c r="E3779" s="23">
        <v>25.95</v>
      </c>
      <c r="F3779" s="7">
        <f t="shared" si="175"/>
        <v>2.1969787375000003</v>
      </c>
      <c r="G3779" s="7">
        <f t="shared" si="176"/>
        <v>27.673079999999999</v>
      </c>
      <c r="H3779" s="8">
        <f t="shared" si="174"/>
        <v>118.25659874511352</v>
      </c>
      <c r="K3779" s="69"/>
      <c r="L3779" s="69"/>
      <c r="M3779" s="69"/>
      <c r="P3779" s="63"/>
      <c r="Q3779" s="63"/>
      <c r="R3779" s="63"/>
    </row>
    <row r="3780" spans="1:18" outlineLevel="1">
      <c r="A3780" s="6">
        <v>52</v>
      </c>
      <c r="B3780" s="20">
        <v>42722.020833333336</v>
      </c>
      <c r="C3780" s="21">
        <v>0.49999999999999978</v>
      </c>
      <c r="D3780" s="22">
        <v>2.1024780000000001</v>
      </c>
      <c r="E3780" s="23">
        <v>26.06</v>
      </c>
      <c r="F3780" s="7">
        <f t="shared" si="175"/>
        <v>2.1645011010000004</v>
      </c>
      <c r="G3780" s="7">
        <f t="shared" si="176"/>
        <v>27.790384</v>
      </c>
      <c r="H3780" s="8">
        <f t="shared" si="174"/>
        <v>116.25452296628723</v>
      </c>
      <c r="K3780" s="69"/>
      <c r="L3780" s="69"/>
      <c r="M3780" s="69"/>
      <c r="P3780" s="63"/>
      <c r="Q3780" s="63"/>
      <c r="R3780" s="63"/>
    </row>
    <row r="3781" spans="1:18" outlineLevel="1">
      <c r="A3781" s="6">
        <v>52</v>
      </c>
      <c r="B3781" s="20">
        <v>42722.020833333336</v>
      </c>
      <c r="C3781" s="21">
        <v>0.52083333333333315</v>
      </c>
      <c r="D3781" s="22">
        <v>1.6397980000000001</v>
      </c>
      <c r="E3781" s="23">
        <v>33.49</v>
      </c>
      <c r="F3781" s="7">
        <f t="shared" si="175"/>
        <v>1.6881720410000003</v>
      </c>
      <c r="G3781" s="7">
        <f t="shared" si="176"/>
        <v>35.713736000000004</v>
      </c>
      <c r="H3781" s="8">
        <f t="shared" si="174"/>
        <v>77.295090746644831</v>
      </c>
      <c r="K3781" s="69"/>
      <c r="L3781" s="69"/>
      <c r="M3781" s="69"/>
      <c r="P3781" s="63"/>
      <c r="Q3781" s="63"/>
      <c r="R3781" s="63"/>
    </row>
    <row r="3782" spans="1:18" outlineLevel="1">
      <c r="A3782" s="6">
        <v>52</v>
      </c>
      <c r="B3782" s="20">
        <v>42722.020833333336</v>
      </c>
      <c r="C3782" s="21">
        <v>0.54166666666666652</v>
      </c>
      <c r="D3782" s="22">
        <v>1.13154</v>
      </c>
      <c r="E3782" s="23">
        <v>31.78</v>
      </c>
      <c r="F3782" s="7">
        <f t="shared" si="175"/>
        <v>1.16492043</v>
      </c>
      <c r="G3782" s="7">
        <f t="shared" si="176"/>
        <v>33.890191999999999</v>
      </c>
      <c r="H3782" s="8">
        <f t="shared" si="174"/>
        <v>55.461638007577442</v>
      </c>
      <c r="K3782" s="69"/>
      <c r="L3782" s="69"/>
      <c r="M3782" s="69"/>
      <c r="P3782" s="63"/>
      <c r="Q3782" s="63"/>
      <c r="R3782" s="63"/>
    </row>
    <row r="3783" spans="1:18" outlineLevel="1">
      <c r="A3783" s="6">
        <v>52</v>
      </c>
      <c r="B3783" s="20">
        <v>42722.020833333336</v>
      </c>
      <c r="C3783" s="21">
        <v>0.56249999999999989</v>
      </c>
      <c r="D3783" s="22">
        <v>1.9145540000000001</v>
      </c>
      <c r="E3783" s="23">
        <v>28.99</v>
      </c>
      <c r="F3783" s="7">
        <f t="shared" si="175"/>
        <v>1.9710333430000002</v>
      </c>
      <c r="G3783" s="7">
        <f t="shared" si="176"/>
        <v>30.914935999999997</v>
      </c>
      <c r="H3783" s="8">
        <f t="shared" si="174"/>
        <v>99.704847801788972</v>
      </c>
      <c r="K3783" s="69"/>
      <c r="L3783" s="69"/>
      <c r="M3783" s="69"/>
      <c r="P3783" s="63"/>
      <c r="Q3783" s="63"/>
      <c r="R3783" s="63"/>
    </row>
    <row r="3784" spans="1:18" outlineLevel="1">
      <c r="A3784" s="6">
        <v>52</v>
      </c>
      <c r="B3784" s="20">
        <v>42722.020833333336</v>
      </c>
      <c r="C3784" s="21">
        <v>0.58333333333333326</v>
      </c>
      <c r="D3784" s="22">
        <v>2.0220319999999998</v>
      </c>
      <c r="E3784" s="23">
        <v>28.21</v>
      </c>
      <c r="F3784" s="7">
        <f t="shared" si="175"/>
        <v>2.0816819440000001</v>
      </c>
      <c r="G3784" s="7">
        <f t="shared" si="176"/>
        <v>30.083144000000001</v>
      </c>
      <c r="H3784" s="8">
        <f t="shared" si="174"/>
        <v>107.03354075244806</v>
      </c>
      <c r="K3784" s="69"/>
      <c r="L3784" s="69"/>
      <c r="M3784" s="69"/>
      <c r="P3784" s="63"/>
      <c r="Q3784" s="63"/>
      <c r="R3784" s="63"/>
    </row>
    <row r="3785" spans="1:18" outlineLevel="1">
      <c r="A3785" s="6">
        <v>52</v>
      </c>
      <c r="B3785" s="20">
        <v>42722.020833333336</v>
      </c>
      <c r="C3785" s="21">
        <v>0.60416666666666663</v>
      </c>
      <c r="D3785" s="22">
        <v>2.1576039999999996</v>
      </c>
      <c r="E3785" s="23">
        <v>27.3</v>
      </c>
      <c r="F3785" s="7">
        <f t="shared" si="175"/>
        <v>2.2212533179999996</v>
      </c>
      <c r="G3785" s="7">
        <f t="shared" si="176"/>
        <v>29.112719999999999</v>
      </c>
      <c r="H3785" s="8">
        <f t="shared" si="174"/>
        <v>116.36541952099503</v>
      </c>
      <c r="K3785" s="69"/>
      <c r="L3785" s="69"/>
      <c r="M3785" s="69"/>
      <c r="P3785" s="63"/>
      <c r="Q3785" s="63"/>
      <c r="R3785" s="63"/>
    </row>
    <row r="3786" spans="1:18" outlineLevel="1">
      <c r="A3786" s="6">
        <v>52</v>
      </c>
      <c r="B3786" s="20">
        <v>42722.020833333336</v>
      </c>
      <c r="C3786" s="21">
        <v>0.625</v>
      </c>
      <c r="D3786" s="22">
        <v>2.055094</v>
      </c>
      <c r="E3786" s="23">
        <v>25.56</v>
      </c>
      <c r="F3786" s="7">
        <f t="shared" si="175"/>
        <v>2.1157192730000003</v>
      </c>
      <c r="G3786" s="7">
        <f t="shared" si="176"/>
        <v>27.257183999999999</v>
      </c>
      <c r="H3786" s="8">
        <f t="shared" si="174"/>
        <v>114.7625712329928</v>
      </c>
      <c r="K3786" s="69"/>
      <c r="L3786" s="69"/>
      <c r="M3786" s="69"/>
      <c r="P3786" s="63"/>
      <c r="Q3786" s="63"/>
      <c r="R3786" s="63"/>
    </row>
    <row r="3787" spans="1:18" outlineLevel="1">
      <c r="A3787" s="6">
        <v>52</v>
      </c>
      <c r="B3787" s="20">
        <v>42722.020833333336</v>
      </c>
      <c r="C3787" s="21">
        <v>0.64583333333333337</v>
      </c>
      <c r="D3787" s="22">
        <v>1.3159799999999999</v>
      </c>
      <c r="E3787" s="23">
        <v>27.24</v>
      </c>
      <c r="F3787" s="7">
        <f t="shared" si="175"/>
        <v>1.3548014100000001</v>
      </c>
      <c r="G3787" s="7">
        <f t="shared" si="176"/>
        <v>29.048735999999998</v>
      </c>
      <c r="H3787" s="8">
        <f t="shared" si="174"/>
        <v>71.061046423482253</v>
      </c>
      <c r="K3787" s="69"/>
      <c r="L3787" s="69"/>
      <c r="M3787" s="69"/>
      <c r="P3787" s="63"/>
      <c r="Q3787" s="63"/>
      <c r="R3787" s="63"/>
    </row>
    <row r="3788" spans="1:18" outlineLevel="1">
      <c r="A3788" s="6">
        <v>52</v>
      </c>
      <c r="B3788" s="20">
        <v>42722.020833333336</v>
      </c>
      <c r="C3788" s="21">
        <v>0.66666666666666674</v>
      </c>
      <c r="D3788" s="22">
        <v>1.5122899999999999</v>
      </c>
      <c r="E3788" s="23">
        <v>26.88</v>
      </c>
      <c r="F3788" s="7">
        <f t="shared" si="175"/>
        <v>1.556902555</v>
      </c>
      <c r="G3788" s="7">
        <f t="shared" si="176"/>
        <v>28.664832000000001</v>
      </c>
      <c r="H3788" s="8">
        <f t="shared" si="174"/>
        <v>82.259208053054238</v>
      </c>
      <c r="K3788" s="69"/>
      <c r="L3788" s="69"/>
      <c r="M3788" s="69"/>
      <c r="P3788" s="63"/>
      <c r="Q3788" s="63"/>
      <c r="R3788" s="63"/>
    </row>
    <row r="3789" spans="1:18" outlineLevel="1">
      <c r="A3789" s="6">
        <v>52</v>
      </c>
      <c r="B3789" s="20">
        <v>42722.020833333336</v>
      </c>
      <c r="C3789" s="21">
        <v>0.68750000000000011</v>
      </c>
      <c r="D3789" s="22">
        <v>1.3911039999999999</v>
      </c>
      <c r="E3789" s="23">
        <v>25.2</v>
      </c>
      <c r="F3789" s="7">
        <f t="shared" si="175"/>
        <v>1.432141568</v>
      </c>
      <c r="G3789" s="7">
        <f t="shared" si="176"/>
        <v>26.873280000000001</v>
      </c>
      <c r="H3789" s="8">
        <f t="shared" ref="H3789:H3852" si="177">F3789*($B$6-G3789)</f>
        <v>78.233196435496964</v>
      </c>
      <c r="K3789" s="69"/>
      <c r="L3789" s="69"/>
      <c r="M3789" s="69"/>
      <c r="P3789" s="63"/>
      <c r="Q3789" s="63"/>
      <c r="R3789" s="63"/>
    </row>
    <row r="3790" spans="1:18" outlineLevel="1">
      <c r="A3790" s="6">
        <v>52</v>
      </c>
      <c r="B3790" s="20">
        <v>42722.020833333336</v>
      </c>
      <c r="C3790" s="21">
        <v>0.70833333333333348</v>
      </c>
      <c r="D3790" s="22">
        <v>1.856752</v>
      </c>
      <c r="E3790" s="23">
        <v>25.2</v>
      </c>
      <c r="F3790" s="7">
        <f t="shared" ref="F3790:F3853" si="178">IF($B$10="Electricity",$D3790*$B$7,$D3790*$B$8)</f>
        <v>1.9115261840000002</v>
      </c>
      <c r="G3790" s="7">
        <f t="shared" ref="G3790:G3853" si="179">+E3790*$B$8</f>
        <v>26.873280000000001</v>
      </c>
      <c r="H3790" s="8">
        <f t="shared" si="177"/>
        <v>104.42040562603648</v>
      </c>
      <c r="K3790" s="69"/>
      <c r="L3790" s="69"/>
      <c r="M3790" s="69"/>
      <c r="P3790" s="63"/>
      <c r="Q3790" s="63"/>
      <c r="R3790" s="63"/>
    </row>
    <row r="3791" spans="1:18" outlineLevel="1">
      <c r="A3791" s="6">
        <v>52</v>
      </c>
      <c r="B3791" s="20">
        <v>42722.020833333336</v>
      </c>
      <c r="C3791" s="21">
        <v>0.72916666666666685</v>
      </c>
      <c r="D3791" s="22">
        <v>1.2198890000000002</v>
      </c>
      <c r="E3791" s="23">
        <v>25.2</v>
      </c>
      <c r="F3791" s="7">
        <f t="shared" si="178"/>
        <v>1.2558757255000004</v>
      </c>
      <c r="G3791" s="7">
        <f t="shared" si="179"/>
        <v>26.873280000000001</v>
      </c>
      <c r="H3791" s="8">
        <f t="shared" si="177"/>
        <v>68.60437161168538</v>
      </c>
      <c r="K3791" s="69"/>
      <c r="L3791" s="69"/>
      <c r="M3791" s="69"/>
      <c r="P3791" s="63"/>
      <c r="Q3791" s="63"/>
      <c r="R3791" s="63"/>
    </row>
    <row r="3792" spans="1:18" outlineLevel="1">
      <c r="A3792" s="6">
        <v>52</v>
      </c>
      <c r="B3792" s="20">
        <v>42722.020833333336</v>
      </c>
      <c r="C3792" s="21">
        <v>0.75000000000000022</v>
      </c>
      <c r="D3792" s="22">
        <v>0.79456199999999999</v>
      </c>
      <c r="E3792" s="23">
        <v>25.2</v>
      </c>
      <c r="F3792" s="7">
        <f t="shared" si="178"/>
        <v>0.81800157900000003</v>
      </c>
      <c r="G3792" s="7">
        <f t="shared" si="179"/>
        <v>26.873280000000001</v>
      </c>
      <c r="H3792" s="8">
        <f t="shared" si="177"/>
        <v>44.684743215590878</v>
      </c>
      <c r="K3792" s="69"/>
      <c r="L3792" s="69"/>
      <c r="M3792" s="69"/>
      <c r="P3792" s="63"/>
      <c r="Q3792" s="63"/>
      <c r="R3792" s="63"/>
    </row>
    <row r="3793" spans="1:18" outlineLevel="1">
      <c r="A3793" s="6">
        <v>52</v>
      </c>
      <c r="B3793" s="20">
        <v>42722.020833333336</v>
      </c>
      <c r="C3793" s="21">
        <v>0.77083333333333359</v>
      </c>
      <c r="D3793" s="22">
        <v>0.80581999999999998</v>
      </c>
      <c r="E3793" s="23">
        <v>25.2</v>
      </c>
      <c r="F3793" s="7">
        <f t="shared" si="178"/>
        <v>0.82959168999999999</v>
      </c>
      <c r="G3793" s="7">
        <f t="shared" si="179"/>
        <v>26.873280000000001</v>
      </c>
      <c r="H3793" s="8">
        <f t="shared" si="177"/>
        <v>45.317872963956802</v>
      </c>
      <c r="K3793" s="69"/>
      <c r="L3793" s="69"/>
      <c r="M3793" s="69"/>
      <c r="P3793" s="63"/>
      <c r="Q3793" s="63"/>
      <c r="R3793" s="63"/>
    </row>
    <row r="3794" spans="1:18" outlineLevel="1">
      <c r="A3794" s="6">
        <v>52</v>
      </c>
      <c r="B3794" s="20">
        <v>42722.020833333336</v>
      </c>
      <c r="C3794" s="21">
        <v>0.79166666666666696</v>
      </c>
      <c r="D3794" s="22">
        <v>0.64386199999999993</v>
      </c>
      <c r="E3794" s="23">
        <v>25.2</v>
      </c>
      <c r="F3794" s="7">
        <f t="shared" si="178"/>
        <v>0.66285592900000001</v>
      </c>
      <c r="G3794" s="7">
        <f t="shared" si="179"/>
        <v>26.873280000000001</v>
      </c>
      <c r="H3794" s="8">
        <f t="shared" si="177"/>
        <v>36.209645233822883</v>
      </c>
      <c r="K3794" s="69"/>
      <c r="L3794" s="69"/>
      <c r="M3794" s="69"/>
      <c r="P3794" s="63"/>
      <c r="Q3794" s="63"/>
      <c r="R3794" s="63"/>
    </row>
    <row r="3795" spans="1:18" outlineLevel="1">
      <c r="A3795" s="6">
        <v>52</v>
      </c>
      <c r="B3795" s="20">
        <v>42722.020833333336</v>
      </c>
      <c r="C3795" s="21">
        <v>0.81250000000000033</v>
      </c>
      <c r="D3795" s="22">
        <v>0.94219799999999998</v>
      </c>
      <c r="E3795" s="23">
        <v>25.2</v>
      </c>
      <c r="F3795" s="7">
        <f t="shared" si="178"/>
        <v>0.96999284100000005</v>
      </c>
      <c r="G3795" s="7">
        <f t="shared" si="179"/>
        <v>26.873280000000001</v>
      </c>
      <c r="H3795" s="8">
        <f t="shared" si="177"/>
        <v>52.987527327311518</v>
      </c>
      <c r="K3795" s="69"/>
      <c r="L3795" s="69"/>
      <c r="M3795" s="69"/>
      <c r="P3795" s="63"/>
      <c r="Q3795" s="63"/>
      <c r="R3795" s="63"/>
    </row>
    <row r="3796" spans="1:18" outlineLevel="1">
      <c r="A3796" s="6">
        <v>52</v>
      </c>
      <c r="B3796" s="20">
        <v>42722.020833333336</v>
      </c>
      <c r="C3796" s="21">
        <v>0.8333333333333337</v>
      </c>
      <c r="D3796" s="22">
        <v>1.172828</v>
      </c>
      <c r="E3796" s="23">
        <v>25.64</v>
      </c>
      <c r="F3796" s="7">
        <f t="shared" si="178"/>
        <v>1.2074264260000001</v>
      </c>
      <c r="G3796" s="7">
        <f t="shared" si="179"/>
        <v>27.342496000000001</v>
      </c>
      <c r="H3796" s="8">
        <f t="shared" si="177"/>
        <v>65.391201495800715</v>
      </c>
      <c r="K3796" s="69"/>
      <c r="L3796" s="69"/>
      <c r="M3796" s="69"/>
      <c r="P3796" s="63"/>
      <c r="Q3796" s="63"/>
      <c r="R3796" s="63"/>
    </row>
    <row r="3797" spans="1:18" outlineLevel="1">
      <c r="A3797" s="6">
        <v>52</v>
      </c>
      <c r="B3797" s="20">
        <v>42722.020833333336</v>
      </c>
      <c r="C3797" s="21">
        <v>0.85416666666666707</v>
      </c>
      <c r="D3797" s="22">
        <v>0.62808799999999998</v>
      </c>
      <c r="E3797" s="23">
        <v>35.85</v>
      </c>
      <c r="F3797" s="7">
        <f t="shared" si="178"/>
        <v>0.64661659599999999</v>
      </c>
      <c r="G3797" s="7">
        <f t="shared" si="179"/>
        <v>38.230440000000002</v>
      </c>
      <c r="H3797" s="8">
        <f t="shared" si="177"/>
        <v>27.978815597617757</v>
      </c>
      <c r="K3797" s="69"/>
      <c r="L3797" s="69"/>
      <c r="M3797" s="69"/>
      <c r="P3797" s="63"/>
      <c r="Q3797" s="63"/>
      <c r="R3797" s="63"/>
    </row>
    <row r="3798" spans="1:18" outlineLevel="1">
      <c r="A3798" s="6">
        <v>52</v>
      </c>
      <c r="B3798" s="20">
        <v>42722.020833333336</v>
      </c>
      <c r="C3798" s="21">
        <v>0.87500000000000044</v>
      </c>
      <c r="D3798" s="22">
        <v>0.858267</v>
      </c>
      <c r="E3798" s="23">
        <v>32.81</v>
      </c>
      <c r="F3798" s="7">
        <f t="shared" si="178"/>
        <v>0.88358587650000009</v>
      </c>
      <c r="G3798" s="7">
        <f t="shared" si="179"/>
        <v>34.988584000000003</v>
      </c>
      <c r="H3798" s="8">
        <f t="shared" si="177"/>
        <v>41.096830273616128</v>
      </c>
      <c r="K3798" s="69"/>
      <c r="L3798" s="69"/>
      <c r="M3798" s="69"/>
      <c r="P3798" s="63"/>
      <c r="Q3798" s="63"/>
      <c r="R3798" s="63"/>
    </row>
    <row r="3799" spans="1:18" outlineLevel="1">
      <c r="A3799" s="6">
        <v>52</v>
      </c>
      <c r="B3799" s="20">
        <v>42722.020833333336</v>
      </c>
      <c r="C3799" s="21">
        <v>0.89583333333333381</v>
      </c>
      <c r="D3799" s="22">
        <v>3.0512560000000004</v>
      </c>
      <c r="E3799" s="23">
        <v>26.08</v>
      </c>
      <c r="F3799" s="7">
        <f t="shared" si="178"/>
        <v>3.1412680520000005</v>
      </c>
      <c r="G3799" s="7">
        <f t="shared" si="179"/>
        <v>27.811712</v>
      </c>
      <c r="H3799" s="8">
        <f t="shared" si="177"/>
        <v>168.64930386097501</v>
      </c>
      <c r="K3799" s="69"/>
      <c r="L3799" s="69"/>
      <c r="M3799" s="69"/>
      <c r="P3799" s="63"/>
      <c r="Q3799" s="63"/>
      <c r="R3799" s="63"/>
    </row>
    <row r="3800" spans="1:18" outlineLevel="1">
      <c r="A3800" s="6">
        <v>52</v>
      </c>
      <c r="B3800" s="20">
        <v>42722.020833333336</v>
      </c>
      <c r="C3800" s="21">
        <v>0.91666666666666718</v>
      </c>
      <c r="D3800" s="22">
        <v>3.0566099999999996</v>
      </c>
      <c r="E3800" s="23">
        <v>25.2</v>
      </c>
      <c r="F3800" s="7">
        <f t="shared" si="178"/>
        <v>3.1467799949999997</v>
      </c>
      <c r="G3800" s="7">
        <f t="shared" si="179"/>
        <v>26.873280000000001</v>
      </c>
      <c r="H3800" s="8">
        <f t="shared" si="177"/>
        <v>171.89826968846637</v>
      </c>
      <c r="K3800" s="69"/>
      <c r="L3800" s="69"/>
      <c r="M3800" s="69"/>
      <c r="P3800" s="63"/>
      <c r="Q3800" s="63"/>
      <c r="R3800" s="63"/>
    </row>
    <row r="3801" spans="1:18" outlineLevel="1">
      <c r="A3801" s="6">
        <v>52</v>
      </c>
      <c r="B3801" s="20">
        <v>42722.020833333336</v>
      </c>
      <c r="C3801" s="21">
        <v>0.93750000000000056</v>
      </c>
      <c r="D3801" s="22">
        <v>3.983616</v>
      </c>
      <c r="E3801" s="23">
        <v>25.2</v>
      </c>
      <c r="F3801" s="7">
        <f t="shared" si="178"/>
        <v>4.1011326720000003</v>
      </c>
      <c r="G3801" s="7">
        <f t="shared" si="179"/>
        <v>26.873280000000001</v>
      </c>
      <c r="H3801" s="8">
        <f t="shared" si="177"/>
        <v>224.03142615619586</v>
      </c>
      <c r="K3801" s="69"/>
      <c r="L3801" s="69"/>
      <c r="M3801" s="69"/>
      <c r="P3801" s="63"/>
      <c r="Q3801" s="63"/>
      <c r="R3801" s="63"/>
    </row>
    <row r="3802" spans="1:18" outlineLevel="1">
      <c r="A3802" s="6">
        <v>52</v>
      </c>
      <c r="B3802" s="20">
        <v>42722.020833333336</v>
      </c>
      <c r="C3802" s="21">
        <v>0.95833333333333393</v>
      </c>
      <c r="D3802" s="22">
        <v>3.6299290000000002</v>
      </c>
      <c r="E3802" s="23">
        <v>25.7</v>
      </c>
      <c r="F3802" s="7">
        <f t="shared" si="178"/>
        <v>3.7370119055000006</v>
      </c>
      <c r="G3802" s="7">
        <f t="shared" si="179"/>
        <v>27.406479999999998</v>
      </c>
      <c r="H3802" s="8">
        <f t="shared" si="177"/>
        <v>202.14812825040238</v>
      </c>
      <c r="K3802" s="69"/>
      <c r="L3802" s="69"/>
      <c r="M3802" s="69"/>
      <c r="P3802" s="63"/>
      <c r="Q3802" s="63"/>
      <c r="R3802" s="63"/>
    </row>
    <row r="3803" spans="1:18" outlineLevel="1">
      <c r="A3803" s="6">
        <v>52</v>
      </c>
      <c r="B3803" s="20">
        <v>42722.020833333336</v>
      </c>
      <c r="C3803" s="21">
        <v>0.9791666666666673</v>
      </c>
      <c r="D3803" s="22">
        <v>2.9370699999999998</v>
      </c>
      <c r="E3803" s="23">
        <v>24.88</v>
      </c>
      <c r="F3803" s="7">
        <f t="shared" si="178"/>
        <v>3.023713565</v>
      </c>
      <c r="G3803" s="7">
        <f t="shared" si="179"/>
        <v>26.532032000000001</v>
      </c>
      <c r="H3803" s="8">
        <f t="shared" si="177"/>
        <v>166.20739048208591</v>
      </c>
      <c r="K3803" s="69"/>
      <c r="L3803" s="69"/>
      <c r="M3803" s="69"/>
      <c r="P3803" s="63"/>
      <c r="Q3803" s="63"/>
      <c r="R3803" s="63"/>
    </row>
    <row r="3804" spans="1:18" outlineLevel="1">
      <c r="A3804" s="6">
        <v>52</v>
      </c>
      <c r="B3804" s="20">
        <v>42722.020833333336</v>
      </c>
      <c r="C3804" s="21">
        <v>1.0000000000000007</v>
      </c>
      <c r="D3804" s="22">
        <v>3.1221549999999998</v>
      </c>
      <c r="E3804" s="23">
        <v>27.04</v>
      </c>
      <c r="F3804" s="7">
        <f t="shared" si="178"/>
        <v>3.2142585724999999</v>
      </c>
      <c r="G3804" s="7">
        <f t="shared" si="179"/>
        <v>28.835456000000001</v>
      </c>
      <c r="H3804" s="8">
        <f t="shared" si="177"/>
        <v>169.27746201880342</v>
      </c>
      <c r="K3804" s="69"/>
      <c r="L3804" s="69"/>
      <c r="M3804" s="69"/>
      <c r="P3804" s="63"/>
      <c r="Q3804" s="63"/>
      <c r="R3804" s="63"/>
    </row>
    <row r="3805" spans="1:18" outlineLevel="1">
      <c r="A3805" s="6">
        <v>52</v>
      </c>
      <c r="B3805" s="20">
        <v>42723.020833333336</v>
      </c>
      <c r="C3805" s="21">
        <v>2.0833333333333332E-2</v>
      </c>
      <c r="D3805" s="22">
        <v>1.847172</v>
      </c>
      <c r="E3805" s="23">
        <v>23.54</v>
      </c>
      <c r="F3805" s="7">
        <f t="shared" si="178"/>
        <v>1.9016635740000001</v>
      </c>
      <c r="G3805" s="7">
        <f t="shared" si="179"/>
        <v>25.103055999999999</v>
      </c>
      <c r="H3805" s="8">
        <f t="shared" si="177"/>
        <v>107.24801408971787</v>
      </c>
      <c r="K3805" s="69"/>
      <c r="L3805" s="69"/>
      <c r="M3805" s="69"/>
      <c r="P3805" s="63"/>
      <c r="Q3805" s="63"/>
      <c r="R3805" s="63"/>
    </row>
    <row r="3806" spans="1:18" outlineLevel="1">
      <c r="A3806" s="6">
        <v>52</v>
      </c>
      <c r="B3806" s="20">
        <v>42723.020833333336</v>
      </c>
      <c r="C3806" s="21">
        <v>4.1666666666666664E-2</v>
      </c>
      <c r="D3806" s="22">
        <v>1.6691840000000002</v>
      </c>
      <c r="E3806" s="23">
        <v>21.41</v>
      </c>
      <c r="F3806" s="7">
        <f t="shared" si="178"/>
        <v>1.7184249280000004</v>
      </c>
      <c r="G3806" s="7">
        <f t="shared" si="179"/>
        <v>22.831624000000001</v>
      </c>
      <c r="H3806" s="8">
        <f t="shared" si="177"/>
        <v>100.81719980367694</v>
      </c>
      <c r="K3806" s="69"/>
      <c r="L3806" s="69"/>
      <c r="M3806" s="69"/>
      <c r="P3806" s="63"/>
      <c r="Q3806" s="63"/>
      <c r="R3806" s="63"/>
    </row>
    <row r="3807" spans="1:18" outlineLevel="1">
      <c r="A3807" s="6">
        <v>52</v>
      </c>
      <c r="B3807" s="20">
        <v>42723.020833333336</v>
      </c>
      <c r="C3807" s="21">
        <v>6.25E-2</v>
      </c>
      <c r="D3807" s="22">
        <v>1.249952</v>
      </c>
      <c r="E3807" s="23">
        <v>23.58</v>
      </c>
      <c r="F3807" s="7">
        <f t="shared" si="178"/>
        <v>1.286825584</v>
      </c>
      <c r="G3807" s="7">
        <f t="shared" si="179"/>
        <v>25.145712</v>
      </c>
      <c r="H3807" s="8">
        <f t="shared" si="177"/>
        <v>72.518139566504189</v>
      </c>
      <c r="K3807" s="69"/>
      <c r="L3807" s="69"/>
      <c r="M3807" s="69"/>
      <c r="P3807" s="63"/>
      <c r="Q3807" s="63"/>
      <c r="R3807" s="63"/>
    </row>
    <row r="3808" spans="1:18" outlineLevel="1">
      <c r="A3808" s="6">
        <v>52</v>
      </c>
      <c r="B3808" s="20">
        <v>42723.020833333336</v>
      </c>
      <c r="C3808" s="21">
        <v>8.3333333333333329E-2</v>
      </c>
      <c r="D3808" s="22">
        <v>1.8370439999999999</v>
      </c>
      <c r="E3808" s="23">
        <v>21.66</v>
      </c>
      <c r="F3808" s="7">
        <f t="shared" si="178"/>
        <v>1.891236798</v>
      </c>
      <c r="G3808" s="7">
        <f t="shared" si="179"/>
        <v>23.098224000000002</v>
      </c>
      <c r="H3808" s="8">
        <f t="shared" si="177"/>
        <v>110.45158783975324</v>
      </c>
      <c r="K3808" s="69"/>
      <c r="L3808" s="69"/>
      <c r="M3808" s="69"/>
      <c r="P3808" s="63"/>
      <c r="Q3808" s="63"/>
      <c r="R3808" s="63"/>
    </row>
    <row r="3809" spans="1:18" outlineLevel="1">
      <c r="A3809" s="6">
        <v>52</v>
      </c>
      <c r="B3809" s="20">
        <v>42723.020833333336</v>
      </c>
      <c r="C3809" s="21">
        <v>0.10416666666666666</v>
      </c>
      <c r="D3809" s="22">
        <v>1.9691320000000001</v>
      </c>
      <c r="E3809" s="23">
        <v>23.41</v>
      </c>
      <c r="F3809" s="7">
        <f t="shared" si="178"/>
        <v>2.0272213940000001</v>
      </c>
      <c r="G3809" s="7">
        <f t="shared" si="179"/>
        <v>24.964424000000001</v>
      </c>
      <c r="H3809" s="8">
        <f t="shared" si="177"/>
        <v>114.61012918931294</v>
      </c>
      <c r="K3809" s="69"/>
      <c r="L3809" s="69"/>
      <c r="M3809" s="69"/>
      <c r="P3809" s="63"/>
      <c r="Q3809" s="63"/>
      <c r="R3809" s="63"/>
    </row>
    <row r="3810" spans="1:18" outlineLevel="1">
      <c r="A3810" s="6">
        <v>52</v>
      </c>
      <c r="B3810" s="20">
        <v>42723.020833333336</v>
      </c>
      <c r="C3810" s="21">
        <v>0.12499999999999999</v>
      </c>
      <c r="D3810" s="22">
        <v>1.5121289999999998</v>
      </c>
      <c r="E3810" s="23">
        <v>22.51</v>
      </c>
      <c r="F3810" s="7">
        <f t="shared" si="178"/>
        <v>1.5567368054999999</v>
      </c>
      <c r="G3810" s="7">
        <f t="shared" si="179"/>
        <v>24.004664000000002</v>
      </c>
      <c r="H3810" s="8">
        <f t="shared" si="177"/>
        <v>89.50510569578914</v>
      </c>
      <c r="K3810" s="69"/>
      <c r="L3810" s="69"/>
      <c r="M3810" s="69"/>
      <c r="P3810" s="63"/>
      <c r="Q3810" s="63"/>
      <c r="R3810" s="63"/>
    </row>
    <row r="3811" spans="1:18" outlineLevel="1">
      <c r="A3811" s="6">
        <v>52</v>
      </c>
      <c r="B3811" s="20">
        <v>42723.020833333336</v>
      </c>
      <c r="C3811" s="21">
        <v>0.14583333333333331</v>
      </c>
      <c r="D3811" s="22">
        <v>1.2220839999999997</v>
      </c>
      <c r="E3811" s="23">
        <v>21.77</v>
      </c>
      <c r="F3811" s="7">
        <f t="shared" si="178"/>
        <v>1.2581354779999998</v>
      </c>
      <c r="G3811" s="7">
        <f t="shared" si="179"/>
        <v>23.215527999999999</v>
      </c>
      <c r="H3811" s="8">
        <f t="shared" si="177"/>
        <v>73.329762039697613</v>
      </c>
      <c r="K3811" s="69"/>
      <c r="L3811" s="69"/>
      <c r="M3811" s="69"/>
      <c r="P3811" s="63"/>
      <c r="Q3811" s="63"/>
      <c r="R3811" s="63"/>
    </row>
    <row r="3812" spans="1:18" outlineLevel="1">
      <c r="A3812" s="6">
        <v>52</v>
      </c>
      <c r="B3812" s="20">
        <v>42723.020833333336</v>
      </c>
      <c r="C3812" s="21">
        <v>0.16666666666666666</v>
      </c>
      <c r="D3812" s="22">
        <v>2.0716419999999998</v>
      </c>
      <c r="E3812" s="23">
        <v>21.76</v>
      </c>
      <c r="F3812" s="7">
        <f t="shared" si="178"/>
        <v>2.1327554389999999</v>
      </c>
      <c r="G3812" s="7">
        <f t="shared" si="179"/>
        <v>23.204864000000001</v>
      </c>
      <c r="H3812" s="8">
        <f t="shared" si="177"/>
        <v>124.32926837124469</v>
      </c>
      <c r="K3812" s="69"/>
      <c r="L3812" s="69"/>
      <c r="M3812" s="69"/>
      <c r="P3812" s="63"/>
      <c r="Q3812" s="63"/>
      <c r="R3812" s="63"/>
    </row>
    <row r="3813" spans="1:18" outlineLevel="1">
      <c r="A3813" s="6">
        <v>52</v>
      </c>
      <c r="B3813" s="20">
        <v>42723.020833333336</v>
      </c>
      <c r="C3813" s="21">
        <v>0.1875</v>
      </c>
      <c r="D3813" s="22">
        <v>2.1285410000000002</v>
      </c>
      <c r="E3813" s="23">
        <v>21.32</v>
      </c>
      <c r="F3813" s="7">
        <f t="shared" si="178"/>
        <v>2.1913329595000004</v>
      </c>
      <c r="G3813" s="7">
        <f t="shared" si="179"/>
        <v>22.735648000000001</v>
      </c>
      <c r="H3813" s="8">
        <f t="shared" si="177"/>
        <v>128.77226138125977</v>
      </c>
      <c r="K3813" s="69"/>
      <c r="L3813" s="69"/>
      <c r="M3813" s="69"/>
      <c r="P3813" s="63"/>
      <c r="Q3813" s="63"/>
      <c r="R3813" s="63"/>
    </row>
    <row r="3814" spans="1:18" outlineLevel="1">
      <c r="A3814" s="6">
        <v>52</v>
      </c>
      <c r="B3814" s="20">
        <v>42723.020833333336</v>
      </c>
      <c r="C3814" s="21">
        <v>0.20833333333333334</v>
      </c>
      <c r="D3814" s="22">
        <v>2.4684550000000001</v>
      </c>
      <c r="E3814" s="23">
        <v>14.71</v>
      </c>
      <c r="F3814" s="7">
        <f t="shared" si="178"/>
        <v>2.5412744225000004</v>
      </c>
      <c r="G3814" s="7">
        <f t="shared" si="179"/>
        <v>15.686744000000001</v>
      </c>
      <c r="H3814" s="8">
        <f t="shared" si="177"/>
        <v>167.24954413424467</v>
      </c>
      <c r="K3814" s="69"/>
      <c r="L3814" s="69"/>
      <c r="M3814" s="69"/>
      <c r="P3814" s="63"/>
      <c r="Q3814" s="63"/>
      <c r="R3814" s="63"/>
    </row>
    <row r="3815" spans="1:18" outlineLevel="1">
      <c r="A3815" s="6">
        <v>52</v>
      </c>
      <c r="B3815" s="20">
        <v>42723.020833333336</v>
      </c>
      <c r="C3815" s="21">
        <v>0.22916666666666669</v>
      </c>
      <c r="D3815" s="22">
        <v>2.6198649999999999</v>
      </c>
      <c r="E3815" s="23">
        <v>25.4</v>
      </c>
      <c r="F3815" s="7">
        <f t="shared" si="178"/>
        <v>2.6971510175</v>
      </c>
      <c r="G3815" s="7">
        <f t="shared" si="179"/>
        <v>27.086559999999999</v>
      </c>
      <c r="H3815" s="8">
        <f t="shared" si="177"/>
        <v>146.7612650616752</v>
      </c>
      <c r="K3815" s="69"/>
      <c r="L3815" s="69"/>
      <c r="M3815" s="69"/>
      <c r="P3815" s="63"/>
      <c r="Q3815" s="63"/>
      <c r="R3815" s="63"/>
    </row>
    <row r="3816" spans="1:18" outlineLevel="1">
      <c r="A3816" s="6">
        <v>52</v>
      </c>
      <c r="B3816" s="20">
        <v>42723.020833333336</v>
      </c>
      <c r="C3816" s="21">
        <v>0.25</v>
      </c>
      <c r="D3816" s="22">
        <v>3.5715129999999999</v>
      </c>
      <c r="E3816" s="23">
        <v>23.89</v>
      </c>
      <c r="F3816" s="7">
        <f t="shared" si="178"/>
        <v>3.6768726335000004</v>
      </c>
      <c r="G3816" s="7">
        <f t="shared" si="179"/>
        <v>25.476296000000001</v>
      </c>
      <c r="H3816" s="8">
        <f t="shared" si="177"/>
        <v>205.99202406490448</v>
      </c>
      <c r="K3816" s="69"/>
      <c r="L3816" s="69"/>
      <c r="M3816" s="69"/>
      <c r="P3816" s="63"/>
      <c r="Q3816" s="63"/>
      <c r="R3816" s="63"/>
    </row>
    <row r="3817" spans="1:18" outlineLevel="1">
      <c r="A3817" s="6">
        <v>52</v>
      </c>
      <c r="B3817" s="20">
        <v>42723.020833333336</v>
      </c>
      <c r="C3817" s="21">
        <v>0.27083333333333331</v>
      </c>
      <c r="D3817" s="22">
        <v>5.1395090000000003</v>
      </c>
      <c r="E3817" s="23">
        <v>21.04</v>
      </c>
      <c r="F3817" s="7">
        <f t="shared" si="178"/>
        <v>5.2911245155000008</v>
      </c>
      <c r="G3817" s="7">
        <f t="shared" si="179"/>
        <v>22.437055999999998</v>
      </c>
      <c r="H3817" s="8">
        <f t="shared" si="177"/>
        <v>312.5093909560037</v>
      </c>
      <c r="K3817" s="69"/>
      <c r="L3817" s="69"/>
      <c r="M3817" s="69"/>
      <c r="P3817" s="63"/>
      <c r="Q3817" s="63"/>
      <c r="R3817" s="63"/>
    </row>
    <row r="3818" spans="1:18" outlineLevel="1">
      <c r="A3818" s="6">
        <v>52</v>
      </c>
      <c r="B3818" s="20">
        <v>42723.020833333336</v>
      </c>
      <c r="C3818" s="21">
        <v>0.29166666666666663</v>
      </c>
      <c r="D3818" s="22">
        <v>4.5570950000000003</v>
      </c>
      <c r="E3818" s="23">
        <v>24.35</v>
      </c>
      <c r="F3818" s="7">
        <f t="shared" si="178"/>
        <v>4.6915293025000011</v>
      </c>
      <c r="G3818" s="7">
        <f t="shared" si="179"/>
        <v>25.966840000000001</v>
      </c>
      <c r="H3818" s="8">
        <f t="shared" si="177"/>
        <v>260.53544740042094</v>
      </c>
      <c r="K3818" s="69"/>
      <c r="L3818" s="69"/>
      <c r="M3818" s="69"/>
      <c r="P3818" s="63"/>
      <c r="Q3818" s="63"/>
      <c r="R3818" s="63"/>
    </row>
    <row r="3819" spans="1:18" outlineLevel="1">
      <c r="A3819" s="6">
        <v>52</v>
      </c>
      <c r="B3819" s="20">
        <v>42723.020833333336</v>
      </c>
      <c r="C3819" s="21">
        <v>0.31249999999999994</v>
      </c>
      <c r="D3819" s="22">
        <v>4.0692879999999994</v>
      </c>
      <c r="E3819" s="23">
        <v>26.68</v>
      </c>
      <c r="F3819" s="7">
        <f t="shared" si="178"/>
        <v>4.1893319959999999</v>
      </c>
      <c r="G3819" s="7">
        <f t="shared" si="179"/>
        <v>28.451552</v>
      </c>
      <c r="H3819" s="8">
        <f t="shared" si="177"/>
        <v>222.23756054454222</v>
      </c>
      <c r="K3819" s="69"/>
      <c r="L3819" s="69"/>
      <c r="M3819" s="69"/>
      <c r="P3819" s="63"/>
      <c r="Q3819" s="63"/>
      <c r="R3819" s="63"/>
    </row>
    <row r="3820" spans="1:18" outlineLevel="1">
      <c r="A3820" s="6">
        <v>52</v>
      </c>
      <c r="B3820" s="20">
        <v>42723.020833333336</v>
      </c>
      <c r="C3820" s="21">
        <v>0.33333333333333326</v>
      </c>
      <c r="D3820" s="22">
        <v>3.4896480000000003</v>
      </c>
      <c r="E3820" s="23">
        <v>27.4</v>
      </c>
      <c r="F3820" s="7">
        <f t="shared" si="178"/>
        <v>3.5925926160000006</v>
      </c>
      <c r="G3820" s="7">
        <f t="shared" si="179"/>
        <v>29.219359999999998</v>
      </c>
      <c r="H3820" s="8">
        <f t="shared" si="177"/>
        <v>187.8230412237543</v>
      </c>
      <c r="K3820" s="69"/>
      <c r="L3820" s="69"/>
      <c r="M3820" s="69"/>
      <c r="P3820" s="63"/>
      <c r="Q3820" s="63"/>
      <c r="R3820" s="63"/>
    </row>
    <row r="3821" spans="1:18" outlineLevel="1">
      <c r="A3821" s="6">
        <v>52</v>
      </c>
      <c r="B3821" s="20">
        <v>42723.020833333336</v>
      </c>
      <c r="C3821" s="21">
        <v>0.35416666666666657</v>
      </c>
      <c r="D3821" s="22">
        <v>3.9451670000000001</v>
      </c>
      <c r="E3821" s="23">
        <v>25.67</v>
      </c>
      <c r="F3821" s="7">
        <f t="shared" si="178"/>
        <v>4.0615494265000001</v>
      </c>
      <c r="G3821" s="7">
        <f t="shared" si="179"/>
        <v>27.374488000000003</v>
      </c>
      <c r="H3821" s="8">
        <f t="shared" si="177"/>
        <v>219.83344222261888</v>
      </c>
      <c r="K3821" s="69"/>
      <c r="L3821" s="69"/>
      <c r="M3821" s="69"/>
      <c r="P3821" s="63"/>
      <c r="Q3821" s="63"/>
      <c r="R3821" s="63"/>
    </row>
    <row r="3822" spans="1:18" outlineLevel="1">
      <c r="A3822" s="6">
        <v>52</v>
      </c>
      <c r="B3822" s="20">
        <v>42723.020833333336</v>
      </c>
      <c r="C3822" s="21">
        <v>0.37499999999999989</v>
      </c>
      <c r="D3822" s="22">
        <v>5.5036480000000001</v>
      </c>
      <c r="E3822" s="23">
        <v>24.78</v>
      </c>
      <c r="F3822" s="7">
        <f t="shared" si="178"/>
        <v>5.6660056160000005</v>
      </c>
      <c r="G3822" s="7">
        <f t="shared" si="179"/>
        <v>26.425392000000002</v>
      </c>
      <c r="H3822" s="8">
        <f t="shared" si="177"/>
        <v>312.05303822699852</v>
      </c>
      <c r="K3822" s="69"/>
      <c r="L3822" s="69"/>
      <c r="M3822" s="69"/>
      <c r="P3822" s="63"/>
      <c r="Q3822" s="63"/>
      <c r="R3822" s="63"/>
    </row>
    <row r="3823" spans="1:18" outlineLevel="1">
      <c r="A3823" s="6">
        <v>52</v>
      </c>
      <c r="B3823" s="20">
        <v>42723.020833333336</v>
      </c>
      <c r="C3823" s="21">
        <v>0.3958333333333332</v>
      </c>
      <c r="D3823" s="22">
        <v>4.9901970000000002</v>
      </c>
      <c r="E3823" s="23">
        <v>24.29</v>
      </c>
      <c r="F3823" s="7">
        <f t="shared" si="178"/>
        <v>5.137407811500001</v>
      </c>
      <c r="G3823" s="7">
        <f t="shared" si="179"/>
        <v>25.902856</v>
      </c>
      <c r="H3823" s="8">
        <f t="shared" si="177"/>
        <v>285.62520188269042</v>
      </c>
      <c r="K3823" s="69"/>
      <c r="L3823" s="69"/>
      <c r="M3823" s="69"/>
      <c r="P3823" s="63"/>
      <c r="Q3823" s="63"/>
      <c r="R3823" s="63"/>
    </row>
    <row r="3824" spans="1:18" outlineLevel="1">
      <c r="A3824" s="6">
        <v>52</v>
      </c>
      <c r="B3824" s="20">
        <v>42723.020833333336</v>
      </c>
      <c r="C3824" s="21">
        <v>0.41666666666666652</v>
      </c>
      <c r="D3824" s="22">
        <v>5.9569739999999998</v>
      </c>
      <c r="E3824" s="23">
        <v>24.11</v>
      </c>
      <c r="F3824" s="7">
        <f t="shared" si="178"/>
        <v>6.1327047330000006</v>
      </c>
      <c r="G3824" s="7">
        <f t="shared" si="179"/>
        <v>25.710903999999999</v>
      </c>
      <c r="H3824" s="8">
        <f t="shared" si="177"/>
        <v>342.1380530889914</v>
      </c>
      <c r="K3824" s="69"/>
      <c r="L3824" s="69"/>
      <c r="M3824" s="69"/>
      <c r="P3824" s="63"/>
      <c r="Q3824" s="63"/>
      <c r="R3824" s="63"/>
    </row>
    <row r="3825" spans="1:18" outlineLevel="1">
      <c r="A3825" s="6">
        <v>52</v>
      </c>
      <c r="B3825" s="20">
        <v>42723.020833333336</v>
      </c>
      <c r="C3825" s="21">
        <v>0.43749999999999983</v>
      </c>
      <c r="D3825" s="22">
        <v>5.810079</v>
      </c>
      <c r="E3825" s="23">
        <v>24.06</v>
      </c>
      <c r="F3825" s="7">
        <f t="shared" si="178"/>
        <v>5.9814763305000005</v>
      </c>
      <c r="G3825" s="7">
        <f t="shared" si="179"/>
        <v>25.657584</v>
      </c>
      <c r="H3825" s="8">
        <f t="shared" si="177"/>
        <v>334.02008954193451</v>
      </c>
      <c r="K3825" s="69"/>
      <c r="L3825" s="69"/>
      <c r="M3825" s="69"/>
      <c r="P3825" s="63"/>
      <c r="Q3825" s="63"/>
      <c r="R3825" s="63"/>
    </row>
    <row r="3826" spans="1:18" outlineLevel="1">
      <c r="A3826" s="6">
        <v>52</v>
      </c>
      <c r="B3826" s="20">
        <v>42723.020833333336</v>
      </c>
      <c r="C3826" s="21">
        <v>0.45833333333333315</v>
      </c>
      <c r="D3826" s="22">
        <v>4.5636109999999999</v>
      </c>
      <c r="E3826" s="23">
        <v>23.53</v>
      </c>
      <c r="F3826" s="7">
        <f t="shared" si="178"/>
        <v>4.6982375245000005</v>
      </c>
      <c r="G3826" s="7">
        <f t="shared" si="179"/>
        <v>25.092392</v>
      </c>
      <c r="H3826" s="8">
        <f t="shared" si="177"/>
        <v>265.01634057288641</v>
      </c>
      <c r="K3826" s="69"/>
      <c r="L3826" s="69"/>
      <c r="M3826" s="69"/>
      <c r="P3826" s="63"/>
      <c r="Q3826" s="63"/>
      <c r="R3826" s="63"/>
    </row>
    <row r="3827" spans="1:18" outlineLevel="1">
      <c r="A3827" s="6">
        <v>52</v>
      </c>
      <c r="B3827" s="20">
        <v>42723.020833333336</v>
      </c>
      <c r="C3827" s="21">
        <v>0.47916666666666646</v>
      </c>
      <c r="D3827" s="22">
        <v>4.4071369999999996</v>
      </c>
      <c r="E3827" s="23">
        <v>23.28</v>
      </c>
      <c r="F3827" s="7">
        <f t="shared" si="178"/>
        <v>4.5371475414999995</v>
      </c>
      <c r="G3827" s="7">
        <f t="shared" si="179"/>
        <v>24.825792</v>
      </c>
      <c r="H3827" s="8">
        <f t="shared" si="177"/>
        <v>257.13924349365959</v>
      </c>
      <c r="K3827" s="69"/>
      <c r="L3827" s="69"/>
      <c r="M3827" s="69"/>
      <c r="P3827" s="63"/>
      <c r="Q3827" s="63"/>
      <c r="R3827" s="63"/>
    </row>
    <row r="3828" spans="1:18" outlineLevel="1">
      <c r="A3828" s="6">
        <v>52</v>
      </c>
      <c r="B3828" s="20">
        <v>42723.020833333336</v>
      </c>
      <c r="C3828" s="21">
        <v>0.49999999999999978</v>
      </c>
      <c r="D3828" s="22">
        <v>4.0091299999999999</v>
      </c>
      <c r="E3828" s="23">
        <v>23.83</v>
      </c>
      <c r="F3828" s="7">
        <f t="shared" si="178"/>
        <v>4.1273993349999998</v>
      </c>
      <c r="G3828" s="7">
        <f t="shared" si="179"/>
        <v>25.412312</v>
      </c>
      <c r="H3828" s="8">
        <f t="shared" si="177"/>
        <v>231.49628615288748</v>
      </c>
      <c r="K3828" s="69"/>
      <c r="L3828" s="69"/>
      <c r="M3828" s="69"/>
      <c r="P3828" s="63"/>
      <c r="Q3828" s="63"/>
      <c r="R3828" s="63"/>
    </row>
    <row r="3829" spans="1:18" outlineLevel="1">
      <c r="A3829" s="6">
        <v>52</v>
      </c>
      <c r="B3829" s="20">
        <v>42723.020833333336</v>
      </c>
      <c r="C3829" s="21">
        <v>0.52083333333333315</v>
      </c>
      <c r="D3829" s="22">
        <v>3.6612820000000004</v>
      </c>
      <c r="E3829" s="23">
        <v>24.5</v>
      </c>
      <c r="F3829" s="7">
        <f t="shared" si="178"/>
        <v>3.7692898190000008</v>
      </c>
      <c r="G3829" s="7">
        <f t="shared" si="179"/>
        <v>26.126799999999999</v>
      </c>
      <c r="H3829" s="8">
        <f t="shared" si="177"/>
        <v>208.71763900545082</v>
      </c>
      <c r="K3829" s="69"/>
      <c r="L3829" s="69"/>
      <c r="M3829" s="69"/>
      <c r="P3829" s="63"/>
      <c r="Q3829" s="63"/>
      <c r="R3829" s="63"/>
    </row>
    <row r="3830" spans="1:18" outlineLevel="1">
      <c r="A3830" s="6">
        <v>52</v>
      </c>
      <c r="B3830" s="20">
        <v>42723.020833333336</v>
      </c>
      <c r="C3830" s="21">
        <v>0.54166666666666652</v>
      </c>
      <c r="D3830" s="22">
        <v>4.0409990000000002</v>
      </c>
      <c r="E3830" s="23">
        <v>24.11</v>
      </c>
      <c r="F3830" s="7">
        <f t="shared" si="178"/>
        <v>4.1602084705000006</v>
      </c>
      <c r="G3830" s="7">
        <f t="shared" si="179"/>
        <v>25.710903999999999</v>
      </c>
      <c r="H3830" s="8">
        <f t="shared" si="177"/>
        <v>232.0942697407377</v>
      </c>
      <c r="K3830" s="69"/>
      <c r="L3830" s="69"/>
      <c r="M3830" s="69"/>
      <c r="P3830" s="63"/>
      <c r="Q3830" s="63"/>
      <c r="R3830" s="63"/>
    </row>
    <row r="3831" spans="1:18" outlineLevel="1">
      <c r="A3831" s="6">
        <v>52</v>
      </c>
      <c r="B3831" s="20">
        <v>42723.020833333336</v>
      </c>
      <c r="C3831" s="21">
        <v>0.56249999999999989</v>
      </c>
      <c r="D3831" s="22">
        <v>4.1800869999999994</v>
      </c>
      <c r="E3831" s="23">
        <v>25.97</v>
      </c>
      <c r="F3831" s="7">
        <f t="shared" si="178"/>
        <v>4.3033995664999996</v>
      </c>
      <c r="G3831" s="7">
        <f t="shared" si="179"/>
        <v>27.694407999999999</v>
      </c>
      <c r="H3831" s="8">
        <f t="shared" si="177"/>
        <v>231.54696128807586</v>
      </c>
      <c r="K3831" s="69"/>
      <c r="L3831" s="69"/>
      <c r="M3831" s="69"/>
      <c r="P3831" s="63"/>
      <c r="Q3831" s="63"/>
      <c r="R3831" s="63"/>
    </row>
    <row r="3832" spans="1:18" outlineLevel="1">
      <c r="A3832" s="6">
        <v>52</v>
      </c>
      <c r="B3832" s="20">
        <v>42723.020833333336</v>
      </c>
      <c r="C3832" s="21">
        <v>0.58333333333333326</v>
      </c>
      <c r="D3832" s="22">
        <v>3.6571850000000001</v>
      </c>
      <c r="E3832" s="23">
        <v>25.27</v>
      </c>
      <c r="F3832" s="7">
        <f t="shared" si="178"/>
        <v>3.7650719575000005</v>
      </c>
      <c r="G3832" s="7">
        <f t="shared" si="179"/>
        <v>26.947928000000001</v>
      </c>
      <c r="H3832" s="8">
        <f t="shared" si="177"/>
        <v>205.39247651072094</v>
      </c>
      <c r="K3832" s="69"/>
      <c r="L3832" s="69"/>
      <c r="M3832" s="69"/>
      <c r="P3832" s="63"/>
      <c r="Q3832" s="63"/>
      <c r="R3832" s="63"/>
    </row>
    <row r="3833" spans="1:18" outlineLevel="1">
      <c r="A3833" s="6">
        <v>52</v>
      </c>
      <c r="B3833" s="20">
        <v>42723.020833333336</v>
      </c>
      <c r="C3833" s="21">
        <v>0.60416666666666663</v>
      </c>
      <c r="D3833" s="22">
        <v>4.1103170000000002</v>
      </c>
      <c r="E3833" s="23">
        <v>27.77</v>
      </c>
      <c r="F3833" s="7">
        <f t="shared" si="178"/>
        <v>4.2315713515000004</v>
      </c>
      <c r="G3833" s="7">
        <f t="shared" si="179"/>
        <v>29.613928000000001</v>
      </c>
      <c r="H3833" s="8">
        <f t="shared" si="177"/>
        <v>219.55961581706632</v>
      </c>
      <c r="K3833" s="69"/>
      <c r="L3833" s="69"/>
      <c r="M3833" s="69"/>
      <c r="P3833" s="63"/>
      <c r="Q3833" s="63"/>
      <c r="R3833" s="63"/>
    </row>
    <row r="3834" spans="1:18" outlineLevel="1">
      <c r="A3834" s="6">
        <v>52</v>
      </c>
      <c r="B3834" s="20">
        <v>42723.020833333336</v>
      </c>
      <c r="C3834" s="21">
        <v>0.625</v>
      </c>
      <c r="D3834" s="22">
        <v>5.1217690000000005</v>
      </c>
      <c r="E3834" s="23">
        <v>32.4</v>
      </c>
      <c r="F3834" s="7">
        <f t="shared" si="178"/>
        <v>5.2728611855000009</v>
      </c>
      <c r="G3834" s="7">
        <f t="shared" si="179"/>
        <v>34.551359999999995</v>
      </c>
      <c r="H3834" s="8">
        <f t="shared" si="177"/>
        <v>247.55366156801279</v>
      </c>
      <c r="K3834" s="69"/>
      <c r="L3834" s="69"/>
      <c r="M3834" s="69"/>
      <c r="P3834" s="63"/>
      <c r="Q3834" s="63"/>
      <c r="R3834" s="63"/>
    </row>
    <row r="3835" spans="1:18" outlineLevel="1">
      <c r="A3835" s="6">
        <v>52</v>
      </c>
      <c r="B3835" s="20">
        <v>42723.020833333336</v>
      </c>
      <c r="C3835" s="21">
        <v>0.64583333333333337</v>
      </c>
      <c r="D3835" s="22">
        <v>4.8510439999999999</v>
      </c>
      <c r="E3835" s="23">
        <v>31.3</v>
      </c>
      <c r="F3835" s="7">
        <f t="shared" si="178"/>
        <v>4.9941497980000005</v>
      </c>
      <c r="G3835" s="7">
        <f t="shared" si="179"/>
        <v>33.378320000000002</v>
      </c>
      <c r="H3835" s="8">
        <f t="shared" si="177"/>
        <v>240.32687845142064</v>
      </c>
      <c r="K3835" s="69"/>
      <c r="L3835" s="69"/>
      <c r="M3835" s="69"/>
      <c r="P3835" s="63"/>
      <c r="Q3835" s="63"/>
      <c r="R3835" s="63"/>
    </row>
    <row r="3836" spans="1:18" outlineLevel="1">
      <c r="A3836" s="6">
        <v>52</v>
      </c>
      <c r="B3836" s="20">
        <v>42723.020833333336</v>
      </c>
      <c r="C3836" s="21">
        <v>0.66666666666666674</v>
      </c>
      <c r="D3836" s="22">
        <v>4.416169</v>
      </c>
      <c r="E3836" s="23">
        <v>40.14</v>
      </c>
      <c r="F3836" s="7">
        <f t="shared" si="178"/>
        <v>4.5464459855000001</v>
      </c>
      <c r="G3836" s="7">
        <f t="shared" si="179"/>
        <v>42.805295999999998</v>
      </c>
      <c r="H3836" s="8">
        <f t="shared" si="177"/>
        <v>175.92338166091079</v>
      </c>
      <c r="K3836" s="69"/>
      <c r="L3836" s="69"/>
      <c r="M3836" s="69"/>
      <c r="P3836" s="63"/>
      <c r="Q3836" s="63"/>
      <c r="R3836" s="63"/>
    </row>
    <row r="3837" spans="1:18" outlineLevel="1">
      <c r="A3837" s="6">
        <v>52</v>
      </c>
      <c r="B3837" s="20">
        <v>42723.020833333336</v>
      </c>
      <c r="C3837" s="21">
        <v>0.68750000000000011</v>
      </c>
      <c r="D3837" s="22">
        <v>3.0445470000000001</v>
      </c>
      <c r="E3837" s="23">
        <v>45.15</v>
      </c>
      <c r="F3837" s="7">
        <f t="shared" si="178"/>
        <v>3.1343611365000004</v>
      </c>
      <c r="G3837" s="7">
        <f t="shared" si="179"/>
        <v>48.147959999999998</v>
      </c>
      <c r="H3837" s="8">
        <f t="shared" si="177"/>
        <v>104.53733799899348</v>
      </c>
      <c r="K3837" s="69"/>
      <c r="L3837" s="69"/>
      <c r="M3837" s="69"/>
      <c r="P3837" s="63"/>
      <c r="Q3837" s="63"/>
      <c r="R3837" s="63"/>
    </row>
    <row r="3838" spans="1:18" outlineLevel="1">
      <c r="A3838" s="6">
        <v>52</v>
      </c>
      <c r="B3838" s="20">
        <v>42723.020833333336</v>
      </c>
      <c r="C3838" s="21">
        <v>0.70833333333333348</v>
      </c>
      <c r="D3838" s="22">
        <v>3.328722</v>
      </c>
      <c r="E3838" s="23">
        <v>48.29</v>
      </c>
      <c r="F3838" s="7">
        <f t="shared" si="178"/>
        <v>3.4269192990000001</v>
      </c>
      <c r="G3838" s="7">
        <f t="shared" si="179"/>
        <v>51.496456000000002</v>
      </c>
      <c r="H3838" s="8">
        <f t="shared" si="177"/>
        <v>102.81972397199566</v>
      </c>
      <c r="K3838" s="69"/>
      <c r="L3838" s="69"/>
      <c r="M3838" s="69"/>
      <c r="P3838" s="63"/>
      <c r="Q3838" s="63"/>
      <c r="R3838" s="63"/>
    </row>
    <row r="3839" spans="1:18" outlineLevel="1">
      <c r="A3839" s="6">
        <v>52</v>
      </c>
      <c r="B3839" s="20">
        <v>42723.020833333336</v>
      </c>
      <c r="C3839" s="21">
        <v>0.72916666666666685</v>
      </c>
      <c r="D3839" s="22">
        <v>3.0810929999999996</v>
      </c>
      <c r="E3839" s="23">
        <v>44.37</v>
      </c>
      <c r="F3839" s="7">
        <f t="shared" si="178"/>
        <v>3.1719852435</v>
      </c>
      <c r="G3839" s="7">
        <f t="shared" si="179"/>
        <v>47.316167999999998</v>
      </c>
      <c r="H3839" s="8">
        <f t="shared" si="177"/>
        <v>108.4306106702831</v>
      </c>
      <c r="K3839" s="69"/>
      <c r="L3839" s="69"/>
      <c r="M3839" s="69"/>
      <c r="P3839" s="63"/>
      <c r="Q3839" s="63"/>
      <c r="R3839" s="63"/>
    </row>
    <row r="3840" spans="1:18" outlineLevel="1">
      <c r="A3840" s="6">
        <v>52</v>
      </c>
      <c r="B3840" s="20">
        <v>42723.020833333336</v>
      </c>
      <c r="C3840" s="21">
        <v>0.75000000000000022</v>
      </c>
      <c r="D3840" s="22">
        <v>2.8593010000000003</v>
      </c>
      <c r="E3840" s="23">
        <v>41.84</v>
      </c>
      <c r="F3840" s="7">
        <f t="shared" si="178"/>
        <v>2.9436503795000006</v>
      </c>
      <c r="G3840" s="7">
        <f t="shared" si="179"/>
        <v>44.618176000000005</v>
      </c>
      <c r="H3840" s="8">
        <f t="shared" si="177"/>
        <v>108.56719521425221</v>
      </c>
      <c r="K3840" s="69"/>
      <c r="L3840" s="69"/>
      <c r="M3840" s="69"/>
      <c r="P3840" s="63"/>
      <c r="Q3840" s="63"/>
      <c r="R3840" s="63"/>
    </row>
    <row r="3841" spans="1:18" outlineLevel="1">
      <c r="A3841" s="6">
        <v>52</v>
      </c>
      <c r="B3841" s="20">
        <v>42723.020833333336</v>
      </c>
      <c r="C3841" s="21">
        <v>0.77083333333333359</v>
      </c>
      <c r="D3841" s="22">
        <v>4.5860940000000001</v>
      </c>
      <c r="E3841" s="23">
        <v>40.76</v>
      </c>
      <c r="F3841" s="7">
        <f t="shared" si="178"/>
        <v>4.7213837730000003</v>
      </c>
      <c r="G3841" s="7">
        <f t="shared" si="179"/>
        <v>43.466464000000002</v>
      </c>
      <c r="H3841" s="8">
        <f t="shared" si="177"/>
        <v>179.57091970021133</v>
      </c>
      <c r="K3841" s="69"/>
      <c r="L3841" s="69"/>
      <c r="M3841" s="69"/>
      <c r="P3841" s="63"/>
      <c r="Q3841" s="63"/>
      <c r="R3841" s="63"/>
    </row>
    <row r="3842" spans="1:18" outlineLevel="1">
      <c r="A3842" s="6">
        <v>52</v>
      </c>
      <c r="B3842" s="20">
        <v>42723.020833333336</v>
      </c>
      <c r="C3842" s="21">
        <v>0.79166666666666696</v>
      </c>
      <c r="D3842" s="22">
        <v>6.9130740000000008</v>
      </c>
      <c r="E3842" s="23">
        <v>40.57</v>
      </c>
      <c r="F3842" s="7">
        <f t="shared" si="178"/>
        <v>7.1170096830000018</v>
      </c>
      <c r="G3842" s="7">
        <f t="shared" si="179"/>
        <v>43.263848000000003</v>
      </c>
      <c r="H3842" s="8">
        <f t="shared" si="177"/>
        <v>272.12706402465989</v>
      </c>
      <c r="K3842" s="69"/>
      <c r="L3842" s="69"/>
      <c r="M3842" s="69"/>
      <c r="P3842" s="63"/>
      <c r="Q3842" s="63"/>
      <c r="R3842" s="63"/>
    </row>
    <row r="3843" spans="1:18" outlineLevel="1">
      <c r="A3843" s="6">
        <v>52</v>
      </c>
      <c r="B3843" s="20">
        <v>42723.020833333336</v>
      </c>
      <c r="C3843" s="21">
        <v>0.81250000000000033</v>
      </c>
      <c r="D3843" s="22">
        <v>8.9950689999999991</v>
      </c>
      <c r="E3843" s="23">
        <v>39.549999999999997</v>
      </c>
      <c r="F3843" s="7">
        <f t="shared" si="178"/>
        <v>9.2604235354999993</v>
      </c>
      <c r="G3843" s="7">
        <f t="shared" si="179"/>
        <v>42.176119999999997</v>
      </c>
      <c r="H3843" s="8">
        <f t="shared" si="177"/>
        <v>364.15578385917775</v>
      </c>
      <c r="K3843" s="69"/>
      <c r="L3843" s="69"/>
      <c r="M3843" s="69"/>
      <c r="P3843" s="63"/>
      <c r="Q3843" s="63"/>
      <c r="R3843" s="63"/>
    </row>
    <row r="3844" spans="1:18" outlineLevel="1">
      <c r="A3844" s="6">
        <v>52</v>
      </c>
      <c r="B3844" s="20">
        <v>42723.020833333336</v>
      </c>
      <c r="C3844" s="21">
        <v>0.8333333333333337</v>
      </c>
      <c r="D3844" s="22">
        <v>9.4665230000000005</v>
      </c>
      <c r="E3844" s="23">
        <v>39.299999999999997</v>
      </c>
      <c r="F3844" s="7">
        <f t="shared" si="178"/>
        <v>9.7457854285000014</v>
      </c>
      <c r="G3844" s="7">
        <f t="shared" si="179"/>
        <v>41.909520000000001</v>
      </c>
      <c r="H3844" s="8">
        <f t="shared" si="177"/>
        <v>385.84032309132073</v>
      </c>
      <c r="K3844" s="69"/>
      <c r="L3844" s="69"/>
      <c r="M3844" s="69"/>
      <c r="P3844" s="63"/>
      <c r="Q3844" s="63"/>
      <c r="R3844" s="63"/>
    </row>
    <row r="3845" spans="1:18" outlineLevel="1">
      <c r="A3845" s="6">
        <v>52</v>
      </c>
      <c r="B3845" s="20">
        <v>42723.020833333336</v>
      </c>
      <c r="C3845" s="21">
        <v>0.85416666666666707</v>
      </c>
      <c r="D3845" s="22">
        <v>9.7867609999999985</v>
      </c>
      <c r="E3845" s="23">
        <v>40.14</v>
      </c>
      <c r="F3845" s="7">
        <f t="shared" si="178"/>
        <v>10.075470449499999</v>
      </c>
      <c r="G3845" s="7">
        <f t="shared" si="179"/>
        <v>42.805295999999998</v>
      </c>
      <c r="H3845" s="8">
        <f t="shared" si="177"/>
        <v>389.86734670414944</v>
      </c>
      <c r="K3845" s="69"/>
      <c r="L3845" s="69"/>
      <c r="M3845" s="69"/>
      <c r="P3845" s="63"/>
      <c r="Q3845" s="63"/>
      <c r="R3845" s="63"/>
    </row>
    <row r="3846" spans="1:18" outlineLevel="1">
      <c r="A3846" s="6">
        <v>52</v>
      </c>
      <c r="B3846" s="20">
        <v>42723.020833333336</v>
      </c>
      <c r="C3846" s="21">
        <v>0.87500000000000044</v>
      </c>
      <c r="D3846" s="22">
        <v>9.7828900000000001</v>
      </c>
      <c r="E3846" s="23">
        <v>38.950000000000003</v>
      </c>
      <c r="F3846" s="7">
        <f t="shared" si="178"/>
        <v>10.071485255000001</v>
      </c>
      <c r="G3846" s="7">
        <f t="shared" si="179"/>
        <v>41.536280000000005</v>
      </c>
      <c r="H3846" s="8">
        <f t="shared" si="177"/>
        <v>402.4940167149486</v>
      </c>
      <c r="K3846" s="69"/>
      <c r="L3846" s="69"/>
      <c r="M3846" s="69"/>
      <c r="P3846" s="63"/>
      <c r="Q3846" s="63"/>
      <c r="R3846" s="63"/>
    </row>
    <row r="3847" spans="1:18" outlineLevel="1">
      <c r="A3847" s="6">
        <v>52</v>
      </c>
      <c r="B3847" s="20">
        <v>42723.020833333336</v>
      </c>
      <c r="C3847" s="21">
        <v>0.89583333333333381</v>
      </c>
      <c r="D3847" s="22">
        <v>9.408785</v>
      </c>
      <c r="E3847" s="23">
        <v>29.72</v>
      </c>
      <c r="F3847" s="7">
        <f t="shared" si="178"/>
        <v>9.6863441575000007</v>
      </c>
      <c r="G3847" s="7">
        <f t="shared" si="179"/>
        <v>31.693407999999998</v>
      </c>
      <c r="H3847" s="8">
        <f t="shared" si="177"/>
        <v>482.44379142418632</v>
      </c>
      <c r="K3847" s="69"/>
      <c r="L3847" s="69"/>
      <c r="M3847" s="69"/>
      <c r="P3847" s="63"/>
      <c r="Q3847" s="63"/>
      <c r="R3847" s="63"/>
    </row>
    <row r="3848" spans="1:18" outlineLevel="1">
      <c r="A3848" s="6">
        <v>52</v>
      </c>
      <c r="B3848" s="20">
        <v>42723.020833333336</v>
      </c>
      <c r="C3848" s="21">
        <v>0.91666666666666718</v>
      </c>
      <c r="D3848" s="22">
        <v>9.5827410000000004</v>
      </c>
      <c r="E3848" s="23">
        <v>25.38</v>
      </c>
      <c r="F3848" s="7">
        <f t="shared" si="178"/>
        <v>9.865431859500001</v>
      </c>
      <c r="G3848" s="7">
        <f t="shared" si="179"/>
        <v>27.065231999999998</v>
      </c>
      <c r="H3848" s="8">
        <f t="shared" si="177"/>
        <v>537.02249449169119</v>
      </c>
      <c r="K3848" s="69"/>
      <c r="L3848" s="69"/>
      <c r="M3848" s="69"/>
      <c r="P3848" s="63"/>
      <c r="Q3848" s="63"/>
      <c r="R3848" s="63"/>
    </row>
    <row r="3849" spans="1:18" outlineLevel="1">
      <c r="A3849" s="6">
        <v>52</v>
      </c>
      <c r="B3849" s="20">
        <v>42723.020833333336</v>
      </c>
      <c r="C3849" s="21">
        <v>0.93750000000000056</v>
      </c>
      <c r="D3849" s="22">
        <v>7.8983969999999992</v>
      </c>
      <c r="E3849" s="23">
        <v>16.190000000000001</v>
      </c>
      <c r="F3849" s="7">
        <f t="shared" si="178"/>
        <v>8.1313997115000003</v>
      </c>
      <c r="G3849" s="7">
        <f t="shared" si="179"/>
        <v>17.265016000000003</v>
      </c>
      <c r="H3849" s="8">
        <f t="shared" si="177"/>
        <v>522.32033036580708</v>
      </c>
      <c r="K3849" s="69"/>
      <c r="L3849" s="69"/>
      <c r="M3849" s="69"/>
      <c r="P3849" s="63"/>
      <c r="Q3849" s="63"/>
      <c r="R3849" s="63"/>
    </row>
    <row r="3850" spans="1:18" outlineLevel="1">
      <c r="A3850" s="6">
        <v>52</v>
      </c>
      <c r="B3850" s="20">
        <v>42723.020833333336</v>
      </c>
      <c r="C3850" s="21">
        <v>0.95833333333333393</v>
      </c>
      <c r="D3850" s="22">
        <v>5.3959439999999992</v>
      </c>
      <c r="E3850" s="23">
        <v>12.26</v>
      </c>
      <c r="F3850" s="7">
        <f t="shared" si="178"/>
        <v>5.5551243479999997</v>
      </c>
      <c r="G3850" s="7">
        <f t="shared" si="179"/>
        <v>13.074064</v>
      </c>
      <c r="H3850" s="8">
        <f t="shared" si="177"/>
        <v>380.11458310828976</v>
      </c>
      <c r="K3850" s="69"/>
      <c r="L3850" s="69"/>
      <c r="M3850" s="69"/>
      <c r="P3850" s="63"/>
      <c r="Q3850" s="63"/>
      <c r="R3850" s="63"/>
    </row>
    <row r="3851" spans="1:18" outlineLevel="1">
      <c r="A3851" s="6">
        <v>52</v>
      </c>
      <c r="B3851" s="20">
        <v>42723.020833333336</v>
      </c>
      <c r="C3851" s="21">
        <v>0.9791666666666673</v>
      </c>
      <c r="D3851" s="22">
        <v>8.1028680000000008</v>
      </c>
      <c r="E3851" s="23">
        <v>15.7</v>
      </c>
      <c r="F3851" s="7">
        <f t="shared" si="178"/>
        <v>8.3419026060000014</v>
      </c>
      <c r="G3851" s="7">
        <f t="shared" si="179"/>
        <v>16.74248</v>
      </c>
      <c r="H3851" s="8">
        <f t="shared" si="177"/>
        <v>540.20092484609722</v>
      </c>
      <c r="K3851" s="69"/>
      <c r="L3851" s="69"/>
      <c r="M3851" s="69"/>
      <c r="P3851" s="63"/>
      <c r="Q3851" s="63"/>
      <c r="R3851" s="63"/>
    </row>
    <row r="3852" spans="1:18" outlineLevel="1">
      <c r="A3852" s="6">
        <v>52</v>
      </c>
      <c r="B3852" s="20">
        <v>42723.020833333336</v>
      </c>
      <c r="C3852" s="21">
        <v>1.0000000000000007</v>
      </c>
      <c r="D3852" s="22">
        <v>8.3815930000000005</v>
      </c>
      <c r="E3852" s="23">
        <v>33.15</v>
      </c>
      <c r="F3852" s="7">
        <f t="shared" si="178"/>
        <v>8.6288499935000011</v>
      </c>
      <c r="G3852" s="7">
        <f t="shared" si="179"/>
        <v>35.35116</v>
      </c>
      <c r="H3852" s="8">
        <f t="shared" si="177"/>
        <v>398.21141773403258</v>
      </c>
      <c r="K3852" s="69"/>
      <c r="L3852" s="69"/>
      <c r="M3852" s="69"/>
      <c r="P3852" s="63"/>
      <c r="Q3852" s="63"/>
      <c r="R3852" s="63"/>
    </row>
    <row r="3853" spans="1:18" outlineLevel="1">
      <c r="A3853" s="6">
        <v>52</v>
      </c>
      <c r="B3853" s="20">
        <v>42724.020833333336</v>
      </c>
      <c r="C3853" s="21">
        <v>2.0833333333333332E-2</v>
      </c>
      <c r="D3853" s="22">
        <v>2.293466</v>
      </c>
      <c r="E3853" s="23">
        <v>26.48</v>
      </c>
      <c r="F3853" s="7">
        <f t="shared" si="178"/>
        <v>2.3611232470000001</v>
      </c>
      <c r="G3853" s="7">
        <f t="shared" si="179"/>
        <v>28.238272000000002</v>
      </c>
      <c r="H3853" s="8">
        <f t="shared" ref="H3853:H3916" si="180">F3853*($B$6-G3853)</f>
        <v>125.75750415619082</v>
      </c>
      <c r="K3853" s="69"/>
      <c r="L3853" s="69"/>
      <c r="M3853" s="69"/>
      <c r="P3853" s="63"/>
      <c r="Q3853" s="63"/>
      <c r="R3853" s="63"/>
    </row>
    <row r="3854" spans="1:18" outlineLevel="1">
      <c r="A3854" s="6">
        <v>52</v>
      </c>
      <c r="B3854" s="20">
        <v>42724.020833333336</v>
      </c>
      <c r="C3854" s="21">
        <v>4.1666666666666664E-2</v>
      </c>
      <c r="D3854" s="22">
        <v>0.80007799999999996</v>
      </c>
      <c r="E3854" s="23">
        <v>-150.11000000000001</v>
      </c>
      <c r="F3854" s="7">
        <f t="shared" ref="F3854:F3917" si="181">IF($B$10="Electricity",$D3854*$B$7,$D3854*$B$8)</f>
        <v>0.823680301</v>
      </c>
      <c r="G3854" s="7">
        <f t="shared" ref="G3854:G3917" si="182">+E3854*$B$8</f>
        <v>-160.07730400000003</v>
      </c>
      <c r="H3854" s="8">
        <f t="shared" si="180"/>
        <v>198.98246647348853</v>
      </c>
      <c r="K3854" s="69"/>
      <c r="L3854" s="69"/>
      <c r="M3854" s="69"/>
      <c r="P3854" s="63"/>
      <c r="Q3854" s="63"/>
      <c r="R3854" s="63"/>
    </row>
    <row r="3855" spans="1:18" outlineLevel="1">
      <c r="A3855" s="6">
        <v>52</v>
      </c>
      <c r="B3855" s="20">
        <v>42724.020833333336</v>
      </c>
      <c r="C3855" s="21">
        <v>6.25E-2</v>
      </c>
      <c r="D3855" s="22">
        <v>2.8651059999999999</v>
      </c>
      <c r="E3855" s="23">
        <v>15.58</v>
      </c>
      <c r="F3855" s="7">
        <f t="shared" si="181"/>
        <v>2.9496266270000002</v>
      </c>
      <c r="G3855" s="7">
        <f t="shared" si="182"/>
        <v>16.614512000000001</v>
      </c>
      <c r="H3855" s="8">
        <f t="shared" si="180"/>
        <v>191.38796311068899</v>
      </c>
      <c r="K3855" s="69"/>
      <c r="L3855" s="69"/>
      <c r="M3855" s="69"/>
      <c r="P3855" s="63"/>
      <c r="Q3855" s="63"/>
      <c r="R3855" s="63"/>
    </row>
    <row r="3856" spans="1:18" outlineLevel="1">
      <c r="A3856" s="6">
        <v>52</v>
      </c>
      <c r="B3856" s="20">
        <v>42724.020833333336</v>
      </c>
      <c r="C3856" s="21">
        <v>8.3333333333333329E-2</v>
      </c>
      <c r="D3856" s="22">
        <v>4.6208650000000002</v>
      </c>
      <c r="E3856" s="23">
        <v>11.18</v>
      </c>
      <c r="F3856" s="7">
        <f t="shared" si="181"/>
        <v>4.757180517500001</v>
      </c>
      <c r="G3856" s="7">
        <f t="shared" si="182"/>
        <v>11.922352</v>
      </c>
      <c r="H3856" s="8">
        <f t="shared" si="180"/>
        <v>330.99343151907289</v>
      </c>
      <c r="K3856" s="69"/>
      <c r="L3856" s="69"/>
      <c r="M3856" s="69"/>
      <c r="P3856" s="63"/>
      <c r="Q3856" s="63"/>
      <c r="R3856" s="63"/>
    </row>
    <row r="3857" spans="1:18" outlineLevel="1">
      <c r="A3857" s="6">
        <v>52</v>
      </c>
      <c r="B3857" s="20">
        <v>42724.020833333336</v>
      </c>
      <c r="C3857" s="21">
        <v>0.10416666666666666</v>
      </c>
      <c r="D3857" s="22">
        <v>1.064997</v>
      </c>
      <c r="E3857" s="23">
        <v>8.5</v>
      </c>
      <c r="F3857" s="7">
        <f t="shared" si="181"/>
        <v>1.0964144115000001</v>
      </c>
      <c r="G3857" s="7">
        <f t="shared" si="182"/>
        <v>9.0644000000000009</v>
      </c>
      <c r="H3857" s="8">
        <f t="shared" si="180"/>
        <v>79.419435745649395</v>
      </c>
      <c r="K3857" s="69"/>
      <c r="L3857" s="69"/>
      <c r="M3857" s="69"/>
      <c r="P3857" s="63"/>
      <c r="Q3857" s="63"/>
      <c r="R3857" s="63"/>
    </row>
    <row r="3858" spans="1:18" outlineLevel="1">
      <c r="A3858" s="6">
        <v>52</v>
      </c>
      <c r="B3858" s="20">
        <v>42724.020833333336</v>
      </c>
      <c r="C3858" s="21">
        <v>0.12499999999999999</v>
      </c>
      <c r="D3858" s="22">
        <v>0.97355099999999994</v>
      </c>
      <c r="E3858" s="23">
        <v>21.73</v>
      </c>
      <c r="F3858" s="7">
        <f t="shared" si="181"/>
        <v>1.0022707545</v>
      </c>
      <c r="G3858" s="7">
        <f t="shared" si="182"/>
        <v>23.172872000000002</v>
      </c>
      <c r="H3858" s="8">
        <f t="shared" si="180"/>
        <v>58.459574588378082</v>
      </c>
      <c r="K3858" s="69"/>
      <c r="L3858" s="69"/>
      <c r="M3858" s="69"/>
      <c r="P3858" s="63"/>
      <c r="Q3858" s="63"/>
      <c r="R3858" s="63"/>
    </row>
    <row r="3859" spans="1:18" outlineLevel="1">
      <c r="A3859" s="6">
        <v>52</v>
      </c>
      <c r="B3859" s="20">
        <v>42724.020833333336</v>
      </c>
      <c r="C3859" s="21">
        <v>0.14583333333333331</v>
      </c>
      <c r="D3859" s="22">
        <v>2.7622750000000003</v>
      </c>
      <c r="E3859" s="23">
        <v>18.72</v>
      </c>
      <c r="F3859" s="7">
        <f t="shared" si="181"/>
        <v>2.8437621125000003</v>
      </c>
      <c r="G3859" s="7">
        <f t="shared" si="182"/>
        <v>19.963007999999999</v>
      </c>
      <c r="H3859" s="8">
        <f t="shared" si="180"/>
        <v>174.99656636681561</v>
      </c>
      <c r="K3859" s="69"/>
      <c r="L3859" s="69"/>
      <c r="M3859" s="69"/>
      <c r="P3859" s="63"/>
      <c r="Q3859" s="63"/>
      <c r="R3859" s="63"/>
    </row>
    <row r="3860" spans="1:18" outlineLevel="1">
      <c r="A3860" s="6">
        <v>52</v>
      </c>
      <c r="B3860" s="20">
        <v>42724.020833333336</v>
      </c>
      <c r="C3860" s="21">
        <v>0.16666666666666666</v>
      </c>
      <c r="D3860" s="22">
        <v>8.8361440000000009</v>
      </c>
      <c r="E3860" s="23">
        <v>13.53</v>
      </c>
      <c r="F3860" s="7">
        <f t="shared" si="181"/>
        <v>9.0968102480000024</v>
      </c>
      <c r="G3860" s="7">
        <f t="shared" si="182"/>
        <v>14.428391999999999</v>
      </c>
      <c r="H3860" s="8">
        <f t="shared" si="180"/>
        <v>610.13769100423895</v>
      </c>
      <c r="K3860" s="69"/>
      <c r="L3860" s="69"/>
      <c r="M3860" s="69"/>
      <c r="P3860" s="63"/>
      <c r="Q3860" s="63"/>
      <c r="R3860" s="63"/>
    </row>
    <row r="3861" spans="1:18" outlineLevel="1">
      <c r="A3861" s="6">
        <v>52</v>
      </c>
      <c r="B3861" s="20">
        <v>42724.020833333336</v>
      </c>
      <c r="C3861" s="21">
        <v>0.1875</v>
      </c>
      <c r="D3861" s="22">
        <v>8.336208000000001</v>
      </c>
      <c r="E3861" s="23">
        <v>15.82</v>
      </c>
      <c r="F3861" s="7">
        <f t="shared" si="181"/>
        <v>8.5821261360000012</v>
      </c>
      <c r="G3861" s="7">
        <f t="shared" si="182"/>
        <v>16.870448</v>
      </c>
      <c r="H3861" s="8">
        <f t="shared" si="180"/>
        <v>554.65896737717117</v>
      </c>
      <c r="K3861" s="69"/>
      <c r="L3861" s="69"/>
      <c r="M3861" s="69"/>
      <c r="P3861" s="63"/>
      <c r="Q3861" s="63"/>
      <c r="R3861" s="63"/>
    </row>
    <row r="3862" spans="1:18" outlineLevel="1">
      <c r="A3862" s="6">
        <v>52</v>
      </c>
      <c r="B3862" s="20">
        <v>42724.020833333336</v>
      </c>
      <c r="C3862" s="21">
        <v>0.20833333333333334</v>
      </c>
      <c r="D3862" s="22">
        <v>8.8021139999999995</v>
      </c>
      <c r="E3862" s="23">
        <v>21.62</v>
      </c>
      <c r="F3862" s="7">
        <f t="shared" si="181"/>
        <v>9.0617763629999999</v>
      </c>
      <c r="G3862" s="7">
        <f t="shared" si="182"/>
        <v>23.055568000000001</v>
      </c>
      <c r="H3862" s="8">
        <f t="shared" si="180"/>
        <v>529.61037244656075</v>
      </c>
      <c r="K3862" s="69"/>
      <c r="L3862" s="69"/>
      <c r="M3862" s="69"/>
      <c r="P3862" s="63"/>
      <c r="Q3862" s="63"/>
      <c r="R3862" s="63"/>
    </row>
    <row r="3863" spans="1:18" outlineLevel="1">
      <c r="A3863" s="6">
        <v>52</v>
      </c>
      <c r="B3863" s="20">
        <v>42724.020833333336</v>
      </c>
      <c r="C3863" s="21">
        <v>0.22916666666666669</v>
      </c>
      <c r="D3863" s="22">
        <v>7.4943919999999995</v>
      </c>
      <c r="E3863" s="23">
        <v>11.32</v>
      </c>
      <c r="F3863" s="7">
        <f t="shared" si="181"/>
        <v>7.7154765640000003</v>
      </c>
      <c r="G3863" s="7">
        <f t="shared" si="182"/>
        <v>12.071648</v>
      </c>
      <c r="H3863" s="8">
        <f t="shared" si="180"/>
        <v>535.67282273314254</v>
      </c>
      <c r="K3863" s="69"/>
      <c r="L3863" s="69"/>
      <c r="M3863" s="69"/>
      <c r="P3863" s="63"/>
      <c r="Q3863" s="63"/>
      <c r="R3863" s="63"/>
    </row>
    <row r="3864" spans="1:18" outlineLevel="1">
      <c r="A3864" s="6">
        <v>52</v>
      </c>
      <c r="B3864" s="20">
        <v>42724.020833333336</v>
      </c>
      <c r="C3864" s="21">
        <v>0.25</v>
      </c>
      <c r="D3864" s="22">
        <v>8.0836109999999994</v>
      </c>
      <c r="E3864" s="23">
        <v>19.149999999999999</v>
      </c>
      <c r="F3864" s="7">
        <f t="shared" si="181"/>
        <v>8.3220775245000009</v>
      </c>
      <c r="G3864" s="7">
        <f t="shared" si="182"/>
        <v>20.421559999999999</v>
      </c>
      <c r="H3864" s="8">
        <f t="shared" si="180"/>
        <v>508.29951275552185</v>
      </c>
      <c r="K3864" s="69"/>
      <c r="L3864" s="69"/>
      <c r="M3864" s="69"/>
      <c r="P3864" s="63"/>
      <c r="Q3864" s="63"/>
      <c r="R3864" s="63"/>
    </row>
    <row r="3865" spans="1:18" outlineLevel="1">
      <c r="A3865" s="6">
        <v>52</v>
      </c>
      <c r="B3865" s="20">
        <v>42724.020833333336</v>
      </c>
      <c r="C3865" s="21">
        <v>0.27083333333333331</v>
      </c>
      <c r="D3865" s="22">
        <v>5.4651020000000008</v>
      </c>
      <c r="E3865" s="23">
        <v>12.33</v>
      </c>
      <c r="F3865" s="7">
        <f t="shared" si="181"/>
        <v>5.6263225090000013</v>
      </c>
      <c r="G3865" s="7">
        <f t="shared" si="182"/>
        <v>13.148712</v>
      </c>
      <c r="H3865" s="8">
        <f t="shared" si="180"/>
        <v>384.56639019354168</v>
      </c>
      <c r="K3865" s="69"/>
      <c r="L3865" s="69"/>
      <c r="M3865" s="69"/>
      <c r="P3865" s="63"/>
      <c r="Q3865" s="63"/>
      <c r="R3865" s="63"/>
    </row>
    <row r="3866" spans="1:18" outlineLevel="1">
      <c r="A3866" s="6">
        <v>52</v>
      </c>
      <c r="B3866" s="20">
        <v>42724.020833333336</v>
      </c>
      <c r="C3866" s="21">
        <v>0.29166666666666663</v>
      </c>
      <c r="D3866" s="22">
        <v>5.333691</v>
      </c>
      <c r="E3866" s="23">
        <v>11.85</v>
      </c>
      <c r="F3866" s="7">
        <f t="shared" si="181"/>
        <v>5.4910348845000003</v>
      </c>
      <c r="G3866" s="7">
        <f t="shared" si="182"/>
        <v>12.636839999999999</v>
      </c>
      <c r="H3866" s="8">
        <f t="shared" si="180"/>
        <v>378.13001381690503</v>
      </c>
      <c r="K3866" s="69"/>
      <c r="L3866" s="69"/>
      <c r="M3866" s="69"/>
      <c r="P3866" s="63"/>
      <c r="Q3866" s="63"/>
      <c r="R3866" s="63"/>
    </row>
    <row r="3867" spans="1:18" outlineLevel="1">
      <c r="A3867" s="6">
        <v>52</v>
      </c>
      <c r="B3867" s="20">
        <v>42724.020833333336</v>
      </c>
      <c r="C3867" s="21">
        <v>0.31249999999999994</v>
      </c>
      <c r="D3867" s="22">
        <v>8.555871999999999</v>
      </c>
      <c r="E3867" s="23">
        <v>14.92</v>
      </c>
      <c r="F3867" s="7">
        <f t="shared" si="181"/>
        <v>8.8082702239999993</v>
      </c>
      <c r="G3867" s="7">
        <f t="shared" si="182"/>
        <v>15.910688</v>
      </c>
      <c r="H3867" s="8">
        <f t="shared" si="180"/>
        <v>577.72838390224592</v>
      </c>
      <c r="K3867" s="69"/>
      <c r="L3867" s="69"/>
      <c r="M3867" s="69"/>
      <c r="P3867" s="63"/>
      <c r="Q3867" s="63"/>
      <c r="R3867" s="63"/>
    </row>
    <row r="3868" spans="1:18" outlineLevel="1">
      <c r="A3868" s="6">
        <v>52</v>
      </c>
      <c r="B3868" s="20">
        <v>42724.020833333336</v>
      </c>
      <c r="C3868" s="21">
        <v>0.33333333333333326</v>
      </c>
      <c r="D3868" s="22">
        <v>8.9569100000000006</v>
      </c>
      <c r="E3868" s="23">
        <v>18.27</v>
      </c>
      <c r="F3868" s="7">
        <f t="shared" si="181"/>
        <v>9.2211388450000005</v>
      </c>
      <c r="G3868" s="7">
        <f t="shared" si="182"/>
        <v>19.483128000000001</v>
      </c>
      <c r="H3868" s="8">
        <f t="shared" si="180"/>
        <v>571.86618744459281</v>
      </c>
      <c r="K3868" s="69"/>
      <c r="L3868" s="69"/>
      <c r="M3868" s="69"/>
      <c r="P3868" s="63"/>
      <c r="Q3868" s="63"/>
      <c r="R3868" s="63"/>
    </row>
    <row r="3869" spans="1:18" outlineLevel="1">
      <c r="A3869" s="6">
        <v>52</v>
      </c>
      <c r="B3869" s="20">
        <v>42724.020833333336</v>
      </c>
      <c r="C3869" s="21">
        <v>0.35416666666666657</v>
      </c>
      <c r="D3869" s="22">
        <v>8.8954629999999995</v>
      </c>
      <c r="E3869" s="23">
        <v>26.64</v>
      </c>
      <c r="F3869" s="7">
        <f t="shared" si="181"/>
        <v>9.1578791585000001</v>
      </c>
      <c r="G3869" s="7">
        <f t="shared" si="182"/>
        <v>28.408896000000002</v>
      </c>
      <c r="H3869" s="8">
        <f t="shared" si="180"/>
        <v>486.20191482335599</v>
      </c>
      <c r="K3869" s="69"/>
      <c r="L3869" s="69"/>
      <c r="M3869" s="69"/>
      <c r="P3869" s="63"/>
      <c r="Q3869" s="63"/>
      <c r="R3869" s="63"/>
    </row>
    <row r="3870" spans="1:18" outlineLevel="1">
      <c r="A3870" s="6">
        <v>52</v>
      </c>
      <c r="B3870" s="20">
        <v>42724.020833333336</v>
      </c>
      <c r="C3870" s="21">
        <v>0.37499999999999989</v>
      </c>
      <c r="D3870" s="22">
        <v>7.3207569999999995</v>
      </c>
      <c r="E3870" s="23">
        <v>25.2</v>
      </c>
      <c r="F3870" s="7">
        <f t="shared" si="181"/>
        <v>7.5367193315000005</v>
      </c>
      <c r="G3870" s="7">
        <f t="shared" si="182"/>
        <v>26.873280000000001</v>
      </c>
      <c r="H3870" s="8">
        <f t="shared" si="180"/>
        <v>411.70625664043769</v>
      </c>
      <c r="K3870" s="69"/>
      <c r="L3870" s="69"/>
      <c r="M3870" s="69"/>
      <c r="P3870" s="63"/>
      <c r="Q3870" s="63"/>
      <c r="R3870" s="63"/>
    </row>
    <row r="3871" spans="1:18" outlineLevel="1">
      <c r="A3871" s="6">
        <v>52</v>
      </c>
      <c r="B3871" s="20">
        <v>42724.020833333336</v>
      </c>
      <c r="C3871" s="21">
        <v>0.3958333333333332</v>
      </c>
      <c r="D3871" s="22">
        <v>7.2543420000000003</v>
      </c>
      <c r="E3871" s="23">
        <v>25.33</v>
      </c>
      <c r="F3871" s="7">
        <f t="shared" si="181"/>
        <v>7.4683450890000005</v>
      </c>
      <c r="G3871" s="7">
        <f t="shared" si="182"/>
        <v>27.011911999999999</v>
      </c>
      <c r="H3871" s="8">
        <f t="shared" si="180"/>
        <v>406.93584442379989</v>
      </c>
      <c r="K3871" s="69"/>
      <c r="L3871" s="69"/>
      <c r="M3871" s="69"/>
      <c r="P3871" s="63"/>
      <c r="Q3871" s="63"/>
      <c r="R3871" s="63"/>
    </row>
    <row r="3872" spans="1:18" outlineLevel="1">
      <c r="A3872" s="6">
        <v>52</v>
      </c>
      <c r="B3872" s="20">
        <v>42724.020833333336</v>
      </c>
      <c r="C3872" s="21">
        <v>0.41666666666666652</v>
      </c>
      <c r="D3872" s="22">
        <v>7.4172669999999998</v>
      </c>
      <c r="E3872" s="23">
        <v>24.48</v>
      </c>
      <c r="F3872" s="7">
        <f t="shared" si="181"/>
        <v>7.6360763765000002</v>
      </c>
      <c r="G3872" s="7">
        <f t="shared" si="182"/>
        <v>26.105472000000002</v>
      </c>
      <c r="H3872" s="8">
        <f t="shared" si="180"/>
        <v>422.99684664816778</v>
      </c>
      <c r="K3872" s="69"/>
      <c r="L3872" s="69"/>
      <c r="M3872" s="69"/>
      <c r="P3872" s="63"/>
      <c r="Q3872" s="63"/>
      <c r="R3872" s="63"/>
    </row>
    <row r="3873" spans="1:18" outlineLevel="1">
      <c r="A3873" s="6">
        <v>52</v>
      </c>
      <c r="B3873" s="20">
        <v>42724.020833333336</v>
      </c>
      <c r="C3873" s="21">
        <v>0.43749999999999983</v>
      </c>
      <c r="D3873" s="22">
        <v>5.1586699999999999</v>
      </c>
      <c r="E3873" s="23">
        <v>14.7</v>
      </c>
      <c r="F3873" s="7">
        <f t="shared" si="181"/>
        <v>5.3108507650000005</v>
      </c>
      <c r="G3873" s="7">
        <f t="shared" si="182"/>
        <v>15.676079999999999</v>
      </c>
      <c r="H3873" s="8">
        <f t="shared" si="180"/>
        <v>349.58101588729886</v>
      </c>
      <c r="K3873" s="69"/>
      <c r="L3873" s="69"/>
      <c r="M3873" s="69"/>
      <c r="P3873" s="63"/>
      <c r="Q3873" s="63"/>
      <c r="R3873" s="63"/>
    </row>
    <row r="3874" spans="1:18" outlineLevel="1">
      <c r="A3874" s="6">
        <v>52</v>
      </c>
      <c r="B3874" s="20">
        <v>42724.020833333336</v>
      </c>
      <c r="C3874" s="21">
        <v>0.45833333333333315</v>
      </c>
      <c r="D3874" s="22">
        <v>4.3610439999999997</v>
      </c>
      <c r="E3874" s="23">
        <v>11.45</v>
      </c>
      <c r="F3874" s="7">
        <f t="shared" si="181"/>
        <v>4.4896947980000004</v>
      </c>
      <c r="G3874" s="7">
        <f t="shared" si="182"/>
        <v>12.210279999999999</v>
      </c>
      <c r="H3874" s="8">
        <f t="shared" si="180"/>
        <v>311.08969543887662</v>
      </c>
      <c r="K3874" s="69"/>
      <c r="L3874" s="69"/>
      <c r="M3874" s="69"/>
      <c r="P3874" s="63"/>
      <c r="Q3874" s="63"/>
      <c r="R3874" s="63"/>
    </row>
    <row r="3875" spans="1:18" outlineLevel="1">
      <c r="A3875" s="6">
        <v>52</v>
      </c>
      <c r="B3875" s="20">
        <v>42724.020833333336</v>
      </c>
      <c r="C3875" s="21">
        <v>0.47916666666666646</v>
      </c>
      <c r="D3875" s="22">
        <v>4.4218779999999995</v>
      </c>
      <c r="E3875" s="23">
        <v>10.5</v>
      </c>
      <c r="F3875" s="7">
        <f t="shared" si="181"/>
        <v>4.5523234009999998</v>
      </c>
      <c r="G3875" s="7">
        <f t="shared" si="182"/>
        <v>11.1972</v>
      </c>
      <c r="H3875" s="8">
        <f t="shared" si="180"/>
        <v>320.04108159582279</v>
      </c>
      <c r="K3875" s="69"/>
      <c r="L3875" s="69"/>
      <c r="M3875" s="69"/>
      <c r="P3875" s="63"/>
      <c r="Q3875" s="63"/>
      <c r="R3875" s="63"/>
    </row>
    <row r="3876" spans="1:18" outlineLevel="1">
      <c r="A3876" s="6">
        <v>52</v>
      </c>
      <c r="B3876" s="20">
        <v>42724.020833333336</v>
      </c>
      <c r="C3876" s="21">
        <v>0.49999999999999978</v>
      </c>
      <c r="D3876" s="22">
        <v>4.4704870000000003</v>
      </c>
      <c r="E3876" s="23">
        <v>16.149999999999999</v>
      </c>
      <c r="F3876" s="7">
        <f t="shared" si="181"/>
        <v>4.602366366500001</v>
      </c>
      <c r="G3876" s="7">
        <f t="shared" si="182"/>
        <v>17.222359999999998</v>
      </c>
      <c r="H3876" s="8">
        <f t="shared" si="180"/>
        <v>295.82924845399515</v>
      </c>
      <c r="K3876" s="69"/>
      <c r="L3876" s="69"/>
      <c r="M3876" s="69"/>
      <c r="P3876" s="63"/>
      <c r="Q3876" s="63"/>
      <c r="R3876" s="63"/>
    </row>
    <row r="3877" spans="1:18" outlineLevel="1">
      <c r="A3877" s="6">
        <v>52</v>
      </c>
      <c r="B3877" s="20">
        <v>42724.020833333336</v>
      </c>
      <c r="C3877" s="21">
        <v>0.52083333333333315</v>
      </c>
      <c r="D3877" s="22">
        <v>4.12493</v>
      </c>
      <c r="E3877" s="23">
        <v>27.12</v>
      </c>
      <c r="F3877" s="7">
        <f t="shared" si="181"/>
        <v>4.2466154350000007</v>
      </c>
      <c r="G3877" s="7">
        <f t="shared" si="182"/>
        <v>28.920768000000002</v>
      </c>
      <c r="H3877" s="8">
        <f t="shared" si="180"/>
        <v>223.28377817164593</v>
      </c>
      <c r="K3877" s="69"/>
      <c r="L3877" s="69"/>
      <c r="M3877" s="69"/>
      <c r="P3877" s="63"/>
      <c r="Q3877" s="63"/>
      <c r="R3877" s="63"/>
    </row>
    <row r="3878" spans="1:18" outlineLevel="1">
      <c r="A3878" s="6">
        <v>52</v>
      </c>
      <c r="B3878" s="20">
        <v>42724.020833333336</v>
      </c>
      <c r="C3878" s="21">
        <v>0.54166666666666652</v>
      </c>
      <c r="D3878" s="22">
        <v>4.3623340000000006</v>
      </c>
      <c r="E3878" s="23">
        <v>27.6</v>
      </c>
      <c r="F3878" s="7">
        <f t="shared" si="181"/>
        <v>4.4910228530000014</v>
      </c>
      <c r="G3878" s="7">
        <f t="shared" si="182"/>
        <v>29.432640000000003</v>
      </c>
      <c r="H3878" s="8">
        <f t="shared" si="180"/>
        <v>233.83570365537813</v>
      </c>
      <c r="K3878" s="69"/>
      <c r="L3878" s="69"/>
      <c r="M3878" s="69"/>
      <c r="P3878" s="63"/>
      <c r="Q3878" s="63"/>
      <c r="R3878" s="63"/>
    </row>
    <row r="3879" spans="1:18" outlineLevel="1">
      <c r="A3879" s="6">
        <v>52</v>
      </c>
      <c r="B3879" s="20">
        <v>42724.020833333336</v>
      </c>
      <c r="C3879" s="21">
        <v>0.56249999999999989</v>
      </c>
      <c r="D3879" s="22">
        <v>4.4650049999999997</v>
      </c>
      <c r="E3879" s="23">
        <v>25.3</v>
      </c>
      <c r="F3879" s="7">
        <f t="shared" si="181"/>
        <v>4.5967226475</v>
      </c>
      <c r="G3879" s="7">
        <f t="shared" si="182"/>
        <v>26.97992</v>
      </c>
      <c r="H3879" s="8">
        <f t="shared" si="180"/>
        <v>250.61368647951181</v>
      </c>
      <c r="K3879" s="69"/>
      <c r="L3879" s="69"/>
      <c r="M3879" s="69"/>
      <c r="P3879" s="63"/>
      <c r="Q3879" s="63"/>
      <c r="R3879" s="63"/>
    </row>
    <row r="3880" spans="1:18" outlineLevel="1">
      <c r="A3880" s="6">
        <v>52</v>
      </c>
      <c r="B3880" s="20">
        <v>42724.020833333336</v>
      </c>
      <c r="C3880" s="21">
        <v>0.58333333333333326</v>
      </c>
      <c r="D3880" s="22">
        <v>4.2662110000000002</v>
      </c>
      <c r="E3880" s="23">
        <v>26.41</v>
      </c>
      <c r="F3880" s="7">
        <f t="shared" si="181"/>
        <v>4.3920642245000003</v>
      </c>
      <c r="G3880" s="7">
        <f t="shared" si="182"/>
        <v>28.163624000000002</v>
      </c>
      <c r="H3880" s="8">
        <f t="shared" si="180"/>
        <v>234.25678889408044</v>
      </c>
      <c r="K3880" s="69"/>
      <c r="L3880" s="69"/>
      <c r="M3880" s="69"/>
      <c r="P3880" s="63"/>
      <c r="Q3880" s="63"/>
      <c r="R3880" s="63"/>
    </row>
    <row r="3881" spans="1:18" outlineLevel="1">
      <c r="A3881" s="6">
        <v>52</v>
      </c>
      <c r="B3881" s="20">
        <v>42724.020833333336</v>
      </c>
      <c r="C3881" s="21">
        <v>0.60416666666666663</v>
      </c>
      <c r="D3881" s="22">
        <v>4.8560439999999998</v>
      </c>
      <c r="E3881" s="23">
        <v>26.65</v>
      </c>
      <c r="F3881" s="7">
        <f t="shared" si="181"/>
        <v>4.9992972980000001</v>
      </c>
      <c r="G3881" s="7">
        <f t="shared" si="182"/>
        <v>28.419560000000001</v>
      </c>
      <c r="H3881" s="8">
        <f t="shared" si="180"/>
        <v>265.36490026865113</v>
      </c>
      <c r="K3881" s="69"/>
      <c r="L3881" s="69"/>
      <c r="M3881" s="69"/>
      <c r="P3881" s="63"/>
      <c r="Q3881" s="63"/>
      <c r="R3881" s="63"/>
    </row>
    <row r="3882" spans="1:18" outlineLevel="1">
      <c r="A3882" s="6">
        <v>52</v>
      </c>
      <c r="B3882" s="20">
        <v>42724.020833333336</v>
      </c>
      <c r="C3882" s="21">
        <v>0.625</v>
      </c>
      <c r="D3882" s="22">
        <v>4.1717330000000006</v>
      </c>
      <c r="E3882" s="23">
        <v>26.92</v>
      </c>
      <c r="F3882" s="7">
        <f t="shared" si="181"/>
        <v>4.2947991235000007</v>
      </c>
      <c r="G3882" s="7">
        <f t="shared" si="182"/>
        <v>28.707488000000001</v>
      </c>
      <c r="H3882" s="8">
        <f t="shared" si="180"/>
        <v>226.73323426496327</v>
      </c>
      <c r="K3882" s="69"/>
      <c r="L3882" s="69"/>
      <c r="M3882" s="69"/>
      <c r="P3882" s="63"/>
      <c r="Q3882" s="63"/>
      <c r="R3882" s="63"/>
    </row>
    <row r="3883" spans="1:18" outlineLevel="1">
      <c r="A3883" s="6">
        <v>52</v>
      </c>
      <c r="B3883" s="20">
        <v>42724.020833333336</v>
      </c>
      <c r="C3883" s="21">
        <v>0.64583333333333337</v>
      </c>
      <c r="D3883" s="22">
        <v>5.8816880000000005</v>
      </c>
      <c r="E3883" s="23">
        <v>25.24</v>
      </c>
      <c r="F3883" s="7">
        <f t="shared" si="181"/>
        <v>6.0551977960000007</v>
      </c>
      <c r="G3883" s="7">
        <f t="shared" si="182"/>
        <v>26.915935999999999</v>
      </c>
      <c r="H3883" s="8">
        <f t="shared" si="180"/>
        <v>330.51730402952296</v>
      </c>
      <c r="K3883" s="69"/>
      <c r="L3883" s="69"/>
      <c r="M3883" s="69"/>
      <c r="P3883" s="63"/>
      <c r="Q3883" s="63"/>
      <c r="R3883" s="63"/>
    </row>
    <row r="3884" spans="1:18" outlineLevel="1">
      <c r="A3884" s="6">
        <v>52</v>
      </c>
      <c r="B3884" s="20">
        <v>42724.020833333336</v>
      </c>
      <c r="C3884" s="21">
        <v>0.66666666666666674</v>
      </c>
      <c r="D3884" s="22">
        <v>5.6735730000000002</v>
      </c>
      <c r="E3884" s="23">
        <v>20.7</v>
      </c>
      <c r="F3884" s="7">
        <f t="shared" si="181"/>
        <v>5.8409434035000007</v>
      </c>
      <c r="G3884" s="7">
        <f t="shared" si="182"/>
        <v>22.074480000000001</v>
      </c>
      <c r="H3884" s="8">
        <f t="shared" si="180"/>
        <v>347.10109904355738</v>
      </c>
      <c r="K3884" s="69"/>
      <c r="L3884" s="69"/>
      <c r="M3884" s="69"/>
      <c r="P3884" s="63"/>
      <c r="Q3884" s="63"/>
      <c r="R3884" s="63"/>
    </row>
    <row r="3885" spans="1:18" outlineLevel="1">
      <c r="A3885" s="6">
        <v>52</v>
      </c>
      <c r="B3885" s="20">
        <v>42724.020833333336</v>
      </c>
      <c r="C3885" s="21">
        <v>0.68750000000000011</v>
      </c>
      <c r="D3885" s="22">
        <v>5.1755069999999996</v>
      </c>
      <c r="E3885" s="23">
        <v>25.2</v>
      </c>
      <c r="F3885" s="7">
        <f t="shared" si="181"/>
        <v>5.3281844564999998</v>
      </c>
      <c r="G3885" s="7">
        <f t="shared" si="182"/>
        <v>26.873280000000001</v>
      </c>
      <c r="H3885" s="8">
        <f t="shared" si="180"/>
        <v>291.06124041357765</v>
      </c>
      <c r="K3885" s="69"/>
      <c r="L3885" s="69"/>
      <c r="M3885" s="69"/>
      <c r="P3885" s="63"/>
      <c r="Q3885" s="63"/>
      <c r="R3885" s="63"/>
    </row>
    <row r="3886" spans="1:18" outlineLevel="1">
      <c r="A3886" s="6">
        <v>52</v>
      </c>
      <c r="B3886" s="20">
        <v>42724.020833333336</v>
      </c>
      <c r="C3886" s="21">
        <v>0.70833333333333348</v>
      </c>
      <c r="D3886" s="22">
        <v>3.4006530000000001</v>
      </c>
      <c r="E3886" s="23">
        <v>19.2</v>
      </c>
      <c r="F3886" s="7">
        <f t="shared" si="181"/>
        <v>3.5009722635000005</v>
      </c>
      <c r="G3886" s="7">
        <f t="shared" si="182"/>
        <v>20.474879999999999</v>
      </c>
      <c r="H3886" s="8">
        <f t="shared" si="180"/>
        <v>213.64725249675917</v>
      </c>
      <c r="K3886" s="69"/>
      <c r="L3886" s="69"/>
      <c r="M3886" s="69"/>
      <c r="P3886" s="63"/>
      <c r="Q3886" s="63"/>
      <c r="R3886" s="63"/>
    </row>
    <row r="3887" spans="1:18" outlineLevel="1">
      <c r="A3887" s="6">
        <v>52</v>
      </c>
      <c r="B3887" s="20">
        <v>42724.020833333336</v>
      </c>
      <c r="C3887" s="21">
        <v>0.72916666666666685</v>
      </c>
      <c r="D3887" s="22">
        <v>3.9078469999999998</v>
      </c>
      <c r="E3887" s="23">
        <v>20.7</v>
      </c>
      <c r="F3887" s="7">
        <f t="shared" si="181"/>
        <v>4.0231284865000001</v>
      </c>
      <c r="G3887" s="7">
        <f t="shared" si="182"/>
        <v>22.074480000000001</v>
      </c>
      <c r="H3887" s="8">
        <f t="shared" si="180"/>
        <v>239.07650233707548</v>
      </c>
      <c r="K3887" s="69"/>
      <c r="L3887" s="69"/>
      <c r="M3887" s="69"/>
      <c r="P3887" s="63"/>
      <c r="Q3887" s="63"/>
      <c r="R3887" s="63"/>
    </row>
    <row r="3888" spans="1:18" outlineLevel="1">
      <c r="A3888" s="6">
        <v>52</v>
      </c>
      <c r="B3888" s="20">
        <v>42724.020833333336</v>
      </c>
      <c r="C3888" s="21">
        <v>0.75000000000000022</v>
      </c>
      <c r="D3888" s="22">
        <v>4.7852430000000004</v>
      </c>
      <c r="E3888" s="23">
        <v>16.2</v>
      </c>
      <c r="F3888" s="7">
        <f t="shared" si="181"/>
        <v>4.9264076685000004</v>
      </c>
      <c r="G3888" s="7">
        <f t="shared" si="182"/>
        <v>17.275679999999998</v>
      </c>
      <c r="H3888" s="8">
        <f t="shared" si="180"/>
        <v>316.39518255219798</v>
      </c>
      <c r="K3888" s="69"/>
      <c r="L3888" s="69"/>
      <c r="M3888" s="69"/>
      <c r="P3888" s="63"/>
      <c r="Q3888" s="63"/>
      <c r="R3888" s="63"/>
    </row>
    <row r="3889" spans="1:18" outlineLevel="1">
      <c r="A3889" s="6">
        <v>52</v>
      </c>
      <c r="B3889" s="20">
        <v>42724.020833333336</v>
      </c>
      <c r="C3889" s="21">
        <v>0.77083333333333359</v>
      </c>
      <c r="D3889" s="22">
        <v>5.1787649999999994</v>
      </c>
      <c r="E3889" s="23">
        <v>16.2</v>
      </c>
      <c r="F3889" s="7">
        <f t="shared" si="181"/>
        <v>5.3315385675</v>
      </c>
      <c r="G3889" s="7">
        <f t="shared" si="182"/>
        <v>17.275679999999998</v>
      </c>
      <c r="H3889" s="8">
        <f t="shared" si="180"/>
        <v>342.41443905146161</v>
      </c>
      <c r="K3889" s="69"/>
      <c r="L3889" s="69"/>
      <c r="M3889" s="69"/>
      <c r="P3889" s="63"/>
      <c r="Q3889" s="63"/>
      <c r="R3889" s="63"/>
    </row>
    <row r="3890" spans="1:18" outlineLevel="1">
      <c r="A3890" s="6">
        <v>52</v>
      </c>
      <c r="B3890" s="20">
        <v>42724.020833333336</v>
      </c>
      <c r="C3890" s="21">
        <v>0.79166666666666696</v>
      </c>
      <c r="D3890" s="22">
        <v>6.0186149999999996</v>
      </c>
      <c r="E3890" s="23">
        <v>16.2</v>
      </c>
      <c r="F3890" s="7">
        <f t="shared" si="181"/>
        <v>6.1961641424999998</v>
      </c>
      <c r="G3890" s="7">
        <f t="shared" si="182"/>
        <v>17.275679999999998</v>
      </c>
      <c r="H3890" s="8">
        <f t="shared" si="180"/>
        <v>397.94442866044562</v>
      </c>
      <c r="K3890" s="69"/>
      <c r="L3890" s="69"/>
      <c r="M3890" s="69"/>
      <c r="P3890" s="63"/>
      <c r="Q3890" s="63"/>
      <c r="R3890" s="63"/>
    </row>
    <row r="3891" spans="1:18" outlineLevel="1">
      <c r="A3891" s="6">
        <v>52</v>
      </c>
      <c r="B3891" s="20">
        <v>42724.020833333336</v>
      </c>
      <c r="C3891" s="21">
        <v>0.81250000000000033</v>
      </c>
      <c r="D3891" s="22">
        <v>7.0980290000000004</v>
      </c>
      <c r="E3891" s="23">
        <v>16.190000000000001</v>
      </c>
      <c r="F3891" s="7">
        <f t="shared" si="181"/>
        <v>7.3074208555000011</v>
      </c>
      <c r="G3891" s="7">
        <f t="shared" si="182"/>
        <v>17.265016000000003</v>
      </c>
      <c r="H3891" s="8">
        <f t="shared" si="180"/>
        <v>469.39206173430887</v>
      </c>
      <c r="K3891" s="69"/>
      <c r="L3891" s="69"/>
      <c r="M3891" s="69"/>
      <c r="P3891" s="63"/>
      <c r="Q3891" s="63"/>
      <c r="R3891" s="63"/>
    </row>
    <row r="3892" spans="1:18" outlineLevel="1">
      <c r="A3892" s="6">
        <v>52</v>
      </c>
      <c r="B3892" s="20">
        <v>42724.020833333336</v>
      </c>
      <c r="C3892" s="21">
        <v>0.8333333333333337</v>
      </c>
      <c r="D3892" s="22">
        <v>8.2450519999999994</v>
      </c>
      <c r="E3892" s="23">
        <v>10.5</v>
      </c>
      <c r="F3892" s="7">
        <f t="shared" si="181"/>
        <v>8.4882810339999999</v>
      </c>
      <c r="G3892" s="7">
        <f t="shared" si="182"/>
        <v>11.1972</v>
      </c>
      <c r="H3892" s="8">
        <f t="shared" si="180"/>
        <v>596.74992387709528</v>
      </c>
      <c r="K3892" s="69"/>
      <c r="L3892" s="69"/>
      <c r="M3892" s="69"/>
      <c r="P3892" s="63"/>
      <c r="Q3892" s="63"/>
      <c r="R3892" s="63"/>
    </row>
    <row r="3893" spans="1:18" outlineLevel="1">
      <c r="A3893" s="6">
        <v>52</v>
      </c>
      <c r="B3893" s="20">
        <v>42724.020833333336</v>
      </c>
      <c r="C3893" s="21">
        <v>0.85416666666666707</v>
      </c>
      <c r="D3893" s="22">
        <v>8.7653420000000004</v>
      </c>
      <c r="E3893" s="23">
        <v>25.2</v>
      </c>
      <c r="F3893" s="7">
        <f t="shared" si="181"/>
        <v>9.0239195890000019</v>
      </c>
      <c r="G3893" s="7">
        <f t="shared" si="182"/>
        <v>26.873280000000001</v>
      </c>
      <c r="H3893" s="8">
        <f t="shared" si="180"/>
        <v>492.94712869081815</v>
      </c>
      <c r="K3893" s="69"/>
      <c r="L3893" s="69"/>
      <c r="M3893" s="69"/>
      <c r="P3893" s="63"/>
      <c r="Q3893" s="63"/>
      <c r="R3893" s="63"/>
    </row>
    <row r="3894" spans="1:18" outlineLevel="1">
      <c r="A3894" s="6">
        <v>52</v>
      </c>
      <c r="B3894" s="20">
        <v>42724.020833333336</v>
      </c>
      <c r="C3894" s="21">
        <v>0.87500000000000044</v>
      </c>
      <c r="D3894" s="22">
        <v>8.7746960000000005</v>
      </c>
      <c r="E3894" s="23">
        <v>25.2</v>
      </c>
      <c r="F3894" s="7">
        <f t="shared" si="181"/>
        <v>9.0335495320000021</v>
      </c>
      <c r="G3894" s="7">
        <f t="shared" si="182"/>
        <v>26.873280000000001</v>
      </c>
      <c r="H3894" s="8">
        <f t="shared" si="180"/>
        <v>493.47318089069512</v>
      </c>
      <c r="K3894" s="69"/>
      <c r="L3894" s="69"/>
      <c r="M3894" s="69"/>
      <c r="P3894" s="63"/>
      <c r="Q3894" s="63"/>
      <c r="R3894" s="63"/>
    </row>
    <row r="3895" spans="1:18" outlineLevel="1">
      <c r="A3895" s="6">
        <v>52</v>
      </c>
      <c r="B3895" s="20">
        <v>42724.020833333336</v>
      </c>
      <c r="C3895" s="21">
        <v>0.89583333333333381</v>
      </c>
      <c r="D3895" s="22">
        <v>8.5662250000000011</v>
      </c>
      <c r="E3895" s="23">
        <v>25.2</v>
      </c>
      <c r="F3895" s="7">
        <f t="shared" si="181"/>
        <v>8.8189286375000027</v>
      </c>
      <c r="G3895" s="7">
        <f t="shared" si="182"/>
        <v>26.873280000000001</v>
      </c>
      <c r="H3895" s="8">
        <f t="shared" si="180"/>
        <v>481.74914538069413</v>
      </c>
      <c r="K3895" s="69"/>
      <c r="L3895" s="69"/>
      <c r="M3895" s="69"/>
      <c r="P3895" s="63"/>
      <c r="Q3895" s="63"/>
      <c r="R3895" s="63"/>
    </row>
    <row r="3896" spans="1:18" outlineLevel="1">
      <c r="A3896" s="6">
        <v>52</v>
      </c>
      <c r="B3896" s="20">
        <v>42724.020833333336</v>
      </c>
      <c r="C3896" s="21">
        <v>0.91666666666666718</v>
      </c>
      <c r="D3896" s="22">
        <v>9.3193709999999985</v>
      </c>
      <c r="E3896" s="23">
        <v>19.2</v>
      </c>
      <c r="F3896" s="7">
        <f t="shared" si="181"/>
        <v>9.5942924444999989</v>
      </c>
      <c r="G3896" s="7">
        <f t="shared" si="182"/>
        <v>20.474879999999999</v>
      </c>
      <c r="H3896" s="8">
        <f t="shared" si="180"/>
        <v>585.49284774070577</v>
      </c>
      <c r="K3896" s="69"/>
      <c r="L3896" s="69"/>
      <c r="M3896" s="69"/>
      <c r="P3896" s="63"/>
      <c r="Q3896" s="63"/>
      <c r="R3896" s="63"/>
    </row>
    <row r="3897" spans="1:18" outlineLevel="1">
      <c r="A3897" s="6">
        <v>52</v>
      </c>
      <c r="B3897" s="20">
        <v>42724.020833333336</v>
      </c>
      <c r="C3897" s="21">
        <v>0.93750000000000056</v>
      </c>
      <c r="D3897" s="22">
        <v>9.2010880000000004</v>
      </c>
      <c r="E3897" s="23">
        <v>9.1999999999999993</v>
      </c>
      <c r="F3897" s="7">
        <f t="shared" si="181"/>
        <v>9.472520096000002</v>
      </c>
      <c r="G3897" s="7">
        <f t="shared" si="182"/>
        <v>9.8108799999999992</v>
      </c>
      <c r="H3897" s="8">
        <f t="shared" si="180"/>
        <v>679.07662986455568</v>
      </c>
      <c r="K3897" s="69"/>
      <c r="L3897" s="69"/>
      <c r="M3897" s="69"/>
      <c r="P3897" s="63"/>
      <c r="Q3897" s="63"/>
      <c r="R3897" s="63"/>
    </row>
    <row r="3898" spans="1:18" outlineLevel="1">
      <c r="A3898" s="6">
        <v>52</v>
      </c>
      <c r="B3898" s="20">
        <v>42724.020833333336</v>
      </c>
      <c r="C3898" s="21">
        <v>0.95833333333333393</v>
      </c>
      <c r="D3898" s="22">
        <v>8.8777550000000005</v>
      </c>
      <c r="E3898" s="23">
        <v>10.01</v>
      </c>
      <c r="F3898" s="7">
        <f t="shared" si="181"/>
        <v>9.1396487725000011</v>
      </c>
      <c r="G3898" s="7">
        <f t="shared" si="182"/>
        <v>10.674664</v>
      </c>
      <c r="H3898" s="8">
        <f t="shared" si="180"/>
        <v>647.31869523430009</v>
      </c>
      <c r="K3898" s="69"/>
      <c r="L3898" s="69"/>
      <c r="M3898" s="69"/>
      <c r="P3898" s="63"/>
      <c r="Q3898" s="63"/>
      <c r="R3898" s="63"/>
    </row>
    <row r="3899" spans="1:18" outlineLevel="1">
      <c r="A3899" s="6">
        <v>52</v>
      </c>
      <c r="B3899" s="20">
        <v>42724.020833333336</v>
      </c>
      <c r="C3899" s="21">
        <v>0.9791666666666673</v>
      </c>
      <c r="D3899" s="22">
        <v>8.3398850000000007</v>
      </c>
      <c r="E3899" s="23">
        <v>14.03</v>
      </c>
      <c r="F3899" s="7">
        <f t="shared" si="181"/>
        <v>8.5859116075000017</v>
      </c>
      <c r="G3899" s="7">
        <f t="shared" si="182"/>
        <v>14.961592</v>
      </c>
      <c r="H3899" s="8">
        <f t="shared" si="180"/>
        <v>571.29288959177097</v>
      </c>
      <c r="K3899" s="69"/>
      <c r="L3899" s="69"/>
      <c r="M3899" s="69"/>
      <c r="P3899" s="63"/>
      <c r="Q3899" s="63"/>
      <c r="R3899" s="63"/>
    </row>
    <row r="3900" spans="1:18" outlineLevel="1">
      <c r="A3900" s="6">
        <v>52</v>
      </c>
      <c r="B3900" s="20">
        <v>42724.020833333336</v>
      </c>
      <c r="C3900" s="21">
        <v>1.0000000000000007</v>
      </c>
      <c r="D3900" s="22">
        <v>7.7688569999999997</v>
      </c>
      <c r="E3900" s="23">
        <v>12.12</v>
      </c>
      <c r="F3900" s="7">
        <f t="shared" si="181"/>
        <v>7.9980382815000004</v>
      </c>
      <c r="G3900" s="7">
        <f t="shared" si="182"/>
        <v>12.924767999999998</v>
      </c>
      <c r="H3900" s="8">
        <f t="shared" si="180"/>
        <v>548.46733069874381</v>
      </c>
      <c r="K3900" s="69"/>
      <c r="L3900" s="69"/>
      <c r="M3900" s="69"/>
      <c r="P3900" s="63"/>
      <c r="Q3900" s="63"/>
      <c r="R3900" s="63"/>
    </row>
    <row r="3901" spans="1:18" outlineLevel="1">
      <c r="A3901" s="6">
        <v>52</v>
      </c>
      <c r="B3901" s="20">
        <v>42725.020833333336</v>
      </c>
      <c r="C3901" s="21">
        <v>2.0833333333333332E-2</v>
      </c>
      <c r="D3901" s="22">
        <v>6.9168150000000006</v>
      </c>
      <c r="E3901" s="23">
        <v>11.36</v>
      </c>
      <c r="F3901" s="7">
        <f t="shared" si="181"/>
        <v>7.1208610425000014</v>
      </c>
      <c r="G3901" s="7">
        <f t="shared" si="182"/>
        <v>12.114303999999999</v>
      </c>
      <c r="H3901" s="8">
        <f t="shared" si="180"/>
        <v>494.08589955314812</v>
      </c>
      <c r="K3901" s="69"/>
      <c r="L3901" s="69"/>
      <c r="M3901" s="69"/>
      <c r="P3901" s="63"/>
      <c r="Q3901" s="63"/>
      <c r="R3901" s="63"/>
    </row>
    <row r="3902" spans="1:18" outlineLevel="1">
      <c r="A3902" s="6">
        <v>52</v>
      </c>
      <c r="B3902" s="20">
        <v>42725.020833333336</v>
      </c>
      <c r="C3902" s="21">
        <v>4.1666666666666664E-2</v>
      </c>
      <c r="D3902" s="22">
        <v>7.1526710000000007</v>
      </c>
      <c r="E3902" s="23">
        <v>16.2</v>
      </c>
      <c r="F3902" s="7">
        <f t="shared" si="181"/>
        <v>7.3636747945000014</v>
      </c>
      <c r="G3902" s="7">
        <f t="shared" si="182"/>
        <v>17.275679999999998</v>
      </c>
      <c r="H3902" s="8">
        <f t="shared" si="180"/>
        <v>472.92700637790239</v>
      </c>
      <c r="K3902" s="69"/>
      <c r="L3902" s="69"/>
      <c r="M3902" s="69"/>
      <c r="P3902" s="63"/>
      <c r="Q3902" s="63"/>
      <c r="R3902" s="63"/>
    </row>
    <row r="3903" spans="1:18" outlineLevel="1">
      <c r="A3903" s="6">
        <v>52</v>
      </c>
      <c r="B3903" s="20">
        <v>42725.020833333336</v>
      </c>
      <c r="C3903" s="21">
        <v>6.25E-2</v>
      </c>
      <c r="D3903" s="22">
        <v>8.5322279999999999</v>
      </c>
      <c r="E3903" s="23">
        <v>16.2</v>
      </c>
      <c r="F3903" s="7">
        <f t="shared" si="181"/>
        <v>8.783928726000001</v>
      </c>
      <c r="G3903" s="7">
        <f t="shared" si="182"/>
        <v>17.275679999999998</v>
      </c>
      <c r="H3903" s="8">
        <f t="shared" si="180"/>
        <v>564.14184935581648</v>
      </c>
      <c r="K3903" s="69"/>
      <c r="L3903" s="69"/>
      <c r="M3903" s="69"/>
      <c r="P3903" s="63"/>
      <c r="Q3903" s="63"/>
      <c r="R3903" s="63"/>
    </row>
    <row r="3904" spans="1:18" outlineLevel="1">
      <c r="A3904" s="6">
        <v>52</v>
      </c>
      <c r="B3904" s="20">
        <v>42725.020833333336</v>
      </c>
      <c r="C3904" s="21">
        <v>8.3333333333333329E-2</v>
      </c>
      <c r="D3904" s="22">
        <v>8.1016099999999991</v>
      </c>
      <c r="E3904" s="23">
        <v>12.4</v>
      </c>
      <c r="F3904" s="7">
        <f t="shared" si="181"/>
        <v>8.3406074950000004</v>
      </c>
      <c r="G3904" s="7">
        <f t="shared" si="182"/>
        <v>13.223360000000001</v>
      </c>
      <c r="H3904" s="8">
        <f t="shared" si="180"/>
        <v>569.46865531741685</v>
      </c>
      <c r="K3904" s="69"/>
      <c r="L3904" s="69"/>
      <c r="M3904" s="69"/>
      <c r="P3904" s="63"/>
      <c r="Q3904" s="63"/>
      <c r="R3904" s="63"/>
    </row>
    <row r="3905" spans="1:18" outlineLevel="1">
      <c r="A3905" s="6">
        <v>52</v>
      </c>
      <c r="B3905" s="20">
        <v>42725.020833333336</v>
      </c>
      <c r="C3905" s="21">
        <v>0.10416666666666666</v>
      </c>
      <c r="D3905" s="22">
        <v>4.0047109999999995</v>
      </c>
      <c r="E3905" s="23">
        <v>12.38</v>
      </c>
      <c r="F3905" s="7">
        <f t="shared" si="181"/>
        <v>4.1228499744999993</v>
      </c>
      <c r="G3905" s="7">
        <f t="shared" si="182"/>
        <v>13.202032000000001</v>
      </c>
      <c r="H3905" s="8">
        <f t="shared" si="180"/>
        <v>281.58227562720174</v>
      </c>
      <c r="K3905" s="69"/>
      <c r="L3905" s="69"/>
      <c r="M3905" s="69"/>
      <c r="P3905" s="63"/>
      <c r="Q3905" s="63"/>
      <c r="R3905" s="63"/>
    </row>
    <row r="3906" spans="1:18" outlineLevel="1">
      <c r="A3906" s="6">
        <v>52</v>
      </c>
      <c r="B3906" s="20">
        <v>42725.020833333336</v>
      </c>
      <c r="C3906" s="21">
        <v>0.12499999999999999</v>
      </c>
      <c r="D3906" s="22">
        <v>4.0561920000000002</v>
      </c>
      <c r="E3906" s="23">
        <v>14.21</v>
      </c>
      <c r="F3906" s="7">
        <f t="shared" si="181"/>
        <v>4.1758496640000002</v>
      </c>
      <c r="G3906" s="7">
        <f t="shared" si="182"/>
        <v>15.153544000000002</v>
      </c>
      <c r="H3906" s="8">
        <f t="shared" si="180"/>
        <v>277.0528259951908</v>
      </c>
      <c r="K3906" s="69"/>
      <c r="L3906" s="69"/>
      <c r="M3906" s="69"/>
      <c r="P3906" s="63"/>
      <c r="Q3906" s="63"/>
      <c r="R3906" s="63"/>
    </row>
    <row r="3907" spans="1:18" outlineLevel="1">
      <c r="A3907" s="6">
        <v>52</v>
      </c>
      <c r="B3907" s="20">
        <v>42725.020833333336</v>
      </c>
      <c r="C3907" s="21">
        <v>0.14583333333333331</v>
      </c>
      <c r="D3907" s="22">
        <v>4.0611270000000008</v>
      </c>
      <c r="E3907" s="23">
        <v>11.32</v>
      </c>
      <c r="F3907" s="7">
        <f t="shared" si="181"/>
        <v>4.1809302465000009</v>
      </c>
      <c r="G3907" s="7">
        <f t="shared" si="182"/>
        <v>12.071648</v>
      </c>
      <c r="H3907" s="8">
        <f t="shared" si="180"/>
        <v>290.27509684144883</v>
      </c>
      <c r="K3907" s="69"/>
      <c r="L3907" s="69"/>
      <c r="M3907" s="69"/>
      <c r="P3907" s="63"/>
      <c r="Q3907" s="63"/>
      <c r="R3907" s="63"/>
    </row>
    <row r="3908" spans="1:18" outlineLevel="1">
      <c r="A3908" s="6">
        <v>52</v>
      </c>
      <c r="B3908" s="20">
        <v>42725.020833333336</v>
      </c>
      <c r="C3908" s="21">
        <v>0.16666666666666666</v>
      </c>
      <c r="D3908" s="22">
        <v>2.853011</v>
      </c>
      <c r="E3908" s="23">
        <v>15.41</v>
      </c>
      <c r="F3908" s="7">
        <f t="shared" si="181"/>
        <v>2.9371748245</v>
      </c>
      <c r="G3908" s="7">
        <f t="shared" si="182"/>
        <v>16.433223999999999</v>
      </c>
      <c r="H3908" s="8">
        <f t="shared" si="180"/>
        <v>191.11249637858083</v>
      </c>
      <c r="K3908" s="69"/>
      <c r="L3908" s="69"/>
      <c r="M3908" s="69"/>
      <c r="P3908" s="63"/>
      <c r="Q3908" s="63"/>
      <c r="R3908" s="63"/>
    </row>
    <row r="3909" spans="1:18" outlineLevel="1">
      <c r="A3909" s="6">
        <v>52</v>
      </c>
      <c r="B3909" s="20">
        <v>42725.020833333336</v>
      </c>
      <c r="C3909" s="21">
        <v>0.1875</v>
      </c>
      <c r="D3909" s="22">
        <v>3.9636170000000002</v>
      </c>
      <c r="E3909" s="23">
        <v>15.2</v>
      </c>
      <c r="F3909" s="7">
        <f t="shared" si="181"/>
        <v>4.0805437015000008</v>
      </c>
      <c r="G3909" s="7">
        <f t="shared" si="182"/>
        <v>16.20928</v>
      </c>
      <c r="H3909" s="8">
        <f t="shared" si="180"/>
        <v>266.42163626240011</v>
      </c>
      <c r="K3909" s="69"/>
      <c r="L3909" s="69"/>
      <c r="M3909" s="69"/>
      <c r="P3909" s="63"/>
      <c r="Q3909" s="63"/>
      <c r="R3909" s="63"/>
    </row>
    <row r="3910" spans="1:18" outlineLevel="1">
      <c r="A3910" s="6">
        <v>52</v>
      </c>
      <c r="B3910" s="20">
        <v>42725.020833333336</v>
      </c>
      <c r="C3910" s="21">
        <v>0.20833333333333334</v>
      </c>
      <c r="D3910" s="22">
        <v>5.6908940000000001</v>
      </c>
      <c r="E3910" s="23">
        <v>16.2</v>
      </c>
      <c r="F3910" s="7">
        <f t="shared" si="181"/>
        <v>5.8587753730000003</v>
      </c>
      <c r="G3910" s="7">
        <f t="shared" si="182"/>
        <v>17.275679999999998</v>
      </c>
      <c r="H3910" s="8">
        <f t="shared" si="180"/>
        <v>376.27586436367142</v>
      </c>
      <c r="K3910" s="69"/>
      <c r="L3910" s="69"/>
      <c r="M3910" s="69"/>
      <c r="P3910" s="63"/>
      <c r="Q3910" s="63"/>
      <c r="R3910" s="63"/>
    </row>
    <row r="3911" spans="1:18" outlineLevel="1">
      <c r="A3911" s="6">
        <v>52</v>
      </c>
      <c r="B3911" s="20">
        <v>42725.020833333336</v>
      </c>
      <c r="C3911" s="21">
        <v>0.22916666666666669</v>
      </c>
      <c r="D3911" s="22">
        <v>6.4289429999999994</v>
      </c>
      <c r="E3911" s="23">
        <v>23.7</v>
      </c>
      <c r="F3911" s="7">
        <f t="shared" si="181"/>
        <v>6.6185968184999995</v>
      </c>
      <c r="G3911" s="7">
        <f t="shared" si="182"/>
        <v>25.273679999999999</v>
      </c>
      <c r="H3911" s="8">
        <f t="shared" si="180"/>
        <v>372.13934266796292</v>
      </c>
      <c r="K3911" s="69"/>
      <c r="L3911" s="69"/>
      <c r="M3911" s="69"/>
      <c r="P3911" s="63"/>
      <c r="Q3911" s="63"/>
      <c r="R3911" s="63"/>
    </row>
    <row r="3912" spans="1:18" outlineLevel="1">
      <c r="A3912" s="6">
        <v>52</v>
      </c>
      <c r="B3912" s="20">
        <v>42725.020833333336</v>
      </c>
      <c r="C3912" s="21">
        <v>0.25</v>
      </c>
      <c r="D3912" s="22">
        <v>6.2687280000000003</v>
      </c>
      <c r="E3912" s="23">
        <v>10.62</v>
      </c>
      <c r="F3912" s="7">
        <f t="shared" si="181"/>
        <v>6.4536554760000007</v>
      </c>
      <c r="G3912" s="7">
        <f t="shared" si="182"/>
        <v>11.325168</v>
      </c>
      <c r="H3912" s="8">
        <f t="shared" si="180"/>
        <v>452.88418881418005</v>
      </c>
      <c r="K3912" s="69"/>
      <c r="L3912" s="69"/>
      <c r="M3912" s="69"/>
      <c r="P3912" s="63"/>
      <c r="Q3912" s="63"/>
      <c r="R3912" s="63"/>
    </row>
    <row r="3913" spans="1:18" outlineLevel="1">
      <c r="A3913" s="6">
        <v>52</v>
      </c>
      <c r="B3913" s="20">
        <v>42725.020833333336</v>
      </c>
      <c r="C3913" s="21">
        <v>0.27083333333333331</v>
      </c>
      <c r="D3913" s="22">
        <v>4.5852879999999994</v>
      </c>
      <c r="E3913" s="23">
        <v>16.18</v>
      </c>
      <c r="F3913" s="7">
        <f t="shared" si="181"/>
        <v>4.7205539959999996</v>
      </c>
      <c r="G3913" s="7">
        <f t="shared" si="182"/>
        <v>17.254352000000001</v>
      </c>
      <c r="H3913" s="8">
        <f t="shared" si="180"/>
        <v>303.2750503920094</v>
      </c>
      <c r="K3913" s="69"/>
      <c r="L3913" s="69"/>
      <c r="M3913" s="69"/>
      <c r="P3913" s="63"/>
      <c r="Q3913" s="63"/>
      <c r="R3913" s="63"/>
    </row>
    <row r="3914" spans="1:18" outlineLevel="1">
      <c r="A3914" s="6">
        <v>52</v>
      </c>
      <c r="B3914" s="20">
        <v>42725.020833333336</v>
      </c>
      <c r="C3914" s="21">
        <v>0.29166666666666663</v>
      </c>
      <c r="D3914" s="22">
        <v>2.590544</v>
      </c>
      <c r="E3914" s="23">
        <v>16.190000000000001</v>
      </c>
      <c r="F3914" s="7">
        <f t="shared" si="181"/>
        <v>2.6669650480000002</v>
      </c>
      <c r="G3914" s="7">
        <f t="shared" si="182"/>
        <v>17.265016000000003</v>
      </c>
      <c r="H3914" s="8">
        <f t="shared" si="180"/>
        <v>171.31245718683923</v>
      </c>
      <c r="K3914" s="69"/>
      <c r="L3914" s="69"/>
      <c r="M3914" s="69"/>
      <c r="P3914" s="63"/>
      <c r="Q3914" s="63"/>
      <c r="R3914" s="63"/>
    </row>
    <row r="3915" spans="1:18" outlineLevel="1">
      <c r="A3915" s="6">
        <v>52</v>
      </c>
      <c r="B3915" s="20">
        <v>42725.020833333336</v>
      </c>
      <c r="C3915" s="21">
        <v>0.31249999999999994</v>
      </c>
      <c r="D3915" s="22">
        <v>1.6721190000000001</v>
      </c>
      <c r="E3915" s="23">
        <v>25.04</v>
      </c>
      <c r="F3915" s="7">
        <f t="shared" si="181"/>
        <v>1.7214465105000003</v>
      </c>
      <c r="G3915" s="7">
        <f t="shared" si="182"/>
        <v>26.702656000000001</v>
      </c>
      <c r="H3915" s="8">
        <f t="shared" si="180"/>
        <v>94.33069661346812</v>
      </c>
      <c r="K3915" s="69"/>
      <c r="L3915" s="69"/>
      <c r="M3915" s="69"/>
      <c r="P3915" s="63"/>
      <c r="Q3915" s="63"/>
      <c r="R3915" s="63"/>
    </row>
    <row r="3916" spans="1:18" outlineLevel="1">
      <c r="A3916" s="6">
        <v>52</v>
      </c>
      <c r="B3916" s="20">
        <v>42725.020833333336</v>
      </c>
      <c r="C3916" s="21">
        <v>0.33333333333333326</v>
      </c>
      <c r="D3916" s="22">
        <v>3.7915959999999997</v>
      </c>
      <c r="E3916" s="23">
        <v>23.7</v>
      </c>
      <c r="F3916" s="7">
        <f t="shared" si="181"/>
        <v>3.9034480820000002</v>
      </c>
      <c r="G3916" s="7">
        <f t="shared" si="182"/>
        <v>25.273679999999999</v>
      </c>
      <c r="H3916" s="8">
        <f t="shared" si="180"/>
        <v>219.47652096191825</v>
      </c>
      <c r="K3916" s="69"/>
      <c r="L3916" s="69"/>
      <c r="M3916" s="69"/>
      <c r="P3916" s="63"/>
      <c r="Q3916" s="63"/>
      <c r="R3916" s="63"/>
    </row>
    <row r="3917" spans="1:18" outlineLevel="1">
      <c r="A3917" s="6">
        <v>52</v>
      </c>
      <c r="B3917" s="20">
        <v>42725.020833333336</v>
      </c>
      <c r="C3917" s="21">
        <v>0.35416666666666657</v>
      </c>
      <c r="D3917" s="22">
        <v>3.7246969999999999</v>
      </c>
      <c r="E3917" s="23">
        <v>25.2</v>
      </c>
      <c r="F3917" s="7">
        <f t="shared" si="181"/>
        <v>3.8345755615000003</v>
      </c>
      <c r="G3917" s="7">
        <f t="shared" si="182"/>
        <v>26.873280000000001</v>
      </c>
      <c r="H3917" s="8">
        <f t="shared" ref="H3917:H3980" si="183">F3917*($B$6-G3917)</f>
        <v>209.47028551690329</v>
      </c>
      <c r="K3917" s="69"/>
      <c r="L3917" s="69"/>
      <c r="M3917" s="69"/>
      <c r="P3917" s="63"/>
      <c r="Q3917" s="63"/>
      <c r="R3917" s="63"/>
    </row>
    <row r="3918" spans="1:18" outlineLevel="1">
      <c r="A3918" s="6">
        <v>52</v>
      </c>
      <c r="B3918" s="20">
        <v>42725.020833333336</v>
      </c>
      <c r="C3918" s="21">
        <v>0.37499999999999989</v>
      </c>
      <c r="D3918" s="22">
        <v>4.350206</v>
      </c>
      <c r="E3918" s="23">
        <v>25.19</v>
      </c>
      <c r="F3918" s="7">
        <f t="shared" ref="F3918:F3981" si="184">IF($B$10="Electricity",$D3918*$B$7,$D3918*$B$8)</f>
        <v>4.4785370770000004</v>
      </c>
      <c r="G3918" s="7">
        <f t="shared" ref="G3918:G3981" si="185">+E3918*$B$8</f>
        <v>26.862616000000003</v>
      </c>
      <c r="H3918" s="8">
        <f t="shared" si="183"/>
        <v>244.69555003428658</v>
      </c>
      <c r="K3918" s="69"/>
      <c r="L3918" s="69"/>
      <c r="M3918" s="69"/>
      <c r="P3918" s="63"/>
      <c r="Q3918" s="63"/>
      <c r="R3918" s="63"/>
    </row>
    <row r="3919" spans="1:18" outlineLevel="1">
      <c r="A3919" s="6">
        <v>52</v>
      </c>
      <c r="B3919" s="20">
        <v>42725.020833333336</v>
      </c>
      <c r="C3919" s="21">
        <v>0.3958333333333332</v>
      </c>
      <c r="D3919" s="22">
        <v>2.9792289999999997</v>
      </c>
      <c r="E3919" s="23">
        <v>25.2</v>
      </c>
      <c r="F3919" s="7">
        <f t="shared" si="184"/>
        <v>3.0671162554999998</v>
      </c>
      <c r="G3919" s="7">
        <f t="shared" si="185"/>
        <v>26.873280000000001</v>
      </c>
      <c r="H3919" s="8">
        <f t="shared" si="183"/>
        <v>167.54650089664693</v>
      </c>
      <c r="K3919" s="69"/>
      <c r="L3919" s="69"/>
      <c r="M3919" s="69"/>
      <c r="P3919" s="63"/>
      <c r="Q3919" s="63"/>
      <c r="R3919" s="63"/>
    </row>
    <row r="3920" spans="1:18" outlineLevel="1">
      <c r="A3920" s="6">
        <v>52</v>
      </c>
      <c r="B3920" s="20">
        <v>42725.020833333336</v>
      </c>
      <c r="C3920" s="21">
        <v>0.41666666666666652</v>
      </c>
      <c r="D3920" s="22">
        <v>1.921522</v>
      </c>
      <c r="E3920" s="23">
        <v>27.19</v>
      </c>
      <c r="F3920" s="7">
        <f t="shared" si="184"/>
        <v>1.9782068990000001</v>
      </c>
      <c r="G3920" s="7">
        <f t="shared" si="185"/>
        <v>28.995416000000002</v>
      </c>
      <c r="H3920" s="8">
        <f t="shared" si="183"/>
        <v>103.86493029792501</v>
      </c>
      <c r="K3920" s="69"/>
      <c r="L3920" s="69"/>
      <c r="M3920" s="69"/>
      <c r="P3920" s="63"/>
      <c r="Q3920" s="63"/>
      <c r="R3920" s="63"/>
    </row>
    <row r="3921" spans="1:18" outlineLevel="1">
      <c r="A3921" s="6">
        <v>52</v>
      </c>
      <c r="B3921" s="20">
        <v>42725.020833333336</v>
      </c>
      <c r="C3921" s="21">
        <v>0.43749999999999983</v>
      </c>
      <c r="D3921" s="22">
        <v>1.7710160000000001</v>
      </c>
      <c r="E3921" s="23">
        <v>29.22</v>
      </c>
      <c r="F3921" s="7">
        <f t="shared" si="184"/>
        <v>1.8232609720000004</v>
      </c>
      <c r="G3921" s="7">
        <f t="shared" si="185"/>
        <v>31.160208000000001</v>
      </c>
      <c r="H3921" s="8">
        <f t="shared" si="183"/>
        <v>91.782578092197852</v>
      </c>
      <c r="K3921" s="69"/>
      <c r="L3921" s="69"/>
      <c r="M3921" s="69"/>
      <c r="P3921" s="63"/>
      <c r="Q3921" s="63"/>
      <c r="R3921" s="63"/>
    </row>
    <row r="3922" spans="1:18" outlineLevel="1">
      <c r="A3922" s="6">
        <v>52</v>
      </c>
      <c r="B3922" s="20">
        <v>42725.020833333336</v>
      </c>
      <c r="C3922" s="21">
        <v>0.45833333333333315</v>
      </c>
      <c r="D3922" s="22">
        <v>1.223212</v>
      </c>
      <c r="E3922" s="23">
        <v>45.54</v>
      </c>
      <c r="F3922" s="7">
        <f t="shared" si="184"/>
        <v>1.259296754</v>
      </c>
      <c r="G3922" s="7">
        <f t="shared" si="185"/>
        <v>48.563856000000001</v>
      </c>
      <c r="H3922" s="8">
        <f t="shared" si="183"/>
        <v>41.476379228476574</v>
      </c>
      <c r="K3922" s="69"/>
      <c r="L3922" s="69"/>
      <c r="M3922" s="69"/>
      <c r="P3922" s="63"/>
      <c r="Q3922" s="63"/>
      <c r="R3922" s="63"/>
    </row>
    <row r="3923" spans="1:18" outlineLevel="1">
      <c r="A3923" s="6">
        <v>52</v>
      </c>
      <c r="B3923" s="20">
        <v>42725.020833333336</v>
      </c>
      <c r="C3923" s="21">
        <v>0.47916666666666646</v>
      </c>
      <c r="D3923" s="22">
        <v>2.1794089999999997</v>
      </c>
      <c r="E3923" s="23">
        <v>18.23</v>
      </c>
      <c r="F3923" s="7">
        <f t="shared" si="184"/>
        <v>2.2437015654999999</v>
      </c>
      <c r="G3923" s="7">
        <f t="shared" si="185"/>
        <v>19.440472</v>
      </c>
      <c r="H3923" s="8">
        <f t="shared" si="183"/>
        <v>139.24306012779107</v>
      </c>
      <c r="K3923" s="69"/>
      <c r="L3923" s="69"/>
      <c r="M3923" s="69"/>
      <c r="P3923" s="63"/>
      <c r="Q3923" s="63"/>
      <c r="R3923" s="63"/>
    </row>
    <row r="3924" spans="1:18" outlineLevel="1">
      <c r="A3924" s="6">
        <v>52</v>
      </c>
      <c r="B3924" s="20">
        <v>42725.020833333336</v>
      </c>
      <c r="C3924" s="21">
        <v>0.49999999999999978</v>
      </c>
      <c r="D3924" s="22">
        <v>2.4181999999999997</v>
      </c>
      <c r="E3924" s="23">
        <v>15.66</v>
      </c>
      <c r="F3924" s="7">
        <f t="shared" si="184"/>
        <v>2.4895369000000001</v>
      </c>
      <c r="G3924" s="7">
        <f t="shared" si="185"/>
        <v>16.699824</v>
      </c>
      <c r="H3924" s="8">
        <f t="shared" si="183"/>
        <v>161.32242927849438</v>
      </c>
      <c r="K3924" s="69"/>
      <c r="L3924" s="69"/>
      <c r="M3924" s="69"/>
      <c r="P3924" s="63"/>
      <c r="Q3924" s="63"/>
      <c r="R3924" s="63"/>
    </row>
    <row r="3925" spans="1:18" outlineLevel="1">
      <c r="A3925" s="6">
        <v>52</v>
      </c>
      <c r="B3925" s="20">
        <v>42725.020833333336</v>
      </c>
      <c r="C3925" s="21">
        <v>0.52083333333333315</v>
      </c>
      <c r="D3925" s="22">
        <v>2.9032650000000002</v>
      </c>
      <c r="E3925" s="23">
        <v>15</v>
      </c>
      <c r="F3925" s="7">
        <f t="shared" si="184"/>
        <v>2.9889113175000004</v>
      </c>
      <c r="G3925" s="7">
        <f t="shared" si="185"/>
        <v>15.996</v>
      </c>
      <c r="H3925" s="8">
        <f t="shared" si="183"/>
        <v>195.78564694152004</v>
      </c>
      <c r="K3925" s="69"/>
      <c r="L3925" s="69"/>
      <c r="M3925" s="69"/>
      <c r="P3925" s="63"/>
      <c r="Q3925" s="63"/>
      <c r="R3925" s="63"/>
    </row>
    <row r="3926" spans="1:18" outlineLevel="1">
      <c r="A3926" s="6">
        <v>52</v>
      </c>
      <c r="B3926" s="20">
        <v>42725.020833333336</v>
      </c>
      <c r="C3926" s="21">
        <v>0.54166666666666652</v>
      </c>
      <c r="D3926" s="22">
        <v>3.1140270000000001</v>
      </c>
      <c r="E3926" s="23">
        <v>16.149999999999999</v>
      </c>
      <c r="F3926" s="7">
        <f t="shared" si="184"/>
        <v>3.2058907965000003</v>
      </c>
      <c r="G3926" s="7">
        <f t="shared" si="185"/>
        <v>17.222359999999998</v>
      </c>
      <c r="H3926" s="8">
        <f t="shared" si="183"/>
        <v>206.06709449674031</v>
      </c>
      <c r="K3926" s="69"/>
      <c r="L3926" s="69"/>
      <c r="M3926" s="69"/>
      <c r="P3926" s="63"/>
      <c r="Q3926" s="63"/>
      <c r="R3926" s="63"/>
    </row>
    <row r="3927" spans="1:18" outlineLevel="1">
      <c r="A3927" s="6">
        <v>52</v>
      </c>
      <c r="B3927" s="20">
        <v>42725.020833333336</v>
      </c>
      <c r="C3927" s="21">
        <v>0.56249999999999989</v>
      </c>
      <c r="D3927" s="22">
        <v>3.7571790000000003</v>
      </c>
      <c r="E3927" s="23">
        <v>16.149999999999999</v>
      </c>
      <c r="F3927" s="7">
        <f t="shared" si="184"/>
        <v>3.8680157805000004</v>
      </c>
      <c r="G3927" s="7">
        <f t="shared" si="185"/>
        <v>17.222359999999998</v>
      </c>
      <c r="H3927" s="8">
        <f t="shared" si="183"/>
        <v>248.62692585329808</v>
      </c>
      <c r="K3927" s="69"/>
      <c r="L3927" s="69"/>
      <c r="M3927" s="69"/>
      <c r="P3927" s="63"/>
      <c r="Q3927" s="63"/>
      <c r="R3927" s="63"/>
    </row>
    <row r="3928" spans="1:18" outlineLevel="1">
      <c r="A3928" s="6">
        <v>52</v>
      </c>
      <c r="B3928" s="20">
        <v>42725.020833333336</v>
      </c>
      <c r="C3928" s="21">
        <v>0.58333333333333326</v>
      </c>
      <c r="D3928" s="22">
        <v>3.3559139999999998</v>
      </c>
      <c r="E3928" s="23">
        <v>16.149999999999999</v>
      </c>
      <c r="F3928" s="7">
        <f t="shared" si="184"/>
        <v>3.454913463</v>
      </c>
      <c r="G3928" s="7">
        <f t="shared" si="185"/>
        <v>17.222359999999998</v>
      </c>
      <c r="H3928" s="8">
        <f t="shared" si="183"/>
        <v>222.07368380586735</v>
      </c>
      <c r="K3928" s="69"/>
      <c r="L3928" s="69"/>
      <c r="M3928" s="69"/>
      <c r="P3928" s="63"/>
      <c r="Q3928" s="63"/>
      <c r="R3928" s="63"/>
    </row>
    <row r="3929" spans="1:18" outlineLevel="1">
      <c r="A3929" s="6">
        <v>52</v>
      </c>
      <c r="B3929" s="20">
        <v>42725.020833333336</v>
      </c>
      <c r="C3929" s="21">
        <v>0.60416666666666663</v>
      </c>
      <c r="D3929" s="22">
        <v>2.2228249999999998</v>
      </c>
      <c r="E3929" s="23">
        <v>16.149999999999999</v>
      </c>
      <c r="F3929" s="7">
        <f t="shared" si="184"/>
        <v>2.2883983374999999</v>
      </c>
      <c r="G3929" s="7">
        <f t="shared" si="185"/>
        <v>17.222359999999998</v>
      </c>
      <c r="H3929" s="8">
        <f t="shared" si="183"/>
        <v>147.09284451442352</v>
      </c>
      <c r="K3929" s="69"/>
      <c r="L3929" s="69"/>
      <c r="M3929" s="69"/>
      <c r="P3929" s="63"/>
      <c r="Q3929" s="63"/>
      <c r="R3929" s="63"/>
    </row>
    <row r="3930" spans="1:18" outlineLevel="1">
      <c r="A3930" s="6">
        <v>52</v>
      </c>
      <c r="B3930" s="20">
        <v>42725.020833333336</v>
      </c>
      <c r="C3930" s="21">
        <v>0.625</v>
      </c>
      <c r="D3930" s="22">
        <v>2.0289350000000002</v>
      </c>
      <c r="E3930" s="23">
        <v>16.149999999999999</v>
      </c>
      <c r="F3930" s="7">
        <f t="shared" si="184"/>
        <v>2.0887885825000003</v>
      </c>
      <c r="G3930" s="7">
        <f t="shared" si="185"/>
        <v>17.222359999999998</v>
      </c>
      <c r="H3930" s="8">
        <f t="shared" si="183"/>
        <v>134.26240054204533</v>
      </c>
      <c r="K3930" s="69"/>
      <c r="L3930" s="69"/>
      <c r="M3930" s="69"/>
      <c r="P3930" s="63"/>
      <c r="Q3930" s="63"/>
      <c r="R3930" s="63"/>
    </row>
    <row r="3931" spans="1:18" outlineLevel="1">
      <c r="A3931" s="6">
        <v>52</v>
      </c>
      <c r="B3931" s="20">
        <v>42725.020833333336</v>
      </c>
      <c r="C3931" s="21">
        <v>0.64583333333333337</v>
      </c>
      <c r="D3931" s="22">
        <v>2.1014140000000001</v>
      </c>
      <c r="E3931" s="23">
        <v>20.7</v>
      </c>
      <c r="F3931" s="7">
        <f t="shared" si="184"/>
        <v>2.1634057130000004</v>
      </c>
      <c r="G3931" s="7">
        <f t="shared" si="185"/>
        <v>22.074480000000001</v>
      </c>
      <c r="H3931" s="8">
        <f t="shared" si="183"/>
        <v>128.56150946599578</v>
      </c>
      <c r="K3931" s="69"/>
      <c r="L3931" s="69"/>
      <c r="M3931" s="69"/>
      <c r="P3931" s="63"/>
      <c r="Q3931" s="63"/>
      <c r="R3931" s="63"/>
    </row>
    <row r="3932" spans="1:18" outlineLevel="1">
      <c r="A3932" s="6">
        <v>52</v>
      </c>
      <c r="B3932" s="20">
        <v>42725.020833333336</v>
      </c>
      <c r="C3932" s="21">
        <v>0.66666666666666674</v>
      </c>
      <c r="D3932" s="22">
        <v>3.0114530000000004</v>
      </c>
      <c r="E3932" s="23">
        <v>22.19</v>
      </c>
      <c r="F3932" s="7">
        <f t="shared" si="184"/>
        <v>3.1002908635000006</v>
      </c>
      <c r="G3932" s="7">
        <f t="shared" si="185"/>
        <v>23.663416000000002</v>
      </c>
      <c r="H3932" s="8">
        <f t="shared" si="183"/>
        <v>179.31023295125033</v>
      </c>
      <c r="K3932" s="69"/>
      <c r="L3932" s="69"/>
      <c r="M3932" s="69"/>
      <c r="P3932" s="63"/>
      <c r="Q3932" s="63"/>
      <c r="R3932" s="63"/>
    </row>
    <row r="3933" spans="1:18" outlineLevel="1">
      <c r="A3933" s="6">
        <v>52</v>
      </c>
      <c r="B3933" s="20">
        <v>42725.020833333336</v>
      </c>
      <c r="C3933" s="21">
        <v>0.68750000000000011</v>
      </c>
      <c r="D3933" s="22">
        <v>4.1517659999999994</v>
      </c>
      <c r="E3933" s="23">
        <v>23.69</v>
      </c>
      <c r="F3933" s="7">
        <f t="shared" si="184"/>
        <v>4.2742430969999994</v>
      </c>
      <c r="G3933" s="7">
        <f t="shared" si="185"/>
        <v>25.263016</v>
      </c>
      <c r="H3933" s="8">
        <f t="shared" si="183"/>
        <v>240.3705406580994</v>
      </c>
      <c r="K3933" s="69"/>
      <c r="L3933" s="69"/>
      <c r="M3933" s="69"/>
      <c r="P3933" s="63"/>
      <c r="Q3933" s="63"/>
      <c r="R3933" s="63"/>
    </row>
    <row r="3934" spans="1:18" outlineLevel="1">
      <c r="A3934" s="6">
        <v>52</v>
      </c>
      <c r="B3934" s="20">
        <v>42725.020833333336</v>
      </c>
      <c r="C3934" s="21">
        <v>0.70833333333333348</v>
      </c>
      <c r="D3934" s="22">
        <v>5.2702430000000007</v>
      </c>
      <c r="E3934" s="23">
        <v>24.74</v>
      </c>
      <c r="F3934" s="7">
        <f t="shared" si="184"/>
        <v>5.4257151685000009</v>
      </c>
      <c r="G3934" s="7">
        <f t="shared" si="185"/>
        <v>26.382735999999998</v>
      </c>
      <c r="H3934" s="8">
        <f t="shared" si="183"/>
        <v>299.05057533101905</v>
      </c>
      <c r="K3934" s="69"/>
      <c r="L3934" s="69"/>
      <c r="M3934" s="69"/>
      <c r="P3934" s="63"/>
      <c r="Q3934" s="63"/>
      <c r="R3934" s="63"/>
    </row>
    <row r="3935" spans="1:18" outlineLevel="1">
      <c r="A3935" s="6">
        <v>52</v>
      </c>
      <c r="B3935" s="20">
        <v>42725.020833333336</v>
      </c>
      <c r="C3935" s="21">
        <v>0.72916666666666685</v>
      </c>
      <c r="D3935" s="22">
        <v>5.5913189999999995</v>
      </c>
      <c r="E3935" s="23">
        <v>27.64</v>
      </c>
      <c r="F3935" s="7">
        <f t="shared" si="184"/>
        <v>5.7562629105000003</v>
      </c>
      <c r="G3935" s="7">
        <f t="shared" si="185"/>
        <v>29.475296</v>
      </c>
      <c r="H3935" s="8">
        <f t="shared" si="183"/>
        <v>299.46787406494099</v>
      </c>
      <c r="K3935" s="69"/>
      <c r="L3935" s="69"/>
      <c r="M3935" s="69"/>
      <c r="P3935" s="63"/>
      <c r="Q3935" s="63"/>
      <c r="R3935" s="63"/>
    </row>
    <row r="3936" spans="1:18" outlineLevel="1">
      <c r="A3936" s="6">
        <v>52</v>
      </c>
      <c r="B3936" s="20">
        <v>42725.020833333336</v>
      </c>
      <c r="C3936" s="21">
        <v>0.75000000000000022</v>
      </c>
      <c r="D3936" s="22">
        <v>5.9382970000000004</v>
      </c>
      <c r="E3936" s="23">
        <v>25.6</v>
      </c>
      <c r="F3936" s="7">
        <f t="shared" si="184"/>
        <v>6.1134767615000012</v>
      </c>
      <c r="G3936" s="7">
        <f t="shared" si="185"/>
        <v>27.299840000000003</v>
      </c>
      <c r="H3936" s="8">
        <f t="shared" si="183"/>
        <v>331.35141862958187</v>
      </c>
      <c r="K3936" s="69"/>
      <c r="L3936" s="69"/>
      <c r="M3936" s="69"/>
      <c r="P3936" s="63"/>
      <c r="Q3936" s="63"/>
      <c r="R3936" s="63"/>
    </row>
    <row r="3937" spans="1:18" outlineLevel="1">
      <c r="A3937" s="6">
        <v>52</v>
      </c>
      <c r="B3937" s="20">
        <v>42725.020833333336</v>
      </c>
      <c r="C3937" s="21">
        <v>0.77083333333333359</v>
      </c>
      <c r="D3937" s="22">
        <v>4.7625339999999996</v>
      </c>
      <c r="E3937" s="23">
        <v>25.2</v>
      </c>
      <c r="F3937" s="7">
        <f t="shared" si="184"/>
        <v>4.9030287530000001</v>
      </c>
      <c r="G3937" s="7">
        <f t="shared" si="185"/>
        <v>26.873280000000001</v>
      </c>
      <c r="H3937" s="8">
        <f t="shared" si="183"/>
        <v>267.83637884208014</v>
      </c>
      <c r="K3937" s="69"/>
      <c r="L3937" s="69"/>
      <c r="M3937" s="69"/>
      <c r="P3937" s="63"/>
      <c r="Q3937" s="63"/>
      <c r="R3937" s="63"/>
    </row>
    <row r="3938" spans="1:18" outlineLevel="1">
      <c r="A3938" s="6">
        <v>52</v>
      </c>
      <c r="B3938" s="20">
        <v>42725.020833333336</v>
      </c>
      <c r="C3938" s="21">
        <v>0.79166666666666696</v>
      </c>
      <c r="D3938" s="22">
        <v>5.5268719999999991</v>
      </c>
      <c r="E3938" s="23">
        <v>25.28</v>
      </c>
      <c r="F3938" s="7">
        <f t="shared" si="184"/>
        <v>5.6899147239999994</v>
      </c>
      <c r="G3938" s="7">
        <f t="shared" si="185"/>
        <v>26.958592000000003</v>
      </c>
      <c r="H3938" s="8">
        <f t="shared" si="183"/>
        <v>310.33596044689136</v>
      </c>
      <c r="K3938" s="69"/>
      <c r="L3938" s="69"/>
      <c r="M3938" s="69"/>
      <c r="P3938" s="63"/>
      <c r="Q3938" s="63"/>
      <c r="R3938" s="63"/>
    </row>
    <row r="3939" spans="1:18" outlineLevel="1">
      <c r="A3939" s="6">
        <v>52</v>
      </c>
      <c r="B3939" s="20">
        <v>42725.020833333336</v>
      </c>
      <c r="C3939" s="21">
        <v>0.81250000000000033</v>
      </c>
      <c r="D3939" s="22">
        <v>5.5102600000000006</v>
      </c>
      <c r="E3939" s="23">
        <v>25.2</v>
      </c>
      <c r="F3939" s="7">
        <f t="shared" si="184"/>
        <v>5.6728126700000008</v>
      </c>
      <c r="G3939" s="7">
        <f t="shared" si="185"/>
        <v>26.873280000000001</v>
      </c>
      <c r="H3939" s="8">
        <f t="shared" si="183"/>
        <v>309.88714933654245</v>
      </c>
      <c r="K3939" s="69"/>
      <c r="L3939" s="69"/>
      <c r="M3939" s="69"/>
      <c r="P3939" s="63"/>
      <c r="Q3939" s="63"/>
      <c r="R3939" s="63"/>
    </row>
    <row r="3940" spans="1:18" outlineLevel="1">
      <c r="A3940" s="6">
        <v>52</v>
      </c>
      <c r="B3940" s="20">
        <v>42725.020833333336</v>
      </c>
      <c r="C3940" s="21">
        <v>0.8333333333333337</v>
      </c>
      <c r="D3940" s="22">
        <v>6.832110000000001</v>
      </c>
      <c r="E3940" s="23">
        <v>25.46</v>
      </c>
      <c r="F3940" s="7">
        <f t="shared" si="184"/>
        <v>7.0336572450000014</v>
      </c>
      <c r="G3940" s="7">
        <f t="shared" si="185"/>
        <v>27.150544</v>
      </c>
      <c r="H3940" s="8">
        <f t="shared" si="183"/>
        <v>382.27544495620884</v>
      </c>
      <c r="K3940" s="69"/>
      <c r="L3940" s="69"/>
      <c r="M3940" s="69"/>
      <c r="P3940" s="63"/>
      <c r="Q3940" s="63"/>
      <c r="R3940" s="63"/>
    </row>
    <row r="3941" spans="1:18" outlineLevel="1">
      <c r="A3941" s="6">
        <v>52</v>
      </c>
      <c r="B3941" s="20">
        <v>42725.020833333336</v>
      </c>
      <c r="C3941" s="21">
        <v>0.85416666666666707</v>
      </c>
      <c r="D3941" s="22">
        <v>8.546323000000001</v>
      </c>
      <c r="E3941" s="23">
        <v>29.71</v>
      </c>
      <c r="F3941" s="7">
        <f t="shared" si="184"/>
        <v>8.7984395285000012</v>
      </c>
      <c r="G3941" s="7">
        <f t="shared" si="185"/>
        <v>31.682744</v>
      </c>
      <c r="H3941" s="8">
        <f t="shared" si="183"/>
        <v>438.31411439180386</v>
      </c>
      <c r="K3941" s="69"/>
      <c r="L3941" s="69"/>
      <c r="M3941" s="69"/>
      <c r="P3941" s="63"/>
      <c r="Q3941" s="63"/>
      <c r="R3941" s="63"/>
    </row>
    <row r="3942" spans="1:18" outlineLevel="1">
      <c r="A3942" s="6">
        <v>52</v>
      </c>
      <c r="B3942" s="20">
        <v>42725.020833333336</v>
      </c>
      <c r="C3942" s="21">
        <v>0.87500000000000044</v>
      </c>
      <c r="D3942" s="22">
        <v>8.4892299999999992</v>
      </c>
      <c r="E3942" s="23">
        <v>31.41</v>
      </c>
      <c r="F3942" s="7">
        <f t="shared" si="184"/>
        <v>8.7396622849999996</v>
      </c>
      <c r="G3942" s="7">
        <f t="shared" si="185"/>
        <v>33.495623999999999</v>
      </c>
      <c r="H3942" s="8">
        <f t="shared" si="183"/>
        <v>419.54203444215915</v>
      </c>
      <c r="K3942" s="69"/>
      <c r="L3942" s="69"/>
      <c r="M3942" s="69"/>
      <c r="P3942" s="63"/>
      <c r="Q3942" s="63"/>
      <c r="R3942" s="63"/>
    </row>
    <row r="3943" spans="1:18" outlineLevel="1">
      <c r="A3943" s="6">
        <v>52</v>
      </c>
      <c r="B3943" s="20">
        <v>42725.020833333336</v>
      </c>
      <c r="C3943" s="21">
        <v>0.89583333333333381</v>
      </c>
      <c r="D3943" s="22">
        <v>9.3178869999999989</v>
      </c>
      <c r="E3943" s="23">
        <v>27.09</v>
      </c>
      <c r="F3943" s="7">
        <f t="shared" si="184"/>
        <v>9.592764666499999</v>
      </c>
      <c r="G3943" s="7">
        <f t="shared" si="185"/>
        <v>28.888776</v>
      </c>
      <c r="H3943" s="8">
        <f t="shared" si="183"/>
        <v>504.68709064851674</v>
      </c>
      <c r="K3943" s="69"/>
      <c r="L3943" s="69"/>
      <c r="M3943" s="69"/>
      <c r="P3943" s="63"/>
      <c r="Q3943" s="63"/>
      <c r="R3943" s="63"/>
    </row>
    <row r="3944" spans="1:18" outlineLevel="1">
      <c r="A3944" s="6">
        <v>52</v>
      </c>
      <c r="B3944" s="20">
        <v>42725.020833333336</v>
      </c>
      <c r="C3944" s="21">
        <v>0.91666666666666718</v>
      </c>
      <c r="D3944" s="22">
        <v>9.7399900000000024</v>
      </c>
      <c r="E3944" s="23">
        <v>25.33</v>
      </c>
      <c r="F3944" s="7">
        <f t="shared" si="184"/>
        <v>10.027319705000004</v>
      </c>
      <c r="G3944" s="7">
        <f t="shared" si="185"/>
        <v>27.011911999999999</v>
      </c>
      <c r="H3944" s="8">
        <f t="shared" si="183"/>
        <v>546.36947849017429</v>
      </c>
      <c r="K3944" s="69"/>
      <c r="L3944" s="69"/>
      <c r="M3944" s="69"/>
      <c r="P3944" s="63"/>
      <c r="Q3944" s="63"/>
      <c r="R3944" s="63"/>
    </row>
    <row r="3945" spans="1:18" outlineLevel="1">
      <c r="A3945" s="6">
        <v>52</v>
      </c>
      <c r="B3945" s="20">
        <v>42725.020833333336</v>
      </c>
      <c r="C3945" s="21">
        <v>0.93750000000000056</v>
      </c>
      <c r="D3945" s="22">
        <v>9.7092159999999996</v>
      </c>
      <c r="E3945" s="23">
        <v>23.94</v>
      </c>
      <c r="F3945" s="7">
        <f t="shared" si="184"/>
        <v>9.9956378719999996</v>
      </c>
      <c r="G3945" s="7">
        <f t="shared" si="185"/>
        <v>25.529616000000001</v>
      </c>
      <c r="H3945" s="8">
        <f t="shared" si="183"/>
        <v>559.45969002078277</v>
      </c>
      <c r="K3945" s="69"/>
      <c r="L3945" s="69"/>
      <c r="M3945" s="69"/>
      <c r="P3945" s="63"/>
      <c r="Q3945" s="63"/>
      <c r="R3945" s="63"/>
    </row>
    <row r="3946" spans="1:18" outlineLevel="1">
      <c r="A3946" s="6">
        <v>52</v>
      </c>
      <c r="B3946" s="20">
        <v>42725.020833333336</v>
      </c>
      <c r="C3946" s="21">
        <v>0.95833333333333393</v>
      </c>
      <c r="D3946" s="22">
        <v>9.2392149999999997</v>
      </c>
      <c r="E3946" s="23">
        <v>23.58</v>
      </c>
      <c r="F3946" s="7">
        <f t="shared" si="184"/>
        <v>9.5117718425</v>
      </c>
      <c r="G3946" s="7">
        <f t="shared" si="185"/>
        <v>25.145712</v>
      </c>
      <c r="H3946" s="8">
        <f t="shared" si="183"/>
        <v>536.02912980253564</v>
      </c>
      <c r="K3946" s="69"/>
      <c r="L3946" s="69"/>
      <c r="M3946" s="69"/>
      <c r="P3946" s="63"/>
      <c r="Q3946" s="63"/>
      <c r="R3946" s="63"/>
    </row>
    <row r="3947" spans="1:18" outlineLevel="1">
      <c r="A3947" s="6">
        <v>52</v>
      </c>
      <c r="B3947" s="20">
        <v>42725.020833333336</v>
      </c>
      <c r="C3947" s="21">
        <v>0.9791666666666673</v>
      </c>
      <c r="D3947" s="22">
        <v>9.1622839999999997</v>
      </c>
      <c r="E3947" s="23">
        <v>22.4</v>
      </c>
      <c r="F3947" s="7">
        <f t="shared" si="184"/>
        <v>9.4325713780000005</v>
      </c>
      <c r="G3947" s="7">
        <f t="shared" si="185"/>
        <v>23.887359999999997</v>
      </c>
      <c r="H3947" s="8">
        <f t="shared" si="183"/>
        <v>543.43533907501796</v>
      </c>
      <c r="K3947" s="69"/>
      <c r="L3947" s="69"/>
      <c r="M3947" s="69"/>
      <c r="P3947" s="63"/>
      <c r="Q3947" s="63"/>
      <c r="R3947" s="63"/>
    </row>
    <row r="3948" spans="1:18" outlineLevel="1">
      <c r="A3948" s="6">
        <v>52</v>
      </c>
      <c r="B3948" s="20">
        <v>42725.020833333336</v>
      </c>
      <c r="C3948" s="21">
        <v>1.0000000000000007</v>
      </c>
      <c r="D3948" s="22">
        <v>9.300179</v>
      </c>
      <c r="E3948" s="23">
        <v>26.84</v>
      </c>
      <c r="F3948" s="7">
        <f t="shared" si="184"/>
        <v>9.5745342805</v>
      </c>
      <c r="G3948" s="7">
        <f t="shared" si="185"/>
        <v>28.622176</v>
      </c>
      <c r="H3948" s="8">
        <f t="shared" si="183"/>
        <v>506.2805385662457</v>
      </c>
      <c r="K3948" s="69"/>
      <c r="L3948" s="69"/>
      <c r="M3948" s="69"/>
      <c r="P3948" s="63"/>
      <c r="Q3948" s="63"/>
      <c r="R3948" s="63"/>
    </row>
    <row r="3949" spans="1:18" outlineLevel="1">
      <c r="A3949" s="6">
        <v>52</v>
      </c>
      <c r="B3949" s="20">
        <v>42726.020833333336</v>
      </c>
      <c r="C3949" s="21">
        <v>2.0833333333333332E-2</v>
      </c>
      <c r="D3949" s="22">
        <v>9.7812439999999992</v>
      </c>
      <c r="E3949" s="23">
        <v>15.75</v>
      </c>
      <c r="F3949" s="7">
        <f t="shared" si="184"/>
        <v>10.069790698</v>
      </c>
      <c r="G3949" s="7">
        <f t="shared" si="185"/>
        <v>16.7958</v>
      </c>
      <c r="H3949" s="8">
        <f t="shared" si="183"/>
        <v>651.55775128153164</v>
      </c>
      <c r="K3949" s="69"/>
      <c r="L3949" s="69"/>
      <c r="M3949" s="69"/>
      <c r="P3949" s="63"/>
      <c r="Q3949" s="63"/>
      <c r="R3949" s="63"/>
    </row>
    <row r="3950" spans="1:18" outlineLevel="1">
      <c r="A3950" s="6">
        <v>52</v>
      </c>
      <c r="B3950" s="20">
        <v>42726.020833333336</v>
      </c>
      <c r="C3950" s="21">
        <v>4.1666666666666664E-2</v>
      </c>
      <c r="D3950" s="22">
        <v>9.7871480000000002</v>
      </c>
      <c r="E3950" s="23">
        <v>15.32</v>
      </c>
      <c r="F3950" s="7">
        <f t="shared" si="184"/>
        <v>10.075868866</v>
      </c>
      <c r="G3950" s="7">
        <f t="shared" si="185"/>
        <v>16.337247999999999</v>
      </c>
      <c r="H3950" s="8">
        <f t="shared" si="183"/>
        <v>656.57134409967921</v>
      </c>
      <c r="K3950" s="69"/>
      <c r="L3950" s="69"/>
      <c r="M3950" s="69"/>
      <c r="P3950" s="63"/>
      <c r="Q3950" s="63"/>
      <c r="R3950" s="63"/>
    </row>
    <row r="3951" spans="1:18" outlineLevel="1">
      <c r="A3951" s="6">
        <v>52</v>
      </c>
      <c r="B3951" s="20">
        <v>42726.020833333336</v>
      </c>
      <c r="C3951" s="21">
        <v>6.25E-2</v>
      </c>
      <c r="D3951" s="22">
        <v>9.7718260000000008</v>
      </c>
      <c r="E3951" s="23">
        <v>19.04</v>
      </c>
      <c r="F3951" s="7">
        <f t="shared" si="184"/>
        <v>10.060094867000002</v>
      </c>
      <c r="G3951" s="7">
        <f t="shared" si="185"/>
        <v>20.304255999999999</v>
      </c>
      <c r="H3951" s="8">
        <f t="shared" si="183"/>
        <v>615.63499009664622</v>
      </c>
      <c r="K3951" s="69"/>
      <c r="L3951" s="69"/>
      <c r="M3951" s="69"/>
      <c r="P3951" s="63"/>
      <c r="Q3951" s="63"/>
      <c r="R3951" s="63"/>
    </row>
    <row r="3952" spans="1:18" outlineLevel="1">
      <c r="A3952" s="6">
        <v>52</v>
      </c>
      <c r="B3952" s="20">
        <v>42726.020833333336</v>
      </c>
      <c r="C3952" s="21">
        <v>8.3333333333333329E-2</v>
      </c>
      <c r="D3952" s="22">
        <v>9.7710839999999983</v>
      </c>
      <c r="E3952" s="23">
        <v>20.64</v>
      </c>
      <c r="F3952" s="7">
        <f t="shared" si="184"/>
        <v>10.059330977999998</v>
      </c>
      <c r="G3952" s="7">
        <f t="shared" si="185"/>
        <v>22.010496</v>
      </c>
      <c r="H3952" s="8">
        <f t="shared" si="183"/>
        <v>598.42461045305481</v>
      </c>
      <c r="K3952" s="69"/>
      <c r="L3952" s="69"/>
      <c r="M3952" s="69"/>
      <c r="P3952" s="63"/>
      <c r="Q3952" s="63"/>
      <c r="R3952" s="63"/>
    </row>
    <row r="3953" spans="1:18" outlineLevel="1">
      <c r="A3953" s="6">
        <v>52</v>
      </c>
      <c r="B3953" s="20">
        <v>42726.020833333336</v>
      </c>
      <c r="C3953" s="21">
        <v>0.10416666666666666</v>
      </c>
      <c r="D3953" s="22">
        <v>9.7479559999999985</v>
      </c>
      <c r="E3953" s="23">
        <v>16.2</v>
      </c>
      <c r="F3953" s="7">
        <f t="shared" si="184"/>
        <v>10.035520701999999</v>
      </c>
      <c r="G3953" s="7">
        <f t="shared" si="185"/>
        <v>17.275679999999998</v>
      </c>
      <c r="H3953" s="8">
        <f t="shared" si="183"/>
        <v>644.52449293187271</v>
      </c>
      <c r="K3953" s="69"/>
      <c r="L3953" s="69"/>
      <c r="M3953" s="69"/>
      <c r="P3953" s="63"/>
      <c r="Q3953" s="63"/>
      <c r="R3953" s="63"/>
    </row>
    <row r="3954" spans="1:18" outlineLevel="1">
      <c r="A3954" s="6">
        <v>52</v>
      </c>
      <c r="B3954" s="20">
        <v>42726.020833333336</v>
      </c>
      <c r="C3954" s="21">
        <v>0.12499999999999999</v>
      </c>
      <c r="D3954" s="22">
        <v>9.735440999999998</v>
      </c>
      <c r="E3954" s="23">
        <v>18.12</v>
      </c>
      <c r="F3954" s="7">
        <f t="shared" si="184"/>
        <v>10.022636509499998</v>
      </c>
      <c r="G3954" s="7">
        <f t="shared" si="185"/>
        <v>19.323168000000003</v>
      </c>
      <c r="H3954" s="8">
        <f t="shared" si="183"/>
        <v>623.17578644824778</v>
      </c>
      <c r="K3954" s="69"/>
      <c r="L3954" s="69"/>
      <c r="M3954" s="69"/>
      <c r="P3954" s="63"/>
      <c r="Q3954" s="63"/>
      <c r="R3954" s="63"/>
    </row>
    <row r="3955" spans="1:18" outlineLevel="1">
      <c r="A3955" s="6">
        <v>52</v>
      </c>
      <c r="B3955" s="20">
        <v>42726.020833333336</v>
      </c>
      <c r="C3955" s="21">
        <v>0.14583333333333331</v>
      </c>
      <c r="D3955" s="22">
        <v>9.7837929999999993</v>
      </c>
      <c r="E3955" s="23">
        <v>16.22</v>
      </c>
      <c r="F3955" s="7">
        <f t="shared" si="184"/>
        <v>10.0724148935</v>
      </c>
      <c r="G3955" s="7">
        <f t="shared" si="185"/>
        <v>17.297007999999998</v>
      </c>
      <c r="H3955" s="8">
        <f t="shared" si="183"/>
        <v>646.67917282806127</v>
      </c>
      <c r="K3955" s="69"/>
      <c r="L3955" s="69"/>
      <c r="M3955" s="69"/>
      <c r="P3955" s="63"/>
      <c r="Q3955" s="63"/>
      <c r="R3955" s="63"/>
    </row>
    <row r="3956" spans="1:18" outlineLevel="1">
      <c r="A3956" s="6">
        <v>52</v>
      </c>
      <c r="B3956" s="20">
        <v>42726.020833333336</v>
      </c>
      <c r="C3956" s="21">
        <v>0.16666666666666666</v>
      </c>
      <c r="D3956" s="22">
        <v>9.221603</v>
      </c>
      <c r="E3956" s="23">
        <v>15.59</v>
      </c>
      <c r="F3956" s="7">
        <f t="shared" si="184"/>
        <v>9.4936402885</v>
      </c>
      <c r="G3956" s="7">
        <f t="shared" si="185"/>
        <v>16.625176</v>
      </c>
      <c r="H3956" s="8">
        <f t="shared" si="183"/>
        <v>615.89824283574671</v>
      </c>
      <c r="K3956" s="69"/>
      <c r="L3956" s="69"/>
      <c r="M3956" s="69"/>
      <c r="P3956" s="63"/>
      <c r="Q3956" s="63"/>
      <c r="R3956" s="63"/>
    </row>
    <row r="3957" spans="1:18" outlineLevel="1">
      <c r="A3957" s="6">
        <v>52</v>
      </c>
      <c r="B3957" s="20">
        <v>42726.020833333336</v>
      </c>
      <c r="C3957" s="21">
        <v>0.1875</v>
      </c>
      <c r="D3957" s="22">
        <v>8.2836959999999991</v>
      </c>
      <c r="E3957" s="23">
        <v>16.2</v>
      </c>
      <c r="F3957" s="7">
        <f t="shared" si="184"/>
        <v>8.5280650319999989</v>
      </c>
      <c r="G3957" s="7">
        <f t="shared" si="185"/>
        <v>17.275679999999998</v>
      </c>
      <c r="H3957" s="8">
        <f t="shared" si="183"/>
        <v>547.70917759597819</v>
      </c>
      <c r="K3957" s="69"/>
      <c r="L3957" s="69"/>
      <c r="M3957" s="69"/>
      <c r="P3957" s="63"/>
      <c r="Q3957" s="63"/>
      <c r="R3957" s="63"/>
    </row>
    <row r="3958" spans="1:18" outlineLevel="1">
      <c r="A3958" s="6">
        <v>52</v>
      </c>
      <c r="B3958" s="20">
        <v>42726.020833333336</v>
      </c>
      <c r="C3958" s="21">
        <v>0.20833333333333334</v>
      </c>
      <c r="D3958" s="22">
        <v>8.781566999999999</v>
      </c>
      <c r="E3958" s="23">
        <v>16.079999999999998</v>
      </c>
      <c r="F3958" s="7">
        <f t="shared" si="184"/>
        <v>9.0406232264999993</v>
      </c>
      <c r="G3958" s="7">
        <f t="shared" si="185"/>
        <v>17.147711999999999</v>
      </c>
      <c r="H3958" s="8">
        <f t="shared" si="183"/>
        <v>581.78478957121717</v>
      </c>
      <c r="K3958" s="69"/>
      <c r="L3958" s="69"/>
      <c r="M3958" s="69"/>
      <c r="P3958" s="63"/>
      <c r="Q3958" s="63"/>
      <c r="R3958" s="63"/>
    </row>
    <row r="3959" spans="1:18" outlineLevel="1">
      <c r="A3959" s="6">
        <v>52</v>
      </c>
      <c r="B3959" s="20">
        <v>42726.020833333336</v>
      </c>
      <c r="C3959" s="21">
        <v>0.22916666666666669</v>
      </c>
      <c r="D3959" s="22">
        <v>9.6464800000000004</v>
      </c>
      <c r="E3959" s="23">
        <v>17.940000000000001</v>
      </c>
      <c r="F3959" s="7">
        <f t="shared" si="184"/>
        <v>9.9310511600000009</v>
      </c>
      <c r="G3959" s="7">
        <f t="shared" si="185"/>
        <v>19.131216000000002</v>
      </c>
      <c r="H3959" s="8">
        <f t="shared" si="183"/>
        <v>619.38758469098946</v>
      </c>
      <c r="K3959" s="69"/>
      <c r="L3959" s="69"/>
      <c r="M3959" s="69"/>
      <c r="P3959" s="63"/>
      <c r="Q3959" s="63"/>
      <c r="R3959" s="63"/>
    </row>
    <row r="3960" spans="1:18" outlineLevel="1">
      <c r="A3960" s="6">
        <v>52</v>
      </c>
      <c r="B3960" s="20">
        <v>42726.020833333336</v>
      </c>
      <c r="C3960" s="21">
        <v>0.25</v>
      </c>
      <c r="D3960" s="22">
        <v>8.9038810000000019</v>
      </c>
      <c r="E3960" s="23">
        <v>9.77</v>
      </c>
      <c r="F3960" s="7">
        <f t="shared" si="184"/>
        <v>9.1665454895000025</v>
      </c>
      <c r="G3960" s="7">
        <f t="shared" si="185"/>
        <v>10.418728</v>
      </c>
      <c r="H3960" s="8">
        <f t="shared" si="183"/>
        <v>651.5697132395228</v>
      </c>
      <c r="K3960" s="69"/>
      <c r="L3960" s="69"/>
      <c r="M3960" s="69"/>
      <c r="P3960" s="63"/>
      <c r="Q3960" s="63"/>
      <c r="R3960" s="63"/>
    </row>
    <row r="3961" spans="1:18" outlineLevel="1">
      <c r="A3961" s="6">
        <v>52</v>
      </c>
      <c r="B3961" s="20">
        <v>42726.020833333336</v>
      </c>
      <c r="C3961" s="21">
        <v>0.27083333333333331</v>
      </c>
      <c r="D3961" s="22">
        <v>8.367818999999999</v>
      </c>
      <c r="E3961" s="23">
        <v>15.21</v>
      </c>
      <c r="F3961" s="7">
        <f t="shared" si="184"/>
        <v>8.6146696604999988</v>
      </c>
      <c r="G3961" s="7">
        <f t="shared" si="185"/>
        <v>16.219944000000002</v>
      </c>
      <c r="H3961" s="8">
        <f t="shared" si="183"/>
        <v>562.36611785894092</v>
      </c>
      <c r="K3961" s="69"/>
      <c r="L3961" s="69"/>
      <c r="M3961" s="69"/>
      <c r="P3961" s="63"/>
      <c r="Q3961" s="63"/>
      <c r="R3961" s="63"/>
    </row>
    <row r="3962" spans="1:18" outlineLevel="1">
      <c r="A3962" s="6">
        <v>52</v>
      </c>
      <c r="B3962" s="20">
        <v>42726.020833333336</v>
      </c>
      <c r="C3962" s="21">
        <v>0.29166666666666663</v>
      </c>
      <c r="D3962" s="22">
        <v>7.6833150000000003</v>
      </c>
      <c r="E3962" s="23">
        <v>16.55</v>
      </c>
      <c r="F3962" s="7">
        <f t="shared" si="184"/>
        <v>7.9099727925000014</v>
      </c>
      <c r="G3962" s="7">
        <f t="shared" si="185"/>
        <v>17.64892</v>
      </c>
      <c r="H3962" s="8">
        <f t="shared" si="183"/>
        <v>505.06030557174097</v>
      </c>
      <c r="K3962" s="69"/>
      <c r="L3962" s="69"/>
      <c r="M3962" s="69"/>
      <c r="P3962" s="63"/>
      <c r="Q3962" s="63"/>
      <c r="R3962" s="63"/>
    </row>
    <row r="3963" spans="1:18" outlineLevel="1">
      <c r="A3963" s="6">
        <v>52</v>
      </c>
      <c r="B3963" s="20">
        <v>42726.020833333336</v>
      </c>
      <c r="C3963" s="21">
        <v>0.31249999999999994</v>
      </c>
      <c r="D3963" s="22">
        <v>5.8792369999999989</v>
      </c>
      <c r="E3963" s="23">
        <v>16.190000000000001</v>
      </c>
      <c r="F3963" s="7">
        <f t="shared" si="184"/>
        <v>6.0526744914999995</v>
      </c>
      <c r="G3963" s="7">
        <f t="shared" si="185"/>
        <v>17.265016000000003</v>
      </c>
      <c r="H3963" s="8">
        <f t="shared" si="183"/>
        <v>388.79344911871061</v>
      </c>
      <c r="K3963" s="69"/>
      <c r="L3963" s="69"/>
      <c r="M3963" s="69"/>
      <c r="P3963" s="63"/>
      <c r="Q3963" s="63"/>
      <c r="R3963" s="63"/>
    </row>
    <row r="3964" spans="1:18" outlineLevel="1">
      <c r="A3964" s="6">
        <v>52</v>
      </c>
      <c r="B3964" s="20">
        <v>42726.020833333336</v>
      </c>
      <c r="C3964" s="21">
        <v>0.33333333333333326</v>
      </c>
      <c r="D3964" s="22">
        <v>3.3279480000000001</v>
      </c>
      <c r="E3964" s="23">
        <v>16.18</v>
      </c>
      <c r="F3964" s="7">
        <f t="shared" si="184"/>
        <v>3.4261224660000003</v>
      </c>
      <c r="G3964" s="7">
        <f t="shared" si="185"/>
        <v>17.254352000000001</v>
      </c>
      <c r="H3964" s="8">
        <f t="shared" si="183"/>
        <v>220.11345795552799</v>
      </c>
      <c r="K3964" s="69"/>
      <c r="L3964" s="69"/>
      <c r="M3964" s="69"/>
      <c r="P3964" s="63"/>
      <c r="Q3964" s="63"/>
      <c r="R3964" s="63"/>
    </row>
    <row r="3965" spans="1:18" outlineLevel="1">
      <c r="A3965" s="6">
        <v>52</v>
      </c>
      <c r="B3965" s="20">
        <v>42726.020833333336</v>
      </c>
      <c r="C3965" s="21">
        <v>0.35416666666666657</v>
      </c>
      <c r="D3965" s="22">
        <v>2.628123</v>
      </c>
      <c r="E3965" s="23">
        <v>16.190000000000001</v>
      </c>
      <c r="F3965" s="7">
        <f t="shared" si="184"/>
        <v>2.7056526285000002</v>
      </c>
      <c r="G3965" s="7">
        <f t="shared" si="185"/>
        <v>17.265016000000003</v>
      </c>
      <c r="H3965" s="8">
        <f t="shared" si="183"/>
        <v>173.79755330125545</v>
      </c>
      <c r="K3965" s="69"/>
      <c r="L3965" s="69"/>
      <c r="M3965" s="69"/>
      <c r="P3965" s="63"/>
      <c r="Q3965" s="63"/>
      <c r="R3965" s="63"/>
    </row>
    <row r="3966" spans="1:18" outlineLevel="1">
      <c r="A3966" s="6">
        <v>52</v>
      </c>
      <c r="B3966" s="20">
        <v>42726.020833333336</v>
      </c>
      <c r="C3966" s="21">
        <v>0.37499999999999989</v>
      </c>
      <c r="D3966" s="22">
        <v>1.7192449999999999</v>
      </c>
      <c r="E3966" s="23">
        <v>16.149999999999999</v>
      </c>
      <c r="F3966" s="7">
        <f t="shared" si="184"/>
        <v>1.7699627275000001</v>
      </c>
      <c r="G3966" s="7">
        <f t="shared" si="185"/>
        <v>17.222359999999998</v>
      </c>
      <c r="H3966" s="8">
        <f t="shared" si="183"/>
        <v>113.76902701166311</v>
      </c>
      <c r="K3966" s="69"/>
      <c r="L3966" s="69"/>
      <c r="M3966" s="69"/>
      <c r="P3966" s="63"/>
      <c r="Q3966" s="63"/>
      <c r="R3966" s="63"/>
    </row>
    <row r="3967" spans="1:18" outlineLevel="1">
      <c r="A3967" s="6">
        <v>52</v>
      </c>
      <c r="B3967" s="20">
        <v>42726.020833333336</v>
      </c>
      <c r="C3967" s="21">
        <v>0.3958333333333332</v>
      </c>
      <c r="D3967" s="22">
        <v>1.8900080000000001</v>
      </c>
      <c r="E3967" s="23">
        <v>25.2</v>
      </c>
      <c r="F3967" s="7">
        <f t="shared" si="184"/>
        <v>1.9457632360000003</v>
      </c>
      <c r="G3967" s="7">
        <f t="shared" si="185"/>
        <v>26.873280000000001</v>
      </c>
      <c r="H3967" s="8">
        <f t="shared" si="183"/>
        <v>106.29066347926593</v>
      </c>
      <c r="K3967" s="69"/>
      <c r="L3967" s="69"/>
      <c r="M3967" s="69"/>
      <c r="P3967" s="63"/>
      <c r="Q3967" s="63"/>
      <c r="R3967" s="63"/>
    </row>
    <row r="3968" spans="1:18" outlineLevel="1">
      <c r="A3968" s="6">
        <v>52</v>
      </c>
      <c r="B3968" s="20">
        <v>42726.020833333336</v>
      </c>
      <c r="C3968" s="21">
        <v>0.41666666666666652</v>
      </c>
      <c r="D3968" s="22">
        <v>1.0251280000000003</v>
      </c>
      <c r="E3968" s="23">
        <v>21.52</v>
      </c>
      <c r="F3968" s="7">
        <f t="shared" si="184"/>
        <v>1.0553692760000004</v>
      </c>
      <c r="G3968" s="7">
        <f t="shared" si="185"/>
        <v>22.948927999999999</v>
      </c>
      <c r="H3968" s="8">
        <f t="shared" si="183"/>
        <v>61.793002465663903</v>
      </c>
      <c r="K3968" s="69"/>
      <c r="L3968" s="69"/>
      <c r="M3968" s="69"/>
      <c r="P3968" s="63"/>
      <c r="Q3968" s="63"/>
      <c r="R3968" s="63"/>
    </row>
    <row r="3969" spans="1:18" outlineLevel="1">
      <c r="A3969" s="6">
        <v>52</v>
      </c>
      <c r="B3969" s="20">
        <v>42726.020833333336</v>
      </c>
      <c r="C3969" s="21">
        <v>0.43749999999999983</v>
      </c>
      <c r="D3969" s="22">
        <v>0.80733500000000002</v>
      </c>
      <c r="E3969" s="23">
        <v>25.2</v>
      </c>
      <c r="F3969" s="7">
        <f t="shared" si="184"/>
        <v>0.83115138250000009</v>
      </c>
      <c r="G3969" s="7">
        <f t="shared" si="185"/>
        <v>26.873280000000001</v>
      </c>
      <c r="H3969" s="8">
        <f t="shared" si="183"/>
        <v>45.403073849440403</v>
      </c>
      <c r="K3969" s="69"/>
      <c r="L3969" s="69"/>
      <c r="M3969" s="69"/>
      <c r="P3969" s="63"/>
      <c r="Q3969" s="63"/>
      <c r="R3969" s="63"/>
    </row>
    <row r="3970" spans="1:18" outlineLevel="1">
      <c r="A3970" s="6">
        <v>52</v>
      </c>
      <c r="B3970" s="20">
        <v>42726.020833333336</v>
      </c>
      <c r="C3970" s="21">
        <v>0.45833333333333315</v>
      </c>
      <c r="D3970" s="22">
        <v>0.40187699999999998</v>
      </c>
      <c r="E3970" s="23">
        <v>25.2</v>
      </c>
      <c r="F3970" s="7">
        <f t="shared" si="184"/>
        <v>0.41373237150000003</v>
      </c>
      <c r="G3970" s="7">
        <f t="shared" si="185"/>
        <v>26.873280000000001</v>
      </c>
      <c r="H3970" s="8">
        <f t="shared" si="183"/>
        <v>22.600842412866481</v>
      </c>
      <c r="K3970" s="69"/>
      <c r="L3970" s="69"/>
      <c r="M3970" s="69"/>
      <c r="P3970" s="63"/>
      <c r="Q3970" s="63"/>
      <c r="R3970" s="63"/>
    </row>
    <row r="3971" spans="1:18" outlineLevel="1">
      <c r="A3971" s="6">
        <v>52</v>
      </c>
      <c r="B3971" s="20">
        <v>42726.020833333336</v>
      </c>
      <c r="C3971" s="21">
        <v>0.47916666666666646</v>
      </c>
      <c r="D3971" s="22">
        <v>5.3706999999999998E-2</v>
      </c>
      <c r="E3971" s="23">
        <v>25.2</v>
      </c>
      <c r="F3971" s="7">
        <f t="shared" si="184"/>
        <v>5.52913565E-2</v>
      </c>
      <c r="G3971" s="7">
        <f t="shared" si="185"/>
        <v>26.873280000000001</v>
      </c>
      <c r="H3971" s="8">
        <f t="shared" si="183"/>
        <v>3.0203854499456799</v>
      </c>
      <c r="K3971" s="69"/>
      <c r="L3971" s="69"/>
      <c r="M3971" s="69"/>
      <c r="P3971" s="63"/>
      <c r="Q3971" s="63"/>
      <c r="R3971" s="63"/>
    </row>
    <row r="3972" spans="1:18" outlineLevel="1">
      <c r="A3972" s="6">
        <v>52</v>
      </c>
      <c r="B3972" s="20">
        <v>42726.020833333336</v>
      </c>
      <c r="C3972" s="21">
        <v>0.49999999999999978</v>
      </c>
      <c r="D3972" s="22">
        <v>0.14576400000000003</v>
      </c>
      <c r="E3972" s="23">
        <v>25.2</v>
      </c>
      <c r="F3972" s="7">
        <f t="shared" si="184"/>
        <v>0.15006403800000004</v>
      </c>
      <c r="G3972" s="7">
        <f t="shared" si="185"/>
        <v>26.873280000000001</v>
      </c>
      <c r="H3972" s="8">
        <f t="shared" si="183"/>
        <v>8.197506185895362</v>
      </c>
      <c r="K3972" s="69"/>
      <c r="L3972" s="69"/>
      <c r="M3972" s="69"/>
      <c r="P3972" s="63"/>
      <c r="Q3972" s="63"/>
      <c r="R3972" s="63"/>
    </row>
    <row r="3973" spans="1:18" outlineLevel="1">
      <c r="A3973" s="6">
        <v>52</v>
      </c>
      <c r="B3973" s="20">
        <v>42726.020833333336</v>
      </c>
      <c r="C3973" s="21">
        <v>0.52083333333333315</v>
      </c>
      <c r="D3973" s="22">
        <v>0.19508400000000001</v>
      </c>
      <c r="E3973" s="23">
        <v>25.2</v>
      </c>
      <c r="F3973" s="7">
        <f t="shared" si="184"/>
        <v>0.20083897800000003</v>
      </c>
      <c r="G3973" s="7">
        <f t="shared" si="185"/>
        <v>26.873280000000001</v>
      </c>
      <c r="H3973" s="8">
        <f t="shared" si="183"/>
        <v>10.971174616292162</v>
      </c>
      <c r="K3973" s="69"/>
      <c r="L3973" s="69"/>
      <c r="M3973" s="69"/>
      <c r="P3973" s="63"/>
      <c r="Q3973" s="63"/>
      <c r="R3973" s="63"/>
    </row>
    <row r="3974" spans="1:18" outlineLevel="1">
      <c r="A3974" s="6">
        <v>52</v>
      </c>
      <c r="B3974" s="20">
        <v>42726.020833333336</v>
      </c>
      <c r="C3974" s="21">
        <v>0.54166666666666652</v>
      </c>
      <c r="D3974" s="22">
        <v>0.47151800000000005</v>
      </c>
      <c r="E3974" s="23">
        <v>25.2</v>
      </c>
      <c r="F3974" s="7">
        <f t="shared" si="184"/>
        <v>0.48542778100000011</v>
      </c>
      <c r="G3974" s="7">
        <f t="shared" si="185"/>
        <v>26.873280000000001</v>
      </c>
      <c r="H3974" s="8">
        <f t="shared" si="183"/>
        <v>26.517327472908324</v>
      </c>
      <c r="K3974" s="69"/>
      <c r="L3974" s="69"/>
      <c r="M3974" s="69"/>
      <c r="P3974" s="63"/>
      <c r="Q3974" s="63"/>
      <c r="R3974" s="63"/>
    </row>
    <row r="3975" spans="1:18" outlineLevel="1">
      <c r="A3975" s="6">
        <v>52</v>
      </c>
      <c r="B3975" s="20">
        <v>42726.020833333336</v>
      </c>
      <c r="C3975" s="21">
        <v>0.56249999999999989</v>
      </c>
      <c r="D3975" s="22">
        <v>0.44116499999999997</v>
      </c>
      <c r="E3975" s="23">
        <v>25.2</v>
      </c>
      <c r="F3975" s="7">
        <f t="shared" si="184"/>
        <v>0.45417936749999999</v>
      </c>
      <c r="G3975" s="7">
        <f t="shared" si="185"/>
        <v>26.873280000000001</v>
      </c>
      <c r="H3975" s="8">
        <f t="shared" si="183"/>
        <v>24.810329138199599</v>
      </c>
      <c r="K3975" s="69"/>
      <c r="L3975" s="69"/>
      <c r="M3975" s="69"/>
      <c r="P3975" s="63"/>
      <c r="Q3975" s="63"/>
      <c r="R3975" s="63"/>
    </row>
    <row r="3976" spans="1:18" outlineLevel="1">
      <c r="A3976" s="6">
        <v>52</v>
      </c>
      <c r="B3976" s="20">
        <v>42726.020833333336</v>
      </c>
      <c r="C3976" s="21">
        <v>0.58333333333333326</v>
      </c>
      <c r="D3976" s="22">
        <v>0.229244</v>
      </c>
      <c r="E3976" s="23">
        <v>25.2</v>
      </c>
      <c r="F3976" s="7">
        <f t="shared" si="184"/>
        <v>0.23600669800000001</v>
      </c>
      <c r="G3976" s="7">
        <f t="shared" si="185"/>
        <v>26.873280000000001</v>
      </c>
      <c r="H3976" s="8">
        <f t="shared" si="183"/>
        <v>12.892271809770561</v>
      </c>
      <c r="K3976" s="69"/>
      <c r="L3976" s="69"/>
      <c r="M3976" s="69"/>
      <c r="P3976" s="63"/>
      <c r="Q3976" s="63"/>
      <c r="R3976" s="63"/>
    </row>
    <row r="3977" spans="1:18" outlineLevel="1">
      <c r="A3977" s="6">
        <v>52</v>
      </c>
      <c r="B3977" s="20">
        <v>42726.020833333336</v>
      </c>
      <c r="C3977" s="21">
        <v>0.60416666666666663</v>
      </c>
      <c r="D3977" s="22">
        <v>0.18540800000000002</v>
      </c>
      <c r="E3977" s="23">
        <v>25.2</v>
      </c>
      <c r="F3977" s="7">
        <f t="shared" si="184"/>
        <v>0.19087753600000004</v>
      </c>
      <c r="G3977" s="7">
        <f t="shared" si="185"/>
        <v>26.873280000000001</v>
      </c>
      <c r="H3977" s="8">
        <f t="shared" si="183"/>
        <v>10.427013713361923</v>
      </c>
      <c r="K3977" s="69"/>
      <c r="L3977" s="69"/>
      <c r="M3977" s="69"/>
      <c r="P3977" s="63"/>
      <c r="Q3977" s="63"/>
      <c r="R3977" s="63"/>
    </row>
    <row r="3978" spans="1:18" outlineLevel="1">
      <c r="A3978" s="6">
        <v>52</v>
      </c>
      <c r="B3978" s="20">
        <v>42726.020833333336</v>
      </c>
      <c r="C3978" s="21">
        <v>0.625</v>
      </c>
      <c r="D3978" s="22">
        <v>0.42487600000000003</v>
      </c>
      <c r="E3978" s="23">
        <v>15.22</v>
      </c>
      <c r="F3978" s="7">
        <f t="shared" si="184"/>
        <v>0.43740984200000005</v>
      </c>
      <c r="G3978" s="7">
        <f t="shared" si="185"/>
        <v>16.230608</v>
      </c>
      <c r="H3978" s="8">
        <f t="shared" si="183"/>
        <v>28.549474442156065</v>
      </c>
      <c r="K3978" s="69"/>
      <c r="L3978" s="69"/>
      <c r="M3978" s="69"/>
      <c r="P3978" s="63"/>
      <c r="Q3978" s="63"/>
      <c r="R3978" s="63"/>
    </row>
    <row r="3979" spans="1:18" outlineLevel="1">
      <c r="A3979" s="6">
        <v>52</v>
      </c>
      <c r="B3979" s="20">
        <v>42726.020833333336</v>
      </c>
      <c r="C3979" s="21">
        <v>0.64583333333333337</v>
      </c>
      <c r="D3979" s="22">
        <v>0.42277900000000002</v>
      </c>
      <c r="E3979" s="23">
        <v>23.62</v>
      </c>
      <c r="F3979" s="7">
        <f t="shared" si="184"/>
        <v>0.43525098050000005</v>
      </c>
      <c r="G3979" s="7">
        <f t="shared" si="185"/>
        <v>25.188368000000001</v>
      </c>
      <c r="H3979" s="8">
        <f t="shared" si="183"/>
        <v>24.509693041555181</v>
      </c>
      <c r="K3979" s="69"/>
      <c r="L3979" s="69"/>
      <c r="M3979" s="69"/>
      <c r="P3979" s="63"/>
      <c r="Q3979" s="63"/>
      <c r="R3979" s="63"/>
    </row>
    <row r="3980" spans="1:18" outlineLevel="1">
      <c r="A3980" s="6">
        <v>52</v>
      </c>
      <c r="B3980" s="20">
        <v>42726.020833333336</v>
      </c>
      <c r="C3980" s="21">
        <v>0.66666666666666674</v>
      </c>
      <c r="D3980" s="22">
        <v>0.30839999999999995</v>
      </c>
      <c r="E3980" s="23">
        <v>25.2</v>
      </c>
      <c r="F3980" s="7">
        <f t="shared" si="184"/>
        <v>0.3174978</v>
      </c>
      <c r="G3980" s="7">
        <f t="shared" si="185"/>
        <v>26.873280000000001</v>
      </c>
      <c r="H3980" s="8">
        <f t="shared" si="183"/>
        <v>17.343863421216</v>
      </c>
      <c r="K3980" s="69"/>
      <c r="L3980" s="69"/>
      <c r="M3980" s="69"/>
      <c r="P3980" s="63"/>
      <c r="Q3980" s="63"/>
      <c r="R3980" s="63"/>
    </row>
    <row r="3981" spans="1:18" outlineLevel="1">
      <c r="A3981" s="6">
        <v>52</v>
      </c>
      <c r="B3981" s="20">
        <v>42726.020833333336</v>
      </c>
      <c r="C3981" s="21">
        <v>0.68750000000000011</v>
      </c>
      <c r="D3981" s="22">
        <v>0.208729</v>
      </c>
      <c r="E3981" s="23">
        <v>27.94</v>
      </c>
      <c r="F3981" s="7">
        <f t="shared" si="184"/>
        <v>0.21488650550000002</v>
      </c>
      <c r="G3981" s="7">
        <f t="shared" si="185"/>
        <v>29.795216000000003</v>
      </c>
      <c r="H3981" s="8">
        <f t="shared" ref="H3981:H4044" si="186">F3981*($B$6-G3981)</f>
        <v>11.110660351392312</v>
      </c>
      <c r="K3981" s="69"/>
      <c r="L3981" s="69"/>
      <c r="M3981" s="69"/>
      <c r="P3981" s="63"/>
      <c r="Q3981" s="63"/>
      <c r="R3981" s="63"/>
    </row>
    <row r="3982" spans="1:18" outlineLevel="1">
      <c r="A3982" s="6">
        <v>52</v>
      </c>
      <c r="B3982" s="20">
        <v>42726.020833333336</v>
      </c>
      <c r="C3982" s="21">
        <v>0.70833333333333348</v>
      </c>
      <c r="D3982" s="22">
        <v>0.22150200000000003</v>
      </c>
      <c r="E3982" s="23">
        <v>22.65</v>
      </c>
      <c r="F3982" s="7">
        <f t="shared" ref="F3982:F4045" si="187">IF($B$10="Electricity",$D3982*$B$7,$D3982*$B$8)</f>
        <v>0.22803630900000005</v>
      </c>
      <c r="G3982" s="7">
        <f t="shared" ref="G3982:G4045" si="188">+E3982*$B$8</f>
        <v>24.153959999999998</v>
      </c>
      <c r="H3982" s="8">
        <f t="shared" si="186"/>
        <v>13.076979297366364</v>
      </c>
      <c r="K3982" s="69"/>
      <c r="L3982" s="69"/>
      <c r="M3982" s="69"/>
      <c r="P3982" s="63"/>
      <c r="Q3982" s="63"/>
      <c r="R3982" s="63"/>
    </row>
    <row r="3983" spans="1:18" outlineLevel="1">
      <c r="A3983" s="6">
        <v>52</v>
      </c>
      <c r="B3983" s="20">
        <v>42726.020833333336</v>
      </c>
      <c r="C3983" s="21">
        <v>0.72916666666666685</v>
      </c>
      <c r="D3983" s="22">
        <v>0.200375</v>
      </c>
      <c r="E3983" s="23">
        <v>25.2</v>
      </c>
      <c r="F3983" s="7">
        <f t="shared" si="187"/>
        <v>0.20628606250000001</v>
      </c>
      <c r="G3983" s="7">
        <f t="shared" si="188"/>
        <v>26.873280000000001</v>
      </c>
      <c r="H3983" s="8">
        <f t="shared" si="186"/>
        <v>11.26873097609</v>
      </c>
      <c r="K3983" s="69"/>
      <c r="L3983" s="69"/>
      <c r="M3983" s="69"/>
      <c r="P3983" s="63"/>
      <c r="Q3983" s="63"/>
      <c r="R3983" s="63"/>
    </row>
    <row r="3984" spans="1:18" outlineLevel="1">
      <c r="A3984" s="6">
        <v>52</v>
      </c>
      <c r="B3984" s="20">
        <v>42726.020833333336</v>
      </c>
      <c r="C3984" s="21">
        <v>0.75000000000000022</v>
      </c>
      <c r="D3984" s="22">
        <v>0.26498299999999997</v>
      </c>
      <c r="E3984" s="23">
        <v>25.2</v>
      </c>
      <c r="F3984" s="7">
        <f t="shared" si="187"/>
        <v>0.27279999849999997</v>
      </c>
      <c r="G3984" s="7">
        <f t="shared" si="188"/>
        <v>26.873280000000001</v>
      </c>
      <c r="H3984" s="8">
        <f t="shared" si="186"/>
        <v>14.902169134059918</v>
      </c>
      <c r="K3984" s="69"/>
      <c r="L3984" s="69"/>
      <c r="M3984" s="69"/>
      <c r="P3984" s="63"/>
      <c r="Q3984" s="63"/>
      <c r="R3984" s="63"/>
    </row>
    <row r="3985" spans="1:18" outlineLevel="1">
      <c r="A3985" s="6">
        <v>52</v>
      </c>
      <c r="B3985" s="20">
        <v>42726.020833333336</v>
      </c>
      <c r="C3985" s="21">
        <v>0.77083333333333359</v>
      </c>
      <c r="D3985" s="22">
        <v>0.18366499999999999</v>
      </c>
      <c r="E3985" s="23">
        <v>25.2</v>
      </c>
      <c r="F3985" s="7">
        <f t="shared" si="187"/>
        <v>0.18908311750000001</v>
      </c>
      <c r="G3985" s="7">
        <f t="shared" si="188"/>
        <v>26.873280000000001</v>
      </c>
      <c r="H3985" s="8">
        <f t="shared" si="186"/>
        <v>10.3289905163996</v>
      </c>
      <c r="K3985" s="69"/>
      <c r="L3985" s="69"/>
      <c r="M3985" s="69"/>
      <c r="P3985" s="63"/>
      <c r="Q3985" s="63"/>
      <c r="R3985" s="63"/>
    </row>
    <row r="3986" spans="1:18" outlineLevel="1">
      <c r="A3986" s="6">
        <v>52</v>
      </c>
      <c r="B3986" s="20">
        <v>42726.020833333336</v>
      </c>
      <c r="C3986" s="21">
        <v>0.79166666666666696</v>
      </c>
      <c r="D3986" s="22">
        <v>0.420877</v>
      </c>
      <c r="E3986" s="23">
        <v>25.2</v>
      </c>
      <c r="F3986" s="7">
        <f t="shared" si="187"/>
        <v>0.43329287150000001</v>
      </c>
      <c r="G3986" s="7">
        <f t="shared" si="188"/>
        <v>26.873280000000001</v>
      </c>
      <c r="H3986" s="8">
        <f t="shared" si="186"/>
        <v>23.669368369426479</v>
      </c>
      <c r="K3986" s="69"/>
      <c r="L3986" s="69"/>
      <c r="M3986" s="69"/>
      <c r="P3986" s="63"/>
      <c r="Q3986" s="63"/>
      <c r="R3986" s="63"/>
    </row>
    <row r="3987" spans="1:18" outlineLevel="1">
      <c r="A3987" s="6">
        <v>52</v>
      </c>
      <c r="B3987" s="20">
        <v>42726.020833333336</v>
      </c>
      <c r="C3987" s="21">
        <v>0.81250000000000033</v>
      </c>
      <c r="D3987" s="22">
        <v>4.5122590000000002</v>
      </c>
      <c r="E3987" s="23">
        <v>16.38</v>
      </c>
      <c r="F3987" s="7">
        <f t="shared" si="187"/>
        <v>4.6453706405000004</v>
      </c>
      <c r="G3987" s="7">
        <f t="shared" si="188"/>
        <v>17.467631999999998</v>
      </c>
      <c r="H3987" s="8">
        <f t="shared" si="186"/>
        <v>297.45408234889175</v>
      </c>
      <c r="K3987" s="69"/>
      <c r="L3987" s="69"/>
      <c r="M3987" s="69"/>
      <c r="P3987" s="63"/>
      <c r="Q3987" s="63"/>
      <c r="R3987" s="63"/>
    </row>
    <row r="3988" spans="1:18" outlineLevel="1">
      <c r="A3988" s="6">
        <v>52</v>
      </c>
      <c r="B3988" s="20">
        <v>42726.020833333336</v>
      </c>
      <c r="C3988" s="21">
        <v>0.8333333333333337</v>
      </c>
      <c r="D3988" s="22">
        <v>7.446491</v>
      </c>
      <c r="E3988" s="23">
        <v>15.24</v>
      </c>
      <c r="F3988" s="7">
        <f t="shared" si="187"/>
        <v>7.6661624845000009</v>
      </c>
      <c r="G3988" s="7">
        <f t="shared" si="188"/>
        <v>16.251936000000001</v>
      </c>
      <c r="H3988" s="8">
        <f t="shared" si="186"/>
        <v>500.20226042305507</v>
      </c>
      <c r="K3988" s="69"/>
      <c r="L3988" s="69"/>
      <c r="M3988" s="69"/>
      <c r="P3988" s="63"/>
      <c r="Q3988" s="63"/>
      <c r="R3988" s="63"/>
    </row>
    <row r="3989" spans="1:18" outlineLevel="1">
      <c r="A3989" s="6">
        <v>52</v>
      </c>
      <c r="B3989" s="20">
        <v>42726.020833333336</v>
      </c>
      <c r="C3989" s="21">
        <v>0.85416666666666707</v>
      </c>
      <c r="D3989" s="22">
        <v>7.0269050000000002</v>
      </c>
      <c r="E3989" s="23">
        <v>15.33</v>
      </c>
      <c r="F3989" s="7">
        <f t="shared" si="187"/>
        <v>7.234198697500001</v>
      </c>
      <c r="G3989" s="7">
        <f t="shared" si="188"/>
        <v>16.347912000000001</v>
      </c>
      <c r="H3989" s="8">
        <f t="shared" si="186"/>
        <v>471.32315014900541</v>
      </c>
      <c r="K3989" s="69"/>
      <c r="L3989" s="69"/>
      <c r="M3989" s="69"/>
      <c r="P3989" s="63"/>
      <c r="Q3989" s="63"/>
      <c r="R3989" s="63"/>
    </row>
    <row r="3990" spans="1:18" outlineLevel="1">
      <c r="A3990" s="6">
        <v>52</v>
      </c>
      <c r="B3990" s="20">
        <v>42726.020833333336</v>
      </c>
      <c r="C3990" s="21">
        <v>0.87500000000000044</v>
      </c>
      <c r="D3990" s="22">
        <v>6.2876939999999992</v>
      </c>
      <c r="E3990" s="23">
        <v>22.35</v>
      </c>
      <c r="F3990" s="7">
        <f t="shared" si="187"/>
        <v>6.4731809729999998</v>
      </c>
      <c r="G3990" s="7">
        <f t="shared" si="188"/>
        <v>23.834040000000002</v>
      </c>
      <c r="H3990" s="8">
        <f t="shared" si="186"/>
        <v>373.28219506177908</v>
      </c>
      <c r="K3990" s="69"/>
      <c r="L3990" s="69"/>
      <c r="M3990" s="69"/>
      <c r="P3990" s="63"/>
      <c r="Q3990" s="63"/>
      <c r="R3990" s="63"/>
    </row>
    <row r="3991" spans="1:18" outlineLevel="1">
      <c r="A3991" s="6">
        <v>52</v>
      </c>
      <c r="B3991" s="20">
        <v>42726.020833333336</v>
      </c>
      <c r="C3991" s="21">
        <v>0.89583333333333381</v>
      </c>
      <c r="D3991" s="22">
        <v>6.8829469999999997</v>
      </c>
      <c r="E3991" s="23">
        <v>25.35</v>
      </c>
      <c r="F3991" s="7">
        <f t="shared" si="187"/>
        <v>7.0859939365000004</v>
      </c>
      <c r="G3991" s="7">
        <f t="shared" si="188"/>
        <v>27.033240000000003</v>
      </c>
      <c r="H3991" s="8">
        <f t="shared" si="186"/>
        <v>385.95113110080069</v>
      </c>
      <c r="K3991" s="69"/>
      <c r="L3991" s="69"/>
      <c r="M3991" s="69"/>
      <c r="P3991" s="63"/>
      <c r="Q3991" s="63"/>
      <c r="R3991" s="63"/>
    </row>
    <row r="3992" spans="1:18" outlineLevel="1">
      <c r="A3992" s="6">
        <v>52</v>
      </c>
      <c r="B3992" s="20">
        <v>42726.020833333336</v>
      </c>
      <c r="C3992" s="21">
        <v>0.91666666666666718</v>
      </c>
      <c r="D3992" s="22">
        <v>8.8715930000000007</v>
      </c>
      <c r="E3992" s="23">
        <v>25.2</v>
      </c>
      <c r="F3992" s="7">
        <f t="shared" si="187"/>
        <v>9.1333049935000012</v>
      </c>
      <c r="G3992" s="7">
        <f t="shared" si="188"/>
        <v>26.873280000000001</v>
      </c>
      <c r="H3992" s="8">
        <f t="shared" si="186"/>
        <v>498.92249455452639</v>
      </c>
      <c r="K3992" s="69"/>
      <c r="L3992" s="69"/>
      <c r="M3992" s="69"/>
      <c r="P3992" s="63"/>
      <c r="Q3992" s="63"/>
      <c r="R3992" s="63"/>
    </row>
    <row r="3993" spans="1:18" outlineLevel="1">
      <c r="A3993" s="6">
        <v>52</v>
      </c>
      <c r="B3993" s="20">
        <v>42726.020833333336</v>
      </c>
      <c r="C3993" s="21">
        <v>0.93750000000000056</v>
      </c>
      <c r="D3993" s="22">
        <v>9.6766389999999998</v>
      </c>
      <c r="E3993" s="23">
        <v>14.4</v>
      </c>
      <c r="F3993" s="7">
        <f t="shared" si="187"/>
        <v>9.9620998505000014</v>
      </c>
      <c r="G3993" s="7">
        <f t="shared" si="188"/>
        <v>15.356160000000001</v>
      </c>
      <c r="H3993" s="8">
        <f t="shared" si="186"/>
        <v>658.93153857549601</v>
      </c>
      <c r="K3993" s="69"/>
      <c r="L3993" s="69"/>
      <c r="M3993" s="69"/>
      <c r="P3993" s="63"/>
      <c r="Q3993" s="63"/>
      <c r="R3993" s="63"/>
    </row>
    <row r="3994" spans="1:18" outlineLevel="1">
      <c r="A3994" s="6">
        <v>52</v>
      </c>
      <c r="B3994" s="20">
        <v>42726.020833333336</v>
      </c>
      <c r="C3994" s="21">
        <v>0.95833333333333393</v>
      </c>
      <c r="D3994" s="22">
        <v>9.1419949999999996</v>
      </c>
      <c r="E3994" s="23">
        <v>25.2</v>
      </c>
      <c r="F3994" s="7">
        <f t="shared" si="187"/>
        <v>9.4116838524999995</v>
      </c>
      <c r="G3994" s="7">
        <f t="shared" si="188"/>
        <v>26.873280000000001</v>
      </c>
      <c r="H3994" s="8">
        <f t="shared" si="186"/>
        <v>514.12941853903874</v>
      </c>
      <c r="K3994" s="69"/>
      <c r="L3994" s="69"/>
      <c r="M3994" s="69"/>
      <c r="P3994" s="63"/>
      <c r="Q3994" s="63"/>
      <c r="R3994" s="63"/>
    </row>
    <row r="3995" spans="1:18" outlineLevel="1">
      <c r="A3995" s="6">
        <v>52</v>
      </c>
      <c r="B3995" s="20">
        <v>42726.020833333336</v>
      </c>
      <c r="C3995" s="21">
        <v>0.9791666666666673</v>
      </c>
      <c r="D3995" s="22">
        <v>7.2966300000000004</v>
      </c>
      <c r="E3995" s="23">
        <v>29.27</v>
      </c>
      <c r="F3995" s="7">
        <f t="shared" si="187"/>
        <v>7.511880585000001</v>
      </c>
      <c r="G3995" s="7">
        <f t="shared" si="188"/>
        <v>31.213528</v>
      </c>
      <c r="H3995" s="8">
        <f t="shared" si="186"/>
        <v>377.74597270494621</v>
      </c>
      <c r="K3995" s="69"/>
      <c r="L3995" s="69"/>
      <c r="M3995" s="69"/>
      <c r="P3995" s="63"/>
      <c r="Q3995" s="63"/>
      <c r="R3995" s="63"/>
    </row>
    <row r="3996" spans="1:18" outlineLevel="1">
      <c r="A3996" s="6">
        <v>52</v>
      </c>
      <c r="B3996" s="20">
        <v>42726.020833333336</v>
      </c>
      <c r="C3996" s="21">
        <v>1.0000000000000007</v>
      </c>
      <c r="D3996" s="22">
        <v>7.0304529999999996</v>
      </c>
      <c r="E3996" s="23">
        <v>27.3</v>
      </c>
      <c r="F3996" s="7">
        <f t="shared" si="187"/>
        <v>7.2378513634999999</v>
      </c>
      <c r="G3996" s="7">
        <f t="shared" si="188"/>
        <v>29.112719999999999</v>
      </c>
      <c r="H3996" s="8">
        <f t="shared" si="186"/>
        <v>379.17134597805631</v>
      </c>
      <c r="K3996" s="69"/>
      <c r="L3996" s="69"/>
      <c r="M3996" s="69"/>
      <c r="P3996" s="63"/>
      <c r="Q3996" s="63"/>
      <c r="R3996" s="63"/>
    </row>
    <row r="3997" spans="1:18" outlineLevel="1">
      <c r="A3997" s="6">
        <v>52</v>
      </c>
      <c r="B3997" s="20">
        <v>42727.020833333336</v>
      </c>
      <c r="C3997" s="21">
        <v>2.0833333333333332E-2</v>
      </c>
      <c r="D3997" s="22">
        <v>6.9108799999999988</v>
      </c>
      <c r="E3997" s="23">
        <v>25.2</v>
      </c>
      <c r="F3997" s="7">
        <f t="shared" si="187"/>
        <v>7.1147509599999994</v>
      </c>
      <c r="G3997" s="7">
        <f t="shared" si="188"/>
        <v>26.873280000000001</v>
      </c>
      <c r="H3997" s="8">
        <f t="shared" si="186"/>
        <v>388.65550856165117</v>
      </c>
      <c r="K3997" s="69"/>
      <c r="L3997" s="69"/>
      <c r="M3997" s="69"/>
      <c r="P3997" s="63"/>
      <c r="Q3997" s="63"/>
      <c r="R3997" s="63"/>
    </row>
    <row r="3998" spans="1:18" outlineLevel="1">
      <c r="A3998" s="6">
        <v>52</v>
      </c>
      <c r="B3998" s="20">
        <v>42727.020833333336</v>
      </c>
      <c r="C3998" s="21">
        <v>4.1666666666666664E-2</v>
      </c>
      <c r="D3998" s="22">
        <v>5.1905389999999993</v>
      </c>
      <c r="E3998" s="23">
        <v>23.07</v>
      </c>
      <c r="F3998" s="7">
        <f t="shared" si="187"/>
        <v>5.3436599004999996</v>
      </c>
      <c r="G3998" s="7">
        <f t="shared" si="188"/>
        <v>24.601848</v>
      </c>
      <c r="H3998" s="8">
        <f t="shared" si="186"/>
        <v>304.04437325495383</v>
      </c>
      <c r="K3998" s="69"/>
      <c r="L3998" s="69"/>
      <c r="M3998" s="69"/>
      <c r="P3998" s="63"/>
      <c r="Q3998" s="63"/>
      <c r="R3998" s="63"/>
    </row>
    <row r="3999" spans="1:18" outlineLevel="1">
      <c r="A3999" s="6">
        <v>52</v>
      </c>
      <c r="B3999" s="20">
        <v>42727.020833333336</v>
      </c>
      <c r="C3999" s="21">
        <v>6.25E-2</v>
      </c>
      <c r="D3999" s="22">
        <v>3.4198460000000002</v>
      </c>
      <c r="E3999" s="23">
        <v>21.64</v>
      </c>
      <c r="F3999" s="7">
        <f t="shared" si="187"/>
        <v>3.5207314570000006</v>
      </c>
      <c r="G3999" s="7">
        <f t="shared" si="188"/>
        <v>23.076896000000001</v>
      </c>
      <c r="H3999" s="8">
        <f t="shared" si="186"/>
        <v>205.69206006838255</v>
      </c>
      <c r="K3999" s="69"/>
      <c r="L3999" s="69"/>
      <c r="M3999" s="69"/>
      <c r="P3999" s="63"/>
      <c r="Q3999" s="63"/>
      <c r="R3999" s="63"/>
    </row>
    <row r="4000" spans="1:18" outlineLevel="1">
      <c r="A4000" s="6">
        <v>52</v>
      </c>
      <c r="B4000" s="20">
        <v>42727.020833333336</v>
      </c>
      <c r="C4000" s="21">
        <v>8.3333333333333329E-2</v>
      </c>
      <c r="D4000" s="22">
        <v>2.0404819999999999</v>
      </c>
      <c r="E4000" s="23">
        <v>16.87</v>
      </c>
      <c r="F4000" s="7">
        <f t="shared" si="187"/>
        <v>2.1006762189999999</v>
      </c>
      <c r="G4000" s="7">
        <f t="shared" si="188"/>
        <v>17.990168000000001</v>
      </c>
      <c r="H4000" s="8">
        <f t="shared" si="186"/>
        <v>133.4135937550852</v>
      </c>
      <c r="K4000" s="69"/>
      <c r="L4000" s="69"/>
      <c r="M4000" s="69"/>
      <c r="P4000" s="63"/>
      <c r="Q4000" s="63"/>
      <c r="R4000" s="63"/>
    </row>
    <row r="4001" spans="1:18" outlineLevel="1">
      <c r="A4001" s="6">
        <v>52</v>
      </c>
      <c r="B4001" s="20">
        <v>42727.020833333336</v>
      </c>
      <c r="C4001" s="21">
        <v>0.10416666666666666</v>
      </c>
      <c r="D4001" s="22">
        <v>2.2476949999999998</v>
      </c>
      <c r="E4001" s="23">
        <v>15.64</v>
      </c>
      <c r="F4001" s="7">
        <f t="shared" si="187"/>
        <v>2.3140020025000001</v>
      </c>
      <c r="G4001" s="7">
        <f t="shared" si="188"/>
        <v>16.678495999999999</v>
      </c>
      <c r="H4001" s="8">
        <f t="shared" si="186"/>
        <v>149.99709006106178</v>
      </c>
      <c r="K4001" s="69"/>
      <c r="L4001" s="69"/>
      <c r="M4001" s="69"/>
      <c r="P4001" s="63"/>
      <c r="Q4001" s="63"/>
      <c r="R4001" s="63"/>
    </row>
    <row r="4002" spans="1:18" outlineLevel="1">
      <c r="A4002" s="6">
        <v>52</v>
      </c>
      <c r="B4002" s="20">
        <v>42727.020833333336</v>
      </c>
      <c r="C4002" s="21">
        <v>0.12499999999999999</v>
      </c>
      <c r="D4002" s="22">
        <v>1.538354</v>
      </c>
      <c r="E4002" s="23">
        <v>15.97</v>
      </c>
      <c r="F4002" s="7">
        <f t="shared" si="187"/>
        <v>1.5837354430000001</v>
      </c>
      <c r="G4002" s="7">
        <f t="shared" si="188"/>
        <v>17.030408000000001</v>
      </c>
      <c r="H4002" s="8">
        <f t="shared" si="186"/>
        <v>102.10277784614928</v>
      </c>
      <c r="K4002" s="69"/>
      <c r="L4002" s="69"/>
      <c r="M4002" s="69"/>
      <c r="P4002" s="63"/>
      <c r="Q4002" s="63"/>
      <c r="R4002" s="63"/>
    </row>
    <row r="4003" spans="1:18" outlineLevel="1">
      <c r="A4003" s="6">
        <v>52</v>
      </c>
      <c r="B4003" s="20">
        <v>42727.020833333336</v>
      </c>
      <c r="C4003" s="21">
        <v>0.14583333333333331</v>
      </c>
      <c r="D4003" s="22">
        <v>1.1108</v>
      </c>
      <c r="E4003" s="23">
        <v>16.2</v>
      </c>
      <c r="F4003" s="7">
        <f t="shared" si="187"/>
        <v>1.1435686</v>
      </c>
      <c r="G4003" s="7">
        <f t="shared" si="188"/>
        <v>17.275679999999998</v>
      </c>
      <c r="H4003" s="8">
        <f t="shared" si="186"/>
        <v>73.444915708352013</v>
      </c>
      <c r="K4003" s="69"/>
      <c r="L4003" s="69"/>
      <c r="M4003" s="69"/>
      <c r="P4003" s="63"/>
      <c r="Q4003" s="63"/>
      <c r="R4003" s="63"/>
    </row>
    <row r="4004" spans="1:18" outlineLevel="1">
      <c r="A4004" s="6">
        <v>52</v>
      </c>
      <c r="B4004" s="20">
        <v>42727.020833333336</v>
      </c>
      <c r="C4004" s="21">
        <v>0.16666666666666666</v>
      </c>
      <c r="D4004" s="22">
        <v>0.59041399999999999</v>
      </c>
      <c r="E4004" s="23">
        <v>20.83</v>
      </c>
      <c r="F4004" s="7">
        <f t="shared" si="187"/>
        <v>0.60783121300000009</v>
      </c>
      <c r="G4004" s="7">
        <f t="shared" si="188"/>
        <v>22.213111999999999</v>
      </c>
      <c r="H4004" s="8">
        <f t="shared" si="186"/>
        <v>36.036421048035152</v>
      </c>
      <c r="K4004" s="69"/>
      <c r="L4004" s="69"/>
      <c r="M4004" s="69"/>
      <c r="P4004" s="63"/>
      <c r="Q4004" s="63"/>
      <c r="R4004" s="63"/>
    </row>
    <row r="4005" spans="1:18" outlineLevel="1">
      <c r="A4005" s="6">
        <v>52</v>
      </c>
      <c r="B4005" s="20">
        <v>42727.020833333336</v>
      </c>
      <c r="C4005" s="21">
        <v>0.1875</v>
      </c>
      <c r="D4005" s="22">
        <v>0.57709199999999994</v>
      </c>
      <c r="E4005" s="23">
        <v>17.78</v>
      </c>
      <c r="F4005" s="7">
        <f t="shared" si="187"/>
        <v>0.59411621400000003</v>
      </c>
      <c r="G4005" s="7">
        <f t="shared" si="188"/>
        <v>18.960592000000002</v>
      </c>
      <c r="H4005" s="8">
        <f t="shared" si="186"/>
        <v>37.155676306761308</v>
      </c>
      <c r="K4005" s="69"/>
      <c r="L4005" s="69"/>
      <c r="M4005" s="69"/>
      <c r="P4005" s="63"/>
      <c r="Q4005" s="63"/>
      <c r="R4005" s="63"/>
    </row>
    <row r="4006" spans="1:18" outlineLevel="1">
      <c r="A4006" s="6">
        <v>52</v>
      </c>
      <c r="B4006" s="20">
        <v>42727.020833333336</v>
      </c>
      <c r="C4006" s="21">
        <v>0.20833333333333334</v>
      </c>
      <c r="D4006" s="22">
        <v>1.1883109999999999</v>
      </c>
      <c r="E4006" s="23">
        <v>20.21</v>
      </c>
      <c r="F4006" s="7">
        <f t="shared" si="187"/>
        <v>1.2233661745</v>
      </c>
      <c r="G4006" s="7">
        <f t="shared" si="188"/>
        <v>21.551944000000002</v>
      </c>
      <c r="H4006" s="8">
        <f t="shared" si="186"/>
        <v>73.338423937431756</v>
      </c>
      <c r="K4006" s="69"/>
      <c r="L4006" s="69"/>
      <c r="M4006" s="69"/>
      <c r="P4006" s="63"/>
      <c r="Q4006" s="63"/>
      <c r="R4006" s="63"/>
    </row>
    <row r="4007" spans="1:18" outlineLevel="1">
      <c r="A4007" s="6">
        <v>52</v>
      </c>
      <c r="B4007" s="20">
        <v>42727.020833333336</v>
      </c>
      <c r="C4007" s="21">
        <v>0.22916666666666669</v>
      </c>
      <c r="D4007" s="22">
        <v>2.2081170000000001</v>
      </c>
      <c r="E4007" s="23">
        <v>27.36</v>
      </c>
      <c r="F4007" s="7">
        <f t="shared" si="187"/>
        <v>2.2732564515000004</v>
      </c>
      <c r="G4007" s="7">
        <f t="shared" si="188"/>
        <v>29.176704000000001</v>
      </c>
      <c r="H4007" s="8">
        <f t="shared" si="186"/>
        <v>118.94427019574417</v>
      </c>
      <c r="K4007" s="69"/>
      <c r="L4007" s="69"/>
      <c r="M4007" s="69"/>
      <c r="P4007" s="63"/>
      <c r="Q4007" s="63"/>
      <c r="R4007" s="63"/>
    </row>
    <row r="4008" spans="1:18" outlineLevel="1">
      <c r="A4008" s="6">
        <v>52</v>
      </c>
      <c r="B4008" s="20">
        <v>42727.020833333336</v>
      </c>
      <c r="C4008" s="21">
        <v>0.25</v>
      </c>
      <c r="D4008" s="22">
        <v>3.2893699999999999</v>
      </c>
      <c r="E4008" s="23">
        <v>23.57</v>
      </c>
      <c r="F4008" s="7">
        <f t="shared" si="187"/>
        <v>3.3864064150000002</v>
      </c>
      <c r="G4008" s="7">
        <f t="shared" si="188"/>
        <v>25.135048000000001</v>
      </c>
      <c r="H4008" s="8">
        <f t="shared" si="186"/>
        <v>190.87463503396711</v>
      </c>
      <c r="K4008" s="69"/>
      <c r="L4008" s="69"/>
      <c r="M4008" s="69"/>
      <c r="P4008" s="63"/>
      <c r="Q4008" s="63"/>
      <c r="R4008" s="63"/>
    </row>
    <row r="4009" spans="1:18" outlineLevel="1">
      <c r="A4009" s="6">
        <v>52</v>
      </c>
      <c r="B4009" s="20">
        <v>42727.020833333336</v>
      </c>
      <c r="C4009" s="21">
        <v>0.27083333333333331</v>
      </c>
      <c r="D4009" s="22">
        <v>2.7883049999999998</v>
      </c>
      <c r="E4009" s="23">
        <v>26.72</v>
      </c>
      <c r="F4009" s="7">
        <f t="shared" si="187"/>
        <v>2.8705599975</v>
      </c>
      <c r="G4009" s="7">
        <f t="shared" si="188"/>
        <v>28.494208</v>
      </c>
      <c r="H4009" s="8">
        <f t="shared" si="186"/>
        <v>152.15630615100551</v>
      </c>
      <c r="K4009" s="69"/>
      <c r="L4009" s="69"/>
      <c r="M4009" s="69"/>
      <c r="P4009" s="63"/>
      <c r="Q4009" s="63"/>
      <c r="R4009" s="63"/>
    </row>
    <row r="4010" spans="1:18" outlineLevel="1">
      <c r="A4010" s="6">
        <v>52</v>
      </c>
      <c r="B4010" s="20">
        <v>42727.020833333336</v>
      </c>
      <c r="C4010" s="21">
        <v>0.29166666666666663</v>
      </c>
      <c r="D4010" s="22">
        <v>3.2987889999999997</v>
      </c>
      <c r="E4010" s="23">
        <v>10.5</v>
      </c>
      <c r="F4010" s="7">
        <f t="shared" si="187"/>
        <v>3.3961032754999998</v>
      </c>
      <c r="G4010" s="7">
        <f t="shared" si="188"/>
        <v>11.1972</v>
      </c>
      <c r="H4010" s="8">
        <f t="shared" si="186"/>
        <v>238.75556935682141</v>
      </c>
      <c r="K4010" s="69"/>
      <c r="L4010" s="69"/>
      <c r="M4010" s="69"/>
      <c r="P4010" s="63"/>
      <c r="Q4010" s="63"/>
      <c r="R4010" s="63"/>
    </row>
    <row r="4011" spans="1:18" outlineLevel="1">
      <c r="A4011" s="6">
        <v>52</v>
      </c>
      <c r="B4011" s="20">
        <v>42727.020833333336</v>
      </c>
      <c r="C4011" s="21">
        <v>0.31249999999999994</v>
      </c>
      <c r="D4011" s="22">
        <v>1.4421979999999999</v>
      </c>
      <c r="E4011" s="23">
        <v>23.18</v>
      </c>
      <c r="F4011" s="7">
        <f t="shared" si="187"/>
        <v>1.4847428410000001</v>
      </c>
      <c r="G4011" s="7">
        <f t="shared" si="188"/>
        <v>24.719152000000001</v>
      </c>
      <c r="H4011" s="8">
        <f t="shared" si="186"/>
        <v>84.304957573909178</v>
      </c>
      <c r="K4011" s="69"/>
      <c r="L4011" s="69"/>
      <c r="M4011" s="69"/>
      <c r="P4011" s="63"/>
      <c r="Q4011" s="63"/>
      <c r="R4011" s="63"/>
    </row>
    <row r="4012" spans="1:18" outlineLevel="1">
      <c r="A4012" s="6">
        <v>52</v>
      </c>
      <c r="B4012" s="20">
        <v>42727.020833333336</v>
      </c>
      <c r="C4012" s="21">
        <v>0.33333333333333326</v>
      </c>
      <c r="D4012" s="22">
        <v>1.322819</v>
      </c>
      <c r="E4012" s="23">
        <v>26.48</v>
      </c>
      <c r="F4012" s="7">
        <f t="shared" si="187"/>
        <v>1.3618421605000002</v>
      </c>
      <c r="G4012" s="7">
        <f t="shared" si="188"/>
        <v>28.238272000000002</v>
      </c>
      <c r="H4012" s="8">
        <f t="shared" si="186"/>
        <v>72.53406673148335</v>
      </c>
      <c r="K4012" s="69"/>
      <c r="L4012" s="69"/>
      <c r="M4012" s="69"/>
      <c r="P4012" s="63"/>
      <c r="Q4012" s="63"/>
      <c r="R4012" s="63"/>
    </row>
    <row r="4013" spans="1:18" outlineLevel="1">
      <c r="A4013" s="6">
        <v>52</v>
      </c>
      <c r="B4013" s="20">
        <v>42727.020833333336</v>
      </c>
      <c r="C4013" s="21">
        <v>0.35416666666666657</v>
      </c>
      <c r="D4013" s="22">
        <v>1.1387330000000002</v>
      </c>
      <c r="E4013" s="23">
        <v>25.2</v>
      </c>
      <c r="F4013" s="7">
        <f t="shared" si="187"/>
        <v>1.1723256235000004</v>
      </c>
      <c r="G4013" s="7">
        <f t="shared" si="188"/>
        <v>26.873280000000001</v>
      </c>
      <c r="H4013" s="8">
        <f t="shared" si="186"/>
        <v>64.040303583759936</v>
      </c>
      <c r="K4013" s="69"/>
      <c r="L4013" s="69"/>
      <c r="M4013" s="69"/>
      <c r="P4013" s="63"/>
      <c r="Q4013" s="63"/>
      <c r="R4013" s="63"/>
    </row>
    <row r="4014" spans="1:18" outlineLevel="1">
      <c r="A4014" s="6">
        <v>52</v>
      </c>
      <c r="B4014" s="20">
        <v>42727.020833333336</v>
      </c>
      <c r="C4014" s="21">
        <v>0.37499999999999989</v>
      </c>
      <c r="D4014" s="22">
        <v>0.77578899999999995</v>
      </c>
      <c r="E4014" s="23">
        <v>25.97</v>
      </c>
      <c r="F4014" s="7">
        <f t="shared" si="187"/>
        <v>0.79867477549999999</v>
      </c>
      <c r="G4014" s="7">
        <f t="shared" si="188"/>
        <v>27.694407999999999</v>
      </c>
      <c r="H4014" s="8">
        <f t="shared" si="186"/>
        <v>42.973169111244601</v>
      </c>
      <c r="K4014" s="69"/>
      <c r="L4014" s="69"/>
      <c r="M4014" s="69"/>
      <c r="P4014" s="63"/>
      <c r="Q4014" s="63"/>
      <c r="R4014" s="63"/>
    </row>
    <row r="4015" spans="1:18" outlineLevel="1">
      <c r="A4015" s="6">
        <v>52</v>
      </c>
      <c r="B4015" s="20">
        <v>42727.020833333336</v>
      </c>
      <c r="C4015" s="21">
        <v>0.3958333333333332</v>
      </c>
      <c r="D4015" s="22">
        <v>0.47854999999999998</v>
      </c>
      <c r="E4015" s="23">
        <v>28.17</v>
      </c>
      <c r="F4015" s="7">
        <f t="shared" si="187"/>
        <v>0.49266722499999999</v>
      </c>
      <c r="G4015" s="7">
        <f t="shared" si="188"/>
        <v>30.040488000000003</v>
      </c>
      <c r="H4015" s="8">
        <f t="shared" si="186"/>
        <v>25.352414976894199</v>
      </c>
      <c r="K4015" s="69"/>
      <c r="L4015" s="69"/>
      <c r="M4015" s="69"/>
      <c r="P4015" s="63"/>
      <c r="Q4015" s="63"/>
      <c r="R4015" s="63"/>
    </row>
    <row r="4016" spans="1:18" outlineLevel="1">
      <c r="A4016" s="6">
        <v>52</v>
      </c>
      <c r="B4016" s="20">
        <v>42727.020833333336</v>
      </c>
      <c r="C4016" s="21">
        <v>0.41666666666666652</v>
      </c>
      <c r="D4016" s="22">
        <v>0.19518099999999999</v>
      </c>
      <c r="E4016" s="23">
        <v>26.43</v>
      </c>
      <c r="F4016" s="7">
        <f t="shared" si="187"/>
        <v>0.20093883950000002</v>
      </c>
      <c r="G4016" s="7">
        <f t="shared" si="188"/>
        <v>28.184951999999999</v>
      </c>
      <c r="H4016" s="8">
        <f t="shared" si="186"/>
        <v>10.713063873006798</v>
      </c>
      <c r="K4016" s="69"/>
      <c r="L4016" s="69"/>
      <c r="M4016" s="69"/>
      <c r="P4016" s="63"/>
      <c r="Q4016" s="63"/>
      <c r="R4016" s="63"/>
    </row>
    <row r="4017" spans="1:18" outlineLevel="1">
      <c r="A4017" s="6">
        <v>52</v>
      </c>
      <c r="B4017" s="20">
        <v>42727.020833333336</v>
      </c>
      <c r="C4017" s="21">
        <v>0.43749999999999983</v>
      </c>
      <c r="D4017" s="22">
        <v>0.20485800000000001</v>
      </c>
      <c r="E4017" s="23">
        <v>22.61</v>
      </c>
      <c r="F4017" s="7">
        <f t="shared" si="187"/>
        <v>0.21090131100000004</v>
      </c>
      <c r="G4017" s="7">
        <f t="shared" si="188"/>
        <v>24.111304000000001</v>
      </c>
      <c r="H4017" s="8">
        <f t="shared" si="186"/>
        <v>12.103351222980457</v>
      </c>
      <c r="K4017" s="69"/>
      <c r="L4017" s="69"/>
      <c r="M4017" s="69"/>
      <c r="P4017" s="63"/>
      <c r="Q4017" s="63"/>
      <c r="R4017" s="63"/>
    </row>
    <row r="4018" spans="1:18" outlineLevel="1">
      <c r="A4018" s="6">
        <v>52</v>
      </c>
      <c r="B4018" s="20">
        <v>42727.020833333336</v>
      </c>
      <c r="C4018" s="21">
        <v>0.45833333333333315</v>
      </c>
      <c r="D4018" s="22">
        <v>0.26298299999999997</v>
      </c>
      <c r="E4018" s="23">
        <v>22.33</v>
      </c>
      <c r="F4018" s="7">
        <f t="shared" si="187"/>
        <v>0.2707409985</v>
      </c>
      <c r="G4018" s="7">
        <f t="shared" si="188"/>
        <v>23.812711999999998</v>
      </c>
      <c r="H4018" s="8">
        <f t="shared" si="186"/>
        <v>15.618313953877069</v>
      </c>
      <c r="K4018" s="69"/>
      <c r="L4018" s="69"/>
      <c r="M4018" s="69"/>
      <c r="P4018" s="63"/>
      <c r="Q4018" s="63"/>
      <c r="R4018" s="63"/>
    </row>
    <row r="4019" spans="1:18" outlineLevel="1">
      <c r="A4019" s="6">
        <v>52</v>
      </c>
      <c r="B4019" s="20">
        <v>42727.020833333336</v>
      </c>
      <c r="C4019" s="21">
        <v>0.47916666666666646</v>
      </c>
      <c r="D4019" s="22">
        <v>0.30914199999999997</v>
      </c>
      <c r="E4019" s="23">
        <v>18.78</v>
      </c>
      <c r="F4019" s="7">
        <f t="shared" si="187"/>
        <v>0.31826168900000001</v>
      </c>
      <c r="G4019" s="7">
        <f t="shared" si="188"/>
        <v>20.026992</v>
      </c>
      <c r="H4019" s="8">
        <f t="shared" si="186"/>
        <v>19.564503353990514</v>
      </c>
      <c r="K4019" s="69"/>
      <c r="L4019" s="69"/>
      <c r="M4019" s="69"/>
      <c r="P4019" s="63"/>
      <c r="Q4019" s="63"/>
      <c r="R4019" s="63"/>
    </row>
    <row r="4020" spans="1:18" outlineLevel="1">
      <c r="A4020" s="6">
        <v>52</v>
      </c>
      <c r="B4020" s="20">
        <v>42727.020833333336</v>
      </c>
      <c r="C4020" s="21">
        <v>0.49999999999999978</v>
      </c>
      <c r="D4020" s="22">
        <v>0.27682200000000001</v>
      </c>
      <c r="E4020" s="23">
        <v>22.58</v>
      </c>
      <c r="F4020" s="7">
        <f t="shared" si="187"/>
        <v>0.28498824900000003</v>
      </c>
      <c r="G4020" s="7">
        <f t="shared" si="188"/>
        <v>24.079311999999998</v>
      </c>
      <c r="H4020" s="8">
        <f t="shared" si="186"/>
        <v>16.364221329495312</v>
      </c>
      <c r="K4020" s="69"/>
      <c r="L4020" s="69"/>
      <c r="M4020" s="69"/>
      <c r="P4020" s="63"/>
      <c r="Q4020" s="63"/>
      <c r="R4020" s="63"/>
    </row>
    <row r="4021" spans="1:18" outlineLevel="1">
      <c r="A4021" s="6">
        <v>52</v>
      </c>
      <c r="B4021" s="20">
        <v>42727.020833333336</v>
      </c>
      <c r="C4021" s="21">
        <v>0.52083333333333315</v>
      </c>
      <c r="D4021" s="22">
        <v>0.39194200000000001</v>
      </c>
      <c r="E4021" s="23">
        <v>21.62</v>
      </c>
      <c r="F4021" s="7">
        <f t="shared" si="187"/>
        <v>0.40350428900000007</v>
      </c>
      <c r="G4021" s="7">
        <f t="shared" si="188"/>
        <v>23.055568000000001</v>
      </c>
      <c r="H4021" s="8">
        <f t="shared" si="186"/>
        <v>23.582578980168851</v>
      </c>
      <c r="K4021" s="69"/>
      <c r="L4021" s="69"/>
      <c r="M4021" s="69"/>
      <c r="P4021" s="63"/>
      <c r="Q4021" s="63"/>
      <c r="R4021" s="63"/>
    </row>
    <row r="4022" spans="1:18" outlineLevel="1">
      <c r="A4022" s="6">
        <v>52</v>
      </c>
      <c r="B4022" s="20">
        <v>42727.020833333336</v>
      </c>
      <c r="C4022" s="21">
        <v>0.54166666666666652</v>
      </c>
      <c r="D4022" s="22">
        <v>0.45045499999999999</v>
      </c>
      <c r="E4022" s="23">
        <v>27.37</v>
      </c>
      <c r="F4022" s="7">
        <f t="shared" si="187"/>
        <v>0.46374342250000006</v>
      </c>
      <c r="G4022" s="7">
        <f t="shared" si="188"/>
        <v>29.187368000000003</v>
      </c>
      <c r="H4022" s="8">
        <f t="shared" si="186"/>
        <v>24.259639003663018</v>
      </c>
      <c r="K4022" s="69"/>
      <c r="L4022" s="69"/>
      <c r="M4022" s="69"/>
      <c r="P4022" s="63"/>
      <c r="Q4022" s="63"/>
      <c r="R4022" s="63"/>
    </row>
    <row r="4023" spans="1:18" outlineLevel="1">
      <c r="A4023" s="6">
        <v>52</v>
      </c>
      <c r="B4023" s="20">
        <v>42727.020833333336</v>
      </c>
      <c r="C4023" s="21">
        <v>0.56249999999999989</v>
      </c>
      <c r="D4023" s="22">
        <v>0.34959099999999993</v>
      </c>
      <c r="E4023" s="23">
        <v>29.17</v>
      </c>
      <c r="F4023" s="7">
        <f t="shared" si="187"/>
        <v>0.35990393449999997</v>
      </c>
      <c r="G4023" s="7">
        <f t="shared" si="188"/>
        <v>31.106888000000001</v>
      </c>
      <c r="H4023" s="8">
        <f t="shared" si="186"/>
        <v>18.136679280499163</v>
      </c>
      <c r="K4023" s="69"/>
      <c r="L4023" s="69"/>
      <c r="M4023" s="69"/>
      <c r="P4023" s="63"/>
      <c r="Q4023" s="63"/>
      <c r="R4023" s="63"/>
    </row>
    <row r="4024" spans="1:18" outlineLevel="1">
      <c r="A4024" s="6">
        <v>52</v>
      </c>
      <c r="B4024" s="20">
        <v>42727.020833333336</v>
      </c>
      <c r="C4024" s="21">
        <v>0.58333333333333326</v>
      </c>
      <c r="D4024" s="22">
        <v>7.8930000000000014E-2</v>
      </c>
      <c r="E4024" s="23">
        <v>19.78</v>
      </c>
      <c r="F4024" s="7">
        <f t="shared" si="187"/>
        <v>8.1258435000000018E-2</v>
      </c>
      <c r="G4024" s="7">
        <f t="shared" si="188"/>
        <v>21.093392000000001</v>
      </c>
      <c r="H4024" s="8">
        <f t="shared" si="186"/>
        <v>4.9085464297384807</v>
      </c>
      <c r="K4024" s="69"/>
      <c r="L4024" s="69"/>
      <c r="M4024" s="69"/>
      <c r="P4024" s="63"/>
      <c r="Q4024" s="63"/>
      <c r="R4024" s="63"/>
    </row>
    <row r="4025" spans="1:18" outlineLevel="1">
      <c r="A4025" s="6">
        <v>52</v>
      </c>
      <c r="B4025" s="20">
        <v>42727.020833333336</v>
      </c>
      <c r="C4025" s="21">
        <v>0.60416666666666663</v>
      </c>
      <c r="D4025" s="22">
        <v>0.15099000000000001</v>
      </c>
      <c r="E4025" s="23">
        <v>15.07</v>
      </c>
      <c r="F4025" s="7">
        <f t="shared" si="187"/>
        <v>0.15544420500000003</v>
      </c>
      <c r="G4025" s="7">
        <f t="shared" si="188"/>
        <v>16.070648000000002</v>
      </c>
      <c r="H4025" s="8">
        <f t="shared" si="186"/>
        <v>10.170613605305162</v>
      </c>
      <c r="K4025" s="69"/>
      <c r="L4025" s="69"/>
      <c r="M4025" s="69"/>
      <c r="P4025" s="63"/>
      <c r="Q4025" s="63"/>
      <c r="R4025" s="63"/>
    </row>
    <row r="4026" spans="1:18" outlineLevel="1">
      <c r="A4026" s="6">
        <v>52</v>
      </c>
      <c r="B4026" s="20">
        <v>42727.020833333336</v>
      </c>
      <c r="C4026" s="21">
        <v>0.625</v>
      </c>
      <c r="D4026" s="22">
        <v>0.98635600000000001</v>
      </c>
      <c r="E4026" s="23">
        <v>27.61</v>
      </c>
      <c r="F4026" s="7">
        <f t="shared" si="187"/>
        <v>1.0154535020000002</v>
      </c>
      <c r="G4026" s="7">
        <f t="shared" si="188"/>
        <v>29.443304000000001</v>
      </c>
      <c r="H4026" s="8">
        <f t="shared" si="186"/>
        <v>52.861154255749405</v>
      </c>
      <c r="K4026" s="69"/>
      <c r="L4026" s="69"/>
      <c r="M4026" s="69"/>
      <c r="P4026" s="63"/>
      <c r="Q4026" s="63"/>
      <c r="R4026" s="63"/>
    </row>
    <row r="4027" spans="1:18" outlineLevel="1">
      <c r="A4027" s="6">
        <v>52</v>
      </c>
      <c r="B4027" s="20">
        <v>42727.020833333336</v>
      </c>
      <c r="C4027" s="21">
        <v>0.64583333333333337</v>
      </c>
      <c r="D4027" s="22">
        <v>0.882104</v>
      </c>
      <c r="E4027" s="23">
        <v>37.880000000000003</v>
      </c>
      <c r="F4027" s="7">
        <f t="shared" si="187"/>
        <v>0.90812606800000006</v>
      </c>
      <c r="G4027" s="7">
        <f t="shared" si="188"/>
        <v>40.395232</v>
      </c>
      <c r="H4027" s="8">
        <f t="shared" si="186"/>
        <v>37.328311339892224</v>
      </c>
      <c r="K4027" s="69"/>
      <c r="L4027" s="69"/>
      <c r="M4027" s="69"/>
      <c r="P4027" s="63"/>
      <c r="Q4027" s="63"/>
      <c r="R4027" s="63"/>
    </row>
    <row r="4028" spans="1:18" outlineLevel="1">
      <c r="A4028" s="6">
        <v>52</v>
      </c>
      <c r="B4028" s="20">
        <v>42727.020833333336</v>
      </c>
      <c r="C4028" s="21">
        <v>0.66666666666666674</v>
      </c>
      <c r="D4028" s="22">
        <v>0.36536399999999997</v>
      </c>
      <c r="E4028" s="23">
        <v>42.1</v>
      </c>
      <c r="F4028" s="7">
        <f t="shared" si="187"/>
        <v>0.37614223800000002</v>
      </c>
      <c r="G4028" s="7">
        <f t="shared" si="188"/>
        <v>44.895440000000001</v>
      </c>
      <c r="H4028" s="8">
        <f t="shared" si="186"/>
        <v>13.76852111940528</v>
      </c>
      <c r="K4028" s="69"/>
      <c r="L4028" s="69"/>
      <c r="M4028" s="69"/>
      <c r="P4028" s="63"/>
      <c r="Q4028" s="63"/>
      <c r="R4028" s="63"/>
    </row>
    <row r="4029" spans="1:18" outlineLevel="1">
      <c r="A4029" s="6">
        <v>52</v>
      </c>
      <c r="B4029" s="20">
        <v>42727.020833333336</v>
      </c>
      <c r="C4029" s="21">
        <v>0.68750000000000011</v>
      </c>
      <c r="D4029" s="22">
        <v>0.236405</v>
      </c>
      <c r="E4029" s="23">
        <v>40.86</v>
      </c>
      <c r="F4029" s="7">
        <f t="shared" si="187"/>
        <v>0.24337894750000003</v>
      </c>
      <c r="G4029" s="7">
        <f t="shared" si="188"/>
        <v>43.573104000000001</v>
      </c>
      <c r="H4029" s="8">
        <f t="shared" si="186"/>
        <v>9.2306080304219602</v>
      </c>
      <c r="K4029" s="69"/>
      <c r="L4029" s="69"/>
      <c r="M4029" s="69"/>
      <c r="P4029" s="63"/>
      <c r="Q4029" s="63"/>
      <c r="R4029" s="63"/>
    </row>
    <row r="4030" spans="1:18" outlineLevel="1">
      <c r="A4030" s="6">
        <v>52</v>
      </c>
      <c r="B4030" s="20">
        <v>42727.020833333336</v>
      </c>
      <c r="C4030" s="21">
        <v>0.70833333333333348</v>
      </c>
      <c r="D4030" s="22">
        <v>8.8897000000000004E-2</v>
      </c>
      <c r="E4030" s="23">
        <v>40.479999999999997</v>
      </c>
      <c r="F4030" s="7">
        <f t="shared" si="187"/>
        <v>9.151946150000001E-2</v>
      </c>
      <c r="G4030" s="7">
        <f t="shared" si="188"/>
        <v>43.167871999999996</v>
      </c>
      <c r="H4030" s="8">
        <f t="shared" si="186"/>
        <v>3.5081357127090729</v>
      </c>
      <c r="K4030" s="69"/>
      <c r="L4030" s="69"/>
      <c r="M4030" s="69"/>
      <c r="P4030" s="63"/>
      <c r="Q4030" s="63"/>
      <c r="R4030" s="63"/>
    </row>
    <row r="4031" spans="1:18" outlineLevel="1">
      <c r="A4031" s="6">
        <v>52</v>
      </c>
      <c r="B4031" s="20">
        <v>42727.020833333336</v>
      </c>
      <c r="C4031" s="21">
        <v>0.72916666666666685</v>
      </c>
      <c r="D4031" s="22">
        <v>2.4224000000000002E-2</v>
      </c>
      <c r="E4031" s="23">
        <v>38.21</v>
      </c>
      <c r="F4031" s="7">
        <f t="shared" si="187"/>
        <v>2.4938608000000004E-2</v>
      </c>
      <c r="G4031" s="7">
        <f t="shared" si="188"/>
        <v>40.747143999999999</v>
      </c>
      <c r="H4031" s="8">
        <f t="shared" si="186"/>
        <v>1.0163195006644483</v>
      </c>
      <c r="K4031" s="69"/>
      <c r="L4031" s="69"/>
      <c r="M4031" s="69"/>
      <c r="P4031" s="63"/>
      <c r="Q4031" s="63"/>
      <c r="R4031" s="63"/>
    </row>
    <row r="4032" spans="1:18" outlineLevel="1">
      <c r="A4032" s="6">
        <v>52</v>
      </c>
      <c r="B4032" s="20">
        <v>42727.020833333336</v>
      </c>
      <c r="C4032" s="21">
        <v>0.75000000000000022</v>
      </c>
      <c r="D4032" s="22">
        <v>3.1289000000000004E-2</v>
      </c>
      <c r="E4032" s="23">
        <v>41.89</v>
      </c>
      <c r="F4032" s="7">
        <f t="shared" si="187"/>
        <v>3.2212025500000005E-2</v>
      </c>
      <c r="G4032" s="7">
        <f t="shared" si="188"/>
        <v>44.671496000000005</v>
      </c>
      <c r="H4032" s="8">
        <f t="shared" si="186"/>
        <v>1.1863207099748521</v>
      </c>
      <c r="K4032" s="69"/>
      <c r="L4032" s="69"/>
      <c r="M4032" s="69"/>
      <c r="P4032" s="63"/>
      <c r="Q4032" s="63"/>
      <c r="R4032" s="63"/>
    </row>
    <row r="4033" spans="1:18" outlineLevel="1">
      <c r="A4033" s="6">
        <v>52</v>
      </c>
      <c r="B4033" s="20">
        <v>42727.020833333336</v>
      </c>
      <c r="C4033" s="21">
        <v>0.77083333333333359</v>
      </c>
      <c r="D4033" s="22">
        <v>3.9029999999999995E-2</v>
      </c>
      <c r="E4033" s="23">
        <v>37.61</v>
      </c>
      <c r="F4033" s="7">
        <f t="shared" si="187"/>
        <v>4.0181385E-2</v>
      </c>
      <c r="G4033" s="7">
        <f t="shared" si="188"/>
        <v>40.107303999999999</v>
      </c>
      <c r="H4033" s="8">
        <f t="shared" si="186"/>
        <v>1.6632158541639601</v>
      </c>
      <c r="K4033" s="69"/>
      <c r="L4033" s="69"/>
      <c r="M4033" s="69"/>
      <c r="P4033" s="63"/>
      <c r="Q4033" s="63"/>
      <c r="R4033" s="63"/>
    </row>
    <row r="4034" spans="1:18" outlineLevel="1">
      <c r="A4034" s="6">
        <v>52</v>
      </c>
      <c r="B4034" s="20">
        <v>42727.020833333336</v>
      </c>
      <c r="C4034" s="21">
        <v>0.79166666666666696</v>
      </c>
      <c r="D4034" s="22">
        <v>-0.102574</v>
      </c>
      <c r="E4034" s="23">
        <v>23.31</v>
      </c>
      <c r="F4034" s="7">
        <f t="shared" si="187"/>
        <v>-0.10559993300000001</v>
      </c>
      <c r="G4034" s="7">
        <f t="shared" si="188"/>
        <v>24.857783999999999</v>
      </c>
      <c r="H4034" s="8">
        <f t="shared" si="186"/>
        <v>-5.9814142145715286</v>
      </c>
      <c r="K4034" s="69"/>
      <c r="L4034" s="69"/>
      <c r="M4034" s="69"/>
      <c r="P4034" s="63"/>
      <c r="Q4034" s="63"/>
      <c r="R4034" s="63"/>
    </row>
    <row r="4035" spans="1:18" outlineLevel="1">
      <c r="A4035" s="6">
        <v>52</v>
      </c>
      <c r="B4035" s="20">
        <v>42727.020833333336</v>
      </c>
      <c r="C4035" s="21">
        <v>0.81250000000000033</v>
      </c>
      <c r="D4035" s="22">
        <v>-0.10073500000000001</v>
      </c>
      <c r="E4035" s="23">
        <v>17.739999999999998</v>
      </c>
      <c r="F4035" s="7">
        <f t="shared" si="187"/>
        <v>-0.10370668250000001</v>
      </c>
      <c r="G4035" s="7">
        <f t="shared" si="188"/>
        <v>18.917935999999997</v>
      </c>
      <c r="H4035" s="8">
        <f t="shared" si="186"/>
        <v>-6.4901782414426812</v>
      </c>
      <c r="K4035" s="69"/>
      <c r="L4035" s="69"/>
      <c r="M4035" s="69"/>
      <c r="P4035" s="63"/>
      <c r="Q4035" s="63"/>
      <c r="R4035" s="63"/>
    </row>
    <row r="4036" spans="1:18" outlineLevel="1">
      <c r="A4036" s="6">
        <v>52</v>
      </c>
      <c r="B4036" s="20">
        <v>42727.020833333336</v>
      </c>
      <c r="C4036" s="21">
        <v>0.8333333333333337</v>
      </c>
      <c r="D4036" s="22">
        <v>-9.5702999999999996E-2</v>
      </c>
      <c r="E4036" s="23">
        <v>17.13</v>
      </c>
      <c r="F4036" s="7">
        <f t="shared" si="187"/>
        <v>-9.8526238500000002E-2</v>
      </c>
      <c r="G4036" s="7">
        <f t="shared" si="188"/>
        <v>18.267431999999999</v>
      </c>
      <c r="H4036" s="8">
        <f t="shared" si="186"/>
        <v>-6.2300670757354686</v>
      </c>
      <c r="K4036" s="69"/>
      <c r="L4036" s="69"/>
      <c r="M4036" s="69"/>
      <c r="P4036" s="63"/>
      <c r="Q4036" s="63"/>
      <c r="R4036" s="63"/>
    </row>
    <row r="4037" spans="1:18" outlineLevel="1">
      <c r="A4037" s="6">
        <v>52</v>
      </c>
      <c r="B4037" s="20">
        <v>42727.020833333336</v>
      </c>
      <c r="C4037" s="21">
        <v>0.85416666666666707</v>
      </c>
      <c r="D4037" s="22">
        <v>-9.041399999999998E-2</v>
      </c>
      <c r="E4037" s="23">
        <v>16.47</v>
      </c>
      <c r="F4037" s="7">
        <f t="shared" si="187"/>
        <v>-9.3081212999999982E-2</v>
      </c>
      <c r="G4037" s="7">
        <f t="shared" si="188"/>
        <v>17.563607999999999</v>
      </c>
      <c r="H4037" s="8">
        <f t="shared" si="186"/>
        <v>-5.9512769222034949</v>
      </c>
      <c r="K4037" s="69"/>
      <c r="L4037" s="69"/>
      <c r="M4037" s="69"/>
      <c r="P4037" s="63"/>
      <c r="Q4037" s="63"/>
      <c r="R4037" s="63"/>
    </row>
    <row r="4038" spans="1:18" outlineLevel="1">
      <c r="A4038" s="6">
        <v>52</v>
      </c>
      <c r="B4038" s="20">
        <v>42727.020833333336</v>
      </c>
      <c r="C4038" s="21">
        <v>0.87500000000000044</v>
      </c>
      <c r="D4038" s="22">
        <v>-2.5965999999999996E-2</v>
      </c>
      <c r="E4038" s="23">
        <v>13.26</v>
      </c>
      <c r="F4038" s="7">
        <f t="shared" si="187"/>
        <v>-2.6731996999999997E-2</v>
      </c>
      <c r="G4038" s="7">
        <f t="shared" si="188"/>
        <v>14.140464</v>
      </c>
      <c r="H4038" s="8">
        <f t="shared" si="186"/>
        <v>-1.8006549142733919</v>
      </c>
      <c r="K4038" s="69"/>
      <c r="L4038" s="69"/>
      <c r="M4038" s="69"/>
      <c r="P4038" s="63"/>
      <c r="Q4038" s="63"/>
      <c r="R4038" s="63"/>
    </row>
    <row r="4039" spans="1:18" outlineLevel="1">
      <c r="A4039" s="6">
        <v>52</v>
      </c>
      <c r="B4039" s="20">
        <v>42727.020833333336</v>
      </c>
      <c r="C4039" s="21">
        <v>0.89583333333333381</v>
      </c>
      <c r="D4039" s="22">
        <v>0.53874</v>
      </c>
      <c r="E4039" s="23">
        <v>12.4</v>
      </c>
      <c r="F4039" s="7">
        <f t="shared" si="187"/>
        <v>0.55463283000000008</v>
      </c>
      <c r="G4039" s="7">
        <f t="shared" si="188"/>
        <v>13.223360000000001</v>
      </c>
      <c r="H4039" s="8">
        <f t="shared" si="186"/>
        <v>37.868466066091209</v>
      </c>
      <c r="K4039" s="69"/>
      <c r="L4039" s="69"/>
      <c r="M4039" s="69"/>
      <c r="P4039" s="63"/>
      <c r="Q4039" s="63"/>
      <c r="R4039" s="63"/>
    </row>
    <row r="4040" spans="1:18" outlineLevel="1">
      <c r="A4040" s="6">
        <v>52</v>
      </c>
      <c r="B4040" s="20">
        <v>42727.020833333336</v>
      </c>
      <c r="C4040" s="21">
        <v>0.91666666666666718</v>
      </c>
      <c r="D4040" s="22">
        <v>1.3282700000000001</v>
      </c>
      <c r="E4040" s="23">
        <v>11.45</v>
      </c>
      <c r="F4040" s="7">
        <f t="shared" si="187"/>
        <v>1.3674539650000002</v>
      </c>
      <c r="G4040" s="7">
        <f t="shared" si="188"/>
        <v>12.210279999999999</v>
      </c>
      <c r="H4040" s="8">
        <f t="shared" si="186"/>
        <v>94.750502347739811</v>
      </c>
      <c r="K4040" s="69"/>
      <c r="L4040" s="69"/>
      <c r="M4040" s="69"/>
      <c r="P4040" s="63"/>
      <c r="Q4040" s="63"/>
      <c r="R4040" s="63"/>
    </row>
    <row r="4041" spans="1:18" outlineLevel="1">
      <c r="A4041" s="6">
        <v>52</v>
      </c>
      <c r="B4041" s="20">
        <v>42727.020833333336</v>
      </c>
      <c r="C4041" s="21">
        <v>0.93750000000000056</v>
      </c>
      <c r="D4041" s="22">
        <v>1.4005880000000002</v>
      </c>
      <c r="E4041" s="23">
        <v>10.28</v>
      </c>
      <c r="F4041" s="7">
        <f t="shared" si="187"/>
        <v>1.4419053460000002</v>
      </c>
      <c r="G4041" s="7">
        <f t="shared" si="188"/>
        <v>10.962591999999999</v>
      </c>
      <c r="H4041" s="8">
        <f t="shared" si="186"/>
        <v>101.70826568818318</v>
      </c>
      <c r="K4041" s="69"/>
      <c r="L4041" s="69"/>
      <c r="M4041" s="69"/>
      <c r="P4041" s="63"/>
      <c r="Q4041" s="63"/>
      <c r="R4041" s="63"/>
    </row>
    <row r="4042" spans="1:18" outlineLevel="1">
      <c r="A4042" s="6">
        <v>52</v>
      </c>
      <c r="B4042" s="20">
        <v>42727.020833333336</v>
      </c>
      <c r="C4042" s="21">
        <v>0.95833333333333393</v>
      </c>
      <c r="D4042" s="22">
        <v>1.3439459999999999</v>
      </c>
      <c r="E4042" s="23">
        <v>11.45</v>
      </c>
      <c r="F4042" s="7">
        <f t="shared" si="187"/>
        <v>1.3835924070000001</v>
      </c>
      <c r="G4042" s="7">
        <f t="shared" si="188"/>
        <v>12.210279999999999</v>
      </c>
      <c r="H4042" s="8">
        <f t="shared" si="186"/>
        <v>95.868730475156056</v>
      </c>
      <c r="K4042" s="69"/>
      <c r="L4042" s="69"/>
      <c r="M4042" s="69"/>
      <c r="P4042" s="63"/>
      <c r="Q4042" s="63"/>
      <c r="R4042" s="63"/>
    </row>
    <row r="4043" spans="1:18" outlineLevel="1">
      <c r="A4043" s="6">
        <v>52</v>
      </c>
      <c r="B4043" s="20">
        <v>42727.020833333336</v>
      </c>
      <c r="C4043" s="21">
        <v>0.9791666666666673</v>
      </c>
      <c r="D4043" s="22">
        <v>2.1541519999999998</v>
      </c>
      <c r="E4043" s="23">
        <v>24.52</v>
      </c>
      <c r="F4043" s="7">
        <f t="shared" si="187"/>
        <v>2.2176994840000002</v>
      </c>
      <c r="G4043" s="7">
        <f t="shared" si="188"/>
        <v>26.148128</v>
      </c>
      <c r="H4043" s="8">
        <f t="shared" si="186"/>
        <v>122.75381797283406</v>
      </c>
      <c r="K4043" s="69"/>
      <c r="L4043" s="69"/>
      <c r="M4043" s="69"/>
      <c r="P4043" s="63"/>
      <c r="Q4043" s="63"/>
      <c r="R4043" s="63"/>
    </row>
    <row r="4044" spans="1:18" outlineLevel="1">
      <c r="A4044" s="6">
        <v>52</v>
      </c>
      <c r="B4044" s="20">
        <v>42727.020833333336</v>
      </c>
      <c r="C4044" s="21">
        <v>1.0000000000000007</v>
      </c>
      <c r="D4044" s="22">
        <v>4.3015629999999998</v>
      </c>
      <c r="E4044" s="23">
        <v>20.88</v>
      </c>
      <c r="F4044" s="7">
        <f t="shared" si="187"/>
        <v>4.4284591085000002</v>
      </c>
      <c r="G4044" s="7">
        <f t="shared" si="188"/>
        <v>22.266431999999998</v>
      </c>
      <c r="H4044" s="8">
        <f t="shared" si="186"/>
        <v>262.31343373855418</v>
      </c>
      <c r="K4044" s="69"/>
      <c r="L4044" s="69"/>
      <c r="M4044" s="69"/>
      <c r="P4044" s="63"/>
      <c r="Q4044" s="63"/>
      <c r="R4044" s="63"/>
    </row>
    <row r="4045" spans="1:18" outlineLevel="1">
      <c r="A4045" s="6">
        <v>52</v>
      </c>
      <c r="B4045" s="20">
        <v>42728.020833333336</v>
      </c>
      <c r="C4045" s="21">
        <v>2.0833333333333332E-2</v>
      </c>
      <c r="D4045" s="22">
        <v>2.5088710000000001</v>
      </c>
      <c r="E4045" s="23">
        <v>12.06</v>
      </c>
      <c r="F4045" s="7">
        <f t="shared" si="187"/>
        <v>2.5828826945000003</v>
      </c>
      <c r="G4045" s="7">
        <f t="shared" si="188"/>
        <v>12.860784000000001</v>
      </c>
      <c r="H4045" s="8">
        <f t="shared" ref="H4045:H4108" si="189">F4045*($B$6-G4045)</f>
        <v>177.28704317044753</v>
      </c>
      <c r="K4045" s="69"/>
      <c r="L4045" s="69"/>
      <c r="M4045" s="69"/>
      <c r="P4045" s="63"/>
      <c r="Q4045" s="63"/>
      <c r="R4045" s="63"/>
    </row>
    <row r="4046" spans="1:18" outlineLevel="1">
      <c r="A4046" s="6">
        <v>52</v>
      </c>
      <c r="B4046" s="20">
        <v>42728.020833333336</v>
      </c>
      <c r="C4046" s="21">
        <v>4.1666666666666664E-2</v>
      </c>
      <c r="D4046" s="22">
        <v>1.800659</v>
      </c>
      <c r="E4046" s="23">
        <v>11.1</v>
      </c>
      <c r="F4046" s="7">
        <f t="shared" ref="F4046:F4109" si="190">IF($B$10="Electricity",$D4046*$B$7,$D4046*$B$8)</f>
        <v>1.8537784405000002</v>
      </c>
      <c r="G4046" s="7">
        <f t="shared" ref="G4046:G4109" si="191">+E4046*$B$8</f>
        <v>11.83704</v>
      </c>
      <c r="H4046" s="8">
        <f t="shared" si="189"/>
        <v>129.13969334941388</v>
      </c>
      <c r="K4046" s="69"/>
      <c r="L4046" s="69"/>
      <c r="M4046" s="69"/>
      <c r="P4046" s="63"/>
      <c r="Q4046" s="63"/>
      <c r="R4046" s="63"/>
    </row>
    <row r="4047" spans="1:18" outlineLevel="1">
      <c r="A4047" s="6">
        <v>52</v>
      </c>
      <c r="B4047" s="20">
        <v>42728.020833333336</v>
      </c>
      <c r="C4047" s="21">
        <v>6.25E-2</v>
      </c>
      <c r="D4047" s="22">
        <v>2.1264439999999998</v>
      </c>
      <c r="E4047" s="23">
        <v>10.5</v>
      </c>
      <c r="F4047" s="7">
        <f t="shared" si="190"/>
        <v>2.1891740980000001</v>
      </c>
      <c r="G4047" s="7">
        <f t="shared" si="191"/>
        <v>11.1972</v>
      </c>
      <c r="H4047" s="8">
        <f t="shared" si="189"/>
        <v>153.9050687768744</v>
      </c>
      <c r="K4047" s="69"/>
      <c r="L4047" s="69"/>
      <c r="M4047" s="69"/>
      <c r="P4047" s="63"/>
      <c r="Q4047" s="63"/>
      <c r="R4047" s="63"/>
    </row>
    <row r="4048" spans="1:18" outlineLevel="1">
      <c r="A4048" s="6">
        <v>52</v>
      </c>
      <c r="B4048" s="20">
        <v>42728.020833333336</v>
      </c>
      <c r="C4048" s="21">
        <v>8.3333333333333329E-2</v>
      </c>
      <c r="D4048" s="22">
        <v>1.1123809999999998</v>
      </c>
      <c r="E4048" s="23">
        <v>10.59</v>
      </c>
      <c r="F4048" s="7">
        <f t="shared" si="190"/>
        <v>1.1451962394999999</v>
      </c>
      <c r="G4048" s="7">
        <f t="shared" si="191"/>
        <v>11.293176000000001</v>
      </c>
      <c r="H4048" s="8">
        <f t="shared" si="189"/>
        <v>80.400590832038347</v>
      </c>
      <c r="K4048" s="69"/>
      <c r="L4048" s="69"/>
      <c r="M4048" s="69"/>
      <c r="P4048" s="63"/>
      <c r="Q4048" s="63"/>
      <c r="R4048" s="63"/>
    </row>
    <row r="4049" spans="1:18" outlineLevel="1">
      <c r="A4049" s="6">
        <v>52</v>
      </c>
      <c r="B4049" s="20">
        <v>42728.020833333336</v>
      </c>
      <c r="C4049" s="21">
        <v>0.10416666666666666</v>
      </c>
      <c r="D4049" s="22">
        <v>0.87504099999999996</v>
      </c>
      <c r="E4049" s="23">
        <v>11.51</v>
      </c>
      <c r="F4049" s="7">
        <f t="shared" si="190"/>
        <v>0.90085470950000002</v>
      </c>
      <c r="G4049" s="7">
        <f t="shared" si="191"/>
        <v>12.274264000000001</v>
      </c>
      <c r="H4049" s="8">
        <f t="shared" si="189"/>
        <v>62.362330294203694</v>
      </c>
      <c r="K4049" s="69"/>
      <c r="L4049" s="69"/>
      <c r="M4049" s="69"/>
      <c r="P4049" s="63"/>
      <c r="Q4049" s="63"/>
      <c r="R4049" s="63"/>
    </row>
    <row r="4050" spans="1:18" outlineLevel="1">
      <c r="A4050" s="6">
        <v>52</v>
      </c>
      <c r="B4050" s="20">
        <v>42728.020833333336</v>
      </c>
      <c r="C4050" s="21">
        <v>0.12499999999999999</v>
      </c>
      <c r="D4050" s="22">
        <v>0.62621800000000005</v>
      </c>
      <c r="E4050" s="23">
        <v>10.62</v>
      </c>
      <c r="F4050" s="7">
        <f t="shared" si="190"/>
        <v>0.64469143100000015</v>
      </c>
      <c r="G4050" s="7">
        <f t="shared" si="191"/>
        <v>11.325168</v>
      </c>
      <c r="H4050" s="8">
        <f t="shared" si="189"/>
        <v>45.2411128622646</v>
      </c>
      <c r="K4050" s="69"/>
      <c r="L4050" s="69"/>
      <c r="M4050" s="69"/>
      <c r="P4050" s="63"/>
      <c r="Q4050" s="63"/>
      <c r="R4050" s="63"/>
    </row>
    <row r="4051" spans="1:18" outlineLevel="1">
      <c r="A4051" s="6">
        <v>52</v>
      </c>
      <c r="B4051" s="20">
        <v>42728.020833333336</v>
      </c>
      <c r="C4051" s="21">
        <v>0.14583333333333331</v>
      </c>
      <c r="D4051" s="22">
        <v>0.94645599999999985</v>
      </c>
      <c r="E4051" s="23">
        <v>13.18</v>
      </c>
      <c r="F4051" s="7">
        <f t="shared" si="190"/>
        <v>0.97437645199999989</v>
      </c>
      <c r="G4051" s="7">
        <f t="shared" si="191"/>
        <v>14.055152</v>
      </c>
      <c r="H4051" s="8">
        <f t="shared" si="189"/>
        <v>65.716671699919303</v>
      </c>
      <c r="K4051" s="69"/>
      <c r="L4051" s="69"/>
      <c r="M4051" s="69"/>
      <c r="P4051" s="63"/>
      <c r="Q4051" s="63"/>
      <c r="R4051" s="63"/>
    </row>
    <row r="4052" spans="1:18" outlineLevel="1">
      <c r="A4052" s="6">
        <v>52</v>
      </c>
      <c r="B4052" s="20">
        <v>42728.020833333336</v>
      </c>
      <c r="C4052" s="21">
        <v>0.16666666666666666</v>
      </c>
      <c r="D4052" s="22">
        <v>0.88310500000000003</v>
      </c>
      <c r="E4052" s="23">
        <v>14.36</v>
      </c>
      <c r="F4052" s="7">
        <f t="shared" si="190"/>
        <v>0.90915659750000011</v>
      </c>
      <c r="G4052" s="7">
        <f t="shared" si="191"/>
        <v>15.313504</v>
      </c>
      <c r="H4052" s="8">
        <f t="shared" si="189"/>
        <v>60.173889503807374</v>
      </c>
      <c r="K4052" s="69"/>
      <c r="L4052" s="69"/>
      <c r="M4052" s="69"/>
      <c r="P4052" s="63"/>
      <c r="Q4052" s="63"/>
      <c r="R4052" s="63"/>
    </row>
    <row r="4053" spans="1:18" outlineLevel="1">
      <c r="A4053" s="6">
        <v>52</v>
      </c>
      <c r="B4053" s="20">
        <v>42728.020833333336</v>
      </c>
      <c r="C4053" s="21">
        <v>0.1875</v>
      </c>
      <c r="D4053" s="22">
        <v>0.48003400000000002</v>
      </c>
      <c r="E4053" s="23">
        <v>13.06</v>
      </c>
      <c r="F4053" s="7">
        <f t="shared" si="190"/>
        <v>0.49419500300000008</v>
      </c>
      <c r="G4053" s="7">
        <f t="shared" si="191"/>
        <v>13.927184</v>
      </c>
      <c r="H4053" s="8">
        <f t="shared" si="189"/>
        <v>33.394148005838453</v>
      </c>
      <c r="K4053" s="69"/>
      <c r="L4053" s="69"/>
      <c r="M4053" s="69"/>
      <c r="P4053" s="63"/>
      <c r="Q4053" s="63"/>
      <c r="R4053" s="63"/>
    </row>
    <row r="4054" spans="1:18" outlineLevel="1">
      <c r="A4054" s="6">
        <v>52</v>
      </c>
      <c r="B4054" s="20">
        <v>42728.020833333336</v>
      </c>
      <c r="C4054" s="21">
        <v>0.20833333333333334</v>
      </c>
      <c r="D4054" s="22">
        <v>-5.0319000000000003E-2</v>
      </c>
      <c r="E4054" s="23">
        <v>10.5</v>
      </c>
      <c r="F4054" s="7">
        <f t="shared" si="190"/>
        <v>-5.1803410500000008E-2</v>
      </c>
      <c r="G4054" s="7">
        <f t="shared" si="191"/>
        <v>11.1972</v>
      </c>
      <c r="H4054" s="8">
        <f t="shared" si="189"/>
        <v>-3.6419248076994006</v>
      </c>
      <c r="K4054" s="69"/>
      <c r="L4054" s="69"/>
      <c r="M4054" s="69"/>
      <c r="P4054" s="63"/>
      <c r="Q4054" s="63"/>
      <c r="R4054" s="63"/>
    </row>
    <row r="4055" spans="1:18" outlineLevel="1">
      <c r="A4055" s="6">
        <v>52</v>
      </c>
      <c r="B4055" s="20">
        <v>42728.020833333336</v>
      </c>
      <c r="C4055" s="21">
        <v>0.22916666666666669</v>
      </c>
      <c r="D4055" s="22">
        <v>0.20882499999999998</v>
      </c>
      <c r="E4055" s="23">
        <v>10.5</v>
      </c>
      <c r="F4055" s="7">
        <f t="shared" si="190"/>
        <v>0.21498533750000001</v>
      </c>
      <c r="G4055" s="7">
        <f t="shared" si="191"/>
        <v>11.1972</v>
      </c>
      <c r="H4055" s="8">
        <f t="shared" si="189"/>
        <v>15.114071185195002</v>
      </c>
      <c r="K4055" s="69"/>
      <c r="L4055" s="69"/>
      <c r="M4055" s="69"/>
      <c r="P4055" s="63"/>
      <c r="Q4055" s="63"/>
      <c r="R4055" s="63"/>
    </row>
    <row r="4056" spans="1:18" outlineLevel="1">
      <c r="A4056" s="6">
        <v>52</v>
      </c>
      <c r="B4056" s="20">
        <v>42728.020833333336</v>
      </c>
      <c r="C4056" s="21">
        <v>0.25</v>
      </c>
      <c r="D4056" s="22">
        <v>1.0712539999999999</v>
      </c>
      <c r="E4056" s="23">
        <v>10.28</v>
      </c>
      <c r="F4056" s="7">
        <f t="shared" si="190"/>
        <v>1.1028559929999999</v>
      </c>
      <c r="G4056" s="7">
        <f t="shared" si="191"/>
        <v>10.962591999999999</v>
      </c>
      <c r="H4056" s="8">
        <f t="shared" si="189"/>
        <v>77.792603143486133</v>
      </c>
      <c r="K4056" s="69"/>
      <c r="L4056" s="69"/>
      <c r="M4056" s="69"/>
      <c r="P4056" s="63"/>
      <c r="Q4056" s="63"/>
      <c r="R4056" s="63"/>
    </row>
    <row r="4057" spans="1:18" outlineLevel="1">
      <c r="A4057" s="6">
        <v>52</v>
      </c>
      <c r="B4057" s="20">
        <v>42728.020833333336</v>
      </c>
      <c r="C4057" s="21">
        <v>0.27083333333333331</v>
      </c>
      <c r="D4057" s="22">
        <v>0.15582800000000002</v>
      </c>
      <c r="E4057" s="23">
        <v>11.18</v>
      </c>
      <c r="F4057" s="7">
        <f t="shared" si="190"/>
        <v>0.16042492600000002</v>
      </c>
      <c r="G4057" s="7">
        <f t="shared" si="191"/>
        <v>11.922352</v>
      </c>
      <c r="H4057" s="8">
        <f t="shared" si="189"/>
        <v>11.161989031654048</v>
      </c>
      <c r="K4057" s="69"/>
      <c r="L4057" s="69"/>
      <c r="M4057" s="69"/>
      <c r="P4057" s="63"/>
      <c r="Q4057" s="63"/>
      <c r="R4057" s="63"/>
    </row>
    <row r="4058" spans="1:18" outlineLevel="1">
      <c r="A4058" s="6">
        <v>52</v>
      </c>
      <c r="B4058" s="20">
        <v>42728.020833333336</v>
      </c>
      <c r="C4058" s="21">
        <v>0.29166666666666663</v>
      </c>
      <c r="D4058" s="22">
        <v>-5.9770000000000011E-2</v>
      </c>
      <c r="E4058" s="23">
        <v>10.66</v>
      </c>
      <c r="F4058" s="7">
        <f t="shared" si="190"/>
        <v>-6.1533215000000016E-2</v>
      </c>
      <c r="G4058" s="7">
        <f t="shared" si="191"/>
        <v>11.367824000000001</v>
      </c>
      <c r="H4058" s="8">
        <f t="shared" si="189"/>
        <v>-4.3154582642258408</v>
      </c>
      <c r="K4058" s="69"/>
      <c r="L4058" s="69"/>
      <c r="M4058" s="69"/>
      <c r="P4058" s="63"/>
      <c r="Q4058" s="63"/>
      <c r="R4058" s="63"/>
    </row>
    <row r="4059" spans="1:18" outlineLevel="1">
      <c r="A4059" s="6">
        <v>52</v>
      </c>
      <c r="B4059" s="20">
        <v>42728.020833333336</v>
      </c>
      <c r="C4059" s="21">
        <v>0.31249999999999994</v>
      </c>
      <c r="D4059" s="22">
        <v>-9.6735999999999989E-2</v>
      </c>
      <c r="E4059" s="23">
        <v>23.06</v>
      </c>
      <c r="F4059" s="7">
        <f t="shared" si="190"/>
        <v>-9.9589711999999997E-2</v>
      </c>
      <c r="G4059" s="7">
        <f t="shared" si="191"/>
        <v>24.591183999999998</v>
      </c>
      <c r="H4059" s="8">
        <f t="shared" si="189"/>
        <v>-5.6675325957009921</v>
      </c>
      <c r="K4059" s="69"/>
      <c r="L4059" s="69"/>
      <c r="M4059" s="69"/>
      <c r="P4059" s="63"/>
      <c r="Q4059" s="63"/>
      <c r="R4059" s="63"/>
    </row>
    <row r="4060" spans="1:18" outlineLevel="1">
      <c r="A4060" s="6">
        <v>52</v>
      </c>
      <c r="B4060" s="20">
        <v>42728.020833333336</v>
      </c>
      <c r="C4060" s="21">
        <v>0.33333333333333326</v>
      </c>
      <c r="D4060" s="22">
        <v>-8.4543000000000007E-2</v>
      </c>
      <c r="E4060" s="23">
        <v>27.46</v>
      </c>
      <c r="F4060" s="7">
        <f t="shared" si="190"/>
        <v>-8.7037018500000007E-2</v>
      </c>
      <c r="G4060" s="7">
        <f t="shared" si="191"/>
        <v>29.283344</v>
      </c>
      <c r="H4060" s="8">
        <f t="shared" si="189"/>
        <v>-4.5447820542801365</v>
      </c>
      <c r="K4060" s="69"/>
      <c r="L4060" s="69"/>
      <c r="M4060" s="69"/>
      <c r="P4060" s="63"/>
      <c r="Q4060" s="63"/>
      <c r="R4060" s="63"/>
    </row>
    <row r="4061" spans="1:18" outlineLevel="1">
      <c r="A4061" s="6">
        <v>52</v>
      </c>
      <c r="B4061" s="20">
        <v>42728.020833333336</v>
      </c>
      <c r="C4061" s="21">
        <v>0.35416666666666657</v>
      </c>
      <c r="D4061" s="22">
        <v>2.7258000000000001E-2</v>
      </c>
      <c r="E4061" s="23">
        <v>22.86</v>
      </c>
      <c r="F4061" s="7">
        <f t="shared" si="190"/>
        <v>2.8062111000000004E-2</v>
      </c>
      <c r="G4061" s="7">
        <f t="shared" si="191"/>
        <v>24.377904000000001</v>
      </c>
      <c r="H4061" s="8">
        <f t="shared" si="189"/>
        <v>1.6029665985046562</v>
      </c>
      <c r="K4061" s="69"/>
      <c r="L4061" s="69"/>
      <c r="M4061" s="69"/>
      <c r="P4061" s="63"/>
      <c r="Q4061" s="63"/>
      <c r="R4061" s="63"/>
    </row>
    <row r="4062" spans="1:18" outlineLevel="1">
      <c r="A4062" s="6">
        <v>52</v>
      </c>
      <c r="B4062" s="20">
        <v>42728.020833333336</v>
      </c>
      <c r="C4062" s="21">
        <v>0.37499999999999989</v>
      </c>
      <c r="D4062" s="22">
        <v>0.54119099999999998</v>
      </c>
      <c r="E4062" s="23">
        <v>17.48</v>
      </c>
      <c r="F4062" s="7">
        <f t="shared" si="190"/>
        <v>0.55715613450000001</v>
      </c>
      <c r="G4062" s="7">
        <f t="shared" si="191"/>
        <v>18.640672000000002</v>
      </c>
      <c r="H4062" s="8">
        <f t="shared" si="189"/>
        <v>35.022460205747613</v>
      </c>
      <c r="K4062" s="69"/>
      <c r="L4062" s="69"/>
      <c r="M4062" s="69"/>
      <c r="P4062" s="63"/>
      <c r="Q4062" s="63"/>
      <c r="R4062" s="63"/>
    </row>
    <row r="4063" spans="1:18" outlineLevel="1">
      <c r="A4063" s="6">
        <v>52</v>
      </c>
      <c r="B4063" s="20">
        <v>42728.020833333336</v>
      </c>
      <c r="C4063" s="21">
        <v>0.3958333333333332</v>
      </c>
      <c r="D4063" s="22">
        <v>0.66408600000000007</v>
      </c>
      <c r="E4063" s="23">
        <v>15.71</v>
      </c>
      <c r="F4063" s="7">
        <f t="shared" si="190"/>
        <v>0.68367653700000008</v>
      </c>
      <c r="G4063" s="7">
        <f t="shared" si="191"/>
        <v>16.753144000000002</v>
      </c>
      <c r="H4063" s="8">
        <f t="shared" si="189"/>
        <v>44.26590629171767</v>
      </c>
      <c r="K4063" s="69"/>
      <c r="L4063" s="69"/>
      <c r="M4063" s="69"/>
      <c r="P4063" s="63"/>
      <c r="Q4063" s="63"/>
      <c r="R4063" s="63"/>
    </row>
    <row r="4064" spans="1:18" outlineLevel="1">
      <c r="A4064" s="6">
        <v>52</v>
      </c>
      <c r="B4064" s="20">
        <v>42728.020833333336</v>
      </c>
      <c r="C4064" s="21">
        <v>0.41666666666666652</v>
      </c>
      <c r="D4064" s="22">
        <v>1.0285789999999999</v>
      </c>
      <c r="E4064" s="23">
        <v>16.41</v>
      </c>
      <c r="F4064" s="7">
        <f t="shared" si="190"/>
        <v>1.0589220804999999</v>
      </c>
      <c r="G4064" s="7">
        <f t="shared" si="191"/>
        <v>17.499624000000001</v>
      </c>
      <c r="H4064" s="8">
        <f t="shared" si="189"/>
        <v>67.771411306702262</v>
      </c>
      <c r="K4064" s="69"/>
      <c r="L4064" s="69"/>
      <c r="M4064" s="69"/>
      <c r="P4064" s="63"/>
      <c r="Q4064" s="63"/>
      <c r="R4064" s="63"/>
    </row>
    <row r="4065" spans="1:18" outlineLevel="1">
      <c r="A4065" s="6">
        <v>52</v>
      </c>
      <c r="B4065" s="20">
        <v>42728.020833333336</v>
      </c>
      <c r="C4065" s="21">
        <v>0.43749999999999983</v>
      </c>
      <c r="D4065" s="22">
        <v>1.1287020000000001</v>
      </c>
      <c r="E4065" s="23">
        <v>16.2</v>
      </c>
      <c r="F4065" s="7">
        <f t="shared" si="190"/>
        <v>1.1619987090000001</v>
      </c>
      <c r="G4065" s="7">
        <f t="shared" si="191"/>
        <v>17.275679999999998</v>
      </c>
      <c r="H4065" s="8">
        <f t="shared" si="189"/>
        <v>74.6285769264029</v>
      </c>
      <c r="K4065" s="69"/>
      <c r="L4065" s="69"/>
      <c r="M4065" s="69"/>
      <c r="P4065" s="63"/>
      <c r="Q4065" s="63"/>
      <c r="R4065" s="63"/>
    </row>
    <row r="4066" spans="1:18" outlineLevel="1">
      <c r="A4066" s="6">
        <v>52</v>
      </c>
      <c r="B4066" s="20">
        <v>42728.020833333336</v>
      </c>
      <c r="C4066" s="21">
        <v>0.45833333333333315</v>
      </c>
      <c r="D4066" s="22">
        <v>1.3333020000000002</v>
      </c>
      <c r="E4066" s="23">
        <v>32.44</v>
      </c>
      <c r="F4066" s="7">
        <f t="shared" si="190"/>
        <v>1.3726344090000002</v>
      </c>
      <c r="G4066" s="7">
        <f t="shared" si="191"/>
        <v>34.594015999999996</v>
      </c>
      <c r="H4066" s="8">
        <f t="shared" si="189"/>
        <v>64.384767626403473</v>
      </c>
      <c r="K4066" s="69"/>
      <c r="L4066" s="69"/>
      <c r="M4066" s="69"/>
      <c r="P4066" s="63"/>
      <c r="Q4066" s="63"/>
      <c r="R4066" s="63"/>
    </row>
    <row r="4067" spans="1:18" outlineLevel="1">
      <c r="A4067" s="6">
        <v>52</v>
      </c>
      <c r="B4067" s="20">
        <v>42728.020833333336</v>
      </c>
      <c r="C4067" s="21">
        <v>0.47916666666666646</v>
      </c>
      <c r="D4067" s="22">
        <v>1.4290699999999998</v>
      </c>
      <c r="E4067" s="23">
        <v>15.53</v>
      </c>
      <c r="F4067" s="7">
        <f t="shared" si="190"/>
        <v>1.471227565</v>
      </c>
      <c r="G4067" s="7">
        <f t="shared" si="191"/>
        <v>16.561191999999998</v>
      </c>
      <c r="H4067" s="8">
        <f t="shared" si="189"/>
        <v>95.539764367842508</v>
      </c>
      <c r="K4067" s="69"/>
      <c r="L4067" s="69"/>
      <c r="M4067" s="69"/>
      <c r="P4067" s="63"/>
      <c r="Q4067" s="63"/>
      <c r="R4067" s="63"/>
    </row>
    <row r="4068" spans="1:18" outlineLevel="1">
      <c r="A4068" s="6">
        <v>52</v>
      </c>
      <c r="B4068" s="20">
        <v>42728.020833333336</v>
      </c>
      <c r="C4068" s="21">
        <v>0.49999999999999978</v>
      </c>
      <c r="D4068" s="22">
        <v>1.4403589999999999</v>
      </c>
      <c r="E4068" s="23">
        <v>40.729999999999997</v>
      </c>
      <c r="F4068" s="7">
        <f t="shared" si="190"/>
        <v>1.4828495905000001</v>
      </c>
      <c r="G4068" s="7">
        <f t="shared" si="191"/>
        <v>43.434472</v>
      </c>
      <c r="H4068" s="8">
        <f t="shared" si="189"/>
        <v>56.445452606966285</v>
      </c>
      <c r="K4068" s="69"/>
      <c r="L4068" s="69"/>
      <c r="M4068" s="69"/>
      <c r="P4068" s="63"/>
      <c r="Q4068" s="63"/>
      <c r="R4068" s="63"/>
    </row>
    <row r="4069" spans="1:18" outlineLevel="1">
      <c r="A4069" s="6">
        <v>52</v>
      </c>
      <c r="B4069" s="20">
        <v>42728.020833333336</v>
      </c>
      <c r="C4069" s="21">
        <v>0.52083333333333315</v>
      </c>
      <c r="D4069" s="22">
        <v>0.47822799999999999</v>
      </c>
      <c r="E4069" s="23">
        <v>56.26</v>
      </c>
      <c r="F4069" s="7">
        <f t="shared" si="190"/>
        <v>0.49233572600000003</v>
      </c>
      <c r="G4069" s="7">
        <f t="shared" si="191"/>
        <v>59.995663999999998</v>
      </c>
      <c r="H4069" s="8">
        <f t="shared" si="189"/>
        <v>10.587352876707937</v>
      </c>
      <c r="K4069" s="69"/>
      <c r="L4069" s="69"/>
      <c r="M4069" s="69"/>
      <c r="P4069" s="63"/>
      <c r="Q4069" s="63"/>
      <c r="R4069" s="63"/>
    </row>
    <row r="4070" spans="1:18" outlineLevel="1">
      <c r="A4070" s="6">
        <v>52</v>
      </c>
      <c r="B4070" s="20">
        <v>42728.020833333336</v>
      </c>
      <c r="C4070" s="21">
        <v>0.54166666666666652</v>
      </c>
      <c r="D4070" s="22">
        <v>0.42274699999999998</v>
      </c>
      <c r="E4070" s="23">
        <v>56.9</v>
      </c>
      <c r="F4070" s="7">
        <f t="shared" si="190"/>
        <v>0.43521803650000002</v>
      </c>
      <c r="G4070" s="7">
        <f t="shared" si="191"/>
        <v>60.678159999999998</v>
      </c>
      <c r="H4070" s="8">
        <f t="shared" si="189"/>
        <v>9.062040321117161</v>
      </c>
      <c r="K4070" s="69"/>
      <c r="L4070" s="69"/>
      <c r="M4070" s="69"/>
      <c r="P4070" s="63"/>
      <c r="Q4070" s="63"/>
      <c r="R4070" s="63"/>
    </row>
    <row r="4071" spans="1:18" outlineLevel="1">
      <c r="A4071" s="6">
        <v>52</v>
      </c>
      <c r="B4071" s="20">
        <v>42728.020833333336</v>
      </c>
      <c r="C4071" s="21">
        <v>0.56249999999999989</v>
      </c>
      <c r="D4071" s="22">
        <v>0.79869099999999982</v>
      </c>
      <c r="E4071" s="23">
        <v>70.680000000000007</v>
      </c>
      <c r="F4071" s="7">
        <f t="shared" si="190"/>
        <v>0.82225238449999982</v>
      </c>
      <c r="G4071" s="7">
        <f t="shared" si="191"/>
        <v>75.373152000000005</v>
      </c>
      <c r="H4071" s="8">
        <f t="shared" si="189"/>
        <v>5.0378153774690508</v>
      </c>
      <c r="K4071" s="69"/>
      <c r="L4071" s="69"/>
      <c r="M4071" s="69"/>
      <c r="P4071" s="63"/>
      <c r="Q4071" s="63"/>
      <c r="R4071" s="63"/>
    </row>
    <row r="4072" spans="1:18" outlineLevel="1">
      <c r="A4072" s="6">
        <v>52</v>
      </c>
      <c r="B4072" s="20">
        <v>42728.020833333336</v>
      </c>
      <c r="C4072" s="21">
        <v>0.58333333333333326</v>
      </c>
      <c r="D4072" s="22">
        <v>0.48251799999999995</v>
      </c>
      <c r="E4072" s="23">
        <v>83.45</v>
      </c>
      <c r="F4072" s="7">
        <f t="shared" si="190"/>
        <v>0.49675228099999996</v>
      </c>
      <c r="G4072" s="7">
        <f t="shared" si="191"/>
        <v>88.991080000000011</v>
      </c>
      <c r="H4072" s="8">
        <f t="shared" si="189"/>
        <v>-3.7212110771534852</v>
      </c>
      <c r="K4072" s="69"/>
      <c r="L4072" s="69"/>
      <c r="M4072" s="69"/>
      <c r="P4072" s="63"/>
      <c r="Q4072" s="63"/>
      <c r="R4072" s="63"/>
    </row>
    <row r="4073" spans="1:18" outlineLevel="1">
      <c r="A4073" s="6">
        <v>52</v>
      </c>
      <c r="B4073" s="20">
        <v>42728.020833333336</v>
      </c>
      <c r="C4073" s="21">
        <v>0.60416666666666663</v>
      </c>
      <c r="D4073" s="22">
        <v>0.67105300000000001</v>
      </c>
      <c r="E4073" s="23">
        <v>57.26</v>
      </c>
      <c r="F4073" s="7">
        <f t="shared" si="190"/>
        <v>0.69084906350000008</v>
      </c>
      <c r="G4073" s="7">
        <f t="shared" si="191"/>
        <v>61.062063999999999</v>
      </c>
      <c r="H4073" s="8">
        <f t="shared" si="189"/>
        <v>14.119528945472938</v>
      </c>
      <c r="K4073" s="69"/>
      <c r="L4073" s="69"/>
      <c r="M4073" s="69"/>
      <c r="P4073" s="63"/>
      <c r="Q4073" s="63"/>
      <c r="R4073" s="63"/>
    </row>
    <row r="4074" spans="1:18" outlineLevel="1">
      <c r="A4074" s="6">
        <v>52</v>
      </c>
      <c r="B4074" s="20">
        <v>42728.020833333336</v>
      </c>
      <c r="C4074" s="21">
        <v>0.625</v>
      </c>
      <c r="D4074" s="22">
        <v>1.078511</v>
      </c>
      <c r="E4074" s="23">
        <v>55.51</v>
      </c>
      <c r="F4074" s="7">
        <f t="shared" si="190"/>
        <v>1.1103270745</v>
      </c>
      <c r="G4074" s="7">
        <f t="shared" si="191"/>
        <v>59.195864</v>
      </c>
      <c r="H4074" s="8">
        <f t="shared" si="189"/>
        <v>24.764886074130132</v>
      </c>
      <c r="K4074" s="69"/>
      <c r="L4074" s="69"/>
      <c r="M4074" s="69"/>
      <c r="P4074" s="63"/>
      <c r="Q4074" s="63"/>
      <c r="R4074" s="63"/>
    </row>
    <row r="4075" spans="1:18" outlineLevel="1">
      <c r="A4075" s="6">
        <v>52</v>
      </c>
      <c r="B4075" s="20">
        <v>42728.020833333336</v>
      </c>
      <c r="C4075" s="21">
        <v>0.64583333333333337</v>
      </c>
      <c r="D4075" s="22">
        <v>0.43661700000000003</v>
      </c>
      <c r="E4075" s="23">
        <v>55.01</v>
      </c>
      <c r="F4075" s="7">
        <f t="shared" si="190"/>
        <v>0.44949720150000005</v>
      </c>
      <c r="G4075" s="7">
        <f t="shared" si="191"/>
        <v>58.662663999999999</v>
      </c>
      <c r="H4075" s="8">
        <f t="shared" si="189"/>
        <v>10.265318621715206</v>
      </c>
      <c r="K4075" s="69"/>
      <c r="L4075" s="69"/>
      <c r="M4075" s="69"/>
      <c r="P4075" s="63"/>
      <c r="Q4075" s="63"/>
      <c r="R4075" s="63"/>
    </row>
    <row r="4076" spans="1:18" outlineLevel="1">
      <c r="A4076" s="6">
        <v>52</v>
      </c>
      <c r="B4076" s="20">
        <v>42728.020833333336</v>
      </c>
      <c r="C4076" s="21">
        <v>0.66666666666666674</v>
      </c>
      <c r="D4076" s="22">
        <v>1.2610810000000001</v>
      </c>
      <c r="E4076" s="23">
        <v>56.12</v>
      </c>
      <c r="F4076" s="7">
        <f t="shared" si="190"/>
        <v>1.2982828895000003</v>
      </c>
      <c r="G4076" s="7">
        <f t="shared" si="191"/>
        <v>59.846367999999998</v>
      </c>
      <c r="H4076" s="8">
        <f t="shared" si="189"/>
        <v>28.11253992112967</v>
      </c>
      <c r="K4076" s="69"/>
      <c r="L4076" s="69"/>
      <c r="M4076" s="69"/>
      <c r="P4076" s="63"/>
      <c r="Q4076" s="63"/>
      <c r="R4076" s="63"/>
    </row>
    <row r="4077" spans="1:18" outlineLevel="1">
      <c r="A4077" s="6">
        <v>52</v>
      </c>
      <c r="B4077" s="20">
        <v>42728.020833333336</v>
      </c>
      <c r="C4077" s="21">
        <v>0.68750000000000011</v>
      </c>
      <c r="D4077" s="22">
        <v>0.40503899999999998</v>
      </c>
      <c r="E4077" s="23">
        <v>55.03</v>
      </c>
      <c r="F4077" s="7">
        <f t="shared" si="190"/>
        <v>0.41698765050000003</v>
      </c>
      <c r="G4077" s="7">
        <f t="shared" si="191"/>
        <v>58.683992000000003</v>
      </c>
      <c r="H4077" s="8">
        <f t="shared" si="189"/>
        <v>9.5139935697092035</v>
      </c>
      <c r="K4077" s="69"/>
      <c r="L4077" s="69"/>
      <c r="M4077" s="69"/>
      <c r="P4077" s="63"/>
      <c r="Q4077" s="63"/>
      <c r="R4077" s="63"/>
    </row>
    <row r="4078" spans="1:18" outlineLevel="1">
      <c r="A4078" s="6">
        <v>52</v>
      </c>
      <c r="B4078" s="20">
        <v>42728.020833333336</v>
      </c>
      <c r="C4078" s="21">
        <v>0.70833333333333348</v>
      </c>
      <c r="D4078" s="22">
        <v>0.31788299999999997</v>
      </c>
      <c r="E4078" s="23">
        <v>64.790000000000006</v>
      </c>
      <c r="F4078" s="7">
        <f t="shared" si="190"/>
        <v>0.32726054849999997</v>
      </c>
      <c r="G4078" s="7">
        <f t="shared" si="191"/>
        <v>69.092056000000014</v>
      </c>
      <c r="H4078" s="8">
        <f t="shared" si="189"/>
        <v>4.0606305591972793</v>
      </c>
      <c r="K4078" s="69"/>
      <c r="L4078" s="69"/>
      <c r="M4078" s="69"/>
      <c r="P4078" s="63"/>
      <c r="Q4078" s="63"/>
      <c r="R4078" s="63"/>
    </row>
    <row r="4079" spans="1:18" outlineLevel="1">
      <c r="A4079" s="6">
        <v>52</v>
      </c>
      <c r="B4079" s="20">
        <v>42728.020833333336</v>
      </c>
      <c r="C4079" s="21">
        <v>0.72916666666666685</v>
      </c>
      <c r="D4079" s="22">
        <v>2.7321999999999996E-2</v>
      </c>
      <c r="E4079" s="23">
        <v>54.89</v>
      </c>
      <c r="F4079" s="7">
        <f t="shared" si="190"/>
        <v>2.8127998999999997E-2</v>
      </c>
      <c r="G4079" s="7">
        <f t="shared" si="191"/>
        <v>58.534696000000004</v>
      </c>
      <c r="H4079" s="8">
        <f t="shared" si="189"/>
        <v>0.64596804794669582</v>
      </c>
      <c r="K4079" s="69"/>
      <c r="L4079" s="69"/>
      <c r="M4079" s="69"/>
      <c r="P4079" s="63"/>
      <c r="Q4079" s="63"/>
      <c r="R4079" s="63"/>
    </row>
    <row r="4080" spans="1:18" outlineLevel="1">
      <c r="A4080" s="6">
        <v>52</v>
      </c>
      <c r="B4080" s="20">
        <v>42728.020833333336</v>
      </c>
      <c r="C4080" s="21">
        <v>0.75000000000000022</v>
      </c>
      <c r="D4080" s="22">
        <v>0.116574</v>
      </c>
      <c r="E4080" s="23">
        <v>55.01</v>
      </c>
      <c r="F4080" s="7">
        <f t="shared" si="190"/>
        <v>0.120012933</v>
      </c>
      <c r="G4080" s="7">
        <f t="shared" si="191"/>
        <v>58.662663999999999</v>
      </c>
      <c r="H4080" s="8">
        <f t="shared" si="189"/>
        <v>2.7407756752664882</v>
      </c>
      <c r="K4080" s="69"/>
      <c r="L4080" s="69"/>
      <c r="M4080" s="69"/>
      <c r="P4080" s="63"/>
      <c r="Q4080" s="63"/>
      <c r="R4080" s="63"/>
    </row>
    <row r="4081" spans="1:18" outlineLevel="1">
      <c r="A4081" s="6">
        <v>52</v>
      </c>
      <c r="B4081" s="20">
        <v>42728.020833333336</v>
      </c>
      <c r="C4081" s="21">
        <v>0.77083333333333359</v>
      </c>
      <c r="D4081" s="22">
        <v>8.8607000000000005E-2</v>
      </c>
      <c r="E4081" s="23">
        <v>53.35</v>
      </c>
      <c r="F4081" s="7">
        <f t="shared" si="190"/>
        <v>9.1220906500000018E-2</v>
      </c>
      <c r="G4081" s="7">
        <f t="shared" si="191"/>
        <v>56.892440000000001</v>
      </c>
      <c r="H4081" s="8">
        <f t="shared" si="189"/>
        <v>2.2447239299531403</v>
      </c>
      <c r="K4081" s="69"/>
      <c r="L4081" s="69"/>
      <c r="M4081" s="69"/>
      <c r="P4081" s="63"/>
      <c r="Q4081" s="63"/>
      <c r="R4081" s="63"/>
    </row>
    <row r="4082" spans="1:18" outlineLevel="1">
      <c r="A4082" s="6">
        <v>52</v>
      </c>
      <c r="B4082" s="20">
        <v>42728.020833333336</v>
      </c>
      <c r="C4082" s="21">
        <v>0.79166666666666696</v>
      </c>
      <c r="D4082" s="22">
        <v>-8.3865000000000009E-2</v>
      </c>
      <c r="E4082" s="23">
        <v>51.29</v>
      </c>
      <c r="F4082" s="7">
        <f t="shared" si="190"/>
        <v>-8.6339017500000018E-2</v>
      </c>
      <c r="G4082" s="7">
        <f t="shared" si="191"/>
        <v>54.695656</v>
      </c>
      <c r="H4082" s="8">
        <f t="shared" si="189"/>
        <v>-2.3142607256920207</v>
      </c>
      <c r="K4082" s="69"/>
      <c r="L4082" s="69"/>
      <c r="M4082" s="69"/>
      <c r="P4082" s="63"/>
      <c r="Q4082" s="63"/>
      <c r="R4082" s="63"/>
    </row>
    <row r="4083" spans="1:18" outlineLevel="1">
      <c r="A4083" s="6">
        <v>52</v>
      </c>
      <c r="B4083" s="20">
        <v>42728.020833333336</v>
      </c>
      <c r="C4083" s="21">
        <v>0.81250000000000033</v>
      </c>
      <c r="D4083" s="22">
        <v>-3.2740000000000005E-2</v>
      </c>
      <c r="E4083" s="23">
        <v>48.3</v>
      </c>
      <c r="F4083" s="7">
        <f t="shared" si="190"/>
        <v>-3.3705830000000006E-2</v>
      </c>
      <c r="G4083" s="7">
        <f t="shared" si="191"/>
        <v>51.50712</v>
      </c>
      <c r="H4083" s="8">
        <f t="shared" si="189"/>
        <v>-1.0109349144904001</v>
      </c>
      <c r="K4083" s="69"/>
      <c r="L4083" s="69"/>
      <c r="M4083" s="69"/>
      <c r="P4083" s="63"/>
      <c r="Q4083" s="63"/>
      <c r="R4083" s="63"/>
    </row>
    <row r="4084" spans="1:18" outlineLevel="1">
      <c r="A4084" s="6">
        <v>52</v>
      </c>
      <c r="B4084" s="20">
        <v>42728.020833333336</v>
      </c>
      <c r="C4084" s="21">
        <v>0.8333333333333337</v>
      </c>
      <c r="D4084" s="22">
        <v>-9.9020000000000011E-3</v>
      </c>
      <c r="E4084" s="23">
        <v>44.62</v>
      </c>
      <c r="F4084" s="7">
        <f t="shared" si="190"/>
        <v>-1.0194109000000002E-2</v>
      </c>
      <c r="G4084" s="7">
        <f t="shared" si="191"/>
        <v>47.582767999999994</v>
      </c>
      <c r="H4084" s="8">
        <f t="shared" si="189"/>
        <v>-0.34575595998628811</v>
      </c>
      <c r="K4084" s="69"/>
      <c r="L4084" s="69"/>
      <c r="M4084" s="69"/>
      <c r="P4084" s="63"/>
      <c r="Q4084" s="63"/>
      <c r="R4084" s="63"/>
    </row>
    <row r="4085" spans="1:18" outlineLevel="1">
      <c r="A4085" s="6">
        <v>52</v>
      </c>
      <c r="B4085" s="20">
        <v>42728.020833333336</v>
      </c>
      <c r="C4085" s="21">
        <v>0.85416666666666707</v>
      </c>
      <c r="D4085" s="22">
        <v>0.114638</v>
      </c>
      <c r="E4085" s="23">
        <v>39.21</v>
      </c>
      <c r="F4085" s="7">
        <f t="shared" si="190"/>
        <v>0.11801982100000001</v>
      </c>
      <c r="G4085" s="7">
        <f t="shared" si="191"/>
        <v>41.813544</v>
      </c>
      <c r="H4085" s="8">
        <f t="shared" si="189"/>
        <v>4.6837884332443762</v>
      </c>
      <c r="K4085" s="69"/>
      <c r="L4085" s="69"/>
      <c r="M4085" s="69"/>
      <c r="P4085" s="63"/>
      <c r="Q4085" s="63"/>
      <c r="R4085" s="63"/>
    </row>
    <row r="4086" spans="1:18" outlineLevel="1">
      <c r="A4086" s="6">
        <v>52</v>
      </c>
      <c r="B4086" s="20">
        <v>42728.020833333336</v>
      </c>
      <c r="C4086" s="21">
        <v>0.87500000000000044</v>
      </c>
      <c r="D4086" s="22">
        <v>0.24379100000000001</v>
      </c>
      <c r="E4086" s="23">
        <v>27.18</v>
      </c>
      <c r="F4086" s="7">
        <f t="shared" si="190"/>
        <v>0.25098283450000003</v>
      </c>
      <c r="G4086" s="7">
        <f t="shared" si="191"/>
        <v>28.984752</v>
      </c>
      <c r="H4086" s="8">
        <f t="shared" si="189"/>
        <v>13.180425797510457</v>
      </c>
      <c r="K4086" s="69"/>
      <c r="L4086" s="69"/>
      <c r="M4086" s="69"/>
      <c r="P4086" s="63"/>
      <c r="Q4086" s="63"/>
      <c r="R4086" s="63"/>
    </row>
    <row r="4087" spans="1:18" outlineLevel="1">
      <c r="A4087" s="6">
        <v>52</v>
      </c>
      <c r="B4087" s="20">
        <v>42728.020833333336</v>
      </c>
      <c r="C4087" s="21">
        <v>0.89583333333333381</v>
      </c>
      <c r="D4087" s="22">
        <v>2.9256190000000002</v>
      </c>
      <c r="E4087" s="23">
        <v>13.34</v>
      </c>
      <c r="F4087" s="7">
        <f t="shared" si="190"/>
        <v>3.0119247605000004</v>
      </c>
      <c r="G4087" s="7">
        <f t="shared" si="191"/>
        <v>14.225776</v>
      </c>
      <c r="H4087" s="8">
        <f t="shared" si="189"/>
        <v>202.62490100902338</v>
      </c>
      <c r="K4087" s="69"/>
      <c r="L4087" s="69"/>
      <c r="M4087" s="69"/>
      <c r="P4087" s="63"/>
      <c r="Q4087" s="63"/>
      <c r="R4087" s="63"/>
    </row>
    <row r="4088" spans="1:18" outlineLevel="1">
      <c r="A4088" s="6">
        <v>52</v>
      </c>
      <c r="B4088" s="20">
        <v>42728.020833333336</v>
      </c>
      <c r="C4088" s="21">
        <v>0.91666666666666718</v>
      </c>
      <c r="D4088" s="22">
        <v>7.0709989999999996</v>
      </c>
      <c r="E4088" s="23">
        <v>11.15</v>
      </c>
      <c r="F4088" s="7">
        <f t="shared" si="190"/>
        <v>7.2795934705000001</v>
      </c>
      <c r="G4088" s="7">
        <f t="shared" si="191"/>
        <v>11.890360000000001</v>
      </c>
      <c r="H4088" s="8">
        <f t="shared" si="189"/>
        <v>506.7298808278556</v>
      </c>
      <c r="K4088" s="69"/>
      <c r="L4088" s="69"/>
      <c r="M4088" s="69"/>
      <c r="P4088" s="63"/>
      <c r="Q4088" s="63"/>
      <c r="R4088" s="63"/>
    </row>
    <row r="4089" spans="1:18" outlineLevel="1">
      <c r="A4089" s="6">
        <v>52</v>
      </c>
      <c r="B4089" s="20">
        <v>42728.020833333336</v>
      </c>
      <c r="C4089" s="21">
        <v>0.93750000000000056</v>
      </c>
      <c r="D4089" s="22">
        <v>7.5527420000000003</v>
      </c>
      <c r="E4089" s="23">
        <v>35.08</v>
      </c>
      <c r="F4089" s="7">
        <f t="shared" si="190"/>
        <v>7.7755478890000012</v>
      </c>
      <c r="G4089" s="7">
        <f t="shared" si="191"/>
        <v>37.409312</v>
      </c>
      <c r="H4089" s="8">
        <f t="shared" si="189"/>
        <v>342.82925600295766</v>
      </c>
      <c r="K4089" s="69"/>
      <c r="L4089" s="69"/>
      <c r="M4089" s="69"/>
      <c r="P4089" s="63"/>
      <c r="Q4089" s="63"/>
      <c r="R4089" s="63"/>
    </row>
    <row r="4090" spans="1:18" outlineLevel="1">
      <c r="A4090" s="6">
        <v>52</v>
      </c>
      <c r="B4090" s="20">
        <v>42728.020833333336</v>
      </c>
      <c r="C4090" s="21">
        <v>0.95833333333333393</v>
      </c>
      <c r="D4090" s="22">
        <v>7.5799660000000006</v>
      </c>
      <c r="E4090" s="23">
        <v>19.34</v>
      </c>
      <c r="F4090" s="7">
        <f t="shared" si="190"/>
        <v>7.803574997000001</v>
      </c>
      <c r="G4090" s="7">
        <f t="shared" si="191"/>
        <v>20.624175999999999</v>
      </c>
      <c r="H4090" s="8">
        <f t="shared" si="189"/>
        <v>475.04905808817261</v>
      </c>
      <c r="K4090" s="69"/>
      <c r="L4090" s="69"/>
      <c r="M4090" s="69"/>
      <c r="P4090" s="63"/>
      <c r="Q4090" s="63"/>
      <c r="R4090" s="63"/>
    </row>
    <row r="4091" spans="1:18" outlineLevel="1">
      <c r="A4091" s="6">
        <v>52</v>
      </c>
      <c r="B4091" s="20">
        <v>42728.020833333336</v>
      </c>
      <c r="C4091" s="21">
        <v>0.9791666666666673</v>
      </c>
      <c r="D4091" s="22">
        <v>7.9049449999999997</v>
      </c>
      <c r="E4091" s="23">
        <v>25.42</v>
      </c>
      <c r="F4091" s="7">
        <f t="shared" si="190"/>
        <v>8.1381408774999997</v>
      </c>
      <c r="G4091" s="7">
        <f t="shared" si="191"/>
        <v>27.107888000000003</v>
      </c>
      <c r="H4091" s="8">
        <f t="shared" si="189"/>
        <v>442.65067008075823</v>
      </c>
      <c r="K4091" s="69"/>
      <c r="L4091" s="69"/>
      <c r="M4091" s="69"/>
      <c r="P4091" s="63"/>
      <c r="Q4091" s="63"/>
      <c r="R4091" s="63"/>
    </row>
    <row r="4092" spans="1:18" outlineLevel="1">
      <c r="A4092" s="6">
        <v>52</v>
      </c>
      <c r="B4092" s="20">
        <v>42728.020833333336</v>
      </c>
      <c r="C4092" s="21">
        <v>1.0000000000000007</v>
      </c>
      <c r="D4092" s="22">
        <v>8.1460270000000001</v>
      </c>
      <c r="E4092" s="23">
        <v>28.63</v>
      </c>
      <c r="F4092" s="7">
        <f t="shared" si="190"/>
        <v>8.3863347964999999</v>
      </c>
      <c r="G4092" s="7">
        <f t="shared" si="191"/>
        <v>30.531032</v>
      </c>
      <c r="H4092" s="8">
        <f t="shared" si="189"/>
        <v>427.44282988009502</v>
      </c>
      <c r="K4092" s="69"/>
      <c r="L4092" s="69"/>
      <c r="M4092" s="69"/>
      <c r="P4092" s="63"/>
      <c r="Q4092" s="63"/>
      <c r="R4092" s="63"/>
    </row>
    <row r="4093" spans="1:18" outlineLevel="1">
      <c r="A4093" s="6">
        <v>53</v>
      </c>
      <c r="B4093" s="20">
        <v>42729.020833333336</v>
      </c>
      <c r="C4093" s="21">
        <v>2.0833333333333332E-2</v>
      </c>
      <c r="D4093" s="59">
        <v>8.16</v>
      </c>
      <c r="E4093" s="60">
        <v>27.73</v>
      </c>
      <c r="F4093" s="7">
        <f t="shared" si="190"/>
        <v>8.4007200000000015</v>
      </c>
      <c r="G4093" s="7">
        <f t="shared" si="191"/>
        <v>29.571272</v>
      </c>
      <c r="H4093" s="8">
        <f t="shared" si="189"/>
        <v>436.23870388416009</v>
      </c>
      <c r="K4093" s="69"/>
      <c r="L4093" s="69"/>
      <c r="M4093" s="69"/>
      <c r="P4093" s="63"/>
      <c r="Q4093" s="63"/>
      <c r="R4093" s="63"/>
    </row>
    <row r="4094" spans="1:18" outlineLevel="1">
      <c r="A4094" s="6">
        <v>53</v>
      </c>
      <c r="B4094" s="20">
        <v>42729.020833333336</v>
      </c>
      <c r="C4094" s="21">
        <v>4.1666666666666664E-2</v>
      </c>
      <c r="D4094" s="59">
        <v>8.16</v>
      </c>
      <c r="E4094" s="60">
        <v>11.76</v>
      </c>
      <c r="F4094" s="7">
        <f t="shared" si="190"/>
        <v>8.4007200000000015</v>
      </c>
      <c r="G4094" s="7">
        <f t="shared" si="191"/>
        <v>12.540863999999999</v>
      </c>
      <c r="H4094" s="8">
        <f t="shared" si="189"/>
        <v>579.30639297792015</v>
      </c>
      <c r="K4094" s="69"/>
      <c r="L4094" s="69"/>
      <c r="M4094" s="69"/>
      <c r="P4094" s="63"/>
      <c r="Q4094" s="63"/>
      <c r="R4094" s="63"/>
    </row>
    <row r="4095" spans="1:18" outlineLevel="1">
      <c r="A4095" s="6">
        <v>53</v>
      </c>
      <c r="B4095" s="20">
        <v>42729.020833333336</v>
      </c>
      <c r="C4095" s="21">
        <v>6.25E-2</v>
      </c>
      <c r="D4095" s="59">
        <v>8.16</v>
      </c>
      <c r="E4095" s="60">
        <v>14.25</v>
      </c>
      <c r="F4095" s="7">
        <f t="shared" si="190"/>
        <v>8.4007200000000015</v>
      </c>
      <c r="G4095" s="7">
        <f t="shared" si="191"/>
        <v>15.196200000000001</v>
      </c>
      <c r="H4095" s="8">
        <f t="shared" si="189"/>
        <v>556.99965873600001</v>
      </c>
      <c r="K4095" s="69"/>
      <c r="L4095" s="69"/>
      <c r="M4095" s="69"/>
      <c r="P4095" s="63"/>
      <c r="Q4095" s="63"/>
      <c r="R4095" s="63"/>
    </row>
    <row r="4096" spans="1:18" outlineLevel="1">
      <c r="A4096" s="6">
        <v>53</v>
      </c>
      <c r="B4096" s="20">
        <v>42729.020833333336</v>
      </c>
      <c r="C4096" s="21">
        <v>8.3333333333333329E-2</v>
      </c>
      <c r="D4096" s="59">
        <v>7.29</v>
      </c>
      <c r="E4096" s="60">
        <v>12.54</v>
      </c>
      <c r="F4096" s="7">
        <f t="shared" si="190"/>
        <v>7.5050550000000005</v>
      </c>
      <c r="G4096" s="7">
        <f t="shared" si="191"/>
        <v>13.372655999999999</v>
      </c>
      <c r="H4096" s="8">
        <f t="shared" si="189"/>
        <v>511.29946372391998</v>
      </c>
      <c r="K4096" s="69"/>
      <c r="L4096" s="69"/>
      <c r="M4096" s="69"/>
      <c r="P4096" s="63"/>
      <c r="Q4096" s="63"/>
      <c r="R4096" s="63"/>
    </row>
    <row r="4097" spans="1:18" outlineLevel="1">
      <c r="A4097" s="6">
        <v>53</v>
      </c>
      <c r="B4097" s="20">
        <v>42729.020833333336</v>
      </c>
      <c r="C4097" s="21">
        <v>0.10416666666666666</v>
      </c>
      <c r="D4097" s="59">
        <v>4.3899999999999997</v>
      </c>
      <c r="E4097" s="60">
        <v>14.72</v>
      </c>
      <c r="F4097" s="7">
        <f t="shared" si="190"/>
        <v>4.5195049999999997</v>
      </c>
      <c r="G4097" s="7">
        <f t="shared" si="191"/>
        <v>15.697408000000001</v>
      </c>
      <c r="H4097" s="8">
        <f t="shared" si="189"/>
        <v>297.39514355696002</v>
      </c>
      <c r="K4097" s="69"/>
      <c r="L4097" s="69"/>
      <c r="M4097" s="69"/>
      <c r="P4097" s="63"/>
      <c r="Q4097" s="63"/>
      <c r="R4097" s="63"/>
    </row>
    <row r="4098" spans="1:18" outlineLevel="1">
      <c r="A4098" s="6">
        <v>53</v>
      </c>
      <c r="B4098" s="20">
        <v>42729.020833333336</v>
      </c>
      <c r="C4098" s="21">
        <v>0.12499999999999999</v>
      </c>
      <c r="D4098" s="59">
        <v>4</v>
      </c>
      <c r="E4098" s="60">
        <v>15.85</v>
      </c>
      <c r="F4098" s="7">
        <f t="shared" si="190"/>
        <v>4.1180000000000003</v>
      </c>
      <c r="G4098" s="7">
        <f t="shared" si="191"/>
        <v>16.902439999999999</v>
      </c>
      <c r="H4098" s="8">
        <f t="shared" si="189"/>
        <v>266.01275208000004</v>
      </c>
      <c r="K4098" s="69"/>
      <c r="L4098" s="69"/>
      <c r="M4098" s="69"/>
      <c r="P4098" s="63"/>
      <c r="Q4098" s="63"/>
      <c r="R4098" s="63"/>
    </row>
    <row r="4099" spans="1:18" outlineLevel="1">
      <c r="A4099" s="6">
        <v>53</v>
      </c>
      <c r="B4099" s="20">
        <v>42729.020833333336</v>
      </c>
      <c r="C4099" s="21">
        <v>0.14583333333333331</v>
      </c>
      <c r="D4099" s="59">
        <v>4.3499999999999996</v>
      </c>
      <c r="E4099" s="60">
        <v>13.78</v>
      </c>
      <c r="F4099" s="7">
        <f t="shared" si="190"/>
        <v>4.4783249999999999</v>
      </c>
      <c r="G4099" s="7">
        <f t="shared" si="191"/>
        <v>14.694991999999999</v>
      </c>
      <c r="H4099" s="8">
        <f t="shared" si="189"/>
        <v>299.17453745159997</v>
      </c>
      <c r="K4099" s="69"/>
      <c r="L4099" s="69"/>
      <c r="M4099" s="69"/>
      <c r="P4099" s="63"/>
      <c r="Q4099" s="63"/>
      <c r="R4099" s="63"/>
    </row>
    <row r="4100" spans="1:18" outlineLevel="1">
      <c r="A4100" s="6">
        <v>53</v>
      </c>
      <c r="B4100" s="20">
        <v>42729.020833333336</v>
      </c>
      <c r="C4100" s="21">
        <v>0.16666666666666666</v>
      </c>
      <c r="D4100" s="59">
        <v>6.08</v>
      </c>
      <c r="E4100" s="60">
        <v>10.39</v>
      </c>
      <c r="F4100" s="7">
        <f t="shared" si="190"/>
        <v>6.2593600000000009</v>
      </c>
      <c r="G4100" s="7">
        <f t="shared" si="191"/>
        <v>11.079896000000002</v>
      </c>
      <c r="H4100" s="8">
        <f t="shared" si="189"/>
        <v>440.78478217344002</v>
      </c>
      <c r="K4100" s="69"/>
      <c r="L4100" s="69"/>
      <c r="M4100" s="69"/>
      <c r="P4100" s="63"/>
      <c r="Q4100" s="63"/>
      <c r="R4100" s="63"/>
    </row>
    <row r="4101" spans="1:18" outlineLevel="1">
      <c r="A4101" s="6">
        <v>53</v>
      </c>
      <c r="B4101" s="20">
        <v>42729.020833333336</v>
      </c>
      <c r="C4101" s="21">
        <v>0.1875</v>
      </c>
      <c r="D4101" s="59">
        <v>7.41</v>
      </c>
      <c r="E4101" s="60">
        <v>10.06</v>
      </c>
      <c r="F4101" s="7">
        <f t="shared" si="190"/>
        <v>7.6285950000000007</v>
      </c>
      <c r="G4101" s="7">
        <f t="shared" si="191"/>
        <v>10.727984000000001</v>
      </c>
      <c r="H4101" s="8">
        <f t="shared" si="189"/>
        <v>539.89104739751997</v>
      </c>
      <c r="K4101" s="69"/>
      <c r="L4101" s="69"/>
      <c r="M4101" s="69"/>
      <c r="P4101" s="63"/>
      <c r="Q4101" s="63"/>
      <c r="R4101" s="63"/>
    </row>
    <row r="4102" spans="1:18" outlineLevel="1">
      <c r="A4102" s="6">
        <v>53</v>
      </c>
      <c r="B4102" s="20">
        <v>42729.020833333336</v>
      </c>
      <c r="C4102" s="21">
        <v>0.20833333333333334</v>
      </c>
      <c r="D4102" s="59">
        <v>6.1</v>
      </c>
      <c r="E4102" s="60">
        <v>9.7200000000000006</v>
      </c>
      <c r="F4102" s="7">
        <f t="shared" si="190"/>
        <v>6.2799500000000004</v>
      </c>
      <c r="G4102" s="7">
        <f t="shared" si="191"/>
        <v>10.365408</v>
      </c>
      <c r="H4102" s="8">
        <f t="shared" si="189"/>
        <v>446.72168103040002</v>
      </c>
      <c r="K4102" s="69"/>
      <c r="L4102" s="69"/>
      <c r="M4102" s="69"/>
      <c r="P4102" s="63"/>
      <c r="Q4102" s="63"/>
      <c r="R4102" s="63"/>
    </row>
    <row r="4103" spans="1:18" outlineLevel="1">
      <c r="A4103" s="6">
        <v>53</v>
      </c>
      <c r="B4103" s="20">
        <v>42729.020833333336</v>
      </c>
      <c r="C4103" s="21">
        <v>0.22916666666666669</v>
      </c>
      <c r="D4103" s="59">
        <v>4.6500000000000004</v>
      </c>
      <c r="E4103" s="60">
        <v>10.75</v>
      </c>
      <c r="F4103" s="7">
        <f t="shared" si="190"/>
        <v>4.7871750000000004</v>
      </c>
      <c r="G4103" s="7">
        <f t="shared" si="191"/>
        <v>11.463800000000001</v>
      </c>
      <c r="H4103" s="8">
        <f t="shared" si="189"/>
        <v>335.27554573499998</v>
      </c>
      <c r="K4103" s="69"/>
      <c r="L4103" s="69"/>
      <c r="M4103" s="69"/>
      <c r="P4103" s="63"/>
      <c r="Q4103" s="63"/>
      <c r="R4103" s="63"/>
    </row>
    <row r="4104" spans="1:18" outlineLevel="1">
      <c r="A4104" s="6">
        <v>53</v>
      </c>
      <c r="B4104" s="20">
        <v>42729.020833333336</v>
      </c>
      <c r="C4104" s="21">
        <v>0.25</v>
      </c>
      <c r="D4104" s="59">
        <v>4.3600000000000003</v>
      </c>
      <c r="E4104" s="60">
        <v>13.91</v>
      </c>
      <c r="F4104" s="7">
        <f t="shared" si="190"/>
        <v>4.4886200000000009</v>
      </c>
      <c r="G4104" s="7">
        <f t="shared" si="191"/>
        <v>14.833624</v>
      </c>
      <c r="H4104" s="8">
        <f t="shared" si="189"/>
        <v>299.24002864112003</v>
      </c>
      <c r="K4104" s="69"/>
      <c r="L4104" s="69"/>
      <c r="M4104" s="69"/>
      <c r="P4104" s="63"/>
      <c r="Q4104" s="63"/>
      <c r="R4104" s="63"/>
    </row>
    <row r="4105" spans="1:18" outlineLevel="1">
      <c r="A4105" s="6">
        <v>53</v>
      </c>
      <c r="B4105" s="20">
        <v>42729.020833333336</v>
      </c>
      <c r="C4105" s="21">
        <v>0.27083333333333331</v>
      </c>
      <c r="D4105" s="59">
        <v>3.79</v>
      </c>
      <c r="E4105" s="60">
        <v>17.809999999999999</v>
      </c>
      <c r="F4105" s="7">
        <f t="shared" si="190"/>
        <v>3.9018050000000004</v>
      </c>
      <c r="G4105" s="7">
        <f t="shared" si="191"/>
        <v>18.992583999999997</v>
      </c>
      <c r="H4105" s="8">
        <f t="shared" si="189"/>
        <v>243.89174828588006</v>
      </c>
      <c r="K4105" s="69"/>
      <c r="L4105" s="69"/>
      <c r="M4105" s="69"/>
      <c r="P4105" s="63"/>
      <c r="Q4105" s="63"/>
      <c r="R4105" s="63"/>
    </row>
    <row r="4106" spans="1:18" outlineLevel="1">
      <c r="A4106" s="6">
        <v>53</v>
      </c>
      <c r="B4106" s="20">
        <v>42729.020833333336</v>
      </c>
      <c r="C4106" s="21">
        <v>0.29166666666666663</v>
      </c>
      <c r="D4106" s="59">
        <v>3.6</v>
      </c>
      <c r="E4106" s="60">
        <v>20.79</v>
      </c>
      <c r="F4106" s="7">
        <f t="shared" si="190"/>
        <v>3.7062000000000004</v>
      </c>
      <c r="G4106" s="7">
        <f t="shared" si="191"/>
        <v>22.170455999999998</v>
      </c>
      <c r="H4106" s="8">
        <f t="shared" si="189"/>
        <v>219.88715597280003</v>
      </c>
      <c r="K4106" s="69"/>
      <c r="L4106" s="69"/>
      <c r="M4106" s="69"/>
      <c r="P4106" s="63"/>
      <c r="Q4106" s="63"/>
      <c r="R4106" s="63"/>
    </row>
    <row r="4107" spans="1:18" outlineLevel="1">
      <c r="A4107" s="6">
        <v>53</v>
      </c>
      <c r="B4107" s="20">
        <v>42729.020833333336</v>
      </c>
      <c r="C4107" s="21">
        <v>0.31249999999999994</v>
      </c>
      <c r="D4107" s="59">
        <v>4.2300000000000004</v>
      </c>
      <c r="E4107" s="60">
        <v>20.39</v>
      </c>
      <c r="F4107" s="7">
        <f t="shared" si="190"/>
        <v>4.3547850000000006</v>
      </c>
      <c r="G4107" s="7">
        <f t="shared" si="191"/>
        <v>21.743895999999999</v>
      </c>
      <c r="H4107" s="8">
        <f t="shared" si="189"/>
        <v>260.22498535764004</v>
      </c>
      <c r="K4107" s="69"/>
      <c r="L4107" s="69"/>
      <c r="M4107" s="69"/>
      <c r="P4107" s="63"/>
      <c r="Q4107" s="63"/>
      <c r="R4107" s="63"/>
    </row>
    <row r="4108" spans="1:18" outlineLevel="1">
      <c r="A4108" s="6">
        <v>53</v>
      </c>
      <c r="B4108" s="20">
        <v>42729.020833333336</v>
      </c>
      <c r="C4108" s="21">
        <v>0.33333333333333326</v>
      </c>
      <c r="D4108" s="59">
        <v>4.79</v>
      </c>
      <c r="E4108" s="60">
        <v>22.14</v>
      </c>
      <c r="F4108" s="7">
        <f t="shared" si="190"/>
        <v>4.931305</v>
      </c>
      <c r="G4108" s="7">
        <f t="shared" si="191"/>
        <v>23.610096000000002</v>
      </c>
      <c r="H4108" s="8">
        <f t="shared" si="189"/>
        <v>285.47277304471999</v>
      </c>
      <c r="K4108" s="69"/>
      <c r="L4108" s="69"/>
      <c r="M4108" s="69"/>
      <c r="P4108" s="63"/>
      <c r="Q4108" s="63"/>
      <c r="R4108" s="63"/>
    </row>
    <row r="4109" spans="1:18" outlineLevel="1">
      <c r="A4109" s="6">
        <v>53</v>
      </c>
      <c r="B4109" s="20">
        <v>42729.020833333336</v>
      </c>
      <c r="C4109" s="21">
        <v>0.35416666666666657</v>
      </c>
      <c r="D4109" s="59">
        <v>3.36</v>
      </c>
      <c r="E4109" s="60">
        <v>18.63</v>
      </c>
      <c r="F4109" s="7">
        <f t="shared" si="190"/>
        <v>3.45912</v>
      </c>
      <c r="G4109" s="7">
        <f t="shared" si="191"/>
        <v>19.867031999999998</v>
      </c>
      <c r="H4109" s="8">
        <f t="shared" ref="H4109:H4172" si="192">F4109*($B$6-G4109)</f>
        <v>213.19583226816002</v>
      </c>
      <c r="K4109" s="69"/>
      <c r="L4109" s="69"/>
      <c r="M4109" s="69"/>
      <c r="P4109" s="63"/>
      <c r="Q4109" s="63"/>
      <c r="R4109" s="63"/>
    </row>
    <row r="4110" spans="1:18" outlineLevel="1">
      <c r="A4110" s="6">
        <v>53</v>
      </c>
      <c r="B4110" s="20">
        <v>42729.020833333336</v>
      </c>
      <c r="C4110" s="21">
        <v>0.37499999999999989</v>
      </c>
      <c r="D4110" s="59">
        <v>2.9</v>
      </c>
      <c r="E4110" s="60">
        <v>21.24</v>
      </c>
      <c r="F4110" s="7">
        <f t="shared" ref="F4110:F4173" si="193">IF($B$10="Electricity",$D4110*$B$7,$D4110*$B$8)</f>
        <v>2.9855499999999999</v>
      </c>
      <c r="G4110" s="7">
        <f t="shared" ref="G4110:G4173" si="194">+E4110*$B$8</f>
        <v>22.650335999999999</v>
      </c>
      <c r="H4110" s="8">
        <f t="shared" si="192"/>
        <v>175.69861435520002</v>
      </c>
      <c r="K4110" s="69"/>
      <c r="L4110" s="69"/>
      <c r="M4110" s="69"/>
      <c r="P4110" s="63"/>
      <c r="Q4110" s="63"/>
      <c r="R4110" s="63"/>
    </row>
    <row r="4111" spans="1:18" outlineLevel="1">
      <c r="A4111" s="6">
        <v>53</v>
      </c>
      <c r="B4111" s="20">
        <v>42729.020833333336</v>
      </c>
      <c r="C4111" s="21">
        <v>0.3958333333333332</v>
      </c>
      <c r="D4111" s="59">
        <v>2.34</v>
      </c>
      <c r="E4111" s="60">
        <v>30.75</v>
      </c>
      <c r="F4111" s="7">
        <f t="shared" si="193"/>
        <v>2.40903</v>
      </c>
      <c r="G4111" s="7">
        <f t="shared" si="194"/>
        <v>32.791800000000002</v>
      </c>
      <c r="H4111" s="8">
        <f t="shared" si="192"/>
        <v>117.33951504599999</v>
      </c>
      <c r="K4111" s="69"/>
      <c r="L4111" s="69"/>
      <c r="M4111" s="69"/>
      <c r="P4111" s="63"/>
      <c r="Q4111" s="63"/>
      <c r="R4111" s="63"/>
    </row>
    <row r="4112" spans="1:18" outlineLevel="1">
      <c r="A4112" s="6">
        <v>53</v>
      </c>
      <c r="B4112" s="20">
        <v>42729.020833333336</v>
      </c>
      <c r="C4112" s="21">
        <v>0.41666666666666652</v>
      </c>
      <c r="D4112" s="59">
        <v>2.89</v>
      </c>
      <c r="E4112" s="60">
        <v>35.69</v>
      </c>
      <c r="F4112" s="7">
        <f t="shared" si="193"/>
        <v>2.9752550000000002</v>
      </c>
      <c r="G4112" s="7">
        <f t="shared" si="194"/>
        <v>38.059815999999998</v>
      </c>
      <c r="H4112" s="8">
        <f t="shared" si="192"/>
        <v>129.24562464692002</v>
      </c>
      <c r="K4112" s="69"/>
      <c r="L4112" s="69"/>
      <c r="M4112" s="69"/>
      <c r="P4112" s="63"/>
      <c r="Q4112" s="63"/>
      <c r="R4112" s="63"/>
    </row>
    <row r="4113" spans="1:18" outlineLevel="1">
      <c r="A4113" s="6">
        <v>53</v>
      </c>
      <c r="B4113" s="20">
        <v>42729.020833333336</v>
      </c>
      <c r="C4113" s="21">
        <v>0.43749999999999983</v>
      </c>
      <c r="D4113" s="59">
        <v>2.6</v>
      </c>
      <c r="E4113" s="60">
        <v>35.69</v>
      </c>
      <c r="F4113" s="7">
        <f t="shared" si="193"/>
        <v>2.6767000000000003</v>
      </c>
      <c r="G4113" s="7">
        <f t="shared" si="194"/>
        <v>38.059815999999998</v>
      </c>
      <c r="H4113" s="8">
        <f t="shared" si="192"/>
        <v>116.27634051280002</v>
      </c>
      <c r="K4113" s="69"/>
      <c r="L4113" s="69"/>
      <c r="M4113" s="69"/>
      <c r="P4113" s="63"/>
      <c r="Q4113" s="63"/>
      <c r="R4113" s="63"/>
    </row>
    <row r="4114" spans="1:18" outlineLevel="1">
      <c r="A4114" s="6">
        <v>53</v>
      </c>
      <c r="B4114" s="20">
        <v>42729.020833333336</v>
      </c>
      <c r="C4114" s="21">
        <v>0.45833333333333315</v>
      </c>
      <c r="D4114" s="59">
        <v>3.32</v>
      </c>
      <c r="E4114" s="60">
        <v>35.69</v>
      </c>
      <c r="F4114" s="7">
        <f t="shared" si="193"/>
        <v>3.4179400000000002</v>
      </c>
      <c r="G4114" s="7">
        <f t="shared" si="194"/>
        <v>38.059815999999998</v>
      </c>
      <c r="H4114" s="8">
        <f t="shared" si="192"/>
        <v>148.47594250096</v>
      </c>
      <c r="K4114" s="69"/>
      <c r="L4114" s="69"/>
      <c r="M4114" s="69"/>
      <c r="P4114" s="63"/>
      <c r="Q4114" s="63"/>
      <c r="R4114" s="63"/>
    </row>
    <row r="4115" spans="1:18" outlineLevel="1">
      <c r="A4115" s="6">
        <v>53</v>
      </c>
      <c r="B4115" s="20">
        <v>42729.020833333336</v>
      </c>
      <c r="C4115" s="21">
        <v>0.47916666666666646</v>
      </c>
      <c r="D4115" s="59">
        <v>3.5</v>
      </c>
      <c r="E4115" s="60">
        <v>34.840000000000003</v>
      </c>
      <c r="F4115" s="7">
        <f t="shared" si="193"/>
        <v>3.6032500000000001</v>
      </c>
      <c r="G4115" s="7">
        <f t="shared" si="194"/>
        <v>37.153376000000002</v>
      </c>
      <c r="H4115" s="8">
        <f t="shared" si="192"/>
        <v>159.79197292800001</v>
      </c>
      <c r="K4115" s="69"/>
      <c r="L4115" s="69"/>
      <c r="M4115" s="69"/>
      <c r="P4115" s="63"/>
      <c r="Q4115" s="63"/>
      <c r="R4115" s="63"/>
    </row>
    <row r="4116" spans="1:18" outlineLevel="1">
      <c r="A4116" s="6">
        <v>53</v>
      </c>
      <c r="B4116" s="20">
        <v>42729.020833333336</v>
      </c>
      <c r="C4116" s="21">
        <v>0.49999999999999978</v>
      </c>
      <c r="D4116" s="59">
        <v>3.25</v>
      </c>
      <c r="E4116" s="60">
        <v>33.22</v>
      </c>
      <c r="F4116" s="7">
        <f t="shared" si="193"/>
        <v>3.3458750000000004</v>
      </c>
      <c r="G4116" s="7">
        <f t="shared" si="194"/>
        <v>35.425807999999996</v>
      </c>
      <c r="H4116" s="8">
        <f t="shared" si="192"/>
        <v>154.15848715800004</v>
      </c>
      <c r="K4116" s="69"/>
      <c r="L4116" s="69"/>
      <c r="M4116" s="69"/>
      <c r="P4116" s="63"/>
      <c r="Q4116" s="63"/>
      <c r="R4116" s="63"/>
    </row>
    <row r="4117" spans="1:18" outlineLevel="1">
      <c r="A4117" s="6">
        <v>53</v>
      </c>
      <c r="B4117" s="20">
        <v>42729.020833333336</v>
      </c>
      <c r="C4117" s="21">
        <v>0.52083333333333315</v>
      </c>
      <c r="D4117" s="59">
        <v>3.62</v>
      </c>
      <c r="E4117" s="60">
        <v>18.63</v>
      </c>
      <c r="F4117" s="7">
        <f t="shared" si="193"/>
        <v>3.7267900000000003</v>
      </c>
      <c r="G4117" s="7">
        <f t="shared" si="194"/>
        <v>19.867031999999998</v>
      </c>
      <c r="H4117" s="8">
        <f t="shared" si="192"/>
        <v>229.69312881272003</v>
      </c>
      <c r="K4117" s="69"/>
      <c r="L4117" s="69"/>
      <c r="M4117" s="69"/>
      <c r="P4117" s="63"/>
      <c r="Q4117" s="63"/>
      <c r="R4117" s="63"/>
    </row>
    <row r="4118" spans="1:18" outlineLevel="1">
      <c r="A4118" s="6">
        <v>53</v>
      </c>
      <c r="B4118" s="20">
        <v>42729.020833333336</v>
      </c>
      <c r="C4118" s="21">
        <v>0.54166666666666652</v>
      </c>
      <c r="D4118" s="59">
        <v>3.16</v>
      </c>
      <c r="E4118" s="60">
        <v>14.28</v>
      </c>
      <c r="F4118" s="7">
        <f t="shared" si="193"/>
        <v>3.2532200000000002</v>
      </c>
      <c r="G4118" s="7">
        <f t="shared" si="194"/>
        <v>15.228192</v>
      </c>
      <c r="H4118" s="8">
        <f t="shared" si="192"/>
        <v>215.59677122175998</v>
      </c>
      <c r="K4118" s="69"/>
      <c r="L4118" s="69"/>
      <c r="M4118" s="69"/>
      <c r="P4118" s="63"/>
      <c r="Q4118" s="63"/>
      <c r="R4118" s="63"/>
    </row>
    <row r="4119" spans="1:18" outlineLevel="1">
      <c r="A4119" s="6">
        <v>53</v>
      </c>
      <c r="B4119" s="20">
        <v>42729.020833333336</v>
      </c>
      <c r="C4119" s="21">
        <v>0.56249999999999989</v>
      </c>
      <c r="D4119" s="59">
        <v>2.69</v>
      </c>
      <c r="E4119" s="60">
        <v>16.84</v>
      </c>
      <c r="F4119" s="7">
        <f t="shared" si="193"/>
        <v>2.769355</v>
      </c>
      <c r="G4119" s="7">
        <f t="shared" si="194"/>
        <v>17.958176000000002</v>
      </c>
      <c r="H4119" s="8">
        <f t="shared" si="192"/>
        <v>175.96986800351999</v>
      </c>
      <c r="K4119" s="69"/>
      <c r="L4119" s="69"/>
      <c r="M4119" s="69"/>
      <c r="P4119" s="63"/>
      <c r="Q4119" s="63"/>
      <c r="R4119" s="63"/>
    </row>
    <row r="4120" spans="1:18" outlineLevel="1">
      <c r="A4120" s="6">
        <v>53</v>
      </c>
      <c r="B4120" s="20">
        <v>42729.020833333336</v>
      </c>
      <c r="C4120" s="21">
        <v>0.58333333333333326</v>
      </c>
      <c r="D4120" s="59">
        <v>3.49</v>
      </c>
      <c r="E4120" s="60">
        <v>29.22</v>
      </c>
      <c r="F4120" s="7">
        <f t="shared" si="193"/>
        <v>3.5929550000000003</v>
      </c>
      <c r="G4120" s="7">
        <f t="shared" si="194"/>
        <v>31.160208000000001</v>
      </c>
      <c r="H4120" s="8">
        <f t="shared" si="192"/>
        <v>180.86860736536002</v>
      </c>
      <c r="K4120" s="69"/>
      <c r="L4120" s="69"/>
      <c r="M4120" s="69"/>
      <c r="P4120" s="63"/>
      <c r="Q4120" s="63"/>
      <c r="R4120" s="63"/>
    </row>
    <row r="4121" spans="1:18" outlineLevel="1">
      <c r="A4121" s="6">
        <v>53</v>
      </c>
      <c r="B4121" s="20">
        <v>42729.020833333336</v>
      </c>
      <c r="C4121" s="21">
        <v>0.60416666666666663</v>
      </c>
      <c r="D4121" s="59">
        <v>2.94</v>
      </c>
      <c r="E4121" s="60">
        <v>10.55</v>
      </c>
      <c r="F4121" s="7">
        <f t="shared" si="193"/>
        <v>3.0267300000000001</v>
      </c>
      <c r="G4121" s="7">
        <f t="shared" si="194"/>
        <v>11.250520000000002</v>
      </c>
      <c r="H4121" s="8">
        <f t="shared" si="192"/>
        <v>212.62620860040002</v>
      </c>
      <c r="K4121" s="69"/>
      <c r="L4121" s="69"/>
      <c r="M4121" s="69"/>
      <c r="P4121" s="63"/>
      <c r="Q4121" s="63"/>
      <c r="R4121" s="63"/>
    </row>
    <row r="4122" spans="1:18" outlineLevel="1">
      <c r="A4122" s="6">
        <v>53</v>
      </c>
      <c r="B4122" s="20">
        <v>42729.020833333336</v>
      </c>
      <c r="C4122" s="21">
        <v>0.625</v>
      </c>
      <c r="D4122" s="59">
        <v>2.59</v>
      </c>
      <c r="E4122" s="60">
        <v>32.43</v>
      </c>
      <c r="F4122" s="7">
        <f t="shared" si="193"/>
        <v>2.6664050000000001</v>
      </c>
      <c r="G4122" s="7">
        <f t="shared" si="194"/>
        <v>34.583351999999998</v>
      </c>
      <c r="H4122" s="8">
        <f t="shared" si="192"/>
        <v>125.09878481044001</v>
      </c>
      <c r="K4122" s="69"/>
      <c r="L4122" s="69"/>
      <c r="M4122" s="69"/>
      <c r="P4122" s="63"/>
      <c r="Q4122" s="63"/>
      <c r="R4122" s="63"/>
    </row>
    <row r="4123" spans="1:18" outlineLevel="1">
      <c r="A4123" s="6">
        <v>53</v>
      </c>
      <c r="B4123" s="20">
        <v>42729.020833333336</v>
      </c>
      <c r="C4123" s="21">
        <v>0.64583333333333337</v>
      </c>
      <c r="D4123" s="59">
        <v>3.15</v>
      </c>
      <c r="E4123" s="60">
        <v>35.69</v>
      </c>
      <c r="F4123" s="7">
        <f t="shared" si="193"/>
        <v>3.2429250000000001</v>
      </c>
      <c r="G4123" s="7">
        <f t="shared" si="194"/>
        <v>38.059815999999998</v>
      </c>
      <c r="H4123" s="8">
        <f t="shared" si="192"/>
        <v>140.8732586982</v>
      </c>
      <c r="K4123" s="69"/>
      <c r="L4123" s="69"/>
      <c r="M4123" s="69"/>
      <c r="P4123" s="63"/>
      <c r="Q4123" s="63"/>
      <c r="R4123" s="63"/>
    </row>
    <row r="4124" spans="1:18" outlineLevel="1">
      <c r="A4124" s="6">
        <v>53</v>
      </c>
      <c r="B4124" s="20">
        <v>42729.020833333336</v>
      </c>
      <c r="C4124" s="21">
        <v>0.66666666666666674</v>
      </c>
      <c r="D4124" s="59">
        <v>3.1</v>
      </c>
      <c r="E4124" s="60">
        <v>40.14</v>
      </c>
      <c r="F4124" s="7">
        <f t="shared" si="193"/>
        <v>3.1914500000000006</v>
      </c>
      <c r="G4124" s="7">
        <f t="shared" si="194"/>
        <v>42.805295999999998</v>
      </c>
      <c r="H4124" s="8">
        <f t="shared" si="192"/>
        <v>123.49221308080003</v>
      </c>
      <c r="K4124" s="69"/>
      <c r="L4124" s="69"/>
      <c r="M4124" s="69"/>
      <c r="P4124" s="63"/>
      <c r="Q4124" s="63"/>
      <c r="R4124" s="63"/>
    </row>
    <row r="4125" spans="1:18" outlineLevel="1">
      <c r="A4125" s="6">
        <v>53</v>
      </c>
      <c r="B4125" s="20">
        <v>42729.020833333336</v>
      </c>
      <c r="C4125" s="21">
        <v>0.68750000000000011</v>
      </c>
      <c r="D4125" s="59">
        <v>3.67</v>
      </c>
      <c r="E4125" s="60">
        <v>40.49</v>
      </c>
      <c r="F4125" s="7">
        <f t="shared" si="193"/>
        <v>3.7782650000000002</v>
      </c>
      <c r="G4125" s="7">
        <f t="shared" si="194"/>
        <v>43.178536000000001</v>
      </c>
      <c r="H4125" s="8">
        <f t="shared" si="192"/>
        <v>144.78864617996001</v>
      </c>
      <c r="K4125" s="69"/>
      <c r="L4125" s="69"/>
      <c r="M4125" s="69"/>
      <c r="P4125" s="63"/>
      <c r="Q4125" s="63"/>
      <c r="R4125" s="63"/>
    </row>
    <row r="4126" spans="1:18" outlineLevel="1">
      <c r="A4126" s="6">
        <v>53</v>
      </c>
      <c r="B4126" s="20">
        <v>42729.020833333336</v>
      </c>
      <c r="C4126" s="21">
        <v>0.70833333333333348</v>
      </c>
      <c r="D4126" s="59">
        <v>2.91</v>
      </c>
      <c r="E4126" s="60">
        <v>42.61</v>
      </c>
      <c r="F4126" s="7">
        <f t="shared" si="193"/>
        <v>2.9958450000000005</v>
      </c>
      <c r="G4126" s="7">
        <f t="shared" si="194"/>
        <v>45.439304</v>
      </c>
      <c r="H4126" s="8">
        <f t="shared" si="192"/>
        <v>108.03225580812001</v>
      </c>
      <c r="K4126" s="69"/>
      <c r="L4126" s="69"/>
      <c r="M4126" s="69"/>
      <c r="P4126" s="63"/>
      <c r="Q4126" s="63"/>
      <c r="R4126" s="63"/>
    </row>
    <row r="4127" spans="1:18" outlineLevel="1">
      <c r="A4127" s="6">
        <v>53</v>
      </c>
      <c r="B4127" s="20">
        <v>42729.020833333336</v>
      </c>
      <c r="C4127" s="21">
        <v>0.72916666666666685</v>
      </c>
      <c r="D4127" s="59">
        <v>4.88</v>
      </c>
      <c r="E4127" s="60">
        <v>43.38</v>
      </c>
      <c r="F4127" s="7">
        <f t="shared" si="193"/>
        <v>5.0239600000000006</v>
      </c>
      <c r="G4127" s="7">
        <f t="shared" si="194"/>
        <v>46.260432000000002</v>
      </c>
      <c r="H4127" s="8">
        <f t="shared" si="192"/>
        <v>177.04218004928001</v>
      </c>
      <c r="K4127" s="69"/>
      <c r="L4127" s="69"/>
      <c r="M4127" s="69"/>
      <c r="P4127" s="63"/>
      <c r="Q4127" s="63"/>
      <c r="R4127" s="63"/>
    </row>
    <row r="4128" spans="1:18" outlineLevel="1">
      <c r="A4128" s="6">
        <v>53</v>
      </c>
      <c r="B4128" s="20">
        <v>42729.020833333336</v>
      </c>
      <c r="C4128" s="21">
        <v>0.75000000000000022</v>
      </c>
      <c r="D4128" s="59">
        <v>5.27</v>
      </c>
      <c r="E4128" s="60">
        <v>43.86</v>
      </c>
      <c r="F4128" s="7">
        <f t="shared" si="193"/>
        <v>5.425465</v>
      </c>
      <c r="G4128" s="7">
        <f t="shared" si="194"/>
        <v>46.772303999999998</v>
      </c>
      <c r="H4128" s="8">
        <f t="shared" si="192"/>
        <v>188.41389917864001</v>
      </c>
      <c r="K4128" s="69"/>
      <c r="L4128" s="69"/>
      <c r="M4128" s="69"/>
      <c r="P4128" s="63"/>
      <c r="Q4128" s="63"/>
      <c r="R4128" s="63"/>
    </row>
    <row r="4129" spans="1:18" outlineLevel="1">
      <c r="A4129" s="6">
        <v>53</v>
      </c>
      <c r="B4129" s="20">
        <v>42729.020833333336</v>
      </c>
      <c r="C4129" s="21">
        <v>0.77083333333333359</v>
      </c>
      <c r="D4129" s="59">
        <v>5.81</v>
      </c>
      <c r="E4129" s="60">
        <v>44.15</v>
      </c>
      <c r="F4129" s="7">
        <f t="shared" si="193"/>
        <v>5.981395</v>
      </c>
      <c r="G4129" s="7">
        <f t="shared" si="194"/>
        <v>47.081559999999996</v>
      </c>
      <c r="H4129" s="8">
        <f t="shared" si="192"/>
        <v>205.87028492380003</v>
      </c>
      <c r="K4129" s="69"/>
      <c r="L4129" s="69"/>
      <c r="M4129" s="69"/>
      <c r="P4129" s="63"/>
      <c r="Q4129" s="63"/>
      <c r="R4129" s="63"/>
    </row>
    <row r="4130" spans="1:18" outlineLevel="1">
      <c r="A4130" s="6">
        <v>53</v>
      </c>
      <c r="B4130" s="20">
        <v>42729.020833333336</v>
      </c>
      <c r="C4130" s="21">
        <v>0.79166666666666696</v>
      </c>
      <c r="D4130" s="59">
        <v>6.87</v>
      </c>
      <c r="E4130" s="60">
        <v>44.29</v>
      </c>
      <c r="F4130" s="7">
        <f t="shared" si="193"/>
        <v>7.0726650000000006</v>
      </c>
      <c r="G4130" s="7">
        <f t="shared" si="194"/>
        <v>47.230856000000003</v>
      </c>
      <c r="H4130" s="8">
        <f t="shared" si="192"/>
        <v>242.37417534875999</v>
      </c>
      <c r="K4130" s="69"/>
      <c r="L4130" s="69"/>
      <c r="M4130" s="69"/>
      <c r="P4130" s="63"/>
      <c r="Q4130" s="63"/>
      <c r="R4130" s="63"/>
    </row>
    <row r="4131" spans="1:18" outlineLevel="1">
      <c r="A4131" s="6">
        <v>53</v>
      </c>
      <c r="B4131" s="20">
        <v>42729.020833333336</v>
      </c>
      <c r="C4131" s="21">
        <v>0.81250000000000033</v>
      </c>
      <c r="D4131" s="59">
        <v>7.63</v>
      </c>
      <c r="E4131" s="60">
        <v>44.85</v>
      </c>
      <c r="F4131" s="7">
        <f t="shared" si="193"/>
        <v>7.8550850000000008</v>
      </c>
      <c r="G4131" s="7">
        <f t="shared" si="194"/>
        <v>47.828040000000001</v>
      </c>
      <c r="H4131" s="8">
        <f t="shared" si="192"/>
        <v>264.49610791660001</v>
      </c>
      <c r="K4131" s="69"/>
      <c r="L4131" s="69"/>
      <c r="M4131" s="69"/>
      <c r="P4131" s="63"/>
      <c r="Q4131" s="63"/>
      <c r="R4131" s="63"/>
    </row>
    <row r="4132" spans="1:18" outlineLevel="1">
      <c r="A4132" s="6">
        <v>53</v>
      </c>
      <c r="B4132" s="20">
        <v>42729.020833333336</v>
      </c>
      <c r="C4132" s="21">
        <v>0.8333333333333337</v>
      </c>
      <c r="D4132" s="59">
        <v>7.83</v>
      </c>
      <c r="E4132" s="60">
        <v>43.71</v>
      </c>
      <c r="F4132" s="7">
        <f t="shared" si="193"/>
        <v>8.0609850000000005</v>
      </c>
      <c r="G4132" s="7">
        <f t="shared" si="194"/>
        <v>46.612344</v>
      </c>
      <c r="H4132" s="8">
        <f t="shared" si="192"/>
        <v>281.22887170116002</v>
      </c>
      <c r="K4132" s="69"/>
      <c r="L4132" s="69"/>
      <c r="M4132" s="69"/>
      <c r="P4132" s="63"/>
      <c r="Q4132" s="63"/>
      <c r="R4132" s="63"/>
    </row>
    <row r="4133" spans="1:18" outlineLevel="1">
      <c r="A4133" s="6">
        <v>53</v>
      </c>
      <c r="B4133" s="20">
        <v>42729.020833333336</v>
      </c>
      <c r="C4133" s="21">
        <v>0.85416666666666707</v>
      </c>
      <c r="D4133" s="59">
        <v>8.23</v>
      </c>
      <c r="E4133" s="60">
        <v>42.56</v>
      </c>
      <c r="F4133" s="7">
        <f t="shared" si="193"/>
        <v>8.4727850000000018</v>
      </c>
      <c r="G4133" s="7">
        <f t="shared" si="194"/>
        <v>45.385984000000001</v>
      </c>
      <c r="H4133" s="8">
        <f t="shared" si="192"/>
        <v>305.98629305456006</v>
      </c>
      <c r="K4133" s="69"/>
      <c r="L4133" s="69"/>
      <c r="M4133" s="69"/>
      <c r="P4133" s="63"/>
      <c r="Q4133" s="63"/>
      <c r="R4133" s="63"/>
    </row>
    <row r="4134" spans="1:18" outlineLevel="1">
      <c r="A4134" s="6">
        <v>53</v>
      </c>
      <c r="B4134" s="20">
        <v>42729.020833333336</v>
      </c>
      <c r="C4134" s="21">
        <v>0.87500000000000044</v>
      </c>
      <c r="D4134" s="59">
        <v>7.43</v>
      </c>
      <c r="E4134" s="60">
        <v>40.549999999999997</v>
      </c>
      <c r="F4134" s="7">
        <f t="shared" si="193"/>
        <v>7.6491850000000001</v>
      </c>
      <c r="G4134" s="7">
        <f t="shared" si="194"/>
        <v>43.242519999999999</v>
      </c>
      <c r="H4134" s="8">
        <f t="shared" si="192"/>
        <v>292.63854215380002</v>
      </c>
      <c r="K4134" s="69"/>
      <c r="L4134" s="69"/>
      <c r="M4134" s="69"/>
      <c r="P4134" s="63"/>
      <c r="Q4134" s="63"/>
      <c r="R4134" s="63"/>
    </row>
    <row r="4135" spans="1:18" outlineLevel="1">
      <c r="A4135" s="6">
        <v>53</v>
      </c>
      <c r="B4135" s="20">
        <v>42729.020833333336</v>
      </c>
      <c r="C4135" s="21">
        <v>0.89583333333333381</v>
      </c>
      <c r="D4135" s="59">
        <v>7.93</v>
      </c>
      <c r="E4135" s="60">
        <v>28.31</v>
      </c>
      <c r="F4135" s="7">
        <f t="shared" si="193"/>
        <v>8.1639350000000004</v>
      </c>
      <c r="G4135" s="7">
        <f t="shared" si="194"/>
        <v>30.189784</v>
      </c>
      <c r="H4135" s="8">
        <f t="shared" si="192"/>
        <v>418.89326825996</v>
      </c>
      <c r="K4135" s="69"/>
      <c r="L4135" s="69"/>
      <c r="M4135" s="69"/>
      <c r="P4135" s="63"/>
      <c r="Q4135" s="63"/>
      <c r="R4135" s="63"/>
    </row>
    <row r="4136" spans="1:18" outlineLevel="1">
      <c r="A4136" s="6">
        <v>53</v>
      </c>
      <c r="B4136" s="20">
        <v>42729.020833333336</v>
      </c>
      <c r="C4136" s="21">
        <v>0.91666666666666718</v>
      </c>
      <c r="D4136" s="59">
        <v>7.96</v>
      </c>
      <c r="E4136" s="60">
        <v>11.44</v>
      </c>
      <c r="F4136" s="7">
        <f t="shared" si="193"/>
        <v>8.19482</v>
      </c>
      <c r="G4136" s="7">
        <f t="shared" si="194"/>
        <v>12.199615999999999</v>
      </c>
      <c r="H4136" s="8">
        <f t="shared" si="192"/>
        <v>567.90417281088003</v>
      </c>
      <c r="K4136" s="69"/>
      <c r="L4136" s="69"/>
      <c r="M4136" s="69"/>
      <c r="P4136" s="63"/>
      <c r="Q4136" s="63"/>
      <c r="R4136" s="63"/>
    </row>
    <row r="4137" spans="1:18" outlineLevel="1">
      <c r="A4137" s="6">
        <v>53</v>
      </c>
      <c r="B4137" s="20">
        <v>42729.020833333336</v>
      </c>
      <c r="C4137" s="21">
        <v>0.93750000000000056</v>
      </c>
      <c r="D4137" s="59">
        <v>7.99</v>
      </c>
      <c r="E4137" s="60">
        <v>36.04</v>
      </c>
      <c r="F4137" s="7">
        <f t="shared" si="193"/>
        <v>8.2257050000000014</v>
      </c>
      <c r="G4137" s="7">
        <f t="shared" si="194"/>
        <v>38.433056000000001</v>
      </c>
      <c r="H4137" s="8">
        <f t="shared" si="192"/>
        <v>354.25597659552005</v>
      </c>
      <c r="K4137" s="69"/>
      <c r="L4137" s="69"/>
      <c r="M4137" s="69"/>
      <c r="P4137" s="63"/>
      <c r="Q4137" s="63"/>
      <c r="R4137" s="63"/>
    </row>
    <row r="4138" spans="1:18" outlineLevel="1">
      <c r="A4138" s="6">
        <v>53</v>
      </c>
      <c r="B4138" s="20">
        <v>42729.020833333336</v>
      </c>
      <c r="C4138" s="21">
        <v>0.95833333333333393</v>
      </c>
      <c r="D4138" s="59">
        <v>8.0399999999999991</v>
      </c>
      <c r="E4138" s="60">
        <v>30.6</v>
      </c>
      <c r="F4138" s="7">
        <f t="shared" si="193"/>
        <v>8.2771799999999995</v>
      </c>
      <c r="G4138" s="7">
        <f t="shared" si="194"/>
        <v>32.631840000000004</v>
      </c>
      <c r="H4138" s="8">
        <f t="shared" si="192"/>
        <v>404.49055658879996</v>
      </c>
      <c r="K4138" s="69"/>
      <c r="L4138" s="69"/>
      <c r="M4138" s="69"/>
      <c r="P4138" s="63"/>
      <c r="Q4138" s="63"/>
      <c r="R4138" s="63"/>
    </row>
    <row r="4139" spans="1:18" outlineLevel="1">
      <c r="A4139" s="6">
        <v>53</v>
      </c>
      <c r="B4139" s="20">
        <v>42729.020833333336</v>
      </c>
      <c r="C4139" s="21">
        <v>0.9791666666666673</v>
      </c>
      <c r="D4139" s="59">
        <v>8.09</v>
      </c>
      <c r="E4139" s="60">
        <v>24</v>
      </c>
      <c r="F4139" s="7">
        <f t="shared" si="193"/>
        <v>8.3286550000000013</v>
      </c>
      <c r="G4139" s="7">
        <f t="shared" si="194"/>
        <v>25.593600000000002</v>
      </c>
      <c r="H4139" s="8">
        <f t="shared" si="192"/>
        <v>465.62511789200005</v>
      </c>
      <c r="K4139" s="69"/>
      <c r="L4139" s="69"/>
      <c r="M4139" s="69"/>
      <c r="P4139" s="63"/>
      <c r="Q4139" s="63"/>
      <c r="R4139" s="63"/>
    </row>
    <row r="4140" spans="1:18" outlineLevel="1">
      <c r="A4140" s="6">
        <v>53</v>
      </c>
      <c r="B4140" s="20">
        <v>42729.020833333336</v>
      </c>
      <c r="C4140" s="21">
        <v>1.0000000000000007</v>
      </c>
      <c r="D4140" s="59">
        <v>8.1199999999999992</v>
      </c>
      <c r="E4140" s="60">
        <v>19.850000000000001</v>
      </c>
      <c r="F4140" s="7">
        <f t="shared" si="193"/>
        <v>8.3595399999999991</v>
      </c>
      <c r="G4140" s="7">
        <f t="shared" si="194"/>
        <v>21.168040000000001</v>
      </c>
      <c r="H4140" s="8">
        <f t="shared" si="192"/>
        <v>504.34743289839992</v>
      </c>
      <c r="K4140" s="69"/>
      <c r="L4140" s="69"/>
      <c r="M4140" s="69"/>
      <c r="P4140" s="63"/>
      <c r="Q4140" s="63"/>
      <c r="R4140" s="63"/>
    </row>
    <row r="4141" spans="1:18" outlineLevel="1">
      <c r="A4141" s="6">
        <v>53</v>
      </c>
      <c r="B4141" s="20">
        <v>42730.020833333336</v>
      </c>
      <c r="C4141" s="21">
        <v>2.0833333333333332E-2</v>
      </c>
      <c r="D4141" s="59">
        <v>8.14</v>
      </c>
      <c r="E4141" s="60">
        <v>18.829999999999998</v>
      </c>
      <c r="F4141" s="7">
        <f t="shared" si="193"/>
        <v>8.3801300000000012</v>
      </c>
      <c r="G4141" s="7">
        <f t="shared" si="194"/>
        <v>20.080311999999999</v>
      </c>
      <c r="H4141" s="8">
        <f t="shared" si="192"/>
        <v>514.7049699994401</v>
      </c>
      <c r="K4141" s="69"/>
      <c r="L4141" s="69"/>
      <c r="M4141" s="69"/>
      <c r="P4141" s="63"/>
      <c r="Q4141" s="63"/>
      <c r="R4141" s="63"/>
    </row>
    <row r="4142" spans="1:18" outlineLevel="1">
      <c r="A4142" s="6">
        <v>53</v>
      </c>
      <c r="B4142" s="20">
        <v>42730.020833333336</v>
      </c>
      <c r="C4142" s="21">
        <v>4.1666666666666664E-2</v>
      </c>
      <c r="D4142" s="59">
        <v>8.15</v>
      </c>
      <c r="E4142" s="60">
        <v>18.14</v>
      </c>
      <c r="F4142" s="7">
        <f t="shared" si="193"/>
        <v>8.3904250000000005</v>
      </c>
      <c r="G4142" s="7">
        <f t="shared" si="194"/>
        <v>19.344495999999999</v>
      </c>
      <c r="H4142" s="8">
        <f t="shared" si="192"/>
        <v>521.5110946492</v>
      </c>
      <c r="K4142" s="69"/>
      <c r="L4142" s="69"/>
      <c r="M4142" s="69"/>
      <c r="P4142" s="63"/>
      <c r="Q4142" s="63"/>
      <c r="R4142" s="63"/>
    </row>
    <row r="4143" spans="1:18" outlineLevel="1">
      <c r="A4143" s="6">
        <v>53</v>
      </c>
      <c r="B4143" s="20">
        <v>42730.020833333336</v>
      </c>
      <c r="C4143" s="21">
        <v>6.25E-2</v>
      </c>
      <c r="D4143" s="59">
        <v>8.15</v>
      </c>
      <c r="E4143" s="60">
        <v>17.61</v>
      </c>
      <c r="F4143" s="7">
        <f t="shared" si="193"/>
        <v>8.3904250000000005</v>
      </c>
      <c r="G4143" s="7">
        <f t="shared" si="194"/>
        <v>18.779304</v>
      </c>
      <c r="H4143" s="8">
        <f t="shared" si="192"/>
        <v>526.25329573580007</v>
      </c>
      <c r="K4143" s="69"/>
      <c r="L4143" s="69"/>
      <c r="M4143" s="69"/>
      <c r="P4143" s="63"/>
      <c r="Q4143" s="63"/>
      <c r="R4143" s="63"/>
    </row>
    <row r="4144" spans="1:18" outlineLevel="1">
      <c r="A4144" s="6">
        <v>53</v>
      </c>
      <c r="B4144" s="20">
        <v>42730.020833333336</v>
      </c>
      <c r="C4144" s="21">
        <v>8.3333333333333329E-2</v>
      </c>
      <c r="D4144" s="59">
        <v>8.15</v>
      </c>
      <c r="E4144" s="60">
        <v>3.86</v>
      </c>
      <c r="F4144" s="7">
        <f t="shared" si="193"/>
        <v>8.3904250000000005</v>
      </c>
      <c r="G4144" s="7">
        <f t="shared" si="194"/>
        <v>4.1163039999999995</v>
      </c>
      <c r="H4144" s="8">
        <f t="shared" si="192"/>
        <v>649.28209751079999</v>
      </c>
      <c r="K4144" s="69"/>
      <c r="L4144" s="69"/>
      <c r="M4144" s="69"/>
      <c r="P4144" s="63"/>
      <c r="Q4144" s="63"/>
      <c r="R4144" s="63"/>
    </row>
    <row r="4145" spans="1:18" outlineLevel="1">
      <c r="A4145" s="6">
        <v>53</v>
      </c>
      <c r="B4145" s="20">
        <v>42730.020833333336</v>
      </c>
      <c r="C4145" s="21">
        <v>0.10416666666666666</v>
      </c>
      <c r="D4145" s="59">
        <v>8.14</v>
      </c>
      <c r="E4145" s="60">
        <v>27.09</v>
      </c>
      <c r="F4145" s="7">
        <f t="shared" si="193"/>
        <v>8.3801300000000012</v>
      </c>
      <c r="G4145" s="7">
        <f t="shared" si="194"/>
        <v>28.888776</v>
      </c>
      <c r="H4145" s="8">
        <f t="shared" si="192"/>
        <v>440.88889657912006</v>
      </c>
      <c r="K4145" s="69"/>
      <c r="L4145" s="69"/>
      <c r="M4145" s="69"/>
      <c r="P4145" s="63"/>
      <c r="Q4145" s="63"/>
      <c r="R4145" s="63"/>
    </row>
    <row r="4146" spans="1:18" outlineLevel="1">
      <c r="A4146" s="6">
        <v>53</v>
      </c>
      <c r="B4146" s="20">
        <v>42730.020833333336</v>
      </c>
      <c r="C4146" s="21">
        <v>0.12499999999999999</v>
      </c>
      <c r="D4146" s="59">
        <v>8.14</v>
      </c>
      <c r="E4146" s="60">
        <v>25.16</v>
      </c>
      <c r="F4146" s="7">
        <f t="shared" si="193"/>
        <v>8.3801300000000012</v>
      </c>
      <c r="G4146" s="7">
        <f t="shared" si="194"/>
        <v>26.830624</v>
      </c>
      <c r="H4146" s="8">
        <f t="shared" si="192"/>
        <v>458.13647789888006</v>
      </c>
      <c r="K4146" s="69"/>
      <c r="L4146" s="69"/>
      <c r="M4146" s="69"/>
      <c r="P4146" s="63"/>
      <c r="Q4146" s="63"/>
      <c r="R4146" s="63"/>
    </row>
    <row r="4147" spans="1:18" outlineLevel="1">
      <c r="A4147" s="6">
        <v>53</v>
      </c>
      <c r="B4147" s="20">
        <v>42730.020833333336</v>
      </c>
      <c r="C4147" s="21">
        <v>0.14583333333333331</v>
      </c>
      <c r="D4147" s="59">
        <v>8.14</v>
      </c>
      <c r="E4147" s="60">
        <v>25.2</v>
      </c>
      <c r="F4147" s="7">
        <f t="shared" si="193"/>
        <v>8.3801300000000012</v>
      </c>
      <c r="G4147" s="7">
        <f t="shared" si="194"/>
        <v>26.873280000000001</v>
      </c>
      <c r="H4147" s="8">
        <f t="shared" si="192"/>
        <v>457.77901507360008</v>
      </c>
      <c r="K4147" s="69"/>
      <c r="L4147" s="69"/>
      <c r="M4147" s="69"/>
      <c r="P4147" s="63"/>
      <c r="Q4147" s="63"/>
      <c r="R4147" s="63"/>
    </row>
    <row r="4148" spans="1:18" outlineLevel="1">
      <c r="A4148" s="6">
        <v>53</v>
      </c>
      <c r="B4148" s="20">
        <v>42730.020833333336</v>
      </c>
      <c r="C4148" s="21">
        <v>0.16666666666666666</v>
      </c>
      <c r="D4148" s="59">
        <v>8.14</v>
      </c>
      <c r="E4148" s="60">
        <v>23.88</v>
      </c>
      <c r="F4148" s="7">
        <f t="shared" si="193"/>
        <v>8.3801300000000012</v>
      </c>
      <c r="G4148" s="7">
        <f t="shared" si="194"/>
        <v>25.465631999999999</v>
      </c>
      <c r="H4148" s="8">
        <f t="shared" si="192"/>
        <v>469.57528830784008</v>
      </c>
      <c r="K4148" s="69"/>
      <c r="L4148" s="69"/>
      <c r="M4148" s="69"/>
      <c r="P4148" s="63"/>
      <c r="Q4148" s="63"/>
      <c r="R4148" s="63"/>
    </row>
    <row r="4149" spans="1:18" outlineLevel="1">
      <c r="A4149" s="6">
        <v>53</v>
      </c>
      <c r="B4149" s="20">
        <v>42730.020833333336</v>
      </c>
      <c r="C4149" s="21">
        <v>0.1875</v>
      </c>
      <c r="D4149" s="59">
        <v>8.11</v>
      </c>
      <c r="E4149" s="60">
        <v>18.010000000000002</v>
      </c>
      <c r="F4149" s="7">
        <f t="shared" si="193"/>
        <v>8.3492449999999998</v>
      </c>
      <c r="G4149" s="7">
        <f t="shared" si="194"/>
        <v>19.205864000000002</v>
      </c>
      <c r="H4149" s="8">
        <f t="shared" si="192"/>
        <v>520.10900352731994</v>
      </c>
      <c r="K4149" s="69"/>
      <c r="L4149" s="69"/>
      <c r="M4149" s="69"/>
      <c r="P4149" s="63"/>
      <c r="Q4149" s="63"/>
      <c r="R4149" s="63"/>
    </row>
    <row r="4150" spans="1:18" outlineLevel="1">
      <c r="A4150" s="6">
        <v>53</v>
      </c>
      <c r="B4150" s="20">
        <v>42730.020833333336</v>
      </c>
      <c r="C4150" s="21">
        <v>0.20833333333333334</v>
      </c>
      <c r="D4150" s="59">
        <v>8.14</v>
      </c>
      <c r="E4150" s="60">
        <v>22.51</v>
      </c>
      <c r="F4150" s="7">
        <f t="shared" si="193"/>
        <v>8.3801300000000012</v>
      </c>
      <c r="G4150" s="7">
        <f t="shared" si="194"/>
        <v>24.004664000000002</v>
      </c>
      <c r="H4150" s="8">
        <f t="shared" si="192"/>
        <v>481.81839007368001</v>
      </c>
      <c r="K4150" s="69"/>
      <c r="L4150" s="69"/>
      <c r="M4150" s="69"/>
      <c r="P4150" s="63"/>
      <c r="Q4150" s="63"/>
      <c r="R4150" s="63"/>
    </row>
    <row r="4151" spans="1:18" outlineLevel="1">
      <c r="A4151" s="6">
        <v>53</v>
      </c>
      <c r="B4151" s="20">
        <v>42730.020833333336</v>
      </c>
      <c r="C4151" s="21">
        <v>0.22916666666666669</v>
      </c>
      <c r="D4151" s="59">
        <v>8.08</v>
      </c>
      <c r="E4151" s="60">
        <v>25.71</v>
      </c>
      <c r="F4151" s="7">
        <f t="shared" si="193"/>
        <v>8.3183600000000002</v>
      </c>
      <c r="G4151" s="7">
        <f t="shared" si="194"/>
        <v>27.417144</v>
      </c>
      <c r="H4151" s="8">
        <f t="shared" si="192"/>
        <v>449.88066603615999</v>
      </c>
      <c r="K4151" s="69"/>
      <c r="L4151" s="69"/>
      <c r="M4151" s="69"/>
      <c r="P4151" s="63"/>
      <c r="Q4151" s="63"/>
      <c r="R4151" s="63"/>
    </row>
    <row r="4152" spans="1:18" outlineLevel="1">
      <c r="A4152" s="6">
        <v>53</v>
      </c>
      <c r="B4152" s="20">
        <v>42730.020833333336</v>
      </c>
      <c r="C4152" s="21">
        <v>0.25</v>
      </c>
      <c r="D4152" s="59">
        <v>8</v>
      </c>
      <c r="E4152" s="60">
        <v>26.67</v>
      </c>
      <c r="F4152" s="7">
        <f t="shared" si="193"/>
        <v>8.2360000000000007</v>
      </c>
      <c r="G4152" s="7">
        <f t="shared" si="194"/>
        <v>28.440888000000001</v>
      </c>
      <c r="H4152" s="8">
        <f t="shared" si="192"/>
        <v>436.99484643200003</v>
      </c>
      <c r="K4152" s="69"/>
      <c r="L4152" s="69"/>
      <c r="M4152" s="69"/>
      <c r="P4152" s="63"/>
      <c r="Q4152" s="63"/>
      <c r="R4152" s="63"/>
    </row>
    <row r="4153" spans="1:18" outlineLevel="1">
      <c r="A4153" s="6">
        <v>53</v>
      </c>
      <c r="B4153" s="20">
        <v>42730.020833333336</v>
      </c>
      <c r="C4153" s="21">
        <v>0.27083333333333331</v>
      </c>
      <c r="D4153" s="59">
        <v>7.57</v>
      </c>
      <c r="E4153" s="60">
        <v>29.32</v>
      </c>
      <c r="F4153" s="7">
        <f t="shared" si="193"/>
        <v>7.7933150000000007</v>
      </c>
      <c r="G4153" s="7">
        <f t="shared" si="194"/>
        <v>31.266848</v>
      </c>
      <c r="H4153" s="8">
        <f t="shared" si="192"/>
        <v>391.48277697888005</v>
      </c>
      <c r="K4153" s="69"/>
      <c r="L4153" s="69"/>
      <c r="M4153" s="69"/>
      <c r="P4153" s="63"/>
      <c r="Q4153" s="63"/>
      <c r="R4153" s="63"/>
    </row>
    <row r="4154" spans="1:18" outlineLevel="1">
      <c r="A4154" s="6">
        <v>53</v>
      </c>
      <c r="B4154" s="20">
        <v>42730.020833333336</v>
      </c>
      <c r="C4154" s="21">
        <v>0.29166666666666663</v>
      </c>
      <c r="D4154" s="59">
        <v>7.31</v>
      </c>
      <c r="E4154" s="60">
        <v>36.19</v>
      </c>
      <c r="F4154" s="7">
        <f t="shared" si="193"/>
        <v>7.5256449999999999</v>
      </c>
      <c r="G4154" s="7">
        <f t="shared" si="194"/>
        <v>38.593015999999999</v>
      </c>
      <c r="H4154" s="8">
        <f t="shared" si="192"/>
        <v>322.90272960468002</v>
      </c>
      <c r="K4154" s="69"/>
      <c r="L4154" s="69"/>
      <c r="M4154" s="69"/>
      <c r="P4154" s="63"/>
      <c r="Q4154" s="63"/>
      <c r="R4154" s="63"/>
    </row>
    <row r="4155" spans="1:18" outlineLevel="1">
      <c r="A4155" s="6">
        <v>53</v>
      </c>
      <c r="B4155" s="20">
        <v>42730.020833333336</v>
      </c>
      <c r="C4155" s="21">
        <v>0.31249999999999994</v>
      </c>
      <c r="D4155" s="59">
        <v>6.27</v>
      </c>
      <c r="E4155" s="60">
        <v>36.99</v>
      </c>
      <c r="F4155" s="7">
        <f t="shared" si="193"/>
        <v>6.4549650000000005</v>
      </c>
      <c r="G4155" s="7">
        <f t="shared" si="194"/>
        <v>39.446136000000003</v>
      </c>
      <c r="H4155" s="8">
        <f t="shared" si="192"/>
        <v>271.45622023476</v>
      </c>
      <c r="K4155" s="69"/>
      <c r="L4155" s="69"/>
      <c r="M4155" s="69"/>
      <c r="P4155" s="63"/>
      <c r="Q4155" s="63"/>
      <c r="R4155" s="63"/>
    </row>
    <row r="4156" spans="1:18" outlineLevel="1">
      <c r="A4156" s="6">
        <v>53</v>
      </c>
      <c r="B4156" s="20">
        <v>42730.020833333336</v>
      </c>
      <c r="C4156" s="21">
        <v>0.33333333333333326</v>
      </c>
      <c r="D4156" s="59">
        <v>4.8499999999999996</v>
      </c>
      <c r="E4156" s="60">
        <v>36.72</v>
      </c>
      <c r="F4156" s="7">
        <f t="shared" si="193"/>
        <v>4.9930750000000002</v>
      </c>
      <c r="G4156" s="7">
        <f t="shared" si="194"/>
        <v>39.158208000000002</v>
      </c>
      <c r="H4156" s="8">
        <f t="shared" si="192"/>
        <v>211.41574309039999</v>
      </c>
      <c r="K4156" s="69"/>
      <c r="L4156" s="69"/>
      <c r="M4156" s="69"/>
      <c r="P4156" s="63"/>
      <c r="Q4156" s="63"/>
      <c r="R4156" s="63"/>
    </row>
    <row r="4157" spans="1:18" outlineLevel="1">
      <c r="A4157" s="6">
        <v>53</v>
      </c>
      <c r="B4157" s="20">
        <v>42730.020833333336</v>
      </c>
      <c r="C4157" s="21">
        <v>0.35416666666666657</v>
      </c>
      <c r="D4157" s="59">
        <v>4.93</v>
      </c>
      <c r="E4157" s="60">
        <v>32.96</v>
      </c>
      <c r="F4157" s="7">
        <f t="shared" si="193"/>
        <v>5.0754349999999997</v>
      </c>
      <c r="G4157" s="7">
        <f t="shared" si="194"/>
        <v>35.148544000000001</v>
      </c>
      <c r="H4157" s="8">
        <f t="shared" si="192"/>
        <v>235.25380208335997</v>
      </c>
      <c r="K4157" s="69"/>
      <c r="L4157" s="69"/>
      <c r="M4157" s="69"/>
      <c r="P4157" s="63"/>
      <c r="Q4157" s="63"/>
      <c r="R4157" s="63"/>
    </row>
    <row r="4158" spans="1:18" outlineLevel="1">
      <c r="A4158" s="6">
        <v>53</v>
      </c>
      <c r="B4158" s="20">
        <v>42730.020833333336</v>
      </c>
      <c r="C4158" s="21">
        <v>0.37499999999999989</v>
      </c>
      <c r="D4158" s="59">
        <v>2.0099999999999998</v>
      </c>
      <c r="E4158" s="60">
        <v>37.31</v>
      </c>
      <c r="F4158" s="7">
        <f t="shared" si="193"/>
        <v>2.0692949999999999</v>
      </c>
      <c r="G4158" s="7">
        <f t="shared" si="194"/>
        <v>39.787384000000003</v>
      </c>
      <c r="H4158" s="8">
        <f t="shared" si="192"/>
        <v>86.315707725719989</v>
      </c>
      <c r="K4158" s="69"/>
      <c r="L4158" s="69"/>
      <c r="M4158" s="69"/>
      <c r="P4158" s="63"/>
      <c r="Q4158" s="63"/>
      <c r="R4158" s="63"/>
    </row>
    <row r="4159" spans="1:18" outlineLevel="1">
      <c r="A4159" s="6">
        <v>53</v>
      </c>
      <c r="B4159" s="20">
        <v>42730.020833333336</v>
      </c>
      <c r="C4159" s="21">
        <v>0.3958333333333332</v>
      </c>
      <c r="D4159" s="59">
        <v>1.1100000000000001</v>
      </c>
      <c r="E4159" s="60">
        <v>38</v>
      </c>
      <c r="F4159" s="7">
        <f t="shared" si="193"/>
        <v>1.1427450000000001</v>
      </c>
      <c r="G4159" s="7">
        <f t="shared" si="194"/>
        <v>40.523200000000003</v>
      </c>
      <c r="H4159" s="8">
        <f t="shared" si="192"/>
        <v>46.826033316</v>
      </c>
      <c r="K4159" s="69"/>
      <c r="L4159" s="69"/>
      <c r="M4159" s="69"/>
      <c r="P4159" s="63"/>
      <c r="Q4159" s="63"/>
      <c r="R4159" s="63"/>
    </row>
    <row r="4160" spans="1:18" outlineLevel="1">
      <c r="A4160" s="6">
        <v>53</v>
      </c>
      <c r="B4160" s="20">
        <v>42730.020833333336</v>
      </c>
      <c r="C4160" s="21">
        <v>0.41666666666666652</v>
      </c>
      <c r="D4160" s="59">
        <v>0.09</v>
      </c>
      <c r="E4160" s="60">
        <v>36.72</v>
      </c>
      <c r="F4160" s="7">
        <f t="shared" si="193"/>
        <v>9.2655000000000001E-2</v>
      </c>
      <c r="G4160" s="7">
        <f t="shared" si="194"/>
        <v>39.158208000000002</v>
      </c>
      <c r="H4160" s="8">
        <f t="shared" si="192"/>
        <v>3.9231787377599998</v>
      </c>
      <c r="K4160" s="69"/>
      <c r="L4160" s="69"/>
      <c r="M4160" s="69"/>
      <c r="P4160" s="63"/>
      <c r="Q4160" s="63"/>
      <c r="R4160" s="63"/>
    </row>
    <row r="4161" spans="1:18" outlineLevel="1">
      <c r="A4161" s="6">
        <v>53</v>
      </c>
      <c r="B4161" s="20">
        <v>42730.020833333336</v>
      </c>
      <c r="C4161" s="21">
        <v>0.43749999999999983</v>
      </c>
      <c r="D4161" s="59">
        <v>0.53</v>
      </c>
      <c r="E4161" s="60">
        <v>35.58</v>
      </c>
      <c r="F4161" s="7">
        <f t="shared" si="193"/>
        <v>0.54563500000000009</v>
      </c>
      <c r="G4161" s="7">
        <f t="shared" si="194"/>
        <v>37.942512000000001</v>
      </c>
      <c r="H4161" s="8">
        <f t="shared" si="192"/>
        <v>23.766489964880005</v>
      </c>
      <c r="K4161" s="69"/>
      <c r="L4161" s="69"/>
      <c r="M4161" s="69"/>
      <c r="P4161" s="63"/>
      <c r="Q4161" s="63"/>
      <c r="R4161" s="63"/>
    </row>
    <row r="4162" spans="1:18" outlineLevel="1">
      <c r="A4162" s="6">
        <v>53</v>
      </c>
      <c r="B4162" s="20">
        <v>42730.020833333336</v>
      </c>
      <c r="C4162" s="21">
        <v>0.45833333333333315</v>
      </c>
      <c r="D4162" s="59">
        <v>1.99</v>
      </c>
      <c r="E4162" s="60">
        <v>37.74</v>
      </c>
      <c r="F4162" s="7">
        <f t="shared" si="193"/>
        <v>2.048705</v>
      </c>
      <c r="G4162" s="7">
        <f t="shared" si="194"/>
        <v>40.245936</v>
      </c>
      <c r="H4162" s="8">
        <f t="shared" si="192"/>
        <v>84.51740718712</v>
      </c>
      <c r="K4162" s="69"/>
      <c r="L4162" s="69"/>
      <c r="M4162" s="69"/>
      <c r="P4162" s="63"/>
      <c r="Q4162" s="63"/>
      <c r="R4162" s="63"/>
    </row>
    <row r="4163" spans="1:18" outlineLevel="1">
      <c r="A4163" s="6">
        <v>53</v>
      </c>
      <c r="B4163" s="20">
        <v>42730.020833333336</v>
      </c>
      <c r="C4163" s="21">
        <v>0.47916666666666646</v>
      </c>
      <c r="D4163" s="59">
        <v>4.5999999999999996</v>
      </c>
      <c r="E4163" s="60">
        <v>31</v>
      </c>
      <c r="F4163" s="7">
        <f t="shared" si="193"/>
        <v>4.7356999999999996</v>
      </c>
      <c r="G4163" s="7">
        <f t="shared" si="194"/>
        <v>33.058399999999999</v>
      </c>
      <c r="H4163" s="8">
        <f t="shared" si="192"/>
        <v>229.40488511999999</v>
      </c>
      <c r="K4163" s="69"/>
      <c r="L4163" s="69"/>
      <c r="M4163" s="69"/>
      <c r="P4163" s="63"/>
      <c r="Q4163" s="63"/>
      <c r="R4163" s="63"/>
    </row>
    <row r="4164" spans="1:18" outlineLevel="1">
      <c r="A4164" s="6">
        <v>53</v>
      </c>
      <c r="B4164" s="20">
        <v>42730.020833333336</v>
      </c>
      <c r="C4164" s="21">
        <v>0.49999999999999978</v>
      </c>
      <c r="D4164" s="59">
        <v>3.56</v>
      </c>
      <c r="E4164" s="60">
        <v>25.75</v>
      </c>
      <c r="F4164" s="7">
        <f t="shared" si="193"/>
        <v>3.6650200000000002</v>
      </c>
      <c r="G4164" s="7">
        <f t="shared" si="194"/>
        <v>27.459800000000001</v>
      </c>
      <c r="H4164" s="8">
        <f t="shared" si="192"/>
        <v>198.058413804</v>
      </c>
      <c r="K4164" s="69"/>
      <c r="L4164" s="69"/>
      <c r="M4164" s="69"/>
      <c r="P4164" s="63"/>
      <c r="Q4164" s="63"/>
      <c r="R4164" s="63"/>
    </row>
    <row r="4165" spans="1:18" outlineLevel="1">
      <c r="A4165" s="6">
        <v>53</v>
      </c>
      <c r="B4165" s="20">
        <v>42730.020833333336</v>
      </c>
      <c r="C4165" s="21">
        <v>0.52083333333333315</v>
      </c>
      <c r="D4165" s="59">
        <v>4.2300000000000004</v>
      </c>
      <c r="E4165" s="60">
        <v>17.78</v>
      </c>
      <c r="F4165" s="7">
        <f t="shared" si="193"/>
        <v>4.3547850000000006</v>
      </c>
      <c r="G4165" s="7">
        <f t="shared" si="194"/>
        <v>18.960592000000002</v>
      </c>
      <c r="H4165" s="8">
        <f t="shared" si="192"/>
        <v>272.34567586728002</v>
      </c>
      <c r="K4165" s="69"/>
      <c r="L4165" s="69"/>
      <c r="M4165" s="69"/>
      <c r="P4165" s="63"/>
      <c r="Q4165" s="63"/>
      <c r="R4165" s="63"/>
    </row>
    <row r="4166" spans="1:18" outlineLevel="1">
      <c r="A4166" s="6">
        <v>53</v>
      </c>
      <c r="B4166" s="20">
        <v>42730.020833333336</v>
      </c>
      <c r="C4166" s="21">
        <v>0.54166666666666652</v>
      </c>
      <c r="D4166" s="59">
        <v>0.71</v>
      </c>
      <c r="E4166" s="60">
        <v>10.59</v>
      </c>
      <c r="F4166" s="7">
        <f t="shared" si="193"/>
        <v>0.73094500000000007</v>
      </c>
      <c r="G4166" s="7">
        <f t="shared" si="194"/>
        <v>11.293176000000001</v>
      </c>
      <c r="H4166" s="8">
        <f t="shared" si="192"/>
        <v>51.31732696868</v>
      </c>
      <c r="K4166" s="69"/>
      <c r="L4166" s="69"/>
      <c r="M4166" s="69"/>
      <c r="P4166" s="63"/>
      <c r="Q4166" s="63"/>
      <c r="R4166" s="63"/>
    </row>
    <row r="4167" spans="1:18" outlineLevel="1">
      <c r="A4167" s="6">
        <v>53</v>
      </c>
      <c r="B4167" s="20">
        <v>42730.020833333336</v>
      </c>
      <c r="C4167" s="21">
        <v>0.56249999999999989</v>
      </c>
      <c r="D4167" s="59">
        <v>0.67</v>
      </c>
      <c r="E4167" s="60">
        <v>11.19</v>
      </c>
      <c r="F4167" s="7">
        <f t="shared" si="193"/>
        <v>0.68976500000000007</v>
      </c>
      <c r="G4167" s="7">
        <f t="shared" si="194"/>
        <v>11.933016</v>
      </c>
      <c r="H4167" s="8">
        <f t="shared" si="192"/>
        <v>47.984870718760007</v>
      </c>
      <c r="K4167" s="69"/>
      <c r="L4167" s="69"/>
      <c r="M4167" s="69"/>
      <c r="P4167" s="63"/>
      <c r="Q4167" s="63"/>
      <c r="R4167" s="63"/>
    </row>
    <row r="4168" spans="1:18" outlineLevel="1">
      <c r="A4168" s="6">
        <v>53</v>
      </c>
      <c r="B4168" s="20">
        <v>42730.020833333336</v>
      </c>
      <c r="C4168" s="21">
        <v>0.58333333333333326</v>
      </c>
      <c r="D4168" s="59">
        <v>0.56000000000000005</v>
      </c>
      <c r="E4168" s="60">
        <v>17.52</v>
      </c>
      <c r="F4168" s="7">
        <f t="shared" si="193"/>
        <v>0.57652000000000014</v>
      </c>
      <c r="G4168" s="7">
        <f t="shared" si="194"/>
        <v>18.683327999999999</v>
      </c>
      <c r="H4168" s="8">
        <f t="shared" si="192"/>
        <v>36.215067741440009</v>
      </c>
      <c r="K4168" s="69"/>
      <c r="L4168" s="69"/>
      <c r="M4168" s="69"/>
      <c r="P4168" s="63"/>
      <c r="Q4168" s="63"/>
      <c r="R4168" s="63"/>
    </row>
    <row r="4169" spans="1:18" outlineLevel="1">
      <c r="A4169" s="6">
        <v>53</v>
      </c>
      <c r="B4169" s="20">
        <v>42730.020833333336</v>
      </c>
      <c r="C4169" s="21">
        <v>0.60416666666666663</v>
      </c>
      <c r="D4169" s="59">
        <v>-0.1</v>
      </c>
      <c r="E4169" s="60">
        <v>16.600000000000001</v>
      </c>
      <c r="F4169" s="7">
        <f t="shared" si="193"/>
        <v>-0.10295000000000001</v>
      </c>
      <c r="G4169" s="7">
        <f t="shared" si="194"/>
        <v>17.702240000000003</v>
      </c>
      <c r="H4169" s="8">
        <f t="shared" si="192"/>
        <v>-6.5679793920000007</v>
      </c>
      <c r="K4169" s="69"/>
      <c r="L4169" s="69"/>
      <c r="M4169" s="69"/>
      <c r="P4169" s="63"/>
      <c r="Q4169" s="63"/>
      <c r="R4169" s="63"/>
    </row>
    <row r="4170" spans="1:18" outlineLevel="1">
      <c r="A4170" s="6">
        <v>53</v>
      </c>
      <c r="B4170" s="20">
        <v>42730.020833333336</v>
      </c>
      <c r="C4170" s="21">
        <v>0.625</v>
      </c>
      <c r="D4170" s="59">
        <v>-0.01</v>
      </c>
      <c r="E4170" s="60">
        <v>13.38</v>
      </c>
      <c r="F4170" s="7">
        <f t="shared" si="193"/>
        <v>-1.0295E-2</v>
      </c>
      <c r="G4170" s="7">
        <f t="shared" si="194"/>
        <v>14.268432000000001</v>
      </c>
      <c r="H4170" s="8">
        <f t="shared" si="192"/>
        <v>-0.69214899255999995</v>
      </c>
      <c r="K4170" s="69"/>
      <c r="L4170" s="69"/>
      <c r="M4170" s="69"/>
      <c r="P4170" s="63"/>
      <c r="Q4170" s="63"/>
      <c r="R4170" s="63"/>
    </row>
    <row r="4171" spans="1:18" outlineLevel="1">
      <c r="A4171" s="6">
        <v>53</v>
      </c>
      <c r="B4171" s="20">
        <v>42730.020833333336</v>
      </c>
      <c r="C4171" s="21">
        <v>0.64583333333333337</v>
      </c>
      <c r="D4171" s="59">
        <v>0.38</v>
      </c>
      <c r="E4171" s="60">
        <v>15.85</v>
      </c>
      <c r="F4171" s="7">
        <f t="shared" si="193"/>
        <v>0.39121000000000006</v>
      </c>
      <c r="G4171" s="7">
        <f t="shared" si="194"/>
        <v>16.902439999999999</v>
      </c>
      <c r="H4171" s="8">
        <f t="shared" si="192"/>
        <v>25.271211447600006</v>
      </c>
      <c r="K4171" s="69"/>
      <c r="L4171" s="69"/>
      <c r="M4171" s="69"/>
      <c r="P4171" s="63"/>
      <c r="Q4171" s="63"/>
      <c r="R4171" s="63"/>
    </row>
    <row r="4172" spans="1:18" outlineLevel="1">
      <c r="A4172" s="6">
        <v>53</v>
      </c>
      <c r="B4172" s="20">
        <v>42730.020833333336</v>
      </c>
      <c r="C4172" s="21">
        <v>0.66666666666666674</v>
      </c>
      <c r="D4172" s="59">
        <v>-0.04</v>
      </c>
      <c r="E4172" s="60">
        <v>11.82</v>
      </c>
      <c r="F4172" s="7">
        <f t="shared" si="193"/>
        <v>-4.1180000000000001E-2</v>
      </c>
      <c r="G4172" s="7">
        <f t="shared" si="194"/>
        <v>12.604848</v>
      </c>
      <c r="H4172" s="8">
        <f t="shared" si="192"/>
        <v>-2.8371023593599998</v>
      </c>
      <c r="K4172" s="69"/>
      <c r="L4172" s="69"/>
      <c r="M4172" s="69"/>
      <c r="P4172" s="63"/>
      <c r="Q4172" s="63"/>
      <c r="R4172" s="63"/>
    </row>
    <row r="4173" spans="1:18" outlineLevel="1">
      <c r="A4173" s="6">
        <v>53</v>
      </c>
      <c r="B4173" s="20">
        <v>42730.020833333336</v>
      </c>
      <c r="C4173" s="21">
        <v>0.68750000000000011</v>
      </c>
      <c r="D4173" s="59">
        <v>-0.1</v>
      </c>
      <c r="E4173" s="60">
        <v>12.38</v>
      </c>
      <c r="F4173" s="7">
        <f t="shared" si="193"/>
        <v>-0.10295000000000001</v>
      </c>
      <c r="G4173" s="7">
        <f t="shared" si="194"/>
        <v>13.202032000000001</v>
      </c>
      <c r="H4173" s="8">
        <f t="shared" ref="H4173:H4236" si="195">F4173*($B$6-G4173)</f>
        <v>-7.0312758056000009</v>
      </c>
      <c r="K4173" s="69"/>
      <c r="L4173" s="69"/>
      <c r="M4173" s="69"/>
      <c r="P4173" s="63"/>
      <c r="Q4173" s="63"/>
      <c r="R4173" s="63"/>
    </row>
    <row r="4174" spans="1:18" outlineLevel="1">
      <c r="A4174" s="6">
        <v>53</v>
      </c>
      <c r="B4174" s="20">
        <v>42730.020833333336</v>
      </c>
      <c r="C4174" s="21">
        <v>0.70833333333333348</v>
      </c>
      <c r="D4174" s="59">
        <v>-0.09</v>
      </c>
      <c r="E4174" s="60">
        <v>15.25</v>
      </c>
      <c r="F4174" s="7">
        <f t="shared" ref="F4174:F4237" si="196">IF($B$10="Electricity",$D4174*$B$7,$D4174*$B$8)</f>
        <v>-9.2655000000000001E-2</v>
      </c>
      <c r="G4174" s="7">
        <f t="shared" ref="G4174:G4237" si="197">+E4174*$B$8</f>
        <v>16.262599999999999</v>
      </c>
      <c r="H4174" s="8">
        <f t="shared" si="195"/>
        <v>-6.044571297000001</v>
      </c>
      <c r="K4174" s="69"/>
      <c r="L4174" s="69"/>
      <c r="M4174" s="69"/>
      <c r="P4174" s="63"/>
      <c r="Q4174" s="63"/>
      <c r="R4174" s="63"/>
    </row>
    <row r="4175" spans="1:18" outlineLevel="1">
      <c r="A4175" s="6">
        <v>53</v>
      </c>
      <c r="B4175" s="20">
        <v>42730.020833333336</v>
      </c>
      <c r="C4175" s="21">
        <v>0.72916666666666685</v>
      </c>
      <c r="D4175" s="59">
        <v>-0.01</v>
      </c>
      <c r="E4175" s="60">
        <v>23.25</v>
      </c>
      <c r="F4175" s="7">
        <f t="shared" si="196"/>
        <v>-1.0295E-2</v>
      </c>
      <c r="G4175" s="7">
        <f t="shared" si="197"/>
        <v>24.793800000000001</v>
      </c>
      <c r="H4175" s="8">
        <f t="shared" si="195"/>
        <v>-0.58379032899999994</v>
      </c>
      <c r="K4175" s="69"/>
      <c r="L4175" s="69"/>
      <c r="M4175" s="69"/>
      <c r="P4175" s="63"/>
      <c r="Q4175" s="63"/>
      <c r="R4175" s="63"/>
    </row>
    <row r="4176" spans="1:18" outlineLevel="1">
      <c r="A4176" s="6">
        <v>53</v>
      </c>
      <c r="B4176" s="20">
        <v>42730.020833333336</v>
      </c>
      <c r="C4176" s="21">
        <v>0.75000000000000022</v>
      </c>
      <c r="D4176" s="59">
        <v>-0.01</v>
      </c>
      <c r="E4176" s="60">
        <v>19.07</v>
      </c>
      <c r="F4176" s="7">
        <f t="shared" si="196"/>
        <v>-1.0295E-2</v>
      </c>
      <c r="G4176" s="7">
        <f t="shared" si="197"/>
        <v>20.336248000000001</v>
      </c>
      <c r="H4176" s="8">
        <f t="shared" si="195"/>
        <v>-0.62968082684000004</v>
      </c>
      <c r="K4176" s="69"/>
      <c r="L4176" s="69"/>
      <c r="M4176" s="69"/>
      <c r="P4176" s="63"/>
      <c r="Q4176" s="63"/>
      <c r="R4176" s="63"/>
    </row>
    <row r="4177" spans="1:18" outlineLevel="1">
      <c r="A4177" s="6">
        <v>53</v>
      </c>
      <c r="B4177" s="20">
        <v>42730.020833333336</v>
      </c>
      <c r="C4177" s="21">
        <v>0.77083333333333359</v>
      </c>
      <c r="D4177" s="59">
        <v>-0.1</v>
      </c>
      <c r="E4177" s="60">
        <v>16.2</v>
      </c>
      <c r="F4177" s="7">
        <f t="shared" si="196"/>
        <v>-0.10295000000000001</v>
      </c>
      <c r="G4177" s="7">
        <f t="shared" si="197"/>
        <v>17.275679999999998</v>
      </c>
      <c r="H4177" s="8">
        <f t="shared" si="195"/>
        <v>-6.6118937440000014</v>
      </c>
      <c r="K4177" s="69"/>
      <c r="L4177" s="69"/>
      <c r="M4177" s="69"/>
      <c r="P4177" s="63"/>
      <c r="Q4177" s="63"/>
      <c r="R4177" s="63"/>
    </row>
    <row r="4178" spans="1:18" outlineLevel="1">
      <c r="A4178" s="6">
        <v>53</v>
      </c>
      <c r="B4178" s="20">
        <v>42730.020833333336</v>
      </c>
      <c r="C4178" s="21">
        <v>0.79166666666666696</v>
      </c>
      <c r="D4178" s="59">
        <v>-0.1</v>
      </c>
      <c r="E4178" s="60">
        <v>16.2</v>
      </c>
      <c r="F4178" s="7">
        <f t="shared" si="196"/>
        <v>-0.10295000000000001</v>
      </c>
      <c r="G4178" s="7">
        <f t="shared" si="197"/>
        <v>17.275679999999998</v>
      </c>
      <c r="H4178" s="8">
        <f t="shared" si="195"/>
        <v>-6.6118937440000014</v>
      </c>
      <c r="K4178" s="69"/>
      <c r="L4178" s="69"/>
      <c r="M4178" s="69"/>
      <c r="P4178" s="63"/>
      <c r="Q4178" s="63"/>
      <c r="R4178" s="63"/>
    </row>
    <row r="4179" spans="1:18" outlineLevel="1">
      <c r="A4179" s="6">
        <v>53</v>
      </c>
      <c r="B4179" s="20">
        <v>42730.020833333336</v>
      </c>
      <c r="C4179" s="21">
        <v>0.81250000000000033</v>
      </c>
      <c r="D4179" s="59">
        <v>-0.09</v>
      </c>
      <c r="E4179" s="60">
        <v>14.44</v>
      </c>
      <c r="F4179" s="7">
        <f t="shared" si="196"/>
        <v>-9.2655000000000001E-2</v>
      </c>
      <c r="G4179" s="7">
        <f t="shared" si="197"/>
        <v>15.398816</v>
      </c>
      <c r="H4179" s="8">
        <f t="shared" si="195"/>
        <v>-6.1246052035200007</v>
      </c>
      <c r="K4179" s="69"/>
      <c r="L4179" s="69"/>
      <c r="M4179" s="69"/>
      <c r="P4179" s="63"/>
      <c r="Q4179" s="63"/>
      <c r="R4179" s="63"/>
    </row>
    <row r="4180" spans="1:18" outlineLevel="1">
      <c r="A4180" s="6">
        <v>53</v>
      </c>
      <c r="B4180" s="20">
        <v>42730.020833333336</v>
      </c>
      <c r="C4180" s="21">
        <v>0.8333333333333337</v>
      </c>
      <c r="D4180" s="59">
        <v>-0.09</v>
      </c>
      <c r="E4180" s="60">
        <v>14.6</v>
      </c>
      <c r="F4180" s="7">
        <f t="shared" si="196"/>
        <v>-9.2655000000000001E-2</v>
      </c>
      <c r="G4180" s="7">
        <f t="shared" si="197"/>
        <v>15.56944</v>
      </c>
      <c r="H4180" s="8">
        <f t="shared" si="195"/>
        <v>-6.1087960368000003</v>
      </c>
      <c r="K4180" s="69"/>
      <c r="L4180" s="69"/>
      <c r="M4180" s="69"/>
      <c r="P4180" s="63"/>
      <c r="Q4180" s="63"/>
      <c r="R4180" s="63"/>
    </row>
    <row r="4181" spans="1:18" outlineLevel="1">
      <c r="A4181" s="6">
        <v>53</v>
      </c>
      <c r="B4181" s="20">
        <v>42730.020833333336</v>
      </c>
      <c r="C4181" s="21">
        <v>0.85416666666666707</v>
      </c>
      <c r="D4181" s="59">
        <v>-0.01</v>
      </c>
      <c r="E4181" s="60">
        <v>17.899999999999999</v>
      </c>
      <c r="F4181" s="7">
        <f t="shared" si="196"/>
        <v>-1.0295E-2</v>
      </c>
      <c r="G4181" s="7">
        <f t="shared" si="197"/>
        <v>19.088559999999998</v>
      </c>
      <c r="H4181" s="8">
        <f t="shared" si="195"/>
        <v>-0.64252577480000006</v>
      </c>
      <c r="K4181" s="69"/>
      <c r="L4181" s="69"/>
      <c r="M4181" s="69"/>
      <c r="P4181" s="63"/>
      <c r="Q4181" s="63"/>
      <c r="R4181" s="63"/>
    </row>
    <row r="4182" spans="1:18" outlineLevel="1">
      <c r="A4182" s="6">
        <v>53</v>
      </c>
      <c r="B4182" s="20">
        <v>42730.020833333336</v>
      </c>
      <c r="C4182" s="21">
        <v>0.87500000000000044</v>
      </c>
      <c r="D4182" s="59">
        <v>0.44</v>
      </c>
      <c r="E4182" s="60">
        <v>17.760000000000002</v>
      </c>
      <c r="F4182" s="7">
        <f t="shared" si="196"/>
        <v>0.45298000000000005</v>
      </c>
      <c r="G4182" s="7">
        <f t="shared" si="197"/>
        <v>18.939264000000001</v>
      </c>
      <c r="H4182" s="8">
        <f t="shared" si="195"/>
        <v>28.338762193280001</v>
      </c>
      <c r="K4182" s="69"/>
      <c r="L4182" s="69"/>
      <c r="M4182" s="69"/>
      <c r="P4182" s="63"/>
      <c r="Q4182" s="63"/>
      <c r="R4182" s="63"/>
    </row>
    <row r="4183" spans="1:18" outlineLevel="1">
      <c r="A4183" s="6">
        <v>53</v>
      </c>
      <c r="B4183" s="20">
        <v>42730.020833333336</v>
      </c>
      <c r="C4183" s="21">
        <v>0.89583333333333381</v>
      </c>
      <c r="D4183" s="59">
        <v>1.62</v>
      </c>
      <c r="E4183" s="60">
        <v>22.93</v>
      </c>
      <c r="F4183" s="7">
        <f t="shared" si="196"/>
        <v>1.6677900000000003</v>
      </c>
      <c r="G4183" s="7">
        <f t="shared" si="197"/>
        <v>24.452552000000001</v>
      </c>
      <c r="H4183" s="8">
        <f t="shared" si="195"/>
        <v>95.143163299920019</v>
      </c>
      <c r="K4183" s="69"/>
      <c r="L4183" s="69"/>
      <c r="M4183" s="69"/>
      <c r="P4183" s="63"/>
      <c r="Q4183" s="63"/>
      <c r="R4183" s="63"/>
    </row>
    <row r="4184" spans="1:18" outlineLevel="1">
      <c r="A4184" s="6">
        <v>53</v>
      </c>
      <c r="B4184" s="20">
        <v>42730.020833333336</v>
      </c>
      <c r="C4184" s="21">
        <v>0.91666666666666718</v>
      </c>
      <c r="D4184" s="59">
        <v>3.31</v>
      </c>
      <c r="E4184" s="60">
        <v>22.15</v>
      </c>
      <c r="F4184" s="7">
        <f t="shared" si="196"/>
        <v>3.4076450000000005</v>
      </c>
      <c r="G4184" s="7">
        <f t="shared" si="197"/>
        <v>23.620759999999997</v>
      </c>
      <c r="H4184" s="8">
        <f t="shared" si="195"/>
        <v>197.23190278980005</v>
      </c>
      <c r="K4184" s="69"/>
      <c r="L4184" s="69"/>
      <c r="M4184" s="69"/>
      <c r="P4184" s="63"/>
      <c r="Q4184" s="63"/>
      <c r="R4184" s="63"/>
    </row>
    <row r="4185" spans="1:18" outlineLevel="1">
      <c r="A4185" s="6">
        <v>53</v>
      </c>
      <c r="B4185" s="20">
        <v>42730.020833333336</v>
      </c>
      <c r="C4185" s="21">
        <v>0.93750000000000056</v>
      </c>
      <c r="D4185" s="59">
        <v>1.75</v>
      </c>
      <c r="E4185" s="60">
        <v>31.78</v>
      </c>
      <c r="F4185" s="7">
        <f t="shared" si="196"/>
        <v>1.801625</v>
      </c>
      <c r="G4185" s="7">
        <f t="shared" si="197"/>
        <v>33.890191999999999</v>
      </c>
      <c r="H4185" s="8">
        <f t="shared" si="195"/>
        <v>85.775020338000004</v>
      </c>
      <c r="K4185" s="69"/>
      <c r="L4185" s="69"/>
      <c r="M4185" s="69"/>
      <c r="P4185" s="63"/>
      <c r="Q4185" s="63"/>
      <c r="R4185" s="63"/>
    </row>
    <row r="4186" spans="1:18" outlineLevel="1">
      <c r="A4186" s="6">
        <v>53</v>
      </c>
      <c r="B4186" s="20">
        <v>42730.020833333336</v>
      </c>
      <c r="C4186" s="21">
        <v>0.95833333333333393</v>
      </c>
      <c r="D4186" s="59">
        <v>0.72</v>
      </c>
      <c r="E4186" s="60">
        <v>21.45</v>
      </c>
      <c r="F4186" s="7">
        <f t="shared" si="196"/>
        <v>0.74124000000000001</v>
      </c>
      <c r="G4186" s="7">
        <f t="shared" si="197"/>
        <v>22.874279999999999</v>
      </c>
      <c r="H4186" s="8">
        <f t="shared" si="195"/>
        <v>43.455728692800001</v>
      </c>
      <c r="K4186" s="69"/>
      <c r="L4186" s="69"/>
      <c r="M4186" s="69"/>
      <c r="P4186" s="63"/>
      <c r="Q4186" s="63"/>
      <c r="R4186" s="63"/>
    </row>
    <row r="4187" spans="1:18" outlineLevel="1">
      <c r="A4187" s="6">
        <v>53</v>
      </c>
      <c r="B4187" s="20">
        <v>42730.020833333336</v>
      </c>
      <c r="C4187" s="21">
        <v>0.9791666666666673</v>
      </c>
      <c r="D4187" s="59">
        <v>0.74</v>
      </c>
      <c r="E4187" s="60">
        <v>20.07</v>
      </c>
      <c r="F4187" s="7">
        <f t="shared" si="196"/>
        <v>0.76183000000000001</v>
      </c>
      <c r="G4187" s="7">
        <f t="shared" si="197"/>
        <v>21.402647999999999</v>
      </c>
      <c r="H4187" s="8">
        <f t="shared" si="195"/>
        <v>45.783965674160001</v>
      </c>
      <c r="K4187" s="69"/>
      <c r="L4187" s="69"/>
      <c r="M4187" s="69"/>
      <c r="P4187" s="63"/>
      <c r="Q4187" s="63"/>
      <c r="R4187" s="63"/>
    </row>
    <row r="4188" spans="1:18" outlineLevel="1">
      <c r="A4188" s="6">
        <v>53</v>
      </c>
      <c r="B4188" s="20">
        <v>42730.020833333336</v>
      </c>
      <c r="C4188" s="21">
        <v>1.0000000000000007</v>
      </c>
      <c r="D4188" s="59">
        <v>0.79</v>
      </c>
      <c r="E4188" s="60">
        <v>19.78</v>
      </c>
      <c r="F4188" s="7">
        <f t="shared" si="196"/>
        <v>0.81330500000000006</v>
      </c>
      <c r="G4188" s="7">
        <f t="shared" si="197"/>
        <v>21.093392000000001</v>
      </c>
      <c r="H4188" s="8">
        <f t="shared" si="195"/>
        <v>49.128996319439999</v>
      </c>
      <c r="K4188" s="69"/>
      <c r="L4188" s="69"/>
      <c r="M4188" s="69"/>
      <c r="P4188" s="63"/>
      <c r="Q4188" s="63"/>
      <c r="R4188" s="63"/>
    </row>
    <row r="4189" spans="1:18" outlineLevel="1">
      <c r="A4189" s="6">
        <v>53</v>
      </c>
      <c r="B4189" s="20">
        <v>42731.020833333336</v>
      </c>
      <c r="C4189" s="21">
        <v>2.0833333333333332E-2</v>
      </c>
      <c r="D4189" s="59">
        <v>0.88</v>
      </c>
      <c r="E4189" s="60">
        <v>21.26</v>
      </c>
      <c r="F4189" s="7">
        <f t="shared" si="196"/>
        <v>0.9059600000000001</v>
      </c>
      <c r="G4189" s="7">
        <f t="shared" si="197"/>
        <v>22.671664000000003</v>
      </c>
      <c r="H4189" s="8">
        <f t="shared" si="195"/>
        <v>53.296119282559999</v>
      </c>
      <c r="K4189" s="69"/>
      <c r="L4189" s="69"/>
      <c r="M4189" s="69"/>
      <c r="P4189" s="63"/>
      <c r="Q4189" s="63"/>
      <c r="R4189" s="63"/>
    </row>
    <row r="4190" spans="1:18" outlineLevel="1">
      <c r="A4190" s="6">
        <v>53</v>
      </c>
      <c r="B4190" s="20">
        <v>42731.020833333336</v>
      </c>
      <c r="C4190" s="21">
        <v>4.1666666666666664E-2</v>
      </c>
      <c r="D4190" s="59">
        <v>1.48</v>
      </c>
      <c r="E4190" s="60">
        <v>21.4</v>
      </c>
      <c r="F4190" s="7">
        <f t="shared" si="196"/>
        <v>1.52366</v>
      </c>
      <c r="G4190" s="7">
        <f t="shared" si="197"/>
        <v>22.820959999999999</v>
      </c>
      <c r="H4190" s="8">
        <f t="shared" si="195"/>
        <v>89.406906086399999</v>
      </c>
      <c r="K4190" s="69"/>
      <c r="L4190" s="69"/>
      <c r="M4190" s="69"/>
      <c r="P4190" s="63"/>
      <c r="Q4190" s="63"/>
      <c r="R4190" s="63"/>
    </row>
    <row r="4191" spans="1:18" outlineLevel="1">
      <c r="A4191" s="6">
        <v>53</v>
      </c>
      <c r="B4191" s="20">
        <v>42731.020833333336</v>
      </c>
      <c r="C4191" s="21">
        <v>6.25E-2</v>
      </c>
      <c r="D4191" s="59">
        <v>1.5</v>
      </c>
      <c r="E4191" s="60">
        <v>35.29</v>
      </c>
      <c r="F4191" s="7">
        <f t="shared" si="196"/>
        <v>1.5442500000000001</v>
      </c>
      <c r="G4191" s="7">
        <f t="shared" si="197"/>
        <v>37.633256000000003</v>
      </c>
      <c r="H4191" s="8">
        <f t="shared" si="195"/>
        <v>67.741219422</v>
      </c>
      <c r="K4191" s="69"/>
      <c r="L4191" s="69"/>
      <c r="M4191" s="69"/>
      <c r="P4191" s="63"/>
      <c r="Q4191" s="63"/>
      <c r="R4191" s="63"/>
    </row>
    <row r="4192" spans="1:18" outlineLevel="1">
      <c r="A4192" s="6">
        <v>53</v>
      </c>
      <c r="B4192" s="20">
        <v>42731.020833333336</v>
      </c>
      <c r="C4192" s="21">
        <v>8.3333333333333329E-2</v>
      </c>
      <c r="D4192" s="59">
        <v>2.0299999999999998</v>
      </c>
      <c r="E4192" s="60">
        <v>30.25</v>
      </c>
      <c r="F4192" s="7">
        <f t="shared" si="196"/>
        <v>2.0898849999999998</v>
      </c>
      <c r="G4192" s="7">
        <f t="shared" si="197"/>
        <v>32.258600000000001</v>
      </c>
      <c r="H4192" s="8">
        <f t="shared" si="195"/>
        <v>102.90886323899998</v>
      </c>
      <c r="K4192" s="69"/>
      <c r="L4192" s="69"/>
      <c r="M4192" s="69"/>
      <c r="P4192" s="63"/>
      <c r="Q4192" s="63"/>
      <c r="R4192" s="63"/>
    </row>
    <row r="4193" spans="1:18" outlineLevel="1">
      <c r="A4193" s="6">
        <v>53</v>
      </c>
      <c r="B4193" s="20">
        <v>42731.020833333336</v>
      </c>
      <c r="C4193" s="21">
        <v>0.10416666666666666</v>
      </c>
      <c r="D4193" s="59">
        <v>1.79</v>
      </c>
      <c r="E4193" s="60">
        <v>22.66</v>
      </c>
      <c r="F4193" s="7">
        <f t="shared" si="196"/>
        <v>1.8428050000000002</v>
      </c>
      <c r="G4193" s="7">
        <f t="shared" si="197"/>
        <v>24.164624</v>
      </c>
      <c r="H4193" s="8">
        <f t="shared" si="195"/>
        <v>105.65791756968001</v>
      </c>
      <c r="K4193" s="69"/>
      <c r="L4193" s="69"/>
      <c r="M4193" s="69"/>
      <c r="P4193" s="63"/>
      <c r="Q4193" s="63"/>
      <c r="R4193" s="63"/>
    </row>
    <row r="4194" spans="1:18" outlineLevel="1">
      <c r="A4194" s="6">
        <v>53</v>
      </c>
      <c r="B4194" s="20">
        <v>42731.020833333336</v>
      </c>
      <c r="C4194" s="21">
        <v>0.12499999999999999</v>
      </c>
      <c r="D4194" s="59">
        <v>1.91</v>
      </c>
      <c r="E4194" s="60">
        <v>21.73</v>
      </c>
      <c r="F4194" s="7">
        <f t="shared" si="196"/>
        <v>1.966345</v>
      </c>
      <c r="G4194" s="7">
        <f t="shared" si="197"/>
        <v>23.172872000000002</v>
      </c>
      <c r="H4194" s="8">
        <f t="shared" si="195"/>
        <v>114.69125650716001</v>
      </c>
      <c r="K4194" s="69"/>
      <c r="L4194" s="69"/>
      <c r="M4194" s="69"/>
      <c r="P4194" s="63"/>
      <c r="Q4194" s="63"/>
      <c r="R4194" s="63"/>
    </row>
    <row r="4195" spans="1:18" outlineLevel="1">
      <c r="A4195" s="6">
        <v>53</v>
      </c>
      <c r="B4195" s="20">
        <v>42731.020833333336</v>
      </c>
      <c r="C4195" s="21">
        <v>0.14583333333333331</v>
      </c>
      <c r="D4195" s="59">
        <v>2.2799999999999998</v>
      </c>
      <c r="E4195" s="60">
        <v>18.98</v>
      </c>
      <c r="F4195" s="7">
        <f t="shared" si="196"/>
        <v>2.3472599999999999</v>
      </c>
      <c r="G4195" s="7">
        <f t="shared" si="197"/>
        <v>20.240272000000001</v>
      </c>
      <c r="H4195" s="8">
        <f t="shared" si="195"/>
        <v>143.79250914527998</v>
      </c>
      <c r="K4195" s="69"/>
      <c r="L4195" s="69"/>
      <c r="M4195" s="69"/>
      <c r="P4195" s="63"/>
      <c r="Q4195" s="63"/>
      <c r="R4195" s="63"/>
    </row>
    <row r="4196" spans="1:18" outlineLevel="1">
      <c r="A4196" s="6">
        <v>53</v>
      </c>
      <c r="B4196" s="20">
        <v>42731.020833333336</v>
      </c>
      <c r="C4196" s="21">
        <v>0.16666666666666666</v>
      </c>
      <c r="D4196" s="59">
        <v>2.2000000000000002</v>
      </c>
      <c r="E4196" s="60">
        <v>18.489999999999998</v>
      </c>
      <c r="F4196" s="7">
        <f t="shared" si="196"/>
        <v>2.2649000000000004</v>
      </c>
      <c r="G4196" s="7">
        <f t="shared" si="197"/>
        <v>19.717735999999999</v>
      </c>
      <c r="H4196" s="8">
        <f t="shared" si="195"/>
        <v>139.93064973360001</v>
      </c>
      <c r="K4196" s="69"/>
      <c r="L4196" s="69"/>
      <c r="M4196" s="69"/>
      <c r="P4196" s="63"/>
      <c r="Q4196" s="63"/>
      <c r="R4196" s="63"/>
    </row>
    <row r="4197" spans="1:18" outlineLevel="1">
      <c r="A4197" s="6">
        <v>53</v>
      </c>
      <c r="B4197" s="20">
        <v>42731.020833333336</v>
      </c>
      <c r="C4197" s="21">
        <v>0.1875</v>
      </c>
      <c r="D4197" s="59">
        <v>1.8</v>
      </c>
      <c r="E4197" s="60">
        <v>20.02</v>
      </c>
      <c r="F4197" s="7">
        <f t="shared" si="196"/>
        <v>1.8531000000000002</v>
      </c>
      <c r="G4197" s="7">
        <f t="shared" si="197"/>
        <v>21.349328</v>
      </c>
      <c r="H4197" s="8">
        <f t="shared" si="195"/>
        <v>111.46521028320001</v>
      </c>
      <c r="K4197" s="69"/>
      <c r="L4197" s="69"/>
      <c r="M4197" s="69"/>
      <c r="P4197" s="63"/>
      <c r="Q4197" s="63"/>
      <c r="R4197" s="63"/>
    </row>
    <row r="4198" spans="1:18" outlineLevel="1">
      <c r="A4198" s="6">
        <v>53</v>
      </c>
      <c r="B4198" s="20">
        <v>42731.020833333336</v>
      </c>
      <c r="C4198" s="21">
        <v>0.20833333333333334</v>
      </c>
      <c r="D4198" s="59">
        <v>0.73</v>
      </c>
      <c r="E4198" s="60">
        <v>18.14</v>
      </c>
      <c r="F4198" s="7">
        <f t="shared" si="196"/>
        <v>0.75153500000000006</v>
      </c>
      <c r="G4198" s="7">
        <f t="shared" si="197"/>
        <v>19.344495999999999</v>
      </c>
      <c r="H4198" s="8">
        <f t="shared" si="195"/>
        <v>46.712036698640006</v>
      </c>
      <c r="K4198" s="69"/>
      <c r="L4198" s="69"/>
      <c r="M4198" s="69"/>
      <c r="P4198" s="63"/>
      <c r="Q4198" s="63"/>
      <c r="R4198" s="63"/>
    </row>
    <row r="4199" spans="1:18" outlineLevel="1">
      <c r="A4199" s="6">
        <v>53</v>
      </c>
      <c r="B4199" s="20">
        <v>42731.020833333336</v>
      </c>
      <c r="C4199" s="21">
        <v>0.22916666666666669</v>
      </c>
      <c r="D4199" s="59">
        <v>0.99</v>
      </c>
      <c r="E4199" s="60">
        <v>20.89</v>
      </c>
      <c r="F4199" s="7">
        <f t="shared" si="196"/>
        <v>1.0192050000000001</v>
      </c>
      <c r="G4199" s="7">
        <f t="shared" si="197"/>
        <v>22.277096</v>
      </c>
      <c r="H4199" s="8">
        <f t="shared" si="195"/>
        <v>60.36027987132001</v>
      </c>
      <c r="K4199" s="69"/>
      <c r="L4199" s="69"/>
      <c r="M4199" s="69"/>
      <c r="P4199" s="63"/>
      <c r="Q4199" s="63"/>
      <c r="R4199" s="63"/>
    </row>
    <row r="4200" spans="1:18" outlineLevel="1">
      <c r="A4200" s="6">
        <v>53</v>
      </c>
      <c r="B4200" s="20">
        <v>42731.020833333336</v>
      </c>
      <c r="C4200" s="21">
        <v>0.25</v>
      </c>
      <c r="D4200" s="59">
        <v>3.01</v>
      </c>
      <c r="E4200" s="60">
        <v>27.62</v>
      </c>
      <c r="F4200" s="7">
        <f t="shared" si="196"/>
        <v>3.098795</v>
      </c>
      <c r="G4200" s="7">
        <f t="shared" si="197"/>
        <v>29.453968</v>
      </c>
      <c r="H4200" s="8">
        <f t="shared" si="195"/>
        <v>161.27998373143998</v>
      </c>
      <c r="K4200" s="69"/>
      <c r="L4200" s="69"/>
      <c r="M4200" s="69"/>
      <c r="P4200" s="63"/>
      <c r="Q4200" s="63"/>
      <c r="R4200" s="63"/>
    </row>
    <row r="4201" spans="1:18" outlineLevel="1">
      <c r="A4201" s="6">
        <v>53</v>
      </c>
      <c r="B4201" s="20">
        <v>42731.020833333336</v>
      </c>
      <c r="C4201" s="21">
        <v>0.27083333333333331</v>
      </c>
      <c r="D4201" s="59">
        <v>1.62</v>
      </c>
      <c r="E4201" s="60">
        <v>28.85</v>
      </c>
      <c r="F4201" s="7">
        <f t="shared" si="196"/>
        <v>1.6677900000000003</v>
      </c>
      <c r="G4201" s="7">
        <f t="shared" si="197"/>
        <v>30.765640000000001</v>
      </c>
      <c r="H4201" s="8">
        <f t="shared" si="195"/>
        <v>84.614258264400007</v>
      </c>
      <c r="K4201" s="69"/>
      <c r="L4201" s="69"/>
      <c r="M4201" s="69"/>
      <c r="P4201" s="63"/>
      <c r="Q4201" s="63"/>
      <c r="R4201" s="63"/>
    </row>
    <row r="4202" spans="1:18" outlineLevel="1">
      <c r="A4202" s="6">
        <v>53</v>
      </c>
      <c r="B4202" s="20">
        <v>42731.020833333336</v>
      </c>
      <c r="C4202" s="21">
        <v>0.29166666666666663</v>
      </c>
      <c r="D4202" s="59">
        <v>0.09</v>
      </c>
      <c r="E4202" s="60">
        <v>35.479999999999997</v>
      </c>
      <c r="F4202" s="7">
        <f t="shared" si="196"/>
        <v>9.2655000000000001E-2</v>
      </c>
      <c r="G4202" s="7">
        <f t="shared" si="197"/>
        <v>37.835871999999995</v>
      </c>
      <c r="H4202" s="8">
        <f t="shared" si="195"/>
        <v>4.0456997798400005</v>
      </c>
      <c r="K4202" s="69"/>
      <c r="L4202" s="69"/>
      <c r="M4202" s="69"/>
      <c r="P4202" s="63"/>
      <c r="Q4202" s="63"/>
      <c r="R4202" s="63"/>
    </row>
    <row r="4203" spans="1:18" outlineLevel="1">
      <c r="A4203" s="6">
        <v>53</v>
      </c>
      <c r="B4203" s="20">
        <v>42731.020833333336</v>
      </c>
      <c r="C4203" s="21">
        <v>0.31249999999999994</v>
      </c>
      <c r="D4203" s="59">
        <v>7.0000000000000007E-2</v>
      </c>
      <c r="E4203" s="60">
        <v>31.52</v>
      </c>
      <c r="F4203" s="7">
        <f t="shared" si="196"/>
        <v>7.2065000000000018E-2</v>
      </c>
      <c r="G4203" s="7">
        <f t="shared" si="197"/>
        <v>33.612927999999997</v>
      </c>
      <c r="H4203" s="8">
        <f t="shared" si="195"/>
        <v>3.450981843680001</v>
      </c>
      <c r="K4203" s="69"/>
      <c r="L4203" s="69"/>
      <c r="M4203" s="69"/>
      <c r="P4203" s="63"/>
      <c r="Q4203" s="63"/>
      <c r="R4203" s="63"/>
    </row>
    <row r="4204" spans="1:18" outlineLevel="1">
      <c r="A4204" s="6">
        <v>53</v>
      </c>
      <c r="B4204" s="20">
        <v>42731.020833333336</v>
      </c>
      <c r="C4204" s="21">
        <v>0.33333333333333326</v>
      </c>
      <c r="D4204" s="59">
        <v>1.45</v>
      </c>
      <c r="E4204" s="60">
        <v>26.46</v>
      </c>
      <c r="F4204" s="7">
        <f t="shared" si="196"/>
        <v>1.492775</v>
      </c>
      <c r="G4204" s="7">
        <f t="shared" si="197"/>
        <v>28.216944000000002</v>
      </c>
      <c r="H4204" s="8">
        <f t="shared" si="195"/>
        <v>79.539613920400001</v>
      </c>
      <c r="K4204" s="69"/>
      <c r="L4204" s="69"/>
      <c r="M4204" s="69"/>
      <c r="P4204" s="63"/>
      <c r="Q4204" s="63"/>
      <c r="R4204" s="63"/>
    </row>
    <row r="4205" spans="1:18" outlineLevel="1">
      <c r="A4205" s="6">
        <v>53</v>
      </c>
      <c r="B4205" s="20">
        <v>42731.020833333336</v>
      </c>
      <c r="C4205" s="21">
        <v>0.35416666666666657</v>
      </c>
      <c r="D4205" s="59">
        <v>2.54</v>
      </c>
      <c r="E4205" s="60">
        <v>22.86</v>
      </c>
      <c r="F4205" s="7">
        <f t="shared" si="196"/>
        <v>2.6149300000000002</v>
      </c>
      <c r="G4205" s="7">
        <f t="shared" si="197"/>
        <v>24.377904000000001</v>
      </c>
      <c r="H4205" s="8">
        <f t="shared" si="195"/>
        <v>149.37028249328</v>
      </c>
      <c r="K4205" s="69"/>
      <c r="L4205" s="69"/>
      <c r="M4205" s="69"/>
      <c r="P4205" s="63"/>
      <c r="Q4205" s="63"/>
      <c r="R4205" s="63"/>
    </row>
    <row r="4206" spans="1:18" outlineLevel="1">
      <c r="A4206" s="6">
        <v>53</v>
      </c>
      <c r="B4206" s="20">
        <v>42731.020833333336</v>
      </c>
      <c r="C4206" s="21">
        <v>0.37499999999999989</v>
      </c>
      <c r="D4206" s="59">
        <v>4.53</v>
      </c>
      <c r="E4206" s="60">
        <v>22.58</v>
      </c>
      <c r="F4206" s="7">
        <f t="shared" si="196"/>
        <v>4.6636350000000002</v>
      </c>
      <c r="G4206" s="7">
        <f t="shared" si="197"/>
        <v>24.079311999999998</v>
      </c>
      <c r="H4206" s="8">
        <f t="shared" si="195"/>
        <v>267.78913028087999</v>
      </c>
      <c r="K4206" s="69"/>
      <c r="L4206" s="69"/>
      <c r="M4206" s="69"/>
      <c r="P4206" s="63"/>
      <c r="Q4206" s="63"/>
      <c r="R4206" s="63"/>
    </row>
    <row r="4207" spans="1:18" outlineLevel="1">
      <c r="A4207" s="6">
        <v>53</v>
      </c>
      <c r="B4207" s="20">
        <v>42731.020833333336</v>
      </c>
      <c r="C4207" s="21">
        <v>0.3958333333333332</v>
      </c>
      <c r="D4207" s="59">
        <v>5.12</v>
      </c>
      <c r="E4207" s="60">
        <v>21.82</v>
      </c>
      <c r="F4207" s="7">
        <f t="shared" si="196"/>
        <v>5.2710400000000002</v>
      </c>
      <c r="G4207" s="7">
        <f t="shared" si="197"/>
        <v>23.268848000000002</v>
      </c>
      <c r="H4207" s="8">
        <f t="shared" si="195"/>
        <v>306.93873143807997</v>
      </c>
      <c r="K4207" s="69"/>
      <c r="L4207" s="69"/>
      <c r="M4207" s="69"/>
      <c r="P4207" s="63"/>
      <c r="Q4207" s="63"/>
      <c r="R4207" s="63"/>
    </row>
    <row r="4208" spans="1:18" outlineLevel="1">
      <c r="A4208" s="6">
        <v>53</v>
      </c>
      <c r="B4208" s="20">
        <v>42731.020833333336</v>
      </c>
      <c r="C4208" s="21">
        <v>0.41666666666666652</v>
      </c>
      <c r="D4208" s="59">
        <v>4</v>
      </c>
      <c r="E4208" s="60">
        <v>16.64</v>
      </c>
      <c r="F4208" s="7">
        <f t="shared" si="196"/>
        <v>4.1180000000000003</v>
      </c>
      <c r="G4208" s="7">
        <f t="shared" si="197"/>
        <v>17.744896000000001</v>
      </c>
      <c r="H4208" s="8">
        <f t="shared" si="195"/>
        <v>262.54351827200003</v>
      </c>
      <c r="K4208" s="69"/>
      <c r="L4208" s="69"/>
      <c r="M4208" s="69"/>
      <c r="P4208" s="63"/>
      <c r="Q4208" s="63"/>
      <c r="R4208" s="63"/>
    </row>
    <row r="4209" spans="1:18" outlineLevel="1">
      <c r="A4209" s="6">
        <v>53</v>
      </c>
      <c r="B4209" s="20">
        <v>42731.020833333336</v>
      </c>
      <c r="C4209" s="21">
        <v>0.43749999999999983</v>
      </c>
      <c r="D4209" s="59">
        <v>4.3</v>
      </c>
      <c r="E4209" s="60">
        <v>20.93</v>
      </c>
      <c r="F4209" s="7">
        <f t="shared" si="196"/>
        <v>4.42685</v>
      </c>
      <c r="G4209" s="7">
        <f t="shared" si="197"/>
        <v>22.319752000000001</v>
      </c>
      <c r="H4209" s="8">
        <f t="shared" si="195"/>
        <v>261.98208085879997</v>
      </c>
      <c r="K4209" s="69"/>
      <c r="L4209" s="69"/>
      <c r="M4209" s="69"/>
      <c r="P4209" s="63"/>
      <c r="Q4209" s="63"/>
      <c r="R4209" s="63"/>
    </row>
    <row r="4210" spans="1:18" outlineLevel="1">
      <c r="A4210" s="6">
        <v>53</v>
      </c>
      <c r="B4210" s="20">
        <v>42731.020833333336</v>
      </c>
      <c r="C4210" s="21">
        <v>0.45833333333333315</v>
      </c>
      <c r="D4210" s="59">
        <v>3.54</v>
      </c>
      <c r="E4210" s="60">
        <v>21.79</v>
      </c>
      <c r="F4210" s="7">
        <f t="shared" si="196"/>
        <v>3.6444300000000003</v>
      </c>
      <c r="G4210" s="7">
        <f t="shared" si="197"/>
        <v>23.236856</v>
      </c>
      <c r="H4210" s="8">
        <f t="shared" si="195"/>
        <v>212.33594988792001</v>
      </c>
      <c r="K4210" s="69"/>
      <c r="L4210" s="69"/>
      <c r="M4210" s="69"/>
      <c r="P4210" s="63"/>
      <c r="Q4210" s="63"/>
      <c r="R4210" s="63"/>
    </row>
    <row r="4211" spans="1:18" outlineLevel="1">
      <c r="A4211" s="6">
        <v>53</v>
      </c>
      <c r="B4211" s="20">
        <v>42731.020833333336</v>
      </c>
      <c r="C4211" s="21">
        <v>0.47916666666666646</v>
      </c>
      <c r="D4211" s="59">
        <v>2.95</v>
      </c>
      <c r="E4211" s="60">
        <v>19.7</v>
      </c>
      <c r="F4211" s="7">
        <f t="shared" si="196"/>
        <v>3.0370250000000003</v>
      </c>
      <c r="G4211" s="7">
        <f t="shared" si="197"/>
        <v>21.00808</v>
      </c>
      <c r="H4211" s="8">
        <f t="shared" si="195"/>
        <v>183.71547333800001</v>
      </c>
      <c r="K4211" s="69"/>
      <c r="L4211" s="69"/>
      <c r="M4211" s="69"/>
      <c r="P4211" s="63"/>
      <c r="Q4211" s="63"/>
      <c r="R4211" s="63"/>
    </row>
    <row r="4212" spans="1:18" outlineLevel="1">
      <c r="A4212" s="6">
        <v>53</v>
      </c>
      <c r="B4212" s="20">
        <v>42731.020833333336</v>
      </c>
      <c r="C4212" s="21">
        <v>0.49999999999999978</v>
      </c>
      <c r="D4212" s="59">
        <v>3.84</v>
      </c>
      <c r="E4212" s="60">
        <v>23.11</v>
      </c>
      <c r="F4212" s="7">
        <f t="shared" si="196"/>
        <v>3.9532800000000003</v>
      </c>
      <c r="G4212" s="7">
        <f t="shared" si="197"/>
        <v>24.644504000000001</v>
      </c>
      <c r="H4212" s="8">
        <f t="shared" si="195"/>
        <v>224.76569522688004</v>
      </c>
      <c r="K4212" s="69"/>
      <c r="L4212" s="69"/>
      <c r="M4212" s="69"/>
      <c r="P4212" s="63"/>
      <c r="Q4212" s="63"/>
      <c r="R4212" s="63"/>
    </row>
    <row r="4213" spans="1:18" outlineLevel="1">
      <c r="A4213" s="6">
        <v>53</v>
      </c>
      <c r="B4213" s="20">
        <v>42731.020833333336</v>
      </c>
      <c r="C4213" s="21">
        <v>0.52083333333333315</v>
      </c>
      <c r="D4213" s="59">
        <v>5.38</v>
      </c>
      <c r="E4213" s="60">
        <v>23.89</v>
      </c>
      <c r="F4213" s="7">
        <f t="shared" si="196"/>
        <v>5.53871</v>
      </c>
      <c r="G4213" s="7">
        <f t="shared" si="197"/>
        <v>25.476296000000001</v>
      </c>
      <c r="H4213" s="8">
        <f t="shared" si="195"/>
        <v>310.29904958183999</v>
      </c>
      <c r="K4213" s="69"/>
      <c r="L4213" s="69"/>
      <c r="M4213" s="69"/>
      <c r="P4213" s="63"/>
      <c r="Q4213" s="63"/>
      <c r="R4213" s="63"/>
    </row>
    <row r="4214" spans="1:18" outlineLevel="1">
      <c r="A4214" s="6">
        <v>53</v>
      </c>
      <c r="B4214" s="20">
        <v>42731.020833333336</v>
      </c>
      <c r="C4214" s="21">
        <v>0.54166666666666652</v>
      </c>
      <c r="D4214" s="59">
        <v>7.16</v>
      </c>
      <c r="E4214" s="60">
        <v>24.29</v>
      </c>
      <c r="F4214" s="7">
        <f t="shared" si="196"/>
        <v>7.371220000000001</v>
      </c>
      <c r="G4214" s="7">
        <f t="shared" si="197"/>
        <v>25.902856</v>
      </c>
      <c r="H4214" s="8">
        <f t="shared" si="195"/>
        <v>409.81877979568003</v>
      </c>
      <c r="K4214" s="69"/>
      <c r="L4214" s="69"/>
      <c r="M4214" s="69"/>
      <c r="P4214" s="63"/>
      <c r="Q4214" s="63"/>
      <c r="R4214" s="63"/>
    </row>
    <row r="4215" spans="1:18" outlineLevel="1">
      <c r="A4215" s="6">
        <v>53</v>
      </c>
      <c r="B4215" s="20">
        <v>42731.020833333336</v>
      </c>
      <c r="C4215" s="21">
        <v>0.56249999999999989</v>
      </c>
      <c r="D4215" s="59">
        <v>7.89</v>
      </c>
      <c r="E4215" s="60">
        <v>24.33</v>
      </c>
      <c r="F4215" s="7">
        <f t="shared" si="196"/>
        <v>8.1227549999999997</v>
      </c>
      <c r="G4215" s="7">
        <f t="shared" si="197"/>
        <v>25.945511999999997</v>
      </c>
      <c r="H4215" s="8">
        <f t="shared" si="195"/>
        <v>451.25549517444006</v>
      </c>
      <c r="K4215" s="69"/>
      <c r="L4215" s="69"/>
      <c r="M4215" s="69"/>
      <c r="P4215" s="63"/>
      <c r="Q4215" s="63"/>
      <c r="R4215" s="63"/>
    </row>
    <row r="4216" spans="1:18" outlineLevel="1">
      <c r="A4216" s="6">
        <v>53</v>
      </c>
      <c r="B4216" s="20">
        <v>42731.020833333336</v>
      </c>
      <c r="C4216" s="21">
        <v>0.58333333333333326</v>
      </c>
      <c r="D4216" s="59">
        <v>8.44</v>
      </c>
      <c r="E4216" s="60">
        <v>25.58</v>
      </c>
      <c r="F4216" s="7">
        <f t="shared" si="196"/>
        <v>8.6889800000000008</v>
      </c>
      <c r="G4216" s="7">
        <f t="shared" si="197"/>
        <v>27.278511999999999</v>
      </c>
      <c r="H4216" s="8">
        <f t="shared" si="195"/>
        <v>471.12942480224007</v>
      </c>
      <c r="K4216" s="69"/>
      <c r="L4216" s="69"/>
      <c r="M4216" s="69"/>
      <c r="P4216" s="63"/>
      <c r="Q4216" s="63"/>
      <c r="R4216" s="63"/>
    </row>
    <row r="4217" spans="1:18" outlineLevel="1">
      <c r="A4217" s="6">
        <v>53</v>
      </c>
      <c r="B4217" s="20">
        <v>42731.020833333336</v>
      </c>
      <c r="C4217" s="21">
        <v>0.60416666666666663</v>
      </c>
      <c r="D4217" s="59">
        <v>8.9700000000000006</v>
      </c>
      <c r="E4217" s="60">
        <v>26.78</v>
      </c>
      <c r="F4217" s="7">
        <f t="shared" si="196"/>
        <v>9.2346150000000016</v>
      </c>
      <c r="G4217" s="7">
        <f t="shared" si="197"/>
        <v>28.558192000000002</v>
      </c>
      <c r="H4217" s="8">
        <f t="shared" si="195"/>
        <v>488.89721428392005</v>
      </c>
      <c r="K4217" s="69"/>
      <c r="L4217" s="69"/>
      <c r="M4217" s="69"/>
      <c r="P4217" s="63"/>
      <c r="Q4217" s="63"/>
      <c r="R4217" s="63"/>
    </row>
    <row r="4218" spans="1:18" outlineLevel="1">
      <c r="A4218" s="6">
        <v>53</v>
      </c>
      <c r="B4218" s="20">
        <v>42731.020833333336</v>
      </c>
      <c r="C4218" s="21">
        <v>0.625</v>
      </c>
      <c r="D4218" s="59">
        <v>8.49</v>
      </c>
      <c r="E4218" s="60">
        <v>25.42</v>
      </c>
      <c r="F4218" s="7">
        <f t="shared" si="196"/>
        <v>8.7404550000000008</v>
      </c>
      <c r="G4218" s="7">
        <f t="shared" si="197"/>
        <v>27.107888000000003</v>
      </c>
      <c r="H4218" s="8">
        <f t="shared" si="195"/>
        <v>475.41180729096004</v>
      </c>
      <c r="K4218" s="69"/>
      <c r="L4218" s="69"/>
      <c r="M4218" s="69"/>
      <c r="P4218" s="63"/>
      <c r="Q4218" s="63"/>
      <c r="R4218" s="63"/>
    </row>
    <row r="4219" spans="1:18" outlineLevel="1">
      <c r="A4219" s="6">
        <v>53</v>
      </c>
      <c r="B4219" s="20">
        <v>42731.020833333336</v>
      </c>
      <c r="C4219" s="21">
        <v>0.64583333333333337</v>
      </c>
      <c r="D4219" s="59">
        <v>7.95</v>
      </c>
      <c r="E4219" s="60">
        <v>26.9</v>
      </c>
      <c r="F4219" s="7">
        <f t="shared" si="196"/>
        <v>8.1845250000000007</v>
      </c>
      <c r="G4219" s="7">
        <f t="shared" si="197"/>
        <v>28.686159999999997</v>
      </c>
      <c r="H4219" s="8">
        <f t="shared" si="195"/>
        <v>432.25619382600001</v>
      </c>
      <c r="K4219" s="69"/>
      <c r="L4219" s="69"/>
      <c r="M4219" s="69"/>
      <c r="P4219" s="63"/>
      <c r="Q4219" s="63"/>
      <c r="R4219" s="63"/>
    </row>
    <row r="4220" spans="1:18" outlineLevel="1">
      <c r="A4220" s="6">
        <v>53</v>
      </c>
      <c r="B4220" s="20">
        <v>42731.020833333336</v>
      </c>
      <c r="C4220" s="21">
        <v>0.66666666666666674</v>
      </c>
      <c r="D4220" s="59">
        <v>8.35</v>
      </c>
      <c r="E4220" s="60">
        <v>25.52</v>
      </c>
      <c r="F4220" s="7">
        <f t="shared" si="196"/>
        <v>8.5963250000000002</v>
      </c>
      <c r="G4220" s="7">
        <f t="shared" si="197"/>
        <v>27.214528000000001</v>
      </c>
      <c r="H4220" s="8">
        <f t="shared" si="195"/>
        <v>466.6555600904</v>
      </c>
      <c r="K4220" s="69"/>
      <c r="L4220" s="69"/>
      <c r="M4220" s="69"/>
      <c r="P4220" s="63"/>
      <c r="Q4220" s="63"/>
      <c r="R4220" s="63"/>
    </row>
    <row r="4221" spans="1:18" outlineLevel="1">
      <c r="A4221" s="6">
        <v>53</v>
      </c>
      <c r="B4221" s="20">
        <v>42731.020833333336</v>
      </c>
      <c r="C4221" s="21">
        <v>0.68750000000000011</v>
      </c>
      <c r="D4221" s="59">
        <v>7.58</v>
      </c>
      <c r="E4221" s="60">
        <v>29.6</v>
      </c>
      <c r="F4221" s="7">
        <f t="shared" si="196"/>
        <v>7.8036100000000008</v>
      </c>
      <c r="G4221" s="7">
        <f t="shared" si="197"/>
        <v>31.565440000000002</v>
      </c>
      <c r="H4221" s="8">
        <f t="shared" si="195"/>
        <v>389.66983176160005</v>
      </c>
      <c r="K4221" s="69"/>
      <c r="L4221" s="69"/>
      <c r="M4221" s="69"/>
      <c r="P4221" s="63"/>
      <c r="Q4221" s="63"/>
      <c r="R4221" s="63"/>
    </row>
    <row r="4222" spans="1:18" outlineLevel="1">
      <c r="A4222" s="6">
        <v>53</v>
      </c>
      <c r="B4222" s="20">
        <v>42731.020833333336</v>
      </c>
      <c r="C4222" s="21">
        <v>0.70833333333333348</v>
      </c>
      <c r="D4222" s="59">
        <v>7.83</v>
      </c>
      <c r="E4222" s="60">
        <v>27.82</v>
      </c>
      <c r="F4222" s="7">
        <f t="shared" si="196"/>
        <v>8.0609850000000005</v>
      </c>
      <c r="G4222" s="7">
        <f t="shared" si="197"/>
        <v>29.667248000000001</v>
      </c>
      <c r="H4222" s="8">
        <f t="shared" si="195"/>
        <v>417.82303638072</v>
      </c>
      <c r="K4222" s="69"/>
      <c r="L4222" s="69"/>
      <c r="M4222" s="69"/>
      <c r="P4222" s="63"/>
      <c r="Q4222" s="63"/>
      <c r="R4222" s="63"/>
    </row>
    <row r="4223" spans="1:18" outlineLevel="1">
      <c r="A4223" s="6">
        <v>53</v>
      </c>
      <c r="B4223" s="20">
        <v>42731.020833333336</v>
      </c>
      <c r="C4223" s="21">
        <v>0.72916666666666685</v>
      </c>
      <c r="D4223" s="59">
        <v>8.58</v>
      </c>
      <c r="E4223" s="60">
        <v>24.58</v>
      </c>
      <c r="F4223" s="7">
        <f t="shared" si="196"/>
        <v>8.8331100000000013</v>
      </c>
      <c r="G4223" s="7">
        <f t="shared" si="197"/>
        <v>26.212111999999998</v>
      </c>
      <c r="H4223" s="8">
        <f t="shared" si="195"/>
        <v>488.36399637168012</v>
      </c>
      <c r="K4223" s="69"/>
      <c r="L4223" s="69"/>
      <c r="M4223" s="69"/>
      <c r="P4223" s="63"/>
      <c r="Q4223" s="63"/>
      <c r="R4223" s="63"/>
    </row>
    <row r="4224" spans="1:18" outlineLevel="1">
      <c r="A4224" s="6">
        <v>53</v>
      </c>
      <c r="B4224" s="20">
        <v>42731.020833333336</v>
      </c>
      <c r="C4224" s="21">
        <v>0.75000000000000022</v>
      </c>
      <c r="D4224" s="59">
        <v>9</v>
      </c>
      <c r="E4224" s="60">
        <v>25.15</v>
      </c>
      <c r="F4224" s="7">
        <f t="shared" si="196"/>
        <v>9.2655000000000012</v>
      </c>
      <c r="G4224" s="7">
        <f t="shared" si="197"/>
        <v>26.819959999999998</v>
      </c>
      <c r="H4224" s="8">
        <f t="shared" si="195"/>
        <v>506.63791062000013</v>
      </c>
      <c r="K4224" s="69"/>
      <c r="L4224" s="69"/>
      <c r="M4224" s="69"/>
      <c r="P4224" s="63"/>
      <c r="Q4224" s="63"/>
      <c r="R4224" s="63"/>
    </row>
    <row r="4225" spans="1:18" outlineLevel="1">
      <c r="A4225" s="6">
        <v>53</v>
      </c>
      <c r="B4225" s="20">
        <v>42731.020833333336</v>
      </c>
      <c r="C4225" s="21">
        <v>0.77083333333333359</v>
      </c>
      <c r="D4225" s="59">
        <v>9.66</v>
      </c>
      <c r="E4225" s="60">
        <v>24.58</v>
      </c>
      <c r="F4225" s="7">
        <f t="shared" si="196"/>
        <v>9.9449700000000014</v>
      </c>
      <c r="G4225" s="7">
        <f t="shared" si="197"/>
        <v>26.212111999999998</v>
      </c>
      <c r="H4225" s="8">
        <f t="shared" si="195"/>
        <v>549.83638752336014</v>
      </c>
      <c r="K4225" s="69"/>
      <c r="L4225" s="69"/>
      <c r="M4225" s="69"/>
      <c r="P4225" s="63"/>
      <c r="Q4225" s="63"/>
      <c r="R4225" s="63"/>
    </row>
    <row r="4226" spans="1:18" outlineLevel="1">
      <c r="A4226" s="6">
        <v>53</v>
      </c>
      <c r="B4226" s="20">
        <v>42731.020833333336</v>
      </c>
      <c r="C4226" s="21">
        <v>0.79166666666666696</v>
      </c>
      <c r="D4226" s="59">
        <v>9.7100000000000009</v>
      </c>
      <c r="E4226" s="60">
        <v>24.23</v>
      </c>
      <c r="F4226" s="7">
        <f t="shared" si="196"/>
        <v>9.9964450000000014</v>
      </c>
      <c r="G4226" s="7">
        <f t="shared" si="197"/>
        <v>25.838872000000002</v>
      </c>
      <c r="H4226" s="8">
        <f t="shared" si="195"/>
        <v>556.41340468996009</v>
      </c>
      <c r="K4226" s="69"/>
      <c r="L4226" s="69"/>
      <c r="M4226" s="69"/>
      <c r="P4226" s="63"/>
      <c r="Q4226" s="63"/>
      <c r="R4226" s="63"/>
    </row>
    <row r="4227" spans="1:18" outlineLevel="1">
      <c r="A4227" s="6">
        <v>53</v>
      </c>
      <c r="B4227" s="20">
        <v>42731.020833333336</v>
      </c>
      <c r="C4227" s="21">
        <v>0.81250000000000033</v>
      </c>
      <c r="D4227" s="59">
        <v>9.7799999999999994</v>
      </c>
      <c r="E4227" s="60">
        <v>25.42</v>
      </c>
      <c r="F4227" s="7">
        <f t="shared" si="196"/>
        <v>10.06851</v>
      </c>
      <c r="G4227" s="7">
        <f t="shared" si="197"/>
        <v>27.107888000000003</v>
      </c>
      <c r="H4227" s="8">
        <f t="shared" si="195"/>
        <v>547.64752359312001</v>
      </c>
      <c r="K4227" s="69"/>
      <c r="L4227" s="69"/>
      <c r="M4227" s="69"/>
      <c r="P4227" s="63"/>
      <c r="Q4227" s="63"/>
      <c r="R4227" s="63"/>
    </row>
    <row r="4228" spans="1:18" outlineLevel="1">
      <c r="A4228" s="6">
        <v>53</v>
      </c>
      <c r="B4228" s="20">
        <v>42731.020833333336</v>
      </c>
      <c r="C4228" s="21">
        <v>0.8333333333333337</v>
      </c>
      <c r="D4228" s="59">
        <v>9.7799999999999994</v>
      </c>
      <c r="E4228" s="60">
        <v>20.85</v>
      </c>
      <c r="F4228" s="7">
        <f t="shared" si="196"/>
        <v>10.06851</v>
      </c>
      <c r="G4228" s="7">
        <f t="shared" si="197"/>
        <v>22.234440000000003</v>
      </c>
      <c r="H4228" s="8">
        <f t="shared" si="195"/>
        <v>596.7158835155999</v>
      </c>
      <c r="K4228" s="69"/>
      <c r="L4228" s="69"/>
      <c r="M4228" s="69"/>
      <c r="P4228" s="63"/>
      <c r="Q4228" s="63"/>
      <c r="R4228" s="63"/>
    </row>
    <row r="4229" spans="1:18" outlineLevel="1">
      <c r="A4229" s="6">
        <v>53</v>
      </c>
      <c r="B4229" s="20">
        <v>42731.020833333336</v>
      </c>
      <c r="C4229" s="21">
        <v>0.85416666666666707</v>
      </c>
      <c r="D4229" s="59">
        <v>9.7799999999999994</v>
      </c>
      <c r="E4229" s="60">
        <v>20.47</v>
      </c>
      <c r="F4229" s="7">
        <f t="shared" si="196"/>
        <v>10.06851</v>
      </c>
      <c r="G4229" s="7">
        <f t="shared" si="197"/>
        <v>21.829207999999998</v>
      </c>
      <c r="H4229" s="8">
        <f t="shared" si="195"/>
        <v>600.79596595992007</v>
      </c>
      <c r="K4229" s="69"/>
      <c r="L4229" s="69"/>
      <c r="M4229" s="69"/>
      <c r="P4229" s="63"/>
      <c r="Q4229" s="63"/>
      <c r="R4229" s="63"/>
    </row>
    <row r="4230" spans="1:18" outlineLevel="1">
      <c r="A4230" s="6">
        <v>53</v>
      </c>
      <c r="B4230" s="20">
        <v>42731.020833333336</v>
      </c>
      <c r="C4230" s="21">
        <v>0.87500000000000044</v>
      </c>
      <c r="D4230" s="59">
        <v>9.7799999999999994</v>
      </c>
      <c r="E4230" s="60">
        <v>17.12</v>
      </c>
      <c r="F4230" s="7">
        <f t="shared" si="196"/>
        <v>10.06851</v>
      </c>
      <c r="G4230" s="7">
        <f t="shared" si="197"/>
        <v>18.256768000000001</v>
      </c>
      <c r="H4230" s="8">
        <f t="shared" si="195"/>
        <v>636.76511382432</v>
      </c>
      <c r="K4230" s="69"/>
      <c r="L4230" s="69"/>
      <c r="M4230" s="69"/>
      <c r="P4230" s="63"/>
      <c r="Q4230" s="63"/>
      <c r="R4230" s="63"/>
    </row>
    <row r="4231" spans="1:18" outlineLevel="1">
      <c r="A4231" s="6">
        <v>53</v>
      </c>
      <c r="B4231" s="20">
        <v>42731.020833333336</v>
      </c>
      <c r="C4231" s="21">
        <v>0.89583333333333381</v>
      </c>
      <c r="D4231" s="59">
        <v>9.7899999999999991</v>
      </c>
      <c r="E4231" s="60">
        <v>21.35</v>
      </c>
      <c r="F4231" s="7">
        <f t="shared" si="196"/>
        <v>10.078804999999999</v>
      </c>
      <c r="G4231" s="7">
        <f t="shared" si="197"/>
        <v>22.76764</v>
      </c>
      <c r="H4231" s="8">
        <f t="shared" si="195"/>
        <v>591.95200362979995</v>
      </c>
      <c r="K4231" s="69"/>
      <c r="L4231" s="69"/>
      <c r="M4231" s="69"/>
      <c r="P4231" s="63"/>
      <c r="Q4231" s="63"/>
      <c r="R4231" s="63"/>
    </row>
    <row r="4232" spans="1:18" outlineLevel="1">
      <c r="A4232" s="6">
        <v>53</v>
      </c>
      <c r="B4232" s="20">
        <v>42731.020833333336</v>
      </c>
      <c r="C4232" s="21">
        <v>0.91666666666666718</v>
      </c>
      <c r="D4232" s="59">
        <v>9.7899999999999991</v>
      </c>
      <c r="E4232" s="60">
        <v>21.64</v>
      </c>
      <c r="F4232" s="7">
        <f t="shared" si="196"/>
        <v>10.078804999999999</v>
      </c>
      <c r="G4232" s="7">
        <f t="shared" si="197"/>
        <v>23.076896000000001</v>
      </c>
      <c r="H4232" s="8">
        <f t="shared" si="195"/>
        <v>588.83507271071994</v>
      </c>
      <c r="K4232" s="69"/>
      <c r="L4232" s="69"/>
      <c r="M4232" s="69"/>
      <c r="P4232" s="63"/>
      <c r="Q4232" s="63"/>
      <c r="R4232" s="63"/>
    </row>
    <row r="4233" spans="1:18" outlineLevel="1">
      <c r="A4233" s="6">
        <v>53</v>
      </c>
      <c r="B4233" s="20">
        <v>42731.020833333336</v>
      </c>
      <c r="C4233" s="21">
        <v>0.93750000000000056</v>
      </c>
      <c r="D4233" s="59">
        <v>9.7799999999999994</v>
      </c>
      <c r="E4233" s="60">
        <v>23.36</v>
      </c>
      <c r="F4233" s="7">
        <f t="shared" si="196"/>
        <v>10.06851</v>
      </c>
      <c r="G4233" s="7">
        <f t="shared" si="197"/>
        <v>24.911103999999998</v>
      </c>
      <c r="H4233" s="8">
        <f t="shared" si="195"/>
        <v>569.7658652649601</v>
      </c>
      <c r="K4233" s="69"/>
      <c r="L4233" s="69"/>
      <c r="M4233" s="69"/>
      <c r="P4233" s="63"/>
      <c r="Q4233" s="63"/>
      <c r="R4233" s="63"/>
    </row>
    <row r="4234" spans="1:18" outlineLevel="1">
      <c r="A4234" s="6">
        <v>53</v>
      </c>
      <c r="B4234" s="20">
        <v>42731.020833333336</v>
      </c>
      <c r="C4234" s="21">
        <v>0.95833333333333393</v>
      </c>
      <c r="D4234" s="59">
        <v>9.7899999999999991</v>
      </c>
      <c r="E4234" s="60">
        <v>20.29</v>
      </c>
      <c r="F4234" s="7">
        <f t="shared" si="196"/>
        <v>10.078804999999999</v>
      </c>
      <c r="G4234" s="7">
        <f t="shared" si="197"/>
        <v>21.637256000000001</v>
      </c>
      <c r="H4234" s="8">
        <f t="shared" si="195"/>
        <v>603.34492354091992</v>
      </c>
      <c r="K4234" s="69"/>
      <c r="L4234" s="69"/>
      <c r="M4234" s="69"/>
      <c r="P4234" s="63"/>
      <c r="Q4234" s="63"/>
      <c r="R4234" s="63"/>
    </row>
    <row r="4235" spans="1:18" outlineLevel="1">
      <c r="A4235" s="6">
        <v>53</v>
      </c>
      <c r="B4235" s="20">
        <v>42731.020833333336</v>
      </c>
      <c r="C4235" s="21">
        <v>0.9791666666666673</v>
      </c>
      <c r="D4235" s="59">
        <v>9.77</v>
      </c>
      <c r="E4235" s="60">
        <v>22.5</v>
      </c>
      <c r="F4235" s="7">
        <f t="shared" si="196"/>
        <v>10.058215000000001</v>
      </c>
      <c r="G4235" s="7">
        <f t="shared" si="197"/>
        <v>23.994</v>
      </c>
      <c r="H4235" s="8">
        <f t="shared" si="195"/>
        <v>578.40771179000001</v>
      </c>
      <c r="K4235" s="69"/>
      <c r="L4235" s="69"/>
      <c r="M4235" s="69"/>
      <c r="P4235" s="63"/>
      <c r="Q4235" s="63"/>
      <c r="R4235" s="63"/>
    </row>
    <row r="4236" spans="1:18" outlineLevel="1">
      <c r="A4236" s="6">
        <v>53</v>
      </c>
      <c r="B4236" s="20">
        <v>42731.020833333336</v>
      </c>
      <c r="C4236" s="21">
        <v>1.0000000000000007</v>
      </c>
      <c r="D4236" s="59">
        <v>9.75</v>
      </c>
      <c r="E4236" s="60">
        <v>20.76</v>
      </c>
      <c r="F4236" s="7">
        <f t="shared" si="196"/>
        <v>10.037625</v>
      </c>
      <c r="G4236" s="7">
        <f t="shared" si="197"/>
        <v>22.138464000000003</v>
      </c>
      <c r="H4236" s="8">
        <f t="shared" si="195"/>
        <v>595.84883779200004</v>
      </c>
      <c r="K4236" s="69"/>
      <c r="L4236" s="69"/>
      <c r="M4236" s="69"/>
      <c r="P4236" s="63"/>
      <c r="Q4236" s="63"/>
      <c r="R4236" s="63"/>
    </row>
    <row r="4237" spans="1:18" outlineLevel="1">
      <c r="A4237" s="6">
        <v>53</v>
      </c>
      <c r="B4237" s="20">
        <v>42732.020833333336</v>
      </c>
      <c r="C4237" s="21">
        <v>2.0833333333333332E-2</v>
      </c>
      <c r="D4237" s="59">
        <v>9.6300000000000008</v>
      </c>
      <c r="E4237" s="60">
        <v>21.4</v>
      </c>
      <c r="F4237" s="7">
        <f t="shared" si="196"/>
        <v>9.9140850000000018</v>
      </c>
      <c r="G4237" s="7">
        <f t="shared" si="197"/>
        <v>22.820959999999999</v>
      </c>
      <c r="H4237" s="8">
        <f t="shared" ref="H4237:H4300" si="198">F4237*($B$6-G4237)</f>
        <v>581.74899027840013</v>
      </c>
      <c r="K4237" s="69"/>
      <c r="L4237" s="69"/>
      <c r="M4237" s="69"/>
      <c r="P4237" s="63"/>
      <c r="Q4237" s="63"/>
      <c r="R4237" s="63"/>
    </row>
    <row r="4238" spans="1:18" outlineLevel="1">
      <c r="A4238" s="6">
        <v>53</v>
      </c>
      <c r="B4238" s="20">
        <v>42732.020833333336</v>
      </c>
      <c r="C4238" s="21">
        <v>4.1666666666666664E-2</v>
      </c>
      <c r="D4238" s="59">
        <v>9.0299999999999994</v>
      </c>
      <c r="E4238" s="60">
        <v>21.33</v>
      </c>
      <c r="F4238" s="7">
        <f t="shared" ref="F4238:F4301" si="199">IF($B$10="Electricity",$D4238*$B$7,$D4238*$B$8)</f>
        <v>9.2963850000000008</v>
      </c>
      <c r="G4238" s="7">
        <f t="shared" ref="G4238:G4301" si="200">+E4238*$B$8</f>
        <v>22.746312</v>
      </c>
      <c r="H4238" s="8">
        <f t="shared" si="198"/>
        <v>546.19690381788007</v>
      </c>
      <c r="K4238" s="69"/>
      <c r="L4238" s="69"/>
      <c r="M4238" s="69"/>
      <c r="P4238" s="63"/>
      <c r="Q4238" s="63"/>
      <c r="R4238" s="63"/>
    </row>
    <row r="4239" spans="1:18" outlineLevel="1">
      <c r="A4239" s="6">
        <v>53</v>
      </c>
      <c r="B4239" s="20">
        <v>42732.020833333336</v>
      </c>
      <c r="C4239" s="21">
        <v>6.25E-2</v>
      </c>
      <c r="D4239" s="59">
        <v>9.1999999999999993</v>
      </c>
      <c r="E4239" s="60">
        <v>19.739999999999998</v>
      </c>
      <c r="F4239" s="7">
        <f t="shared" si="199"/>
        <v>9.4713999999999992</v>
      </c>
      <c r="G4239" s="7">
        <f t="shared" si="200"/>
        <v>21.050735999999997</v>
      </c>
      <c r="H4239" s="8">
        <f t="shared" si="198"/>
        <v>572.5391590495999</v>
      </c>
      <c r="K4239" s="69"/>
      <c r="L4239" s="69"/>
      <c r="M4239" s="69"/>
      <c r="P4239" s="63"/>
      <c r="Q4239" s="63"/>
      <c r="R4239" s="63"/>
    </row>
    <row r="4240" spans="1:18" outlineLevel="1">
      <c r="A4240" s="6">
        <v>53</v>
      </c>
      <c r="B4240" s="20">
        <v>42732.020833333336</v>
      </c>
      <c r="C4240" s="21">
        <v>8.3333333333333329E-2</v>
      </c>
      <c r="D4240" s="59">
        <v>9.6199999999999992</v>
      </c>
      <c r="E4240" s="60">
        <v>17.39</v>
      </c>
      <c r="F4240" s="7">
        <f t="shared" si="199"/>
        <v>9.9037900000000008</v>
      </c>
      <c r="G4240" s="7">
        <f t="shared" si="200"/>
        <v>18.544696000000002</v>
      </c>
      <c r="H4240" s="8">
        <f t="shared" si="198"/>
        <v>623.49611020216003</v>
      </c>
      <c r="K4240" s="69"/>
      <c r="L4240" s="69"/>
      <c r="M4240" s="69"/>
      <c r="P4240" s="63"/>
      <c r="Q4240" s="63"/>
      <c r="R4240" s="63"/>
    </row>
    <row r="4241" spans="1:18" outlineLevel="1">
      <c r="A4241" s="6">
        <v>53</v>
      </c>
      <c r="B4241" s="20">
        <v>42732.020833333336</v>
      </c>
      <c r="C4241" s="21">
        <v>0.10416666666666666</v>
      </c>
      <c r="D4241" s="59">
        <v>9.77</v>
      </c>
      <c r="E4241" s="60">
        <v>15.64</v>
      </c>
      <c r="F4241" s="7">
        <f t="shared" si="199"/>
        <v>10.058215000000001</v>
      </c>
      <c r="G4241" s="7">
        <f t="shared" si="200"/>
        <v>16.678495999999999</v>
      </c>
      <c r="H4241" s="8">
        <f t="shared" si="198"/>
        <v>651.98862385536006</v>
      </c>
      <c r="K4241" s="69"/>
      <c r="L4241" s="69"/>
      <c r="M4241" s="69"/>
      <c r="P4241" s="63"/>
      <c r="Q4241" s="63"/>
      <c r="R4241" s="63"/>
    </row>
    <row r="4242" spans="1:18" outlineLevel="1">
      <c r="A4242" s="6">
        <v>53</v>
      </c>
      <c r="B4242" s="20">
        <v>42732.020833333336</v>
      </c>
      <c r="C4242" s="21">
        <v>0.12499999999999999</v>
      </c>
      <c r="D4242" s="59">
        <v>9.77</v>
      </c>
      <c r="E4242" s="60">
        <v>13.62</v>
      </c>
      <c r="F4242" s="7">
        <f t="shared" si="199"/>
        <v>10.058215000000001</v>
      </c>
      <c r="G4242" s="7">
        <f t="shared" si="200"/>
        <v>14.524367999999999</v>
      </c>
      <c r="H4242" s="8">
        <f t="shared" si="198"/>
        <v>673.65530641688008</v>
      </c>
      <c r="K4242" s="69"/>
      <c r="L4242" s="69"/>
      <c r="M4242" s="69"/>
      <c r="P4242" s="63"/>
      <c r="Q4242" s="63"/>
      <c r="R4242" s="63"/>
    </row>
    <row r="4243" spans="1:18" outlineLevel="1">
      <c r="A4243" s="6">
        <v>53</v>
      </c>
      <c r="B4243" s="20">
        <v>42732.020833333336</v>
      </c>
      <c r="C4243" s="21">
        <v>0.14583333333333331</v>
      </c>
      <c r="D4243" s="59">
        <v>9.76</v>
      </c>
      <c r="E4243" s="60">
        <v>16.29</v>
      </c>
      <c r="F4243" s="7">
        <f t="shared" si="199"/>
        <v>10.047920000000001</v>
      </c>
      <c r="G4243" s="7">
        <f t="shared" si="200"/>
        <v>17.371655999999998</v>
      </c>
      <c r="H4243" s="8">
        <f t="shared" si="198"/>
        <v>644.35647024448008</v>
      </c>
      <c r="K4243" s="69"/>
      <c r="L4243" s="69"/>
      <c r="M4243" s="69"/>
      <c r="P4243" s="63"/>
      <c r="Q4243" s="63"/>
      <c r="R4243" s="63"/>
    </row>
    <row r="4244" spans="1:18" outlineLevel="1">
      <c r="A4244" s="6">
        <v>53</v>
      </c>
      <c r="B4244" s="20">
        <v>42732.020833333336</v>
      </c>
      <c r="C4244" s="21">
        <v>0.16666666666666666</v>
      </c>
      <c r="D4244" s="59">
        <v>9.74</v>
      </c>
      <c r="E4244" s="60">
        <v>11.19</v>
      </c>
      <c r="F4244" s="7">
        <f t="shared" si="199"/>
        <v>10.027330000000001</v>
      </c>
      <c r="G4244" s="7">
        <f t="shared" si="200"/>
        <v>11.933016</v>
      </c>
      <c r="H4244" s="8">
        <f t="shared" si="198"/>
        <v>697.57110567272014</v>
      </c>
      <c r="K4244" s="69"/>
      <c r="L4244" s="69"/>
      <c r="M4244" s="69"/>
      <c r="P4244" s="63"/>
      <c r="Q4244" s="63"/>
      <c r="R4244" s="63"/>
    </row>
    <row r="4245" spans="1:18" outlineLevel="1">
      <c r="A4245" s="6">
        <v>53</v>
      </c>
      <c r="B4245" s="20">
        <v>42732.020833333336</v>
      </c>
      <c r="C4245" s="21">
        <v>0.1875</v>
      </c>
      <c r="D4245" s="59">
        <v>9.7200000000000006</v>
      </c>
      <c r="E4245" s="60">
        <v>13.59</v>
      </c>
      <c r="F4245" s="7">
        <f t="shared" si="199"/>
        <v>10.006740000000001</v>
      </c>
      <c r="G4245" s="7">
        <f t="shared" si="200"/>
        <v>14.492376</v>
      </c>
      <c r="H4245" s="8">
        <f t="shared" si="198"/>
        <v>670.52787138576002</v>
      </c>
      <c r="K4245" s="69"/>
      <c r="L4245" s="69"/>
      <c r="M4245" s="69"/>
      <c r="P4245" s="63"/>
      <c r="Q4245" s="63"/>
      <c r="R4245" s="63"/>
    </row>
    <row r="4246" spans="1:18" outlineLevel="1">
      <c r="A4246" s="6">
        <v>53</v>
      </c>
      <c r="B4246" s="20">
        <v>42732.020833333336</v>
      </c>
      <c r="C4246" s="21">
        <v>0.20833333333333334</v>
      </c>
      <c r="D4246" s="59">
        <v>9.73</v>
      </c>
      <c r="E4246" s="60">
        <v>13.4</v>
      </c>
      <c r="F4246" s="7">
        <f t="shared" si="199"/>
        <v>10.017035000000002</v>
      </c>
      <c r="G4246" s="7">
        <f t="shared" si="200"/>
        <v>14.289760000000001</v>
      </c>
      <c r="H4246" s="8">
        <f t="shared" si="198"/>
        <v>673.24732643840014</v>
      </c>
      <c r="K4246" s="69"/>
      <c r="L4246" s="69"/>
      <c r="M4246" s="69"/>
      <c r="P4246" s="63"/>
      <c r="Q4246" s="63"/>
      <c r="R4246" s="63"/>
    </row>
    <row r="4247" spans="1:18" outlineLevel="1">
      <c r="A4247" s="6">
        <v>53</v>
      </c>
      <c r="B4247" s="20">
        <v>42732.020833333336</v>
      </c>
      <c r="C4247" s="21">
        <v>0.22916666666666669</v>
      </c>
      <c r="D4247" s="59">
        <v>9.7799999999999994</v>
      </c>
      <c r="E4247" s="60">
        <v>18.47</v>
      </c>
      <c r="F4247" s="7">
        <f t="shared" si="199"/>
        <v>10.06851</v>
      </c>
      <c r="G4247" s="7">
        <f t="shared" si="200"/>
        <v>19.696407999999998</v>
      </c>
      <c r="H4247" s="8">
        <f t="shared" si="198"/>
        <v>622.27008408792005</v>
      </c>
      <c r="K4247" s="69"/>
      <c r="L4247" s="69"/>
      <c r="M4247" s="69"/>
      <c r="P4247" s="63"/>
      <c r="Q4247" s="63"/>
      <c r="R4247" s="63"/>
    </row>
    <row r="4248" spans="1:18" outlineLevel="1">
      <c r="A4248" s="6">
        <v>53</v>
      </c>
      <c r="B4248" s="20">
        <v>42732.020833333336</v>
      </c>
      <c r="C4248" s="21">
        <v>0.25</v>
      </c>
      <c r="D4248" s="59">
        <v>9.7799999999999994</v>
      </c>
      <c r="E4248" s="60">
        <v>20.89</v>
      </c>
      <c r="F4248" s="7">
        <f t="shared" si="199"/>
        <v>10.06851</v>
      </c>
      <c r="G4248" s="7">
        <f t="shared" si="200"/>
        <v>22.277096</v>
      </c>
      <c r="H4248" s="8">
        <f t="shared" si="198"/>
        <v>596.28640115303995</v>
      </c>
      <c r="K4248" s="69"/>
      <c r="L4248" s="69"/>
      <c r="M4248" s="69"/>
      <c r="P4248" s="63"/>
      <c r="Q4248" s="63"/>
      <c r="R4248" s="63"/>
    </row>
    <row r="4249" spans="1:18" outlineLevel="1">
      <c r="A4249" s="6">
        <v>53</v>
      </c>
      <c r="B4249" s="20">
        <v>42732.020833333336</v>
      </c>
      <c r="C4249" s="21">
        <v>0.27083333333333331</v>
      </c>
      <c r="D4249" s="59">
        <v>9.7799999999999994</v>
      </c>
      <c r="E4249" s="60">
        <v>20.79</v>
      </c>
      <c r="F4249" s="7">
        <f t="shared" si="199"/>
        <v>10.06851</v>
      </c>
      <c r="G4249" s="7">
        <f t="shared" si="200"/>
        <v>22.170455999999998</v>
      </c>
      <c r="H4249" s="8">
        <f t="shared" si="198"/>
        <v>597.36010705944</v>
      </c>
      <c r="K4249" s="69"/>
      <c r="L4249" s="69"/>
      <c r="M4249" s="69"/>
      <c r="P4249" s="63"/>
      <c r="Q4249" s="63"/>
      <c r="R4249" s="63"/>
    </row>
    <row r="4250" spans="1:18" outlineLevel="1">
      <c r="A4250" s="6">
        <v>53</v>
      </c>
      <c r="B4250" s="20">
        <v>42732.020833333336</v>
      </c>
      <c r="C4250" s="21">
        <v>0.29166666666666663</v>
      </c>
      <c r="D4250" s="59">
        <v>9.7799999999999994</v>
      </c>
      <c r="E4250" s="60">
        <v>18.53</v>
      </c>
      <c r="F4250" s="7">
        <f t="shared" si="199"/>
        <v>10.06851</v>
      </c>
      <c r="G4250" s="7">
        <f t="shared" si="200"/>
        <v>19.760392000000003</v>
      </c>
      <c r="H4250" s="8">
        <f t="shared" si="198"/>
        <v>621.62586054407996</v>
      </c>
      <c r="K4250" s="69"/>
      <c r="L4250" s="69"/>
      <c r="M4250" s="69"/>
      <c r="P4250" s="63"/>
      <c r="Q4250" s="63"/>
      <c r="R4250" s="63"/>
    </row>
    <row r="4251" spans="1:18" outlineLevel="1">
      <c r="A4251" s="6">
        <v>53</v>
      </c>
      <c r="B4251" s="20">
        <v>42732.020833333336</v>
      </c>
      <c r="C4251" s="21">
        <v>0.31249999999999994</v>
      </c>
      <c r="D4251" s="59">
        <v>9.7799999999999994</v>
      </c>
      <c r="E4251" s="60">
        <v>13.84</v>
      </c>
      <c r="F4251" s="7">
        <f t="shared" si="199"/>
        <v>10.06851</v>
      </c>
      <c r="G4251" s="7">
        <f t="shared" si="200"/>
        <v>14.758976000000001</v>
      </c>
      <c r="H4251" s="8">
        <f t="shared" si="198"/>
        <v>671.98266755423992</v>
      </c>
      <c r="K4251" s="69"/>
      <c r="L4251" s="69"/>
      <c r="M4251" s="69"/>
      <c r="P4251" s="63"/>
      <c r="Q4251" s="63"/>
      <c r="R4251" s="63"/>
    </row>
    <row r="4252" spans="1:18" outlineLevel="1">
      <c r="A4252" s="6">
        <v>53</v>
      </c>
      <c r="B4252" s="20">
        <v>42732.020833333336</v>
      </c>
      <c r="C4252" s="21">
        <v>0.33333333333333326</v>
      </c>
      <c r="D4252" s="59">
        <v>9.7899999999999991</v>
      </c>
      <c r="E4252" s="60">
        <v>21.88</v>
      </c>
      <c r="F4252" s="7">
        <f t="shared" si="199"/>
        <v>10.078804999999999</v>
      </c>
      <c r="G4252" s="7">
        <f t="shared" si="200"/>
        <v>23.332832</v>
      </c>
      <c r="H4252" s="8">
        <f t="shared" si="198"/>
        <v>586.25554367424002</v>
      </c>
      <c r="K4252" s="69"/>
      <c r="L4252" s="69"/>
      <c r="M4252" s="69"/>
      <c r="P4252" s="63"/>
      <c r="Q4252" s="63"/>
      <c r="R4252" s="63"/>
    </row>
    <row r="4253" spans="1:18" outlineLevel="1">
      <c r="A4253" s="6">
        <v>53</v>
      </c>
      <c r="B4253" s="20">
        <v>42732.020833333336</v>
      </c>
      <c r="C4253" s="21">
        <v>0.35416666666666657</v>
      </c>
      <c r="D4253" s="59">
        <v>9.7799999999999994</v>
      </c>
      <c r="E4253" s="60">
        <v>26.81</v>
      </c>
      <c r="F4253" s="7">
        <f t="shared" si="199"/>
        <v>10.06851</v>
      </c>
      <c r="G4253" s="7">
        <f t="shared" si="200"/>
        <v>28.590184000000001</v>
      </c>
      <c r="H4253" s="8">
        <f t="shared" si="198"/>
        <v>532.72301149416</v>
      </c>
      <c r="K4253" s="69"/>
      <c r="L4253" s="69"/>
      <c r="M4253" s="69"/>
      <c r="P4253" s="63"/>
      <c r="Q4253" s="63"/>
      <c r="R4253" s="63"/>
    </row>
    <row r="4254" spans="1:18" outlineLevel="1">
      <c r="A4254" s="6">
        <v>53</v>
      </c>
      <c r="B4254" s="20">
        <v>42732.020833333336</v>
      </c>
      <c r="C4254" s="21">
        <v>0.37499999999999989</v>
      </c>
      <c r="D4254" s="59">
        <v>9.7799999999999994</v>
      </c>
      <c r="E4254" s="60">
        <v>23.77</v>
      </c>
      <c r="F4254" s="7">
        <f t="shared" si="199"/>
        <v>10.06851</v>
      </c>
      <c r="G4254" s="7">
        <f t="shared" si="200"/>
        <v>25.348327999999999</v>
      </c>
      <c r="H4254" s="8">
        <f t="shared" si="198"/>
        <v>565.36367104871999</v>
      </c>
      <c r="K4254" s="69"/>
      <c r="L4254" s="69"/>
      <c r="M4254" s="69"/>
      <c r="P4254" s="63"/>
      <c r="Q4254" s="63"/>
      <c r="R4254" s="63"/>
    </row>
    <row r="4255" spans="1:18" outlineLevel="1">
      <c r="A4255" s="6">
        <v>53</v>
      </c>
      <c r="B4255" s="20">
        <v>42732.020833333336</v>
      </c>
      <c r="C4255" s="21">
        <v>0.3958333333333332</v>
      </c>
      <c r="D4255" s="59">
        <v>9.77</v>
      </c>
      <c r="E4255" s="60">
        <v>22.23</v>
      </c>
      <c r="F4255" s="7">
        <f t="shared" si="199"/>
        <v>10.058215000000001</v>
      </c>
      <c r="G4255" s="7">
        <f t="shared" si="200"/>
        <v>23.706072000000002</v>
      </c>
      <c r="H4255" s="8">
        <f t="shared" si="198"/>
        <v>581.30375351852001</v>
      </c>
      <c r="K4255" s="69"/>
      <c r="L4255" s="69"/>
      <c r="M4255" s="69"/>
      <c r="P4255" s="63"/>
      <c r="Q4255" s="63"/>
      <c r="R4255" s="63"/>
    </row>
    <row r="4256" spans="1:18" outlineLevel="1">
      <c r="A4256" s="6">
        <v>53</v>
      </c>
      <c r="B4256" s="20">
        <v>42732.020833333336</v>
      </c>
      <c r="C4256" s="21">
        <v>0.41666666666666652</v>
      </c>
      <c r="D4256" s="59">
        <v>9.76</v>
      </c>
      <c r="E4256" s="60">
        <v>21.78</v>
      </c>
      <c r="F4256" s="7">
        <f t="shared" si="199"/>
        <v>10.047920000000001</v>
      </c>
      <c r="G4256" s="7">
        <f t="shared" si="200"/>
        <v>23.226192000000001</v>
      </c>
      <c r="H4256" s="8">
        <f t="shared" si="198"/>
        <v>585.53056087936011</v>
      </c>
      <c r="K4256" s="69"/>
      <c r="L4256" s="69"/>
      <c r="M4256" s="69"/>
      <c r="P4256" s="63"/>
      <c r="Q4256" s="63"/>
      <c r="R4256" s="63"/>
    </row>
    <row r="4257" spans="1:18" outlineLevel="1">
      <c r="A4257" s="6">
        <v>53</v>
      </c>
      <c r="B4257" s="20">
        <v>42732.020833333336</v>
      </c>
      <c r="C4257" s="21">
        <v>0.43749999999999983</v>
      </c>
      <c r="D4257" s="59">
        <v>9.66</v>
      </c>
      <c r="E4257" s="60">
        <v>22.14</v>
      </c>
      <c r="F4257" s="7">
        <f t="shared" si="199"/>
        <v>9.9449700000000014</v>
      </c>
      <c r="G4257" s="7">
        <f t="shared" si="200"/>
        <v>23.610096000000002</v>
      </c>
      <c r="H4257" s="8">
        <f t="shared" si="198"/>
        <v>575.71335858288012</v>
      </c>
      <c r="K4257" s="69"/>
      <c r="L4257" s="69"/>
      <c r="M4257" s="69"/>
      <c r="P4257" s="63"/>
      <c r="Q4257" s="63"/>
      <c r="R4257" s="63"/>
    </row>
    <row r="4258" spans="1:18" outlineLevel="1">
      <c r="A4258" s="6">
        <v>53</v>
      </c>
      <c r="B4258" s="20">
        <v>42732.020833333336</v>
      </c>
      <c r="C4258" s="21">
        <v>0.45833333333333315</v>
      </c>
      <c r="D4258" s="59">
        <v>7.97</v>
      </c>
      <c r="E4258" s="60">
        <v>22.03</v>
      </c>
      <c r="F4258" s="7">
        <f t="shared" si="199"/>
        <v>8.205115000000001</v>
      </c>
      <c r="G4258" s="7">
        <f t="shared" si="200"/>
        <v>23.492792000000001</v>
      </c>
      <c r="H4258" s="8">
        <f t="shared" si="198"/>
        <v>475.95581246892004</v>
      </c>
      <c r="K4258" s="69"/>
      <c r="L4258" s="69"/>
      <c r="M4258" s="69"/>
      <c r="P4258" s="63"/>
      <c r="Q4258" s="63"/>
      <c r="R4258" s="63"/>
    </row>
    <row r="4259" spans="1:18" outlineLevel="1">
      <c r="A4259" s="6">
        <v>53</v>
      </c>
      <c r="B4259" s="20">
        <v>42732.020833333336</v>
      </c>
      <c r="C4259" s="21">
        <v>0.47916666666666646</v>
      </c>
      <c r="D4259" s="59">
        <v>6.29</v>
      </c>
      <c r="E4259" s="60">
        <v>20.96</v>
      </c>
      <c r="F4259" s="7">
        <f t="shared" si="199"/>
        <v>6.4755550000000008</v>
      </c>
      <c r="G4259" s="7">
        <f t="shared" si="200"/>
        <v>22.351744</v>
      </c>
      <c r="H4259" s="8">
        <f t="shared" si="198"/>
        <v>383.01778488208009</v>
      </c>
      <c r="K4259" s="69"/>
      <c r="L4259" s="69"/>
      <c r="M4259" s="69"/>
      <c r="P4259" s="63"/>
      <c r="Q4259" s="63"/>
      <c r="R4259" s="63"/>
    </row>
    <row r="4260" spans="1:18" outlineLevel="1">
      <c r="A4260" s="6">
        <v>53</v>
      </c>
      <c r="B4260" s="20">
        <v>42732.020833333336</v>
      </c>
      <c r="C4260" s="21">
        <v>0.49999999999999978</v>
      </c>
      <c r="D4260" s="59">
        <v>8.02</v>
      </c>
      <c r="E4260" s="60">
        <v>22.33</v>
      </c>
      <c r="F4260" s="7">
        <f t="shared" si="199"/>
        <v>8.256590000000001</v>
      </c>
      <c r="G4260" s="7">
        <f t="shared" si="200"/>
        <v>23.812711999999998</v>
      </c>
      <c r="H4260" s="8">
        <f t="shared" si="198"/>
        <v>476.30028522792009</v>
      </c>
      <c r="K4260" s="69"/>
      <c r="L4260" s="69"/>
      <c r="M4260" s="69"/>
      <c r="P4260" s="63"/>
      <c r="Q4260" s="63"/>
      <c r="R4260" s="63"/>
    </row>
    <row r="4261" spans="1:18" outlineLevel="1">
      <c r="A4261" s="6">
        <v>53</v>
      </c>
      <c r="B4261" s="20">
        <v>42732.020833333336</v>
      </c>
      <c r="C4261" s="21">
        <v>0.52083333333333315</v>
      </c>
      <c r="D4261" s="59">
        <v>7.84</v>
      </c>
      <c r="E4261" s="60">
        <v>22.69</v>
      </c>
      <c r="F4261" s="7">
        <f t="shared" si="199"/>
        <v>8.0712799999999998</v>
      </c>
      <c r="G4261" s="7">
        <f t="shared" si="200"/>
        <v>24.196616000000002</v>
      </c>
      <c r="H4261" s="8">
        <f t="shared" si="198"/>
        <v>462.51165721151995</v>
      </c>
      <c r="K4261" s="69"/>
      <c r="L4261" s="69"/>
      <c r="M4261" s="69"/>
      <c r="P4261" s="63"/>
      <c r="Q4261" s="63"/>
      <c r="R4261" s="63"/>
    </row>
    <row r="4262" spans="1:18" outlineLevel="1">
      <c r="A4262" s="6">
        <v>53</v>
      </c>
      <c r="B4262" s="20">
        <v>42732.020833333336</v>
      </c>
      <c r="C4262" s="21">
        <v>0.54166666666666652</v>
      </c>
      <c r="D4262" s="59">
        <v>7.9</v>
      </c>
      <c r="E4262" s="60">
        <v>25.12</v>
      </c>
      <c r="F4262" s="7">
        <f t="shared" si="199"/>
        <v>8.1330500000000008</v>
      </c>
      <c r="G4262" s="7">
        <f t="shared" si="200"/>
        <v>26.787968000000003</v>
      </c>
      <c r="H4262" s="8">
        <f t="shared" si="198"/>
        <v>444.9756918576</v>
      </c>
      <c r="K4262" s="69"/>
      <c r="L4262" s="69"/>
      <c r="M4262" s="69"/>
      <c r="P4262" s="63"/>
      <c r="Q4262" s="63"/>
      <c r="R4262" s="63"/>
    </row>
    <row r="4263" spans="1:18" outlineLevel="1">
      <c r="A4263" s="6">
        <v>53</v>
      </c>
      <c r="B4263" s="20">
        <v>42732.020833333336</v>
      </c>
      <c r="C4263" s="21">
        <v>0.56249999999999989</v>
      </c>
      <c r="D4263" s="59">
        <v>7.87</v>
      </c>
      <c r="E4263" s="60">
        <v>27.1</v>
      </c>
      <c r="F4263" s="7">
        <f t="shared" si="199"/>
        <v>8.1021650000000012</v>
      </c>
      <c r="G4263" s="7">
        <f t="shared" si="200"/>
        <v>28.899440000000002</v>
      </c>
      <c r="H4263" s="8">
        <f t="shared" si="198"/>
        <v>426.17841621240007</v>
      </c>
      <c r="K4263" s="69"/>
      <c r="L4263" s="69"/>
      <c r="M4263" s="69"/>
      <c r="P4263" s="63"/>
      <c r="Q4263" s="63"/>
      <c r="R4263" s="63"/>
    </row>
    <row r="4264" spans="1:18" outlineLevel="1">
      <c r="A4264" s="6">
        <v>53</v>
      </c>
      <c r="B4264" s="20">
        <v>42732.020833333336</v>
      </c>
      <c r="C4264" s="21">
        <v>0.58333333333333326</v>
      </c>
      <c r="D4264" s="59">
        <v>7.77</v>
      </c>
      <c r="E4264" s="60">
        <v>27.57</v>
      </c>
      <c r="F4264" s="7">
        <f t="shared" si="199"/>
        <v>7.9992150000000004</v>
      </c>
      <c r="G4264" s="7">
        <f t="shared" si="200"/>
        <v>29.400648</v>
      </c>
      <c r="H4264" s="8">
        <f t="shared" si="198"/>
        <v>416.75391800867999</v>
      </c>
      <c r="K4264" s="69"/>
      <c r="L4264" s="69"/>
      <c r="M4264" s="69"/>
      <c r="P4264" s="63"/>
      <c r="Q4264" s="63"/>
      <c r="R4264" s="63"/>
    </row>
    <row r="4265" spans="1:18" outlineLevel="1">
      <c r="A4265" s="6">
        <v>53</v>
      </c>
      <c r="B4265" s="20">
        <v>42732.020833333336</v>
      </c>
      <c r="C4265" s="21">
        <v>0.60416666666666663</v>
      </c>
      <c r="D4265" s="59">
        <v>7.73</v>
      </c>
      <c r="E4265" s="60">
        <v>28.3</v>
      </c>
      <c r="F4265" s="7">
        <f t="shared" si="199"/>
        <v>7.9580350000000006</v>
      </c>
      <c r="G4265" s="7">
        <f t="shared" si="200"/>
        <v>30.179120000000001</v>
      </c>
      <c r="H4265" s="8">
        <f t="shared" si="198"/>
        <v>408.41335927080007</v>
      </c>
      <c r="K4265" s="69"/>
      <c r="L4265" s="69"/>
      <c r="M4265" s="69"/>
      <c r="P4265" s="63"/>
      <c r="Q4265" s="63"/>
      <c r="R4265" s="63"/>
    </row>
    <row r="4266" spans="1:18" outlineLevel="1">
      <c r="A4266" s="6">
        <v>53</v>
      </c>
      <c r="B4266" s="20">
        <v>42732.020833333336</v>
      </c>
      <c r="C4266" s="21">
        <v>0.625</v>
      </c>
      <c r="D4266" s="59">
        <v>7.68</v>
      </c>
      <c r="E4266" s="60">
        <v>40.94</v>
      </c>
      <c r="F4266" s="7">
        <f t="shared" si="199"/>
        <v>7.9065600000000007</v>
      </c>
      <c r="G4266" s="7">
        <f t="shared" si="200"/>
        <v>43.658415999999995</v>
      </c>
      <c r="H4266" s="8">
        <f t="shared" si="198"/>
        <v>299.19675439104009</v>
      </c>
      <c r="K4266" s="69"/>
      <c r="L4266" s="69"/>
      <c r="M4266" s="69"/>
      <c r="P4266" s="63"/>
      <c r="Q4266" s="63"/>
      <c r="R4266" s="63"/>
    </row>
    <row r="4267" spans="1:18" outlineLevel="1">
      <c r="A4267" s="6">
        <v>53</v>
      </c>
      <c r="B4267" s="20">
        <v>42732.020833333336</v>
      </c>
      <c r="C4267" s="21">
        <v>0.64583333333333337</v>
      </c>
      <c r="D4267" s="59">
        <v>8.94</v>
      </c>
      <c r="E4267" s="60">
        <v>47.02</v>
      </c>
      <c r="F4267" s="7">
        <f t="shared" si="199"/>
        <v>9.2037300000000002</v>
      </c>
      <c r="G4267" s="7">
        <f t="shared" si="200"/>
        <v>50.142128000000007</v>
      </c>
      <c r="H4267" s="8">
        <f t="shared" si="198"/>
        <v>288.60938726255995</v>
      </c>
      <c r="K4267" s="69"/>
      <c r="L4267" s="69"/>
      <c r="M4267" s="69"/>
      <c r="P4267" s="63"/>
      <c r="Q4267" s="63"/>
      <c r="R4267" s="63"/>
    </row>
    <row r="4268" spans="1:18" outlineLevel="1">
      <c r="A4268" s="6">
        <v>53</v>
      </c>
      <c r="B4268" s="20">
        <v>42732.020833333336</v>
      </c>
      <c r="C4268" s="21">
        <v>0.66666666666666674</v>
      </c>
      <c r="D4268" s="59">
        <v>9.11</v>
      </c>
      <c r="E4268" s="60">
        <v>57.8</v>
      </c>
      <c r="F4268" s="7">
        <f t="shared" si="199"/>
        <v>9.3787450000000003</v>
      </c>
      <c r="G4268" s="7">
        <f t="shared" si="200"/>
        <v>61.637920000000001</v>
      </c>
      <c r="H4268" s="8">
        <f t="shared" si="198"/>
        <v>186.28138348959999</v>
      </c>
      <c r="K4268" s="69"/>
      <c r="L4268" s="69"/>
      <c r="M4268" s="69"/>
      <c r="P4268" s="63"/>
      <c r="Q4268" s="63"/>
      <c r="R4268" s="63"/>
    </row>
    <row r="4269" spans="1:18" outlineLevel="1">
      <c r="A4269" s="6">
        <v>53</v>
      </c>
      <c r="B4269" s="20">
        <v>42732.020833333336</v>
      </c>
      <c r="C4269" s="21">
        <v>0.68750000000000011</v>
      </c>
      <c r="D4269" s="59">
        <v>8.8800000000000008</v>
      </c>
      <c r="E4269" s="60">
        <v>68.88</v>
      </c>
      <c r="F4269" s="7">
        <f t="shared" si="199"/>
        <v>9.141960000000001</v>
      </c>
      <c r="G4269" s="7">
        <f t="shared" si="200"/>
        <v>73.453631999999999</v>
      </c>
      <c r="H4269" s="8">
        <f t="shared" si="198"/>
        <v>73.559574401280017</v>
      </c>
      <c r="K4269" s="69"/>
      <c r="L4269" s="69"/>
      <c r="M4269" s="69"/>
      <c r="P4269" s="63"/>
      <c r="Q4269" s="63"/>
      <c r="R4269" s="63"/>
    </row>
    <row r="4270" spans="1:18" outlineLevel="1">
      <c r="A4270" s="6">
        <v>53</v>
      </c>
      <c r="B4270" s="20">
        <v>42732.020833333336</v>
      </c>
      <c r="C4270" s="21">
        <v>0.70833333333333348</v>
      </c>
      <c r="D4270" s="59">
        <v>8.73</v>
      </c>
      <c r="E4270" s="60">
        <v>98.52</v>
      </c>
      <c r="F4270" s="7">
        <f t="shared" si="199"/>
        <v>8.9875350000000012</v>
      </c>
      <c r="G4270" s="7">
        <f t="shared" si="200"/>
        <v>105.061728</v>
      </c>
      <c r="H4270" s="8">
        <f t="shared" si="198"/>
        <v>-211.76185506048006</v>
      </c>
      <c r="K4270" s="69"/>
      <c r="L4270" s="69"/>
      <c r="M4270" s="69"/>
      <c r="P4270" s="63"/>
      <c r="Q4270" s="63"/>
      <c r="R4270" s="63"/>
    </row>
    <row r="4271" spans="1:18" outlineLevel="1">
      <c r="A4271" s="6">
        <v>53</v>
      </c>
      <c r="B4271" s="20">
        <v>42732.020833333336</v>
      </c>
      <c r="C4271" s="21">
        <v>0.72916666666666685</v>
      </c>
      <c r="D4271" s="59">
        <v>5</v>
      </c>
      <c r="E4271" s="60">
        <v>71.2</v>
      </c>
      <c r="F4271" s="7">
        <f t="shared" si="199"/>
        <v>5.1475000000000009</v>
      </c>
      <c r="G4271" s="7">
        <f t="shared" si="200"/>
        <v>75.927680000000009</v>
      </c>
      <c r="H4271" s="8">
        <f t="shared" si="198"/>
        <v>28.683517199999958</v>
      </c>
      <c r="K4271" s="69"/>
      <c r="L4271" s="69"/>
      <c r="M4271" s="69"/>
      <c r="P4271" s="63"/>
      <c r="Q4271" s="63"/>
      <c r="R4271" s="63"/>
    </row>
    <row r="4272" spans="1:18" outlineLevel="1">
      <c r="A4272" s="6">
        <v>53</v>
      </c>
      <c r="B4272" s="20">
        <v>42732.020833333336</v>
      </c>
      <c r="C4272" s="21">
        <v>0.75000000000000022</v>
      </c>
      <c r="D4272" s="59">
        <v>6.49</v>
      </c>
      <c r="E4272" s="60">
        <v>62.87</v>
      </c>
      <c r="F4272" s="7">
        <f t="shared" si="199"/>
        <v>6.6814550000000006</v>
      </c>
      <c r="G4272" s="7">
        <f t="shared" si="200"/>
        <v>67.044567999999998</v>
      </c>
      <c r="H4272" s="8">
        <f t="shared" si="198"/>
        <v>96.583318413560022</v>
      </c>
      <c r="K4272" s="69"/>
      <c r="L4272" s="69"/>
      <c r="M4272" s="69"/>
      <c r="P4272" s="63"/>
      <c r="Q4272" s="63"/>
      <c r="R4272" s="63"/>
    </row>
    <row r="4273" spans="1:18" outlineLevel="1">
      <c r="A4273" s="6">
        <v>53</v>
      </c>
      <c r="B4273" s="20">
        <v>42732.020833333336</v>
      </c>
      <c r="C4273" s="21">
        <v>0.77083333333333359</v>
      </c>
      <c r="D4273" s="59">
        <v>4.58</v>
      </c>
      <c r="E4273" s="60">
        <v>61.43</v>
      </c>
      <c r="F4273" s="7">
        <f t="shared" si="199"/>
        <v>4.7151100000000001</v>
      </c>
      <c r="G4273" s="7">
        <f t="shared" si="200"/>
        <v>65.508951999999994</v>
      </c>
      <c r="H4273" s="8">
        <f t="shared" si="198"/>
        <v>75.399550335280026</v>
      </c>
      <c r="K4273" s="69"/>
      <c r="L4273" s="69"/>
      <c r="M4273" s="69"/>
      <c r="P4273" s="63"/>
      <c r="Q4273" s="63"/>
      <c r="R4273" s="63"/>
    </row>
    <row r="4274" spans="1:18" outlineLevel="1">
      <c r="A4274" s="6">
        <v>53</v>
      </c>
      <c r="B4274" s="20">
        <v>42732.020833333336</v>
      </c>
      <c r="C4274" s="21">
        <v>0.79166666666666696</v>
      </c>
      <c r="D4274" s="59">
        <v>2.58</v>
      </c>
      <c r="E4274" s="60">
        <v>64.290000000000006</v>
      </c>
      <c r="F4274" s="7">
        <f t="shared" si="199"/>
        <v>2.6561100000000004</v>
      </c>
      <c r="G4274" s="7">
        <f t="shared" si="200"/>
        <v>68.558856000000006</v>
      </c>
      <c r="H4274" s="8">
        <f t="shared" si="198"/>
        <v>34.373101989839988</v>
      </c>
      <c r="K4274" s="69"/>
      <c r="L4274" s="69"/>
      <c r="M4274" s="69"/>
      <c r="P4274" s="63"/>
      <c r="Q4274" s="63"/>
      <c r="R4274" s="63"/>
    </row>
    <row r="4275" spans="1:18" outlineLevel="1">
      <c r="A4275" s="6">
        <v>53</v>
      </c>
      <c r="B4275" s="20">
        <v>42732.020833333336</v>
      </c>
      <c r="C4275" s="21">
        <v>0.81250000000000033</v>
      </c>
      <c r="D4275" s="59">
        <v>1.34</v>
      </c>
      <c r="E4275" s="60">
        <v>66.28</v>
      </c>
      <c r="F4275" s="7">
        <f t="shared" si="199"/>
        <v>1.3795300000000001</v>
      </c>
      <c r="G4275" s="7">
        <f t="shared" si="200"/>
        <v>70.680992000000003</v>
      </c>
      <c r="H4275" s="8">
        <f t="shared" si="198"/>
        <v>14.925146106239996</v>
      </c>
      <c r="K4275" s="69"/>
      <c r="L4275" s="69"/>
      <c r="M4275" s="69"/>
      <c r="P4275" s="63"/>
      <c r="Q4275" s="63"/>
      <c r="R4275" s="63"/>
    </row>
    <row r="4276" spans="1:18" outlineLevel="1">
      <c r="A4276" s="6">
        <v>53</v>
      </c>
      <c r="B4276" s="20">
        <v>42732.020833333336</v>
      </c>
      <c r="C4276" s="21">
        <v>0.8333333333333337</v>
      </c>
      <c r="D4276" s="59">
        <v>2.02</v>
      </c>
      <c r="E4276" s="60">
        <v>72.06</v>
      </c>
      <c r="F4276" s="7">
        <f t="shared" si="199"/>
        <v>2.07959</v>
      </c>
      <c r="G4276" s="7">
        <f t="shared" si="200"/>
        <v>76.844784000000004</v>
      </c>
      <c r="H4276" s="8">
        <f t="shared" si="198"/>
        <v>9.6809406414399923</v>
      </c>
      <c r="K4276" s="69"/>
      <c r="L4276" s="69"/>
      <c r="M4276" s="69"/>
      <c r="P4276" s="63"/>
      <c r="Q4276" s="63"/>
      <c r="R4276" s="63"/>
    </row>
    <row r="4277" spans="1:18" outlineLevel="1">
      <c r="A4277" s="6">
        <v>53</v>
      </c>
      <c r="B4277" s="20">
        <v>42732.020833333336</v>
      </c>
      <c r="C4277" s="21">
        <v>0.85416666666666707</v>
      </c>
      <c r="D4277" s="59">
        <v>9.06</v>
      </c>
      <c r="E4277" s="60">
        <v>73.430000000000007</v>
      </c>
      <c r="F4277" s="7">
        <f t="shared" si="199"/>
        <v>9.3272700000000004</v>
      </c>
      <c r="G4277" s="7">
        <f t="shared" si="200"/>
        <v>78.305752000000012</v>
      </c>
      <c r="H4277" s="8">
        <f t="shared" si="198"/>
        <v>29.793613542959886</v>
      </c>
      <c r="K4277" s="69"/>
      <c r="L4277" s="69"/>
      <c r="M4277" s="69"/>
      <c r="P4277" s="63"/>
      <c r="Q4277" s="63"/>
      <c r="R4277" s="63"/>
    </row>
    <row r="4278" spans="1:18" outlineLevel="1">
      <c r="A4278" s="6">
        <v>53</v>
      </c>
      <c r="B4278" s="20">
        <v>42732.020833333336</v>
      </c>
      <c r="C4278" s="21">
        <v>0.87500000000000044</v>
      </c>
      <c r="D4278" s="59">
        <v>9.3800000000000008</v>
      </c>
      <c r="E4278" s="60">
        <v>61.55</v>
      </c>
      <c r="F4278" s="7">
        <f t="shared" si="199"/>
        <v>9.6567100000000021</v>
      </c>
      <c r="G4278" s="7">
        <f t="shared" si="200"/>
        <v>65.636920000000003</v>
      </c>
      <c r="H4278" s="8">
        <f t="shared" si="198"/>
        <v>153.1851632668</v>
      </c>
      <c r="K4278" s="69"/>
      <c r="L4278" s="69"/>
      <c r="M4278" s="69"/>
      <c r="P4278" s="63"/>
      <c r="Q4278" s="63"/>
      <c r="R4278" s="63"/>
    </row>
    <row r="4279" spans="1:18" outlineLevel="1">
      <c r="A4279" s="6">
        <v>53</v>
      </c>
      <c r="B4279" s="20">
        <v>42732.020833333336</v>
      </c>
      <c r="C4279" s="21">
        <v>0.89583333333333381</v>
      </c>
      <c r="D4279" s="59">
        <v>3.5</v>
      </c>
      <c r="E4279" s="60">
        <v>47.75</v>
      </c>
      <c r="F4279" s="7">
        <f t="shared" si="199"/>
        <v>3.6032500000000001</v>
      </c>
      <c r="G4279" s="7">
        <f t="shared" si="200"/>
        <v>50.9206</v>
      </c>
      <c r="H4279" s="8">
        <f t="shared" si="198"/>
        <v>110.18522305</v>
      </c>
      <c r="K4279" s="69"/>
      <c r="L4279" s="69"/>
      <c r="M4279" s="69"/>
      <c r="P4279" s="63"/>
      <c r="Q4279" s="63"/>
      <c r="R4279" s="63"/>
    </row>
    <row r="4280" spans="1:18" outlineLevel="1">
      <c r="A4280" s="6">
        <v>53</v>
      </c>
      <c r="B4280" s="20">
        <v>42732.020833333336</v>
      </c>
      <c r="C4280" s="21">
        <v>0.91666666666666718</v>
      </c>
      <c r="D4280" s="59">
        <v>3.17</v>
      </c>
      <c r="E4280" s="60">
        <v>42.35</v>
      </c>
      <c r="F4280" s="7">
        <f t="shared" si="199"/>
        <v>3.2635150000000004</v>
      </c>
      <c r="G4280" s="7">
        <f t="shared" si="200"/>
        <v>45.162040000000005</v>
      </c>
      <c r="H4280" s="8">
        <f t="shared" si="198"/>
        <v>118.5894775294</v>
      </c>
      <c r="K4280" s="69"/>
      <c r="L4280" s="69"/>
      <c r="M4280" s="69"/>
      <c r="P4280" s="63"/>
      <c r="Q4280" s="63"/>
      <c r="R4280" s="63"/>
    </row>
    <row r="4281" spans="1:18" outlineLevel="1">
      <c r="A4281" s="6">
        <v>53</v>
      </c>
      <c r="B4281" s="20">
        <v>42732.020833333336</v>
      </c>
      <c r="C4281" s="21">
        <v>0.93750000000000056</v>
      </c>
      <c r="D4281" s="59">
        <v>4.79</v>
      </c>
      <c r="E4281" s="60">
        <v>86.95</v>
      </c>
      <c r="F4281" s="7">
        <f t="shared" si="199"/>
        <v>4.931305</v>
      </c>
      <c r="G4281" s="7">
        <f t="shared" si="200"/>
        <v>92.723480000000009</v>
      </c>
      <c r="H4281" s="8">
        <f t="shared" si="198"/>
        <v>-55.346403041400045</v>
      </c>
      <c r="K4281" s="69"/>
      <c r="L4281" s="69"/>
      <c r="M4281" s="69"/>
      <c r="P4281" s="63"/>
      <c r="Q4281" s="63"/>
      <c r="R4281" s="63"/>
    </row>
    <row r="4282" spans="1:18" outlineLevel="1">
      <c r="A4282" s="6">
        <v>53</v>
      </c>
      <c r="B4282" s="20">
        <v>42732.020833333336</v>
      </c>
      <c r="C4282" s="21">
        <v>0.95833333333333393</v>
      </c>
      <c r="D4282" s="59">
        <v>4.2300000000000004</v>
      </c>
      <c r="E4282" s="60">
        <v>35.69</v>
      </c>
      <c r="F4282" s="7">
        <f t="shared" si="199"/>
        <v>4.3547850000000006</v>
      </c>
      <c r="G4282" s="7">
        <f t="shared" si="200"/>
        <v>38.059815999999998</v>
      </c>
      <c r="H4282" s="8">
        <f t="shared" si="198"/>
        <v>189.17266168044003</v>
      </c>
      <c r="K4282" s="69"/>
      <c r="L4282" s="69"/>
      <c r="M4282" s="69"/>
      <c r="P4282" s="63"/>
      <c r="Q4282" s="63"/>
      <c r="R4282" s="63"/>
    </row>
    <row r="4283" spans="1:18" outlineLevel="1">
      <c r="A4283" s="6">
        <v>53</v>
      </c>
      <c r="B4283" s="20">
        <v>42732.020833333336</v>
      </c>
      <c r="C4283" s="21">
        <v>0.9791666666666673</v>
      </c>
      <c r="D4283" s="59">
        <v>4.1900000000000004</v>
      </c>
      <c r="E4283" s="60">
        <v>41.09</v>
      </c>
      <c r="F4283" s="7">
        <f t="shared" si="199"/>
        <v>4.3136050000000008</v>
      </c>
      <c r="G4283" s="7">
        <f t="shared" si="200"/>
        <v>43.818376000000008</v>
      </c>
      <c r="H4283" s="8">
        <f t="shared" si="198"/>
        <v>162.54364169452001</v>
      </c>
      <c r="K4283" s="69"/>
      <c r="L4283" s="69"/>
      <c r="M4283" s="69"/>
      <c r="P4283" s="63"/>
      <c r="Q4283" s="63"/>
      <c r="R4283" s="63"/>
    </row>
    <row r="4284" spans="1:18" outlineLevel="1">
      <c r="A4284" s="6">
        <v>53</v>
      </c>
      <c r="B4284" s="20">
        <v>42732.020833333336</v>
      </c>
      <c r="C4284" s="21">
        <v>1.0000000000000007</v>
      </c>
      <c r="D4284" s="59">
        <v>5.49</v>
      </c>
      <c r="E4284" s="60">
        <v>36.76</v>
      </c>
      <c r="F4284" s="7">
        <f t="shared" si="199"/>
        <v>5.651955000000001</v>
      </c>
      <c r="G4284" s="7">
        <f t="shared" si="200"/>
        <v>39.200863999999996</v>
      </c>
      <c r="H4284" s="8">
        <f t="shared" si="198"/>
        <v>239.07281321088007</v>
      </c>
      <c r="K4284" s="69"/>
      <c r="L4284" s="69"/>
      <c r="M4284" s="69"/>
      <c r="P4284" s="63"/>
      <c r="Q4284" s="63"/>
      <c r="R4284" s="63"/>
    </row>
    <row r="4285" spans="1:18" outlineLevel="1">
      <c r="A4285" s="6">
        <v>53</v>
      </c>
      <c r="B4285" s="20">
        <v>42733.020833333336</v>
      </c>
      <c r="C4285" s="21">
        <v>2.0833333333333332E-2</v>
      </c>
      <c r="D4285" s="59">
        <v>5.73</v>
      </c>
      <c r="E4285" s="60">
        <v>34.71</v>
      </c>
      <c r="F4285" s="7">
        <f t="shared" si="199"/>
        <v>5.8990350000000005</v>
      </c>
      <c r="G4285" s="7">
        <f t="shared" si="200"/>
        <v>37.014744</v>
      </c>
      <c r="H4285" s="8">
        <f t="shared" si="198"/>
        <v>262.42008212796003</v>
      </c>
      <c r="K4285" s="69"/>
      <c r="L4285" s="69"/>
      <c r="M4285" s="69"/>
      <c r="P4285" s="63"/>
      <c r="Q4285" s="63"/>
      <c r="R4285" s="63"/>
    </row>
    <row r="4286" spans="1:18" outlineLevel="1">
      <c r="A4286" s="6">
        <v>53</v>
      </c>
      <c r="B4286" s="20">
        <v>42733.020833333336</v>
      </c>
      <c r="C4286" s="21">
        <v>4.1666666666666664E-2</v>
      </c>
      <c r="D4286" s="59">
        <v>5.21</v>
      </c>
      <c r="E4286" s="60">
        <v>22.51</v>
      </c>
      <c r="F4286" s="7">
        <f t="shared" si="199"/>
        <v>5.3636950000000008</v>
      </c>
      <c r="G4286" s="7">
        <f t="shared" si="200"/>
        <v>24.004664000000002</v>
      </c>
      <c r="H4286" s="8">
        <f t="shared" si="198"/>
        <v>308.38744622652001</v>
      </c>
      <c r="K4286" s="69"/>
      <c r="L4286" s="69"/>
      <c r="M4286" s="69"/>
      <c r="P4286" s="63"/>
      <c r="Q4286" s="63"/>
      <c r="R4286" s="63"/>
    </row>
    <row r="4287" spans="1:18" outlineLevel="1">
      <c r="A4287" s="6">
        <v>53</v>
      </c>
      <c r="B4287" s="20">
        <v>42733.020833333336</v>
      </c>
      <c r="C4287" s="21">
        <v>6.25E-2</v>
      </c>
      <c r="D4287" s="59">
        <v>6.1</v>
      </c>
      <c r="E4287" s="60">
        <v>35.4</v>
      </c>
      <c r="F4287" s="7">
        <f t="shared" si="199"/>
        <v>6.2799500000000004</v>
      </c>
      <c r="G4287" s="7">
        <f t="shared" si="200"/>
        <v>37.75056</v>
      </c>
      <c r="H4287" s="8">
        <f t="shared" si="198"/>
        <v>274.744295728</v>
      </c>
      <c r="K4287" s="69"/>
      <c r="L4287" s="69"/>
      <c r="M4287" s="69"/>
      <c r="P4287" s="63"/>
      <c r="Q4287" s="63"/>
      <c r="R4287" s="63"/>
    </row>
    <row r="4288" spans="1:18" outlineLevel="1">
      <c r="A4288" s="6">
        <v>53</v>
      </c>
      <c r="B4288" s="20">
        <v>42733.020833333336</v>
      </c>
      <c r="C4288" s="21">
        <v>8.3333333333333329E-2</v>
      </c>
      <c r="D4288" s="59">
        <v>4.03</v>
      </c>
      <c r="E4288" s="60">
        <v>28.84</v>
      </c>
      <c r="F4288" s="7">
        <f t="shared" si="199"/>
        <v>4.1488850000000008</v>
      </c>
      <c r="G4288" s="7">
        <f t="shared" si="200"/>
        <v>30.754975999999999</v>
      </c>
      <c r="H4288" s="8">
        <f t="shared" si="198"/>
        <v>210.53526889824005</v>
      </c>
      <c r="K4288" s="69"/>
      <c r="L4288" s="69"/>
      <c r="M4288" s="69"/>
      <c r="P4288" s="63"/>
      <c r="Q4288" s="63"/>
      <c r="R4288" s="63"/>
    </row>
    <row r="4289" spans="1:18" outlineLevel="1">
      <c r="A4289" s="6">
        <v>53</v>
      </c>
      <c r="B4289" s="20">
        <v>42733.020833333336</v>
      </c>
      <c r="C4289" s="21">
        <v>0.10416666666666666</v>
      </c>
      <c r="D4289" s="59">
        <v>2.57</v>
      </c>
      <c r="E4289" s="60">
        <v>24.48</v>
      </c>
      <c r="F4289" s="7">
        <f t="shared" si="199"/>
        <v>2.6458150000000002</v>
      </c>
      <c r="G4289" s="7">
        <f t="shared" si="200"/>
        <v>26.105472000000002</v>
      </c>
      <c r="H4289" s="8">
        <f t="shared" si="198"/>
        <v>146.56367310031999</v>
      </c>
      <c r="K4289" s="69"/>
      <c r="L4289" s="69"/>
      <c r="M4289" s="69"/>
      <c r="P4289" s="63"/>
      <c r="Q4289" s="63"/>
      <c r="R4289" s="63"/>
    </row>
    <row r="4290" spans="1:18" outlineLevel="1">
      <c r="A4290" s="6">
        <v>53</v>
      </c>
      <c r="B4290" s="20">
        <v>42733.020833333336</v>
      </c>
      <c r="C4290" s="21">
        <v>0.12499999999999999</v>
      </c>
      <c r="D4290" s="59">
        <v>2.77</v>
      </c>
      <c r="E4290" s="60">
        <v>24.05</v>
      </c>
      <c r="F4290" s="7">
        <f t="shared" si="199"/>
        <v>2.8517150000000004</v>
      </c>
      <c r="G4290" s="7">
        <f t="shared" si="200"/>
        <v>25.646920000000001</v>
      </c>
      <c r="H4290" s="8">
        <f t="shared" si="198"/>
        <v>159.27706603220003</v>
      </c>
      <c r="K4290" s="69"/>
      <c r="L4290" s="69"/>
      <c r="M4290" s="69"/>
      <c r="P4290" s="63"/>
      <c r="Q4290" s="63"/>
      <c r="R4290" s="63"/>
    </row>
    <row r="4291" spans="1:18" outlineLevel="1">
      <c r="A4291" s="6">
        <v>53</v>
      </c>
      <c r="B4291" s="20">
        <v>42733.020833333336</v>
      </c>
      <c r="C4291" s="21">
        <v>0.14583333333333331</v>
      </c>
      <c r="D4291" s="59">
        <v>3.38</v>
      </c>
      <c r="E4291" s="60">
        <v>18.97</v>
      </c>
      <c r="F4291" s="7">
        <f t="shared" si="199"/>
        <v>3.4797100000000003</v>
      </c>
      <c r="G4291" s="7">
        <f t="shared" si="200"/>
        <v>20.229607999999999</v>
      </c>
      <c r="H4291" s="8">
        <f t="shared" si="198"/>
        <v>213.20319574632003</v>
      </c>
      <c r="K4291" s="69"/>
      <c r="L4291" s="69"/>
      <c r="M4291" s="69"/>
      <c r="P4291" s="63"/>
      <c r="Q4291" s="63"/>
      <c r="R4291" s="63"/>
    </row>
    <row r="4292" spans="1:18" outlineLevel="1">
      <c r="A4292" s="6">
        <v>53</v>
      </c>
      <c r="B4292" s="20">
        <v>42733.020833333336</v>
      </c>
      <c r="C4292" s="21">
        <v>0.16666666666666666</v>
      </c>
      <c r="D4292" s="59">
        <v>5.13</v>
      </c>
      <c r="E4292" s="60">
        <v>24.85</v>
      </c>
      <c r="F4292" s="7">
        <f t="shared" si="199"/>
        <v>5.2813350000000003</v>
      </c>
      <c r="G4292" s="7">
        <f t="shared" si="200"/>
        <v>26.500040000000002</v>
      </c>
      <c r="H4292" s="8">
        <f t="shared" si="198"/>
        <v>290.47321374660004</v>
      </c>
      <c r="K4292" s="69"/>
      <c r="L4292" s="69"/>
      <c r="M4292" s="69"/>
      <c r="P4292" s="63"/>
      <c r="Q4292" s="63"/>
      <c r="R4292" s="63"/>
    </row>
    <row r="4293" spans="1:18" outlineLevel="1">
      <c r="A4293" s="6">
        <v>53</v>
      </c>
      <c r="B4293" s="20">
        <v>42733.020833333336</v>
      </c>
      <c r="C4293" s="21">
        <v>0.1875</v>
      </c>
      <c r="D4293" s="59">
        <v>5.82</v>
      </c>
      <c r="E4293" s="60">
        <v>26.96</v>
      </c>
      <c r="F4293" s="7">
        <f t="shared" si="199"/>
        <v>5.9916900000000011</v>
      </c>
      <c r="G4293" s="7">
        <f t="shared" si="200"/>
        <v>28.750144000000002</v>
      </c>
      <c r="H4293" s="8">
        <f t="shared" si="198"/>
        <v>316.06078469664004</v>
      </c>
      <c r="K4293" s="69"/>
      <c r="L4293" s="69"/>
      <c r="M4293" s="69"/>
      <c r="P4293" s="63"/>
      <c r="Q4293" s="63"/>
      <c r="R4293" s="63"/>
    </row>
    <row r="4294" spans="1:18" outlineLevel="1">
      <c r="A4294" s="6">
        <v>53</v>
      </c>
      <c r="B4294" s="20">
        <v>42733.020833333336</v>
      </c>
      <c r="C4294" s="21">
        <v>0.20833333333333334</v>
      </c>
      <c r="D4294" s="59">
        <v>6.23</v>
      </c>
      <c r="E4294" s="60">
        <v>35.85</v>
      </c>
      <c r="F4294" s="7">
        <f t="shared" si="199"/>
        <v>6.4137850000000007</v>
      </c>
      <c r="G4294" s="7">
        <f t="shared" si="200"/>
        <v>38.230440000000002</v>
      </c>
      <c r="H4294" s="8">
        <f t="shared" si="198"/>
        <v>277.52165488460003</v>
      </c>
      <c r="K4294" s="69"/>
      <c r="L4294" s="69"/>
      <c r="M4294" s="69"/>
      <c r="P4294" s="63"/>
      <c r="Q4294" s="63"/>
      <c r="R4294" s="63"/>
    </row>
    <row r="4295" spans="1:18" outlineLevel="1">
      <c r="A4295" s="6">
        <v>53</v>
      </c>
      <c r="B4295" s="20">
        <v>42733.020833333336</v>
      </c>
      <c r="C4295" s="21">
        <v>0.22916666666666669</v>
      </c>
      <c r="D4295" s="59">
        <v>6.05</v>
      </c>
      <c r="E4295" s="60">
        <v>35.49</v>
      </c>
      <c r="F4295" s="7">
        <f t="shared" si="199"/>
        <v>6.2284750000000004</v>
      </c>
      <c r="G4295" s="7">
        <f t="shared" si="200"/>
        <v>37.846536</v>
      </c>
      <c r="H4295" s="8">
        <f t="shared" si="198"/>
        <v>271.89450918739999</v>
      </c>
      <c r="K4295" s="69"/>
      <c r="L4295" s="69"/>
      <c r="M4295" s="69"/>
      <c r="P4295" s="63"/>
      <c r="Q4295" s="63"/>
      <c r="R4295" s="63"/>
    </row>
    <row r="4296" spans="1:18" outlineLevel="1">
      <c r="A4296" s="6">
        <v>53</v>
      </c>
      <c r="B4296" s="20">
        <v>42733.020833333336</v>
      </c>
      <c r="C4296" s="21">
        <v>0.25</v>
      </c>
      <c r="D4296" s="59">
        <v>5.59</v>
      </c>
      <c r="E4296" s="60">
        <v>35.36</v>
      </c>
      <c r="F4296" s="7">
        <f t="shared" si="199"/>
        <v>5.7549049999999999</v>
      </c>
      <c r="G4296" s="7">
        <f t="shared" si="200"/>
        <v>37.707903999999999</v>
      </c>
      <c r="H4296" s="8">
        <f t="shared" si="198"/>
        <v>252.01935223088</v>
      </c>
      <c r="K4296" s="69"/>
      <c r="L4296" s="69"/>
      <c r="M4296" s="69"/>
      <c r="P4296" s="63"/>
      <c r="Q4296" s="63"/>
      <c r="R4296" s="63"/>
    </row>
    <row r="4297" spans="1:18" outlineLevel="1">
      <c r="A4297" s="6">
        <v>53</v>
      </c>
      <c r="B4297" s="20">
        <v>42733.020833333336</v>
      </c>
      <c r="C4297" s="21">
        <v>0.27083333333333331</v>
      </c>
      <c r="D4297" s="59">
        <v>5.72</v>
      </c>
      <c r="E4297" s="60">
        <v>35.67</v>
      </c>
      <c r="F4297" s="7">
        <f t="shared" si="199"/>
        <v>5.8887400000000003</v>
      </c>
      <c r="G4297" s="7">
        <f t="shared" si="200"/>
        <v>38.038488000000001</v>
      </c>
      <c r="H4297" s="8">
        <f t="shared" si="198"/>
        <v>255.93354417488001</v>
      </c>
      <c r="K4297" s="69"/>
      <c r="L4297" s="69"/>
      <c r="M4297" s="69"/>
      <c r="P4297" s="63"/>
      <c r="Q4297" s="63"/>
      <c r="R4297" s="63"/>
    </row>
    <row r="4298" spans="1:18" outlineLevel="1">
      <c r="A4298" s="6">
        <v>53</v>
      </c>
      <c r="B4298" s="20">
        <v>42733.020833333336</v>
      </c>
      <c r="C4298" s="21">
        <v>0.29166666666666663</v>
      </c>
      <c r="D4298" s="59">
        <v>5.4</v>
      </c>
      <c r="E4298" s="60">
        <v>30.94</v>
      </c>
      <c r="F4298" s="7">
        <f t="shared" si="199"/>
        <v>5.5593000000000012</v>
      </c>
      <c r="G4298" s="7">
        <f t="shared" si="200"/>
        <v>32.994416000000001</v>
      </c>
      <c r="H4298" s="8">
        <f t="shared" si="198"/>
        <v>269.65709313120004</v>
      </c>
      <c r="K4298" s="69"/>
      <c r="L4298" s="69"/>
      <c r="M4298" s="69"/>
      <c r="P4298" s="63"/>
      <c r="Q4298" s="63"/>
      <c r="R4298" s="63"/>
    </row>
    <row r="4299" spans="1:18" outlineLevel="1">
      <c r="A4299" s="6">
        <v>53</v>
      </c>
      <c r="B4299" s="20">
        <v>42733.020833333336</v>
      </c>
      <c r="C4299" s="21">
        <v>0.31249999999999994</v>
      </c>
      <c r="D4299" s="59">
        <v>4.42</v>
      </c>
      <c r="E4299" s="60">
        <v>34.35</v>
      </c>
      <c r="F4299" s="7">
        <f t="shared" si="199"/>
        <v>4.5503900000000002</v>
      </c>
      <c r="G4299" s="7">
        <f t="shared" si="200"/>
        <v>36.630839999999999</v>
      </c>
      <c r="H4299" s="8">
        <f t="shared" si="198"/>
        <v>204.17217697240002</v>
      </c>
      <c r="K4299" s="69"/>
      <c r="L4299" s="69"/>
      <c r="M4299" s="69"/>
      <c r="P4299" s="63"/>
      <c r="Q4299" s="63"/>
      <c r="R4299" s="63"/>
    </row>
    <row r="4300" spans="1:18" outlineLevel="1">
      <c r="A4300" s="6">
        <v>53</v>
      </c>
      <c r="B4300" s="20">
        <v>42733.020833333336</v>
      </c>
      <c r="C4300" s="21">
        <v>0.33333333333333326</v>
      </c>
      <c r="D4300" s="59">
        <v>3.31</v>
      </c>
      <c r="E4300" s="60">
        <v>43.55</v>
      </c>
      <c r="F4300" s="7">
        <f t="shared" si="199"/>
        <v>3.4076450000000005</v>
      </c>
      <c r="G4300" s="7">
        <f t="shared" si="200"/>
        <v>46.441719999999997</v>
      </c>
      <c r="H4300" s="8">
        <f t="shared" si="198"/>
        <v>119.46617255060004</v>
      </c>
      <c r="K4300" s="69"/>
      <c r="L4300" s="69"/>
      <c r="M4300" s="69"/>
      <c r="P4300" s="63"/>
      <c r="Q4300" s="63"/>
      <c r="R4300" s="63"/>
    </row>
    <row r="4301" spans="1:18" outlineLevel="1">
      <c r="A4301" s="6">
        <v>53</v>
      </c>
      <c r="B4301" s="20">
        <v>42733.020833333336</v>
      </c>
      <c r="C4301" s="21">
        <v>0.35416666666666657</v>
      </c>
      <c r="D4301" s="59">
        <v>2.11</v>
      </c>
      <c r="E4301" s="60">
        <v>52.2</v>
      </c>
      <c r="F4301" s="7">
        <f t="shared" si="199"/>
        <v>2.1722450000000002</v>
      </c>
      <c r="G4301" s="7">
        <f t="shared" si="200"/>
        <v>55.666080000000001</v>
      </c>
      <c r="H4301" s="8">
        <f t="shared" ref="H4301:H4364" si="201">F4301*($B$6-G4301)</f>
        <v>56.117603550400005</v>
      </c>
      <c r="K4301" s="69"/>
      <c r="L4301" s="69"/>
      <c r="M4301" s="69"/>
      <c r="P4301" s="63"/>
      <c r="Q4301" s="63"/>
      <c r="R4301" s="63"/>
    </row>
    <row r="4302" spans="1:18" outlineLevel="1">
      <c r="A4302" s="6">
        <v>53</v>
      </c>
      <c r="B4302" s="20">
        <v>42733.020833333336</v>
      </c>
      <c r="C4302" s="21">
        <v>0.37499999999999989</v>
      </c>
      <c r="D4302" s="59">
        <v>3.64</v>
      </c>
      <c r="E4302" s="60">
        <v>52.17</v>
      </c>
      <c r="F4302" s="7">
        <f t="shared" ref="F4302:F4365" si="202">IF($B$10="Electricity",$D4302*$B$7,$D4302*$B$8)</f>
        <v>3.7473800000000006</v>
      </c>
      <c r="G4302" s="7">
        <f t="shared" ref="G4302:G4365" si="203">+E4302*$B$8</f>
        <v>55.634088000000006</v>
      </c>
      <c r="H4302" s="8">
        <f t="shared" si="201"/>
        <v>96.929401310559996</v>
      </c>
      <c r="K4302" s="69"/>
      <c r="L4302" s="69"/>
      <c r="M4302" s="69"/>
      <c r="P4302" s="63"/>
      <c r="Q4302" s="63"/>
      <c r="R4302" s="63"/>
    </row>
    <row r="4303" spans="1:18" outlineLevel="1">
      <c r="A4303" s="6">
        <v>53</v>
      </c>
      <c r="B4303" s="20">
        <v>42733.020833333336</v>
      </c>
      <c r="C4303" s="21">
        <v>0.3958333333333332</v>
      </c>
      <c r="D4303" s="59">
        <v>2.6</v>
      </c>
      <c r="E4303" s="60">
        <v>56.8</v>
      </c>
      <c r="F4303" s="7">
        <f t="shared" si="202"/>
        <v>2.6767000000000003</v>
      </c>
      <c r="G4303" s="7">
        <f t="shared" si="203"/>
        <v>60.57152</v>
      </c>
      <c r="H4303" s="8">
        <f t="shared" si="201"/>
        <v>56.019262416000011</v>
      </c>
      <c r="K4303" s="69"/>
      <c r="L4303" s="69"/>
      <c r="M4303" s="69"/>
      <c r="P4303" s="63"/>
      <c r="Q4303" s="63"/>
      <c r="R4303" s="63"/>
    </row>
    <row r="4304" spans="1:18" outlineLevel="1">
      <c r="A4304" s="6">
        <v>53</v>
      </c>
      <c r="B4304" s="20">
        <v>42733.020833333336</v>
      </c>
      <c r="C4304" s="21">
        <v>0.41666666666666652</v>
      </c>
      <c r="D4304" s="59">
        <v>1.65</v>
      </c>
      <c r="E4304" s="60">
        <v>62.14</v>
      </c>
      <c r="F4304" s="7">
        <f t="shared" si="202"/>
        <v>1.6986749999999999</v>
      </c>
      <c r="G4304" s="7">
        <f t="shared" si="203"/>
        <v>66.266096000000005</v>
      </c>
      <c r="H4304" s="8">
        <f t="shared" si="201"/>
        <v>25.877451877199992</v>
      </c>
      <c r="K4304" s="69"/>
      <c r="L4304" s="69"/>
      <c r="M4304" s="69"/>
      <c r="P4304" s="63"/>
      <c r="Q4304" s="63"/>
      <c r="R4304" s="63"/>
    </row>
    <row r="4305" spans="1:18" outlineLevel="1">
      <c r="A4305" s="6">
        <v>53</v>
      </c>
      <c r="B4305" s="20">
        <v>42733.020833333336</v>
      </c>
      <c r="C4305" s="21">
        <v>0.43749999999999983</v>
      </c>
      <c r="D4305" s="59">
        <v>0.92</v>
      </c>
      <c r="E4305" s="60">
        <v>51.58</v>
      </c>
      <c r="F4305" s="7">
        <f t="shared" si="202"/>
        <v>0.94714000000000009</v>
      </c>
      <c r="G4305" s="7">
        <f t="shared" si="203"/>
        <v>55.004911999999997</v>
      </c>
      <c r="H4305" s="8">
        <f t="shared" si="201"/>
        <v>25.094557648320006</v>
      </c>
      <c r="K4305" s="69"/>
      <c r="L4305" s="69"/>
      <c r="M4305" s="69"/>
      <c r="P4305" s="63"/>
      <c r="Q4305" s="63"/>
      <c r="R4305" s="63"/>
    </row>
    <row r="4306" spans="1:18" outlineLevel="1">
      <c r="A4306" s="6">
        <v>53</v>
      </c>
      <c r="B4306" s="20">
        <v>42733.020833333336</v>
      </c>
      <c r="C4306" s="21">
        <v>0.45833333333333315</v>
      </c>
      <c r="D4306" s="59">
        <v>0.95</v>
      </c>
      <c r="E4306" s="60">
        <v>55.52</v>
      </c>
      <c r="F4306" s="7">
        <f t="shared" si="202"/>
        <v>0.97802500000000003</v>
      </c>
      <c r="G4306" s="7">
        <f t="shared" si="203"/>
        <v>59.206528000000006</v>
      </c>
      <c r="H4306" s="8">
        <f t="shared" si="201"/>
        <v>21.803572952799996</v>
      </c>
      <c r="K4306" s="69"/>
      <c r="L4306" s="69"/>
      <c r="M4306" s="69"/>
      <c r="P4306" s="63"/>
      <c r="Q4306" s="63"/>
      <c r="R4306" s="63"/>
    </row>
    <row r="4307" spans="1:18" outlineLevel="1">
      <c r="A4307" s="6">
        <v>53</v>
      </c>
      <c r="B4307" s="20">
        <v>42733.020833333336</v>
      </c>
      <c r="C4307" s="21">
        <v>0.47916666666666646</v>
      </c>
      <c r="D4307" s="59">
        <v>0.89</v>
      </c>
      <c r="E4307" s="60">
        <v>55.2</v>
      </c>
      <c r="F4307" s="7">
        <f t="shared" si="202"/>
        <v>0.91625500000000004</v>
      </c>
      <c r="G4307" s="7">
        <f t="shared" si="203"/>
        <v>58.865280000000006</v>
      </c>
      <c r="H4307" s="8">
        <f t="shared" si="201"/>
        <v>20.739175373599995</v>
      </c>
      <c r="K4307" s="69"/>
      <c r="L4307" s="69"/>
      <c r="M4307" s="69"/>
      <c r="P4307" s="63"/>
      <c r="Q4307" s="63"/>
      <c r="R4307" s="63"/>
    </row>
    <row r="4308" spans="1:18" outlineLevel="1">
      <c r="A4308" s="6">
        <v>53</v>
      </c>
      <c r="B4308" s="20">
        <v>42733.020833333336</v>
      </c>
      <c r="C4308" s="21">
        <v>0.49999999999999978</v>
      </c>
      <c r="D4308" s="59">
        <v>1.1399999999999999</v>
      </c>
      <c r="E4308" s="60">
        <v>57.2</v>
      </c>
      <c r="F4308" s="7">
        <f t="shared" si="202"/>
        <v>1.17363</v>
      </c>
      <c r="G4308" s="7">
        <f t="shared" si="203"/>
        <v>60.998080000000002</v>
      </c>
      <c r="H4308" s="8">
        <f t="shared" si="201"/>
        <v>24.061668369599996</v>
      </c>
      <c r="K4308" s="69"/>
      <c r="L4308" s="69"/>
      <c r="M4308" s="69"/>
      <c r="P4308" s="63"/>
      <c r="Q4308" s="63"/>
      <c r="R4308" s="63"/>
    </row>
    <row r="4309" spans="1:18" outlineLevel="1">
      <c r="A4309" s="6">
        <v>53</v>
      </c>
      <c r="B4309" s="20">
        <v>42733.020833333336</v>
      </c>
      <c r="C4309" s="21">
        <v>0.52083333333333315</v>
      </c>
      <c r="D4309" s="59">
        <v>0.78</v>
      </c>
      <c r="E4309" s="60">
        <v>67.34</v>
      </c>
      <c r="F4309" s="7">
        <f t="shared" si="202"/>
        <v>0.80301000000000011</v>
      </c>
      <c r="G4309" s="7">
        <f t="shared" si="203"/>
        <v>71.81137600000001</v>
      </c>
      <c r="H4309" s="8">
        <f t="shared" si="201"/>
        <v>7.780061958239993</v>
      </c>
      <c r="K4309" s="69"/>
      <c r="L4309" s="69"/>
      <c r="M4309" s="69"/>
      <c r="P4309" s="63"/>
      <c r="Q4309" s="63"/>
      <c r="R4309" s="63"/>
    </row>
    <row r="4310" spans="1:18" outlineLevel="1">
      <c r="A4310" s="6">
        <v>53</v>
      </c>
      <c r="B4310" s="20">
        <v>42733.020833333336</v>
      </c>
      <c r="C4310" s="21">
        <v>0.54166666666666652</v>
      </c>
      <c r="D4310" s="59">
        <v>1.03</v>
      </c>
      <c r="E4310" s="60">
        <v>55.4</v>
      </c>
      <c r="F4310" s="7">
        <f t="shared" si="202"/>
        <v>1.0603850000000001</v>
      </c>
      <c r="G4310" s="7">
        <f t="shared" si="203"/>
        <v>59.078559999999996</v>
      </c>
      <c r="H4310" s="8">
        <f t="shared" si="201"/>
        <v>23.775358654400009</v>
      </c>
      <c r="K4310" s="69"/>
      <c r="L4310" s="69"/>
      <c r="M4310" s="69"/>
      <c r="P4310" s="63"/>
      <c r="Q4310" s="63"/>
      <c r="R4310" s="63"/>
    </row>
    <row r="4311" spans="1:18" outlineLevel="1">
      <c r="A4311" s="6">
        <v>53</v>
      </c>
      <c r="B4311" s="20">
        <v>42733.020833333336</v>
      </c>
      <c r="C4311" s="21">
        <v>0.56249999999999989</v>
      </c>
      <c r="D4311" s="59">
        <v>0.43</v>
      </c>
      <c r="E4311" s="60">
        <v>53.88</v>
      </c>
      <c r="F4311" s="7">
        <f t="shared" si="202"/>
        <v>0.44268500000000005</v>
      </c>
      <c r="G4311" s="7">
        <f t="shared" si="203"/>
        <v>57.457632000000004</v>
      </c>
      <c r="H4311" s="8">
        <f t="shared" si="201"/>
        <v>10.64319567808</v>
      </c>
      <c r="K4311" s="69"/>
      <c r="L4311" s="69"/>
      <c r="M4311" s="69"/>
      <c r="P4311" s="63"/>
      <c r="Q4311" s="63"/>
      <c r="R4311" s="63"/>
    </row>
    <row r="4312" spans="1:18" outlineLevel="1">
      <c r="A4312" s="6">
        <v>53</v>
      </c>
      <c r="B4312" s="20">
        <v>42733.020833333336</v>
      </c>
      <c r="C4312" s="21">
        <v>0.58333333333333326</v>
      </c>
      <c r="D4312" s="59">
        <v>0.56000000000000005</v>
      </c>
      <c r="E4312" s="60">
        <v>64.27</v>
      </c>
      <c r="F4312" s="7">
        <f t="shared" si="202"/>
        <v>0.57652000000000014</v>
      </c>
      <c r="G4312" s="7">
        <f t="shared" si="203"/>
        <v>68.537527999999995</v>
      </c>
      <c r="H4312" s="8">
        <f t="shared" si="201"/>
        <v>7.473124357440005</v>
      </c>
      <c r="K4312" s="69"/>
      <c r="L4312" s="69"/>
      <c r="M4312" s="69"/>
      <c r="P4312" s="63"/>
      <c r="Q4312" s="63"/>
      <c r="R4312" s="63"/>
    </row>
    <row r="4313" spans="1:18" outlineLevel="1">
      <c r="A4313" s="6">
        <v>53</v>
      </c>
      <c r="B4313" s="20">
        <v>42733.020833333336</v>
      </c>
      <c r="C4313" s="21">
        <v>0.60416666666666663</v>
      </c>
      <c r="D4313" s="59">
        <v>0.85</v>
      </c>
      <c r="E4313" s="60">
        <v>57.99</v>
      </c>
      <c r="F4313" s="7">
        <f t="shared" si="202"/>
        <v>0.87507500000000005</v>
      </c>
      <c r="G4313" s="7">
        <f t="shared" si="203"/>
        <v>61.840536</v>
      </c>
      <c r="H4313" s="8">
        <f t="shared" si="201"/>
        <v>17.203505459800002</v>
      </c>
      <c r="K4313" s="69"/>
      <c r="L4313" s="69"/>
      <c r="M4313" s="69"/>
      <c r="P4313" s="63"/>
      <c r="Q4313" s="63"/>
      <c r="R4313" s="63"/>
    </row>
    <row r="4314" spans="1:18" outlineLevel="1">
      <c r="A4314" s="6">
        <v>53</v>
      </c>
      <c r="B4314" s="20">
        <v>42733.020833333336</v>
      </c>
      <c r="C4314" s="21">
        <v>0.625</v>
      </c>
      <c r="D4314" s="59">
        <v>1.32</v>
      </c>
      <c r="E4314" s="60">
        <v>50.01</v>
      </c>
      <c r="F4314" s="7">
        <f t="shared" si="202"/>
        <v>1.3589400000000003</v>
      </c>
      <c r="G4314" s="7">
        <f t="shared" si="203"/>
        <v>53.330663999999999</v>
      </c>
      <c r="H4314" s="8">
        <f t="shared" si="201"/>
        <v>38.280437463840009</v>
      </c>
      <c r="K4314" s="69"/>
      <c r="L4314" s="69"/>
      <c r="M4314" s="69"/>
      <c r="P4314" s="63"/>
      <c r="Q4314" s="63"/>
      <c r="R4314" s="63"/>
    </row>
    <row r="4315" spans="1:18" outlineLevel="1">
      <c r="A4315" s="6">
        <v>53</v>
      </c>
      <c r="B4315" s="20">
        <v>42733.020833333336</v>
      </c>
      <c r="C4315" s="21">
        <v>0.64583333333333337</v>
      </c>
      <c r="D4315" s="59">
        <v>1.27</v>
      </c>
      <c r="E4315" s="60">
        <v>47.63</v>
      </c>
      <c r="F4315" s="7">
        <f t="shared" si="202"/>
        <v>1.3074650000000001</v>
      </c>
      <c r="G4315" s="7">
        <f t="shared" si="203"/>
        <v>50.792632000000005</v>
      </c>
      <c r="H4315" s="8">
        <f t="shared" si="201"/>
        <v>40.148808902119995</v>
      </c>
      <c r="K4315" s="69"/>
      <c r="L4315" s="69"/>
      <c r="M4315" s="69"/>
      <c r="P4315" s="63"/>
      <c r="Q4315" s="63"/>
      <c r="R4315" s="63"/>
    </row>
    <row r="4316" spans="1:18" outlineLevel="1">
      <c r="A4316" s="6">
        <v>53</v>
      </c>
      <c r="B4316" s="20">
        <v>42733.020833333336</v>
      </c>
      <c r="C4316" s="21">
        <v>0.66666666666666674</v>
      </c>
      <c r="D4316" s="59">
        <v>0.87</v>
      </c>
      <c r="E4316" s="60">
        <v>42.29</v>
      </c>
      <c r="F4316" s="7">
        <f t="shared" si="202"/>
        <v>0.89566500000000004</v>
      </c>
      <c r="G4316" s="7">
        <f t="shared" si="203"/>
        <v>45.098056</v>
      </c>
      <c r="H4316" s="8">
        <f t="shared" si="201"/>
        <v>32.603947172760002</v>
      </c>
      <c r="K4316" s="69"/>
      <c r="L4316" s="69"/>
      <c r="M4316" s="69"/>
      <c r="P4316" s="63"/>
      <c r="Q4316" s="63"/>
      <c r="R4316" s="63"/>
    </row>
    <row r="4317" spans="1:18" outlineLevel="1">
      <c r="A4317" s="6">
        <v>53</v>
      </c>
      <c r="B4317" s="20">
        <v>42733.020833333336</v>
      </c>
      <c r="C4317" s="21">
        <v>0.68750000000000011</v>
      </c>
      <c r="D4317" s="59">
        <v>0.62</v>
      </c>
      <c r="E4317" s="60">
        <v>52.76</v>
      </c>
      <c r="F4317" s="7">
        <f t="shared" si="202"/>
        <v>0.63829000000000002</v>
      </c>
      <c r="G4317" s="7">
        <f t="shared" si="203"/>
        <v>56.263263999999999</v>
      </c>
      <c r="H4317" s="8">
        <f t="shared" si="201"/>
        <v>16.108356221440001</v>
      </c>
      <c r="K4317" s="69"/>
      <c r="L4317" s="69"/>
      <c r="M4317" s="69"/>
      <c r="P4317" s="63"/>
      <c r="Q4317" s="63"/>
      <c r="R4317" s="63"/>
    </row>
    <row r="4318" spans="1:18" outlineLevel="1">
      <c r="A4318" s="6">
        <v>53</v>
      </c>
      <c r="B4318" s="20">
        <v>42733.020833333336</v>
      </c>
      <c r="C4318" s="21">
        <v>0.70833333333333348</v>
      </c>
      <c r="D4318" s="59">
        <v>2.29</v>
      </c>
      <c r="E4318" s="60">
        <v>48.72</v>
      </c>
      <c r="F4318" s="7">
        <f t="shared" si="202"/>
        <v>2.3575550000000001</v>
      </c>
      <c r="G4318" s="7">
        <f t="shared" si="203"/>
        <v>51.955007999999999</v>
      </c>
      <c r="H4318" s="8">
        <f t="shared" si="201"/>
        <v>69.653943614560006</v>
      </c>
      <c r="K4318" s="69"/>
      <c r="L4318" s="69"/>
      <c r="M4318" s="69"/>
      <c r="P4318" s="63"/>
      <c r="Q4318" s="63"/>
      <c r="R4318" s="63"/>
    </row>
    <row r="4319" spans="1:18" outlineLevel="1">
      <c r="A4319" s="6">
        <v>53</v>
      </c>
      <c r="B4319" s="20">
        <v>42733.020833333336</v>
      </c>
      <c r="C4319" s="21">
        <v>0.72916666666666685</v>
      </c>
      <c r="D4319" s="59">
        <v>2.04</v>
      </c>
      <c r="E4319" s="60">
        <v>40.49</v>
      </c>
      <c r="F4319" s="7">
        <f t="shared" si="202"/>
        <v>2.1001800000000004</v>
      </c>
      <c r="G4319" s="7">
        <f t="shared" si="203"/>
        <v>43.178536000000001</v>
      </c>
      <c r="H4319" s="8">
        <f t="shared" si="201"/>
        <v>80.481972263520007</v>
      </c>
      <c r="K4319" s="69"/>
      <c r="L4319" s="69"/>
      <c r="M4319" s="69"/>
      <c r="P4319" s="63"/>
      <c r="Q4319" s="63"/>
      <c r="R4319" s="63"/>
    </row>
    <row r="4320" spans="1:18" outlineLevel="1">
      <c r="A4320" s="6">
        <v>53</v>
      </c>
      <c r="B4320" s="20">
        <v>42733.020833333336</v>
      </c>
      <c r="C4320" s="21">
        <v>0.75000000000000022</v>
      </c>
      <c r="D4320" s="59">
        <v>1.45</v>
      </c>
      <c r="E4320" s="60">
        <v>41.54</v>
      </c>
      <c r="F4320" s="7">
        <f t="shared" si="202"/>
        <v>1.492775</v>
      </c>
      <c r="G4320" s="7">
        <f t="shared" si="203"/>
        <v>44.298256000000002</v>
      </c>
      <c r="H4320" s="8">
        <f t="shared" si="201"/>
        <v>55.533833399599999</v>
      </c>
      <c r="K4320" s="69"/>
      <c r="L4320" s="69"/>
      <c r="M4320" s="69"/>
      <c r="P4320" s="63"/>
      <c r="Q4320" s="63"/>
      <c r="R4320" s="63"/>
    </row>
    <row r="4321" spans="1:18" outlineLevel="1">
      <c r="A4321" s="6">
        <v>53</v>
      </c>
      <c r="B4321" s="20">
        <v>42733.020833333336</v>
      </c>
      <c r="C4321" s="21">
        <v>0.77083333333333359</v>
      </c>
      <c r="D4321" s="59">
        <v>1.59</v>
      </c>
      <c r="E4321" s="60">
        <v>43.38</v>
      </c>
      <c r="F4321" s="7">
        <f t="shared" si="202"/>
        <v>1.6369050000000003</v>
      </c>
      <c r="G4321" s="7">
        <f t="shared" si="203"/>
        <v>46.260432000000002</v>
      </c>
      <c r="H4321" s="8">
        <f t="shared" si="201"/>
        <v>57.683825057040011</v>
      </c>
      <c r="K4321" s="69"/>
      <c r="L4321" s="69"/>
      <c r="M4321" s="69"/>
      <c r="P4321" s="63"/>
      <c r="Q4321" s="63"/>
      <c r="R4321" s="63"/>
    </row>
    <row r="4322" spans="1:18" outlineLevel="1">
      <c r="A4322" s="6">
        <v>53</v>
      </c>
      <c r="B4322" s="20">
        <v>42733.020833333336</v>
      </c>
      <c r="C4322" s="21">
        <v>0.79166666666666696</v>
      </c>
      <c r="D4322" s="59">
        <v>2.23</v>
      </c>
      <c r="E4322" s="60">
        <v>63.46</v>
      </c>
      <c r="F4322" s="7">
        <f t="shared" si="202"/>
        <v>2.295785</v>
      </c>
      <c r="G4322" s="7">
        <f t="shared" si="203"/>
        <v>67.673743999999999</v>
      </c>
      <c r="H4322" s="8">
        <f t="shared" si="201"/>
        <v>31.742111130960001</v>
      </c>
      <c r="K4322" s="69"/>
      <c r="L4322" s="69"/>
      <c r="M4322" s="69"/>
      <c r="P4322" s="63"/>
      <c r="Q4322" s="63"/>
      <c r="R4322" s="63"/>
    </row>
    <row r="4323" spans="1:18" outlineLevel="1">
      <c r="A4323" s="6">
        <v>53</v>
      </c>
      <c r="B4323" s="20">
        <v>42733.020833333336</v>
      </c>
      <c r="C4323" s="21">
        <v>0.81250000000000033</v>
      </c>
      <c r="D4323" s="59">
        <v>1.0900000000000001</v>
      </c>
      <c r="E4323" s="60">
        <v>59.49</v>
      </c>
      <c r="F4323" s="7">
        <f t="shared" si="202"/>
        <v>1.1221550000000002</v>
      </c>
      <c r="G4323" s="7">
        <f t="shared" si="203"/>
        <v>63.440136000000003</v>
      </c>
      <c r="H4323" s="8">
        <f t="shared" si="201"/>
        <v>20.265966686920002</v>
      </c>
      <c r="K4323" s="69"/>
      <c r="L4323" s="69"/>
      <c r="M4323" s="69"/>
      <c r="P4323" s="63"/>
      <c r="Q4323" s="63"/>
      <c r="R4323" s="63"/>
    </row>
    <row r="4324" spans="1:18" outlineLevel="1">
      <c r="A4324" s="6">
        <v>53</v>
      </c>
      <c r="B4324" s="20">
        <v>42733.020833333336</v>
      </c>
      <c r="C4324" s="21">
        <v>0.8333333333333337</v>
      </c>
      <c r="D4324" s="59">
        <v>1.72</v>
      </c>
      <c r="E4324" s="60">
        <v>65.5</v>
      </c>
      <c r="F4324" s="7">
        <f t="shared" si="202"/>
        <v>1.7707400000000002</v>
      </c>
      <c r="G4324" s="7">
        <f t="shared" si="203"/>
        <v>69.849199999999996</v>
      </c>
      <c r="H4324" s="8">
        <f t="shared" si="201"/>
        <v>20.63053759200001</v>
      </c>
      <c r="K4324" s="69"/>
      <c r="L4324" s="69"/>
      <c r="M4324" s="69"/>
      <c r="P4324" s="63"/>
      <c r="Q4324" s="63"/>
      <c r="R4324" s="63"/>
    </row>
    <row r="4325" spans="1:18" outlineLevel="1">
      <c r="A4325" s="6">
        <v>53</v>
      </c>
      <c r="B4325" s="20">
        <v>42733.020833333336</v>
      </c>
      <c r="C4325" s="21">
        <v>0.85416666666666707</v>
      </c>
      <c r="D4325" s="59">
        <v>1.3</v>
      </c>
      <c r="E4325" s="60">
        <v>51.63</v>
      </c>
      <c r="F4325" s="7">
        <f t="shared" si="202"/>
        <v>1.3383500000000002</v>
      </c>
      <c r="G4325" s="7">
        <f t="shared" si="203"/>
        <v>55.058232000000004</v>
      </c>
      <c r="H4325" s="8">
        <f t="shared" si="201"/>
        <v>35.388340202800002</v>
      </c>
      <c r="K4325" s="69"/>
      <c r="L4325" s="69"/>
      <c r="M4325" s="69"/>
      <c r="P4325" s="63"/>
      <c r="Q4325" s="63"/>
      <c r="R4325" s="63"/>
    </row>
    <row r="4326" spans="1:18" outlineLevel="1">
      <c r="A4326" s="6">
        <v>53</v>
      </c>
      <c r="B4326" s="20">
        <v>42733.020833333336</v>
      </c>
      <c r="C4326" s="21">
        <v>0.87500000000000044</v>
      </c>
      <c r="D4326" s="59">
        <v>1.88</v>
      </c>
      <c r="E4326" s="60">
        <v>44.26</v>
      </c>
      <c r="F4326" s="7">
        <f t="shared" si="202"/>
        <v>1.93546</v>
      </c>
      <c r="G4326" s="7">
        <f t="shared" si="203"/>
        <v>47.198864</v>
      </c>
      <c r="H4326" s="8">
        <f t="shared" si="201"/>
        <v>66.388476682559997</v>
      </c>
      <c r="K4326" s="69"/>
      <c r="L4326" s="69"/>
      <c r="M4326" s="69"/>
      <c r="P4326" s="63"/>
      <c r="Q4326" s="63"/>
      <c r="R4326" s="63"/>
    </row>
    <row r="4327" spans="1:18" outlineLevel="1">
      <c r="A4327" s="6">
        <v>53</v>
      </c>
      <c r="B4327" s="20">
        <v>42733.020833333336</v>
      </c>
      <c r="C4327" s="21">
        <v>0.89583333333333381</v>
      </c>
      <c r="D4327" s="59">
        <v>2.57</v>
      </c>
      <c r="E4327" s="60">
        <v>40.49</v>
      </c>
      <c r="F4327" s="7">
        <f t="shared" si="202"/>
        <v>2.6458150000000002</v>
      </c>
      <c r="G4327" s="7">
        <f t="shared" si="203"/>
        <v>43.178536000000001</v>
      </c>
      <c r="H4327" s="8">
        <f t="shared" si="201"/>
        <v>101.39150427316001</v>
      </c>
      <c r="K4327" s="69"/>
      <c r="L4327" s="69"/>
      <c r="M4327" s="69"/>
      <c r="P4327" s="63"/>
      <c r="Q4327" s="63"/>
      <c r="R4327" s="63"/>
    </row>
    <row r="4328" spans="1:18" outlineLevel="1">
      <c r="A4328" s="6">
        <v>53</v>
      </c>
      <c r="B4328" s="20">
        <v>42733.020833333336</v>
      </c>
      <c r="C4328" s="21">
        <v>0.91666666666666718</v>
      </c>
      <c r="D4328" s="59">
        <v>2.0299999999999998</v>
      </c>
      <c r="E4328" s="60">
        <v>40.28</v>
      </c>
      <c r="F4328" s="7">
        <f t="shared" si="202"/>
        <v>2.0898849999999998</v>
      </c>
      <c r="G4328" s="7">
        <f t="shared" si="203"/>
        <v>42.954592000000005</v>
      </c>
      <c r="H4328" s="8">
        <f t="shared" si="201"/>
        <v>80.555469998079985</v>
      </c>
      <c r="K4328" s="69"/>
      <c r="L4328" s="69"/>
      <c r="M4328" s="69"/>
      <c r="P4328" s="63"/>
      <c r="Q4328" s="63"/>
      <c r="R4328" s="63"/>
    </row>
    <row r="4329" spans="1:18" outlineLevel="1">
      <c r="A4329" s="6">
        <v>53</v>
      </c>
      <c r="B4329" s="20">
        <v>42733.020833333336</v>
      </c>
      <c r="C4329" s="21">
        <v>0.93750000000000056</v>
      </c>
      <c r="D4329" s="59">
        <v>1.64</v>
      </c>
      <c r="E4329" s="60">
        <v>74.91</v>
      </c>
      <c r="F4329" s="7">
        <f t="shared" si="202"/>
        <v>1.68838</v>
      </c>
      <c r="G4329" s="7">
        <f t="shared" si="203"/>
        <v>79.884023999999997</v>
      </c>
      <c r="H4329" s="8">
        <f t="shared" si="201"/>
        <v>2.7283815588800056</v>
      </c>
      <c r="K4329" s="69"/>
      <c r="L4329" s="69"/>
      <c r="M4329" s="69"/>
      <c r="P4329" s="63"/>
      <c r="Q4329" s="63"/>
      <c r="R4329" s="63"/>
    </row>
    <row r="4330" spans="1:18" outlineLevel="1">
      <c r="A4330" s="6">
        <v>53</v>
      </c>
      <c r="B4330" s="20">
        <v>42733.020833333336</v>
      </c>
      <c r="C4330" s="21">
        <v>0.95833333333333393</v>
      </c>
      <c r="D4330" s="59">
        <v>1.33</v>
      </c>
      <c r="E4330" s="60">
        <v>56.73</v>
      </c>
      <c r="F4330" s="7">
        <f t="shared" si="202"/>
        <v>1.3692350000000002</v>
      </c>
      <c r="G4330" s="7">
        <f t="shared" si="203"/>
        <v>60.496871999999996</v>
      </c>
      <c r="H4330" s="8">
        <f t="shared" si="201"/>
        <v>28.758217967080011</v>
      </c>
      <c r="K4330" s="69"/>
      <c r="L4330" s="69"/>
      <c r="M4330" s="69"/>
      <c r="P4330" s="63"/>
      <c r="Q4330" s="63"/>
      <c r="R4330" s="63"/>
    </row>
    <row r="4331" spans="1:18" outlineLevel="1">
      <c r="A4331" s="6">
        <v>53</v>
      </c>
      <c r="B4331" s="20">
        <v>42733.020833333336</v>
      </c>
      <c r="C4331" s="21">
        <v>0.9791666666666673</v>
      </c>
      <c r="D4331" s="59">
        <v>1.08</v>
      </c>
      <c r="E4331" s="60">
        <v>54.84</v>
      </c>
      <c r="F4331" s="7">
        <f t="shared" si="202"/>
        <v>1.1118600000000001</v>
      </c>
      <c r="G4331" s="7">
        <f t="shared" si="203"/>
        <v>58.481376000000004</v>
      </c>
      <c r="H4331" s="8">
        <f t="shared" si="201"/>
        <v>25.593487280639998</v>
      </c>
      <c r="K4331" s="69"/>
      <c r="L4331" s="69"/>
      <c r="M4331" s="69"/>
      <c r="P4331" s="63"/>
      <c r="Q4331" s="63"/>
      <c r="R4331" s="63"/>
    </row>
    <row r="4332" spans="1:18" outlineLevel="1">
      <c r="A4332" s="6">
        <v>53</v>
      </c>
      <c r="B4332" s="20">
        <v>42733.020833333336</v>
      </c>
      <c r="C4332" s="21">
        <v>1.0000000000000007</v>
      </c>
      <c r="D4332" s="59">
        <v>2.0699999999999998</v>
      </c>
      <c r="E4332" s="60">
        <v>57.51</v>
      </c>
      <c r="F4332" s="7">
        <f t="shared" si="202"/>
        <v>2.131065</v>
      </c>
      <c r="G4332" s="7">
        <f t="shared" si="203"/>
        <v>61.328663999999996</v>
      </c>
      <c r="H4332" s="8">
        <f t="shared" si="201"/>
        <v>42.986428152840006</v>
      </c>
      <c r="K4332" s="69"/>
      <c r="L4332" s="69"/>
      <c r="M4332" s="69"/>
      <c r="P4332" s="63"/>
      <c r="Q4332" s="63"/>
      <c r="R4332" s="63"/>
    </row>
    <row r="4333" spans="1:18" outlineLevel="1">
      <c r="A4333" s="6">
        <v>53</v>
      </c>
      <c r="B4333" s="20">
        <v>42734.020833333336</v>
      </c>
      <c r="C4333" s="21">
        <v>2.0833333333333332E-2</v>
      </c>
      <c r="D4333" s="59">
        <v>2.81</v>
      </c>
      <c r="E4333" s="60">
        <v>19.04</v>
      </c>
      <c r="F4333" s="7">
        <f t="shared" si="202"/>
        <v>2.8928950000000002</v>
      </c>
      <c r="G4333" s="7">
        <f t="shared" si="203"/>
        <v>20.304255999999999</v>
      </c>
      <c r="H4333" s="8">
        <f t="shared" si="201"/>
        <v>177.03286183888002</v>
      </c>
      <c r="K4333" s="69"/>
      <c r="L4333" s="69"/>
      <c r="M4333" s="69"/>
      <c r="P4333" s="63"/>
      <c r="Q4333" s="63"/>
      <c r="R4333" s="63"/>
    </row>
    <row r="4334" spans="1:18" outlineLevel="1">
      <c r="A4334" s="6">
        <v>53</v>
      </c>
      <c r="B4334" s="20">
        <v>42734.020833333336</v>
      </c>
      <c r="C4334" s="21">
        <v>4.1666666666666664E-2</v>
      </c>
      <c r="D4334" s="59">
        <v>2.4700000000000002</v>
      </c>
      <c r="E4334" s="60">
        <v>14.78</v>
      </c>
      <c r="F4334" s="7">
        <f t="shared" si="202"/>
        <v>2.5428650000000004</v>
      </c>
      <c r="G4334" s="7">
        <f t="shared" si="203"/>
        <v>15.761391999999999</v>
      </c>
      <c r="H4334" s="8">
        <f t="shared" si="201"/>
        <v>167.16440543192002</v>
      </c>
      <c r="K4334" s="69"/>
      <c r="L4334" s="69"/>
      <c r="M4334" s="69"/>
      <c r="P4334" s="63"/>
      <c r="Q4334" s="63"/>
      <c r="R4334" s="63"/>
    </row>
    <row r="4335" spans="1:18" outlineLevel="1">
      <c r="A4335" s="6">
        <v>53</v>
      </c>
      <c r="B4335" s="20">
        <v>42734.020833333336</v>
      </c>
      <c r="C4335" s="21">
        <v>6.25E-2</v>
      </c>
      <c r="D4335" s="59">
        <v>1.75</v>
      </c>
      <c r="E4335" s="60">
        <v>16.37</v>
      </c>
      <c r="F4335" s="7">
        <f t="shared" si="202"/>
        <v>1.801625</v>
      </c>
      <c r="G4335" s="7">
        <f t="shared" si="203"/>
        <v>17.456968</v>
      </c>
      <c r="H4335" s="8">
        <f t="shared" si="201"/>
        <v>115.381527527</v>
      </c>
      <c r="K4335" s="69"/>
      <c r="L4335" s="69"/>
      <c r="M4335" s="69"/>
      <c r="P4335" s="63"/>
      <c r="Q4335" s="63"/>
      <c r="R4335" s="63"/>
    </row>
    <row r="4336" spans="1:18" outlineLevel="1">
      <c r="A4336" s="6">
        <v>53</v>
      </c>
      <c r="B4336" s="20">
        <v>42734.020833333336</v>
      </c>
      <c r="C4336" s="21">
        <v>8.3333333333333329E-2</v>
      </c>
      <c r="D4336" s="59">
        <v>0.9</v>
      </c>
      <c r="E4336" s="60">
        <v>14.49</v>
      </c>
      <c r="F4336" s="7">
        <f t="shared" si="202"/>
        <v>0.9265500000000001</v>
      </c>
      <c r="G4336" s="7">
        <f t="shared" si="203"/>
        <v>15.452136000000001</v>
      </c>
      <c r="H4336" s="8">
        <f t="shared" si="201"/>
        <v>61.196648389200007</v>
      </c>
      <c r="K4336" s="69"/>
      <c r="L4336" s="69"/>
      <c r="M4336" s="69"/>
      <c r="P4336" s="63"/>
      <c r="Q4336" s="63"/>
      <c r="R4336" s="63"/>
    </row>
    <row r="4337" spans="1:18" outlineLevel="1">
      <c r="A4337" s="6">
        <v>53</v>
      </c>
      <c r="B4337" s="20">
        <v>42734.020833333336</v>
      </c>
      <c r="C4337" s="21">
        <v>0.10416666666666666</v>
      </c>
      <c r="D4337" s="59">
        <v>0.47</v>
      </c>
      <c r="E4337" s="60">
        <v>10.83</v>
      </c>
      <c r="F4337" s="7">
        <f t="shared" si="202"/>
        <v>0.48386499999999999</v>
      </c>
      <c r="G4337" s="7">
        <f t="shared" si="203"/>
        <v>11.549112000000001</v>
      </c>
      <c r="H4337" s="8">
        <f t="shared" si="201"/>
        <v>33.846786422119997</v>
      </c>
      <c r="K4337" s="69"/>
      <c r="L4337" s="69"/>
      <c r="M4337" s="69"/>
      <c r="P4337" s="63"/>
      <c r="Q4337" s="63"/>
      <c r="R4337" s="63"/>
    </row>
    <row r="4338" spans="1:18" outlineLevel="1">
      <c r="A4338" s="6">
        <v>53</v>
      </c>
      <c r="B4338" s="20">
        <v>42734.020833333336</v>
      </c>
      <c r="C4338" s="21">
        <v>0.12499999999999999</v>
      </c>
      <c r="D4338" s="59">
        <v>2.88</v>
      </c>
      <c r="E4338" s="60">
        <v>11.29</v>
      </c>
      <c r="F4338" s="7">
        <f t="shared" si="202"/>
        <v>2.96496</v>
      </c>
      <c r="G4338" s="7">
        <f t="shared" si="203"/>
        <v>12.039655999999999</v>
      </c>
      <c r="H4338" s="8">
        <f t="shared" si="201"/>
        <v>205.94714154624003</v>
      </c>
      <c r="K4338" s="69"/>
      <c r="L4338" s="69"/>
      <c r="M4338" s="69"/>
      <c r="P4338" s="63"/>
      <c r="Q4338" s="63"/>
      <c r="R4338" s="63"/>
    </row>
    <row r="4339" spans="1:18" outlineLevel="1">
      <c r="A4339" s="6">
        <v>53</v>
      </c>
      <c r="B4339" s="20">
        <v>42734.020833333336</v>
      </c>
      <c r="C4339" s="21">
        <v>0.14583333333333331</v>
      </c>
      <c r="D4339" s="59">
        <v>4.2699999999999996</v>
      </c>
      <c r="E4339" s="60">
        <v>12.27</v>
      </c>
      <c r="F4339" s="7">
        <f t="shared" si="202"/>
        <v>4.3959650000000003</v>
      </c>
      <c r="G4339" s="7">
        <f t="shared" si="203"/>
        <v>13.084728</v>
      </c>
      <c r="H4339" s="8">
        <f t="shared" si="201"/>
        <v>300.75114117748001</v>
      </c>
      <c r="K4339" s="69"/>
      <c r="L4339" s="69"/>
      <c r="M4339" s="69"/>
      <c r="P4339" s="63"/>
      <c r="Q4339" s="63"/>
      <c r="R4339" s="63"/>
    </row>
    <row r="4340" spans="1:18" outlineLevel="1">
      <c r="A4340" s="6">
        <v>53</v>
      </c>
      <c r="B4340" s="20">
        <v>42734.020833333336</v>
      </c>
      <c r="C4340" s="21">
        <v>0.16666666666666666</v>
      </c>
      <c r="D4340" s="59">
        <v>4.38</v>
      </c>
      <c r="E4340" s="60">
        <v>11.48</v>
      </c>
      <c r="F4340" s="7">
        <f t="shared" si="202"/>
        <v>4.5092100000000004</v>
      </c>
      <c r="G4340" s="7">
        <f t="shared" si="203"/>
        <v>12.242272</v>
      </c>
      <c r="H4340" s="8">
        <f t="shared" si="201"/>
        <v>312.29763967488003</v>
      </c>
      <c r="K4340" s="69"/>
      <c r="L4340" s="69"/>
      <c r="M4340" s="69"/>
      <c r="P4340" s="63"/>
      <c r="Q4340" s="63"/>
      <c r="R4340" s="63"/>
    </row>
    <row r="4341" spans="1:18" outlineLevel="1">
      <c r="A4341" s="6">
        <v>53</v>
      </c>
      <c r="B4341" s="20">
        <v>42734.020833333336</v>
      </c>
      <c r="C4341" s="21">
        <v>0.1875</v>
      </c>
      <c r="D4341" s="59">
        <v>5.77</v>
      </c>
      <c r="E4341" s="60">
        <v>16.2</v>
      </c>
      <c r="F4341" s="7">
        <f t="shared" si="202"/>
        <v>5.9402150000000002</v>
      </c>
      <c r="G4341" s="7">
        <f t="shared" si="203"/>
        <v>17.275679999999998</v>
      </c>
      <c r="H4341" s="8">
        <f t="shared" si="201"/>
        <v>381.50626902880003</v>
      </c>
      <c r="K4341" s="69"/>
      <c r="L4341" s="69"/>
      <c r="M4341" s="69"/>
      <c r="P4341" s="63"/>
      <c r="Q4341" s="63"/>
      <c r="R4341" s="63"/>
    </row>
    <row r="4342" spans="1:18" outlineLevel="1">
      <c r="A4342" s="6">
        <v>53</v>
      </c>
      <c r="B4342" s="20">
        <v>42734.020833333336</v>
      </c>
      <c r="C4342" s="21">
        <v>0.20833333333333334</v>
      </c>
      <c r="D4342" s="59">
        <v>8.67</v>
      </c>
      <c r="E4342" s="60">
        <v>16.2</v>
      </c>
      <c r="F4342" s="7">
        <f t="shared" si="202"/>
        <v>8.9257650000000002</v>
      </c>
      <c r="G4342" s="7">
        <f t="shared" si="203"/>
        <v>17.275679999999998</v>
      </c>
      <c r="H4342" s="8">
        <f t="shared" si="201"/>
        <v>573.25118760480007</v>
      </c>
      <c r="K4342" s="69"/>
      <c r="L4342" s="69"/>
      <c r="M4342" s="69"/>
      <c r="P4342" s="63"/>
      <c r="Q4342" s="63"/>
      <c r="R4342" s="63"/>
    </row>
    <row r="4343" spans="1:18" outlineLevel="1">
      <c r="A4343" s="6">
        <v>53</v>
      </c>
      <c r="B4343" s="20">
        <v>42734.020833333336</v>
      </c>
      <c r="C4343" s="21">
        <v>0.22916666666666669</v>
      </c>
      <c r="D4343" s="59">
        <v>9.7799999999999994</v>
      </c>
      <c r="E4343" s="60">
        <v>20.18</v>
      </c>
      <c r="F4343" s="7">
        <f t="shared" si="202"/>
        <v>10.06851</v>
      </c>
      <c r="G4343" s="7">
        <f t="shared" si="203"/>
        <v>21.519952</v>
      </c>
      <c r="H4343" s="8">
        <f t="shared" si="201"/>
        <v>603.90971308847998</v>
      </c>
      <c r="K4343" s="69"/>
      <c r="L4343" s="69"/>
      <c r="M4343" s="69"/>
      <c r="P4343" s="63"/>
      <c r="Q4343" s="63"/>
      <c r="R4343" s="63"/>
    </row>
    <row r="4344" spans="1:18" outlineLevel="1">
      <c r="A4344" s="6">
        <v>53</v>
      </c>
      <c r="B4344" s="20">
        <v>42734.020833333336</v>
      </c>
      <c r="C4344" s="21">
        <v>0.25</v>
      </c>
      <c r="D4344" s="59">
        <v>8.2100000000000009</v>
      </c>
      <c r="E4344" s="60">
        <v>23.7</v>
      </c>
      <c r="F4344" s="7">
        <f t="shared" si="202"/>
        <v>8.4521950000000015</v>
      </c>
      <c r="G4344" s="7">
        <f t="shared" si="203"/>
        <v>25.273679999999999</v>
      </c>
      <c r="H4344" s="8">
        <f t="shared" si="201"/>
        <v>475.23582077240007</v>
      </c>
      <c r="K4344" s="69"/>
      <c r="L4344" s="69"/>
      <c r="M4344" s="69"/>
      <c r="P4344" s="63"/>
      <c r="Q4344" s="63"/>
      <c r="R4344" s="63"/>
    </row>
    <row r="4345" spans="1:18" outlineLevel="1">
      <c r="A4345" s="6">
        <v>53</v>
      </c>
      <c r="B4345" s="20">
        <v>42734.020833333336</v>
      </c>
      <c r="C4345" s="21">
        <v>0.27083333333333331</v>
      </c>
      <c r="D4345" s="59">
        <v>7.23</v>
      </c>
      <c r="E4345" s="60">
        <v>27.7</v>
      </c>
      <c r="F4345" s="7">
        <f t="shared" si="202"/>
        <v>7.4432850000000013</v>
      </c>
      <c r="G4345" s="7">
        <f t="shared" si="203"/>
        <v>29.539279999999998</v>
      </c>
      <c r="H4345" s="8">
        <f t="shared" si="201"/>
        <v>386.75844776520006</v>
      </c>
      <c r="K4345" s="69"/>
      <c r="L4345" s="69"/>
      <c r="M4345" s="69"/>
      <c r="P4345" s="63"/>
      <c r="Q4345" s="63"/>
      <c r="R4345" s="63"/>
    </row>
    <row r="4346" spans="1:18" outlineLevel="1">
      <c r="A4346" s="6">
        <v>53</v>
      </c>
      <c r="B4346" s="20">
        <v>42734.020833333336</v>
      </c>
      <c r="C4346" s="21">
        <v>0.29166666666666663</v>
      </c>
      <c r="D4346" s="59">
        <v>4.2300000000000004</v>
      </c>
      <c r="E4346" s="60">
        <v>38.22</v>
      </c>
      <c r="F4346" s="7">
        <f t="shared" si="202"/>
        <v>4.3547850000000006</v>
      </c>
      <c r="G4346" s="7">
        <f t="shared" si="203"/>
        <v>40.757807999999997</v>
      </c>
      <c r="H4346" s="8">
        <f t="shared" si="201"/>
        <v>177.42348658872004</v>
      </c>
      <c r="K4346" s="69"/>
      <c r="L4346" s="69"/>
      <c r="M4346" s="69"/>
      <c r="P4346" s="63"/>
      <c r="Q4346" s="63"/>
      <c r="R4346" s="63"/>
    </row>
    <row r="4347" spans="1:18" outlineLevel="1">
      <c r="A4347" s="6">
        <v>53</v>
      </c>
      <c r="B4347" s="20">
        <v>42734.020833333336</v>
      </c>
      <c r="C4347" s="21">
        <v>0.31249999999999994</v>
      </c>
      <c r="D4347" s="59">
        <v>2.38</v>
      </c>
      <c r="E4347" s="60">
        <v>26.99</v>
      </c>
      <c r="F4347" s="7">
        <f t="shared" si="202"/>
        <v>2.4502100000000002</v>
      </c>
      <c r="G4347" s="7">
        <f t="shared" si="203"/>
        <v>28.782135999999998</v>
      </c>
      <c r="H4347" s="8">
        <f t="shared" si="201"/>
        <v>129.16983755144003</v>
      </c>
      <c r="K4347" s="69"/>
      <c r="L4347" s="69"/>
      <c r="M4347" s="69"/>
      <c r="P4347" s="63"/>
      <c r="Q4347" s="63"/>
      <c r="R4347" s="63"/>
    </row>
    <row r="4348" spans="1:18" outlineLevel="1">
      <c r="A4348" s="6">
        <v>53</v>
      </c>
      <c r="B4348" s="20">
        <v>42734.020833333336</v>
      </c>
      <c r="C4348" s="21">
        <v>0.33333333333333326</v>
      </c>
      <c r="D4348" s="59">
        <v>4.29</v>
      </c>
      <c r="E4348" s="60">
        <v>25.54</v>
      </c>
      <c r="F4348" s="7">
        <f t="shared" si="202"/>
        <v>4.4165550000000007</v>
      </c>
      <c r="G4348" s="7">
        <f t="shared" si="203"/>
        <v>27.235855999999998</v>
      </c>
      <c r="H4348" s="8">
        <f t="shared" si="201"/>
        <v>239.66057650392005</v>
      </c>
      <c r="K4348" s="69"/>
      <c r="L4348" s="69"/>
      <c r="M4348" s="69"/>
      <c r="P4348" s="63"/>
      <c r="Q4348" s="63"/>
      <c r="R4348" s="63"/>
    </row>
    <row r="4349" spans="1:18" outlineLevel="1">
      <c r="A4349" s="6">
        <v>53</v>
      </c>
      <c r="B4349" s="20">
        <v>42734.020833333336</v>
      </c>
      <c r="C4349" s="21">
        <v>0.35416666666666657</v>
      </c>
      <c r="D4349" s="59">
        <v>4.5199999999999996</v>
      </c>
      <c r="E4349" s="60">
        <v>25.23</v>
      </c>
      <c r="F4349" s="7">
        <f t="shared" si="202"/>
        <v>4.65334</v>
      </c>
      <c r="G4349" s="7">
        <f t="shared" si="203"/>
        <v>26.905272</v>
      </c>
      <c r="H4349" s="8">
        <f t="shared" si="201"/>
        <v>254.04783159152001</v>
      </c>
      <c r="K4349" s="69"/>
      <c r="L4349" s="69"/>
      <c r="M4349" s="69"/>
      <c r="P4349" s="63"/>
      <c r="Q4349" s="63"/>
      <c r="R4349" s="63"/>
    </row>
    <row r="4350" spans="1:18" outlineLevel="1">
      <c r="A4350" s="6">
        <v>53</v>
      </c>
      <c r="B4350" s="20">
        <v>42734.020833333336</v>
      </c>
      <c r="C4350" s="21">
        <v>0.37499999999999989</v>
      </c>
      <c r="D4350" s="59">
        <v>4.18</v>
      </c>
      <c r="E4350" s="60">
        <v>25.2</v>
      </c>
      <c r="F4350" s="7">
        <f t="shared" si="202"/>
        <v>4.3033099999999997</v>
      </c>
      <c r="G4350" s="7">
        <f t="shared" si="203"/>
        <v>26.873280000000001</v>
      </c>
      <c r="H4350" s="8">
        <f t="shared" si="201"/>
        <v>235.07571044319999</v>
      </c>
      <c r="K4350" s="69"/>
      <c r="L4350" s="69"/>
      <c r="M4350" s="69"/>
      <c r="P4350" s="63"/>
      <c r="Q4350" s="63"/>
      <c r="R4350" s="63"/>
    </row>
    <row r="4351" spans="1:18" outlineLevel="1">
      <c r="A4351" s="6">
        <v>53</v>
      </c>
      <c r="B4351" s="20">
        <v>42734.020833333336</v>
      </c>
      <c r="C4351" s="21">
        <v>0.3958333333333332</v>
      </c>
      <c r="D4351" s="59">
        <v>3.57</v>
      </c>
      <c r="E4351" s="60">
        <v>25.46</v>
      </c>
      <c r="F4351" s="7">
        <f t="shared" si="202"/>
        <v>3.6753150000000003</v>
      </c>
      <c r="G4351" s="7">
        <f t="shared" si="203"/>
        <v>27.150544</v>
      </c>
      <c r="H4351" s="8">
        <f t="shared" si="201"/>
        <v>199.75137087864002</v>
      </c>
      <c r="K4351" s="69"/>
      <c r="L4351" s="69"/>
      <c r="M4351" s="69"/>
      <c r="P4351" s="63"/>
      <c r="Q4351" s="63"/>
      <c r="R4351" s="63"/>
    </row>
    <row r="4352" spans="1:18" outlineLevel="1">
      <c r="A4352" s="6">
        <v>53</v>
      </c>
      <c r="B4352" s="20">
        <v>42734.020833333336</v>
      </c>
      <c r="C4352" s="21">
        <v>0.41666666666666652</v>
      </c>
      <c r="D4352" s="59">
        <v>4.68</v>
      </c>
      <c r="E4352" s="60">
        <v>25.4</v>
      </c>
      <c r="F4352" s="7">
        <f t="shared" si="202"/>
        <v>4.81806</v>
      </c>
      <c r="G4352" s="7">
        <f t="shared" si="203"/>
        <v>27.086559999999999</v>
      </c>
      <c r="H4352" s="8">
        <f t="shared" si="201"/>
        <v>262.16721872639999</v>
      </c>
      <c r="K4352" s="69"/>
      <c r="L4352" s="69"/>
      <c r="M4352" s="69"/>
      <c r="P4352" s="63"/>
      <c r="Q4352" s="63"/>
      <c r="R4352" s="63"/>
    </row>
    <row r="4353" spans="1:18" outlineLevel="1">
      <c r="A4353" s="6">
        <v>53</v>
      </c>
      <c r="B4353" s="20">
        <v>42734.020833333336</v>
      </c>
      <c r="C4353" s="21">
        <v>0.43749999999999983</v>
      </c>
      <c r="D4353" s="59">
        <v>4.74</v>
      </c>
      <c r="E4353" s="60">
        <v>24.45</v>
      </c>
      <c r="F4353" s="7">
        <f t="shared" si="202"/>
        <v>4.879830000000001</v>
      </c>
      <c r="G4353" s="7">
        <f t="shared" si="203"/>
        <v>26.07348</v>
      </c>
      <c r="H4353" s="8">
        <f t="shared" si="201"/>
        <v>270.47199509160004</v>
      </c>
      <c r="K4353" s="69"/>
      <c r="L4353" s="69"/>
      <c r="M4353" s="69"/>
      <c r="P4353" s="63"/>
      <c r="Q4353" s="63"/>
      <c r="R4353" s="63"/>
    </row>
    <row r="4354" spans="1:18" outlineLevel="1">
      <c r="A4354" s="6">
        <v>53</v>
      </c>
      <c r="B4354" s="20">
        <v>42734.020833333336</v>
      </c>
      <c r="C4354" s="21">
        <v>0.45833333333333315</v>
      </c>
      <c r="D4354" s="59">
        <v>4.8</v>
      </c>
      <c r="E4354" s="60">
        <v>31.56</v>
      </c>
      <c r="F4354" s="7">
        <f t="shared" si="202"/>
        <v>4.9416000000000002</v>
      </c>
      <c r="G4354" s="7">
        <f t="shared" si="203"/>
        <v>33.655583999999998</v>
      </c>
      <c r="H4354" s="8">
        <f t="shared" si="201"/>
        <v>236.42796610560004</v>
      </c>
      <c r="K4354" s="69"/>
      <c r="L4354" s="69"/>
      <c r="M4354" s="69"/>
      <c r="P4354" s="63"/>
      <c r="Q4354" s="63"/>
      <c r="R4354" s="63"/>
    </row>
    <row r="4355" spans="1:18" outlineLevel="1">
      <c r="A4355" s="6">
        <v>53</v>
      </c>
      <c r="B4355" s="20">
        <v>42734.020833333336</v>
      </c>
      <c r="C4355" s="21">
        <v>0.47916666666666646</v>
      </c>
      <c r="D4355" s="59">
        <v>5.24</v>
      </c>
      <c r="E4355" s="60">
        <v>31.32</v>
      </c>
      <c r="F4355" s="7">
        <f t="shared" si="202"/>
        <v>5.3945800000000004</v>
      </c>
      <c r="G4355" s="7">
        <f t="shared" si="203"/>
        <v>33.399647999999999</v>
      </c>
      <c r="H4355" s="8">
        <f t="shared" si="201"/>
        <v>259.48119689216003</v>
      </c>
      <c r="K4355" s="69"/>
      <c r="L4355" s="69"/>
      <c r="M4355" s="69"/>
      <c r="P4355" s="63"/>
      <c r="Q4355" s="63"/>
      <c r="R4355" s="63"/>
    </row>
    <row r="4356" spans="1:18" outlineLevel="1">
      <c r="A4356" s="6">
        <v>53</v>
      </c>
      <c r="B4356" s="20">
        <v>42734.020833333336</v>
      </c>
      <c r="C4356" s="21">
        <v>0.49999999999999978</v>
      </c>
      <c r="D4356" s="59">
        <v>6.2</v>
      </c>
      <c r="E4356" s="60">
        <v>30.52</v>
      </c>
      <c r="F4356" s="7">
        <f t="shared" si="202"/>
        <v>6.3829000000000011</v>
      </c>
      <c r="G4356" s="7">
        <f t="shared" si="203"/>
        <v>32.546528000000002</v>
      </c>
      <c r="H4356" s="8">
        <f t="shared" si="201"/>
        <v>312.46511642880006</v>
      </c>
      <c r="K4356" s="69"/>
      <c r="L4356" s="69"/>
      <c r="M4356" s="69"/>
      <c r="P4356" s="63"/>
      <c r="Q4356" s="63"/>
      <c r="R4356" s="63"/>
    </row>
    <row r="4357" spans="1:18" outlineLevel="1">
      <c r="A4357" s="6">
        <v>53</v>
      </c>
      <c r="B4357" s="20">
        <v>42734.020833333336</v>
      </c>
      <c r="C4357" s="21">
        <v>0.52083333333333315</v>
      </c>
      <c r="D4357" s="59">
        <v>5.89</v>
      </c>
      <c r="E4357" s="60">
        <v>28.4</v>
      </c>
      <c r="F4357" s="7">
        <f t="shared" si="202"/>
        <v>6.0637550000000005</v>
      </c>
      <c r="G4357" s="7">
        <f t="shared" si="203"/>
        <v>30.28576</v>
      </c>
      <c r="H4357" s="8">
        <f t="shared" si="201"/>
        <v>310.55060387120005</v>
      </c>
      <c r="K4357" s="69"/>
      <c r="L4357" s="69"/>
      <c r="M4357" s="69"/>
      <c r="P4357" s="63"/>
      <c r="Q4357" s="63"/>
      <c r="R4357" s="63"/>
    </row>
    <row r="4358" spans="1:18" outlineLevel="1">
      <c r="A4358" s="6">
        <v>53</v>
      </c>
      <c r="B4358" s="20">
        <v>42734.020833333336</v>
      </c>
      <c r="C4358" s="21">
        <v>0.54166666666666652</v>
      </c>
      <c r="D4358" s="59">
        <v>5.38</v>
      </c>
      <c r="E4358" s="60">
        <v>24.81</v>
      </c>
      <c r="F4358" s="7">
        <f t="shared" si="202"/>
        <v>5.53871</v>
      </c>
      <c r="G4358" s="7">
        <f t="shared" si="203"/>
        <v>26.457383999999998</v>
      </c>
      <c r="H4358" s="8">
        <f t="shared" si="201"/>
        <v>304.86508766536002</v>
      </c>
      <c r="K4358" s="69"/>
      <c r="L4358" s="69"/>
      <c r="M4358" s="69"/>
      <c r="P4358" s="63"/>
      <c r="Q4358" s="63"/>
      <c r="R4358" s="63"/>
    </row>
    <row r="4359" spans="1:18" outlineLevel="1">
      <c r="A4359" s="6">
        <v>53</v>
      </c>
      <c r="B4359" s="20">
        <v>42734.020833333336</v>
      </c>
      <c r="C4359" s="21">
        <v>0.56249999999999989</v>
      </c>
      <c r="D4359" s="59">
        <v>6.52</v>
      </c>
      <c r="E4359" s="60">
        <v>23.93</v>
      </c>
      <c r="F4359" s="7">
        <f t="shared" si="202"/>
        <v>6.7123400000000002</v>
      </c>
      <c r="G4359" s="7">
        <f t="shared" si="203"/>
        <v>25.518951999999999</v>
      </c>
      <c r="H4359" s="8">
        <f t="shared" si="201"/>
        <v>375.76382773232001</v>
      </c>
      <c r="K4359" s="69"/>
      <c r="L4359" s="69"/>
      <c r="M4359" s="69"/>
      <c r="P4359" s="63"/>
      <c r="Q4359" s="63"/>
      <c r="R4359" s="63"/>
    </row>
    <row r="4360" spans="1:18" outlineLevel="1">
      <c r="A4360" s="6">
        <v>53</v>
      </c>
      <c r="B4360" s="20">
        <v>42734.020833333336</v>
      </c>
      <c r="C4360" s="21">
        <v>0.58333333333333326</v>
      </c>
      <c r="D4360" s="59">
        <v>7.54</v>
      </c>
      <c r="E4360" s="60">
        <v>20.37</v>
      </c>
      <c r="F4360" s="7">
        <f t="shared" si="202"/>
        <v>7.7624300000000011</v>
      </c>
      <c r="G4360" s="7">
        <f t="shared" si="203"/>
        <v>21.722568000000003</v>
      </c>
      <c r="H4360" s="8">
        <f t="shared" si="201"/>
        <v>464.01813147976003</v>
      </c>
      <c r="K4360" s="69"/>
      <c r="L4360" s="69"/>
      <c r="M4360" s="69"/>
      <c r="P4360" s="63"/>
      <c r="Q4360" s="63"/>
      <c r="R4360" s="63"/>
    </row>
    <row r="4361" spans="1:18" outlineLevel="1">
      <c r="A4361" s="6">
        <v>53</v>
      </c>
      <c r="B4361" s="20">
        <v>42734.020833333336</v>
      </c>
      <c r="C4361" s="21">
        <v>0.60416666666666663</v>
      </c>
      <c r="D4361" s="59">
        <v>7.68</v>
      </c>
      <c r="E4361" s="60">
        <v>21.08</v>
      </c>
      <c r="F4361" s="7">
        <f t="shared" si="202"/>
        <v>7.9065600000000007</v>
      </c>
      <c r="G4361" s="7">
        <f t="shared" si="203"/>
        <v>22.479711999999999</v>
      </c>
      <c r="H4361" s="8">
        <f t="shared" si="201"/>
        <v>466.64744828928002</v>
      </c>
      <c r="K4361" s="69"/>
      <c r="L4361" s="69"/>
      <c r="M4361" s="69"/>
      <c r="P4361" s="63"/>
      <c r="Q4361" s="63"/>
      <c r="R4361" s="63"/>
    </row>
    <row r="4362" spans="1:18" outlineLevel="1">
      <c r="A4362" s="6">
        <v>53</v>
      </c>
      <c r="B4362" s="20">
        <v>42734.020833333336</v>
      </c>
      <c r="C4362" s="21">
        <v>0.625</v>
      </c>
      <c r="D4362" s="59">
        <v>7.46</v>
      </c>
      <c r="E4362" s="60">
        <v>29.42</v>
      </c>
      <c r="F4362" s="7">
        <f t="shared" si="202"/>
        <v>7.6800700000000006</v>
      </c>
      <c r="G4362" s="7">
        <f t="shared" si="203"/>
        <v>31.373488000000002</v>
      </c>
      <c r="H4362" s="8">
        <f t="shared" si="201"/>
        <v>384.97512101584005</v>
      </c>
      <c r="K4362" s="69"/>
      <c r="L4362" s="69"/>
      <c r="M4362" s="69"/>
      <c r="P4362" s="63"/>
      <c r="Q4362" s="63"/>
      <c r="R4362" s="63"/>
    </row>
    <row r="4363" spans="1:18" outlineLevel="1">
      <c r="A4363" s="6">
        <v>53</v>
      </c>
      <c r="B4363" s="20">
        <v>42734.020833333336</v>
      </c>
      <c r="C4363" s="21">
        <v>0.64583333333333337</v>
      </c>
      <c r="D4363" s="59">
        <v>7.57</v>
      </c>
      <c r="E4363" s="60">
        <v>39.99</v>
      </c>
      <c r="F4363" s="7">
        <f t="shared" si="202"/>
        <v>7.7933150000000007</v>
      </c>
      <c r="G4363" s="7">
        <f t="shared" si="203"/>
        <v>42.645336</v>
      </c>
      <c r="H4363" s="8">
        <f t="shared" si="201"/>
        <v>302.80663577116002</v>
      </c>
      <c r="K4363" s="69"/>
      <c r="L4363" s="69"/>
      <c r="M4363" s="69"/>
      <c r="P4363" s="63"/>
      <c r="Q4363" s="63"/>
      <c r="R4363" s="63"/>
    </row>
    <row r="4364" spans="1:18" outlineLevel="1">
      <c r="A4364" s="6">
        <v>53</v>
      </c>
      <c r="B4364" s="20">
        <v>42734.020833333336</v>
      </c>
      <c r="C4364" s="21">
        <v>0.66666666666666674</v>
      </c>
      <c r="D4364" s="59">
        <v>7.86</v>
      </c>
      <c r="E4364" s="60">
        <v>33.31</v>
      </c>
      <c r="F4364" s="7">
        <f t="shared" si="202"/>
        <v>8.0918700000000001</v>
      </c>
      <c r="G4364" s="7">
        <f t="shared" si="203"/>
        <v>35.521784000000004</v>
      </c>
      <c r="H4364" s="8">
        <f t="shared" si="201"/>
        <v>372.04974670391999</v>
      </c>
      <c r="K4364" s="69"/>
      <c r="L4364" s="69"/>
      <c r="M4364" s="69"/>
      <c r="P4364" s="63"/>
      <c r="Q4364" s="63"/>
      <c r="R4364" s="63"/>
    </row>
    <row r="4365" spans="1:18" outlineLevel="1">
      <c r="A4365" s="6">
        <v>53</v>
      </c>
      <c r="B4365" s="20">
        <v>42734.020833333336</v>
      </c>
      <c r="C4365" s="21">
        <v>0.68750000000000011</v>
      </c>
      <c r="D4365" s="59">
        <v>7.76</v>
      </c>
      <c r="E4365" s="60">
        <v>34.57</v>
      </c>
      <c r="F4365" s="7">
        <f t="shared" si="202"/>
        <v>7.9889200000000002</v>
      </c>
      <c r="G4365" s="7">
        <f t="shared" si="203"/>
        <v>36.865448000000001</v>
      </c>
      <c r="H4365" s="8">
        <f t="shared" ref="H4365:H4428" si="204">F4365*($B$6-G4365)</f>
        <v>356.58186516384001</v>
      </c>
      <c r="K4365" s="69"/>
      <c r="L4365" s="69"/>
      <c r="M4365" s="69"/>
      <c r="P4365" s="63"/>
      <c r="Q4365" s="63"/>
      <c r="R4365" s="63"/>
    </row>
    <row r="4366" spans="1:18" outlineLevel="1">
      <c r="A4366" s="6">
        <v>53</v>
      </c>
      <c r="B4366" s="20">
        <v>42734.020833333336</v>
      </c>
      <c r="C4366" s="21">
        <v>0.70833333333333348</v>
      </c>
      <c r="D4366" s="59">
        <v>7.94</v>
      </c>
      <c r="E4366" s="60">
        <v>26.12</v>
      </c>
      <c r="F4366" s="7">
        <f t="shared" ref="F4366:F4428" si="205">IF($B$10="Electricity",$D4366*$B$7,$D4366*$B$8)</f>
        <v>8.1742300000000014</v>
      </c>
      <c r="G4366" s="7">
        <f t="shared" ref="G4366:G4428" si="206">+E4366*$B$8</f>
        <v>27.854368000000001</v>
      </c>
      <c r="H4366" s="8">
        <f t="shared" si="204"/>
        <v>438.51173446336009</v>
      </c>
      <c r="K4366" s="69"/>
      <c r="L4366" s="69"/>
      <c r="M4366" s="69"/>
      <c r="P4366" s="63"/>
      <c r="Q4366" s="63"/>
      <c r="R4366" s="63"/>
    </row>
    <row r="4367" spans="1:18" outlineLevel="1">
      <c r="A4367" s="6">
        <v>53</v>
      </c>
      <c r="B4367" s="20">
        <v>42734.020833333336</v>
      </c>
      <c r="C4367" s="21">
        <v>0.72916666666666685</v>
      </c>
      <c r="D4367" s="59">
        <v>7.89</v>
      </c>
      <c r="E4367" s="60">
        <v>28.58</v>
      </c>
      <c r="F4367" s="7">
        <f t="shared" si="205"/>
        <v>8.1227549999999997</v>
      </c>
      <c r="G4367" s="7">
        <f t="shared" si="206"/>
        <v>30.477712</v>
      </c>
      <c r="H4367" s="8">
        <f t="shared" si="204"/>
        <v>414.44154496344004</v>
      </c>
      <c r="K4367" s="69"/>
      <c r="L4367" s="69"/>
      <c r="M4367" s="69"/>
      <c r="P4367" s="63"/>
      <c r="Q4367" s="63"/>
      <c r="R4367" s="63"/>
    </row>
    <row r="4368" spans="1:18" outlineLevel="1">
      <c r="A4368" s="6">
        <v>53</v>
      </c>
      <c r="B4368" s="20">
        <v>42734.020833333336</v>
      </c>
      <c r="C4368" s="21">
        <v>0.75000000000000022</v>
      </c>
      <c r="D4368" s="59">
        <v>7.36</v>
      </c>
      <c r="E4368" s="60">
        <v>25.87</v>
      </c>
      <c r="F4368" s="7">
        <f t="shared" si="205"/>
        <v>7.5771200000000007</v>
      </c>
      <c r="G4368" s="7">
        <f t="shared" si="206"/>
        <v>27.587768000000001</v>
      </c>
      <c r="H4368" s="8">
        <f t="shared" si="204"/>
        <v>408.49945133184008</v>
      </c>
      <c r="K4368" s="69"/>
      <c r="L4368" s="69"/>
      <c r="M4368" s="69"/>
      <c r="P4368" s="63"/>
      <c r="Q4368" s="63"/>
      <c r="R4368" s="63"/>
    </row>
    <row r="4369" spans="1:18" outlineLevel="1">
      <c r="A4369" s="6">
        <v>53</v>
      </c>
      <c r="B4369" s="20">
        <v>42734.020833333336</v>
      </c>
      <c r="C4369" s="21">
        <v>0.77083333333333359</v>
      </c>
      <c r="D4369" s="59">
        <v>7.33</v>
      </c>
      <c r="E4369" s="60">
        <v>21.02</v>
      </c>
      <c r="F4369" s="7">
        <f t="shared" si="205"/>
        <v>7.5462350000000002</v>
      </c>
      <c r="G4369" s="7">
        <f t="shared" si="206"/>
        <v>22.415728000000001</v>
      </c>
      <c r="H4369" s="8">
        <f t="shared" si="204"/>
        <v>445.86380131592</v>
      </c>
      <c r="K4369" s="69"/>
      <c r="L4369" s="69"/>
      <c r="M4369" s="69"/>
      <c r="P4369" s="63"/>
      <c r="Q4369" s="63"/>
      <c r="R4369" s="63"/>
    </row>
    <row r="4370" spans="1:18" outlineLevel="1">
      <c r="A4370" s="6">
        <v>53</v>
      </c>
      <c r="B4370" s="20">
        <v>42734.020833333336</v>
      </c>
      <c r="C4370" s="21">
        <v>0.79166666666666696</v>
      </c>
      <c r="D4370" s="59">
        <v>6.3</v>
      </c>
      <c r="E4370" s="60">
        <v>13.79</v>
      </c>
      <c r="F4370" s="7">
        <f t="shared" si="205"/>
        <v>6.4858500000000001</v>
      </c>
      <c r="G4370" s="7">
        <f t="shared" si="206"/>
        <v>14.705655999999999</v>
      </c>
      <c r="H4370" s="8">
        <f t="shared" si="204"/>
        <v>433.21809603239996</v>
      </c>
      <c r="K4370" s="69"/>
      <c r="L4370" s="69"/>
      <c r="M4370" s="69"/>
      <c r="P4370" s="63"/>
      <c r="Q4370" s="63"/>
      <c r="R4370" s="63"/>
    </row>
    <row r="4371" spans="1:18" outlineLevel="1">
      <c r="A4371" s="6">
        <v>53</v>
      </c>
      <c r="B4371" s="20">
        <v>42734.020833333336</v>
      </c>
      <c r="C4371" s="21">
        <v>0.81250000000000033</v>
      </c>
      <c r="D4371" s="59">
        <v>6.39</v>
      </c>
      <c r="E4371" s="60">
        <v>24.88</v>
      </c>
      <c r="F4371" s="7">
        <f t="shared" si="205"/>
        <v>6.5785049999999998</v>
      </c>
      <c r="G4371" s="7">
        <f t="shared" si="206"/>
        <v>26.532032000000001</v>
      </c>
      <c r="H4371" s="8">
        <f t="shared" si="204"/>
        <v>361.60705232783999</v>
      </c>
      <c r="K4371" s="69"/>
      <c r="L4371" s="69"/>
      <c r="M4371" s="69"/>
      <c r="P4371" s="63"/>
      <c r="Q4371" s="63"/>
      <c r="R4371" s="63"/>
    </row>
    <row r="4372" spans="1:18" outlineLevel="1">
      <c r="A4372" s="6">
        <v>53</v>
      </c>
      <c r="B4372" s="20">
        <v>42734.020833333336</v>
      </c>
      <c r="C4372" s="21">
        <v>0.8333333333333337</v>
      </c>
      <c r="D4372" s="59">
        <v>6.63</v>
      </c>
      <c r="E4372" s="60">
        <v>23.33</v>
      </c>
      <c r="F4372" s="7">
        <f t="shared" si="205"/>
        <v>6.8255850000000002</v>
      </c>
      <c r="G4372" s="7">
        <f t="shared" si="206"/>
        <v>24.879111999999999</v>
      </c>
      <c r="H4372" s="8">
        <f t="shared" si="204"/>
        <v>386.47068381948003</v>
      </c>
      <c r="K4372" s="69"/>
      <c r="L4372" s="69"/>
      <c r="M4372" s="69"/>
      <c r="P4372" s="63"/>
      <c r="Q4372" s="63"/>
      <c r="R4372" s="63"/>
    </row>
    <row r="4373" spans="1:18" outlineLevel="1">
      <c r="A4373" s="6">
        <v>53</v>
      </c>
      <c r="B4373" s="20">
        <v>42734.020833333336</v>
      </c>
      <c r="C4373" s="21">
        <v>0.85416666666666707</v>
      </c>
      <c r="D4373" s="59">
        <v>8.33</v>
      </c>
      <c r="E4373" s="60">
        <v>16.2</v>
      </c>
      <c r="F4373" s="7">
        <f t="shared" si="205"/>
        <v>8.5757349999999999</v>
      </c>
      <c r="G4373" s="7">
        <f t="shared" si="206"/>
        <v>17.275679999999998</v>
      </c>
      <c r="H4373" s="8">
        <f t="shared" si="204"/>
        <v>550.77074887520007</v>
      </c>
      <c r="K4373" s="69"/>
      <c r="L4373" s="69"/>
      <c r="M4373" s="69"/>
      <c r="P4373" s="63"/>
      <c r="Q4373" s="63"/>
      <c r="R4373" s="63"/>
    </row>
    <row r="4374" spans="1:18" outlineLevel="1">
      <c r="A4374" s="6">
        <v>53</v>
      </c>
      <c r="B4374" s="20">
        <v>42734.020833333336</v>
      </c>
      <c r="C4374" s="21">
        <v>0.87500000000000044</v>
      </c>
      <c r="D4374" s="59">
        <v>8.84</v>
      </c>
      <c r="E4374" s="60">
        <v>16.3</v>
      </c>
      <c r="F4374" s="7">
        <f t="shared" si="205"/>
        <v>9.1007800000000003</v>
      </c>
      <c r="G4374" s="7">
        <f t="shared" si="206"/>
        <v>17.38232</v>
      </c>
      <c r="H4374" s="8">
        <f t="shared" si="204"/>
        <v>583.52089979040011</v>
      </c>
      <c r="K4374" s="69"/>
      <c r="L4374" s="69"/>
      <c r="M4374" s="69"/>
      <c r="P4374" s="63"/>
      <c r="Q4374" s="63"/>
      <c r="R4374" s="63"/>
    </row>
    <row r="4375" spans="1:18" outlineLevel="1">
      <c r="A4375" s="6">
        <v>53</v>
      </c>
      <c r="B4375" s="20">
        <v>42734.020833333336</v>
      </c>
      <c r="C4375" s="21">
        <v>0.89583333333333381</v>
      </c>
      <c r="D4375" s="59">
        <v>8.5299999999999994</v>
      </c>
      <c r="E4375" s="60">
        <v>21</v>
      </c>
      <c r="F4375" s="7">
        <f t="shared" si="205"/>
        <v>8.7816349999999996</v>
      </c>
      <c r="G4375" s="7">
        <f t="shared" si="206"/>
        <v>22.394400000000001</v>
      </c>
      <c r="H4375" s="8">
        <f t="shared" si="204"/>
        <v>519.0438056559999</v>
      </c>
      <c r="K4375" s="69"/>
      <c r="L4375" s="69"/>
      <c r="M4375" s="69"/>
      <c r="P4375" s="63"/>
      <c r="Q4375" s="63"/>
      <c r="R4375" s="63"/>
    </row>
    <row r="4376" spans="1:18" outlineLevel="1">
      <c r="A4376" s="6">
        <v>53</v>
      </c>
      <c r="B4376" s="20">
        <v>42734.020833333336</v>
      </c>
      <c r="C4376" s="21">
        <v>0.91666666666666718</v>
      </c>
      <c r="D4376" s="59">
        <v>8.56</v>
      </c>
      <c r="E4376" s="60">
        <v>17.309999999999999</v>
      </c>
      <c r="F4376" s="7">
        <f t="shared" si="205"/>
        <v>8.812520000000001</v>
      </c>
      <c r="G4376" s="7">
        <f t="shared" si="206"/>
        <v>18.459384</v>
      </c>
      <c r="H4376" s="8">
        <f t="shared" si="204"/>
        <v>555.54668931232004</v>
      </c>
      <c r="K4376" s="69"/>
      <c r="L4376" s="69"/>
      <c r="M4376" s="69"/>
      <c r="P4376" s="63"/>
      <c r="Q4376" s="63"/>
      <c r="R4376" s="63"/>
    </row>
    <row r="4377" spans="1:18" outlineLevel="1">
      <c r="A4377" s="6">
        <v>53</v>
      </c>
      <c r="B4377" s="20">
        <v>42734.020833333336</v>
      </c>
      <c r="C4377" s="21">
        <v>0.93750000000000056</v>
      </c>
      <c r="D4377" s="59">
        <v>8.4499999999999993</v>
      </c>
      <c r="E4377" s="60">
        <v>15.79</v>
      </c>
      <c r="F4377" s="7">
        <f t="shared" si="205"/>
        <v>8.6992750000000001</v>
      </c>
      <c r="G4377" s="7">
        <f t="shared" si="206"/>
        <v>16.838456000000001</v>
      </c>
      <c r="H4377" s="8">
        <f t="shared" si="204"/>
        <v>562.50855318059996</v>
      </c>
      <c r="K4377" s="69"/>
      <c r="L4377" s="69"/>
      <c r="M4377" s="69"/>
      <c r="P4377" s="63"/>
      <c r="Q4377" s="63"/>
      <c r="R4377" s="63"/>
    </row>
    <row r="4378" spans="1:18" outlineLevel="1">
      <c r="A4378" s="6">
        <v>53</v>
      </c>
      <c r="B4378" s="20">
        <v>42734.020833333336</v>
      </c>
      <c r="C4378" s="21">
        <v>0.95833333333333393</v>
      </c>
      <c r="D4378" s="59">
        <v>8.75</v>
      </c>
      <c r="E4378" s="60">
        <v>16.190000000000001</v>
      </c>
      <c r="F4378" s="7">
        <f t="shared" si="205"/>
        <v>9.0081250000000015</v>
      </c>
      <c r="G4378" s="7">
        <f t="shared" si="206"/>
        <v>17.265016000000003</v>
      </c>
      <c r="H4378" s="8">
        <f t="shared" si="204"/>
        <v>578.63676524500011</v>
      </c>
      <c r="K4378" s="69"/>
      <c r="L4378" s="69"/>
      <c r="M4378" s="69"/>
      <c r="P4378" s="63"/>
      <c r="Q4378" s="63"/>
      <c r="R4378" s="63"/>
    </row>
    <row r="4379" spans="1:18" outlineLevel="1">
      <c r="A4379" s="6">
        <v>53</v>
      </c>
      <c r="B4379" s="20">
        <v>42734.020833333336</v>
      </c>
      <c r="C4379" s="21">
        <v>0.9791666666666673</v>
      </c>
      <c r="D4379" s="59">
        <v>9.01</v>
      </c>
      <c r="E4379" s="60">
        <v>23.16</v>
      </c>
      <c r="F4379" s="7">
        <f t="shared" si="205"/>
        <v>9.2757950000000005</v>
      </c>
      <c r="G4379" s="7">
        <f t="shared" si="206"/>
        <v>24.697824000000001</v>
      </c>
      <c r="H4379" s="8">
        <f t="shared" si="204"/>
        <v>526.88534012992</v>
      </c>
      <c r="K4379" s="69"/>
      <c r="L4379" s="69"/>
      <c r="M4379" s="69"/>
      <c r="P4379" s="63"/>
      <c r="Q4379" s="63"/>
      <c r="R4379" s="63"/>
    </row>
    <row r="4380" spans="1:18" outlineLevel="1">
      <c r="A4380" s="6">
        <v>53</v>
      </c>
      <c r="B4380" s="20">
        <v>42734.020833333336</v>
      </c>
      <c r="C4380" s="21">
        <v>1.0000000000000007</v>
      </c>
      <c r="D4380" s="59">
        <v>8.3800000000000008</v>
      </c>
      <c r="E4380" s="60">
        <v>22.26</v>
      </c>
      <c r="F4380" s="7">
        <f t="shared" si="205"/>
        <v>8.6272100000000016</v>
      </c>
      <c r="G4380" s="7">
        <f t="shared" si="206"/>
        <v>23.738064000000001</v>
      </c>
      <c r="H4380" s="8">
        <f t="shared" si="204"/>
        <v>498.32435187856009</v>
      </c>
      <c r="K4380" s="69"/>
      <c r="L4380" s="69"/>
      <c r="M4380" s="69"/>
      <c r="P4380" s="63"/>
      <c r="Q4380" s="63"/>
      <c r="R4380" s="63"/>
    </row>
    <row r="4381" spans="1:18" outlineLevel="1">
      <c r="A4381" s="6">
        <v>53</v>
      </c>
      <c r="B4381" s="20">
        <v>42735.020833333336</v>
      </c>
      <c r="C4381" s="21">
        <v>2.0833333333333332E-2</v>
      </c>
      <c r="D4381" s="59">
        <v>8.4499999999999993</v>
      </c>
      <c r="E4381" s="60">
        <v>15.26</v>
      </c>
      <c r="F4381" s="7">
        <f t="shared" si="205"/>
        <v>8.6992750000000001</v>
      </c>
      <c r="G4381" s="7">
        <f t="shared" si="206"/>
        <v>16.273264000000001</v>
      </c>
      <c r="H4381" s="8">
        <f t="shared" si="204"/>
        <v>567.42531381640003</v>
      </c>
      <c r="K4381" s="69"/>
      <c r="L4381" s="69"/>
      <c r="M4381" s="69"/>
      <c r="P4381" s="63"/>
      <c r="Q4381" s="63"/>
      <c r="R4381" s="63"/>
    </row>
    <row r="4382" spans="1:18" outlineLevel="1">
      <c r="A4382" s="6">
        <v>53</v>
      </c>
      <c r="B4382" s="20">
        <v>42735.020833333336</v>
      </c>
      <c r="C4382" s="21">
        <v>4.1666666666666664E-2</v>
      </c>
      <c r="D4382" s="59">
        <v>7.8</v>
      </c>
      <c r="E4382" s="60">
        <v>11.68</v>
      </c>
      <c r="F4382" s="7">
        <f t="shared" si="205"/>
        <v>8.0301000000000009</v>
      </c>
      <c r="G4382" s="7">
        <f t="shared" si="206"/>
        <v>12.455551999999999</v>
      </c>
      <c r="H4382" s="8">
        <f t="shared" si="204"/>
        <v>554.43382188480007</v>
      </c>
      <c r="K4382" s="69"/>
      <c r="L4382" s="69"/>
      <c r="M4382" s="69"/>
      <c r="P4382" s="63"/>
      <c r="Q4382" s="63"/>
      <c r="R4382" s="63"/>
    </row>
    <row r="4383" spans="1:18" outlineLevel="1">
      <c r="A4383" s="6">
        <v>53</v>
      </c>
      <c r="B4383" s="20">
        <v>42735.020833333336</v>
      </c>
      <c r="C4383" s="21">
        <v>6.25E-2</v>
      </c>
      <c r="D4383" s="59">
        <v>7.51</v>
      </c>
      <c r="E4383" s="60">
        <v>17.59</v>
      </c>
      <c r="F4383" s="7">
        <f t="shared" si="205"/>
        <v>7.7315450000000006</v>
      </c>
      <c r="G4383" s="7">
        <f t="shared" si="206"/>
        <v>18.757975999999999</v>
      </c>
      <c r="H4383" s="8">
        <f t="shared" si="204"/>
        <v>485.09278194708003</v>
      </c>
      <c r="K4383" s="69"/>
      <c r="L4383" s="69"/>
      <c r="M4383" s="69"/>
      <c r="P4383" s="63"/>
      <c r="Q4383" s="63"/>
      <c r="R4383" s="63"/>
    </row>
    <row r="4384" spans="1:18" outlineLevel="1">
      <c r="A4384" s="6">
        <v>53</v>
      </c>
      <c r="B4384" s="20">
        <v>42735.020833333336</v>
      </c>
      <c r="C4384" s="21">
        <v>8.3333333333333329E-2</v>
      </c>
      <c r="D4384" s="59">
        <v>4.76</v>
      </c>
      <c r="E4384" s="60">
        <v>19.98</v>
      </c>
      <c r="F4384" s="7">
        <f t="shared" si="205"/>
        <v>4.9004200000000004</v>
      </c>
      <c r="G4384" s="7">
        <f t="shared" si="206"/>
        <v>21.306672000000002</v>
      </c>
      <c r="H4384" s="8">
        <f t="shared" si="204"/>
        <v>294.97258839775998</v>
      </c>
      <c r="K4384" s="69"/>
      <c r="L4384" s="69"/>
      <c r="M4384" s="69"/>
      <c r="P4384" s="63"/>
      <c r="Q4384" s="63"/>
      <c r="R4384" s="63"/>
    </row>
    <row r="4385" spans="1:18" outlineLevel="1">
      <c r="A4385" s="6">
        <v>53</v>
      </c>
      <c r="B4385" s="20">
        <v>42735.020833333336</v>
      </c>
      <c r="C4385" s="21">
        <v>0.10416666666666666</v>
      </c>
      <c r="D4385" s="59">
        <v>6.08</v>
      </c>
      <c r="E4385" s="60">
        <v>16.2</v>
      </c>
      <c r="F4385" s="7">
        <f t="shared" si="205"/>
        <v>6.2593600000000009</v>
      </c>
      <c r="G4385" s="7">
        <f t="shared" si="206"/>
        <v>17.275679999999998</v>
      </c>
      <c r="H4385" s="8">
        <f t="shared" si="204"/>
        <v>402.00313963520011</v>
      </c>
      <c r="K4385" s="69"/>
      <c r="L4385" s="69"/>
      <c r="M4385" s="69"/>
      <c r="P4385" s="63"/>
      <c r="Q4385" s="63"/>
      <c r="R4385" s="63"/>
    </row>
    <row r="4386" spans="1:18" outlineLevel="1">
      <c r="A4386" s="6">
        <v>53</v>
      </c>
      <c r="B4386" s="20">
        <v>42735.020833333336</v>
      </c>
      <c r="C4386" s="21">
        <v>0.12499999999999999</v>
      </c>
      <c r="D4386" s="59">
        <v>4.4000000000000004</v>
      </c>
      <c r="E4386" s="60">
        <v>16.2</v>
      </c>
      <c r="F4386" s="7">
        <f t="shared" si="205"/>
        <v>4.5298000000000007</v>
      </c>
      <c r="G4386" s="7">
        <f t="shared" si="206"/>
        <v>17.275679999999998</v>
      </c>
      <c r="H4386" s="8">
        <f t="shared" si="204"/>
        <v>290.9233247360001</v>
      </c>
      <c r="K4386" s="69"/>
      <c r="L4386" s="69"/>
      <c r="M4386" s="69"/>
      <c r="P4386" s="63"/>
      <c r="Q4386" s="63"/>
      <c r="R4386" s="63"/>
    </row>
    <row r="4387" spans="1:18" outlineLevel="1">
      <c r="A4387" s="6">
        <v>53</v>
      </c>
      <c r="B4387" s="20">
        <v>42735.020833333336</v>
      </c>
      <c r="C4387" s="21">
        <v>0.14583333333333331</v>
      </c>
      <c r="D4387" s="59">
        <v>2.37</v>
      </c>
      <c r="E4387" s="60">
        <v>16.2</v>
      </c>
      <c r="F4387" s="7">
        <f t="shared" si="205"/>
        <v>2.4399150000000005</v>
      </c>
      <c r="G4387" s="7">
        <f t="shared" si="206"/>
        <v>17.275679999999998</v>
      </c>
      <c r="H4387" s="8">
        <f t="shared" si="204"/>
        <v>156.70188173280005</v>
      </c>
      <c r="K4387" s="69"/>
      <c r="L4387" s="69"/>
      <c r="M4387" s="69"/>
      <c r="P4387" s="63"/>
      <c r="Q4387" s="63"/>
      <c r="R4387" s="63"/>
    </row>
    <row r="4388" spans="1:18" outlineLevel="1">
      <c r="A4388" s="6">
        <v>53</v>
      </c>
      <c r="B4388" s="20">
        <v>42735.020833333336</v>
      </c>
      <c r="C4388" s="21">
        <v>0.16666666666666666</v>
      </c>
      <c r="D4388" s="59">
        <v>1.54</v>
      </c>
      <c r="E4388" s="60">
        <v>16.2</v>
      </c>
      <c r="F4388" s="7">
        <f t="shared" si="205"/>
        <v>1.5854300000000001</v>
      </c>
      <c r="G4388" s="7">
        <f t="shared" si="206"/>
        <v>17.275679999999998</v>
      </c>
      <c r="H4388" s="8">
        <f t="shared" si="204"/>
        <v>101.82316365760002</v>
      </c>
      <c r="K4388" s="69"/>
      <c r="L4388" s="69"/>
      <c r="M4388" s="69"/>
      <c r="P4388" s="63"/>
      <c r="Q4388" s="63"/>
      <c r="R4388" s="63"/>
    </row>
    <row r="4389" spans="1:18" outlineLevel="1">
      <c r="A4389" s="6">
        <v>53</v>
      </c>
      <c r="B4389" s="20">
        <v>42735.020833333336</v>
      </c>
      <c r="C4389" s="21">
        <v>0.1875</v>
      </c>
      <c r="D4389" s="59">
        <v>0.28999999999999998</v>
      </c>
      <c r="E4389" s="60">
        <v>10.68</v>
      </c>
      <c r="F4389" s="7">
        <f t="shared" si="205"/>
        <v>0.29855500000000001</v>
      </c>
      <c r="G4389" s="7">
        <f t="shared" si="206"/>
        <v>11.389151999999999</v>
      </c>
      <c r="H4389" s="8">
        <f t="shared" si="204"/>
        <v>20.931944224640002</v>
      </c>
      <c r="K4389" s="69"/>
      <c r="L4389" s="69"/>
      <c r="M4389" s="69"/>
      <c r="P4389" s="63"/>
      <c r="Q4389" s="63"/>
      <c r="R4389" s="63"/>
    </row>
    <row r="4390" spans="1:18" outlineLevel="1">
      <c r="A4390" s="6">
        <v>53</v>
      </c>
      <c r="B4390" s="20">
        <v>42735.020833333336</v>
      </c>
      <c r="C4390" s="21">
        <v>0.20833333333333334</v>
      </c>
      <c r="D4390" s="59">
        <v>-0.02</v>
      </c>
      <c r="E4390" s="60">
        <v>11.49</v>
      </c>
      <c r="F4390" s="7">
        <f t="shared" si="205"/>
        <v>-2.0590000000000001E-2</v>
      </c>
      <c r="G4390" s="7">
        <f t="shared" si="206"/>
        <v>12.252936</v>
      </c>
      <c r="H4390" s="8">
        <f t="shared" si="204"/>
        <v>-1.4257970477599999</v>
      </c>
      <c r="K4390" s="69"/>
      <c r="L4390" s="69"/>
      <c r="M4390" s="69"/>
      <c r="P4390" s="63"/>
      <c r="Q4390" s="63"/>
      <c r="R4390" s="63"/>
    </row>
    <row r="4391" spans="1:18" outlineLevel="1">
      <c r="A4391" s="6">
        <v>53</v>
      </c>
      <c r="B4391" s="20">
        <v>42735.020833333336</v>
      </c>
      <c r="C4391" s="21">
        <v>0.22916666666666669</v>
      </c>
      <c r="D4391" s="59">
        <v>0.02</v>
      </c>
      <c r="E4391" s="60">
        <v>11.6</v>
      </c>
      <c r="F4391" s="7">
        <f t="shared" si="205"/>
        <v>2.0590000000000001E-2</v>
      </c>
      <c r="G4391" s="7">
        <f t="shared" si="206"/>
        <v>12.370239999999999</v>
      </c>
      <c r="H4391" s="8">
        <f t="shared" si="204"/>
        <v>1.4233817584000001</v>
      </c>
      <c r="K4391" s="69"/>
      <c r="L4391" s="69"/>
      <c r="M4391" s="69"/>
      <c r="P4391" s="63"/>
      <c r="Q4391" s="63"/>
      <c r="R4391" s="63"/>
    </row>
    <row r="4392" spans="1:18" outlineLevel="1">
      <c r="A4392" s="6">
        <v>53</v>
      </c>
      <c r="B4392" s="20">
        <v>42735.020833333336</v>
      </c>
      <c r="C4392" s="21">
        <v>0.25</v>
      </c>
      <c r="D4392" s="59">
        <v>0.02</v>
      </c>
      <c r="E4392" s="60">
        <v>15.36</v>
      </c>
      <c r="F4392" s="7">
        <f t="shared" si="205"/>
        <v>2.0590000000000001E-2</v>
      </c>
      <c r="G4392" s="7">
        <f t="shared" si="206"/>
        <v>16.379904</v>
      </c>
      <c r="H4392" s="8">
        <f t="shared" si="204"/>
        <v>1.34082277664</v>
      </c>
      <c r="K4392" s="69"/>
      <c r="L4392" s="69"/>
      <c r="M4392" s="69"/>
      <c r="P4392" s="63"/>
      <c r="Q4392" s="63"/>
      <c r="R4392" s="63"/>
    </row>
    <row r="4393" spans="1:18" outlineLevel="1">
      <c r="A4393" s="6">
        <v>53</v>
      </c>
      <c r="B4393" s="20">
        <v>42735.020833333336</v>
      </c>
      <c r="C4393" s="21">
        <v>0.27083333333333331</v>
      </c>
      <c r="D4393" s="59">
        <v>-7.0000000000000007E-2</v>
      </c>
      <c r="E4393" s="60">
        <v>16.2</v>
      </c>
      <c r="F4393" s="7">
        <f t="shared" si="205"/>
        <v>-7.2065000000000018E-2</v>
      </c>
      <c r="G4393" s="7">
        <f t="shared" si="206"/>
        <v>17.275679999999998</v>
      </c>
      <c r="H4393" s="8">
        <f t="shared" si="204"/>
        <v>-4.6283256208000019</v>
      </c>
      <c r="K4393" s="69"/>
      <c r="L4393" s="69"/>
      <c r="M4393" s="69"/>
      <c r="P4393" s="63"/>
      <c r="Q4393" s="63"/>
      <c r="R4393" s="63"/>
    </row>
    <row r="4394" spans="1:18" outlineLevel="1">
      <c r="A4394" s="6">
        <v>53</v>
      </c>
      <c r="B4394" s="20">
        <v>42735.020833333336</v>
      </c>
      <c r="C4394" s="21">
        <v>0.29166666666666663</v>
      </c>
      <c r="D4394" s="59">
        <v>-0.1</v>
      </c>
      <c r="E4394" s="60">
        <v>21.43</v>
      </c>
      <c r="F4394" s="7">
        <f t="shared" si="205"/>
        <v>-0.10295000000000001</v>
      </c>
      <c r="G4394" s="7">
        <f t="shared" si="206"/>
        <v>22.852951999999998</v>
      </c>
      <c r="H4394" s="8">
        <f t="shared" si="204"/>
        <v>-6.0377135916000002</v>
      </c>
      <c r="K4394" s="69"/>
      <c r="L4394" s="69"/>
      <c r="M4394" s="69"/>
      <c r="P4394" s="63"/>
      <c r="Q4394" s="63"/>
      <c r="R4394" s="63"/>
    </row>
    <row r="4395" spans="1:18" outlineLevel="1">
      <c r="A4395" s="6">
        <v>53</v>
      </c>
      <c r="B4395" s="20">
        <v>42735.020833333336</v>
      </c>
      <c r="C4395" s="21">
        <v>0.31249999999999994</v>
      </c>
      <c r="D4395" s="59">
        <v>-0.1</v>
      </c>
      <c r="E4395" s="60">
        <v>22.2</v>
      </c>
      <c r="F4395" s="7">
        <f t="shared" si="205"/>
        <v>-0.10295000000000001</v>
      </c>
      <c r="G4395" s="7">
        <f t="shared" si="206"/>
        <v>23.67408</v>
      </c>
      <c r="H4395" s="8">
        <f t="shared" si="204"/>
        <v>-5.9531784640000005</v>
      </c>
      <c r="K4395" s="69"/>
      <c r="L4395" s="69"/>
      <c r="M4395" s="69"/>
      <c r="P4395" s="63"/>
      <c r="Q4395" s="63"/>
      <c r="R4395" s="63"/>
    </row>
    <row r="4396" spans="1:18" outlineLevel="1">
      <c r="A4396" s="6">
        <v>53</v>
      </c>
      <c r="B4396" s="20">
        <v>42735.020833333336</v>
      </c>
      <c r="C4396" s="21">
        <v>0.33333333333333326</v>
      </c>
      <c r="D4396" s="59">
        <v>-0.09</v>
      </c>
      <c r="E4396" s="60">
        <v>25.16</v>
      </c>
      <c r="F4396" s="7">
        <f t="shared" si="205"/>
        <v>-9.2655000000000001E-2</v>
      </c>
      <c r="G4396" s="7">
        <f t="shared" si="206"/>
        <v>26.830624</v>
      </c>
      <c r="H4396" s="8">
        <f t="shared" si="204"/>
        <v>-5.0653910332800001</v>
      </c>
      <c r="K4396" s="69"/>
      <c r="L4396" s="69"/>
      <c r="M4396" s="69"/>
      <c r="P4396" s="63"/>
      <c r="Q4396" s="63"/>
      <c r="R4396" s="63"/>
    </row>
    <row r="4397" spans="1:18" outlineLevel="1">
      <c r="A4397" s="6">
        <v>53</v>
      </c>
      <c r="B4397" s="20">
        <v>42735.020833333336</v>
      </c>
      <c r="C4397" s="21">
        <v>0.35416666666666657</v>
      </c>
      <c r="D4397" s="59">
        <v>-0.09</v>
      </c>
      <c r="E4397" s="60">
        <v>22.14</v>
      </c>
      <c r="F4397" s="7">
        <f t="shared" si="205"/>
        <v>-9.2655000000000001E-2</v>
      </c>
      <c r="G4397" s="7">
        <f t="shared" si="206"/>
        <v>23.610096000000002</v>
      </c>
      <c r="H4397" s="8">
        <f t="shared" si="204"/>
        <v>-5.3637890551199998</v>
      </c>
      <c r="K4397" s="69"/>
      <c r="L4397" s="69"/>
      <c r="M4397" s="69"/>
      <c r="P4397" s="63"/>
      <c r="Q4397" s="63"/>
      <c r="R4397" s="63"/>
    </row>
    <row r="4398" spans="1:18" outlineLevel="1">
      <c r="A4398" s="6">
        <v>53</v>
      </c>
      <c r="B4398" s="20">
        <v>42735.020833333336</v>
      </c>
      <c r="C4398" s="21">
        <v>0.37499999999999989</v>
      </c>
      <c r="D4398" s="59">
        <v>-0.09</v>
      </c>
      <c r="E4398" s="60">
        <v>22.51</v>
      </c>
      <c r="F4398" s="7">
        <f t="shared" si="205"/>
        <v>-9.2655000000000001E-2</v>
      </c>
      <c r="G4398" s="7">
        <f t="shared" si="206"/>
        <v>24.004664000000002</v>
      </c>
      <c r="H4398" s="8">
        <f t="shared" si="204"/>
        <v>-5.3272303570799995</v>
      </c>
      <c r="K4398" s="69"/>
      <c r="L4398" s="69"/>
      <c r="M4398" s="69"/>
      <c r="P4398" s="63"/>
      <c r="Q4398" s="63"/>
      <c r="R4398" s="63"/>
    </row>
    <row r="4399" spans="1:18" outlineLevel="1">
      <c r="A4399" s="6">
        <v>53</v>
      </c>
      <c r="B4399" s="20">
        <v>42735.020833333336</v>
      </c>
      <c r="C4399" s="21">
        <v>0.3958333333333332</v>
      </c>
      <c r="D4399" s="59">
        <v>-0.06</v>
      </c>
      <c r="E4399" s="60">
        <v>13.35</v>
      </c>
      <c r="F4399" s="7">
        <f t="shared" si="205"/>
        <v>-6.1770000000000005E-2</v>
      </c>
      <c r="G4399" s="7">
        <f t="shared" si="206"/>
        <v>14.23644</v>
      </c>
      <c r="H4399" s="8">
        <f t="shared" si="204"/>
        <v>-4.1548701012000002</v>
      </c>
      <c r="K4399" s="69"/>
      <c r="L4399" s="69"/>
      <c r="M4399" s="69"/>
      <c r="P4399" s="63"/>
      <c r="Q4399" s="63"/>
      <c r="R4399" s="63"/>
    </row>
    <row r="4400" spans="1:18" outlineLevel="1">
      <c r="A4400" s="6">
        <v>53</v>
      </c>
      <c r="B4400" s="20">
        <v>42735.020833333336</v>
      </c>
      <c r="C4400" s="21">
        <v>0.41666666666666652</v>
      </c>
      <c r="D4400" s="59">
        <v>0.18</v>
      </c>
      <c r="E4400" s="60">
        <v>16.3</v>
      </c>
      <c r="F4400" s="7">
        <f t="shared" si="205"/>
        <v>0.18531</v>
      </c>
      <c r="G4400" s="7">
        <f t="shared" si="206"/>
        <v>17.38232</v>
      </c>
      <c r="H4400" s="8">
        <f t="shared" si="204"/>
        <v>11.881647280800001</v>
      </c>
      <c r="K4400" s="69"/>
      <c r="L4400" s="69"/>
      <c r="M4400" s="69"/>
      <c r="P4400" s="63"/>
      <c r="Q4400" s="63"/>
      <c r="R4400" s="63"/>
    </row>
    <row r="4401" spans="1:18" outlineLevel="1">
      <c r="A4401" s="6">
        <v>53</v>
      </c>
      <c r="B4401" s="20">
        <v>42735.020833333336</v>
      </c>
      <c r="C4401" s="21">
        <v>0.43749999999999983</v>
      </c>
      <c r="D4401" s="59">
        <v>0.63</v>
      </c>
      <c r="E4401" s="60">
        <v>16.2</v>
      </c>
      <c r="F4401" s="7">
        <f t="shared" si="205"/>
        <v>0.64858500000000008</v>
      </c>
      <c r="G4401" s="7">
        <f t="shared" si="206"/>
        <v>17.275679999999998</v>
      </c>
      <c r="H4401" s="8">
        <f t="shared" si="204"/>
        <v>41.654930587200006</v>
      </c>
      <c r="K4401" s="69"/>
      <c r="L4401" s="69"/>
      <c r="M4401" s="69"/>
      <c r="P4401" s="63"/>
      <c r="Q4401" s="63"/>
      <c r="R4401" s="63"/>
    </row>
    <row r="4402" spans="1:18" outlineLevel="1">
      <c r="A4402" s="6">
        <v>53</v>
      </c>
      <c r="B4402" s="20">
        <v>42735.020833333336</v>
      </c>
      <c r="C4402" s="21">
        <v>0.45833333333333315</v>
      </c>
      <c r="D4402" s="59">
        <v>1.08</v>
      </c>
      <c r="E4402" s="60">
        <v>16.559999999999999</v>
      </c>
      <c r="F4402" s="7">
        <f t="shared" si="205"/>
        <v>1.1118600000000001</v>
      </c>
      <c r="G4402" s="7">
        <f t="shared" si="206"/>
        <v>17.659583999999999</v>
      </c>
      <c r="H4402" s="8">
        <f t="shared" si="204"/>
        <v>70.981604933760011</v>
      </c>
      <c r="K4402" s="69"/>
      <c r="L4402" s="69"/>
      <c r="M4402" s="69"/>
      <c r="P4402" s="63"/>
      <c r="Q4402" s="63"/>
      <c r="R4402" s="63"/>
    </row>
    <row r="4403" spans="1:18" outlineLevel="1">
      <c r="A4403" s="6">
        <v>53</v>
      </c>
      <c r="B4403" s="20">
        <v>42735.020833333336</v>
      </c>
      <c r="C4403" s="21">
        <v>0.47916666666666646</v>
      </c>
      <c r="D4403" s="59">
        <v>1.07</v>
      </c>
      <c r="E4403" s="60">
        <v>17.05</v>
      </c>
      <c r="F4403" s="7">
        <f t="shared" si="205"/>
        <v>1.1015650000000001</v>
      </c>
      <c r="G4403" s="7">
        <f t="shared" si="206"/>
        <v>18.182120000000001</v>
      </c>
      <c r="H4403" s="8">
        <f t="shared" si="204"/>
        <v>69.748760482200012</v>
      </c>
      <c r="K4403" s="69"/>
      <c r="L4403" s="69"/>
      <c r="M4403" s="69"/>
      <c r="P4403" s="63"/>
      <c r="Q4403" s="63"/>
      <c r="R4403" s="63"/>
    </row>
    <row r="4404" spans="1:18" outlineLevel="1">
      <c r="A4404" s="6">
        <v>53</v>
      </c>
      <c r="B4404" s="20">
        <v>42735.020833333336</v>
      </c>
      <c r="C4404" s="21">
        <v>0.49999999999999978</v>
      </c>
      <c r="D4404" s="59">
        <v>1.23</v>
      </c>
      <c r="E4404" s="60">
        <v>19.46</v>
      </c>
      <c r="F4404" s="7">
        <f t="shared" si="205"/>
        <v>1.2662850000000001</v>
      </c>
      <c r="G4404" s="7">
        <f t="shared" si="206"/>
        <v>20.752144000000001</v>
      </c>
      <c r="H4404" s="8">
        <f t="shared" si="204"/>
        <v>76.924098834960006</v>
      </c>
      <c r="K4404" s="69"/>
      <c r="L4404" s="69"/>
      <c r="M4404" s="69"/>
      <c r="P4404" s="63"/>
      <c r="Q4404" s="63"/>
      <c r="R4404" s="63"/>
    </row>
    <row r="4405" spans="1:18" outlineLevel="1">
      <c r="A4405" s="6">
        <v>53</v>
      </c>
      <c r="B4405" s="20">
        <v>42735.020833333336</v>
      </c>
      <c r="C4405" s="21">
        <v>0.52083333333333315</v>
      </c>
      <c r="D4405" s="59">
        <v>1.2</v>
      </c>
      <c r="E4405" s="60">
        <v>16.73</v>
      </c>
      <c r="F4405" s="7">
        <f t="shared" si="205"/>
        <v>1.2354000000000001</v>
      </c>
      <c r="G4405" s="7">
        <f t="shared" si="206"/>
        <v>17.840872000000001</v>
      </c>
      <c r="H4405" s="8">
        <f t="shared" si="204"/>
        <v>78.644486731200004</v>
      </c>
      <c r="K4405" s="69"/>
      <c r="L4405" s="69"/>
      <c r="M4405" s="69"/>
      <c r="P4405" s="63"/>
      <c r="Q4405" s="63"/>
      <c r="R4405" s="63"/>
    </row>
    <row r="4406" spans="1:18" outlineLevel="1">
      <c r="A4406" s="6">
        <v>53</v>
      </c>
      <c r="B4406" s="20">
        <v>42735.020833333336</v>
      </c>
      <c r="C4406" s="21">
        <v>0.54166666666666652</v>
      </c>
      <c r="D4406" s="59">
        <v>1.45</v>
      </c>
      <c r="E4406" s="60">
        <v>21.72</v>
      </c>
      <c r="F4406" s="7">
        <f t="shared" si="205"/>
        <v>1.492775</v>
      </c>
      <c r="G4406" s="7">
        <f t="shared" si="206"/>
        <v>23.162208</v>
      </c>
      <c r="H4406" s="8">
        <f t="shared" si="204"/>
        <v>87.085197452800003</v>
      </c>
      <c r="K4406" s="69"/>
      <c r="L4406" s="69"/>
      <c r="M4406" s="69"/>
      <c r="P4406" s="63"/>
      <c r="Q4406" s="63"/>
      <c r="R4406" s="63"/>
    </row>
    <row r="4407" spans="1:18" outlineLevel="1">
      <c r="A4407" s="6">
        <v>53</v>
      </c>
      <c r="B4407" s="20">
        <v>42735.020833333336</v>
      </c>
      <c r="C4407" s="21">
        <v>0.56249999999999989</v>
      </c>
      <c r="D4407" s="59">
        <v>1.1100000000000001</v>
      </c>
      <c r="E4407" s="60">
        <v>22.22</v>
      </c>
      <c r="F4407" s="7">
        <f t="shared" si="205"/>
        <v>1.1427450000000001</v>
      </c>
      <c r="G4407" s="7">
        <f t="shared" si="206"/>
        <v>23.695408</v>
      </c>
      <c r="H4407" s="8">
        <f t="shared" si="204"/>
        <v>66.055908485040007</v>
      </c>
      <c r="K4407" s="69"/>
      <c r="L4407" s="69"/>
      <c r="M4407" s="69"/>
      <c r="P4407" s="63"/>
      <c r="Q4407" s="63"/>
      <c r="R4407" s="63"/>
    </row>
    <row r="4408" spans="1:18" outlineLevel="1">
      <c r="A4408" s="6">
        <v>53</v>
      </c>
      <c r="B4408" s="20">
        <v>42735.020833333336</v>
      </c>
      <c r="C4408" s="21">
        <v>0.58333333333333326</v>
      </c>
      <c r="D4408" s="59">
        <v>1.28</v>
      </c>
      <c r="E4408" s="60">
        <v>12.58</v>
      </c>
      <c r="F4408" s="7">
        <f t="shared" si="205"/>
        <v>1.31776</v>
      </c>
      <c r="G4408" s="7">
        <f t="shared" si="206"/>
        <v>13.415312</v>
      </c>
      <c r="H4408" s="8">
        <f t="shared" si="204"/>
        <v>89.719278458879998</v>
      </c>
      <c r="K4408" s="69"/>
      <c r="L4408" s="69"/>
      <c r="M4408" s="69"/>
      <c r="P4408" s="63"/>
      <c r="Q4408" s="63"/>
      <c r="R4408" s="63"/>
    </row>
    <row r="4409" spans="1:18" outlineLevel="1">
      <c r="A4409" s="6">
        <v>53</v>
      </c>
      <c r="B4409" s="20">
        <v>42735.020833333336</v>
      </c>
      <c r="C4409" s="21">
        <v>0.60416666666666663</v>
      </c>
      <c r="D4409" s="59">
        <v>1.04</v>
      </c>
      <c r="E4409" s="60">
        <v>28.13</v>
      </c>
      <c r="F4409" s="7">
        <f t="shared" si="205"/>
        <v>1.0706800000000001</v>
      </c>
      <c r="G4409" s="7">
        <f t="shared" si="206"/>
        <v>29.997831999999999</v>
      </c>
      <c r="H4409" s="8">
        <f t="shared" si="204"/>
        <v>55.14234123424</v>
      </c>
      <c r="K4409" s="69"/>
      <c r="L4409" s="69"/>
      <c r="M4409" s="69"/>
      <c r="P4409" s="63"/>
      <c r="Q4409" s="63"/>
      <c r="R4409" s="63"/>
    </row>
    <row r="4410" spans="1:18" outlineLevel="1">
      <c r="A4410" s="6">
        <v>53</v>
      </c>
      <c r="B4410" s="20">
        <v>42735.020833333336</v>
      </c>
      <c r="C4410" s="21">
        <v>0.625</v>
      </c>
      <c r="D4410" s="59">
        <v>1.25</v>
      </c>
      <c r="E4410" s="60">
        <v>30.17</v>
      </c>
      <c r="F4410" s="7">
        <f t="shared" si="205"/>
        <v>1.2868750000000002</v>
      </c>
      <c r="G4410" s="7">
        <f t="shared" si="206"/>
        <v>32.173287999999999</v>
      </c>
      <c r="H4410" s="8">
        <f t="shared" si="204"/>
        <v>63.477312505000015</v>
      </c>
      <c r="K4410" s="69"/>
      <c r="L4410" s="69"/>
      <c r="M4410" s="69"/>
      <c r="P4410" s="63"/>
      <c r="Q4410" s="63"/>
      <c r="R4410" s="63"/>
    </row>
    <row r="4411" spans="1:18" outlineLevel="1">
      <c r="A4411" s="6">
        <v>53</v>
      </c>
      <c r="B4411" s="20">
        <v>42735.020833333336</v>
      </c>
      <c r="C4411" s="21">
        <v>0.64583333333333337</v>
      </c>
      <c r="D4411" s="59">
        <v>1.49</v>
      </c>
      <c r="E4411" s="60">
        <v>27.84</v>
      </c>
      <c r="F4411" s="7">
        <f t="shared" si="205"/>
        <v>1.5339550000000002</v>
      </c>
      <c r="G4411" s="7">
        <f t="shared" si="206"/>
        <v>29.688576000000001</v>
      </c>
      <c r="H4411" s="8">
        <f t="shared" si="204"/>
        <v>79.476392901920008</v>
      </c>
      <c r="K4411" s="69"/>
      <c r="L4411" s="69"/>
      <c r="M4411" s="69"/>
      <c r="P4411" s="63"/>
      <c r="Q4411" s="63"/>
      <c r="R4411" s="63"/>
    </row>
    <row r="4412" spans="1:18" outlineLevel="1">
      <c r="A4412" s="6">
        <v>53</v>
      </c>
      <c r="B4412" s="20">
        <v>42735.020833333336</v>
      </c>
      <c r="C4412" s="21">
        <v>0.66666666666666674</v>
      </c>
      <c r="D4412" s="59">
        <v>1.17</v>
      </c>
      <c r="E4412" s="60">
        <v>25.03</v>
      </c>
      <c r="F4412" s="7">
        <f t="shared" si="205"/>
        <v>1.204515</v>
      </c>
      <c r="G4412" s="7">
        <f t="shared" si="206"/>
        <v>26.691992000000003</v>
      </c>
      <c r="H4412" s="8">
        <f t="shared" si="204"/>
        <v>66.017067756119999</v>
      </c>
      <c r="K4412" s="69"/>
      <c r="L4412" s="69"/>
      <c r="M4412" s="69"/>
      <c r="P4412" s="63"/>
      <c r="Q4412" s="63"/>
      <c r="R4412" s="63"/>
    </row>
    <row r="4413" spans="1:18" outlineLevel="1">
      <c r="A4413" s="6">
        <v>53</v>
      </c>
      <c r="B4413" s="20">
        <v>42735.020833333336</v>
      </c>
      <c r="C4413" s="21">
        <v>0.68750000000000011</v>
      </c>
      <c r="D4413" s="59">
        <v>0.99</v>
      </c>
      <c r="E4413" s="60">
        <v>25.34</v>
      </c>
      <c r="F4413" s="7">
        <f t="shared" si="205"/>
        <v>1.0192050000000001</v>
      </c>
      <c r="G4413" s="7">
        <f t="shared" si="206"/>
        <v>27.022576000000001</v>
      </c>
      <c r="H4413" s="8">
        <f t="shared" si="204"/>
        <v>55.523662927920007</v>
      </c>
      <c r="K4413" s="69"/>
      <c r="L4413" s="69"/>
      <c r="M4413" s="69"/>
      <c r="P4413" s="63"/>
      <c r="Q4413" s="63"/>
      <c r="R4413" s="63"/>
    </row>
    <row r="4414" spans="1:18" outlineLevel="1">
      <c r="A4414" s="6">
        <v>53</v>
      </c>
      <c r="B4414" s="20">
        <v>42735.020833333336</v>
      </c>
      <c r="C4414" s="21">
        <v>0.70833333333333348</v>
      </c>
      <c r="D4414" s="59">
        <v>0.77</v>
      </c>
      <c r="E4414" s="60">
        <v>25.34</v>
      </c>
      <c r="F4414" s="7">
        <f t="shared" si="205"/>
        <v>0.79271500000000006</v>
      </c>
      <c r="G4414" s="7">
        <f t="shared" si="206"/>
        <v>27.022576000000001</v>
      </c>
      <c r="H4414" s="8">
        <f t="shared" si="204"/>
        <v>43.18507116616</v>
      </c>
      <c r="K4414" s="69"/>
      <c r="L4414" s="69"/>
      <c r="M4414" s="69"/>
      <c r="P4414" s="63"/>
      <c r="Q4414" s="63"/>
      <c r="R4414" s="63"/>
    </row>
    <row r="4415" spans="1:18" outlineLevel="1">
      <c r="A4415" s="6">
        <v>53</v>
      </c>
      <c r="B4415" s="20">
        <v>42735.020833333336</v>
      </c>
      <c r="C4415" s="21">
        <v>0.72916666666666685</v>
      </c>
      <c r="D4415" s="59">
        <v>1.18</v>
      </c>
      <c r="E4415" s="60">
        <v>15.36</v>
      </c>
      <c r="F4415" s="7">
        <f t="shared" si="205"/>
        <v>1.2148099999999999</v>
      </c>
      <c r="G4415" s="7">
        <f t="shared" si="206"/>
        <v>16.379904</v>
      </c>
      <c r="H4415" s="8">
        <f t="shared" si="204"/>
        <v>79.108543821759994</v>
      </c>
      <c r="K4415" s="69"/>
      <c r="L4415" s="69"/>
      <c r="M4415" s="69"/>
      <c r="P4415" s="63"/>
      <c r="Q4415" s="63"/>
      <c r="R4415" s="63"/>
    </row>
    <row r="4416" spans="1:18" outlineLevel="1">
      <c r="A4416" s="6">
        <v>53</v>
      </c>
      <c r="B4416" s="20">
        <v>42735.020833333336</v>
      </c>
      <c r="C4416" s="21">
        <v>0.75000000000000022</v>
      </c>
      <c r="D4416" s="59">
        <v>0.77</v>
      </c>
      <c r="E4416" s="60">
        <v>11.45</v>
      </c>
      <c r="F4416" s="7">
        <f t="shared" si="205"/>
        <v>0.79271500000000006</v>
      </c>
      <c r="G4416" s="7">
        <f t="shared" si="206"/>
        <v>12.210279999999999</v>
      </c>
      <c r="H4416" s="8">
        <f t="shared" si="204"/>
        <v>54.927000389800007</v>
      </c>
      <c r="K4416" s="69"/>
      <c r="L4416" s="69"/>
      <c r="M4416" s="69"/>
      <c r="P4416" s="63"/>
      <c r="Q4416" s="63"/>
      <c r="R4416" s="63"/>
    </row>
    <row r="4417" spans="1:18" outlineLevel="1">
      <c r="A4417" s="6">
        <v>53</v>
      </c>
      <c r="B4417" s="20">
        <v>42735.020833333336</v>
      </c>
      <c r="C4417" s="21">
        <v>0.77083333333333359</v>
      </c>
      <c r="D4417" s="59">
        <v>0.75</v>
      </c>
      <c r="E4417" s="60">
        <v>10.5</v>
      </c>
      <c r="F4417" s="7">
        <f t="shared" si="205"/>
        <v>0.77212500000000006</v>
      </c>
      <c r="G4417" s="7">
        <f t="shared" si="206"/>
        <v>11.1972</v>
      </c>
      <c r="H4417" s="8">
        <f t="shared" si="204"/>
        <v>54.282549450000005</v>
      </c>
      <c r="K4417" s="69"/>
      <c r="L4417" s="69"/>
      <c r="M4417" s="69"/>
      <c r="P4417" s="63"/>
      <c r="Q4417" s="63"/>
      <c r="R4417" s="63"/>
    </row>
    <row r="4418" spans="1:18" outlineLevel="1">
      <c r="A4418" s="6">
        <v>53</v>
      </c>
      <c r="B4418" s="20">
        <v>42735.020833333336</v>
      </c>
      <c r="C4418" s="21">
        <v>0.79166666666666696</v>
      </c>
      <c r="D4418" s="59">
        <v>1.06</v>
      </c>
      <c r="E4418" s="60">
        <v>10.5</v>
      </c>
      <c r="F4418" s="7">
        <f t="shared" si="205"/>
        <v>1.0912700000000002</v>
      </c>
      <c r="G4418" s="7">
        <f t="shared" si="206"/>
        <v>11.1972</v>
      </c>
      <c r="H4418" s="8">
        <f t="shared" si="204"/>
        <v>76.719336556000016</v>
      </c>
      <c r="K4418" s="69"/>
      <c r="L4418" s="69"/>
      <c r="M4418" s="69"/>
      <c r="P4418" s="63"/>
      <c r="Q4418" s="63"/>
      <c r="R4418" s="63"/>
    </row>
    <row r="4419" spans="1:18" outlineLevel="1">
      <c r="A4419" s="6">
        <v>53</v>
      </c>
      <c r="B4419" s="20">
        <v>42735.020833333336</v>
      </c>
      <c r="C4419" s="21">
        <v>0.81250000000000033</v>
      </c>
      <c r="D4419" s="59">
        <v>3.19</v>
      </c>
      <c r="E4419" s="60">
        <v>16.98</v>
      </c>
      <c r="F4419" s="7">
        <f t="shared" si="205"/>
        <v>3.2841050000000003</v>
      </c>
      <c r="G4419" s="7">
        <f t="shared" si="206"/>
        <v>18.107472000000001</v>
      </c>
      <c r="H4419" s="8">
        <f t="shared" si="204"/>
        <v>208.18771816744001</v>
      </c>
      <c r="K4419" s="69"/>
      <c r="L4419" s="69"/>
      <c r="M4419" s="69"/>
      <c r="P4419" s="63"/>
      <c r="Q4419" s="63"/>
      <c r="R4419" s="63"/>
    </row>
    <row r="4420" spans="1:18" outlineLevel="1">
      <c r="A4420" s="6">
        <v>53</v>
      </c>
      <c r="B4420" s="20">
        <v>42735.020833333336</v>
      </c>
      <c r="C4420" s="21">
        <v>0.8333333333333337</v>
      </c>
      <c r="D4420" s="59">
        <v>4.57</v>
      </c>
      <c r="E4420" s="60">
        <v>10.57</v>
      </c>
      <c r="F4420" s="7">
        <f t="shared" si="205"/>
        <v>4.7048150000000009</v>
      </c>
      <c r="G4420" s="7">
        <f t="shared" si="206"/>
        <v>11.271848</v>
      </c>
      <c r="H4420" s="8">
        <f t="shared" si="204"/>
        <v>330.41046295188005</v>
      </c>
      <c r="K4420" s="69"/>
      <c r="L4420" s="69"/>
      <c r="M4420" s="69"/>
      <c r="P4420" s="63"/>
      <c r="Q4420" s="63"/>
      <c r="R4420" s="63"/>
    </row>
    <row r="4421" spans="1:18" outlineLevel="1">
      <c r="A4421" s="6">
        <v>53</v>
      </c>
      <c r="B4421" s="20">
        <v>42735.020833333336</v>
      </c>
      <c r="C4421" s="21">
        <v>0.85416666666666707</v>
      </c>
      <c r="D4421" s="59">
        <v>5.0599999999999996</v>
      </c>
      <c r="E4421" s="60">
        <v>12.62</v>
      </c>
      <c r="F4421" s="7">
        <f t="shared" si="205"/>
        <v>5.2092700000000001</v>
      </c>
      <c r="G4421" s="7">
        <f t="shared" si="206"/>
        <v>13.457967999999999</v>
      </c>
      <c r="H4421" s="8">
        <f t="shared" si="204"/>
        <v>354.44931603664003</v>
      </c>
      <c r="K4421" s="69"/>
      <c r="L4421" s="69"/>
      <c r="M4421" s="69"/>
      <c r="P4421" s="63"/>
      <c r="Q4421" s="63"/>
      <c r="R4421" s="63"/>
    </row>
    <row r="4422" spans="1:18" outlineLevel="1">
      <c r="A4422" s="6">
        <v>53</v>
      </c>
      <c r="B4422" s="20">
        <v>42735.020833333336</v>
      </c>
      <c r="C4422" s="21">
        <v>0.87500000000000044</v>
      </c>
      <c r="D4422" s="59">
        <v>4.53</v>
      </c>
      <c r="E4422" s="60">
        <v>11.04</v>
      </c>
      <c r="F4422" s="7">
        <f t="shared" si="205"/>
        <v>4.6636350000000002</v>
      </c>
      <c r="G4422" s="7">
        <f t="shared" si="206"/>
        <v>11.773055999999999</v>
      </c>
      <c r="H4422" s="8">
        <f t="shared" si="204"/>
        <v>325.18101648144005</v>
      </c>
      <c r="K4422" s="69"/>
      <c r="L4422" s="69"/>
      <c r="M4422" s="69"/>
      <c r="P4422" s="63"/>
      <c r="Q4422" s="63"/>
      <c r="R4422" s="63"/>
    </row>
    <row r="4423" spans="1:18" outlineLevel="1">
      <c r="A4423" s="6">
        <v>53</v>
      </c>
      <c r="B4423" s="20">
        <v>42735.020833333336</v>
      </c>
      <c r="C4423" s="21">
        <v>0.89583333333333381</v>
      </c>
      <c r="D4423" s="59">
        <v>5.15</v>
      </c>
      <c r="E4423" s="60">
        <v>10.5</v>
      </c>
      <c r="F4423" s="7">
        <f t="shared" si="205"/>
        <v>5.3019250000000007</v>
      </c>
      <c r="G4423" s="7">
        <f t="shared" si="206"/>
        <v>11.1972</v>
      </c>
      <c r="H4423" s="8">
        <f t="shared" si="204"/>
        <v>372.74017289000005</v>
      </c>
      <c r="K4423" s="69"/>
      <c r="L4423" s="69"/>
      <c r="M4423" s="69"/>
      <c r="P4423" s="63"/>
      <c r="Q4423" s="63"/>
      <c r="R4423" s="63"/>
    </row>
    <row r="4424" spans="1:18" outlineLevel="1">
      <c r="A4424" s="6">
        <v>53</v>
      </c>
      <c r="B4424" s="20">
        <v>42735.020833333336</v>
      </c>
      <c r="C4424" s="21">
        <v>0.91666666666666718</v>
      </c>
      <c r="D4424" s="59">
        <v>5.74</v>
      </c>
      <c r="E4424" s="60">
        <v>10.5</v>
      </c>
      <c r="F4424" s="7">
        <f t="shared" si="205"/>
        <v>5.9093300000000006</v>
      </c>
      <c r="G4424" s="7">
        <f t="shared" si="206"/>
        <v>11.1972</v>
      </c>
      <c r="H4424" s="8">
        <f t="shared" si="204"/>
        <v>415.44244512400007</v>
      </c>
      <c r="K4424" s="69"/>
      <c r="L4424" s="69"/>
      <c r="M4424" s="69"/>
      <c r="P4424" s="63"/>
      <c r="Q4424" s="63"/>
      <c r="R4424" s="63"/>
    </row>
    <row r="4425" spans="1:18" outlineLevel="1">
      <c r="A4425" s="6">
        <v>53</v>
      </c>
      <c r="B4425" s="20">
        <v>42735.020833333336</v>
      </c>
      <c r="C4425" s="21">
        <v>0.93750000000000056</v>
      </c>
      <c r="D4425" s="59">
        <v>6.5</v>
      </c>
      <c r="E4425" s="60">
        <v>16.170000000000002</v>
      </c>
      <c r="F4425" s="7">
        <f t="shared" si="205"/>
        <v>6.6917500000000008</v>
      </c>
      <c r="G4425" s="7">
        <f t="shared" si="206"/>
        <v>17.243688000000002</v>
      </c>
      <c r="H4425" s="8">
        <f t="shared" si="204"/>
        <v>429.987175826</v>
      </c>
      <c r="K4425" s="69"/>
      <c r="L4425" s="69"/>
      <c r="M4425" s="69"/>
      <c r="P4425" s="63"/>
      <c r="Q4425" s="63"/>
      <c r="R4425" s="63"/>
    </row>
    <row r="4426" spans="1:18" outlineLevel="1">
      <c r="A4426" s="6">
        <v>53</v>
      </c>
      <c r="B4426" s="20">
        <v>42735.020833333336</v>
      </c>
      <c r="C4426" s="21">
        <v>0.95833333333333393</v>
      </c>
      <c r="D4426" s="59">
        <v>5.01</v>
      </c>
      <c r="E4426" s="60">
        <v>14.76</v>
      </c>
      <c r="F4426" s="7">
        <f t="shared" si="205"/>
        <v>5.1577950000000001</v>
      </c>
      <c r="G4426" s="7">
        <f t="shared" si="206"/>
        <v>15.740064</v>
      </c>
      <c r="H4426" s="8">
        <f t="shared" si="204"/>
        <v>339.17626910112</v>
      </c>
      <c r="K4426" s="69"/>
      <c r="L4426" s="69"/>
      <c r="M4426" s="69"/>
      <c r="P4426" s="63"/>
      <c r="Q4426" s="63"/>
      <c r="R4426" s="63"/>
    </row>
    <row r="4427" spans="1:18" outlineLevel="1">
      <c r="A4427" s="6">
        <v>53</v>
      </c>
      <c r="B4427" s="20">
        <v>42735.020833333336</v>
      </c>
      <c r="C4427" s="21">
        <v>0.9791666666666673</v>
      </c>
      <c r="D4427" s="59">
        <v>3.3</v>
      </c>
      <c r="E4427" s="60">
        <v>23.26</v>
      </c>
      <c r="F4427" s="7">
        <f t="shared" si="205"/>
        <v>3.3973499999999999</v>
      </c>
      <c r="G4427" s="7">
        <f t="shared" si="206"/>
        <v>24.804464000000003</v>
      </c>
      <c r="H4427" s="8">
        <f t="shared" si="204"/>
        <v>192.6145792296</v>
      </c>
      <c r="K4427" s="69"/>
      <c r="L4427" s="69"/>
      <c r="M4427" s="69"/>
      <c r="P4427" s="63"/>
      <c r="Q4427" s="63"/>
      <c r="R4427" s="63"/>
    </row>
    <row r="4428" spans="1:18" outlineLevel="1">
      <c r="A4428" s="6">
        <v>53</v>
      </c>
      <c r="B4428" s="20">
        <v>42735.020833333336</v>
      </c>
      <c r="C4428" s="21">
        <v>1.0000000000000007</v>
      </c>
      <c r="D4428" s="59">
        <v>2.34</v>
      </c>
      <c r="E4428" s="60">
        <v>29.57</v>
      </c>
      <c r="F4428" s="7">
        <f t="shared" si="205"/>
        <v>2.40903</v>
      </c>
      <c r="G4428" s="7">
        <f t="shared" si="206"/>
        <v>31.533448</v>
      </c>
      <c r="H4428" s="8">
        <f t="shared" si="204"/>
        <v>120.37092276456001</v>
      </c>
      <c r="K4428" s="69"/>
      <c r="L4428" s="69"/>
      <c r="M4428" s="69"/>
      <c r="P4428" s="63"/>
      <c r="Q4428" s="63"/>
      <c r="R4428" s="63"/>
    </row>
    <row r="4429" spans="1:18" outlineLevel="1">
      <c r="A4429" s="6"/>
      <c r="B4429" s="20"/>
      <c r="C4429" s="21"/>
      <c r="D4429" s="59"/>
      <c r="E4429" s="60"/>
      <c r="F4429" s="7"/>
      <c r="G4429" s="7"/>
      <c r="H4429" s="8"/>
    </row>
    <row r="4430" spans="1:18">
      <c r="B4430" s="49">
        <v>42705</v>
      </c>
      <c r="D4430" s="51">
        <f>SUM(D13:D4429)</f>
        <v>22339.620029000009</v>
      </c>
      <c r="E4430" s="52">
        <f>SUM(E13:E4429)</f>
        <v>145811.33000000002</v>
      </c>
      <c r="F4430" s="51">
        <f>SUM(F13:F4429)</f>
        <v>22998.638819855634</v>
      </c>
      <c r="G4430" s="51">
        <f>AVERAGE(G13:G4429)</f>
        <v>35.211322987318781</v>
      </c>
      <c r="H4430" s="51">
        <f>SUM(H13:H4429)</f>
        <v>1184901.949830363</v>
      </c>
    </row>
    <row r="4434" spans="4:8">
      <c r="D4434" s="53" t="s">
        <v>34</v>
      </c>
      <c r="E4434" s="55"/>
      <c r="F4434" s="54">
        <f>+F4430</f>
        <v>22998.638819855634</v>
      </c>
      <c r="G4434" s="55"/>
      <c r="H4434" s="54">
        <f>+H4430</f>
        <v>1184901.949830363</v>
      </c>
    </row>
    <row r="4437" spans="4:8">
      <c r="F4437" s="15"/>
      <c r="H4437" s="15"/>
    </row>
    <row r="4438" spans="4:8">
      <c r="F4438" s="15"/>
      <c r="H4438" s="15"/>
    </row>
  </sheetData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110"/>
  <sheetViews>
    <sheetView workbookViewId="0">
      <selection activeCell="B3096" sqref="B3096"/>
    </sheetView>
  </sheetViews>
  <sheetFormatPr defaultRowHeight="15" outlineLevelRow="1"/>
  <cols>
    <col min="1" max="1" width="26.5703125" customWidth="1"/>
    <col min="2" max="2" width="19" customWidth="1"/>
    <col min="3" max="3" width="12" customWidth="1"/>
    <col min="4" max="4" width="13.7109375" customWidth="1"/>
    <col min="5" max="5" width="12" customWidth="1"/>
    <col min="6" max="7" width="11.140625" customWidth="1"/>
    <col min="8" max="8" width="13.85546875" customWidth="1"/>
  </cols>
  <sheetData>
    <row r="1" spans="1:14" ht="20.25" thickBot="1">
      <c r="A1" s="1" t="s">
        <v>0</v>
      </c>
      <c r="B1" s="1"/>
      <c r="C1" s="1"/>
      <c r="D1" s="1"/>
      <c r="E1" s="1"/>
      <c r="F1" s="1"/>
      <c r="G1" s="1"/>
      <c r="H1" s="1"/>
    </row>
    <row r="2" spans="1:14" ht="15.75" thickTop="1"/>
    <row r="3" spans="1:14">
      <c r="A3" t="s">
        <v>1</v>
      </c>
      <c r="B3" s="2" t="s">
        <v>32</v>
      </c>
      <c r="J3" s="2"/>
    </row>
    <row r="4" spans="1:14">
      <c r="A4" t="s">
        <v>3</v>
      </c>
      <c r="B4" s="2">
        <v>70013172242</v>
      </c>
    </row>
    <row r="6" spans="1:14">
      <c r="A6" t="s">
        <v>4</v>
      </c>
      <c r="B6" s="3">
        <v>178</v>
      </c>
    </row>
    <row r="7" spans="1:14">
      <c r="A7" t="s">
        <v>5</v>
      </c>
      <c r="B7" s="2">
        <v>0.99970000000000003</v>
      </c>
      <c r="C7" s="4" t="s">
        <v>6</v>
      </c>
    </row>
    <row r="8" spans="1:14">
      <c r="A8" t="s">
        <v>7</v>
      </c>
      <c r="B8" s="2">
        <v>1.0095000000000001</v>
      </c>
      <c r="C8" s="4" t="s">
        <v>8</v>
      </c>
    </row>
    <row r="9" spans="1:14">
      <c r="A9" t="s">
        <v>9</v>
      </c>
      <c r="B9" s="2">
        <v>1</v>
      </c>
      <c r="C9" s="4" t="s">
        <v>10</v>
      </c>
    </row>
    <row r="10" spans="1:14">
      <c r="B10" s="4"/>
      <c r="C10" s="4"/>
    </row>
    <row r="11" spans="1:14">
      <c r="A11" t="s">
        <v>11</v>
      </c>
      <c r="B11" t="str">
        <f>IF(B7="","",IF(B7&lt;B8,"Electricity","LGC"))</f>
        <v>Electricity</v>
      </c>
      <c r="C11" t="s">
        <v>31</v>
      </c>
    </row>
    <row r="13" spans="1:14" ht="45.75" thickBot="1">
      <c r="A13" s="34" t="s">
        <v>12</v>
      </c>
      <c r="B13" s="17" t="s">
        <v>19</v>
      </c>
      <c r="C13" s="17" t="s">
        <v>18</v>
      </c>
      <c r="D13" s="34" t="s">
        <v>17</v>
      </c>
      <c r="E13" s="17" t="s">
        <v>16</v>
      </c>
      <c r="F13" s="34" t="s">
        <v>13</v>
      </c>
      <c r="G13" s="17" t="s">
        <v>15</v>
      </c>
      <c r="H13" s="17" t="s">
        <v>14</v>
      </c>
      <c r="J13" s="16"/>
    </row>
    <row r="14" spans="1:14" outlineLevel="1">
      <c r="A14" s="6"/>
      <c r="B14" s="36">
        <v>42688</v>
      </c>
      <c r="C14" s="37">
        <v>2.0833333333333332E-2</v>
      </c>
      <c r="D14" s="38">
        <v>0</v>
      </c>
      <c r="E14" s="39">
        <v>43.45</v>
      </c>
      <c r="F14" s="11">
        <f>IF($B$11="Electricity",$D14*$B$7,$D14*$B$8)</f>
        <v>0</v>
      </c>
      <c r="G14" s="11">
        <f t="shared" ref="G14:G77" si="0">$E14*$B$8</f>
        <v>43.862775000000006</v>
      </c>
      <c r="H14" s="8">
        <f>F14*($B$6-G14)</f>
        <v>0</v>
      </c>
      <c r="J14" s="14"/>
      <c r="K14" s="63"/>
      <c r="L14" s="63"/>
      <c r="M14" s="63"/>
    </row>
    <row r="15" spans="1:14" outlineLevel="1">
      <c r="A15" s="6"/>
      <c r="B15" s="36">
        <v>42688</v>
      </c>
      <c r="C15" s="37">
        <v>4.1666666666666664E-2</v>
      </c>
      <c r="D15" s="39">
        <v>0</v>
      </c>
      <c r="E15" s="39">
        <v>34.590000000000003</v>
      </c>
      <c r="F15" s="11">
        <f t="shared" ref="F15:F77" si="1">IF($B$11="Electricity",$D15*$B$7,$D15*$B$8)</f>
        <v>0</v>
      </c>
      <c r="G15" s="11">
        <f t="shared" si="0"/>
        <v>34.918605000000007</v>
      </c>
      <c r="H15" s="8">
        <f t="shared" ref="H15:H78" si="2">F15*($B$6-G15)</f>
        <v>0</v>
      </c>
      <c r="J15" s="14"/>
      <c r="K15" s="63"/>
      <c r="L15" s="63"/>
      <c r="M15" s="63"/>
      <c r="N15" s="15"/>
    </row>
    <row r="16" spans="1:14" outlineLevel="1">
      <c r="A16" s="6"/>
      <c r="B16" s="36">
        <v>42688</v>
      </c>
      <c r="C16" s="37">
        <v>6.25E-2</v>
      </c>
      <c r="D16" s="39">
        <v>0</v>
      </c>
      <c r="E16" s="39">
        <v>28.46</v>
      </c>
      <c r="F16" s="11">
        <f t="shared" si="1"/>
        <v>0</v>
      </c>
      <c r="G16" s="11">
        <f t="shared" si="0"/>
        <v>28.730370000000004</v>
      </c>
      <c r="H16" s="8">
        <f t="shared" si="2"/>
        <v>0</v>
      </c>
      <c r="J16" s="14"/>
      <c r="K16" s="63"/>
      <c r="L16" s="63"/>
      <c r="M16" s="63"/>
    </row>
    <row r="17" spans="1:13" outlineLevel="1">
      <c r="A17" s="6"/>
      <c r="B17" s="36">
        <v>42688</v>
      </c>
      <c r="C17" s="37">
        <v>8.3333333333333329E-2</v>
      </c>
      <c r="D17" s="39">
        <v>0</v>
      </c>
      <c r="E17" s="39">
        <v>26.59</v>
      </c>
      <c r="F17" s="11">
        <f t="shared" si="1"/>
        <v>0</v>
      </c>
      <c r="G17" s="11">
        <f t="shared" si="0"/>
        <v>26.842605000000002</v>
      </c>
      <c r="H17" s="8">
        <f t="shared" si="2"/>
        <v>0</v>
      </c>
      <c r="J17" s="14"/>
      <c r="K17" s="63"/>
      <c r="L17" s="63"/>
      <c r="M17" s="63"/>
    </row>
    <row r="18" spans="1:13" outlineLevel="1">
      <c r="A18" s="6"/>
      <c r="B18" s="36">
        <v>42688</v>
      </c>
      <c r="C18" s="37">
        <v>0.10416666666666667</v>
      </c>
      <c r="D18" s="39">
        <v>0</v>
      </c>
      <c r="E18" s="39">
        <v>26.91</v>
      </c>
      <c r="F18" s="11">
        <f t="shared" si="1"/>
        <v>0</v>
      </c>
      <c r="G18" s="11">
        <f t="shared" si="0"/>
        <v>27.165645000000001</v>
      </c>
      <c r="H18" s="8">
        <f t="shared" si="2"/>
        <v>0</v>
      </c>
      <c r="J18" s="14"/>
      <c r="K18" s="63"/>
      <c r="L18" s="63"/>
      <c r="M18" s="63"/>
    </row>
    <row r="19" spans="1:13" outlineLevel="1">
      <c r="A19" s="6"/>
      <c r="B19" s="36">
        <v>42688</v>
      </c>
      <c r="C19" s="37">
        <v>0.125</v>
      </c>
      <c r="D19" s="39">
        <v>0</v>
      </c>
      <c r="E19" s="39">
        <v>28.35</v>
      </c>
      <c r="F19" s="11">
        <f t="shared" si="1"/>
        <v>0</v>
      </c>
      <c r="G19" s="11">
        <f t="shared" si="0"/>
        <v>28.619325000000003</v>
      </c>
      <c r="H19" s="8">
        <f t="shared" si="2"/>
        <v>0</v>
      </c>
      <c r="J19" s="14"/>
      <c r="K19" s="63"/>
      <c r="L19" s="63"/>
      <c r="M19" s="63"/>
    </row>
    <row r="20" spans="1:13" outlineLevel="1">
      <c r="A20" s="6"/>
      <c r="B20" s="36">
        <v>42688</v>
      </c>
      <c r="C20" s="37">
        <v>0.14583333333333334</v>
      </c>
      <c r="D20" s="39">
        <v>0</v>
      </c>
      <c r="E20" s="39">
        <v>29.09</v>
      </c>
      <c r="F20" s="11">
        <f t="shared" si="1"/>
        <v>0</v>
      </c>
      <c r="G20" s="11">
        <f t="shared" si="0"/>
        <v>29.366355000000002</v>
      </c>
      <c r="H20" s="8">
        <f t="shared" si="2"/>
        <v>0</v>
      </c>
      <c r="J20" s="14"/>
      <c r="K20" s="63"/>
      <c r="L20" s="63"/>
      <c r="M20" s="63"/>
    </row>
    <row r="21" spans="1:13" outlineLevel="1">
      <c r="A21" s="6"/>
      <c r="B21" s="36">
        <v>42688</v>
      </c>
      <c r="C21" s="37">
        <v>0.16666666666666666</v>
      </c>
      <c r="D21" s="39">
        <v>0</v>
      </c>
      <c r="E21" s="39">
        <v>32.35</v>
      </c>
      <c r="F21" s="11">
        <f t="shared" si="1"/>
        <v>0</v>
      </c>
      <c r="G21" s="11">
        <f t="shared" si="0"/>
        <v>32.657325</v>
      </c>
      <c r="H21" s="8">
        <f t="shared" si="2"/>
        <v>0</v>
      </c>
      <c r="J21" s="14"/>
      <c r="K21" s="63"/>
      <c r="L21" s="63"/>
      <c r="M21" s="63"/>
    </row>
    <row r="22" spans="1:13" outlineLevel="1">
      <c r="A22" s="6"/>
      <c r="B22" s="36">
        <v>42688</v>
      </c>
      <c r="C22" s="37">
        <v>0.1875</v>
      </c>
      <c r="D22" s="39">
        <v>0</v>
      </c>
      <c r="E22" s="39">
        <v>42.25</v>
      </c>
      <c r="F22" s="11">
        <f t="shared" si="1"/>
        <v>0</v>
      </c>
      <c r="G22" s="11">
        <f t="shared" si="0"/>
        <v>42.651375000000002</v>
      </c>
      <c r="H22" s="8">
        <f t="shared" si="2"/>
        <v>0</v>
      </c>
      <c r="J22" s="14"/>
      <c r="K22" s="63"/>
      <c r="L22" s="63"/>
      <c r="M22" s="63"/>
    </row>
    <row r="23" spans="1:13" outlineLevel="1">
      <c r="A23" s="6"/>
      <c r="B23" s="36">
        <v>42688</v>
      </c>
      <c r="C23" s="37">
        <v>0.20833333333333334</v>
      </c>
      <c r="D23" s="39">
        <v>0</v>
      </c>
      <c r="E23" s="39">
        <v>42.88</v>
      </c>
      <c r="F23" s="11">
        <f t="shared" si="1"/>
        <v>0</v>
      </c>
      <c r="G23" s="11">
        <f t="shared" si="0"/>
        <v>43.287360000000007</v>
      </c>
      <c r="H23" s="8">
        <f t="shared" si="2"/>
        <v>0</v>
      </c>
      <c r="J23" s="14"/>
      <c r="K23" s="63"/>
      <c r="L23" s="63"/>
      <c r="M23" s="63"/>
    </row>
    <row r="24" spans="1:13" outlineLevel="1">
      <c r="A24" s="6"/>
      <c r="B24" s="36">
        <v>42688</v>
      </c>
      <c r="C24" s="37">
        <v>0.22916666666666666</v>
      </c>
      <c r="D24" s="39">
        <v>0</v>
      </c>
      <c r="E24" s="39">
        <v>53.67</v>
      </c>
      <c r="F24" s="11">
        <f t="shared" si="1"/>
        <v>0</v>
      </c>
      <c r="G24" s="11">
        <f t="shared" si="0"/>
        <v>54.179865000000007</v>
      </c>
      <c r="H24" s="8">
        <f t="shared" si="2"/>
        <v>0</v>
      </c>
      <c r="J24" s="14"/>
      <c r="K24" s="63"/>
      <c r="L24" s="63"/>
      <c r="M24" s="63"/>
    </row>
    <row r="25" spans="1:13" outlineLevel="1">
      <c r="A25" s="6"/>
      <c r="B25" s="36">
        <v>42688</v>
      </c>
      <c r="C25" s="37">
        <v>0.25</v>
      </c>
      <c r="D25" s="39">
        <v>0</v>
      </c>
      <c r="E25" s="39">
        <v>136.33000000000001</v>
      </c>
      <c r="F25" s="11">
        <f t="shared" si="1"/>
        <v>0</v>
      </c>
      <c r="G25" s="11">
        <f t="shared" si="0"/>
        <v>137.62513500000003</v>
      </c>
      <c r="H25" s="8">
        <f t="shared" si="2"/>
        <v>0</v>
      </c>
      <c r="J25" s="14"/>
      <c r="K25" s="63"/>
      <c r="L25" s="63"/>
      <c r="M25" s="63"/>
    </row>
    <row r="26" spans="1:13" outlineLevel="1">
      <c r="A26" s="6"/>
      <c r="B26" s="36">
        <v>42688</v>
      </c>
      <c r="C26" s="37">
        <v>0.27083333333333331</v>
      </c>
      <c r="D26" s="39">
        <v>0</v>
      </c>
      <c r="E26" s="39">
        <v>83.54</v>
      </c>
      <c r="F26" s="11">
        <f t="shared" si="1"/>
        <v>0</v>
      </c>
      <c r="G26" s="11">
        <f t="shared" si="0"/>
        <v>84.333630000000014</v>
      </c>
      <c r="H26" s="8">
        <f t="shared" si="2"/>
        <v>0</v>
      </c>
      <c r="J26" s="14"/>
      <c r="K26" s="63"/>
      <c r="L26" s="63"/>
      <c r="M26" s="63"/>
    </row>
    <row r="27" spans="1:13" outlineLevel="1">
      <c r="A27" s="6"/>
      <c r="B27" s="36">
        <v>42688</v>
      </c>
      <c r="C27" s="37">
        <v>0.29166666666666669</v>
      </c>
      <c r="D27" s="39">
        <v>0</v>
      </c>
      <c r="E27" s="39">
        <v>135.93</v>
      </c>
      <c r="F27" s="11">
        <f t="shared" si="1"/>
        <v>0</v>
      </c>
      <c r="G27" s="11">
        <f t="shared" si="0"/>
        <v>137.22133500000001</v>
      </c>
      <c r="H27" s="8">
        <f t="shared" si="2"/>
        <v>0</v>
      </c>
      <c r="J27" s="14"/>
      <c r="K27" s="63"/>
      <c r="L27" s="63"/>
      <c r="M27" s="63"/>
    </row>
    <row r="28" spans="1:13" outlineLevel="1">
      <c r="A28" s="6"/>
      <c r="B28" s="36">
        <v>42688</v>
      </c>
      <c r="C28" s="37">
        <v>0.3125</v>
      </c>
      <c r="D28" s="39">
        <v>0</v>
      </c>
      <c r="E28" s="39">
        <v>61.55</v>
      </c>
      <c r="F28" s="11">
        <f t="shared" si="1"/>
        <v>0</v>
      </c>
      <c r="G28" s="11">
        <f t="shared" si="0"/>
        <v>62.134725000000003</v>
      </c>
      <c r="H28" s="8">
        <f t="shared" si="2"/>
        <v>0</v>
      </c>
      <c r="J28" s="14"/>
      <c r="K28" s="63"/>
      <c r="L28" s="63"/>
      <c r="M28" s="63"/>
    </row>
    <row r="29" spans="1:13" outlineLevel="1">
      <c r="A29" s="6"/>
      <c r="B29" s="36">
        <v>42688</v>
      </c>
      <c r="C29" s="37">
        <v>0.33333333333333331</v>
      </c>
      <c r="D29" s="39">
        <v>0</v>
      </c>
      <c r="E29" s="39">
        <v>68.16</v>
      </c>
      <c r="F29" s="11">
        <f t="shared" si="1"/>
        <v>0</v>
      </c>
      <c r="G29" s="11">
        <f t="shared" si="0"/>
        <v>68.807519999999997</v>
      </c>
      <c r="H29" s="8">
        <f t="shared" si="2"/>
        <v>0</v>
      </c>
      <c r="J29" s="14"/>
      <c r="K29" s="63"/>
      <c r="L29" s="63"/>
      <c r="M29" s="63"/>
    </row>
    <row r="30" spans="1:13" outlineLevel="1">
      <c r="A30" s="6"/>
      <c r="B30" s="36">
        <v>42688</v>
      </c>
      <c r="C30" s="37">
        <v>0.35416666666666669</v>
      </c>
      <c r="D30" s="39">
        <v>0</v>
      </c>
      <c r="E30" s="39">
        <v>61.17</v>
      </c>
      <c r="F30" s="11">
        <f t="shared" si="1"/>
        <v>0</v>
      </c>
      <c r="G30" s="11">
        <f t="shared" si="0"/>
        <v>61.751115000000006</v>
      </c>
      <c r="H30" s="8">
        <f t="shared" si="2"/>
        <v>0</v>
      </c>
      <c r="J30" s="14"/>
      <c r="K30" s="63"/>
      <c r="L30" s="63"/>
      <c r="M30" s="63"/>
    </row>
    <row r="31" spans="1:13" outlineLevel="1">
      <c r="A31" s="6"/>
      <c r="B31" s="36">
        <v>42688</v>
      </c>
      <c r="C31" s="37">
        <v>0.375</v>
      </c>
      <c r="D31" s="39">
        <v>0</v>
      </c>
      <c r="E31" s="39">
        <v>72.81</v>
      </c>
      <c r="F31" s="11">
        <f t="shared" si="1"/>
        <v>0</v>
      </c>
      <c r="G31" s="11">
        <f t="shared" si="0"/>
        <v>73.501695000000012</v>
      </c>
      <c r="H31" s="8">
        <f t="shared" si="2"/>
        <v>0</v>
      </c>
      <c r="J31" s="14"/>
      <c r="K31" s="63"/>
      <c r="L31" s="63"/>
      <c r="M31" s="63"/>
    </row>
    <row r="32" spans="1:13" outlineLevel="1">
      <c r="A32" s="6"/>
      <c r="B32" s="36">
        <v>42688</v>
      </c>
      <c r="C32" s="37">
        <v>0.39583333333333331</v>
      </c>
      <c r="D32" s="39">
        <v>0</v>
      </c>
      <c r="E32" s="39">
        <v>102</v>
      </c>
      <c r="F32" s="11">
        <f t="shared" si="1"/>
        <v>0</v>
      </c>
      <c r="G32" s="11">
        <f t="shared" si="0"/>
        <v>102.96900000000001</v>
      </c>
      <c r="H32" s="8">
        <f t="shared" si="2"/>
        <v>0</v>
      </c>
      <c r="J32" s="14"/>
      <c r="K32" s="63"/>
      <c r="L32" s="63"/>
      <c r="M32" s="63"/>
    </row>
    <row r="33" spans="1:13" outlineLevel="1">
      <c r="A33" s="6"/>
      <c r="B33" s="36">
        <v>42688</v>
      </c>
      <c r="C33" s="37">
        <v>0.41666666666666669</v>
      </c>
      <c r="D33" s="39">
        <v>0</v>
      </c>
      <c r="E33" s="39">
        <v>64.739999999999995</v>
      </c>
      <c r="F33" s="11">
        <f t="shared" si="1"/>
        <v>0</v>
      </c>
      <c r="G33" s="11">
        <f t="shared" si="0"/>
        <v>65.355029999999999</v>
      </c>
      <c r="H33" s="8">
        <f t="shared" si="2"/>
        <v>0</v>
      </c>
      <c r="J33" s="14"/>
      <c r="K33" s="63"/>
      <c r="L33" s="63"/>
      <c r="M33" s="63"/>
    </row>
    <row r="34" spans="1:13" outlineLevel="1">
      <c r="A34" s="6"/>
      <c r="B34" s="36">
        <v>42688</v>
      </c>
      <c r="C34" s="37">
        <v>0.4375</v>
      </c>
      <c r="D34" s="39">
        <v>0</v>
      </c>
      <c r="E34" s="39">
        <v>68.3</v>
      </c>
      <c r="F34" s="11">
        <f t="shared" si="1"/>
        <v>0</v>
      </c>
      <c r="G34" s="11">
        <f t="shared" si="0"/>
        <v>68.948850000000007</v>
      </c>
      <c r="H34" s="8">
        <f t="shared" si="2"/>
        <v>0</v>
      </c>
      <c r="J34" s="14"/>
      <c r="K34" s="63"/>
      <c r="L34" s="63"/>
      <c r="M34" s="63"/>
    </row>
    <row r="35" spans="1:13" outlineLevel="1">
      <c r="A35" s="6"/>
      <c r="B35" s="36">
        <v>42688</v>
      </c>
      <c r="C35" s="37">
        <v>0.45833333333333331</v>
      </c>
      <c r="D35" s="39">
        <v>0</v>
      </c>
      <c r="E35" s="39">
        <v>67.540000000000006</v>
      </c>
      <c r="F35" s="11">
        <f t="shared" si="1"/>
        <v>0</v>
      </c>
      <c r="G35" s="11">
        <f t="shared" si="0"/>
        <v>68.181630000000013</v>
      </c>
      <c r="H35" s="8">
        <f t="shared" si="2"/>
        <v>0</v>
      </c>
      <c r="J35" s="14"/>
      <c r="K35" s="63"/>
      <c r="L35" s="63"/>
      <c r="M35" s="63"/>
    </row>
    <row r="36" spans="1:13" outlineLevel="1">
      <c r="A36" s="6"/>
      <c r="B36" s="36">
        <v>42688</v>
      </c>
      <c r="C36" s="37">
        <v>0.47916666666666669</v>
      </c>
      <c r="D36" s="39">
        <v>0</v>
      </c>
      <c r="E36" s="39">
        <v>65.98</v>
      </c>
      <c r="F36" s="11">
        <f t="shared" si="1"/>
        <v>0</v>
      </c>
      <c r="G36" s="11">
        <f t="shared" si="0"/>
        <v>66.60681000000001</v>
      </c>
      <c r="H36" s="8">
        <f t="shared" si="2"/>
        <v>0</v>
      </c>
      <c r="J36" s="14"/>
      <c r="K36" s="63"/>
      <c r="L36" s="63"/>
      <c r="M36" s="63"/>
    </row>
    <row r="37" spans="1:13" outlineLevel="1">
      <c r="A37" s="6"/>
      <c r="B37" s="36">
        <v>42688</v>
      </c>
      <c r="C37" s="37">
        <v>0.5</v>
      </c>
      <c r="D37" s="39">
        <v>0</v>
      </c>
      <c r="E37" s="39">
        <v>108.5</v>
      </c>
      <c r="F37" s="11">
        <f t="shared" si="1"/>
        <v>0</v>
      </c>
      <c r="G37" s="11">
        <f t="shared" si="0"/>
        <v>109.53075000000001</v>
      </c>
      <c r="H37" s="8">
        <f t="shared" si="2"/>
        <v>0</v>
      </c>
      <c r="J37" s="14"/>
      <c r="K37" s="63"/>
      <c r="L37" s="63"/>
      <c r="M37" s="63"/>
    </row>
    <row r="38" spans="1:13" outlineLevel="1">
      <c r="A38" s="6"/>
      <c r="B38" s="36">
        <v>42688</v>
      </c>
      <c r="C38" s="37">
        <v>0.52083333333333337</v>
      </c>
      <c r="D38" s="39">
        <v>0</v>
      </c>
      <c r="E38" s="39">
        <v>118.85</v>
      </c>
      <c r="F38" s="11">
        <f t="shared" si="1"/>
        <v>0</v>
      </c>
      <c r="G38" s="11">
        <f t="shared" si="0"/>
        <v>119.97907500000001</v>
      </c>
      <c r="H38" s="8">
        <f t="shared" si="2"/>
        <v>0</v>
      </c>
      <c r="J38" s="14"/>
      <c r="K38" s="63"/>
      <c r="L38" s="63"/>
      <c r="M38" s="63"/>
    </row>
    <row r="39" spans="1:13" outlineLevel="1">
      <c r="A39" s="6"/>
      <c r="B39" s="36">
        <v>42688</v>
      </c>
      <c r="C39" s="37">
        <v>0.54166666666666663</v>
      </c>
      <c r="D39" s="39">
        <v>0</v>
      </c>
      <c r="E39" s="39">
        <v>61.93</v>
      </c>
      <c r="F39" s="11">
        <f t="shared" si="1"/>
        <v>0</v>
      </c>
      <c r="G39" s="11">
        <f t="shared" si="0"/>
        <v>62.518335</v>
      </c>
      <c r="H39" s="8">
        <f t="shared" si="2"/>
        <v>0</v>
      </c>
      <c r="J39" s="14"/>
      <c r="K39" s="63"/>
      <c r="L39" s="63"/>
      <c r="M39" s="63"/>
    </row>
    <row r="40" spans="1:13" outlineLevel="1">
      <c r="A40" s="6"/>
      <c r="B40" s="36">
        <v>42688</v>
      </c>
      <c r="C40" s="37">
        <v>0.5625</v>
      </c>
      <c r="D40" s="39">
        <v>0</v>
      </c>
      <c r="E40" s="39">
        <v>60.49</v>
      </c>
      <c r="F40" s="11">
        <f t="shared" si="1"/>
        <v>0</v>
      </c>
      <c r="G40" s="11">
        <f t="shared" si="0"/>
        <v>61.064655000000009</v>
      </c>
      <c r="H40" s="8">
        <f t="shared" si="2"/>
        <v>0</v>
      </c>
      <c r="J40" s="14"/>
      <c r="K40" s="63"/>
      <c r="L40" s="63"/>
      <c r="M40" s="63"/>
    </row>
    <row r="41" spans="1:13" outlineLevel="1">
      <c r="A41" s="6"/>
      <c r="B41" s="36">
        <v>42688</v>
      </c>
      <c r="C41" s="37">
        <v>0.58333333333333337</v>
      </c>
      <c r="D41" s="39">
        <v>0</v>
      </c>
      <c r="E41" s="39">
        <v>64.739999999999995</v>
      </c>
      <c r="F41" s="11">
        <f t="shared" si="1"/>
        <v>0</v>
      </c>
      <c r="G41" s="11">
        <f t="shared" si="0"/>
        <v>65.355029999999999</v>
      </c>
      <c r="H41" s="8">
        <f t="shared" si="2"/>
        <v>0</v>
      </c>
      <c r="J41" s="14"/>
      <c r="K41" s="63"/>
      <c r="L41" s="63"/>
      <c r="M41" s="63"/>
    </row>
    <row r="42" spans="1:13" outlineLevel="1">
      <c r="A42" s="6"/>
      <c r="B42" s="36">
        <v>42688</v>
      </c>
      <c r="C42" s="37">
        <v>0.60416666666666663</v>
      </c>
      <c r="D42" s="39">
        <v>0</v>
      </c>
      <c r="E42" s="39">
        <v>60.63</v>
      </c>
      <c r="F42" s="11">
        <f t="shared" si="1"/>
        <v>0</v>
      </c>
      <c r="G42" s="11">
        <f t="shared" si="0"/>
        <v>61.205985000000005</v>
      </c>
      <c r="H42" s="8">
        <f t="shared" si="2"/>
        <v>0</v>
      </c>
      <c r="J42" s="14"/>
      <c r="K42" s="63"/>
      <c r="L42" s="63"/>
      <c r="M42" s="63"/>
    </row>
    <row r="43" spans="1:13" outlineLevel="1">
      <c r="A43" s="6"/>
      <c r="B43" s="36">
        <v>42688</v>
      </c>
      <c r="C43" s="37">
        <v>0.625</v>
      </c>
      <c r="D43" s="39">
        <v>0</v>
      </c>
      <c r="E43" s="39">
        <v>66.7</v>
      </c>
      <c r="F43" s="11">
        <f t="shared" si="1"/>
        <v>0</v>
      </c>
      <c r="G43" s="11">
        <f t="shared" si="0"/>
        <v>67.333650000000006</v>
      </c>
      <c r="H43" s="8">
        <f t="shared" si="2"/>
        <v>0</v>
      </c>
      <c r="J43" s="14"/>
      <c r="K43" s="63"/>
      <c r="L43" s="63"/>
      <c r="M43" s="63"/>
    </row>
    <row r="44" spans="1:13" outlineLevel="1">
      <c r="A44" s="6"/>
      <c r="B44" s="36">
        <v>42688</v>
      </c>
      <c r="C44" s="37">
        <v>0.64583333333333337</v>
      </c>
      <c r="D44" s="39">
        <v>0</v>
      </c>
      <c r="E44" s="39">
        <v>64.48</v>
      </c>
      <c r="F44" s="11">
        <f t="shared" si="1"/>
        <v>0</v>
      </c>
      <c r="G44" s="11">
        <f t="shared" si="0"/>
        <v>65.092560000000006</v>
      </c>
      <c r="H44" s="8">
        <f t="shared" si="2"/>
        <v>0</v>
      </c>
      <c r="J44" s="14"/>
      <c r="K44" s="63"/>
      <c r="L44" s="63"/>
      <c r="M44" s="63"/>
    </row>
    <row r="45" spans="1:13" outlineLevel="1">
      <c r="A45" s="6"/>
      <c r="B45" s="36">
        <v>42688</v>
      </c>
      <c r="C45" s="37">
        <v>0.66666666666666663</v>
      </c>
      <c r="D45" s="39">
        <v>0</v>
      </c>
      <c r="E45" s="39">
        <v>79.08</v>
      </c>
      <c r="F45" s="11">
        <f t="shared" si="1"/>
        <v>0</v>
      </c>
      <c r="G45" s="11">
        <f t="shared" si="0"/>
        <v>79.83126</v>
      </c>
      <c r="H45" s="8">
        <f t="shared" si="2"/>
        <v>0</v>
      </c>
      <c r="J45" s="14"/>
      <c r="K45" s="63"/>
      <c r="L45" s="63"/>
      <c r="M45" s="63"/>
    </row>
    <row r="46" spans="1:13" outlineLevel="1">
      <c r="A46" s="6"/>
      <c r="B46" s="36">
        <v>42688</v>
      </c>
      <c r="C46" s="37">
        <v>0.6875</v>
      </c>
      <c r="D46" s="39">
        <v>0</v>
      </c>
      <c r="E46" s="39">
        <v>89.38</v>
      </c>
      <c r="F46" s="11">
        <f t="shared" si="1"/>
        <v>0</v>
      </c>
      <c r="G46" s="11">
        <f t="shared" si="0"/>
        <v>90.229110000000006</v>
      </c>
      <c r="H46" s="8">
        <f t="shared" si="2"/>
        <v>0</v>
      </c>
      <c r="J46" s="14"/>
      <c r="K46" s="63"/>
      <c r="L46" s="63"/>
      <c r="M46" s="63"/>
    </row>
    <row r="47" spans="1:13" outlineLevel="1">
      <c r="A47" s="6"/>
      <c r="B47" s="36">
        <v>42688</v>
      </c>
      <c r="C47" s="37">
        <v>0.70833333333333337</v>
      </c>
      <c r="D47" s="39">
        <v>0</v>
      </c>
      <c r="E47" s="39">
        <v>117.62</v>
      </c>
      <c r="F47" s="11">
        <f t="shared" si="1"/>
        <v>0</v>
      </c>
      <c r="G47" s="11">
        <f t="shared" si="0"/>
        <v>118.73739000000002</v>
      </c>
      <c r="H47" s="8">
        <f t="shared" si="2"/>
        <v>0</v>
      </c>
      <c r="J47" s="14"/>
      <c r="K47" s="63"/>
      <c r="L47" s="63"/>
      <c r="M47" s="63"/>
    </row>
    <row r="48" spans="1:13" outlineLevel="1">
      <c r="A48" s="6"/>
      <c r="B48" s="36">
        <v>42688</v>
      </c>
      <c r="C48" s="37">
        <v>0.72916666666666663</v>
      </c>
      <c r="D48" s="39">
        <v>0</v>
      </c>
      <c r="E48" s="39">
        <v>79.45</v>
      </c>
      <c r="F48" s="11">
        <f t="shared" si="1"/>
        <v>0</v>
      </c>
      <c r="G48" s="11">
        <f t="shared" si="0"/>
        <v>80.204775000000012</v>
      </c>
      <c r="H48" s="8">
        <f t="shared" si="2"/>
        <v>0</v>
      </c>
      <c r="J48" s="14"/>
      <c r="K48" s="63"/>
      <c r="L48" s="63"/>
      <c r="M48" s="63"/>
    </row>
    <row r="49" spans="1:13" outlineLevel="1">
      <c r="A49" s="6"/>
      <c r="B49" s="36">
        <v>42688</v>
      </c>
      <c r="C49" s="37">
        <v>0.75</v>
      </c>
      <c r="D49" s="39">
        <v>0</v>
      </c>
      <c r="E49" s="39">
        <v>79.73</v>
      </c>
      <c r="F49" s="11">
        <f t="shared" si="1"/>
        <v>0</v>
      </c>
      <c r="G49" s="11">
        <f t="shared" si="0"/>
        <v>80.487435000000005</v>
      </c>
      <c r="H49" s="8">
        <f t="shared" si="2"/>
        <v>0</v>
      </c>
      <c r="J49" s="14"/>
      <c r="K49" s="63"/>
      <c r="L49" s="63"/>
      <c r="M49" s="63"/>
    </row>
    <row r="50" spans="1:13" outlineLevel="1">
      <c r="A50" s="6"/>
      <c r="B50" s="36">
        <v>42688</v>
      </c>
      <c r="C50" s="37">
        <v>0.77083333333333337</v>
      </c>
      <c r="D50" s="39">
        <v>0</v>
      </c>
      <c r="E50" s="39">
        <v>60.58</v>
      </c>
      <c r="F50" s="11">
        <f t="shared" si="1"/>
        <v>0</v>
      </c>
      <c r="G50" s="11">
        <f t="shared" si="0"/>
        <v>61.15551</v>
      </c>
      <c r="H50" s="8">
        <f t="shared" si="2"/>
        <v>0</v>
      </c>
      <c r="J50" s="14"/>
      <c r="K50" s="63"/>
      <c r="L50" s="63"/>
      <c r="M50" s="63"/>
    </row>
    <row r="51" spans="1:13" outlineLevel="1">
      <c r="A51" s="6"/>
      <c r="B51" s="36">
        <v>42688</v>
      </c>
      <c r="C51" s="37">
        <v>0.79166666666666663</v>
      </c>
      <c r="D51" s="39">
        <v>0</v>
      </c>
      <c r="E51" s="39">
        <v>96.81</v>
      </c>
      <c r="F51" s="11">
        <f t="shared" si="1"/>
        <v>0</v>
      </c>
      <c r="G51" s="11">
        <f t="shared" si="0"/>
        <v>97.729695000000007</v>
      </c>
      <c r="H51" s="8">
        <f t="shared" si="2"/>
        <v>0</v>
      </c>
      <c r="J51" s="14"/>
      <c r="K51" s="63"/>
      <c r="L51" s="63"/>
      <c r="M51" s="63"/>
    </row>
    <row r="52" spans="1:13" outlineLevel="1">
      <c r="A52" s="6"/>
      <c r="B52" s="36">
        <v>42688</v>
      </c>
      <c r="C52" s="37">
        <v>0.8125</v>
      </c>
      <c r="D52" s="39">
        <v>0</v>
      </c>
      <c r="E52" s="39">
        <v>76.8</v>
      </c>
      <c r="F52" s="11">
        <f t="shared" si="1"/>
        <v>0</v>
      </c>
      <c r="G52" s="11">
        <f t="shared" si="0"/>
        <v>77.529600000000002</v>
      </c>
      <c r="H52" s="8">
        <f t="shared" si="2"/>
        <v>0</v>
      </c>
      <c r="J52" s="14"/>
      <c r="K52" s="63"/>
      <c r="L52" s="63"/>
      <c r="M52" s="63"/>
    </row>
    <row r="53" spans="1:13" outlineLevel="1">
      <c r="A53" s="6"/>
      <c r="B53" s="36">
        <v>42688</v>
      </c>
      <c r="C53" s="37">
        <v>0.83333333333333337</v>
      </c>
      <c r="D53" s="39">
        <v>0</v>
      </c>
      <c r="E53" s="39">
        <v>89.85</v>
      </c>
      <c r="F53" s="11">
        <f t="shared" si="1"/>
        <v>0</v>
      </c>
      <c r="G53" s="11">
        <f t="shared" si="0"/>
        <v>90.703575000000001</v>
      </c>
      <c r="H53" s="8">
        <f t="shared" si="2"/>
        <v>0</v>
      </c>
      <c r="J53" s="14"/>
      <c r="K53" s="63"/>
      <c r="L53" s="63"/>
      <c r="M53" s="63"/>
    </row>
    <row r="54" spans="1:13" outlineLevel="1">
      <c r="A54" s="6"/>
      <c r="B54" s="36">
        <v>42688</v>
      </c>
      <c r="C54" s="37">
        <v>0.85416666666666663</v>
      </c>
      <c r="D54" s="39">
        <v>0</v>
      </c>
      <c r="E54" s="39">
        <v>90.36</v>
      </c>
      <c r="F54" s="11">
        <f t="shared" si="1"/>
        <v>0</v>
      </c>
      <c r="G54" s="11">
        <f t="shared" si="0"/>
        <v>91.218420000000009</v>
      </c>
      <c r="H54" s="8">
        <f t="shared" si="2"/>
        <v>0</v>
      </c>
      <c r="J54" s="14"/>
      <c r="K54" s="63"/>
      <c r="L54" s="63"/>
      <c r="M54" s="63"/>
    </row>
    <row r="55" spans="1:13" outlineLevel="1">
      <c r="A55" s="6"/>
      <c r="B55" s="36">
        <v>42688</v>
      </c>
      <c r="C55" s="37">
        <v>0.875</v>
      </c>
      <c r="D55" s="39">
        <v>0</v>
      </c>
      <c r="E55" s="39">
        <v>63.33</v>
      </c>
      <c r="F55" s="11">
        <f t="shared" si="1"/>
        <v>0</v>
      </c>
      <c r="G55" s="11">
        <f t="shared" si="0"/>
        <v>63.931635</v>
      </c>
      <c r="H55" s="8">
        <f t="shared" si="2"/>
        <v>0</v>
      </c>
      <c r="J55" s="14"/>
      <c r="K55" s="63"/>
      <c r="L55" s="63"/>
      <c r="M55" s="63"/>
    </row>
    <row r="56" spans="1:13" outlineLevel="1">
      <c r="A56" s="6"/>
      <c r="B56" s="36">
        <v>42688</v>
      </c>
      <c r="C56" s="37">
        <v>0.89583333333333337</v>
      </c>
      <c r="D56" s="39">
        <v>0</v>
      </c>
      <c r="E56" s="39">
        <v>58.21</v>
      </c>
      <c r="F56" s="11">
        <f t="shared" si="1"/>
        <v>0</v>
      </c>
      <c r="G56" s="11">
        <f t="shared" si="0"/>
        <v>58.762995000000004</v>
      </c>
      <c r="H56" s="8">
        <f t="shared" si="2"/>
        <v>0</v>
      </c>
      <c r="J56" s="14"/>
      <c r="K56" s="63"/>
      <c r="L56" s="63"/>
      <c r="M56" s="63"/>
    </row>
    <row r="57" spans="1:13" outlineLevel="1">
      <c r="A57" s="6"/>
      <c r="B57" s="36">
        <v>42688</v>
      </c>
      <c r="C57" s="37">
        <v>0.91666666666666663</v>
      </c>
      <c r="D57" s="39">
        <v>0</v>
      </c>
      <c r="E57" s="39">
        <v>51.97</v>
      </c>
      <c r="F57" s="11">
        <f t="shared" si="1"/>
        <v>0</v>
      </c>
      <c r="G57" s="11">
        <f t="shared" si="0"/>
        <v>52.463715000000001</v>
      </c>
      <c r="H57" s="8">
        <f t="shared" si="2"/>
        <v>0</v>
      </c>
      <c r="J57" s="14"/>
      <c r="K57" s="63"/>
      <c r="L57" s="63"/>
      <c r="M57" s="63"/>
    </row>
    <row r="58" spans="1:13" outlineLevel="1">
      <c r="A58" s="6"/>
      <c r="B58" s="36">
        <v>42688</v>
      </c>
      <c r="C58" s="37">
        <v>0.9375</v>
      </c>
      <c r="D58" s="39">
        <v>0</v>
      </c>
      <c r="E58" s="39">
        <v>247.08</v>
      </c>
      <c r="F58" s="11">
        <f t="shared" si="1"/>
        <v>0</v>
      </c>
      <c r="G58" s="11">
        <f t="shared" si="0"/>
        <v>249.42726000000002</v>
      </c>
      <c r="H58" s="8">
        <f t="shared" si="2"/>
        <v>0</v>
      </c>
      <c r="J58" s="14"/>
      <c r="K58" s="63"/>
      <c r="L58" s="63"/>
      <c r="M58" s="63"/>
    </row>
    <row r="59" spans="1:13" outlineLevel="1">
      <c r="A59" s="6"/>
      <c r="B59" s="36">
        <v>42688</v>
      </c>
      <c r="C59" s="37">
        <v>0.95833333333333337</v>
      </c>
      <c r="D59" s="39">
        <v>0</v>
      </c>
      <c r="E59" s="39">
        <v>263.02</v>
      </c>
      <c r="F59" s="11">
        <f t="shared" si="1"/>
        <v>0</v>
      </c>
      <c r="G59" s="11">
        <f t="shared" si="0"/>
        <v>265.51868999999999</v>
      </c>
      <c r="H59" s="8">
        <f t="shared" si="2"/>
        <v>0</v>
      </c>
      <c r="J59" s="14"/>
      <c r="K59" s="63"/>
      <c r="L59" s="63"/>
      <c r="M59" s="63"/>
    </row>
    <row r="60" spans="1:13" outlineLevel="1">
      <c r="A60" s="6"/>
      <c r="B60" s="36">
        <v>42688</v>
      </c>
      <c r="C60" s="37">
        <v>0.97916666666666663</v>
      </c>
      <c r="D60" s="39">
        <v>0</v>
      </c>
      <c r="E60" s="39">
        <v>264.75</v>
      </c>
      <c r="F60" s="11">
        <f t="shared" si="1"/>
        <v>0</v>
      </c>
      <c r="G60" s="11">
        <f t="shared" si="0"/>
        <v>267.26512500000001</v>
      </c>
      <c r="H60" s="8">
        <f t="shared" si="2"/>
        <v>0</v>
      </c>
      <c r="J60" s="14"/>
      <c r="K60" s="63"/>
      <c r="L60" s="63"/>
      <c r="M60" s="63"/>
    </row>
    <row r="61" spans="1:13" outlineLevel="1">
      <c r="A61" s="6"/>
      <c r="B61" s="36">
        <v>42688</v>
      </c>
      <c r="C61" s="37">
        <v>0</v>
      </c>
      <c r="D61" s="39">
        <v>0</v>
      </c>
      <c r="E61" s="39">
        <v>128.47999999999999</v>
      </c>
      <c r="F61" s="11">
        <f t="shared" si="1"/>
        <v>0</v>
      </c>
      <c r="G61" s="11">
        <f t="shared" si="0"/>
        <v>129.70056</v>
      </c>
      <c r="H61" s="8">
        <f t="shared" si="2"/>
        <v>0</v>
      </c>
      <c r="J61" s="14"/>
      <c r="K61" s="63"/>
      <c r="L61" s="63"/>
      <c r="M61" s="63"/>
    </row>
    <row r="62" spans="1:13" outlineLevel="1">
      <c r="A62" s="6"/>
      <c r="B62" s="36">
        <v>42689</v>
      </c>
      <c r="C62" s="37">
        <v>2.0833333333333332E-2</v>
      </c>
      <c r="D62" s="39">
        <v>0</v>
      </c>
      <c r="E62" s="39">
        <v>91.03</v>
      </c>
      <c r="F62" s="11">
        <f t="shared" si="1"/>
        <v>0</v>
      </c>
      <c r="G62" s="11">
        <f t="shared" si="0"/>
        <v>91.894785000000013</v>
      </c>
      <c r="H62" s="8">
        <f t="shared" si="2"/>
        <v>0</v>
      </c>
      <c r="J62" s="14"/>
      <c r="K62" s="63"/>
      <c r="L62" s="63"/>
      <c r="M62" s="63"/>
    </row>
    <row r="63" spans="1:13" outlineLevel="1">
      <c r="A63" s="6"/>
      <c r="B63" s="36">
        <v>42689</v>
      </c>
      <c r="C63" s="37">
        <v>4.1666666666666664E-2</v>
      </c>
      <c r="D63" s="39">
        <v>0</v>
      </c>
      <c r="E63" s="39">
        <v>156.34</v>
      </c>
      <c r="F63" s="11">
        <f t="shared" si="1"/>
        <v>0</v>
      </c>
      <c r="G63" s="11">
        <f t="shared" si="0"/>
        <v>157.82523</v>
      </c>
      <c r="H63" s="8">
        <f t="shared" si="2"/>
        <v>0</v>
      </c>
      <c r="J63" s="14"/>
      <c r="K63" s="63"/>
      <c r="L63" s="63"/>
      <c r="M63" s="63"/>
    </row>
    <row r="64" spans="1:13" outlineLevel="1">
      <c r="A64" s="6"/>
      <c r="B64" s="36">
        <v>42689</v>
      </c>
      <c r="C64" s="37">
        <v>6.25E-2</v>
      </c>
      <c r="D64" s="39">
        <v>0</v>
      </c>
      <c r="E64" s="39">
        <v>78.599999999999994</v>
      </c>
      <c r="F64" s="11">
        <f t="shared" si="1"/>
        <v>0</v>
      </c>
      <c r="G64" s="11">
        <f t="shared" si="0"/>
        <v>79.346699999999998</v>
      </c>
      <c r="H64" s="8">
        <f t="shared" si="2"/>
        <v>0</v>
      </c>
      <c r="J64" s="14"/>
      <c r="K64" s="63"/>
      <c r="L64" s="63"/>
      <c r="M64" s="63"/>
    </row>
    <row r="65" spans="1:13" outlineLevel="1">
      <c r="A65" s="6"/>
      <c r="B65" s="36">
        <v>42689</v>
      </c>
      <c r="C65" s="37">
        <v>8.3333333333333329E-2</v>
      </c>
      <c r="D65" s="39">
        <v>0</v>
      </c>
      <c r="E65" s="39">
        <v>72.400000000000006</v>
      </c>
      <c r="F65" s="11">
        <f t="shared" si="1"/>
        <v>0</v>
      </c>
      <c r="G65" s="11">
        <f t="shared" si="0"/>
        <v>73.087800000000016</v>
      </c>
      <c r="H65" s="8">
        <f t="shared" si="2"/>
        <v>0</v>
      </c>
      <c r="J65" s="14"/>
      <c r="K65" s="63"/>
      <c r="L65" s="63"/>
      <c r="M65" s="63"/>
    </row>
    <row r="66" spans="1:13" outlineLevel="1">
      <c r="A66" s="6"/>
      <c r="B66" s="36">
        <v>42689</v>
      </c>
      <c r="C66" s="37">
        <v>0.10416666666666667</v>
      </c>
      <c r="D66" s="39">
        <v>0</v>
      </c>
      <c r="E66" s="39">
        <v>59.14</v>
      </c>
      <c r="F66" s="11">
        <f t="shared" si="1"/>
        <v>0</v>
      </c>
      <c r="G66" s="11">
        <f t="shared" si="0"/>
        <v>59.701830000000001</v>
      </c>
      <c r="H66" s="8">
        <f t="shared" si="2"/>
        <v>0</v>
      </c>
      <c r="J66" s="14"/>
      <c r="K66" s="63"/>
      <c r="L66" s="63"/>
      <c r="M66" s="63"/>
    </row>
    <row r="67" spans="1:13" outlineLevel="1">
      <c r="A67" s="6"/>
      <c r="B67" s="36">
        <v>42689</v>
      </c>
      <c r="C67" s="37">
        <v>0.125</v>
      </c>
      <c r="D67" s="39">
        <v>0</v>
      </c>
      <c r="E67" s="39">
        <v>52.36</v>
      </c>
      <c r="F67" s="11">
        <f t="shared" si="1"/>
        <v>0</v>
      </c>
      <c r="G67" s="11">
        <f t="shared" si="0"/>
        <v>52.857420000000005</v>
      </c>
      <c r="H67" s="8">
        <f t="shared" si="2"/>
        <v>0</v>
      </c>
      <c r="J67" s="14"/>
      <c r="K67" s="63"/>
      <c r="L67" s="63"/>
      <c r="M67" s="63"/>
    </row>
    <row r="68" spans="1:13" outlineLevel="1">
      <c r="A68" s="6"/>
      <c r="B68" s="36">
        <v>42689</v>
      </c>
      <c r="C68" s="37">
        <v>0.14583333333333334</v>
      </c>
      <c r="D68" s="39">
        <v>0</v>
      </c>
      <c r="E68" s="39">
        <v>56.76</v>
      </c>
      <c r="F68" s="11">
        <f t="shared" si="1"/>
        <v>0</v>
      </c>
      <c r="G68" s="11">
        <f t="shared" si="0"/>
        <v>57.299219999999998</v>
      </c>
      <c r="H68" s="8">
        <f t="shared" si="2"/>
        <v>0</v>
      </c>
      <c r="J68" s="14"/>
      <c r="K68" s="63"/>
      <c r="L68" s="63"/>
      <c r="M68" s="63"/>
    </row>
    <row r="69" spans="1:13" outlineLevel="1">
      <c r="A69" s="6"/>
      <c r="B69" s="36">
        <v>42689</v>
      </c>
      <c r="C69" s="37">
        <v>0.16666666666666666</v>
      </c>
      <c r="D69" s="39">
        <v>0</v>
      </c>
      <c r="E69" s="39">
        <v>57.74</v>
      </c>
      <c r="F69" s="11">
        <f t="shared" si="1"/>
        <v>0</v>
      </c>
      <c r="G69" s="11">
        <f t="shared" si="0"/>
        <v>58.288530000000009</v>
      </c>
      <c r="H69" s="8">
        <f t="shared" si="2"/>
        <v>0</v>
      </c>
      <c r="J69" s="14"/>
      <c r="K69" s="63"/>
      <c r="L69" s="63"/>
      <c r="M69" s="63"/>
    </row>
    <row r="70" spans="1:13" outlineLevel="1">
      <c r="A70" s="6"/>
      <c r="B70" s="36">
        <v>42689</v>
      </c>
      <c r="C70" s="37">
        <v>0.1875</v>
      </c>
      <c r="D70" s="39">
        <v>0</v>
      </c>
      <c r="E70" s="39">
        <v>70.790000000000006</v>
      </c>
      <c r="F70" s="11">
        <f t="shared" si="1"/>
        <v>0</v>
      </c>
      <c r="G70" s="11">
        <f t="shared" si="0"/>
        <v>71.462505000000007</v>
      </c>
      <c r="H70" s="8">
        <f t="shared" si="2"/>
        <v>0</v>
      </c>
      <c r="J70" s="14"/>
      <c r="K70" s="63"/>
      <c r="L70" s="63"/>
      <c r="M70" s="63"/>
    </row>
    <row r="71" spans="1:13" outlineLevel="1">
      <c r="A71" s="6"/>
      <c r="B71" s="36">
        <v>42689</v>
      </c>
      <c r="C71" s="37">
        <v>0.20833333333333334</v>
      </c>
      <c r="D71" s="39">
        <v>0</v>
      </c>
      <c r="E71" s="39">
        <v>76.39</v>
      </c>
      <c r="F71" s="11">
        <f t="shared" si="1"/>
        <v>0</v>
      </c>
      <c r="G71" s="11">
        <f t="shared" si="0"/>
        <v>77.115705000000005</v>
      </c>
      <c r="H71" s="8">
        <f t="shared" si="2"/>
        <v>0</v>
      </c>
      <c r="J71" s="14"/>
      <c r="K71" s="63"/>
      <c r="L71" s="63"/>
      <c r="M71" s="63"/>
    </row>
    <row r="72" spans="1:13" outlineLevel="1">
      <c r="A72" s="6"/>
      <c r="B72" s="36">
        <v>42689</v>
      </c>
      <c r="C72" s="37">
        <v>0.22916666666666666</v>
      </c>
      <c r="D72" s="39">
        <v>0</v>
      </c>
      <c r="E72" s="39">
        <v>96.32</v>
      </c>
      <c r="F72" s="11">
        <f t="shared" si="1"/>
        <v>0</v>
      </c>
      <c r="G72" s="11">
        <f t="shared" si="0"/>
        <v>97.235039999999998</v>
      </c>
      <c r="H72" s="8">
        <f t="shared" si="2"/>
        <v>0</v>
      </c>
      <c r="J72" s="14"/>
      <c r="K72" s="63"/>
      <c r="L72" s="63"/>
      <c r="M72" s="63"/>
    </row>
    <row r="73" spans="1:13" outlineLevel="1">
      <c r="A73" s="6"/>
      <c r="B73" s="36">
        <v>42689</v>
      </c>
      <c r="C73" s="37">
        <v>0.25</v>
      </c>
      <c r="D73" s="39">
        <v>0</v>
      </c>
      <c r="E73" s="39">
        <v>299.7</v>
      </c>
      <c r="F73" s="11">
        <f t="shared" si="1"/>
        <v>0</v>
      </c>
      <c r="G73" s="11">
        <f t="shared" si="0"/>
        <v>302.54714999999999</v>
      </c>
      <c r="H73" s="8">
        <f t="shared" si="2"/>
        <v>0</v>
      </c>
      <c r="J73" s="14"/>
      <c r="K73" s="63"/>
      <c r="L73" s="63"/>
      <c r="M73" s="63"/>
    </row>
    <row r="74" spans="1:13" outlineLevel="1">
      <c r="A74" s="6"/>
      <c r="B74" s="36">
        <v>42689</v>
      </c>
      <c r="C74" s="37">
        <v>0.27083333333333331</v>
      </c>
      <c r="D74" s="39">
        <v>0</v>
      </c>
      <c r="E74" s="39">
        <v>296.2</v>
      </c>
      <c r="F74" s="11">
        <f t="shared" si="1"/>
        <v>0</v>
      </c>
      <c r="G74" s="11">
        <f t="shared" si="0"/>
        <v>299.01390000000004</v>
      </c>
      <c r="H74" s="8">
        <f t="shared" si="2"/>
        <v>0</v>
      </c>
      <c r="J74" s="14"/>
      <c r="K74" s="63"/>
      <c r="L74" s="63"/>
      <c r="M74" s="63"/>
    </row>
    <row r="75" spans="1:13" outlineLevel="1">
      <c r="A75" s="6"/>
      <c r="B75" s="36">
        <v>42689</v>
      </c>
      <c r="C75" s="37">
        <v>0.29166666666666669</v>
      </c>
      <c r="D75" s="39">
        <v>0</v>
      </c>
      <c r="E75" s="39">
        <v>289.41000000000003</v>
      </c>
      <c r="F75" s="11">
        <f t="shared" si="1"/>
        <v>0</v>
      </c>
      <c r="G75" s="11">
        <f t="shared" si="0"/>
        <v>292.15939500000002</v>
      </c>
      <c r="H75" s="8">
        <f t="shared" si="2"/>
        <v>0</v>
      </c>
      <c r="J75" s="14"/>
      <c r="K75" s="63"/>
      <c r="L75" s="63"/>
      <c r="M75" s="63"/>
    </row>
    <row r="76" spans="1:13" outlineLevel="1">
      <c r="A76" s="6"/>
      <c r="B76" s="36">
        <v>42689</v>
      </c>
      <c r="C76" s="37">
        <v>0.3125</v>
      </c>
      <c r="D76" s="39">
        <v>0</v>
      </c>
      <c r="E76" s="39">
        <v>65.39</v>
      </c>
      <c r="F76" s="11">
        <f t="shared" si="1"/>
        <v>0</v>
      </c>
      <c r="G76" s="11">
        <f t="shared" si="0"/>
        <v>66.011205000000004</v>
      </c>
      <c r="H76" s="8">
        <f t="shared" si="2"/>
        <v>0</v>
      </c>
      <c r="J76" s="14"/>
      <c r="K76" s="63"/>
      <c r="L76" s="63"/>
      <c r="M76" s="63"/>
    </row>
    <row r="77" spans="1:13" outlineLevel="1">
      <c r="A77" s="6"/>
      <c r="B77" s="36">
        <v>42689</v>
      </c>
      <c r="C77" s="37">
        <v>0.33333333333333331</v>
      </c>
      <c r="D77" s="39">
        <v>0</v>
      </c>
      <c r="E77" s="39">
        <v>61.21</v>
      </c>
      <c r="F77" s="11">
        <f t="shared" si="1"/>
        <v>0</v>
      </c>
      <c r="G77" s="11">
        <f t="shared" si="0"/>
        <v>61.791495000000005</v>
      </c>
      <c r="H77" s="8">
        <f t="shared" si="2"/>
        <v>0</v>
      </c>
      <c r="J77" s="14"/>
      <c r="K77" s="63"/>
      <c r="L77" s="63"/>
      <c r="M77" s="63"/>
    </row>
    <row r="78" spans="1:13" outlineLevel="1">
      <c r="A78" s="6"/>
      <c r="B78" s="36">
        <v>42689</v>
      </c>
      <c r="C78" s="37">
        <v>0.35416666666666669</v>
      </c>
      <c r="D78" s="39">
        <v>0</v>
      </c>
      <c r="E78" s="39">
        <v>120.06</v>
      </c>
      <c r="F78" s="11">
        <f t="shared" ref="F78:F141" si="3">IF($B$11="Electricity",$D78*$B$7,$D78*$B$8)</f>
        <v>0</v>
      </c>
      <c r="G78" s="11">
        <f t="shared" ref="G78:G141" si="4">$E78*$B$8</f>
        <v>121.20057000000001</v>
      </c>
      <c r="H78" s="8">
        <f t="shared" si="2"/>
        <v>0</v>
      </c>
      <c r="J78" s="14"/>
      <c r="K78" s="63"/>
      <c r="L78" s="63"/>
      <c r="M78" s="63"/>
    </row>
    <row r="79" spans="1:13" outlineLevel="1">
      <c r="A79" s="6"/>
      <c r="B79" s="36">
        <v>42689</v>
      </c>
      <c r="C79" s="37">
        <v>0.375</v>
      </c>
      <c r="D79" s="39">
        <v>0</v>
      </c>
      <c r="E79" s="39">
        <v>85.21</v>
      </c>
      <c r="F79" s="11">
        <f t="shared" si="3"/>
        <v>0</v>
      </c>
      <c r="G79" s="11">
        <f t="shared" si="4"/>
        <v>86.019494999999992</v>
      </c>
      <c r="H79" s="8">
        <f t="shared" ref="H79:H142" si="5">F79*($B$6-G79)</f>
        <v>0</v>
      </c>
      <c r="J79" s="14"/>
      <c r="K79" s="63"/>
      <c r="L79" s="63"/>
      <c r="M79" s="63"/>
    </row>
    <row r="80" spans="1:13" outlineLevel="1">
      <c r="A80" s="6"/>
      <c r="B80" s="36">
        <v>42689</v>
      </c>
      <c r="C80" s="37">
        <v>0.39583333333333331</v>
      </c>
      <c r="D80" s="39">
        <v>0</v>
      </c>
      <c r="E80" s="39">
        <v>73.38</v>
      </c>
      <c r="F80" s="11">
        <f t="shared" si="3"/>
        <v>0</v>
      </c>
      <c r="G80" s="11">
        <f t="shared" si="4"/>
        <v>74.077110000000005</v>
      </c>
      <c r="H80" s="8">
        <f t="shared" si="5"/>
        <v>0</v>
      </c>
      <c r="J80" s="14"/>
      <c r="K80" s="63"/>
      <c r="L80" s="63"/>
      <c r="M80" s="63"/>
    </row>
    <row r="81" spans="1:13" outlineLevel="1">
      <c r="A81" s="6"/>
      <c r="B81" s="36">
        <v>42689</v>
      </c>
      <c r="C81" s="37">
        <v>0.41666666666666669</v>
      </c>
      <c r="D81" s="39">
        <v>0</v>
      </c>
      <c r="E81" s="39">
        <v>78.349999999999994</v>
      </c>
      <c r="F81" s="11">
        <f t="shared" si="3"/>
        <v>0</v>
      </c>
      <c r="G81" s="11">
        <f t="shared" si="4"/>
        <v>79.094324999999998</v>
      </c>
      <c r="H81" s="8">
        <f t="shared" si="5"/>
        <v>0</v>
      </c>
      <c r="J81" s="14"/>
      <c r="K81" s="63"/>
      <c r="L81" s="63"/>
      <c r="M81" s="63"/>
    </row>
    <row r="82" spans="1:13" outlineLevel="1">
      <c r="A82" s="6"/>
      <c r="B82" s="36">
        <v>42689</v>
      </c>
      <c r="C82" s="37">
        <v>0.4375</v>
      </c>
      <c r="D82" s="39">
        <v>0</v>
      </c>
      <c r="E82" s="39">
        <v>61.21</v>
      </c>
      <c r="F82" s="11">
        <f t="shared" si="3"/>
        <v>0</v>
      </c>
      <c r="G82" s="11">
        <f t="shared" si="4"/>
        <v>61.791495000000005</v>
      </c>
      <c r="H82" s="8">
        <f t="shared" si="5"/>
        <v>0</v>
      </c>
      <c r="J82" s="14"/>
      <c r="K82" s="63"/>
      <c r="L82" s="63"/>
      <c r="M82" s="63"/>
    </row>
    <row r="83" spans="1:13" outlineLevel="1">
      <c r="A83" s="6"/>
      <c r="B83" s="36">
        <v>42689</v>
      </c>
      <c r="C83" s="37">
        <v>0.45833333333333331</v>
      </c>
      <c r="D83" s="39">
        <v>0</v>
      </c>
      <c r="E83" s="39">
        <v>61.21</v>
      </c>
      <c r="F83" s="11">
        <f t="shared" si="3"/>
        <v>0</v>
      </c>
      <c r="G83" s="11">
        <f t="shared" si="4"/>
        <v>61.791495000000005</v>
      </c>
      <c r="H83" s="8">
        <f t="shared" si="5"/>
        <v>0</v>
      </c>
      <c r="J83" s="14"/>
      <c r="K83" s="63"/>
      <c r="L83" s="63"/>
      <c r="M83" s="63"/>
    </row>
    <row r="84" spans="1:13" outlineLevel="1">
      <c r="A84" s="6"/>
      <c r="B84" s="36">
        <v>42689</v>
      </c>
      <c r="C84" s="37">
        <v>0.47916666666666669</v>
      </c>
      <c r="D84" s="39">
        <v>0</v>
      </c>
      <c r="E84" s="39">
        <v>78.599999999999994</v>
      </c>
      <c r="F84" s="11">
        <f t="shared" si="3"/>
        <v>0</v>
      </c>
      <c r="G84" s="11">
        <f t="shared" si="4"/>
        <v>79.346699999999998</v>
      </c>
      <c r="H84" s="8">
        <f t="shared" si="5"/>
        <v>0</v>
      </c>
      <c r="J84" s="14"/>
      <c r="K84" s="63"/>
      <c r="L84" s="63"/>
      <c r="M84" s="63"/>
    </row>
    <row r="85" spans="1:13" outlineLevel="1">
      <c r="A85" s="6"/>
      <c r="B85" s="36">
        <v>42689</v>
      </c>
      <c r="C85" s="37">
        <v>0.5</v>
      </c>
      <c r="D85" s="39">
        <v>0</v>
      </c>
      <c r="E85" s="39">
        <v>72.8</v>
      </c>
      <c r="F85" s="11">
        <f t="shared" si="3"/>
        <v>0</v>
      </c>
      <c r="G85" s="11">
        <f t="shared" si="4"/>
        <v>73.491600000000005</v>
      </c>
      <c r="H85" s="8">
        <f t="shared" si="5"/>
        <v>0</v>
      </c>
      <c r="J85" s="14"/>
      <c r="K85" s="63"/>
      <c r="L85" s="63"/>
      <c r="M85" s="63"/>
    </row>
    <row r="86" spans="1:13" outlineLevel="1">
      <c r="A86" s="6"/>
      <c r="B86" s="36">
        <v>42689</v>
      </c>
      <c r="C86" s="37">
        <v>0.52083333333333337</v>
      </c>
      <c r="D86" s="39">
        <v>0</v>
      </c>
      <c r="E86" s="39">
        <v>61.21</v>
      </c>
      <c r="F86" s="11">
        <f t="shared" si="3"/>
        <v>0</v>
      </c>
      <c r="G86" s="11">
        <f t="shared" si="4"/>
        <v>61.791495000000005</v>
      </c>
      <c r="H86" s="8">
        <f t="shared" si="5"/>
        <v>0</v>
      </c>
      <c r="J86" s="14"/>
      <c r="K86" s="63"/>
      <c r="L86" s="63"/>
      <c r="M86" s="63"/>
    </row>
    <row r="87" spans="1:13" outlineLevel="1">
      <c r="A87" s="6"/>
      <c r="B87" s="36">
        <v>42689</v>
      </c>
      <c r="C87" s="37">
        <v>0.54166666666666663</v>
      </c>
      <c r="D87" s="39">
        <v>0</v>
      </c>
      <c r="E87" s="39">
        <v>61.21</v>
      </c>
      <c r="F87" s="11">
        <f t="shared" si="3"/>
        <v>0</v>
      </c>
      <c r="G87" s="11">
        <f t="shared" si="4"/>
        <v>61.791495000000005</v>
      </c>
      <c r="H87" s="8">
        <f t="shared" si="5"/>
        <v>0</v>
      </c>
      <c r="J87" s="14"/>
      <c r="K87" s="63"/>
      <c r="L87" s="63"/>
      <c r="M87" s="63"/>
    </row>
    <row r="88" spans="1:13" outlineLevel="1">
      <c r="A88" s="6"/>
      <c r="B88" s="36">
        <v>42689</v>
      </c>
      <c r="C88" s="37">
        <v>0.5625</v>
      </c>
      <c r="D88" s="39">
        <v>0</v>
      </c>
      <c r="E88" s="39">
        <v>61.21</v>
      </c>
      <c r="F88" s="11">
        <f t="shared" si="3"/>
        <v>0</v>
      </c>
      <c r="G88" s="11">
        <f t="shared" si="4"/>
        <v>61.791495000000005</v>
      </c>
      <c r="H88" s="8">
        <f t="shared" si="5"/>
        <v>0</v>
      </c>
      <c r="J88" s="14"/>
      <c r="K88" s="63"/>
      <c r="L88" s="63"/>
      <c r="M88" s="63"/>
    </row>
    <row r="89" spans="1:13" outlineLevel="1">
      <c r="A89" s="6"/>
      <c r="B89" s="36">
        <v>42689</v>
      </c>
      <c r="C89" s="37">
        <v>0.58333333333333337</v>
      </c>
      <c r="D89" s="39">
        <v>0</v>
      </c>
      <c r="E89" s="39">
        <v>61.21</v>
      </c>
      <c r="F89" s="11">
        <f t="shared" si="3"/>
        <v>0</v>
      </c>
      <c r="G89" s="11">
        <f t="shared" si="4"/>
        <v>61.791495000000005</v>
      </c>
      <c r="H89" s="8">
        <f t="shared" si="5"/>
        <v>0</v>
      </c>
      <c r="J89" s="14"/>
      <c r="K89" s="63"/>
      <c r="L89" s="63"/>
      <c r="M89" s="63"/>
    </row>
    <row r="90" spans="1:13" outlineLevel="1">
      <c r="A90" s="6"/>
      <c r="B90" s="36">
        <v>42689</v>
      </c>
      <c r="C90" s="37">
        <v>0.60416666666666663</v>
      </c>
      <c r="D90" s="39">
        <v>0</v>
      </c>
      <c r="E90" s="39">
        <v>61.17</v>
      </c>
      <c r="F90" s="11">
        <f t="shared" si="3"/>
        <v>0</v>
      </c>
      <c r="G90" s="11">
        <f t="shared" si="4"/>
        <v>61.751115000000006</v>
      </c>
      <c r="H90" s="8">
        <f t="shared" si="5"/>
        <v>0</v>
      </c>
      <c r="J90" s="14"/>
      <c r="K90" s="63"/>
      <c r="L90" s="63"/>
      <c r="M90" s="63"/>
    </row>
    <row r="91" spans="1:13" outlineLevel="1">
      <c r="A91" s="6"/>
      <c r="B91" s="36">
        <v>42689</v>
      </c>
      <c r="C91" s="37">
        <v>0.625</v>
      </c>
      <c r="D91" s="39">
        <v>0</v>
      </c>
      <c r="E91" s="39">
        <v>77.37</v>
      </c>
      <c r="F91" s="11">
        <f t="shared" si="3"/>
        <v>0</v>
      </c>
      <c r="G91" s="11">
        <f t="shared" si="4"/>
        <v>78.105015000000009</v>
      </c>
      <c r="H91" s="8">
        <f t="shared" si="5"/>
        <v>0</v>
      </c>
      <c r="J91" s="14"/>
      <c r="K91" s="63"/>
      <c r="L91" s="63"/>
      <c r="M91" s="63"/>
    </row>
    <row r="92" spans="1:13" outlineLevel="1">
      <c r="A92" s="6"/>
      <c r="B92" s="36">
        <v>42689</v>
      </c>
      <c r="C92" s="37">
        <v>0.64583333333333337</v>
      </c>
      <c r="D92" s="39">
        <v>0</v>
      </c>
      <c r="E92" s="39">
        <v>66.08</v>
      </c>
      <c r="F92" s="11">
        <f t="shared" si="3"/>
        <v>0</v>
      </c>
      <c r="G92" s="11">
        <f t="shared" si="4"/>
        <v>66.707760000000007</v>
      </c>
      <c r="H92" s="8">
        <f t="shared" si="5"/>
        <v>0</v>
      </c>
      <c r="J92" s="14"/>
      <c r="K92" s="63"/>
      <c r="L92" s="63"/>
      <c r="M92" s="63"/>
    </row>
    <row r="93" spans="1:13" outlineLevel="1">
      <c r="A93" s="6"/>
      <c r="B93" s="36">
        <v>42689</v>
      </c>
      <c r="C93" s="37">
        <v>0.66666666666666663</v>
      </c>
      <c r="D93" s="39">
        <v>0</v>
      </c>
      <c r="E93" s="39">
        <v>179.27</v>
      </c>
      <c r="F93" s="11">
        <f t="shared" si="3"/>
        <v>0</v>
      </c>
      <c r="G93" s="11">
        <f t="shared" si="4"/>
        <v>180.97306500000002</v>
      </c>
      <c r="H93" s="8">
        <f t="shared" si="5"/>
        <v>0</v>
      </c>
      <c r="J93" s="14"/>
      <c r="K93" s="63"/>
      <c r="L93" s="63"/>
      <c r="M93" s="63"/>
    </row>
    <row r="94" spans="1:13" outlineLevel="1">
      <c r="A94" s="6"/>
      <c r="B94" s="36">
        <v>42689</v>
      </c>
      <c r="C94" s="37">
        <v>0.6875</v>
      </c>
      <c r="D94" s="39">
        <v>0</v>
      </c>
      <c r="E94" s="39">
        <v>63.3</v>
      </c>
      <c r="F94" s="11">
        <f t="shared" si="3"/>
        <v>0</v>
      </c>
      <c r="G94" s="11">
        <f t="shared" si="4"/>
        <v>63.901350000000001</v>
      </c>
      <c r="H94" s="8">
        <f t="shared" si="5"/>
        <v>0</v>
      </c>
      <c r="J94" s="14"/>
      <c r="K94" s="63"/>
      <c r="L94" s="63"/>
      <c r="M94" s="63"/>
    </row>
    <row r="95" spans="1:13" outlineLevel="1">
      <c r="A95" s="6"/>
      <c r="B95" s="36">
        <v>42689</v>
      </c>
      <c r="C95" s="37">
        <v>0.70833333333333337</v>
      </c>
      <c r="D95" s="39">
        <v>0</v>
      </c>
      <c r="E95" s="39">
        <v>71.849999999999994</v>
      </c>
      <c r="F95" s="11">
        <f t="shared" si="3"/>
        <v>0</v>
      </c>
      <c r="G95" s="11">
        <f t="shared" si="4"/>
        <v>72.532574999999994</v>
      </c>
      <c r="H95" s="8">
        <f t="shared" si="5"/>
        <v>0</v>
      </c>
      <c r="J95" s="14"/>
      <c r="K95" s="63"/>
      <c r="L95" s="63"/>
      <c r="M95" s="63"/>
    </row>
    <row r="96" spans="1:13" outlineLevel="1">
      <c r="A96" s="6"/>
      <c r="B96" s="36">
        <v>42689</v>
      </c>
      <c r="C96" s="37">
        <v>0.72916666666666663</v>
      </c>
      <c r="D96" s="39">
        <v>0</v>
      </c>
      <c r="E96" s="39">
        <v>73.459999999999994</v>
      </c>
      <c r="F96" s="11">
        <f t="shared" si="3"/>
        <v>0</v>
      </c>
      <c r="G96" s="11">
        <f t="shared" si="4"/>
        <v>74.157870000000003</v>
      </c>
      <c r="H96" s="8">
        <f t="shared" si="5"/>
        <v>0</v>
      </c>
      <c r="J96" s="14"/>
      <c r="K96" s="63"/>
      <c r="L96" s="63"/>
      <c r="M96" s="63"/>
    </row>
    <row r="97" spans="1:13" outlineLevel="1">
      <c r="A97" s="6"/>
      <c r="B97" s="36">
        <v>42689</v>
      </c>
      <c r="C97" s="37">
        <v>0.75</v>
      </c>
      <c r="D97" s="39">
        <v>0</v>
      </c>
      <c r="E97" s="39">
        <v>67.83</v>
      </c>
      <c r="F97" s="11">
        <f t="shared" si="3"/>
        <v>0</v>
      </c>
      <c r="G97" s="11">
        <f t="shared" si="4"/>
        <v>68.474384999999998</v>
      </c>
      <c r="H97" s="8">
        <f t="shared" si="5"/>
        <v>0</v>
      </c>
      <c r="J97" s="14"/>
      <c r="K97" s="63"/>
      <c r="L97" s="63"/>
      <c r="M97" s="63"/>
    </row>
    <row r="98" spans="1:13" outlineLevel="1">
      <c r="A98" s="6"/>
      <c r="B98" s="36">
        <v>42689</v>
      </c>
      <c r="C98" s="37">
        <v>0.77083333333333337</v>
      </c>
      <c r="D98" s="39">
        <v>0</v>
      </c>
      <c r="E98" s="39">
        <v>52.38</v>
      </c>
      <c r="F98" s="11">
        <f t="shared" si="3"/>
        <v>0</v>
      </c>
      <c r="G98" s="11">
        <f t="shared" si="4"/>
        <v>52.877610000000004</v>
      </c>
      <c r="H98" s="8">
        <f t="shared" si="5"/>
        <v>0</v>
      </c>
      <c r="J98" s="14"/>
      <c r="K98" s="63"/>
      <c r="L98" s="63"/>
      <c r="M98" s="63"/>
    </row>
    <row r="99" spans="1:13" outlineLevel="1">
      <c r="A99" s="6"/>
      <c r="B99" s="36">
        <v>42689</v>
      </c>
      <c r="C99" s="37">
        <v>0.79166666666666663</v>
      </c>
      <c r="D99" s="39">
        <v>0</v>
      </c>
      <c r="E99" s="39">
        <v>121.43</v>
      </c>
      <c r="F99" s="11">
        <f t="shared" si="3"/>
        <v>0</v>
      </c>
      <c r="G99" s="11">
        <f t="shared" si="4"/>
        <v>122.58358500000001</v>
      </c>
      <c r="H99" s="8">
        <f t="shared" si="5"/>
        <v>0</v>
      </c>
      <c r="J99" s="14"/>
      <c r="K99" s="63"/>
      <c r="L99" s="63"/>
      <c r="M99" s="63"/>
    </row>
    <row r="100" spans="1:13" outlineLevel="1">
      <c r="A100" s="6"/>
      <c r="B100" s="36">
        <v>42689</v>
      </c>
      <c r="C100" s="37">
        <v>0.8125</v>
      </c>
      <c r="D100" s="39">
        <v>0</v>
      </c>
      <c r="E100" s="39">
        <v>174.02</v>
      </c>
      <c r="F100" s="11">
        <f t="shared" si="3"/>
        <v>0</v>
      </c>
      <c r="G100" s="11">
        <f t="shared" si="4"/>
        <v>175.67319000000003</v>
      </c>
      <c r="H100" s="8">
        <f t="shared" si="5"/>
        <v>0</v>
      </c>
      <c r="J100" s="14"/>
      <c r="K100" s="63"/>
      <c r="L100" s="63"/>
      <c r="M100" s="63"/>
    </row>
    <row r="101" spans="1:13" outlineLevel="1">
      <c r="A101" s="6"/>
      <c r="B101" s="36">
        <v>42689</v>
      </c>
      <c r="C101" s="37">
        <v>0.83333333333333337</v>
      </c>
      <c r="D101" s="39">
        <v>0</v>
      </c>
      <c r="E101" s="39">
        <v>96.41</v>
      </c>
      <c r="F101" s="11">
        <f t="shared" si="3"/>
        <v>0</v>
      </c>
      <c r="G101" s="11">
        <f t="shared" si="4"/>
        <v>97.325895000000003</v>
      </c>
      <c r="H101" s="8">
        <f t="shared" si="5"/>
        <v>0</v>
      </c>
      <c r="J101" s="14"/>
      <c r="K101" s="63"/>
      <c r="L101" s="63"/>
      <c r="M101" s="63"/>
    </row>
    <row r="102" spans="1:13" outlineLevel="1">
      <c r="A102" s="6"/>
      <c r="B102" s="36">
        <v>42689</v>
      </c>
      <c r="C102" s="37">
        <v>0.85416666666666663</v>
      </c>
      <c r="D102" s="39">
        <v>0</v>
      </c>
      <c r="E102" s="39">
        <v>81.069999999999993</v>
      </c>
      <c r="F102" s="11">
        <f t="shared" si="3"/>
        <v>0</v>
      </c>
      <c r="G102" s="11">
        <f t="shared" si="4"/>
        <v>81.840164999999999</v>
      </c>
      <c r="H102" s="8">
        <f t="shared" si="5"/>
        <v>0</v>
      </c>
      <c r="J102" s="14"/>
      <c r="K102" s="63"/>
      <c r="L102" s="63"/>
      <c r="M102" s="63"/>
    </row>
    <row r="103" spans="1:13" outlineLevel="1">
      <c r="A103" s="6"/>
      <c r="B103" s="36">
        <v>42689</v>
      </c>
      <c r="C103" s="37">
        <v>0.875</v>
      </c>
      <c r="D103" s="39">
        <v>0</v>
      </c>
      <c r="E103" s="39">
        <v>50.38</v>
      </c>
      <c r="F103" s="11">
        <f t="shared" si="3"/>
        <v>0</v>
      </c>
      <c r="G103" s="11">
        <f t="shared" si="4"/>
        <v>50.858610000000006</v>
      </c>
      <c r="H103" s="8">
        <f t="shared" si="5"/>
        <v>0</v>
      </c>
      <c r="J103" s="14"/>
      <c r="K103" s="63"/>
      <c r="L103" s="63"/>
      <c r="M103" s="63"/>
    </row>
    <row r="104" spans="1:13" outlineLevel="1">
      <c r="A104" s="6"/>
      <c r="B104" s="36">
        <v>42689</v>
      </c>
      <c r="C104" s="37">
        <v>0.89583333333333337</v>
      </c>
      <c r="D104" s="39">
        <v>0</v>
      </c>
      <c r="E104" s="39">
        <v>51.03</v>
      </c>
      <c r="F104" s="11">
        <f t="shared" si="3"/>
        <v>0</v>
      </c>
      <c r="G104" s="11">
        <f t="shared" si="4"/>
        <v>51.514785000000003</v>
      </c>
      <c r="H104" s="8">
        <f t="shared" si="5"/>
        <v>0</v>
      </c>
      <c r="J104" s="14"/>
      <c r="K104" s="63"/>
      <c r="L104" s="63"/>
      <c r="M104" s="63"/>
    </row>
    <row r="105" spans="1:13" outlineLevel="1">
      <c r="A105" s="6"/>
      <c r="B105" s="36">
        <v>42689</v>
      </c>
      <c r="C105" s="37">
        <v>0.91666666666666663</v>
      </c>
      <c r="D105" s="39">
        <v>0</v>
      </c>
      <c r="E105" s="39">
        <v>45.5</v>
      </c>
      <c r="F105" s="11">
        <f t="shared" si="3"/>
        <v>0</v>
      </c>
      <c r="G105" s="11">
        <f t="shared" si="4"/>
        <v>45.932250000000003</v>
      </c>
      <c r="H105" s="8">
        <f t="shared" si="5"/>
        <v>0</v>
      </c>
      <c r="J105" s="14"/>
      <c r="K105" s="63"/>
      <c r="L105" s="63"/>
      <c r="M105" s="63"/>
    </row>
    <row r="106" spans="1:13" outlineLevel="1">
      <c r="A106" s="6"/>
      <c r="B106" s="36">
        <v>42689</v>
      </c>
      <c r="C106" s="37">
        <v>0.9375</v>
      </c>
      <c r="D106" s="39">
        <v>0</v>
      </c>
      <c r="E106" s="39">
        <v>156.75</v>
      </c>
      <c r="F106" s="11">
        <f t="shared" si="3"/>
        <v>0</v>
      </c>
      <c r="G106" s="11">
        <f t="shared" si="4"/>
        <v>158.239125</v>
      </c>
      <c r="H106" s="8">
        <f t="shared" si="5"/>
        <v>0</v>
      </c>
      <c r="J106" s="14"/>
      <c r="K106" s="63"/>
      <c r="L106" s="63"/>
      <c r="M106" s="63"/>
    </row>
    <row r="107" spans="1:13" outlineLevel="1">
      <c r="A107" s="6"/>
      <c r="B107" s="36">
        <v>42689</v>
      </c>
      <c r="C107" s="37">
        <v>0.95833333333333337</v>
      </c>
      <c r="D107" s="39">
        <v>0</v>
      </c>
      <c r="E107" s="39">
        <v>81.92</v>
      </c>
      <c r="F107" s="11">
        <f t="shared" si="3"/>
        <v>0</v>
      </c>
      <c r="G107" s="11">
        <f t="shared" si="4"/>
        <v>82.698240000000013</v>
      </c>
      <c r="H107" s="8">
        <f t="shared" si="5"/>
        <v>0</v>
      </c>
      <c r="J107" s="14"/>
      <c r="K107" s="63"/>
      <c r="L107" s="63"/>
      <c r="M107" s="63"/>
    </row>
    <row r="108" spans="1:13" outlineLevel="1">
      <c r="A108" s="6"/>
      <c r="B108" s="36">
        <v>42689</v>
      </c>
      <c r="C108" s="37">
        <v>0.97916666666666663</v>
      </c>
      <c r="D108" s="39">
        <v>0</v>
      </c>
      <c r="E108" s="39">
        <v>79.11</v>
      </c>
      <c r="F108" s="11">
        <f t="shared" si="3"/>
        <v>0</v>
      </c>
      <c r="G108" s="11">
        <f t="shared" si="4"/>
        <v>79.861545000000007</v>
      </c>
      <c r="H108" s="8">
        <f t="shared" si="5"/>
        <v>0</v>
      </c>
      <c r="J108" s="14"/>
      <c r="K108" s="63"/>
      <c r="L108" s="63"/>
      <c r="M108" s="63"/>
    </row>
    <row r="109" spans="1:13" outlineLevel="1">
      <c r="A109" s="6"/>
      <c r="B109" s="36">
        <v>42689</v>
      </c>
      <c r="C109" s="37">
        <v>0</v>
      </c>
      <c r="D109" s="39">
        <v>0</v>
      </c>
      <c r="E109" s="39">
        <v>195.86</v>
      </c>
      <c r="F109" s="11">
        <f t="shared" si="3"/>
        <v>0</v>
      </c>
      <c r="G109" s="11">
        <f t="shared" si="4"/>
        <v>197.72067000000001</v>
      </c>
      <c r="H109" s="8">
        <f t="shared" si="5"/>
        <v>0</v>
      </c>
      <c r="J109" s="14"/>
      <c r="K109" s="63"/>
      <c r="L109" s="63"/>
      <c r="M109" s="63"/>
    </row>
    <row r="110" spans="1:13" outlineLevel="1">
      <c r="A110" s="6"/>
      <c r="B110" s="36">
        <v>42690</v>
      </c>
      <c r="C110" s="37">
        <v>2.0833333333333332E-2</v>
      </c>
      <c r="D110" s="39">
        <v>0</v>
      </c>
      <c r="E110" s="39">
        <v>73.489999999999995</v>
      </c>
      <c r="F110" s="11">
        <f t="shared" si="3"/>
        <v>0</v>
      </c>
      <c r="G110" s="11">
        <f t="shared" si="4"/>
        <v>74.188154999999995</v>
      </c>
      <c r="H110" s="8">
        <f t="shared" si="5"/>
        <v>0</v>
      </c>
      <c r="J110" s="14"/>
      <c r="K110" s="63"/>
      <c r="L110" s="63"/>
      <c r="M110" s="63"/>
    </row>
    <row r="111" spans="1:13" outlineLevel="1">
      <c r="A111" s="6"/>
      <c r="B111" s="36">
        <v>42690</v>
      </c>
      <c r="C111" s="37">
        <v>4.1666666666666664E-2</v>
      </c>
      <c r="D111" s="39">
        <v>0</v>
      </c>
      <c r="E111" s="39">
        <v>62.31</v>
      </c>
      <c r="F111" s="11">
        <f t="shared" si="3"/>
        <v>0</v>
      </c>
      <c r="G111" s="11">
        <f t="shared" si="4"/>
        <v>62.901945000000005</v>
      </c>
      <c r="H111" s="8">
        <f t="shared" si="5"/>
        <v>0</v>
      </c>
      <c r="J111" s="14"/>
      <c r="K111" s="63"/>
      <c r="L111" s="63"/>
      <c r="M111" s="63"/>
    </row>
    <row r="112" spans="1:13" outlineLevel="1">
      <c r="A112" s="6"/>
      <c r="B112" s="36">
        <v>42690</v>
      </c>
      <c r="C112" s="37">
        <v>6.25E-2</v>
      </c>
      <c r="D112" s="39">
        <v>0</v>
      </c>
      <c r="E112" s="39">
        <v>55.99</v>
      </c>
      <c r="F112" s="11">
        <f t="shared" si="3"/>
        <v>0</v>
      </c>
      <c r="G112" s="11">
        <f t="shared" si="4"/>
        <v>56.521905000000004</v>
      </c>
      <c r="H112" s="8">
        <f t="shared" si="5"/>
        <v>0</v>
      </c>
      <c r="J112" s="14"/>
      <c r="K112" s="63"/>
      <c r="L112" s="63"/>
      <c r="M112" s="63"/>
    </row>
    <row r="113" spans="1:13" outlineLevel="1">
      <c r="A113" s="6"/>
      <c r="B113" s="36">
        <v>42690</v>
      </c>
      <c r="C113" s="37">
        <v>8.3333333333333329E-2</v>
      </c>
      <c r="D113" s="39">
        <v>0</v>
      </c>
      <c r="E113" s="39">
        <v>52.67</v>
      </c>
      <c r="F113" s="11">
        <f t="shared" si="3"/>
        <v>0</v>
      </c>
      <c r="G113" s="11">
        <f t="shared" si="4"/>
        <v>53.170365000000004</v>
      </c>
      <c r="H113" s="8">
        <f t="shared" si="5"/>
        <v>0</v>
      </c>
      <c r="J113" s="14"/>
      <c r="K113" s="63"/>
      <c r="L113" s="63"/>
      <c r="M113" s="63"/>
    </row>
    <row r="114" spans="1:13" outlineLevel="1">
      <c r="A114" s="6"/>
      <c r="B114" s="36">
        <v>42690</v>
      </c>
      <c r="C114" s="37">
        <v>0.10416666666666667</v>
      </c>
      <c r="D114" s="39">
        <v>0</v>
      </c>
      <c r="E114" s="39">
        <v>48.39</v>
      </c>
      <c r="F114" s="11">
        <f t="shared" si="3"/>
        <v>0</v>
      </c>
      <c r="G114" s="11">
        <f t="shared" si="4"/>
        <v>48.849705</v>
      </c>
      <c r="H114" s="8">
        <f t="shared" si="5"/>
        <v>0</v>
      </c>
      <c r="J114" s="14"/>
      <c r="K114" s="63"/>
      <c r="L114" s="63"/>
      <c r="M114" s="63"/>
    </row>
    <row r="115" spans="1:13" outlineLevel="1">
      <c r="A115" s="6"/>
      <c r="B115" s="36">
        <v>42690</v>
      </c>
      <c r="C115" s="37">
        <v>0.125</v>
      </c>
      <c r="D115" s="39">
        <v>0</v>
      </c>
      <c r="E115" s="39">
        <v>49.24</v>
      </c>
      <c r="F115" s="11">
        <f t="shared" si="3"/>
        <v>0</v>
      </c>
      <c r="G115" s="11">
        <f t="shared" si="4"/>
        <v>49.707780000000007</v>
      </c>
      <c r="H115" s="8">
        <f t="shared" si="5"/>
        <v>0</v>
      </c>
      <c r="J115" s="14"/>
      <c r="K115" s="63"/>
      <c r="L115" s="63"/>
      <c r="M115" s="63"/>
    </row>
    <row r="116" spans="1:13" outlineLevel="1">
      <c r="A116" s="6"/>
      <c r="B116" s="36">
        <v>42690</v>
      </c>
      <c r="C116" s="37">
        <v>0.14583333333333334</v>
      </c>
      <c r="D116" s="39">
        <v>0</v>
      </c>
      <c r="E116" s="39">
        <v>49</v>
      </c>
      <c r="F116" s="11">
        <f t="shared" si="3"/>
        <v>0</v>
      </c>
      <c r="G116" s="11">
        <f t="shared" si="4"/>
        <v>49.465500000000006</v>
      </c>
      <c r="H116" s="8">
        <f t="shared" si="5"/>
        <v>0</v>
      </c>
      <c r="J116" s="14"/>
      <c r="K116" s="63"/>
      <c r="L116" s="63"/>
      <c r="M116" s="63"/>
    </row>
    <row r="117" spans="1:13" outlineLevel="1">
      <c r="A117" s="6"/>
      <c r="B117" s="36">
        <v>42690</v>
      </c>
      <c r="C117" s="37">
        <v>0.16666666666666666</v>
      </c>
      <c r="D117" s="39">
        <v>0</v>
      </c>
      <c r="E117" s="39">
        <v>52.48</v>
      </c>
      <c r="F117" s="11">
        <f t="shared" si="3"/>
        <v>0</v>
      </c>
      <c r="G117" s="11">
        <f t="shared" si="4"/>
        <v>52.978560000000002</v>
      </c>
      <c r="H117" s="8">
        <f t="shared" si="5"/>
        <v>0</v>
      </c>
      <c r="J117" s="14"/>
      <c r="K117" s="63"/>
      <c r="L117" s="63"/>
      <c r="M117" s="63"/>
    </row>
    <row r="118" spans="1:13" outlineLevel="1">
      <c r="A118" s="6"/>
      <c r="B118" s="36">
        <v>42690</v>
      </c>
      <c r="C118" s="37">
        <v>0.1875</v>
      </c>
      <c r="D118" s="39">
        <v>0</v>
      </c>
      <c r="E118" s="39">
        <v>61.96</v>
      </c>
      <c r="F118" s="11">
        <f t="shared" si="3"/>
        <v>0</v>
      </c>
      <c r="G118" s="11">
        <f t="shared" si="4"/>
        <v>62.548620000000007</v>
      </c>
      <c r="H118" s="8">
        <f t="shared" si="5"/>
        <v>0</v>
      </c>
      <c r="J118" s="14"/>
      <c r="K118" s="63"/>
      <c r="L118" s="63"/>
      <c r="M118" s="63"/>
    </row>
    <row r="119" spans="1:13" outlineLevel="1">
      <c r="A119" s="6"/>
      <c r="B119" s="36">
        <v>42690</v>
      </c>
      <c r="C119" s="37">
        <v>0.20833333333333334</v>
      </c>
      <c r="D119" s="39">
        <v>0</v>
      </c>
      <c r="E119" s="39">
        <v>64.599999999999994</v>
      </c>
      <c r="F119" s="11">
        <f t="shared" si="3"/>
        <v>0</v>
      </c>
      <c r="G119" s="11">
        <f t="shared" si="4"/>
        <v>65.213700000000003</v>
      </c>
      <c r="H119" s="8">
        <f t="shared" si="5"/>
        <v>0</v>
      </c>
      <c r="J119" s="14"/>
      <c r="K119" s="63"/>
      <c r="L119" s="63"/>
      <c r="M119" s="63"/>
    </row>
    <row r="120" spans="1:13" outlineLevel="1">
      <c r="A120" s="6"/>
      <c r="B120" s="36">
        <v>42690</v>
      </c>
      <c r="C120" s="37">
        <v>0.22916666666666666</v>
      </c>
      <c r="D120" s="39">
        <v>0</v>
      </c>
      <c r="E120" s="39">
        <v>85.55</v>
      </c>
      <c r="F120" s="11">
        <f t="shared" si="3"/>
        <v>0</v>
      </c>
      <c r="G120" s="11">
        <f t="shared" si="4"/>
        <v>86.362724999999998</v>
      </c>
      <c r="H120" s="8">
        <f t="shared" si="5"/>
        <v>0</v>
      </c>
      <c r="J120" s="14"/>
      <c r="K120" s="63"/>
      <c r="L120" s="63"/>
      <c r="M120" s="63"/>
    </row>
    <row r="121" spans="1:13" outlineLevel="1">
      <c r="A121" s="6"/>
      <c r="B121" s="36">
        <v>42690</v>
      </c>
      <c r="C121" s="37">
        <v>0.25</v>
      </c>
      <c r="D121" s="39">
        <v>0</v>
      </c>
      <c r="E121" s="39">
        <v>132.26</v>
      </c>
      <c r="F121" s="11">
        <f t="shared" si="3"/>
        <v>0</v>
      </c>
      <c r="G121" s="11">
        <f t="shared" si="4"/>
        <v>133.51647</v>
      </c>
      <c r="H121" s="8">
        <f t="shared" si="5"/>
        <v>0</v>
      </c>
      <c r="J121" s="14"/>
      <c r="K121" s="63"/>
      <c r="L121" s="63"/>
      <c r="M121" s="63"/>
    </row>
    <row r="122" spans="1:13" outlineLevel="1">
      <c r="A122" s="6"/>
      <c r="B122" s="36">
        <v>42690</v>
      </c>
      <c r="C122" s="37">
        <v>0.27083333333333331</v>
      </c>
      <c r="D122" s="39">
        <v>0</v>
      </c>
      <c r="E122" s="39">
        <v>98.99</v>
      </c>
      <c r="F122" s="11">
        <f t="shared" si="3"/>
        <v>0</v>
      </c>
      <c r="G122" s="11">
        <f t="shared" si="4"/>
        <v>99.930405000000007</v>
      </c>
      <c r="H122" s="8">
        <f t="shared" si="5"/>
        <v>0</v>
      </c>
      <c r="J122" s="14"/>
      <c r="K122" s="63"/>
      <c r="L122" s="63"/>
      <c r="M122" s="63"/>
    </row>
    <row r="123" spans="1:13" outlineLevel="1">
      <c r="A123" s="6"/>
      <c r="B123" s="36">
        <v>42690</v>
      </c>
      <c r="C123" s="37">
        <v>0.29166666666666669</v>
      </c>
      <c r="D123" s="39">
        <v>0</v>
      </c>
      <c r="E123" s="39">
        <v>70.89</v>
      </c>
      <c r="F123" s="11">
        <f t="shared" si="3"/>
        <v>0</v>
      </c>
      <c r="G123" s="11">
        <f t="shared" si="4"/>
        <v>71.563455000000005</v>
      </c>
      <c r="H123" s="8">
        <f t="shared" si="5"/>
        <v>0</v>
      </c>
      <c r="J123" s="14"/>
      <c r="K123" s="63"/>
      <c r="L123" s="63"/>
      <c r="M123" s="63"/>
    </row>
    <row r="124" spans="1:13" outlineLevel="1">
      <c r="A124" s="6"/>
      <c r="B124" s="36">
        <v>42690</v>
      </c>
      <c r="C124" s="37">
        <v>0.3125</v>
      </c>
      <c r="D124" s="39">
        <v>0</v>
      </c>
      <c r="E124" s="39">
        <v>54.16</v>
      </c>
      <c r="F124" s="11">
        <f t="shared" si="3"/>
        <v>0</v>
      </c>
      <c r="G124" s="11">
        <f t="shared" si="4"/>
        <v>54.674520000000001</v>
      </c>
      <c r="H124" s="8">
        <f t="shared" si="5"/>
        <v>0</v>
      </c>
      <c r="J124" s="14"/>
      <c r="K124" s="63"/>
      <c r="L124" s="63"/>
      <c r="M124" s="63"/>
    </row>
    <row r="125" spans="1:13" outlineLevel="1">
      <c r="A125" s="6"/>
      <c r="B125" s="36">
        <v>42690</v>
      </c>
      <c r="C125" s="37">
        <v>0.33333333333333331</v>
      </c>
      <c r="D125" s="39">
        <v>0</v>
      </c>
      <c r="E125" s="39">
        <v>53.87</v>
      </c>
      <c r="F125" s="11">
        <f t="shared" si="3"/>
        <v>0</v>
      </c>
      <c r="G125" s="11">
        <f t="shared" si="4"/>
        <v>54.381765000000001</v>
      </c>
      <c r="H125" s="8">
        <f t="shared" si="5"/>
        <v>0</v>
      </c>
      <c r="J125" s="14"/>
      <c r="K125" s="63"/>
      <c r="L125" s="63"/>
      <c r="M125" s="63"/>
    </row>
    <row r="126" spans="1:13" outlineLevel="1">
      <c r="A126" s="6"/>
      <c r="B126" s="36">
        <v>42690</v>
      </c>
      <c r="C126" s="37">
        <v>0.35416666666666669</v>
      </c>
      <c r="D126" s="39">
        <v>0</v>
      </c>
      <c r="E126" s="39">
        <v>60.37</v>
      </c>
      <c r="F126" s="11">
        <f t="shared" si="3"/>
        <v>0</v>
      </c>
      <c r="G126" s="11">
        <f t="shared" si="4"/>
        <v>60.943514999999998</v>
      </c>
      <c r="H126" s="8">
        <f t="shared" si="5"/>
        <v>0</v>
      </c>
      <c r="J126" s="14"/>
      <c r="K126" s="63"/>
      <c r="L126" s="63"/>
      <c r="M126" s="63"/>
    </row>
    <row r="127" spans="1:13" outlineLevel="1">
      <c r="A127" s="6"/>
      <c r="B127" s="36">
        <v>42690</v>
      </c>
      <c r="C127" s="37">
        <v>0.375</v>
      </c>
      <c r="D127" s="39">
        <v>0</v>
      </c>
      <c r="E127" s="39">
        <v>63.51</v>
      </c>
      <c r="F127" s="11">
        <f t="shared" si="3"/>
        <v>0</v>
      </c>
      <c r="G127" s="11">
        <f t="shared" si="4"/>
        <v>64.113344999999995</v>
      </c>
      <c r="H127" s="8">
        <f t="shared" si="5"/>
        <v>0</v>
      </c>
      <c r="J127" s="14"/>
      <c r="K127" s="63"/>
      <c r="L127" s="63"/>
      <c r="M127" s="63"/>
    </row>
    <row r="128" spans="1:13" outlineLevel="1">
      <c r="A128" s="6"/>
      <c r="B128" s="36">
        <v>42690</v>
      </c>
      <c r="C128" s="37">
        <v>0.39583333333333331</v>
      </c>
      <c r="D128" s="39">
        <v>0</v>
      </c>
      <c r="E128" s="39">
        <v>75.62</v>
      </c>
      <c r="F128" s="11">
        <f t="shared" si="3"/>
        <v>0</v>
      </c>
      <c r="G128" s="11">
        <f t="shared" si="4"/>
        <v>76.338390000000004</v>
      </c>
      <c r="H128" s="8">
        <f t="shared" si="5"/>
        <v>0</v>
      </c>
      <c r="J128" s="14"/>
      <c r="K128" s="63"/>
      <c r="L128" s="63"/>
      <c r="M128" s="63"/>
    </row>
    <row r="129" spans="1:13" outlineLevel="1">
      <c r="A129" s="6"/>
      <c r="B129" s="36">
        <v>42690</v>
      </c>
      <c r="C129" s="37">
        <v>0.41666666666666669</v>
      </c>
      <c r="D129" s="39">
        <v>0</v>
      </c>
      <c r="E129" s="39">
        <v>91.54</v>
      </c>
      <c r="F129" s="11">
        <f t="shared" si="3"/>
        <v>0</v>
      </c>
      <c r="G129" s="11">
        <f t="shared" si="4"/>
        <v>92.409630000000007</v>
      </c>
      <c r="H129" s="8">
        <f t="shared" si="5"/>
        <v>0</v>
      </c>
      <c r="J129" s="14"/>
      <c r="K129" s="63"/>
      <c r="L129" s="63"/>
      <c r="M129" s="63"/>
    </row>
    <row r="130" spans="1:13" outlineLevel="1">
      <c r="A130" s="6"/>
      <c r="B130" s="36">
        <v>42690</v>
      </c>
      <c r="C130" s="37">
        <v>0.4375</v>
      </c>
      <c r="D130" s="39">
        <v>0</v>
      </c>
      <c r="E130" s="39">
        <v>90.49</v>
      </c>
      <c r="F130" s="11">
        <f t="shared" si="3"/>
        <v>0</v>
      </c>
      <c r="G130" s="11">
        <f t="shared" si="4"/>
        <v>91.349654999999998</v>
      </c>
      <c r="H130" s="8">
        <f t="shared" si="5"/>
        <v>0</v>
      </c>
      <c r="J130" s="14"/>
      <c r="K130" s="63"/>
      <c r="L130" s="63"/>
      <c r="M130" s="63"/>
    </row>
    <row r="131" spans="1:13" outlineLevel="1">
      <c r="A131" s="6"/>
      <c r="B131" s="36">
        <v>42690</v>
      </c>
      <c r="C131" s="37">
        <v>0.45833333333333331</v>
      </c>
      <c r="D131" s="39">
        <v>0</v>
      </c>
      <c r="E131" s="39">
        <v>79.73</v>
      </c>
      <c r="F131" s="11">
        <f t="shared" si="3"/>
        <v>0</v>
      </c>
      <c r="G131" s="11">
        <f t="shared" si="4"/>
        <v>80.487435000000005</v>
      </c>
      <c r="H131" s="8">
        <f t="shared" si="5"/>
        <v>0</v>
      </c>
      <c r="J131" s="14"/>
      <c r="K131" s="63"/>
      <c r="L131" s="63"/>
      <c r="M131" s="63"/>
    </row>
    <row r="132" spans="1:13" outlineLevel="1">
      <c r="A132" s="6"/>
      <c r="B132" s="36">
        <v>42690</v>
      </c>
      <c r="C132" s="37">
        <v>0.47916666666666669</v>
      </c>
      <c r="D132" s="39">
        <v>0</v>
      </c>
      <c r="E132" s="39">
        <v>71.98</v>
      </c>
      <c r="F132" s="11">
        <f t="shared" si="3"/>
        <v>0</v>
      </c>
      <c r="G132" s="11">
        <f t="shared" si="4"/>
        <v>72.663810000000012</v>
      </c>
      <c r="H132" s="8">
        <f t="shared" si="5"/>
        <v>0</v>
      </c>
      <c r="J132" s="14"/>
      <c r="K132" s="63"/>
      <c r="L132" s="63"/>
      <c r="M132" s="63"/>
    </row>
    <row r="133" spans="1:13" outlineLevel="1">
      <c r="A133" s="6"/>
      <c r="B133" s="36">
        <v>42690</v>
      </c>
      <c r="C133" s="37">
        <v>0.5</v>
      </c>
      <c r="D133" s="39">
        <v>0</v>
      </c>
      <c r="E133" s="39">
        <v>61.18</v>
      </c>
      <c r="F133" s="11">
        <f t="shared" si="3"/>
        <v>0</v>
      </c>
      <c r="G133" s="11">
        <f t="shared" si="4"/>
        <v>61.761210000000005</v>
      </c>
      <c r="H133" s="8">
        <f t="shared" si="5"/>
        <v>0</v>
      </c>
      <c r="J133" s="14"/>
      <c r="K133" s="63"/>
      <c r="L133" s="63"/>
      <c r="M133" s="63"/>
    </row>
    <row r="134" spans="1:13" outlineLevel="1">
      <c r="A134" s="6"/>
      <c r="B134" s="36">
        <v>42690</v>
      </c>
      <c r="C134" s="37">
        <v>0.52083333333333337</v>
      </c>
      <c r="D134" s="39">
        <v>0</v>
      </c>
      <c r="E134" s="39">
        <v>67.34</v>
      </c>
      <c r="F134" s="11">
        <f t="shared" si="3"/>
        <v>0</v>
      </c>
      <c r="G134" s="11">
        <f t="shared" si="4"/>
        <v>67.979730000000004</v>
      </c>
      <c r="H134" s="8">
        <f t="shared" si="5"/>
        <v>0</v>
      </c>
      <c r="J134" s="14"/>
      <c r="K134" s="63"/>
      <c r="L134" s="63"/>
      <c r="M134" s="63"/>
    </row>
    <row r="135" spans="1:13" outlineLevel="1">
      <c r="A135" s="6"/>
      <c r="B135" s="36">
        <v>42690</v>
      </c>
      <c r="C135" s="37">
        <v>0.54166666666666663</v>
      </c>
      <c r="D135" s="39">
        <v>0</v>
      </c>
      <c r="E135" s="39">
        <v>73.569999999999993</v>
      </c>
      <c r="F135" s="11">
        <f t="shared" si="3"/>
        <v>0</v>
      </c>
      <c r="G135" s="11">
        <f t="shared" si="4"/>
        <v>74.268914999999993</v>
      </c>
      <c r="H135" s="8">
        <f t="shared" si="5"/>
        <v>0</v>
      </c>
      <c r="J135" s="14"/>
      <c r="K135" s="63"/>
      <c r="L135" s="63"/>
      <c r="M135" s="63"/>
    </row>
    <row r="136" spans="1:13" outlineLevel="1">
      <c r="A136" s="6"/>
      <c r="B136" s="36">
        <v>42690</v>
      </c>
      <c r="C136" s="37">
        <v>0.5625</v>
      </c>
      <c r="D136" s="39">
        <v>0</v>
      </c>
      <c r="E136" s="39">
        <v>78.599999999999994</v>
      </c>
      <c r="F136" s="11">
        <f t="shared" si="3"/>
        <v>0</v>
      </c>
      <c r="G136" s="11">
        <f t="shared" si="4"/>
        <v>79.346699999999998</v>
      </c>
      <c r="H136" s="8">
        <f t="shared" si="5"/>
        <v>0</v>
      </c>
      <c r="J136" s="14"/>
      <c r="K136" s="63"/>
      <c r="L136" s="63"/>
      <c r="M136" s="63"/>
    </row>
    <row r="137" spans="1:13" outlineLevel="1">
      <c r="A137" s="6"/>
      <c r="B137" s="36">
        <v>42690</v>
      </c>
      <c r="C137" s="37">
        <v>0.58333333333333337</v>
      </c>
      <c r="D137" s="39">
        <v>0</v>
      </c>
      <c r="E137" s="39">
        <v>83.35</v>
      </c>
      <c r="F137" s="11">
        <f t="shared" si="3"/>
        <v>0</v>
      </c>
      <c r="G137" s="11">
        <f t="shared" si="4"/>
        <v>84.141824999999997</v>
      </c>
      <c r="H137" s="8">
        <f t="shared" si="5"/>
        <v>0</v>
      </c>
      <c r="J137" s="14"/>
      <c r="K137" s="63"/>
      <c r="L137" s="63"/>
      <c r="M137" s="63"/>
    </row>
    <row r="138" spans="1:13" outlineLevel="1">
      <c r="A138" s="6"/>
      <c r="B138" s="36">
        <v>42690</v>
      </c>
      <c r="C138" s="37">
        <v>0.60416666666666663</v>
      </c>
      <c r="D138" s="39">
        <v>0</v>
      </c>
      <c r="E138" s="39">
        <v>75.88</v>
      </c>
      <c r="F138" s="11">
        <f t="shared" si="3"/>
        <v>0</v>
      </c>
      <c r="G138" s="11">
        <f t="shared" si="4"/>
        <v>76.600859999999997</v>
      </c>
      <c r="H138" s="8">
        <f t="shared" si="5"/>
        <v>0</v>
      </c>
      <c r="J138" s="14"/>
      <c r="K138" s="63"/>
      <c r="L138" s="63"/>
      <c r="M138" s="63"/>
    </row>
    <row r="139" spans="1:13" outlineLevel="1">
      <c r="A139" s="6"/>
      <c r="B139" s="36">
        <v>42690</v>
      </c>
      <c r="C139" s="37">
        <v>0.625</v>
      </c>
      <c r="D139" s="39">
        <v>0</v>
      </c>
      <c r="E139" s="39">
        <v>76.209999999999994</v>
      </c>
      <c r="F139" s="11">
        <f t="shared" si="3"/>
        <v>0</v>
      </c>
      <c r="G139" s="11">
        <f t="shared" si="4"/>
        <v>76.933994999999996</v>
      </c>
      <c r="H139" s="8">
        <f t="shared" si="5"/>
        <v>0</v>
      </c>
      <c r="J139" s="14"/>
      <c r="K139" s="63"/>
      <c r="L139" s="63"/>
      <c r="M139" s="63"/>
    </row>
    <row r="140" spans="1:13" outlineLevel="1">
      <c r="A140" s="6"/>
      <c r="B140" s="36">
        <v>42690</v>
      </c>
      <c r="C140" s="37">
        <v>0.64583333333333337</v>
      </c>
      <c r="D140" s="39">
        <v>0</v>
      </c>
      <c r="E140" s="39">
        <v>81.19</v>
      </c>
      <c r="F140" s="11">
        <f t="shared" si="3"/>
        <v>0</v>
      </c>
      <c r="G140" s="11">
        <f t="shared" si="4"/>
        <v>81.961304999999996</v>
      </c>
      <c r="H140" s="8">
        <f t="shared" si="5"/>
        <v>0</v>
      </c>
      <c r="J140" s="14"/>
      <c r="K140" s="63"/>
      <c r="L140" s="63"/>
      <c r="M140" s="63"/>
    </row>
    <row r="141" spans="1:13" outlineLevel="1">
      <c r="A141" s="6"/>
      <c r="B141" s="36">
        <v>42690</v>
      </c>
      <c r="C141" s="37">
        <v>0.66666666666666663</v>
      </c>
      <c r="D141" s="39">
        <v>0</v>
      </c>
      <c r="E141" s="39">
        <v>72.150000000000006</v>
      </c>
      <c r="F141" s="11">
        <f t="shared" si="3"/>
        <v>0</v>
      </c>
      <c r="G141" s="11">
        <f t="shared" si="4"/>
        <v>72.835425000000015</v>
      </c>
      <c r="H141" s="8">
        <f t="shared" si="5"/>
        <v>0</v>
      </c>
      <c r="J141" s="14"/>
      <c r="K141" s="63"/>
      <c r="L141" s="63"/>
      <c r="M141" s="63"/>
    </row>
    <row r="142" spans="1:13" outlineLevel="1">
      <c r="A142" s="6"/>
      <c r="B142" s="36">
        <v>42690</v>
      </c>
      <c r="C142" s="37">
        <v>0.6875</v>
      </c>
      <c r="D142" s="39">
        <v>0</v>
      </c>
      <c r="E142" s="39">
        <v>62.63</v>
      </c>
      <c r="F142" s="11">
        <f t="shared" ref="F142:F205" si="6">IF($B$11="Electricity",$D142*$B$7,$D142*$B$8)</f>
        <v>0</v>
      </c>
      <c r="G142" s="11">
        <f t="shared" ref="G142:G205" si="7">$E142*$B$8</f>
        <v>63.224985000000004</v>
      </c>
      <c r="H142" s="8">
        <f t="shared" si="5"/>
        <v>0</v>
      </c>
      <c r="J142" s="14"/>
      <c r="K142" s="63"/>
      <c r="L142" s="63"/>
      <c r="M142" s="63"/>
    </row>
    <row r="143" spans="1:13" outlineLevel="1">
      <c r="A143" s="6"/>
      <c r="B143" s="36">
        <v>42690</v>
      </c>
      <c r="C143" s="37">
        <v>0.70833333333333337</v>
      </c>
      <c r="D143" s="39">
        <v>0</v>
      </c>
      <c r="E143" s="39">
        <v>60.63</v>
      </c>
      <c r="F143" s="11">
        <f t="shared" si="6"/>
        <v>0</v>
      </c>
      <c r="G143" s="11">
        <f t="shared" si="7"/>
        <v>61.205985000000005</v>
      </c>
      <c r="H143" s="8">
        <f t="shared" ref="H143:H206" si="8">F143*($B$6-G143)</f>
        <v>0</v>
      </c>
      <c r="J143" s="14"/>
      <c r="K143" s="63"/>
      <c r="L143" s="63"/>
      <c r="M143" s="63"/>
    </row>
    <row r="144" spans="1:13" outlineLevel="1">
      <c r="A144" s="6"/>
      <c r="B144" s="36">
        <v>42690</v>
      </c>
      <c r="C144" s="37">
        <v>0.72916666666666663</v>
      </c>
      <c r="D144" s="39">
        <v>0</v>
      </c>
      <c r="E144" s="39">
        <v>60.75</v>
      </c>
      <c r="F144" s="11">
        <f t="shared" si="6"/>
        <v>0</v>
      </c>
      <c r="G144" s="11">
        <f t="shared" si="7"/>
        <v>61.327125000000002</v>
      </c>
      <c r="H144" s="8">
        <f t="shared" si="8"/>
        <v>0</v>
      </c>
      <c r="J144" s="14"/>
      <c r="K144" s="63"/>
      <c r="L144" s="63"/>
      <c r="M144" s="63"/>
    </row>
    <row r="145" spans="1:13" outlineLevel="1">
      <c r="A145" s="6"/>
      <c r="B145" s="36">
        <v>42690</v>
      </c>
      <c r="C145" s="37">
        <v>0.75</v>
      </c>
      <c r="D145" s="39">
        <v>0</v>
      </c>
      <c r="E145" s="39">
        <v>60.91</v>
      </c>
      <c r="F145" s="11">
        <f t="shared" si="6"/>
        <v>0</v>
      </c>
      <c r="G145" s="11">
        <f t="shared" si="7"/>
        <v>61.488644999999998</v>
      </c>
      <c r="H145" s="8">
        <f t="shared" si="8"/>
        <v>0</v>
      </c>
      <c r="J145" s="14"/>
      <c r="K145" s="63"/>
      <c r="L145" s="63"/>
      <c r="M145" s="63"/>
    </row>
    <row r="146" spans="1:13" outlineLevel="1">
      <c r="A146" s="6"/>
      <c r="B146" s="36">
        <v>42690</v>
      </c>
      <c r="C146" s="37">
        <v>0.77083333333333337</v>
      </c>
      <c r="D146" s="39">
        <v>0</v>
      </c>
      <c r="E146" s="39">
        <v>50.93</v>
      </c>
      <c r="F146" s="11">
        <f t="shared" si="6"/>
        <v>0</v>
      </c>
      <c r="G146" s="11">
        <f t="shared" si="7"/>
        <v>51.413835000000006</v>
      </c>
      <c r="H146" s="8">
        <f t="shared" si="8"/>
        <v>0</v>
      </c>
      <c r="J146" s="14"/>
      <c r="K146" s="63"/>
      <c r="L146" s="63"/>
      <c r="M146" s="63"/>
    </row>
    <row r="147" spans="1:13" outlineLevel="1">
      <c r="A147" s="6"/>
      <c r="B147" s="36">
        <v>42690</v>
      </c>
      <c r="C147" s="37">
        <v>0.79166666666666663</v>
      </c>
      <c r="D147" s="39">
        <v>0</v>
      </c>
      <c r="E147" s="39">
        <v>65.63</v>
      </c>
      <c r="F147" s="11">
        <f t="shared" si="6"/>
        <v>0</v>
      </c>
      <c r="G147" s="11">
        <f t="shared" si="7"/>
        <v>66.253484999999998</v>
      </c>
      <c r="H147" s="8">
        <f t="shared" si="8"/>
        <v>0</v>
      </c>
      <c r="J147" s="14"/>
      <c r="K147" s="63"/>
      <c r="L147" s="63"/>
      <c r="M147" s="63"/>
    </row>
    <row r="148" spans="1:13" outlineLevel="1">
      <c r="A148" s="6"/>
      <c r="B148" s="36">
        <v>42690</v>
      </c>
      <c r="C148" s="37">
        <v>0.8125</v>
      </c>
      <c r="D148" s="39">
        <v>0</v>
      </c>
      <c r="E148" s="39">
        <v>78.77</v>
      </c>
      <c r="F148" s="11">
        <f t="shared" si="6"/>
        <v>0</v>
      </c>
      <c r="G148" s="11">
        <f t="shared" si="7"/>
        <v>79.518315000000001</v>
      </c>
      <c r="H148" s="8">
        <f t="shared" si="8"/>
        <v>0</v>
      </c>
      <c r="J148" s="14"/>
      <c r="K148" s="63"/>
      <c r="L148" s="63"/>
      <c r="M148" s="63"/>
    </row>
    <row r="149" spans="1:13" outlineLevel="1">
      <c r="A149" s="6"/>
      <c r="B149" s="36">
        <v>42690</v>
      </c>
      <c r="C149" s="37">
        <v>0.83333333333333337</v>
      </c>
      <c r="D149" s="39">
        <v>0</v>
      </c>
      <c r="E149" s="39">
        <v>79.489999999999995</v>
      </c>
      <c r="F149" s="11">
        <f t="shared" si="6"/>
        <v>0</v>
      </c>
      <c r="G149" s="11">
        <f t="shared" si="7"/>
        <v>80.245154999999997</v>
      </c>
      <c r="H149" s="8">
        <f t="shared" si="8"/>
        <v>0</v>
      </c>
      <c r="J149" s="14"/>
      <c r="K149" s="63"/>
      <c r="L149" s="63"/>
      <c r="M149" s="63"/>
    </row>
    <row r="150" spans="1:13" outlineLevel="1">
      <c r="A150" s="6"/>
      <c r="B150" s="36">
        <v>42690</v>
      </c>
      <c r="C150" s="37">
        <v>0.85416666666666663</v>
      </c>
      <c r="D150" s="39">
        <v>0</v>
      </c>
      <c r="E150" s="39">
        <v>52.13</v>
      </c>
      <c r="F150" s="11">
        <f t="shared" si="6"/>
        <v>0</v>
      </c>
      <c r="G150" s="11">
        <f t="shared" si="7"/>
        <v>52.625235000000004</v>
      </c>
      <c r="H150" s="8">
        <f t="shared" si="8"/>
        <v>0</v>
      </c>
      <c r="J150" s="14"/>
      <c r="K150" s="63"/>
      <c r="L150" s="63"/>
      <c r="M150" s="63"/>
    </row>
    <row r="151" spans="1:13" outlineLevel="1">
      <c r="A151" s="6"/>
      <c r="B151" s="36">
        <v>42690</v>
      </c>
      <c r="C151" s="37">
        <v>0.875</v>
      </c>
      <c r="D151" s="39">
        <v>0</v>
      </c>
      <c r="E151" s="39">
        <v>50.1</v>
      </c>
      <c r="F151" s="11">
        <f t="shared" si="6"/>
        <v>0</v>
      </c>
      <c r="G151" s="11">
        <f t="shared" si="7"/>
        <v>50.575950000000006</v>
      </c>
      <c r="H151" s="8">
        <f t="shared" si="8"/>
        <v>0</v>
      </c>
      <c r="J151" s="14"/>
      <c r="K151" s="63"/>
      <c r="L151" s="63"/>
      <c r="M151" s="63"/>
    </row>
    <row r="152" spans="1:13" outlineLevel="1">
      <c r="A152" s="6"/>
      <c r="B152" s="36">
        <v>42690</v>
      </c>
      <c r="C152" s="37">
        <v>0.89583333333333337</v>
      </c>
      <c r="D152" s="39">
        <v>0</v>
      </c>
      <c r="E152" s="39">
        <v>53.21</v>
      </c>
      <c r="F152" s="11">
        <f t="shared" si="6"/>
        <v>0</v>
      </c>
      <c r="G152" s="11">
        <f t="shared" si="7"/>
        <v>53.715495000000004</v>
      </c>
      <c r="H152" s="8">
        <f t="shared" si="8"/>
        <v>0</v>
      </c>
      <c r="J152" s="14"/>
      <c r="K152" s="63"/>
      <c r="L152" s="63"/>
      <c r="M152" s="63"/>
    </row>
    <row r="153" spans="1:13" outlineLevel="1">
      <c r="A153" s="6"/>
      <c r="B153" s="36">
        <v>42690</v>
      </c>
      <c r="C153" s="37">
        <v>0.91666666666666663</v>
      </c>
      <c r="D153" s="39">
        <v>0</v>
      </c>
      <c r="E153" s="39">
        <v>51.78</v>
      </c>
      <c r="F153" s="11">
        <f t="shared" si="6"/>
        <v>0</v>
      </c>
      <c r="G153" s="11">
        <f t="shared" si="7"/>
        <v>52.271910000000005</v>
      </c>
      <c r="H153" s="8">
        <f t="shared" si="8"/>
        <v>0</v>
      </c>
      <c r="J153" s="14"/>
      <c r="K153" s="63"/>
      <c r="L153" s="63"/>
      <c r="M153" s="63"/>
    </row>
    <row r="154" spans="1:13" outlineLevel="1">
      <c r="A154" s="6"/>
      <c r="B154" s="36">
        <v>42690</v>
      </c>
      <c r="C154" s="37">
        <v>0.9375</v>
      </c>
      <c r="D154" s="39">
        <v>0</v>
      </c>
      <c r="E154" s="39">
        <v>121.17</v>
      </c>
      <c r="F154" s="11">
        <f t="shared" si="6"/>
        <v>0</v>
      </c>
      <c r="G154" s="11">
        <f t="shared" si="7"/>
        <v>122.32111500000001</v>
      </c>
      <c r="H154" s="8">
        <f t="shared" si="8"/>
        <v>0</v>
      </c>
      <c r="J154" s="14"/>
      <c r="K154" s="63"/>
      <c r="L154" s="63"/>
      <c r="M154" s="63"/>
    </row>
    <row r="155" spans="1:13" outlineLevel="1">
      <c r="A155" s="6"/>
      <c r="B155" s="36">
        <v>42690</v>
      </c>
      <c r="C155" s="37">
        <v>0.95833333333333337</v>
      </c>
      <c r="D155" s="39">
        <v>0</v>
      </c>
      <c r="E155" s="39">
        <v>86.17</v>
      </c>
      <c r="F155" s="11">
        <f t="shared" si="6"/>
        <v>0</v>
      </c>
      <c r="G155" s="11">
        <f t="shared" si="7"/>
        <v>86.98861500000001</v>
      </c>
      <c r="H155" s="8">
        <f t="shared" si="8"/>
        <v>0</v>
      </c>
      <c r="J155" s="14"/>
      <c r="K155" s="63"/>
      <c r="L155" s="63"/>
      <c r="M155" s="63"/>
    </row>
    <row r="156" spans="1:13" outlineLevel="1">
      <c r="A156" s="6"/>
      <c r="B156" s="36">
        <v>42690</v>
      </c>
      <c r="C156" s="37">
        <v>0.97916666666666663</v>
      </c>
      <c r="D156" s="39">
        <v>0</v>
      </c>
      <c r="E156" s="39">
        <v>74.2</v>
      </c>
      <c r="F156" s="11">
        <f t="shared" si="6"/>
        <v>0</v>
      </c>
      <c r="G156" s="11">
        <f t="shared" si="7"/>
        <v>74.904900000000012</v>
      </c>
      <c r="H156" s="8">
        <f t="shared" si="8"/>
        <v>0</v>
      </c>
      <c r="J156" s="14"/>
      <c r="K156" s="63"/>
      <c r="L156" s="63"/>
      <c r="M156" s="63"/>
    </row>
    <row r="157" spans="1:13" outlineLevel="1">
      <c r="A157" s="6"/>
      <c r="B157" s="36">
        <v>42690</v>
      </c>
      <c r="C157" s="37">
        <v>0</v>
      </c>
      <c r="D157" s="39">
        <v>0</v>
      </c>
      <c r="E157" s="39">
        <v>66.400000000000006</v>
      </c>
      <c r="F157" s="11">
        <f t="shared" si="6"/>
        <v>0</v>
      </c>
      <c r="G157" s="11">
        <f t="shared" si="7"/>
        <v>67.030800000000013</v>
      </c>
      <c r="H157" s="8">
        <f t="shared" si="8"/>
        <v>0</v>
      </c>
      <c r="J157" s="14"/>
      <c r="K157" s="63"/>
      <c r="L157" s="63"/>
      <c r="M157" s="63"/>
    </row>
    <row r="158" spans="1:13" outlineLevel="1">
      <c r="A158" s="6"/>
      <c r="B158" s="36">
        <v>42691</v>
      </c>
      <c r="C158" s="37">
        <v>2.0833333333333332E-2</v>
      </c>
      <c r="D158" s="39">
        <v>0</v>
      </c>
      <c r="E158" s="39">
        <v>56.8</v>
      </c>
      <c r="F158" s="11">
        <f t="shared" si="6"/>
        <v>0</v>
      </c>
      <c r="G158" s="11">
        <f t="shared" si="7"/>
        <v>57.339599999999997</v>
      </c>
      <c r="H158" s="8">
        <f t="shared" si="8"/>
        <v>0</v>
      </c>
      <c r="J158" s="14"/>
      <c r="K158" s="63"/>
      <c r="L158" s="63"/>
      <c r="M158" s="63"/>
    </row>
    <row r="159" spans="1:13" outlineLevel="1">
      <c r="A159" s="6"/>
      <c r="B159" s="36">
        <v>42691</v>
      </c>
      <c r="C159" s="37">
        <v>4.1666666666666664E-2</v>
      </c>
      <c r="D159" s="39">
        <v>0</v>
      </c>
      <c r="E159" s="39">
        <v>55.45</v>
      </c>
      <c r="F159" s="11">
        <f t="shared" si="6"/>
        <v>0</v>
      </c>
      <c r="G159" s="11">
        <f t="shared" si="7"/>
        <v>55.976775000000004</v>
      </c>
      <c r="H159" s="8">
        <f t="shared" si="8"/>
        <v>0</v>
      </c>
      <c r="J159" s="14"/>
      <c r="K159" s="63"/>
      <c r="L159" s="63"/>
      <c r="M159" s="63"/>
    </row>
    <row r="160" spans="1:13" outlineLevel="1">
      <c r="A160" s="6"/>
      <c r="B160" s="36">
        <v>42691</v>
      </c>
      <c r="C160" s="37">
        <v>6.25E-2</v>
      </c>
      <c r="D160" s="39">
        <v>0</v>
      </c>
      <c r="E160" s="39">
        <v>42.97</v>
      </c>
      <c r="F160" s="11">
        <f t="shared" si="6"/>
        <v>0</v>
      </c>
      <c r="G160" s="11">
        <f t="shared" si="7"/>
        <v>43.378215000000004</v>
      </c>
      <c r="H160" s="8">
        <f t="shared" si="8"/>
        <v>0</v>
      </c>
      <c r="J160" s="14"/>
      <c r="K160" s="63"/>
      <c r="L160" s="63"/>
      <c r="M160" s="63"/>
    </row>
    <row r="161" spans="1:13" outlineLevel="1">
      <c r="A161" s="6"/>
      <c r="B161" s="36">
        <v>42691</v>
      </c>
      <c r="C161" s="37">
        <v>8.3333333333333329E-2</v>
      </c>
      <c r="D161" s="39">
        <v>0</v>
      </c>
      <c r="E161" s="39">
        <v>41.95</v>
      </c>
      <c r="F161" s="11">
        <f t="shared" si="6"/>
        <v>0</v>
      </c>
      <c r="G161" s="11">
        <f t="shared" si="7"/>
        <v>42.348525000000002</v>
      </c>
      <c r="H161" s="8">
        <f t="shared" si="8"/>
        <v>0</v>
      </c>
      <c r="J161" s="14"/>
      <c r="K161" s="63"/>
      <c r="L161" s="63"/>
      <c r="M161" s="63"/>
    </row>
    <row r="162" spans="1:13" outlineLevel="1">
      <c r="A162" s="6"/>
      <c r="B162" s="36">
        <v>42691</v>
      </c>
      <c r="C162" s="37">
        <v>0.10416666666666667</v>
      </c>
      <c r="D162" s="39">
        <v>0</v>
      </c>
      <c r="E162" s="39">
        <v>50.4</v>
      </c>
      <c r="F162" s="11">
        <f t="shared" si="6"/>
        <v>0</v>
      </c>
      <c r="G162" s="11">
        <f t="shared" si="7"/>
        <v>50.878799999999998</v>
      </c>
      <c r="H162" s="8">
        <f t="shared" si="8"/>
        <v>0</v>
      </c>
      <c r="J162" s="14"/>
      <c r="K162" s="63"/>
      <c r="L162" s="63"/>
      <c r="M162" s="63"/>
    </row>
    <row r="163" spans="1:13" outlineLevel="1">
      <c r="A163" s="6"/>
      <c r="B163" s="36">
        <v>42691</v>
      </c>
      <c r="C163" s="37">
        <v>0.125</v>
      </c>
      <c r="D163" s="39">
        <v>0</v>
      </c>
      <c r="E163" s="39">
        <v>42.31</v>
      </c>
      <c r="F163" s="11">
        <f t="shared" si="6"/>
        <v>0</v>
      </c>
      <c r="G163" s="11">
        <f t="shared" si="7"/>
        <v>42.711945000000007</v>
      </c>
      <c r="H163" s="8">
        <f t="shared" si="8"/>
        <v>0</v>
      </c>
      <c r="J163" s="14"/>
      <c r="K163" s="63"/>
      <c r="L163" s="63"/>
      <c r="M163" s="63"/>
    </row>
    <row r="164" spans="1:13" outlineLevel="1">
      <c r="A164" s="6"/>
      <c r="B164" s="36">
        <v>42691</v>
      </c>
      <c r="C164" s="37">
        <v>0.14583333333333334</v>
      </c>
      <c r="D164" s="39">
        <v>0</v>
      </c>
      <c r="E164" s="39">
        <v>43.95</v>
      </c>
      <c r="F164" s="11">
        <f t="shared" si="6"/>
        <v>0</v>
      </c>
      <c r="G164" s="11">
        <f t="shared" si="7"/>
        <v>44.367525000000008</v>
      </c>
      <c r="H164" s="8">
        <f t="shared" si="8"/>
        <v>0</v>
      </c>
      <c r="J164" s="14"/>
      <c r="K164" s="63"/>
      <c r="L164" s="63"/>
      <c r="M164" s="63"/>
    </row>
    <row r="165" spans="1:13" outlineLevel="1">
      <c r="A165" s="6"/>
      <c r="B165" s="36">
        <v>42691</v>
      </c>
      <c r="C165" s="37">
        <v>0.16666666666666666</v>
      </c>
      <c r="D165" s="39">
        <v>0</v>
      </c>
      <c r="E165" s="39">
        <v>50.43</v>
      </c>
      <c r="F165" s="11">
        <f t="shared" si="6"/>
        <v>0</v>
      </c>
      <c r="G165" s="11">
        <f t="shared" si="7"/>
        <v>50.909085000000005</v>
      </c>
      <c r="H165" s="8">
        <f t="shared" si="8"/>
        <v>0</v>
      </c>
      <c r="J165" s="14"/>
      <c r="K165" s="63"/>
      <c r="L165" s="63"/>
      <c r="M165" s="63"/>
    </row>
    <row r="166" spans="1:13" outlineLevel="1">
      <c r="A166" s="6"/>
      <c r="B166" s="36">
        <v>42691</v>
      </c>
      <c r="C166" s="37">
        <v>0.1875</v>
      </c>
      <c r="D166" s="39">
        <v>0</v>
      </c>
      <c r="E166" s="39">
        <v>40.06</v>
      </c>
      <c r="F166" s="11">
        <f t="shared" si="6"/>
        <v>0</v>
      </c>
      <c r="G166" s="11">
        <f t="shared" si="7"/>
        <v>40.440570000000008</v>
      </c>
      <c r="H166" s="8">
        <f t="shared" si="8"/>
        <v>0</v>
      </c>
      <c r="J166" s="14"/>
      <c r="K166" s="63"/>
      <c r="L166" s="63"/>
      <c r="M166" s="63"/>
    </row>
    <row r="167" spans="1:13" outlineLevel="1">
      <c r="A167" s="6"/>
      <c r="B167" s="36">
        <v>42691</v>
      </c>
      <c r="C167" s="37">
        <v>0.20833333333333334</v>
      </c>
      <c r="D167" s="39">
        <v>0</v>
      </c>
      <c r="E167" s="39">
        <v>45.71</v>
      </c>
      <c r="F167" s="11">
        <f t="shared" si="6"/>
        <v>0</v>
      </c>
      <c r="G167" s="11">
        <f t="shared" si="7"/>
        <v>46.144245000000005</v>
      </c>
      <c r="H167" s="8">
        <f t="shared" si="8"/>
        <v>0</v>
      </c>
      <c r="J167" s="14"/>
      <c r="K167" s="63"/>
      <c r="L167" s="63"/>
      <c r="M167" s="63"/>
    </row>
    <row r="168" spans="1:13" outlineLevel="1">
      <c r="A168" s="6"/>
      <c r="B168" s="36">
        <v>42691</v>
      </c>
      <c r="C168" s="37">
        <v>0.22916666666666666</v>
      </c>
      <c r="D168" s="39">
        <v>0</v>
      </c>
      <c r="E168" s="39">
        <v>58.21</v>
      </c>
      <c r="F168" s="11">
        <f t="shared" si="6"/>
        <v>0</v>
      </c>
      <c r="G168" s="11">
        <f t="shared" si="7"/>
        <v>58.762995000000004</v>
      </c>
      <c r="H168" s="8">
        <f t="shared" si="8"/>
        <v>0</v>
      </c>
      <c r="J168" s="14"/>
      <c r="K168" s="63"/>
      <c r="L168" s="63"/>
      <c r="M168" s="63"/>
    </row>
    <row r="169" spans="1:13" outlineLevel="1">
      <c r="A169" s="6"/>
      <c r="B169" s="36">
        <v>42691</v>
      </c>
      <c r="C169" s="37">
        <v>0.25</v>
      </c>
      <c r="D169" s="39">
        <v>0</v>
      </c>
      <c r="E169" s="39">
        <v>72.239999999999995</v>
      </c>
      <c r="F169" s="11">
        <f t="shared" si="6"/>
        <v>0</v>
      </c>
      <c r="G169" s="11">
        <f t="shared" si="7"/>
        <v>72.926280000000006</v>
      </c>
      <c r="H169" s="8">
        <f t="shared" si="8"/>
        <v>0</v>
      </c>
      <c r="J169" s="14"/>
      <c r="K169" s="63"/>
      <c r="L169" s="63"/>
      <c r="M169" s="63"/>
    </row>
    <row r="170" spans="1:13" outlineLevel="1">
      <c r="A170" s="6"/>
      <c r="B170" s="36">
        <v>42691</v>
      </c>
      <c r="C170" s="37">
        <v>0.27083333333333331</v>
      </c>
      <c r="D170" s="39">
        <v>0</v>
      </c>
      <c r="E170" s="39">
        <v>54.85</v>
      </c>
      <c r="F170" s="11">
        <f t="shared" si="6"/>
        <v>0</v>
      </c>
      <c r="G170" s="11">
        <f t="shared" si="7"/>
        <v>55.371075000000005</v>
      </c>
      <c r="H170" s="8">
        <f t="shared" si="8"/>
        <v>0</v>
      </c>
      <c r="J170" s="14"/>
      <c r="K170" s="63"/>
      <c r="L170" s="63"/>
      <c r="M170" s="63"/>
    </row>
    <row r="171" spans="1:13" outlineLevel="1">
      <c r="A171" s="6"/>
      <c r="B171" s="36">
        <v>42691</v>
      </c>
      <c r="C171" s="37">
        <v>0.29166666666666669</v>
      </c>
      <c r="D171" s="39">
        <v>0</v>
      </c>
      <c r="E171" s="39">
        <v>138.07</v>
      </c>
      <c r="F171" s="11">
        <f t="shared" si="6"/>
        <v>0</v>
      </c>
      <c r="G171" s="11">
        <f t="shared" si="7"/>
        <v>139.381665</v>
      </c>
      <c r="H171" s="8">
        <f t="shared" si="8"/>
        <v>0</v>
      </c>
      <c r="J171" s="14"/>
      <c r="K171" s="63"/>
      <c r="L171" s="63"/>
      <c r="M171" s="63"/>
    </row>
    <row r="172" spans="1:13" outlineLevel="1">
      <c r="A172" s="6"/>
      <c r="B172" s="36">
        <v>42691</v>
      </c>
      <c r="C172" s="37">
        <v>0.3125</v>
      </c>
      <c r="D172" s="39">
        <v>0</v>
      </c>
      <c r="E172" s="39">
        <v>59.3</v>
      </c>
      <c r="F172" s="11">
        <f t="shared" si="6"/>
        <v>0</v>
      </c>
      <c r="G172" s="11">
        <f t="shared" si="7"/>
        <v>59.863350000000004</v>
      </c>
      <c r="H172" s="8">
        <f t="shared" si="8"/>
        <v>0</v>
      </c>
      <c r="J172" s="14"/>
      <c r="K172" s="63"/>
      <c r="L172" s="63"/>
      <c r="M172" s="63"/>
    </row>
    <row r="173" spans="1:13" outlineLevel="1">
      <c r="A173" s="6"/>
      <c r="B173" s="36">
        <v>42691</v>
      </c>
      <c r="C173" s="37">
        <v>0.33333333333333331</v>
      </c>
      <c r="D173" s="39">
        <v>0</v>
      </c>
      <c r="E173" s="39">
        <v>61.21</v>
      </c>
      <c r="F173" s="11">
        <f t="shared" si="6"/>
        <v>0</v>
      </c>
      <c r="G173" s="11">
        <f t="shared" si="7"/>
        <v>61.791495000000005</v>
      </c>
      <c r="H173" s="8">
        <f t="shared" si="8"/>
        <v>0</v>
      </c>
      <c r="J173" s="14"/>
      <c r="K173" s="63"/>
      <c r="L173" s="63"/>
      <c r="M173" s="63"/>
    </row>
    <row r="174" spans="1:13" outlineLevel="1">
      <c r="A174" s="6"/>
      <c r="B174" s="36">
        <v>42691</v>
      </c>
      <c r="C174" s="37">
        <v>0.35416666666666669</v>
      </c>
      <c r="D174" s="39">
        <v>0</v>
      </c>
      <c r="E174" s="39">
        <v>62.67</v>
      </c>
      <c r="F174" s="11">
        <f t="shared" si="6"/>
        <v>0</v>
      </c>
      <c r="G174" s="11">
        <f t="shared" si="7"/>
        <v>63.265365000000003</v>
      </c>
      <c r="H174" s="8">
        <f t="shared" si="8"/>
        <v>0</v>
      </c>
      <c r="J174" s="14"/>
      <c r="K174" s="63"/>
      <c r="L174" s="63"/>
      <c r="M174" s="63"/>
    </row>
    <row r="175" spans="1:13" outlineLevel="1">
      <c r="A175" s="6"/>
      <c r="B175" s="36">
        <v>42691</v>
      </c>
      <c r="C175" s="37">
        <v>0.375</v>
      </c>
      <c r="D175" s="39">
        <v>0</v>
      </c>
      <c r="E175" s="39">
        <v>97.28</v>
      </c>
      <c r="F175" s="11">
        <f t="shared" si="6"/>
        <v>0</v>
      </c>
      <c r="G175" s="11">
        <f t="shared" si="7"/>
        <v>98.204160000000002</v>
      </c>
      <c r="H175" s="8">
        <f t="shared" si="8"/>
        <v>0</v>
      </c>
      <c r="J175" s="14"/>
      <c r="K175" s="63"/>
      <c r="L175" s="63"/>
      <c r="M175" s="63"/>
    </row>
    <row r="176" spans="1:13" outlineLevel="1">
      <c r="A176" s="6"/>
      <c r="B176" s="36">
        <v>42691</v>
      </c>
      <c r="C176" s="37">
        <v>0.39583333333333331</v>
      </c>
      <c r="D176" s="39">
        <v>0</v>
      </c>
      <c r="E176" s="39">
        <v>74.42</v>
      </c>
      <c r="F176" s="11">
        <f t="shared" si="6"/>
        <v>0</v>
      </c>
      <c r="G176" s="11">
        <f t="shared" si="7"/>
        <v>75.126990000000006</v>
      </c>
      <c r="H176" s="8">
        <f t="shared" si="8"/>
        <v>0</v>
      </c>
      <c r="J176" s="14"/>
      <c r="K176" s="63"/>
      <c r="L176" s="63"/>
      <c r="M176" s="63"/>
    </row>
    <row r="177" spans="1:13" outlineLevel="1">
      <c r="A177" s="6"/>
      <c r="B177" s="36">
        <v>42691</v>
      </c>
      <c r="C177" s="37">
        <v>0.41666666666666669</v>
      </c>
      <c r="D177" s="39">
        <v>0</v>
      </c>
      <c r="E177" s="39">
        <v>73.73</v>
      </c>
      <c r="F177" s="11">
        <f t="shared" si="6"/>
        <v>0</v>
      </c>
      <c r="G177" s="11">
        <f t="shared" si="7"/>
        <v>74.430435000000003</v>
      </c>
      <c r="H177" s="8">
        <f t="shared" si="8"/>
        <v>0</v>
      </c>
      <c r="J177" s="14"/>
      <c r="K177" s="63"/>
      <c r="L177" s="63"/>
      <c r="M177" s="63"/>
    </row>
    <row r="178" spans="1:13" outlineLevel="1">
      <c r="A178" s="6"/>
      <c r="B178" s="36">
        <v>42691</v>
      </c>
      <c r="C178" s="37">
        <v>0.4375</v>
      </c>
      <c r="D178" s="39">
        <v>0</v>
      </c>
      <c r="E178" s="39">
        <v>70.3</v>
      </c>
      <c r="F178" s="11">
        <f t="shared" si="6"/>
        <v>0</v>
      </c>
      <c r="G178" s="11">
        <f t="shared" si="7"/>
        <v>70.967849999999999</v>
      </c>
      <c r="H178" s="8">
        <f t="shared" si="8"/>
        <v>0</v>
      </c>
      <c r="J178" s="14"/>
      <c r="K178" s="63"/>
      <c r="L178" s="63"/>
      <c r="M178" s="63"/>
    </row>
    <row r="179" spans="1:13" outlineLevel="1">
      <c r="A179" s="6"/>
      <c r="B179" s="36">
        <v>42691</v>
      </c>
      <c r="C179" s="37">
        <v>0.45833333333333331</v>
      </c>
      <c r="D179" s="39">
        <v>0</v>
      </c>
      <c r="E179" s="39">
        <v>63.67</v>
      </c>
      <c r="F179" s="11">
        <f t="shared" si="6"/>
        <v>0</v>
      </c>
      <c r="G179" s="11">
        <f t="shared" si="7"/>
        <v>64.274865000000005</v>
      </c>
      <c r="H179" s="8">
        <f t="shared" si="8"/>
        <v>0</v>
      </c>
      <c r="J179" s="14"/>
      <c r="K179" s="63"/>
      <c r="L179" s="63"/>
      <c r="M179" s="63"/>
    </row>
    <row r="180" spans="1:13" outlineLevel="1">
      <c r="A180" s="6"/>
      <c r="B180" s="36">
        <v>42691</v>
      </c>
      <c r="C180" s="37">
        <v>0.47916666666666669</v>
      </c>
      <c r="D180" s="39">
        <v>0</v>
      </c>
      <c r="E180" s="39">
        <v>60.95</v>
      </c>
      <c r="F180" s="11">
        <f t="shared" si="6"/>
        <v>0</v>
      </c>
      <c r="G180" s="11">
        <f t="shared" si="7"/>
        <v>61.529025000000004</v>
      </c>
      <c r="H180" s="8">
        <f t="shared" si="8"/>
        <v>0</v>
      </c>
      <c r="J180" s="14"/>
      <c r="K180" s="63"/>
      <c r="L180" s="63"/>
      <c r="M180" s="63"/>
    </row>
    <row r="181" spans="1:13" outlineLevel="1">
      <c r="A181" s="6"/>
      <c r="B181" s="36">
        <v>42691</v>
      </c>
      <c r="C181" s="37">
        <v>0.5</v>
      </c>
      <c r="D181" s="39">
        <v>0</v>
      </c>
      <c r="E181" s="39">
        <v>66.67</v>
      </c>
      <c r="F181" s="11">
        <f t="shared" si="6"/>
        <v>0</v>
      </c>
      <c r="G181" s="11">
        <f t="shared" si="7"/>
        <v>67.303364999999999</v>
      </c>
      <c r="H181" s="8">
        <f t="shared" si="8"/>
        <v>0</v>
      </c>
      <c r="J181" s="14"/>
      <c r="K181" s="63"/>
      <c r="L181" s="63"/>
      <c r="M181" s="63"/>
    </row>
    <row r="182" spans="1:13" outlineLevel="1">
      <c r="A182" s="6"/>
      <c r="B182" s="36">
        <v>42691</v>
      </c>
      <c r="C182" s="37">
        <v>0.52083333333333337</v>
      </c>
      <c r="D182" s="39">
        <v>0</v>
      </c>
      <c r="E182" s="39">
        <v>70.3</v>
      </c>
      <c r="F182" s="11">
        <f t="shared" si="6"/>
        <v>0</v>
      </c>
      <c r="G182" s="11">
        <f t="shared" si="7"/>
        <v>70.967849999999999</v>
      </c>
      <c r="H182" s="8">
        <f t="shared" si="8"/>
        <v>0</v>
      </c>
      <c r="J182" s="14"/>
      <c r="K182" s="63"/>
      <c r="L182" s="63"/>
      <c r="M182" s="63"/>
    </row>
    <row r="183" spans="1:13" outlineLevel="1">
      <c r="A183" s="6"/>
      <c r="B183" s="36">
        <v>42691</v>
      </c>
      <c r="C183" s="37">
        <v>0.54166666666666663</v>
      </c>
      <c r="D183" s="39">
        <v>0</v>
      </c>
      <c r="E183" s="39">
        <v>73.33</v>
      </c>
      <c r="F183" s="11">
        <f t="shared" si="6"/>
        <v>0</v>
      </c>
      <c r="G183" s="11">
        <f t="shared" si="7"/>
        <v>74.026634999999999</v>
      </c>
      <c r="H183" s="8">
        <f t="shared" si="8"/>
        <v>0</v>
      </c>
      <c r="J183" s="14"/>
      <c r="K183" s="63"/>
      <c r="L183" s="63"/>
      <c r="M183" s="63"/>
    </row>
    <row r="184" spans="1:13" outlineLevel="1">
      <c r="A184" s="6"/>
      <c r="B184" s="36">
        <v>42691</v>
      </c>
      <c r="C184" s="37">
        <v>0.5625</v>
      </c>
      <c r="D184" s="39">
        <v>0</v>
      </c>
      <c r="E184" s="39">
        <v>94.79</v>
      </c>
      <c r="F184" s="11">
        <f t="shared" si="6"/>
        <v>0</v>
      </c>
      <c r="G184" s="11">
        <f t="shared" si="7"/>
        <v>95.690505000000016</v>
      </c>
      <c r="H184" s="8">
        <f t="shared" si="8"/>
        <v>0</v>
      </c>
      <c r="J184" s="14"/>
      <c r="K184" s="63"/>
      <c r="L184" s="63"/>
      <c r="M184" s="63"/>
    </row>
    <row r="185" spans="1:13" outlineLevel="1">
      <c r="A185" s="6"/>
      <c r="B185" s="36">
        <v>42691</v>
      </c>
      <c r="C185" s="37">
        <v>0.58333333333333337</v>
      </c>
      <c r="D185" s="39">
        <v>0</v>
      </c>
      <c r="E185" s="39">
        <v>76.97</v>
      </c>
      <c r="F185" s="11">
        <f t="shared" si="6"/>
        <v>0</v>
      </c>
      <c r="G185" s="11">
        <f t="shared" si="7"/>
        <v>77.701215000000005</v>
      </c>
      <c r="H185" s="8">
        <f t="shared" si="8"/>
        <v>0</v>
      </c>
      <c r="J185" s="14"/>
      <c r="K185" s="63"/>
      <c r="L185" s="63"/>
      <c r="M185" s="63"/>
    </row>
    <row r="186" spans="1:13" outlineLevel="1">
      <c r="A186" s="6"/>
      <c r="B186" s="36">
        <v>42691</v>
      </c>
      <c r="C186" s="37">
        <v>0.60416666666666663</v>
      </c>
      <c r="D186" s="39">
        <v>0</v>
      </c>
      <c r="E186" s="39">
        <v>76.260000000000005</v>
      </c>
      <c r="F186" s="11">
        <f t="shared" si="6"/>
        <v>0</v>
      </c>
      <c r="G186" s="11">
        <f t="shared" si="7"/>
        <v>76.984470000000016</v>
      </c>
      <c r="H186" s="8">
        <f t="shared" si="8"/>
        <v>0</v>
      </c>
      <c r="J186" s="14"/>
      <c r="K186" s="63"/>
      <c r="L186" s="63"/>
      <c r="M186" s="63"/>
    </row>
    <row r="187" spans="1:13" outlineLevel="1">
      <c r="A187" s="6"/>
      <c r="B187" s="36">
        <v>42691</v>
      </c>
      <c r="C187" s="37">
        <v>0.625</v>
      </c>
      <c r="D187" s="39">
        <v>0</v>
      </c>
      <c r="E187" s="39">
        <v>73.83</v>
      </c>
      <c r="F187" s="11">
        <f t="shared" si="6"/>
        <v>0</v>
      </c>
      <c r="G187" s="11">
        <f t="shared" si="7"/>
        <v>74.531385</v>
      </c>
      <c r="H187" s="8">
        <f t="shared" si="8"/>
        <v>0</v>
      </c>
      <c r="J187" s="14"/>
      <c r="K187" s="63"/>
      <c r="L187" s="63"/>
      <c r="M187" s="63"/>
    </row>
    <row r="188" spans="1:13" outlineLevel="1">
      <c r="A188" s="6"/>
      <c r="B188" s="36">
        <v>42691</v>
      </c>
      <c r="C188" s="37">
        <v>0.64583333333333337</v>
      </c>
      <c r="D188" s="39">
        <v>0</v>
      </c>
      <c r="E188" s="39">
        <v>61.75</v>
      </c>
      <c r="F188" s="11">
        <f t="shared" si="6"/>
        <v>0</v>
      </c>
      <c r="G188" s="11">
        <f t="shared" si="7"/>
        <v>62.336625000000005</v>
      </c>
      <c r="H188" s="8">
        <f t="shared" si="8"/>
        <v>0</v>
      </c>
      <c r="J188" s="14"/>
      <c r="K188" s="63"/>
      <c r="L188" s="63"/>
      <c r="M188" s="63"/>
    </row>
    <row r="189" spans="1:13" outlineLevel="1">
      <c r="A189" s="6"/>
      <c r="B189" s="36">
        <v>42691</v>
      </c>
      <c r="C189" s="37">
        <v>0.66666666666666663</v>
      </c>
      <c r="D189" s="39">
        <v>0</v>
      </c>
      <c r="E189" s="39">
        <v>73.7</v>
      </c>
      <c r="F189" s="11">
        <f t="shared" si="6"/>
        <v>0</v>
      </c>
      <c r="G189" s="11">
        <f t="shared" si="7"/>
        <v>74.400150000000011</v>
      </c>
      <c r="H189" s="8">
        <f t="shared" si="8"/>
        <v>0</v>
      </c>
      <c r="J189" s="14"/>
      <c r="K189" s="63"/>
      <c r="L189" s="63"/>
      <c r="M189" s="63"/>
    </row>
    <row r="190" spans="1:13" outlineLevel="1">
      <c r="A190" s="6"/>
      <c r="B190" s="36">
        <v>42691</v>
      </c>
      <c r="C190" s="37">
        <v>0.6875</v>
      </c>
      <c r="D190" s="39">
        <v>8.5000000000000006E-5</v>
      </c>
      <c r="E190" s="39">
        <v>82.85</v>
      </c>
      <c r="F190" s="11">
        <f t="shared" si="6"/>
        <v>8.4974500000000011E-5</v>
      </c>
      <c r="G190" s="11">
        <f t="shared" si="7"/>
        <v>83.637074999999996</v>
      </c>
      <c r="H190" s="8">
        <f t="shared" si="8"/>
        <v>8.0184423704125016E-3</v>
      </c>
      <c r="J190" s="14"/>
      <c r="K190" s="63"/>
      <c r="L190" s="63"/>
      <c r="M190" s="63"/>
    </row>
    <row r="191" spans="1:13" outlineLevel="1">
      <c r="A191" s="6"/>
      <c r="B191" s="36">
        <v>42691</v>
      </c>
      <c r="C191" s="37">
        <v>0.70833333333333337</v>
      </c>
      <c r="D191" s="39">
        <v>6.3999999999999997E-5</v>
      </c>
      <c r="E191" s="39">
        <v>81.55</v>
      </c>
      <c r="F191" s="11">
        <f t="shared" si="6"/>
        <v>6.3980799999999996E-5</v>
      </c>
      <c r="G191" s="11">
        <f t="shared" si="7"/>
        <v>82.324725000000001</v>
      </c>
      <c r="H191" s="8">
        <f t="shared" si="8"/>
        <v>6.1213806347199997E-3</v>
      </c>
      <c r="J191" s="14"/>
      <c r="K191" s="63"/>
      <c r="L191" s="63"/>
      <c r="M191" s="63"/>
    </row>
    <row r="192" spans="1:13" outlineLevel="1">
      <c r="A192" s="6"/>
      <c r="B192" s="36">
        <v>42691</v>
      </c>
      <c r="C192" s="37">
        <v>0.72916666666666663</v>
      </c>
      <c r="D192" s="39">
        <v>0</v>
      </c>
      <c r="E192" s="39">
        <v>75.400000000000006</v>
      </c>
      <c r="F192" s="11">
        <f t="shared" si="6"/>
        <v>0</v>
      </c>
      <c r="G192" s="11">
        <f t="shared" si="7"/>
        <v>76.11630000000001</v>
      </c>
      <c r="H192" s="8">
        <f t="shared" si="8"/>
        <v>0</v>
      </c>
      <c r="J192" s="14"/>
      <c r="K192" s="63"/>
      <c r="L192" s="63"/>
      <c r="M192" s="63"/>
    </row>
    <row r="193" spans="1:13" outlineLevel="1">
      <c r="A193" s="6"/>
      <c r="B193" s="36">
        <v>42691</v>
      </c>
      <c r="C193" s="37">
        <v>0.75</v>
      </c>
      <c r="D193" s="39">
        <v>0</v>
      </c>
      <c r="E193" s="39">
        <v>72.58</v>
      </c>
      <c r="F193" s="11">
        <f t="shared" si="6"/>
        <v>0</v>
      </c>
      <c r="G193" s="11">
        <f t="shared" si="7"/>
        <v>73.269509999999997</v>
      </c>
      <c r="H193" s="8">
        <f t="shared" si="8"/>
        <v>0</v>
      </c>
      <c r="J193" s="14"/>
      <c r="K193" s="63"/>
      <c r="L193" s="63"/>
      <c r="M193" s="63"/>
    </row>
    <row r="194" spans="1:13" outlineLevel="1">
      <c r="A194" s="6"/>
      <c r="B194" s="36">
        <v>42691</v>
      </c>
      <c r="C194" s="37">
        <v>0.77083333333333337</v>
      </c>
      <c r="D194" s="39">
        <v>0</v>
      </c>
      <c r="E194" s="39">
        <v>56.23</v>
      </c>
      <c r="F194" s="11">
        <f t="shared" si="6"/>
        <v>0</v>
      </c>
      <c r="G194" s="11">
        <f t="shared" si="7"/>
        <v>56.764184999999998</v>
      </c>
      <c r="H194" s="8">
        <f t="shared" si="8"/>
        <v>0</v>
      </c>
      <c r="J194" s="14"/>
      <c r="K194" s="63"/>
      <c r="L194" s="63"/>
      <c r="M194" s="63"/>
    </row>
    <row r="195" spans="1:13" outlineLevel="1">
      <c r="A195" s="6"/>
      <c r="B195" s="36">
        <v>42691</v>
      </c>
      <c r="C195" s="37">
        <v>0.79166666666666663</v>
      </c>
      <c r="D195" s="39">
        <v>0</v>
      </c>
      <c r="E195" s="39">
        <v>75.599999999999994</v>
      </c>
      <c r="F195" s="11">
        <f t="shared" si="6"/>
        <v>0</v>
      </c>
      <c r="G195" s="11">
        <f t="shared" si="7"/>
        <v>76.318200000000004</v>
      </c>
      <c r="H195" s="8">
        <f t="shared" si="8"/>
        <v>0</v>
      </c>
      <c r="J195" s="14"/>
      <c r="K195" s="63"/>
      <c r="L195" s="63"/>
      <c r="M195" s="63"/>
    </row>
    <row r="196" spans="1:13" outlineLevel="1">
      <c r="A196" s="6"/>
      <c r="B196" s="36">
        <v>42691</v>
      </c>
      <c r="C196" s="37">
        <v>0.8125</v>
      </c>
      <c r="D196" s="39">
        <v>0</v>
      </c>
      <c r="E196" s="39">
        <v>87.93</v>
      </c>
      <c r="F196" s="11">
        <f t="shared" si="6"/>
        <v>0</v>
      </c>
      <c r="G196" s="11">
        <f t="shared" si="7"/>
        <v>88.765335000000007</v>
      </c>
      <c r="H196" s="8">
        <f t="shared" si="8"/>
        <v>0</v>
      </c>
      <c r="J196" s="14"/>
      <c r="K196" s="63"/>
      <c r="L196" s="63"/>
      <c r="M196" s="63"/>
    </row>
    <row r="197" spans="1:13" outlineLevel="1">
      <c r="A197" s="6"/>
      <c r="B197" s="36">
        <v>42691</v>
      </c>
      <c r="C197" s="37">
        <v>0.83333333333333337</v>
      </c>
      <c r="D197" s="39">
        <v>0</v>
      </c>
      <c r="E197" s="39">
        <v>79.930000000000007</v>
      </c>
      <c r="F197" s="11">
        <f t="shared" si="6"/>
        <v>0</v>
      </c>
      <c r="G197" s="11">
        <f t="shared" si="7"/>
        <v>80.689335000000014</v>
      </c>
      <c r="H197" s="8">
        <f t="shared" si="8"/>
        <v>0</v>
      </c>
      <c r="J197" s="14"/>
      <c r="K197" s="63"/>
      <c r="L197" s="63"/>
      <c r="M197" s="63"/>
    </row>
    <row r="198" spans="1:13" outlineLevel="1">
      <c r="A198" s="6"/>
      <c r="B198" s="36">
        <v>42691</v>
      </c>
      <c r="C198" s="37">
        <v>0.85416666666666663</v>
      </c>
      <c r="D198" s="39">
        <v>0</v>
      </c>
      <c r="E198" s="39">
        <v>66.64</v>
      </c>
      <c r="F198" s="11">
        <f t="shared" si="6"/>
        <v>0</v>
      </c>
      <c r="G198" s="11">
        <f t="shared" si="7"/>
        <v>67.273080000000007</v>
      </c>
      <c r="H198" s="8">
        <f t="shared" si="8"/>
        <v>0</v>
      </c>
      <c r="J198" s="14"/>
      <c r="K198" s="63"/>
      <c r="L198" s="63"/>
      <c r="M198" s="63"/>
    </row>
    <row r="199" spans="1:13" outlineLevel="1">
      <c r="A199" s="6"/>
      <c r="B199" s="36">
        <v>42691</v>
      </c>
      <c r="C199" s="37">
        <v>0.875</v>
      </c>
      <c r="D199" s="39">
        <v>0</v>
      </c>
      <c r="E199" s="39">
        <v>81.34</v>
      </c>
      <c r="F199" s="11">
        <f t="shared" si="6"/>
        <v>0</v>
      </c>
      <c r="G199" s="11">
        <f t="shared" si="7"/>
        <v>82.112730000000013</v>
      </c>
      <c r="H199" s="8">
        <f t="shared" si="8"/>
        <v>0</v>
      </c>
      <c r="J199" s="14"/>
      <c r="K199" s="63"/>
      <c r="L199" s="63"/>
      <c r="M199" s="63"/>
    </row>
    <row r="200" spans="1:13" outlineLevel="1">
      <c r="A200" s="6"/>
      <c r="B200" s="36">
        <v>42691</v>
      </c>
      <c r="C200" s="37">
        <v>0.89583333333333337</v>
      </c>
      <c r="D200" s="39">
        <v>0</v>
      </c>
      <c r="E200" s="39">
        <v>76.63</v>
      </c>
      <c r="F200" s="11">
        <f t="shared" si="6"/>
        <v>0</v>
      </c>
      <c r="G200" s="11">
        <f t="shared" si="7"/>
        <v>77.357984999999999</v>
      </c>
      <c r="H200" s="8">
        <f t="shared" si="8"/>
        <v>0</v>
      </c>
      <c r="J200" s="14"/>
      <c r="K200" s="63"/>
      <c r="L200" s="63"/>
      <c r="M200" s="63"/>
    </row>
    <row r="201" spans="1:13" outlineLevel="1">
      <c r="A201" s="6"/>
      <c r="B201" s="36">
        <v>42691</v>
      </c>
      <c r="C201" s="37">
        <v>0.91666666666666663</v>
      </c>
      <c r="D201" s="39">
        <v>0</v>
      </c>
      <c r="E201" s="39">
        <v>54.83</v>
      </c>
      <c r="F201" s="11">
        <f t="shared" si="6"/>
        <v>0</v>
      </c>
      <c r="G201" s="11">
        <f t="shared" si="7"/>
        <v>55.350885000000005</v>
      </c>
      <c r="H201" s="8">
        <f t="shared" si="8"/>
        <v>0</v>
      </c>
      <c r="J201" s="14"/>
      <c r="K201" s="63"/>
      <c r="L201" s="63"/>
      <c r="M201" s="63"/>
    </row>
    <row r="202" spans="1:13" outlineLevel="1">
      <c r="A202" s="6"/>
      <c r="B202" s="36">
        <v>42691</v>
      </c>
      <c r="C202" s="37">
        <v>0.9375</v>
      </c>
      <c r="D202" s="39">
        <v>0</v>
      </c>
      <c r="E202" s="39">
        <v>102.14</v>
      </c>
      <c r="F202" s="11">
        <f t="shared" si="6"/>
        <v>0</v>
      </c>
      <c r="G202" s="11">
        <f t="shared" si="7"/>
        <v>103.11033</v>
      </c>
      <c r="H202" s="8">
        <f t="shared" si="8"/>
        <v>0</v>
      </c>
      <c r="J202" s="14"/>
      <c r="K202" s="63"/>
      <c r="L202" s="63"/>
      <c r="M202" s="63"/>
    </row>
    <row r="203" spans="1:13" outlineLevel="1">
      <c r="A203" s="6"/>
      <c r="B203" s="36">
        <v>42691</v>
      </c>
      <c r="C203" s="37">
        <v>0.95833333333333337</v>
      </c>
      <c r="D203" s="39">
        <v>0</v>
      </c>
      <c r="E203" s="39">
        <v>79.09</v>
      </c>
      <c r="F203" s="11">
        <f t="shared" si="6"/>
        <v>0</v>
      </c>
      <c r="G203" s="11">
        <f t="shared" si="7"/>
        <v>79.841355000000007</v>
      </c>
      <c r="H203" s="8">
        <f t="shared" si="8"/>
        <v>0</v>
      </c>
      <c r="J203" s="14"/>
      <c r="K203" s="63"/>
      <c r="L203" s="63"/>
      <c r="M203" s="63"/>
    </row>
    <row r="204" spans="1:13" outlineLevel="1">
      <c r="A204" s="6"/>
      <c r="B204" s="36">
        <v>42691</v>
      </c>
      <c r="C204" s="37">
        <v>0.97916666666666663</v>
      </c>
      <c r="D204" s="39">
        <v>0</v>
      </c>
      <c r="E204" s="39">
        <v>71.97</v>
      </c>
      <c r="F204" s="11">
        <f t="shared" si="6"/>
        <v>0</v>
      </c>
      <c r="G204" s="11">
        <f t="shared" si="7"/>
        <v>72.653715000000005</v>
      </c>
      <c r="H204" s="8">
        <f t="shared" si="8"/>
        <v>0</v>
      </c>
      <c r="J204" s="14"/>
      <c r="K204" s="63"/>
      <c r="L204" s="63"/>
      <c r="M204" s="63"/>
    </row>
    <row r="205" spans="1:13" outlineLevel="1">
      <c r="A205" s="6"/>
      <c r="B205" s="36">
        <v>42691</v>
      </c>
      <c r="C205" s="37">
        <v>0</v>
      </c>
      <c r="D205" s="39">
        <v>0</v>
      </c>
      <c r="E205" s="39">
        <v>75.66</v>
      </c>
      <c r="F205" s="11">
        <f t="shared" si="6"/>
        <v>0</v>
      </c>
      <c r="G205" s="11">
        <f t="shared" si="7"/>
        <v>76.378770000000003</v>
      </c>
      <c r="H205" s="8">
        <f t="shared" si="8"/>
        <v>0</v>
      </c>
      <c r="J205" s="14"/>
      <c r="K205" s="63"/>
      <c r="L205" s="63"/>
      <c r="M205" s="63"/>
    </row>
    <row r="206" spans="1:13" outlineLevel="1">
      <c r="A206" s="6"/>
      <c r="B206" s="36">
        <v>42692</v>
      </c>
      <c r="C206" s="37">
        <v>2.0833333333333332E-2</v>
      </c>
      <c r="D206" s="39">
        <v>0</v>
      </c>
      <c r="E206" s="39">
        <v>60.27</v>
      </c>
      <c r="F206" s="11">
        <f t="shared" ref="F206:F269" si="9">IF($B$11="Electricity",$D206*$B$7,$D206*$B$8)</f>
        <v>0</v>
      </c>
      <c r="G206" s="11">
        <f t="shared" ref="G206:G269" si="10">$E206*$B$8</f>
        <v>60.842565000000008</v>
      </c>
      <c r="H206" s="8">
        <f t="shared" si="8"/>
        <v>0</v>
      </c>
      <c r="J206" s="14"/>
      <c r="K206" s="63"/>
      <c r="L206" s="63"/>
      <c r="M206" s="63"/>
    </row>
    <row r="207" spans="1:13" outlineLevel="1">
      <c r="A207" s="6"/>
      <c r="B207" s="36">
        <v>42692</v>
      </c>
      <c r="C207" s="37">
        <v>4.1666666666666664E-2</v>
      </c>
      <c r="D207" s="39">
        <v>0</v>
      </c>
      <c r="E207" s="39">
        <v>55.05</v>
      </c>
      <c r="F207" s="11">
        <f t="shared" si="9"/>
        <v>0</v>
      </c>
      <c r="G207" s="11">
        <f t="shared" si="10"/>
        <v>55.572975</v>
      </c>
      <c r="H207" s="8">
        <f t="shared" ref="H207:H270" si="11">F207*($B$6-G207)</f>
        <v>0</v>
      </c>
      <c r="J207" s="14"/>
      <c r="K207" s="63"/>
      <c r="L207" s="63"/>
      <c r="M207" s="63"/>
    </row>
    <row r="208" spans="1:13" outlineLevel="1">
      <c r="A208" s="6"/>
      <c r="B208" s="36">
        <v>42692</v>
      </c>
      <c r="C208" s="37">
        <v>6.25E-2</v>
      </c>
      <c r="D208" s="39">
        <v>0</v>
      </c>
      <c r="E208" s="39">
        <v>45.63</v>
      </c>
      <c r="F208" s="11">
        <f t="shared" si="9"/>
        <v>0</v>
      </c>
      <c r="G208" s="11">
        <f t="shared" si="10"/>
        <v>46.063485000000007</v>
      </c>
      <c r="H208" s="8">
        <f t="shared" si="11"/>
        <v>0</v>
      </c>
      <c r="J208" s="14"/>
      <c r="K208" s="63"/>
      <c r="L208" s="63"/>
      <c r="M208" s="63"/>
    </row>
    <row r="209" spans="1:13" outlineLevel="1">
      <c r="A209" s="6"/>
      <c r="B209" s="36">
        <v>42692</v>
      </c>
      <c r="C209" s="37">
        <v>8.3333333333333329E-2</v>
      </c>
      <c r="D209" s="39">
        <v>0</v>
      </c>
      <c r="E209" s="39">
        <v>48.41</v>
      </c>
      <c r="F209" s="11">
        <f t="shared" si="9"/>
        <v>0</v>
      </c>
      <c r="G209" s="11">
        <f t="shared" si="10"/>
        <v>48.869895</v>
      </c>
      <c r="H209" s="8">
        <f t="shared" si="11"/>
        <v>0</v>
      </c>
      <c r="J209" s="14"/>
      <c r="K209" s="63"/>
      <c r="L209" s="63"/>
      <c r="M209" s="63"/>
    </row>
    <row r="210" spans="1:13" outlineLevel="1">
      <c r="A210" s="6"/>
      <c r="B210" s="36">
        <v>42692</v>
      </c>
      <c r="C210" s="37">
        <v>0.10416666666666667</v>
      </c>
      <c r="D210" s="39">
        <v>0</v>
      </c>
      <c r="E210" s="39">
        <v>48.5</v>
      </c>
      <c r="F210" s="11">
        <f t="shared" si="9"/>
        <v>0</v>
      </c>
      <c r="G210" s="11">
        <f t="shared" si="10"/>
        <v>48.960750000000004</v>
      </c>
      <c r="H210" s="8">
        <f t="shared" si="11"/>
        <v>0</v>
      </c>
      <c r="J210" s="14"/>
      <c r="K210" s="63"/>
      <c r="L210" s="63"/>
      <c r="M210" s="63"/>
    </row>
    <row r="211" spans="1:13" outlineLevel="1">
      <c r="A211" s="6"/>
      <c r="B211" s="36">
        <v>42692</v>
      </c>
      <c r="C211" s="37">
        <v>0.125</v>
      </c>
      <c r="D211" s="39">
        <v>0</v>
      </c>
      <c r="E211" s="39">
        <v>47.73</v>
      </c>
      <c r="F211" s="11">
        <f t="shared" si="9"/>
        <v>0</v>
      </c>
      <c r="G211" s="11">
        <f t="shared" si="10"/>
        <v>48.183435000000003</v>
      </c>
      <c r="H211" s="8">
        <f t="shared" si="11"/>
        <v>0</v>
      </c>
      <c r="J211" s="14"/>
      <c r="K211" s="63"/>
      <c r="L211" s="63"/>
      <c r="M211" s="63"/>
    </row>
    <row r="212" spans="1:13" outlineLevel="1">
      <c r="A212" s="6"/>
      <c r="B212" s="36">
        <v>42692</v>
      </c>
      <c r="C212" s="37">
        <v>0.14583333333333334</v>
      </c>
      <c r="D212" s="39">
        <v>0</v>
      </c>
      <c r="E212" s="39">
        <v>47.82</v>
      </c>
      <c r="F212" s="11">
        <f t="shared" si="9"/>
        <v>0</v>
      </c>
      <c r="G212" s="11">
        <f t="shared" si="10"/>
        <v>48.274290000000001</v>
      </c>
      <c r="H212" s="8">
        <f t="shared" si="11"/>
        <v>0</v>
      </c>
      <c r="J212" s="14"/>
      <c r="K212" s="63"/>
      <c r="L212" s="63"/>
      <c r="M212" s="63"/>
    </row>
    <row r="213" spans="1:13" outlineLevel="1">
      <c r="A213" s="6"/>
      <c r="B213" s="36">
        <v>42692</v>
      </c>
      <c r="C213" s="37">
        <v>0.16666666666666666</v>
      </c>
      <c r="D213" s="39">
        <v>0</v>
      </c>
      <c r="E213" s="39">
        <v>50.33</v>
      </c>
      <c r="F213" s="11">
        <f t="shared" si="9"/>
        <v>0</v>
      </c>
      <c r="G213" s="11">
        <f t="shared" si="10"/>
        <v>50.808135</v>
      </c>
      <c r="H213" s="8">
        <f t="shared" si="11"/>
        <v>0</v>
      </c>
      <c r="J213" s="14"/>
      <c r="K213" s="63"/>
      <c r="L213" s="63"/>
      <c r="M213" s="63"/>
    </row>
    <row r="214" spans="1:13" outlineLevel="1">
      <c r="A214" s="6"/>
      <c r="B214" s="36">
        <v>42692</v>
      </c>
      <c r="C214" s="37">
        <v>0.1875</v>
      </c>
      <c r="D214" s="39">
        <v>0</v>
      </c>
      <c r="E214" s="39">
        <v>56.77</v>
      </c>
      <c r="F214" s="11">
        <f t="shared" si="9"/>
        <v>0</v>
      </c>
      <c r="G214" s="11">
        <f t="shared" si="10"/>
        <v>57.309315000000005</v>
      </c>
      <c r="H214" s="8">
        <f t="shared" si="11"/>
        <v>0</v>
      </c>
      <c r="J214" s="14"/>
      <c r="K214" s="63"/>
      <c r="L214" s="63"/>
      <c r="M214" s="63"/>
    </row>
    <row r="215" spans="1:13" outlineLevel="1">
      <c r="A215" s="6"/>
      <c r="B215" s="36">
        <v>42692</v>
      </c>
      <c r="C215" s="37">
        <v>0.20833333333333334</v>
      </c>
      <c r="D215" s="39">
        <v>0</v>
      </c>
      <c r="E215" s="39">
        <v>59.92</v>
      </c>
      <c r="F215" s="11">
        <f t="shared" si="9"/>
        <v>0</v>
      </c>
      <c r="G215" s="11">
        <f t="shared" si="10"/>
        <v>60.489240000000002</v>
      </c>
      <c r="H215" s="8">
        <f t="shared" si="11"/>
        <v>0</v>
      </c>
      <c r="J215" s="14"/>
      <c r="K215" s="63"/>
      <c r="L215" s="63"/>
      <c r="M215" s="63"/>
    </row>
    <row r="216" spans="1:13" outlineLevel="1">
      <c r="A216" s="6"/>
      <c r="B216" s="36">
        <v>42692</v>
      </c>
      <c r="C216" s="37">
        <v>0.22916666666666666</v>
      </c>
      <c r="D216" s="39">
        <v>0</v>
      </c>
      <c r="E216" s="39">
        <v>77.08</v>
      </c>
      <c r="F216" s="11">
        <f t="shared" si="9"/>
        <v>0</v>
      </c>
      <c r="G216" s="11">
        <f t="shared" si="10"/>
        <v>77.812260000000009</v>
      </c>
      <c r="H216" s="8">
        <f t="shared" si="11"/>
        <v>0</v>
      </c>
      <c r="J216" s="14"/>
      <c r="K216" s="63"/>
      <c r="L216" s="63"/>
      <c r="M216" s="63"/>
    </row>
    <row r="217" spans="1:13" outlineLevel="1">
      <c r="A217" s="6"/>
      <c r="B217" s="36">
        <v>42692</v>
      </c>
      <c r="C217" s="37">
        <v>0.25</v>
      </c>
      <c r="D217" s="39">
        <v>0</v>
      </c>
      <c r="E217" s="39">
        <v>98.09</v>
      </c>
      <c r="F217" s="11">
        <f t="shared" si="9"/>
        <v>0</v>
      </c>
      <c r="G217" s="11">
        <f t="shared" si="10"/>
        <v>99.021855000000016</v>
      </c>
      <c r="H217" s="8">
        <f t="shared" si="11"/>
        <v>0</v>
      </c>
      <c r="J217" s="14"/>
      <c r="K217" s="63"/>
      <c r="L217" s="63"/>
      <c r="M217" s="63"/>
    </row>
    <row r="218" spans="1:13" outlineLevel="1">
      <c r="A218" s="6"/>
      <c r="B218" s="36">
        <v>42692</v>
      </c>
      <c r="C218" s="37">
        <v>0.27083333333333331</v>
      </c>
      <c r="D218" s="39">
        <v>0</v>
      </c>
      <c r="E218" s="39">
        <v>79.03</v>
      </c>
      <c r="F218" s="11">
        <f t="shared" si="9"/>
        <v>0</v>
      </c>
      <c r="G218" s="11">
        <f t="shared" si="10"/>
        <v>79.780785000000009</v>
      </c>
      <c r="H218" s="8">
        <f t="shared" si="11"/>
        <v>0</v>
      </c>
      <c r="J218" s="14"/>
      <c r="K218" s="63"/>
      <c r="L218" s="63"/>
      <c r="M218" s="63"/>
    </row>
    <row r="219" spans="1:13" outlineLevel="1">
      <c r="A219" s="6"/>
      <c r="B219" s="36">
        <v>42692</v>
      </c>
      <c r="C219" s="37">
        <v>0.29166666666666669</v>
      </c>
      <c r="D219" s="39">
        <v>0</v>
      </c>
      <c r="E219" s="39">
        <v>128.13999999999999</v>
      </c>
      <c r="F219" s="11">
        <f t="shared" si="9"/>
        <v>0</v>
      </c>
      <c r="G219" s="11">
        <f t="shared" si="10"/>
        <v>129.35732999999999</v>
      </c>
      <c r="H219" s="8">
        <f t="shared" si="11"/>
        <v>0</v>
      </c>
      <c r="J219" s="14"/>
      <c r="K219" s="63"/>
      <c r="L219" s="63"/>
      <c r="M219" s="63"/>
    </row>
    <row r="220" spans="1:13" outlineLevel="1">
      <c r="A220" s="6"/>
      <c r="B220" s="36">
        <v>42692</v>
      </c>
      <c r="C220" s="37">
        <v>0.3125</v>
      </c>
      <c r="D220" s="39">
        <v>0</v>
      </c>
      <c r="E220" s="39">
        <v>57.31</v>
      </c>
      <c r="F220" s="11">
        <f t="shared" si="9"/>
        <v>0</v>
      </c>
      <c r="G220" s="11">
        <f t="shared" si="10"/>
        <v>57.854445000000005</v>
      </c>
      <c r="H220" s="8">
        <f t="shared" si="11"/>
        <v>0</v>
      </c>
      <c r="J220" s="14"/>
      <c r="K220" s="63"/>
      <c r="L220" s="63"/>
      <c r="M220" s="63"/>
    </row>
    <row r="221" spans="1:13" outlineLevel="1">
      <c r="A221" s="6"/>
      <c r="B221" s="36">
        <v>42692</v>
      </c>
      <c r="C221" s="37">
        <v>0.33333333333333331</v>
      </c>
      <c r="D221" s="39">
        <v>0</v>
      </c>
      <c r="E221" s="39">
        <v>61.21</v>
      </c>
      <c r="F221" s="11">
        <f t="shared" si="9"/>
        <v>0</v>
      </c>
      <c r="G221" s="11">
        <f t="shared" si="10"/>
        <v>61.791495000000005</v>
      </c>
      <c r="H221" s="8">
        <f t="shared" si="11"/>
        <v>0</v>
      </c>
      <c r="J221" s="14"/>
      <c r="K221" s="63"/>
      <c r="L221" s="63"/>
      <c r="M221" s="63"/>
    </row>
    <row r="222" spans="1:13" outlineLevel="1">
      <c r="A222" s="6"/>
      <c r="B222" s="36">
        <v>42692</v>
      </c>
      <c r="C222" s="37">
        <v>0.35416666666666669</v>
      </c>
      <c r="D222" s="39">
        <v>0</v>
      </c>
      <c r="E222" s="39">
        <v>62.67</v>
      </c>
      <c r="F222" s="11">
        <f t="shared" si="9"/>
        <v>0</v>
      </c>
      <c r="G222" s="11">
        <f t="shared" si="10"/>
        <v>63.265365000000003</v>
      </c>
      <c r="H222" s="8">
        <f t="shared" si="11"/>
        <v>0</v>
      </c>
      <c r="J222" s="14"/>
      <c r="K222" s="63"/>
      <c r="L222" s="63"/>
      <c r="M222" s="63"/>
    </row>
    <row r="223" spans="1:13" outlineLevel="1">
      <c r="A223" s="6"/>
      <c r="B223" s="36">
        <v>42692</v>
      </c>
      <c r="C223" s="37">
        <v>0.375</v>
      </c>
      <c r="D223" s="39">
        <v>0</v>
      </c>
      <c r="E223" s="39">
        <v>62.51</v>
      </c>
      <c r="F223" s="11">
        <f t="shared" si="9"/>
        <v>0</v>
      </c>
      <c r="G223" s="11">
        <f t="shared" si="10"/>
        <v>63.103845</v>
      </c>
      <c r="H223" s="8">
        <f t="shared" si="11"/>
        <v>0</v>
      </c>
      <c r="J223" s="14"/>
      <c r="K223" s="63"/>
      <c r="L223" s="63"/>
      <c r="M223" s="63"/>
    </row>
    <row r="224" spans="1:13" outlineLevel="1">
      <c r="A224" s="6"/>
      <c r="B224" s="36">
        <v>42692</v>
      </c>
      <c r="C224" s="37">
        <v>0.39583333333333331</v>
      </c>
      <c r="D224" s="39">
        <v>0</v>
      </c>
      <c r="E224" s="39">
        <v>116.43</v>
      </c>
      <c r="F224" s="11">
        <f t="shared" si="9"/>
        <v>0</v>
      </c>
      <c r="G224" s="11">
        <f t="shared" si="10"/>
        <v>117.53608500000001</v>
      </c>
      <c r="H224" s="8">
        <f t="shared" si="11"/>
        <v>0</v>
      </c>
      <c r="J224" s="14"/>
      <c r="K224" s="63"/>
      <c r="L224" s="63"/>
      <c r="M224" s="63"/>
    </row>
    <row r="225" spans="1:13" outlineLevel="1">
      <c r="A225" s="6"/>
      <c r="B225" s="36">
        <v>42692</v>
      </c>
      <c r="C225" s="37">
        <v>0.41666666666666669</v>
      </c>
      <c r="D225" s="39">
        <v>0</v>
      </c>
      <c r="E225" s="39">
        <v>191.99</v>
      </c>
      <c r="F225" s="11">
        <f t="shared" si="9"/>
        <v>0</v>
      </c>
      <c r="G225" s="11">
        <f t="shared" si="10"/>
        <v>193.81390500000003</v>
      </c>
      <c r="H225" s="8">
        <f t="shared" si="11"/>
        <v>0</v>
      </c>
      <c r="J225" s="14"/>
      <c r="K225" s="63"/>
      <c r="L225" s="63"/>
      <c r="M225" s="63"/>
    </row>
    <row r="226" spans="1:13" outlineLevel="1">
      <c r="A226" s="6"/>
      <c r="B226" s="36">
        <v>42692</v>
      </c>
      <c r="C226" s="37">
        <v>0.4375</v>
      </c>
      <c r="D226" s="39">
        <v>3.4399999999999996E-4</v>
      </c>
      <c r="E226" s="39">
        <v>166.3</v>
      </c>
      <c r="F226" s="11">
        <f t="shared" si="9"/>
        <v>3.4389679999999995E-4</v>
      </c>
      <c r="G226" s="11">
        <f t="shared" si="10"/>
        <v>167.87985000000003</v>
      </c>
      <c r="H226" s="8">
        <f t="shared" si="11"/>
        <v>3.4802872005199881E-3</v>
      </c>
      <c r="J226" s="14"/>
      <c r="K226" s="63"/>
      <c r="L226" s="63"/>
      <c r="M226" s="63"/>
    </row>
    <row r="227" spans="1:13" outlineLevel="1">
      <c r="A227" s="6"/>
      <c r="B227" s="36">
        <v>42692</v>
      </c>
      <c r="C227" s="37">
        <v>0.45833333333333331</v>
      </c>
      <c r="D227" s="39">
        <v>0.44624999999999998</v>
      </c>
      <c r="E227" s="39">
        <v>161.03</v>
      </c>
      <c r="F227" s="11">
        <f t="shared" si="9"/>
        <v>0.44611612499999997</v>
      </c>
      <c r="G227" s="11">
        <f t="shared" si="10"/>
        <v>162.55978500000001</v>
      </c>
      <c r="H227" s="8">
        <f t="shared" si="11"/>
        <v>6.8881288849668723</v>
      </c>
      <c r="J227" s="14"/>
      <c r="K227" s="63"/>
      <c r="L227" s="63"/>
      <c r="M227" s="63"/>
    </row>
    <row r="228" spans="1:13" outlineLevel="1">
      <c r="A228" s="6"/>
      <c r="B228" s="36">
        <v>42692</v>
      </c>
      <c r="C228" s="37">
        <v>0.47916666666666669</v>
      </c>
      <c r="D228" s="39">
        <v>0.66851600000000011</v>
      </c>
      <c r="E228" s="39">
        <v>206.12</v>
      </c>
      <c r="F228" s="11">
        <f t="shared" si="9"/>
        <v>0.66831544520000008</v>
      </c>
      <c r="G228" s="11">
        <f t="shared" si="10"/>
        <v>208.07814000000002</v>
      </c>
      <c r="H228" s="8">
        <f t="shared" si="11"/>
        <v>-20.101685524887944</v>
      </c>
      <c r="J228" s="14"/>
      <c r="K228" s="63"/>
      <c r="L228" s="63"/>
      <c r="M228" s="63"/>
    </row>
    <row r="229" spans="1:13" outlineLevel="1">
      <c r="A229" s="6"/>
      <c r="B229" s="36">
        <v>42692</v>
      </c>
      <c r="C229" s="37">
        <v>0.5</v>
      </c>
      <c r="D229" s="39">
        <v>0.66436499999999998</v>
      </c>
      <c r="E229" s="39">
        <v>258.74</v>
      </c>
      <c r="F229" s="11">
        <f t="shared" si="9"/>
        <v>0.66416569049999996</v>
      </c>
      <c r="G229" s="11">
        <f t="shared" si="10"/>
        <v>261.19803000000002</v>
      </c>
      <c r="H229" s="8">
        <f t="shared" si="11"/>
        <v>-55.257277043189724</v>
      </c>
      <c r="J229" s="14"/>
      <c r="K229" s="63"/>
      <c r="L229" s="63"/>
      <c r="M229" s="63"/>
    </row>
    <row r="230" spans="1:13" outlineLevel="1">
      <c r="A230" s="6"/>
      <c r="B230" s="36">
        <v>42692</v>
      </c>
      <c r="C230" s="37">
        <v>0.52083333333333337</v>
      </c>
      <c r="D230" s="39">
        <v>0.67453600000000002</v>
      </c>
      <c r="E230" s="39">
        <v>299.60000000000002</v>
      </c>
      <c r="F230" s="11">
        <f t="shared" si="9"/>
        <v>0.6743336392</v>
      </c>
      <c r="G230" s="11">
        <f t="shared" si="10"/>
        <v>302.44620000000003</v>
      </c>
      <c r="H230" s="8">
        <f t="shared" si="11"/>
        <v>-83.91825893061106</v>
      </c>
      <c r="J230" s="14"/>
      <c r="K230" s="63"/>
      <c r="L230" s="63"/>
      <c r="M230" s="63"/>
    </row>
    <row r="231" spans="1:13" outlineLevel="1">
      <c r="A231" s="6"/>
      <c r="B231" s="36">
        <v>42692</v>
      </c>
      <c r="C231" s="37">
        <v>0.54166666666666663</v>
      </c>
      <c r="D231" s="39">
        <v>0.71438299999999999</v>
      </c>
      <c r="E231" s="39">
        <v>299.8</v>
      </c>
      <c r="F231" s="11">
        <f t="shared" si="9"/>
        <v>0.71416868509999998</v>
      </c>
      <c r="G231" s="11">
        <f t="shared" si="10"/>
        <v>302.64810000000006</v>
      </c>
      <c r="H231" s="8">
        <f t="shared" si="11"/>
        <v>-89.019769677213347</v>
      </c>
      <c r="J231" s="14"/>
      <c r="K231" s="63"/>
      <c r="L231" s="63"/>
      <c r="M231" s="63"/>
    </row>
    <row r="232" spans="1:13" outlineLevel="1">
      <c r="A232" s="6"/>
      <c r="B232" s="36">
        <v>42692</v>
      </c>
      <c r="C232" s="37">
        <v>0.5625</v>
      </c>
      <c r="D232" s="39">
        <v>1.0217609999999999</v>
      </c>
      <c r="E232" s="39">
        <v>299.67</v>
      </c>
      <c r="F232" s="11">
        <f t="shared" si="9"/>
        <v>1.0214544717</v>
      </c>
      <c r="G232" s="11">
        <f t="shared" si="10"/>
        <v>302.51686500000005</v>
      </c>
      <c r="H232" s="8">
        <f t="shared" si="11"/>
        <v>-127.18830855631528</v>
      </c>
      <c r="J232" s="14"/>
      <c r="K232" s="63"/>
      <c r="L232" s="63"/>
      <c r="M232" s="63"/>
    </row>
    <row r="233" spans="1:13" outlineLevel="1">
      <c r="A233" s="6"/>
      <c r="B233" s="36">
        <v>42692</v>
      </c>
      <c r="C233" s="37">
        <v>0.58333333333333337</v>
      </c>
      <c r="D233" s="39">
        <v>1.000537</v>
      </c>
      <c r="E233" s="39">
        <v>299.67</v>
      </c>
      <c r="F233" s="11">
        <f t="shared" si="9"/>
        <v>1.0002368389</v>
      </c>
      <c r="G233" s="11">
        <f t="shared" si="10"/>
        <v>302.51686500000005</v>
      </c>
      <c r="H233" s="8">
        <f t="shared" si="11"/>
        <v>-124.54635543733811</v>
      </c>
      <c r="J233" s="14"/>
      <c r="K233" s="63"/>
      <c r="L233" s="63"/>
      <c r="M233" s="63"/>
    </row>
    <row r="234" spans="1:13" outlineLevel="1">
      <c r="A234" s="6"/>
      <c r="B234" s="36">
        <v>42692</v>
      </c>
      <c r="C234" s="37">
        <v>0.60416666666666663</v>
      </c>
      <c r="D234" s="39">
        <v>0.66795599999999999</v>
      </c>
      <c r="E234" s="39">
        <v>309.23</v>
      </c>
      <c r="F234" s="11">
        <f t="shared" si="9"/>
        <v>0.66775561319999999</v>
      </c>
      <c r="G234" s="11">
        <f t="shared" si="10"/>
        <v>312.16768500000006</v>
      </c>
      <c r="H234" s="8">
        <f t="shared" si="11"/>
        <v>-89.591224768799478</v>
      </c>
      <c r="J234" s="14"/>
      <c r="K234" s="63"/>
      <c r="L234" s="63"/>
      <c r="M234" s="63"/>
    </row>
    <row r="235" spans="1:13" outlineLevel="1">
      <c r="A235" s="6"/>
      <c r="B235" s="36">
        <v>42692</v>
      </c>
      <c r="C235" s="37">
        <v>0.625</v>
      </c>
      <c r="D235" s="39">
        <v>1.2203079999999999</v>
      </c>
      <c r="E235" s="39">
        <v>2942.11</v>
      </c>
      <c r="F235" s="11">
        <f t="shared" si="9"/>
        <v>1.2199419076</v>
      </c>
      <c r="G235" s="11">
        <f t="shared" si="10"/>
        <v>2970.0600450000002</v>
      </c>
      <c r="H235" s="8">
        <f t="shared" si="11"/>
        <v>-3406.1510574310419</v>
      </c>
      <c r="J235" s="14"/>
      <c r="K235" s="63"/>
      <c r="L235" s="63"/>
      <c r="M235" s="63"/>
    </row>
    <row r="236" spans="1:13" outlineLevel="1">
      <c r="A236" s="6"/>
      <c r="B236" s="36">
        <v>42692</v>
      </c>
      <c r="C236" s="37">
        <v>0.64583333333333337</v>
      </c>
      <c r="D236" s="39">
        <v>1.418876</v>
      </c>
      <c r="E236" s="39">
        <v>11700.63</v>
      </c>
      <c r="F236" s="11">
        <f t="shared" si="9"/>
        <v>1.4184503372000001</v>
      </c>
      <c r="G236" s="11">
        <f t="shared" si="10"/>
        <v>11811.785985</v>
      </c>
      <c r="H236" s="8">
        <f t="shared" si="11"/>
        <v>-16501.947653335887</v>
      </c>
      <c r="J236" s="14"/>
      <c r="K236" s="63"/>
      <c r="L236" s="63"/>
      <c r="M236" s="63"/>
    </row>
    <row r="237" spans="1:13" outlineLevel="1">
      <c r="A237" s="6"/>
      <c r="B237" s="36">
        <v>42692</v>
      </c>
      <c r="C237" s="37">
        <v>0.66666666666666663</v>
      </c>
      <c r="D237" s="39">
        <v>1.1030260000000001</v>
      </c>
      <c r="E237" s="39">
        <v>3259.13</v>
      </c>
      <c r="F237" s="11">
        <f t="shared" si="9"/>
        <v>1.1026950922000001</v>
      </c>
      <c r="G237" s="11">
        <f t="shared" si="10"/>
        <v>3290.0917350000004</v>
      </c>
      <c r="H237" s="8">
        <f t="shared" si="11"/>
        <v>-3431.6882826606834</v>
      </c>
      <c r="J237" s="14"/>
      <c r="K237" s="63"/>
      <c r="L237" s="63"/>
      <c r="M237" s="63"/>
    </row>
    <row r="238" spans="1:13" outlineLevel="1">
      <c r="A238" s="6"/>
      <c r="B238" s="36">
        <v>42692</v>
      </c>
      <c r="C238" s="37">
        <v>0.6875</v>
      </c>
      <c r="D238" s="39">
        <v>0.49287000000000003</v>
      </c>
      <c r="E238" s="39">
        <v>587.87</v>
      </c>
      <c r="F238" s="11">
        <f t="shared" si="9"/>
        <v>0.49272213900000006</v>
      </c>
      <c r="G238" s="11">
        <f t="shared" si="10"/>
        <v>593.45476500000007</v>
      </c>
      <c r="H238" s="8">
        <f t="shared" si="11"/>
        <v>-204.70376046854238</v>
      </c>
      <c r="J238" s="14"/>
      <c r="K238" s="63"/>
      <c r="L238" s="63"/>
      <c r="M238" s="63"/>
    </row>
    <row r="239" spans="1:13" outlineLevel="1">
      <c r="A239" s="6"/>
      <c r="B239" s="36">
        <v>42692</v>
      </c>
      <c r="C239" s="37">
        <v>0.70833333333333337</v>
      </c>
      <c r="D239" s="39">
        <v>0.50022599999999995</v>
      </c>
      <c r="E239" s="39">
        <v>122.83</v>
      </c>
      <c r="F239" s="11">
        <f t="shared" si="9"/>
        <v>0.50007593220000002</v>
      </c>
      <c r="G239" s="11">
        <f t="shared" si="10"/>
        <v>123.99688500000001</v>
      </c>
      <c r="H239" s="8">
        <f t="shared" si="11"/>
        <v>27.0056580753288</v>
      </c>
      <c r="J239" s="14"/>
      <c r="K239" s="63"/>
      <c r="L239" s="63"/>
      <c r="M239" s="63"/>
    </row>
    <row r="240" spans="1:13" outlineLevel="1">
      <c r="A240" s="6"/>
      <c r="B240" s="36">
        <v>42692</v>
      </c>
      <c r="C240" s="37">
        <v>0.72916666666666663</v>
      </c>
      <c r="D240" s="39">
        <v>0.26161599999999996</v>
      </c>
      <c r="E240" s="39">
        <v>58.51</v>
      </c>
      <c r="F240" s="11">
        <f t="shared" si="9"/>
        <v>0.26153751519999996</v>
      </c>
      <c r="G240" s="11">
        <f t="shared" si="10"/>
        <v>59.065845000000003</v>
      </c>
      <c r="H240" s="8">
        <f t="shared" si="11"/>
        <v>31.105743371111654</v>
      </c>
      <c r="J240" s="14"/>
      <c r="K240" s="63"/>
      <c r="L240" s="63"/>
      <c r="M240" s="63"/>
    </row>
    <row r="241" spans="1:13" outlineLevel="1">
      <c r="A241" s="6"/>
      <c r="B241" s="36">
        <v>42692</v>
      </c>
      <c r="C241" s="37">
        <v>0.75</v>
      </c>
      <c r="D241" s="39">
        <v>0.13603399999999999</v>
      </c>
      <c r="E241" s="39">
        <v>72.790000000000006</v>
      </c>
      <c r="F241" s="11">
        <f t="shared" si="9"/>
        <v>0.1359931898</v>
      </c>
      <c r="G241" s="11">
        <f t="shared" si="10"/>
        <v>73.481505000000013</v>
      </c>
      <c r="H241" s="8">
        <f t="shared" si="11"/>
        <v>14.213803528145348</v>
      </c>
      <c r="J241" s="14"/>
      <c r="K241" s="63"/>
      <c r="L241" s="63"/>
      <c r="M241" s="63"/>
    </row>
    <row r="242" spans="1:13" outlineLevel="1">
      <c r="A242" s="6"/>
      <c r="B242" s="36">
        <v>42692</v>
      </c>
      <c r="C242" s="37">
        <v>0.77083333333333337</v>
      </c>
      <c r="D242" s="39">
        <v>6.2359999999999999E-2</v>
      </c>
      <c r="E242" s="39">
        <v>62</v>
      </c>
      <c r="F242" s="11">
        <f t="shared" si="9"/>
        <v>6.2341292E-2</v>
      </c>
      <c r="G242" s="11">
        <f t="shared" si="10"/>
        <v>62.589000000000006</v>
      </c>
      <c r="H242" s="8">
        <f t="shared" si="11"/>
        <v>7.1948708510120003</v>
      </c>
      <c r="J242" s="14"/>
      <c r="K242" s="63"/>
      <c r="L242" s="63"/>
      <c r="M242" s="63"/>
    </row>
    <row r="243" spans="1:13" outlineLevel="1">
      <c r="A243" s="6"/>
      <c r="B243" s="36">
        <v>42692</v>
      </c>
      <c r="C243" s="37">
        <v>0.79166666666666663</v>
      </c>
      <c r="D243" s="39">
        <v>6.4939999999999998E-3</v>
      </c>
      <c r="E243" s="39">
        <v>128.07</v>
      </c>
      <c r="F243" s="11">
        <f t="shared" si="9"/>
        <v>6.4920517999999998E-3</v>
      </c>
      <c r="G243" s="11">
        <f t="shared" si="10"/>
        <v>129.286665</v>
      </c>
      <c r="H243" s="8">
        <f t="shared" si="11"/>
        <v>0.31624949417075299</v>
      </c>
      <c r="J243" s="14"/>
      <c r="K243" s="63"/>
      <c r="L243" s="63"/>
      <c r="M243" s="63"/>
    </row>
    <row r="244" spans="1:13" outlineLevel="1">
      <c r="A244" s="6"/>
      <c r="B244" s="36">
        <v>42692</v>
      </c>
      <c r="C244" s="37">
        <v>0.8125</v>
      </c>
      <c r="D244" s="39">
        <v>0</v>
      </c>
      <c r="E244" s="39">
        <v>192.22</v>
      </c>
      <c r="F244" s="11">
        <f t="shared" si="9"/>
        <v>0</v>
      </c>
      <c r="G244" s="11">
        <f t="shared" si="10"/>
        <v>194.04609000000002</v>
      </c>
      <c r="H244" s="8">
        <f t="shared" si="11"/>
        <v>0</v>
      </c>
      <c r="J244" s="14"/>
      <c r="K244" s="63"/>
      <c r="L244" s="63"/>
      <c r="M244" s="63"/>
    </row>
    <row r="245" spans="1:13" outlineLevel="1">
      <c r="A245" s="6"/>
      <c r="B245" s="36">
        <v>42692</v>
      </c>
      <c r="C245" s="37">
        <v>0.83333333333333337</v>
      </c>
      <c r="D245" s="39">
        <v>0</v>
      </c>
      <c r="E245" s="39">
        <v>130.35</v>
      </c>
      <c r="F245" s="11">
        <f t="shared" si="9"/>
        <v>0</v>
      </c>
      <c r="G245" s="11">
        <f t="shared" si="10"/>
        <v>131.588325</v>
      </c>
      <c r="H245" s="8">
        <f t="shared" si="11"/>
        <v>0</v>
      </c>
      <c r="J245" s="14"/>
      <c r="K245" s="63"/>
      <c r="L245" s="63"/>
      <c r="M245" s="63"/>
    </row>
    <row r="246" spans="1:13" outlineLevel="1">
      <c r="A246" s="6"/>
      <c r="B246" s="36">
        <v>42692</v>
      </c>
      <c r="C246" s="37">
        <v>0.85416666666666663</v>
      </c>
      <c r="D246" s="39">
        <v>0</v>
      </c>
      <c r="E246" s="39">
        <v>105.71</v>
      </c>
      <c r="F246" s="11">
        <f t="shared" si="9"/>
        <v>0</v>
      </c>
      <c r="G246" s="11">
        <f t="shared" si="10"/>
        <v>106.71424500000001</v>
      </c>
      <c r="H246" s="8">
        <f t="shared" si="11"/>
        <v>0</v>
      </c>
      <c r="J246" s="14"/>
      <c r="K246" s="63"/>
      <c r="L246" s="63"/>
      <c r="M246" s="63"/>
    </row>
    <row r="247" spans="1:13" outlineLevel="1">
      <c r="A247" s="6"/>
      <c r="B247" s="36">
        <v>42692</v>
      </c>
      <c r="C247" s="37">
        <v>0.875</v>
      </c>
      <c r="D247" s="39">
        <v>0</v>
      </c>
      <c r="E247" s="39">
        <v>74.5</v>
      </c>
      <c r="F247" s="11">
        <f t="shared" si="9"/>
        <v>0</v>
      </c>
      <c r="G247" s="11">
        <f t="shared" si="10"/>
        <v>75.207750000000004</v>
      </c>
      <c r="H247" s="8">
        <f t="shared" si="11"/>
        <v>0</v>
      </c>
      <c r="J247" s="14"/>
      <c r="K247" s="63"/>
      <c r="L247" s="63"/>
      <c r="M247" s="63"/>
    </row>
    <row r="248" spans="1:13" outlineLevel="1">
      <c r="A248" s="6"/>
      <c r="B248" s="36">
        <v>42692</v>
      </c>
      <c r="C248" s="37">
        <v>0.89583333333333337</v>
      </c>
      <c r="D248" s="39">
        <v>0</v>
      </c>
      <c r="E248" s="39">
        <v>63.97</v>
      </c>
      <c r="F248" s="11">
        <f t="shared" si="9"/>
        <v>0</v>
      </c>
      <c r="G248" s="11">
        <f t="shared" si="10"/>
        <v>64.577714999999998</v>
      </c>
      <c r="H248" s="8">
        <f t="shared" si="11"/>
        <v>0</v>
      </c>
      <c r="J248" s="14"/>
      <c r="K248" s="63"/>
      <c r="L248" s="63"/>
      <c r="M248" s="63"/>
    </row>
    <row r="249" spans="1:13" outlineLevel="1">
      <c r="A249" s="6"/>
      <c r="B249" s="36">
        <v>42692</v>
      </c>
      <c r="C249" s="37">
        <v>0.91666666666666663</v>
      </c>
      <c r="D249" s="39">
        <v>0</v>
      </c>
      <c r="E249" s="39">
        <v>56.03</v>
      </c>
      <c r="F249" s="11">
        <f t="shared" si="9"/>
        <v>0</v>
      </c>
      <c r="G249" s="11">
        <f t="shared" si="10"/>
        <v>56.562285000000003</v>
      </c>
      <c r="H249" s="8">
        <f t="shared" si="11"/>
        <v>0</v>
      </c>
      <c r="J249" s="14"/>
      <c r="K249" s="63"/>
      <c r="L249" s="63"/>
      <c r="M249" s="63"/>
    </row>
    <row r="250" spans="1:13" outlineLevel="1">
      <c r="A250" s="6"/>
      <c r="B250" s="36">
        <v>42692</v>
      </c>
      <c r="C250" s="37">
        <v>0.9375</v>
      </c>
      <c r="D250" s="39">
        <v>0</v>
      </c>
      <c r="E250" s="39">
        <v>110.35</v>
      </c>
      <c r="F250" s="11">
        <f t="shared" si="9"/>
        <v>0</v>
      </c>
      <c r="G250" s="11">
        <f t="shared" si="10"/>
        <v>111.398325</v>
      </c>
      <c r="H250" s="8">
        <f t="shared" si="11"/>
        <v>0</v>
      </c>
      <c r="J250" s="14"/>
      <c r="K250" s="63"/>
      <c r="L250" s="63"/>
      <c r="M250" s="63"/>
    </row>
    <row r="251" spans="1:13" outlineLevel="1">
      <c r="A251" s="6"/>
      <c r="B251" s="36">
        <v>42692</v>
      </c>
      <c r="C251" s="37">
        <v>0.95833333333333337</v>
      </c>
      <c r="D251" s="39">
        <v>0</v>
      </c>
      <c r="E251" s="39">
        <v>71.27</v>
      </c>
      <c r="F251" s="11">
        <f t="shared" si="9"/>
        <v>0</v>
      </c>
      <c r="G251" s="11">
        <f t="shared" si="10"/>
        <v>71.947064999999995</v>
      </c>
      <c r="H251" s="8">
        <f t="shared" si="11"/>
        <v>0</v>
      </c>
      <c r="J251" s="14"/>
      <c r="K251" s="63"/>
      <c r="L251" s="63"/>
      <c r="M251" s="63"/>
    </row>
    <row r="252" spans="1:13" outlineLevel="1">
      <c r="A252" s="6"/>
      <c r="B252" s="36">
        <v>42692</v>
      </c>
      <c r="C252" s="37">
        <v>0.97916666666666663</v>
      </c>
      <c r="D252" s="39">
        <v>0</v>
      </c>
      <c r="E252" s="39">
        <v>61.11</v>
      </c>
      <c r="F252" s="11">
        <f t="shared" si="9"/>
        <v>0</v>
      </c>
      <c r="G252" s="11">
        <f t="shared" si="10"/>
        <v>61.690545</v>
      </c>
      <c r="H252" s="8">
        <f t="shared" si="11"/>
        <v>0</v>
      </c>
      <c r="J252" s="14"/>
      <c r="K252" s="63"/>
      <c r="L252" s="63"/>
      <c r="M252" s="63"/>
    </row>
    <row r="253" spans="1:13" outlineLevel="1">
      <c r="A253" s="6"/>
      <c r="B253" s="36">
        <v>42692</v>
      </c>
      <c r="C253" s="37">
        <v>0</v>
      </c>
      <c r="D253" s="39">
        <v>0</v>
      </c>
      <c r="E253" s="39">
        <v>65.959999999999994</v>
      </c>
      <c r="F253" s="11">
        <f t="shared" si="9"/>
        <v>0</v>
      </c>
      <c r="G253" s="11">
        <f t="shared" si="10"/>
        <v>66.586619999999996</v>
      </c>
      <c r="H253" s="8">
        <f t="shared" si="11"/>
        <v>0</v>
      </c>
      <c r="J253" s="14"/>
      <c r="K253" s="63"/>
      <c r="L253" s="63"/>
      <c r="M253" s="63"/>
    </row>
    <row r="254" spans="1:13" outlineLevel="1">
      <c r="A254" s="6"/>
      <c r="B254" s="36">
        <v>42693</v>
      </c>
      <c r="C254" s="37">
        <v>2.0833333333333332E-2</v>
      </c>
      <c r="D254" s="39">
        <v>0</v>
      </c>
      <c r="E254" s="39">
        <v>39.33</v>
      </c>
      <c r="F254" s="11">
        <f t="shared" si="9"/>
        <v>0</v>
      </c>
      <c r="G254" s="11">
        <f t="shared" si="10"/>
        <v>39.703634999999998</v>
      </c>
      <c r="H254" s="8">
        <f t="shared" si="11"/>
        <v>0</v>
      </c>
      <c r="J254" s="14"/>
      <c r="K254" s="63"/>
      <c r="L254" s="63"/>
      <c r="M254" s="63"/>
    </row>
    <row r="255" spans="1:13" outlineLevel="1">
      <c r="A255" s="6"/>
      <c r="B255" s="36">
        <v>42693</v>
      </c>
      <c r="C255" s="37">
        <v>4.1666666666666664E-2</v>
      </c>
      <c r="D255" s="39">
        <v>0</v>
      </c>
      <c r="E255" s="39">
        <v>35.68</v>
      </c>
      <c r="F255" s="11">
        <f t="shared" si="9"/>
        <v>0</v>
      </c>
      <c r="G255" s="11">
        <f t="shared" si="10"/>
        <v>36.01896</v>
      </c>
      <c r="H255" s="8">
        <f t="shared" si="11"/>
        <v>0</v>
      </c>
      <c r="J255" s="14"/>
      <c r="K255" s="63"/>
      <c r="L255" s="63"/>
      <c r="M255" s="63"/>
    </row>
    <row r="256" spans="1:13" outlineLevel="1">
      <c r="A256" s="6"/>
      <c r="B256" s="36">
        <v>42693</v>
      </c>
      <c r="C256" s="37">
        <v>6.25E-2</v>
      </c>
      <c r="D256" s="39">
        <v>0</v>
      </c>
      <c r="E256" s="39">
        <v>28.62</v>
      </c>
      <c r="F256" s="11">
        <f t="shared" si="9"/>
        <v>0</v>
      </c>
      <c r="G256" s="11">
        <f t="shared" si="10"/>
        <v>28.891890000000004</v>
      </c>
      <c r="H256" s="8">
        <f t="shared" si="11"/>
        <v>0</v>
      </c>
      <c r="J256" s="14"/>
      <c r="K256" s="63"/>
      <c r="L256" s="63"/>
      <c r="M256" s="63"/>
    </row>
    <row r="257" spans="1:13" outlineLevel="1">
      <c r="A257" s="6"/>
      <c r="B257" s="36">
        <v>42693</v>
      </c>
      <c r="C257" s="37">
        <v>8.3333333333333329E-2</v>
      </c>
      <c r="D257" s="39">
        <v>0</v>
      </c>
      <c r="E257" s="39">
        <v>29.98</v>
      </c>
      <c r="F257" s="11">
        <f t="shared" si="9"/>
        <v>0</v>
      </c>
      <c r="G257" s="11">
        <f t="shared" si="10"/>
        <v>30.264810000000001</v>
      </c>
      <c r="H257" s="8">
        <f t="shared" si="11"/>
        <v>0</v>
      </c>
      <c r="J257" s="14"/>
      <c r="K257" s="63"/>
      <c r="L257" s="63"/>
      <c r="M257" s="63"/>
    </row>
    <row r="258" spans="1:13" outlineLevel="1">
      <c r="A258" s="6"/>
      <c r="B258" s="36">
        <v>42693</v>
      </c>
      <c r="C258" s="37">
        <v>0.10416666666666667</v>
      </c>
      <c r="D258" s="39">
        <v>0</v>
      </c>
      <c r="E258" s="39">
        <v>31.57</v>
      </c>
      <c r="F258" s="11">
        <f t="shared" si="9"/>
        <v>0</v>
      </c>
      <c r="G258" s="11">
        <f t="shared" si="10"/>
        <v>31.869915000000002</v>
      </c>
      <c r="H258" s="8">
        <f t="shared" si="11"/>
        <v>0</v>
      </c>
      <c r="J258" s="14"/>
      <c r="K258" s="63"/>
      <c r="L258" s="63"/>
      <c r="M258" s="63"/>
    </row>
    <row r="259" spans="1:13" outlineLevel="1">
      <c r="A259" s="6"/>
      <c r="B259" s="36">
        <v>42693</v>
      </c>
      <c r="C259" s="37">
        <v>0.125</v>
      </c>
      <c r="D259" s="39">
        <v>0</v>
      </c>
      <c r="E259" s="39">
        <v>31.01</v>
      </c>
      <c r="F259" s="11">
        <f t="shared" si="9"/>
        <v>0</v>
      </c>
      <c r="G259" s="11">
        <f t="shared" si="10"/>
        <v>31.304595000000003</v>
      </c>
      <c r="H259" s="8">
        <f t="shared" si="11"/>
        <v>0</v>
      </c>
      <c r="J259" s="14"/>
      <c r="K259" s="63"/>
      <c r="L259" s="63"/>
      <c r="M259" s="63"/>
    </row>
    <row r="260" spans="1:13" outlineLevel="1">
      <c r="A260" s="6"/>
      <c r="B260" s="36">
        <v>42693</v>
      </c>
      <c r="C260" s="37">
        <v>0.14583333333333334</v>
      </c>
      <c r="D260" s="39">
        <v>0</v>
      </c>
      <c r="E260" s="39">
        <v>30.66</v>
      </c>
      <c r="F260" s="11">
        <f t="shared" si="9"/>
        <v>0</v>
      </c>
      <c r="G260" s="11">
        <f t="shared" si="10"/>
        <v>30.951270000000001</v>
      </c>
      <c r="H260" s="8">
        <f t="shared" si="11"/>
        <v>0</v>
      </c>
      <c r="J260" s="14"/>
      <c r="K260" s="63"/>
      <c r="L260" s="63"/>
      <c r="M260" s="63"/>
    </row>
    <row r="261" spans="1:13" outlineLevel="1">
      <c r="A261" s="6"/>
      <c r="B261" s="36">
        <v>42693</v>
      </c>
      <c r="C261" s="37">
        <v>0.16666666666666666</v>
      </c>
      <c r="D261" s="39">
        <v>0</v>
      </c>
      <c r="E261" s="39">
        <v>31.58</v>
      </c>
      <c r="F261" s="11">
        <f t="shared" si="9"/>
        <v>0</v>
      </c>
      <c r="G261" s="11">
        <f t="shared" si="10"/>
        <v>31.880009999999999</v>
      </c>
      <c r="H261" s="8">
        <f t="shared" si="11"/>
        <v>0</v>
      </c>
      <c r="J261" s="14"/>
      <c r="K261" s="63"/>
      <c r="L261" s="63"/>
      <c r="M261" s="63"/>
    </row>
    <row r="262" spans="1:13" outlineLevel="1">
      <c r="A262" s="6"/>
      <c r="B262" s="36">
        <v>42693</v>
      </c>
      <c r="C262" s="37">
        <v>0.1875</v>
      </c>
      <c r="D262" s="39">
        <v>0</v>
      </c>
      <c r="E262" s="39">
        <v>31.52</v>
      </c>
      <c r="F262" s="11">
        <f t="shared" si="9"/>
        <v>0</v>
      </c>
      <c r="G262" s="11">
        <f t="shared" si="10"/>
        <v>31.81944</v>
      </c>
      <c r="H262" s="8">
        <f t="shared" si="11"/>
        <v>0</v>
      </c>
      <c r="J262" s="14"/>
      <c r="K262" s="63"/>
      <c r="L262" s="63"/>
      <c r="M262" s="63"/>
    </row>
    <row r="263" spans="1:13" outlineLevel="1">
      <c r="A263" s="6"/>
      <c r="B263" s="36">
        <v>42693</v>
      </c>
      <c r="C263" s="37">
        <v>0.20833333333333334</v>
      </c>
      <c r="D263" s="39">
        <v>0</v>
      </c>
      <c r="E263" s="39">
        <v>31.64</v>
      </c>
      <c r="F263" s="11">
        <f t="shared" si="9"/>
        <v>0</v>
      </c>
      <c r="G263" s="11">
        <f t="shared" si="10"/>
        <v>31.940580000000004</v>
      </c>
      <c r="H263" s="8">
        <f t="shared" si="11"/>
        <v>0</v>
      </c>
      <c r="J263" s="14"/>
      <c r="K263" s="63"/>
      <c r="L263" s="63"/>
      <c r="M263" s="63"/>
    </row>
    <row r="264" spans="1:13" outlineLevel="1">
      <c r="A264" s="6"/>
      <c r="B264" s="36">
        <v>42693</v>
      </c>
      <c r="C264" s="37">
        <v>0.22916666666666666</v>
      </c>
      <c r="D264" s="39">
        <v>6.7585999999999993E-2</v>
      </c>
      <c r="E264" s="39">
        <v>28.74</v>
      </c>
      <c r="F264" s="11">
        <f t="shared" si="9"/>
        <v>6.7565724199999996E-2</v>
      </c>
      <c r="G264" s="11">
        <f t="shared" si="10"/>
        <v>29.013030000000001</v>
      </c>
      <c r="H264" s="8">
        <f t="shared" si="11"/>
        <v>10.066412524413673</v>
      </c>
      <c r="J264" s="14"/>
      <c r="K264" s="63"/>
      <c r="L264" s="63"/>
      <c r="M264" s="63"/>
    </row>
    <row r="265" spans="1:13" outlineLevel="1">
      <c r="A265" s="6"/>
      <c r="B265" s="36">
        <v>42693</v>
      </c>
      <c r="C265" s="37">
        <v>0.25</v>
      </c>
      <c r="D265" s="39">
        <v>0.15562299999999998</v>
      </c>
      <c r="E265" s="39">
        <v>30.82</v>
      </c>
      <c r="F265" s="11">
        <f t="shared" si="9"/>
        <v>0.1555763131</v>
      </c>
      <c r="G265" s="11">
        <f t="shared" si="10"/>
        <v>31.112790000000004</v>
      </c>
      <c r="H265" s="8">
        <f t="shared" si="11"/>
        <v>22.852170573345447</v>
      </c>
      <c r="J265" s="14"/>
      <c r="K265" s="63"/>
      <c r="L265" s="63"/>
      <c r="M265" s="63"/>
    </row>
    <row r="266" spans="1:13" outlineLevel="1">
      <c r="A266" s="6"/>
      <c r="B266" s="36">
        <v>42693</v>
      </c>
      <c r="C266" s="37">
        <v>0.27083333333333331</v>
      </c>
      <c r="D266" s="39">
        <v>0.29256100000000002</v>
      </c>
      <c r="E266" s="39">
        <v>30.84</v>
      </c>
      <c r="F266" s="11">
        <f t="shared" si="9"/>
        <v>0.2924732317</v>
      </c>
      <c r="G266" s="11">
        <f t="shared" si="10"/>
        <v>31.132980000000003</v>
      </c>
      <c r="H266" s="8">
        <f t="shared" si="11"/>
        <v>42.954671969548535</v>
      </c>
      <c r="J266" s="14"/>
      <c r="K266" s="63"/>
      <c r="L266" s="63"/>
      <c r="M266" s="63"/>
    </row>
    <row r="267" spans="1:13" outlineLevel="1">
      <c r="A267" s="6"/>
      <c r="B267" s="36">
        <v>42693</v>
      </c>
      <c r="C267" s="37">
        <v>0.29166666666666669</v>
      </c>
      <c r="D267" s="39">
        <v>0.47401200000000004</v>
      </c>
      <c r="E267" s="39">
        <v>36.92</v>
      </c>
      <c r="F267" s="11">
        <f t="shared" si="9"/>
        <v>0.47386979640000004</v>
      </c>
      <c r="G267" s="11">
        <f t="shared" si="10"/>
        <v>37.270740000000004</v>
      </c>
      <c r="H267" s="8">
        <f t="shared" si="11"/>
        <v>66.687345783722677</v>
      </c>
      <c r="J267" s="14"/>
      <c r="K267" s="63"/>
      <c r="L267" s="63"/>
      <c r="M267" s="63"/>
    </row>
    <row r="268" spans="1:13" outlineLevel="1">
      <c r="A268" s="6"/>
      <c r="B268" s="36">
        <v>42693</v>
      </c>
      <c r="C268" s="37">
        <v>0.3125</v>
      </c>
      <c r="D268" s="39">
        <v>0.89622199999999996</v>
      </c>
      <c r="E268" s="39">
        <v>43.86</v>
      </c>
      <c r="F268" s="11">
        <f t="shared" si="9"/>
        <v>0.89595313340000005</v>
      </c>
      <c r="G268" s="11">
        <f t="shared" si="10"/>
        <v>44.276670000000003</v>
      </c>
      <c r="H268" s="8">
        <f t="shared" si="11"/>
        <v>119.80983652218224</v>
      </c>
      <c r="J268" s="14"/>
      <c r="K268" s="63"/>
      <c r="L268" s="63"/>
      <c r="M268" s="63"/>
    </row>
    <row r="269" spans="1:13" outlineLevel="1">
      <c r="A269" s="6"/>
      <c r="B269" s="36">
        <v>42693</v>
      </c>
      <c r="C269" s="37">
        <v>0.33333333333333331</v>
      </c>
      <c r="D269" s="39">
        <v>1.1483130000000001</v>
      </c>
      <c r="E269" s="39">
        <v>45.06</v>
      </c>
      <c r="F269" s="11">
        <f t="shared" si="9"/>
        <v>1.1479685061000002</v>
      </c>
      <c r="G269" s="11">
        <f t="shared" si="10"/>
        <v>45.488070000000008</v>
      </c>
      <c r="H269" s="8">
        <f t="shared" si="11"/>
        <v>152.11952232252781</v>
      </c>
      <c r="J269" s="14"/>
      <c r="K269" s="63"/>
      <c r="L269" s="63"/>
      <c r="M269" s="63"/>
    </row>
    <row r="270" spans="1:13" outlineLevel="1">
      <c r="A270" s="6"/>
      <c r="B270" s="36">
        <v>42693</v>
      </c>
      <c r="C270" s="37">
        <v>0.35416666666666669</v>
      </c>
      <c r="D270" s="39">
        <v>1.38419</v>
      </c>
      <c r="E270" s="39">
        <v>42.87</v>
      </c>
      <c r="F270" s="11">
        <f t="shared" ref="F270:F333" si="12">IF($B$11="Electricity",$D270*$B$7,$D270*$B$8)</f>
        <v>1.383774743</v>
      </c>
      <c r="G270" s="11">
        <f t="shared" ref="G270:G333" si="13">$E270*$B$8</f>
        <v>43.277265</v>
      </c>
      <c r="H270" s="8">
        <f t="shared" si="11"/>
        <v>186.42591800088212</v>
      </c>
      <c r="J270" s="14"/>
      <c r="K270" s="63"/>
      <c r="L270" s="63"/>
      <c r="M270" s="63"/>
    </row>
    <row r="271" spans="1:13" outlineLevel="1">
      <c r="A271" s="6"/>
      <c r="B271" s="36">
        <v>42693</v>
      </c>
      <c r="C271" s="37">
        <v>0.375</v>
      </c>
      <c r="D271" s="39">
        <v>1.7960780000000001</v>
      </c>
      <c r="E271" s="39">
        <v>43.24</v>
      </c>
      <c r="F271" s="11">
        <f t="shared" si="12"/>
        <v>1.7955391766000002</v>
      </c>
      <c r="G271" s="11">
        <f t="shared" si="13"/>
        <v>43.650780000000005</v>
      </c>
      <c r="H271" s="8">
        <f t="shared" ref="H271:H334" si="14">F271*($B$6-G271)</f>
        <v>241.22928785565227</v>
      </c>
      <c r="J271" s="14"/>
      <c r="K271" s="63"/>
      <c r="L271" s="63"/>
      <c r="M271" s="63"/>
    </row>
    <row r="272" spans="1:13" outlineLevel="1">
      <c r="A272" s="6"/>
      <c r="B272" s="36">
        <v>42693</v>
      </c>
      <c r="C272" s="37">
        <v>0.39583333333333331</v>
      </c>
      <c r="D272" s="39">
        <v>2.078382</v>
      </c>
      <c r="E272" s="39">
        <v>40.090000000000003</v>
      </c>
      <c r="F272" s="11">
        <f t="shared" si="12"/>
        <v>2.0777584854</v>
      </c>
      <c r="G272" s="11">
        <f t="shared" si="13"/>
        <v>40.470855000000007</v>
      </c>
      <c r="H272" s="8">
        <f t="shared" si="14"/>
        <v>285.75234801355697</v>
      </c>
      <c r="J272" s="14"/>
      <c r="K272" s="63"/>
      <c r="L272" s="63"/>
      <c r="M272" s="63"/>
    </row>
    <row r="273" spans="1:13" outlineLevel="1">
      <c r="A273" s="6"/>
      <c r="B273" s="36">
        <v>42693</v>
      </c>
      <c r="C273" s="37">
        <v>0.41666666666666669</v>
      </c>
      <c r="D273" s="39">
        <v>2.3080240000000001</v>
      </c>
      <c r="E273" s="39">
        <v>38.68</v>
      </c>
      <c r="F273" s="11">
        <f t="shared" si="12"/>
        <v>2.3073315928000002</v>
      </c>
      <c r="G273" s="11">
        <f t="shared" si="13"/>
        <v>39.047460000000001</v>
      </c>
      <c r="H273" s="8">
        <f t="shared" si="14"/>
        <v>320.60958544180573</v>
      </c>
      <c r="J273" s="14"/>
      <c r="K273" s="63"/>
      <c r="L273" s="63"/>
      <c r="M273" s="63"/>
    </row>
    <row r="274" spans="1:13" outlineLevel="1">
      <c r="A274" s="6"/>
      <c r="B274" s="36">
        <v>42693</v>
      </c>
      <c r="C274" s="37">
        <v>0.4375</v>
      </c>
      <c r="D274" s="39">
        <v>1.3877380000000001</v>
      </c>
      <c r="E274" s="39">
        <v>37.270000000000003</v>
      </c>
      <c r="F274" s="11">
        <f t="shared" si="12"/>
        <v>1.3873216786000002</v>
      </c>
      <c r="G274" s="11">
        <f t="shared" si="13"/>
        <v>37.624065000000009</v>
      </c>
      <c r="H274" s="8">
        <f t="shared" si="14"/>
        <v>194.74657777924452</v>
      </c>
      <c r="J274" s="14"/>
      <c r="K274" s="63"/>
      <c r="L274" s="63"/>
      <c r="M274" s="63"/>
    </row>
    <row r="275" spans="1:13" outlineLevel="1">
      <c r="A275" s="6"/>
      <c r="B275" s="36">
        <v>42693</v>
      </c>
      <c r="C275" s="37">
        <v>0.45833333333333331</v>
      </c>
      <c r="D275" s="39">
        <v>0</v>
      </c>
      <c r="E275" s="39">
        <v>36.869999999999997</v>
      </c>
      <c r="F275" s="11">
        <f t="shared" si="12"/>
        <v>0</v>
      </c>
      <c r="G275" s="11">
        <f t="shared" si="13"/>
        <v>37.220264999999998</v>
      </c>
      <c r="H275" s="8">
        <f t="shared" si="14"/>
        <v>0</v>
      </c>
      <c r="J275" s="14"/>
      <c r="K275" s="63"/>
      <c r="L275" s="63"/>
      <c r="M275" s="63"/>
    </row>
    <row r="276" spans="1:13" outlineLevel="1">
      <c r="A276" s="6"/>
      <c r="B276" s="36">
        <v>42693</v>
      </c>
      <c r="C276" s="37">
        <v>0.47916666666666669</v>
      </c>
      <c r="D276" s="39">
        <v>0.11233600000000001</v>
      </c>
      <c r="E276" s="39">
        <v>37.58</v>
      </c>
      <c r="F276" s="11">
        <f t="shared" si="12"/>
        <v>0.11230229920000001</v>
      </c>
      <c r="G276" s="11">
        <f t="shared" si="13"/>
        <v>37.937010000000001</v>
      </c>
      <c r="H276" s="8">
        <f t="shared" si="14"/>
        <v>15.729395809826611</v>
      </c>
      <c r="J276" s="14"/>
      <c r="K276" s="63"/>
      <c r="L276" s="63"/>
      <c r="M276" s="63"/>
    </row>
    <row r="277" spans="1:13" outlineLevel="1">
      <c r="A277" s="6"/>
      <c r="B277" s="36">
        <v>42693</v>
      </c>
      <c r="C277" s="37">
        <v>0.5</v>
      </c>
      <c r="D277" s="39">
        <v>2.0278689999999999</v>
      </c>
      <c r="E277" s="39">
        <v>37.32</v>
      </c>
      <c r="F277" s="11">
        <f t="shared" si="12"/>
        <v>2.0272606393000001</v>
      </c>
      <c r="G277" s="11">
        <f t="shared" si="13"/>
        <v>37.67454</v>
      </c>
      <c r="H277" s="8">
        <f t="shared" si="14"/>
        <v>284.47628174966655</v>
      </c>
      <c r="J277" s="14"/>
      <c r="K277" s="63"/>
      <c r="L277" s="63"/>
      <c r="M277" s="63"/>
    </row>
    <row r="278" spans="1:13" outlineLevel="1">
      <c r="A278" s="6"/>
      <c r="B278" s="36">
        <v>42693</v>
      </c>
      <c r="C278" s="37">
        <v>0.52083333333333337</v>
      </c>
      <c r="D278" s="39">
        <v>2.1873649999999998</v>
      </c>
      <c r="E278" s="39">
        <v>35.85</v>
      </c>
      <c r="F278" s="11">
        <f t="shared" si="12"/>
        <v>2.1867087905</v>
      </c>
      <c r="G278" s="11">
        <f t="shared" si="13"/>
        <v>36.190575000000003</v>
      </c>
      <c r="H278" s="8">
        <f t="shared" si="14"/>
        <v>310.09591622325047</v>
      </c>
      <c r="J278" s="14"/>
      <c r="K278" s="63"/>
      <c r="L278" s="63"/>
      <c r="M278" s="63"/>
    </row>
    <row r="279" spans="1:13" outlineLevel="1">
      <c r="A279" s="6"/>
      <c r="B279" s="36">
        <v>42693</v>
      </c>
      <c r="C279" s="37">
        <v>0.54166666666666663</v>
      </c>
      <c r="D279" s="39">
        <v>2.1617319999999998</v>
      </c>
      <c r="E279" s="39">
        <v>31.44</v>
      </c>
      <c r="F279" s="11">
        <f t="shared" si="12"/>
        <v>2.1610834803999999</v>
      </c>
      <c r="G279" s="11">
        <f t="shared" si="13"/>
        <v>31.738680000000002</v>
      </c>
      <c r="H279" s="8">
        <f t="shared" si="14"/>
        <v>316.08292247349812</v>
      </c>
      <c r="J279" s="14"/>
      <c r="K279" s="63"/>
      <c r="L279" s="63"/>
      <c r="M279" s="63"/>
    </row>
    <row r="280" spans="1:13" outlineLevel="1">
      <c r="A280" s="6"/>
      <c r="B280" s="36">
        <v>42693</v>
      </c>
      <c r="C280" s="37">
        <v>0.5625</v>
      </c>
      <c r="D280" s="39">
        <v>2.1455820000000005</v>
      </c>
      <c r="E280" s="39">
        <v>33.659999999999997</v>
      </c>
      <c r="F280" s="11">
        <f t="shared" si="12"/>
        <v>2.1449383254000005</v>
      </c>
      <c r="G280" s="11">
        <f t="shared" si="13"/>
        <v>33.979770000000002</v>
      </c>
      <c r="H280" s="8">
        <f t="shared" si="14"/>
        <v>308.91451095992289</v>
      </c>
      <c r="J280" s="14"/>
      <c r="K280" s="63"/>
      <c r="L280" s="63"/>
      <c r="M280" s="63"/>
    </row>
    <row r="281" spans="1:13" outlineLevel="1">
      <c r="A281" s="6"/>
      <c r="B281" s="36">
        <v>42693</v>
      </c>
      <c r="C281" s="37">
        <v>0.58333333333333337</v>
      </c>
      <c r="D281" s="39">
        <v>2.4775179999999999</v>
      </c>
      <c r="E281" s="39">
        <v>36.51</v>
      </c>
      <c r="F281" s="11">
        <f t="shared" si="12"/>
        <v>2.4767747446000001</v>
      </c>
      <c r="G281" s="11">
        <f t="shared" si="13"/>
        <v>36.856845</v>
      </c>
      <c r="H281" s="8">
        <f t="shared" si="14"/>
        <v>349.57980167716323</v>
      </c>
      <c r="J281" s="14"/>
      <c r="K281" s="63"/>
      <c r="L281" s="63"/>
      <c r="M281" s="63"/>
    </row>
    <row r="282" spans="1:13" outlineLevel="1">
      <c r="A282" s="6"/>
      <c r="B282" s="36">
        <v>42693</v>
      </c>
      <c r="C282" s="37">
        <v>0.60416666666666663</v>
      </c>
      <c r="D282" s="39">
        <v>2.5380950000000002</v>
      </c>
      <c r="E282" s="39">
        <v>40.24</v>
      </c>
      <c r="F282" s="11">
        <f t="shared" si="12"/>
        <v>2.5373335715000005</v>
      </c>
      <c r="G282" s="11">
        <f t="shared" si="13"/>
        <v>40.622280000000003</v>
      </c>
      <c r="H282" s="8">
        <f t="shared" si="14"/>
        <v>348.57310093212709</v>
      </c>
      <c r="J282" s="14"/>
      <c r="K282" s="63"/>
      <c r="L282" s="63"/>
      <c r="M282" s="63"/>
    </row>
    <row r="283" spans="1:13" outlineLevel="1">
      <c r="A283" s="6"/>
      <c r="B283" s="36">
        <v>42693</v>
      </c>
      <c r="C283" s="37">
        <v>0.625</v>
      </c>
      <c r="D283" s="39">
        <v>2.2054279999999999</v>
      </c>
      <c r="E283" s="39">
        <v>39.549999999999997</v>
      </c>
      <c r="F283" s="11">
        <f t="shared" si="12"/>
        <v>2.2047663715999999</v>
      </c>
      <c r="G283" s="11">
        <f t="shared" si="13"/>
        <v>39.925725</v>
      </c>
      <c r="H283" s="8">
        <f t="shared" si="14"/>
        <v>304.42151830305056</v>
      </c>
      <c r="J283" s="14"/>
      <c r="K283" s="63"/>
      <c r="L283" s="63"/>
      <c r="M283" s="63"/>
    </row>
    <row r="284" spans="1:13" outlineLevel="1">
      <c r="A284" s="6"/>
      <c r="B284" s="36">
        <v>42693</v>
      </c>
      <c r="C284" s="37">
        <v>0.64583333333333337</v>
      </c>
      <c r="D284" s="39">
        <v>1.36774</v>
      </c>
      <c r="E284" s="39">
        <v>38.729999999999997</v>
      </c>
      <c r="F284" s="11">
        <f t="shared" si="12"/>
        <v>1.3673296779999999</v>
      </c>
      <c r="G284" s="11">
        <f t="shared" si="13"/>
        <v>39.097935</v>
      </c>
      <c r="H284" s="8">
        <f t="shared" si="14"/>
        <v>189.92491580998507</v>
      </c>
      <c r="J284" s="14"/>
      <c r="K284" s="63"/>
      <c r="L284" s="63"/>
      <c r="M284" s="63"/>
    </row>
    <row r="285" spans="1:13" outlineLevel="1">
      <c r="A285" s="6"/>
      <c r="B285" s="36">
        <v>42693</v>
      </c>
      <c r="C285" s="37">
        <v>0.66666666666666663</v>
      </c>
      <c r="D285" s="39">
        <v>1.8587400000000001</v>
      </c>
      <c r="E285" s="39">
        <v>44.71</v>
      </c>
      <c r="F285" s="11">
        <f t="shared" si="12"/>
        <v>1.8581823780000002</v>
      </c>
      <c r="G285" s="11">
        <f t="shared" si="13"/>
        <v>45.134745000000002</v>
      </c>
      <c r="H285" s="8">
        <f t="shared" si="14"/>
        <v>246.88787548947639</v>
      </c>
      <c r="J285" s="14"/>
      <c r="K285" s="63"/>
      <c r="L285" s="63"/>
      <c r="M285" s="63"/>
    </row>
    <row r="286" spans="1:13" outlineLevel="1">
      <c r="A286" s="6"/>
      <c r="B286" s="36">
        <v>42693</v>
      </c>
      <c r="C286" s="37">
        <v>0.6875</v>
      </c>
      <c r="D286" s="39">
        <v>1.307056</v>
      </c>
      <c r="E286" s="39">
        <v>49.06</v>
      </c>
      <c r="F286" s="11">
        <f t="shared" si="12"/>
        <v>1.3066638831999999</v>
      </c>
      <c r="G286" s="11">
        <f t="shared" si="13"/>
        <v>49.526070000000004</v>
      </c>
      <c r="H286" s="8">
        <f t="shared" si="14"/>
        <v>167.87224426376497</v>
      </c>
      <c r="J286" s="14"/>
      <c r="K286" s="63"/>
      <c r="L286" s="63"/>
      <c r="M286" s="63"/>
    </row>
    <row r="287" spans="1:13" outlineLevel="1">
      <c r="A287" s="6"/>
      <c r="B287" s="36">
        <v>42693</v>
      </c>
      <c r="C287" s="37">
        <v>0.70833333333333337</v>
      </c>
      <c r="D287" s="39">
        <v>0.88923200000000002</v>
      </c>
      <c r="E287" s="39">
        <v>50.18</v>
      </c>
      <c r="F287" s="11">
        <f t="shared" si="12"/>
        <v>0.88896523040000008</v>
      </c>
      <c r="G287" s="11">
        <f t="shared" si="13"/>
        <v>50.656710000000004</v>
      </c>
      <c r="H287" s="8">
        <f t="shared" si="14"/>
        <v>113.20375713474402</v>
      </c>
      <c r="J287" s="14"/>
      <c r="K287" s="63"/>
      <c r="L287" s="63"/>
      <c r="M287" s="63"/>
    </row>
    <row r="288" spans="1:13" outlineLevel="1">
      <c r="A288" s="6"/>
      <c r="B288" s="36">
        <v>42693</v>
      </c>
      <c r="C288" s="37">
        <v>0.72916666666666663</v>
      </c>
      <c r="D288" s="39">
        <v>0.57103700000000002</v>
      </c>
      <c r="E288" s="39">
        <v>47.38</v>
      </c>
      <c r="F288" s="11">
        <f t="shared" si="12"/>
        <v>0.5708656889</v>
      </c>
      <c r="G288" s="11">
        <f t="shared" si="13"/>
        <v>47.830110000000005</v>
      </c>
      <c r="H288" s="8">
        <f t="shared" si="14"/>
        <v>74.309523928887231</v>
      </c>
      <c r="J288" s="14"/>
      <c r="K288" s="63"/>
      <c r="L288" s="63"/>
      <c r="M288" s="63"/>
    </row>
    <row r="289" spans="1:13" outlineLevel="1">
      <c r="A289" s="6"/>
      <c r="B289" s="36">
        <v>42693</v>
      </c>
      <c r="C289" s="37">
        <v>0.75</v>
      </c>
      <c r="D289" s="39">
        <v>0.17835399999999998</v>
      </c>
      <c r="E289" s="39">
        <v>46.08</v>
      </c>
      <c r="F289" s="11">
        <f t="shared" si="12"/>
        <v>0.17830049379999999</v>
      </c>
      <c r="G289" s="11">
        <f t="shared" si="13"/>
        <v>46.517760000000003</v>
      </c>
      <c r="H289" s="8">
        <f t="shared" si="14"/>
        <v>23.443348317930109</v>
      </c>
      <c r="J289" s="14"/>
      <c r="K289" s="63"/>
      <c r="L289" s="63"/>
      <c r="M289" s="63"/>
    </row>
    <row r="290" spans="1:13" outlineLevel="1">
      <c r="A290" s="6"/>
      <c r="B290" s="36">
        <v>42693</v>
      </c>
      <c r="C290" s="37">
        <v>0.77083333333333337</v>
      </c>
      <c r="D290" s="39">
        <v>5.0769999999999996E-2</v>
      </c>
      <c r="E290" s="39">
        <v>44.95</v>
      </c>
      <c r="F290" s="11">
        <f t="shared" si="12"/>
        <v>5.0754768999999998E-2</v>
      </c>
      <c r="G290" s="11">
        <f t="shared" si="13"/>
        <v>45.377025000000003</v>
      </c>
      <c r="H290" s="8">
        <f t="shared" si="14"/>
        <v>6.7312484602177749</v>
      </c>
      <c r="J290" s="14"/>
      <c r="K290" s="63"/>
      <c r="L290" s="63"/>
      <c r="M290" s="63"/>
    </row>
    <row r="291" spans="1:13" outlineLevel="1">
      <c r="A291" s="6"/>
      <c r="B291" s="36">
        <v>42693</v>
      </c>
      <c r="C291" s="37">
        <v>0.79166666666666663</v>
      </c>
      <c r="D291" s="39">
        <v>8.8590000000000006E-3</v>
      </c>
      <c r="E291" s="39">
        <v>49.65</v>
      </c>
      <c r="F291" s="11">
        <f t="shared" si="12"/>
        <v>8.8563423000000002E-3</v>
      </c>
      <c r="G291" s="11">
        <f t="shared" si="13"/>
        <v>50.121675000000003</v>
      </c>
      <c r="H291" s="8">
        <f t="shared" si="14"/>
        <v>1.1325342189506475</v>
      </c>
      <c r="J291" s="14"/>
      <c r="K291" s="63"/>
      <c r="L291" s="63"/>
      <c r="M291" s="63"/>
    </row>
    <row r="292" spans="1:13" outlineLevel="1">
      <c r="A292" s="6"/>
      <c r="B292" s="36">
        <v>42693</v>
      </c>
      <c r="C292" s="37">
        <v>0.8125</v>
      </c>
      <c r="D292" s="39">
        <v>0</v>
      </c>
      <c r="E292" s="39">
        <v>48</v>
      </c>
      <c r="F292" s="11">
        <f t="shared" si="12"/>
        <v>0</v>
      </c>
      <c r="G292" s="11">
        <f t="shared" si="13"/>
        <v>48.456000000000003</v>
      </c>
      <c r="H292" s="8">
        <f t="shared" si="14"/>
        <v>0</v>
      </c>
      <c r="J292" s="14"/>
      <c r="K292" s="63"/>
      <c r="L292" s="63"/>
      <c r="M292" s="63"/>
    </row>
    <row r="293" spans="1:13" outlineLevel="1">
      <c r="A293" s="6"/>
      <c r="B293" s="36">
        <v>42693</v>
      </c>
      <c r="C293" s="37">
        <v>0.83333333333333337</v>
      </c>
      <c r="D293" s="39">
        <v>0</v>
      </c>
      <c r="E293" s="39">
        <v>44.28</v>
      </c>
      <c r="F293" s="11">
        <f t="shared" si="12"/>
        <v>0</v>
      </c>
      <c r="G293" s="11">
        <f t="shared" si="13"/>
        <v>44.700660000000006</v>
      </c>
      <c r="H293" s="8">
        <f t="shared" si="14"/>
        <v>0</v>
      </c>
      <c r="J293" s="14"/>
      <c r="K293" s="63"/>
      <c r="L293" s="63"/>
      <c r="M293" s="63"/>
    </row>
    <row r="294" spans="1:13" outlineLevel="1">
      <c r="A294" s="6"/>
      <c r="B294" s="36">
        <v>42693</v>
      </c>
      <c r="C294" s="37">
        <v>0.85416666666666663</v>
      </c>
      <c r="D294" s="39">
        <v>0</v>
      </c>
      <c r="E294" s="39">
        <v>41.14</v>
      </c>
      <c r="F294" s="11">
        <f t="shared" si="12"/>
        <v>0</v>
      </c>
      <c r="G294" s="11">
        <f t="shared" si="13"/>
        <v>41.530830000000002</v>
      </c>
      <c r="H294" s="8">
        <f t="shared" si="14"/>
        <v>0</v>
      </c>
      <c r="J294" s="14"/>
      <c r="K294" s="63"/>
      <c r="L294" s="63"/>
      <c r="M294" s="63"/>
    </row>
    <row r="295" spans="1:13" outlineLevel="1">
      <c r="A295" s="6"/>
      <c r="B295" s="36">
        <v>42693</v>
      </c>
      <c r="C295" s="37">
        <v>0.875</v>
      </c>
      <c r="D295" s="39">
        <v>0</v>
      </c>
      <c r="E295" s="39">
        <v>34.31</v>
      </c>
      <c r="F295" s="11">
        <f t="shared" si="12"/>
        <v>0</v>
      </c>
      <c r="G295" s="11">
        <f t="shared" si="13"/>
        <v>34.635945000000007</v>
      </c>
      <c r="H295" s="8">
        <f t="shared" si="14"/>
        <v>0</v>
      </c>
      <c r="J295" s="14"/>
      <c r="K295" s="63"/>
      <c r="L295" s="63"/>
      <c r="M295" s="63"/>
    </row>
    <row r="296" spans="1:13" outlineLevel="1">
      <c r="A296" s="6"/>
      <c r="B296" s="36">
        <v>42693</v>
      </c>
      <c r="C296" s="37">
        <v>0.89583333333333337</v>
      </c>
      <c r="D296" s="39">
        <v>0</v>
      </c>
      <c r="E296" s="39">
        <v>30.84</v>
      </c>
      <c r="F296" s="11">
        <f t="shared" si="12"/>
        <v>0</v>
      </c>
      <c r="G296" s="11">
        <f t="shared" si="13"/>
        <v>31.132980000000003</v>
      </c>
      <c r="H296" s="8">
        <f t="shared" si="14"/>
        <v>0</v>
      </c>
      <c r="J296" s="14"/>
      <c r="K296" s="63"/>
      <c r="L296" s="63"/>
      <c r="M296" s="63"/>
    </row>
    <row r="297" spans="1:13" outlineLevel="1">
      <c r="A297" s="6"/>
      <c r="B297" s="36">
        <v>42693</v>
      </c>
      <c r="C297" s="37">
        <v>0.91666666666666663</v>
      </c>
      <c r="D297" s="39">
        <v>0</v>
      </c>
      <c r="E297" s="39">
        <v>32.53</v>
      </c>
      <c r="F297" s="11">
        <f t="shared" si="12"/>
        <v>0</v>
      </c>
      <c r="G297" s="11">
        <f t="shared" si="13"/>
        <v>32.839035000000003</v>
      </c>
      <c r="H297" s="8">
        <f t="shared" si="14"/>
        <v>0</v>
      </c>
      <c r="J297" s="14"/>
      <c r="K297" s="63"/>
      <c r="L297" s="63"/>
      <c r="M297" s="63"/>
    </row>
    <row r="298" spans="1:13" outlineLevel="1">
      <c r="A298" s="6"/>
      <c r="B298" s="36">
        <v>42693</v>
      </c>
      <c r="C298" s="37">
        <v>0.9375</v>
      </c>
      <c r="D298" s="39">
        <v>0</v>
      </c>
      <c r="E298" s="39">
        <v>49.07</v>
      </c>
      <c r="F298" s="11">
        <f t="shared" si="12"/>
        <v>0</v>
      </c>
      <c r="G298" s="11">
        <f t="shared" si="13"/>
        <v>49.536165000000004</v>
      </c>
      <c r="H298" s="8">
        <f t="shared" si="14"/>
        <v>0</v>
      </c>
      <c r="J298" s="14"/>
      <c r="K298" s="63"/>
      <c r="L298" s="63"/>
      <c r="M298" s="63"/>
    </row>
    <row r="299" spans="1:13" outlineLevel="1">
      <c r="A299" s="6"/>
      <c r="B299" s="36">
        <v>42693</v>
      </c>
      <c r="C299" s="37">
        <v>0.95833333333333337</v>
      </c>
      <c r="D299" s="39">
        <v>0</v>
      </c>
      <c r="E299" s="39">
        <v>38.22</v>
      </c>
      <c r="F299" s="11">
        <f t="shared" si="12"/>
        <v>0</v>
      </c>
      <c r="G299" s="11">
        <f t="shared" si="13"/>
        <v>38.583089999999999</v>
      </c>
      <c r="H299" s="8">
        <f t="shared" si="14"/>
        <v>0</v>
      </c>
      <c r="J299" s="14"/>
      <c r="K299" s="63"/>
      <c r="L299" s="63"/>
      <c r="M299" s="63"/>
    </row>
    <row r="300" spans="1:13" outlineLevel="1">
      <c r="A300" s="6"/>
      <c r="B300" s="36">
        <v>42693</v>
      </c>
      <c r="C300" s="37">
        <v>0.97916666666666663</v>
      </c>
      <c r="D300" s="39">
        <v>0</v>
      </c>
      <c r="E300" s="39">
        <v>56.41</v>
      </c>
      <c r="F300" s="11">
        <f t="shared" si="12"/>
        <v>0</v>
      </c>
      <c r="G300" s="11">
        <f t="shared" si="13"/>
        <v>56.945895</v>
      </c>
      <c r="H300" s="8">
        <f t="shared" si="14"/>
        <v>0</v>
      </c>
      <c r="J300" s="14"/>
      <c r="K300" s="63"/>
      <c r="L300" s="63"/>
      <c r="M300" s="63"/>
    </row>
    <row r="301" spans="1:13" outlineLevel="1">
      <c r="A301" s="6"/>
      <c r="B301" s="36">
        <v>42693</v>
      </c>
      <c r="C301" s="37">
        <v>0</v>
      </c>
      <c r="D301" s="39">
        <v>0</v>
      </c>
      <c r="E301" s="39">
        <v>69.02</v>
      </c>
      <c r="F301" s="11">
        <f t="shared" si="12"/>
        <v>0</v>
      </c>
      <c r="G301" s="11">
        <f t="shared" si="13"/>
        <v>69.675690000000003</v>
      </c>
      <c r="H301" s="8">
        <f t="shared" si="14"/>
        <v>0</v>
      </c>
      <c r="J301" s="14"/>
      <c r="K301" s="63"/>
      <c r="L301" s="63"/>
      <c r="M301" s="63"/>
    </row>
    <row r="302" spans="1:13" outlineLevel="1">
      <c r="A302" s="6"/>
      <c r="B302" s="36">
        <v>42694</v>
      </c>
      <c r="C302" s="37">
        <v>2.0833333333333332E-2</v>
      </c>
      <c r="D302" s="39">
        <v>0</v>
      </c>
      <c r="E302" s="39">
        <v>34.32</v>
      </c>
      <c r="F302" s="11">
        <f t="shared" si="12"/>
        <v>0</v>
      </c>
      <c r="G302" s="11">
        <f t="shared" si="13"/>
        <v>34.646039999999999</v>
      </c>
      <c r="H302" s="8">
        <f t="shared" si="14"/>
        <v>0</v>
      </c>
      <c r="J302" s="14"/>
      <c r="K302" s="63"/>
      <c r="L302" s="63"/>
      <c r="M302" s="63"/>
    </row>
    <row r="303" spans="1:13" outlineLevel="1">
      <c r="A303" s="6"/>
      <c r="B303" s="36">
        <v>42694</v>
      </c>
      <c r="C303" s="37">
        <v>4.1666666666666664E-2</v>
      </c>
      <c r="D303" s="39">
        <v>0</v>
      </c>
      <c r="E303" s="39">
        <v>29.75</v>
      </c>
      <c r="F303" s="11">
        <f t="shared" si="12"/>
        <v>0</v>
      </c>
      <c r="G303" s="11">
        <f t="shared" si="13"/>
        <v>30.032625000000003</v>
      </c>
      <c r="H303" s="8">
        <f t="shared" si="14"/>
        <v>0</v>
      </c>
      <c r="J303" s="14"/>
      <c r="K303" s="63"/>
      <c r="L303" s="63"/>
      <c r="M303" s="63"/>
    </row>
    <row r="304" spans="1:13" outlineLevel="1">
      <c r="A304" s="6"/>
      <c r="B304" s="36">
        <v>42694</v>
      </c>
      <c r="C304" s="37">
        <v>6.25E-2</v>
      </c>
      <c r="D304" s="39">
        <v>0</v>
      </c>
      <c r="E304" s="39">
        <v>28.11</v>
      </c>
      <c r="F304" s="11">
        <f t="shared" si="12"/>
        <v>0</v>
      </c>
      <c r="G304" s="11">
        <f t="shared" si="13"/>
        <v>28.377045000000003</v>
      </c>
      <c r="H304" s="8">
        <f t="shared" si="14"/>
        <v>0</v>
      </c>
      <c r="J304" s="14"/>
      <c r="K304" s="63"/>
      <c r="L304" s="63"/>
      <c r="M304" s="63"/>
    </row>
    <row r="305" spans="1:13" outlineLevel="1">
      <c r="A305" s="6"/>
      <c r="B305" s="36">
        <v>42694</v>
      </c>
      <c r="C305" s="37">
        <v>8.3333333333333329E-2</v>
      </c>
      <c r="D305" s="39">
        <v>0</v>
      </c>
      <c r="E305" s="39">
        <v>30.1</v>
      </c>
      <c r="F305" s="11">
        <f t="shared" si="12"/>
        <v>0</v>
      </c>
      <c r="G305" s="11">
        <f t="shared" si="13"/>
        <v>30.385950000000005</v>
      </c>
      <c r="H305" s="8">
        <f t="shared" si="14"/>
        <v>0</v>
      </c>
      <c r="J305" s="14"/>
      <c r="K305" s="63"/>
      <c r="L305" s="63"/>
      <c r="M305" s="63"/>
    </row>
    <row r="306" spans="1:13" outlineLevel="1">
      <c r="A306" s="6"/>
      <c r="B306" s="36">
        <v>42694</v>
      </c>
      <c r="C306" s="37">
        <v>0.10416666666666667</v>
      </c>
      <c r="D306" s="39">
        <v>0</v>
      </c>
      <c r="E306" s="39">
        <v>30.51</v>
      </c>
      <c r="F306" s="11">
        <f t="shared" si="12"/>
        <v>0</v>
      </c>
      <c r="G306" s="11">
        <f t="shared" si="13"/>
        <v>30.799845000000005</v>
      </c>
      <c r="H306" s="8">
        <f t="shared" si="14"/>
        <v>0</v>
      </c>
      <c r="J306" s="14"/>
      <c r="K306" s="63"/>
      <c r="L306" s="63"/>
      <c r="M306" s="63"/>
    </row>
    <row r="307" spans="1:13" outlineLevel="1">
      <c r="A307" s="6"/>
      <c r="B307" s="36">
        <v>42694</v>
      </c>
      <c r="C307" s="37">
        <v>0.125</v>
      </c>
      <c r="D307" s="39">
        <v>0</v>
      </c>
      <c r="E307" s="39">
        <v>30.08</v>
      </c>
      <c r="F307" s="11">
        <f t="shared" si="12"/>
        <v>0</v>
      </c>
      <c r="G307" s="11">
        <f t="shared" si="13"/>
        <v>30.365760000000002</v>
      </c>
      <c r="H307" s="8">
        <f t="shared" si="14"/>
        <v>0</v>
      </c>
      <c r="J307" s="14"/>
      <c r="K307" s="63"/>
      <c r="L307" s="63"/>
      <c r="M307" s="63"/>
    </row>
    <row r="308" spans="1:13" outlineLevel="1">
      <c r="A308" s="6"/>
      <c r="B308" s="36">
        <v>42694</v>
      </c>
      <c r="C308" s="37">
        <v>0.14583333333333334</v>
      </c>
      <c r="D308" s="39">
        <v>0</v>
      </c>
      <c r="E308" s="39">
        <v>31.38</v>
      </c>
      <c r="F308" s="11">
        <f t="shared" si="12"/>
        <v>0</v>
      </c>
      <c r="G308" s="11">
        <f t="shared" si="13"/>
        <v>31.67811</v>
      </c>
      <c r="H308" s="8">
        <f t="shared" si="14"/>
        <v>0</v>
      </c>
      <c r="J308" s="14"/>
      <c r="K308" s="63"/>
      <c r="L308" s="63"/>
      <c r="M308" s="63"/>
    </row>
    <row r="309" spans="1:13" outlineLevel="1">
      <c r="A309" s="6"/>
      <c r="B309" s="36">
        <v>42694</v>
      </c>
      <c r="C309" s="37">
        <v>0.16666666666666666</v>
      </c>
      <c r="D309" s="39">
        <v>0</v>
      </c>
      <c r="E309" s="39">
        <v>30.69</v>
      </c>
      <c r="F309" s="11">
        <f t="shared" si="12"/>
        <v>0</v>
      </c>
      <c r="G309" s="11">
        <f t="shared" si="13"/>
        <v>30.981555000000004</v>
      </c>
      <c r="H309" s="8">
        <f t="shared" si="14"/>
        <v>0</v>
      </c>
      <c r="J309" s="14"/>
      <c r="K309" s="63"/>
      <c r="L309" s="63"/>
      <c r="M309" s="63"/>
    </row>
    <row r="310" spans="1:13" outlineLevel="1">
      <c r="A310" s="6"/>
      <c r="B310" s="36">
        <v>42694</v>
      </c>
      <c r="C310" s="37">
        <v>0.1875</v>
      </c>
      <c r="D310" s="39">
        <v>0</v>
      </c>
      <c r="E310" s="39">
        <v>32.78</v>
      </c>
      <c r="F310" s="11">
        <f t="shared" si="12"/>
        <v>0</v>
      </c>
      <c r="G310" s="11">
        <f t="shared" si="13"/>
        <v>33.091410000000003</v>
      </c>
      <c r="H310" s="8">
        <f t="shared" si="14"/>
        <v>0</v>
      </c>
      <c r="J310" s="14"/>
      <c r="K310" s="63"/>
      <c r="L310" s="63"/>
      <c r="M310" s="63"/>
    </row>
    <row r="311" spans="1:13" outlineLevel="1">
      <c r="A311" s="6"/>
      <c r="B311" s="36">
        <v>42694</v>
      </c>
      <c r="C311" s="37">
        <v>0.20833333333333334</v>
      </c>
      <c r="D311" s="39">
        <v>3.7629999999999999E-3</v>
      </c>
      <c r="E311" s="39">
        <v>25.7</v>
      </c>
      <c r="F311" s="11">
        <f t="shared" si="12"/>
        <v>3.7618711E-3</v>
      </c>
      <c r="G311" s="11">
        <f t="shared" si="13"/>
        <v>25.94415</v>
      </c>
      <c r="H311" s="8">
        <f t="shared" si="14"/>
        <v>0.57201450770093498</v>
      </c>
      <c r="J311" s="14"/>
      <c r="K311" s="63"/>
      <c r="L311" s="63"/>
      <c r="M311" s="63"/>
    </row>
    <row r="312" spans="1:13" outlineLevel="1">
      <c r="A312" s="6"/>
      <c r="B312" s="36">
        <v>42694</v>
      </c>
      <c r="C312" s="37">
        <v>0.22916666666666666</v>
      </c>
      <c r="D312" s="39">
        <v>9.0316000000000007E-2</v>
      </c>
      <c r="E312" s="39">
        <v>29.96</v>
      </c>
      <c r="F312" s="11">
        <f t="shared" si="12"/>
        <v>9.0288905200000005E-2</v>
      </c>
      <c r="G312" s="11">
        <f t="shared" si="13"/>
        <v>30.244620000000001</v>
      </c>
      <c r="H312" s="8">
        <f t="shared" si="14"/>
        <v>13.340671497609977</v>
      </c>
      <c r="J312" s="14"/>
      <c r="K312" s="63"/>
      <c r="L312" s="63"/>
      <c r="M312" s="63"/>
    </row>
    <row r="313" spans="1:13" outlineLevel="1">
      <c r="A313" s="6"/>
      <c r="B313" s="36">
        <v>42694</v>
      </c>
      <c r="C313" s="37">
        <v>0.25</v>
      </c>
      <c r="D313" s="39">
        <v>0.26518600000000003</v>
      </c>
      <c r="E313" s="39">
        <v>29.96</v>
      </c>
      <c r="F313" s="11">
        <f t="shared" si="12"/>
        <v>0.26510644420000007</v>
      </c>
      <c r="G313" s="11">
        <f t="shared" si="13"/>
        <v>30.244620000000001</v>
      </c>
      <c r="H313" s="8">
        <f t="shared" si="14"/>
        <v>39.170903403219803</v>
      </c>
      <c r="J313" s="14"/>
      <c r="K313" s="63"/>
      <c r="L313" s="63"/>
      <c r="M313" s="63"/>
    </row>
    <row r="314" spans="1:13" outlineLevel="1">
      <c r="A314" s="6"/>
      <c r="B314" s="36">
        <v>42694</v>
      </c>
      <c r="C314" s="37">
        <v>0.27083333333333331</v>
      </c>
      <c r="D314" s="39">
        <v>0.43885199999999996</v>
      </c>
      <c r="E314" s="39">
        <v>32.54</v>
      </c>
      <c r="F314" s="11">
        <f t="shared" si="12"/>
        <v>0.43872034439999996</v>
      </c>
      <c r="G314" s="11">
        <f t="shared" si="13"/>
        <v>32.849130000000002</v>
      </c>
      <c r="H314" s="8">
        <f t="shared" si="14"/>
        <v>63.680639676359618</v>
      </c>
      <c r="J314" s="14"/>
      <c r="K314" s="63"/>
      <c r="L314" s="63"/>
      <c r="M314" s="63"/>
    </row>
    <row r="315" spans="1:13" outlineLevel="1">
      <c r="A315" s="6"/>
      <c r="B315" s="36">
        <v>42694</v>
      </c>
      <c r="C315" s="37">
        <v>0.29166666666666669</v>
      </c>
      <c r="D315" s="39">
        <v>0.47216199999999997</v>
      </c>
      <c r="E315" s="39">
        <v>34.89</v>
      </c>
      <c r="F315" s="11">
        <f t="shared" si="12"/>
        <v>0.47202035139999998</v>
      </c>
      <c r="G315" s="11">
        <f t="shared" si="13"/>
        <v>35.221455000000006</v>
      </c>
      <c r="H315" s="8">
        <f t="shared" si="14"/>
        <v>67.394378983280717</v>
      </c>
      <c r="J315" s="14"/>
      <c r="K315" s="63"/>
      <c r="L315" s="63"/>
      <c r="M315" s="63"/>
    </row>
    <row r="316" spans="1:13" outlineLevel="1">
      <c r="A316" s="6"/>
      <c r="B316" s="36">
        <v>42694</v>
      </c>
      <c r="C316" s="37">
        <v>0.3125</v>
      </c>
      <c r="D316" s="39">
        <v>1.0812629999999999</v>
      </c>
      <c r="E316" s="39">
        <v>35.78</v>
      </c>
      <c r="F316" s="11">
        <f t="shared" si="12"/>
        <v>1.0809386210999998</v>
      </c>
      <c r="G316" s="11">
        <f t="shared" si="13"/>
        <v>36.119910000000004</v>
      </c>
      <c r="H316" s="8">
        <f t="shared" si="14"/>
        <v>153.36366884614387</v>
      </c>
      <c r="J316" s="14"/>
      <c r="K316" s="63"/>
      <c r="L316" s="63"/>
      <c r="M316" s="63"/>
    </row>
    <row r="317" spans="1:13" outlineLevel="1">
      <c r="A317" s="6"/>
      <c r="B317" s="36">
        <v>42694</v>
      </c>
      <c r="C317" s="37">
        <v>0.33333333333333331</v>
      </c>
      <c r="D317" s="39">
        <v>1.554179</v>
      </c>
      <c r="E317" s="39">
        <v>39.47</v>
      </c>
      <c r="F317" s="11">
        <f t="shared" si="12"/>
        <v>1.5537127463</v>
      </c>
      <c r="G317" s="11">
        <f t="shared" si="13"/>
        <v>39.844965000000002</v>
      </c>
      <c r="H317" s="8">
        <f t="shared" si="14"/>
        <v>214.65323884502263</v>
      </c>
      <c r="J317" s="14"/>
      <c r="K317" s="63"/>
      <c r="L317" s="63"/>
      <c r="M317" s="63"/>
    </row>
    <row r="318" spans="1:13" outlineLevel="1">
      <c r="A318" s="6"/>
      <c r="B318" s="36">
        <v>42694</v>
      </c>
      <c r="C318" s="37">
        <v>0.35416666666666669</v>
      </c>
      <c r="D318" s="39">
        <v>1.8612559999999998</v>
      </c>
      <c r="E318" s="39">
        <v>39.590000000000003</v>
      </c>
      <c r="F318" s="11">
        <f t="shared" si="12"/>
        <v>1.8606976231999999</v>
      </c>
      <c r="G318" s="11">
        <f t="shared" si="13"/>
        <v>39.966105000000006</v>
      </c>
      <c r="H318" s="8">
        <f t="shared" si="14"/>
        <v>256.83934034753833</v>
      </c>
      <c r="J318" s="14"/>
      <c r="K318" s="63"/>
      <c r="L318" s="63"/>
      <c r="M318" s="63"/>
    </row>
    <row r="319" spans="1:13" outlineLevel="1">
      <c r="A319" s="6"/>
      <c r="B319" s="36">
        <v>42694</v>
      </c>
      <c r="C319" s="37">
        <v>0.375</v>
      </c>
      <c r="D319" s="39">
        <v>2.1411959999999999</v>
      </c>
      <c r="E319" s="39">
        <v>34.11</v>
      </c>
      <c r="F319" s="11">
        <f t="shared" si="12"/>
        <v>2.1405536411999999</v>
      </c>
      <c r="G319" s="11">
        <f t="shared" si="13"/>
        <v>34.434045000000005</v>
      </c>
      <c r="H319" s="8">
        <f t="shared" si="14"/>
        <v>307.31062772760532</v>
      </c>
      <c r="J319" s="14"/>
      <c r="K319" s="63"/>
      <c r="L319" s="63"/>
      <c r="M319" s="63"/>
    </row>
    <row r="320" spans="1:13" outlineLevel="1">
      <c r="A320" s="6"/>
      <c r="B320" s="36">
        <v>42694</v>
      </c>
      <c r="C320" s="37">
        <v>0.39583333333333331</v>
      </c>
      <c r="D320" s="39">
        <v>2.3639549999999998</v>
      </c>
      <c r="E320" s="39">
        <v>44.83</v>
      </c>
      <c r="F320" s="11">
        <f t="shared" si="12"/>
        <v>2.3632458134999998</v>
      </c>
      <c r="G320" s="11">
        <f t="shared" si="13"/>
        <v>45.255884999999999</v>
      </c>
      <c r="H320" s="8">
        <f t="shared" si="14"/>
        <v>313.70697404051253</v>
      </c>
      <c r="J320" s="14"/>
      <c r="K320" s="63"/>
      <c r="L320" s="63"/>
      <c r="M320" s="63"/>
    </row>
    <row r="321" spans="1:13" outlineLevel="1">
      <c r="A321" s="6"/>
      <c r="B321" s="36">
        <v>42694</v>
      </c>
      <c r="C321" s="37">
        <v>0.41666666666666669</v>
      </c>
      <c r="D321" s="39">
        <v>2.5353419999999995</v>
      </c>
      <c r="E321" s="39">
        <v>44.06</v>
      </c>
      <c r="F321" s="11">
        <f t="shared" si="12"/>
        <v>2.5345813973999998</v>
      </c>
      <c r="G321" s="11">
        <f t="shared" si="13"/>
        <v>44.478570000000005</v>
      </c>
      <c r="H321" s="8">
        <f t="shared" si="14"/>
        <v>338.42093263224626</v>
      </c>
      <c r="J321" s="14"/>
      <c r="K321" s="63"/>
      <c r="L321" s="63"/>
      <c r="M321" s="63"/>
    </row>
    <row r="322" spans="1:13" outlineLevel="1">
      <c r="A322" s="6"/>
      <c r="B322" s="36">
        <v>42694</v>
      </c>
      <c r="C322" s="37">
        <v>0.4375</v>
      </c>
      <c r="D322" s="39">
        <v>2.6806450000000002</v>
      </c>
      <c r="E322" s="39">
        <v>38.31</v>
      </c>
      <c r="F322" s="11">
        <f t="shared" si="12"/>
        <v>2.6798408065000001</v>
      </c>
      <c r="G322" s="11">
        <f t="shared" si="13"/>
        <v>38.673945000000003</v>
      </c>
      <c r="H322" s="8">
        <f t="shared" si="14"/>
        <v>373.37164759766335</v>
      </c>
      <c r="J322" s="14"/>
      <c r="K322" s="63"/>
      <c r="L322" s="63"/>
      <c r="M322" s="63"/>
    </row>
    <row r="323" spans="1:13" outlineLevel="1">
      <c r="A323" s="6"/>
      <c r="B323" s="36">
        <v>42694</v>
      </c>
      <c r="C323" s="37">
        <v>0.45833333333333331</v>
      </c>
      <c r="D323" s="39">
        <v>2.7662520000000002</v>
      </c>
      <c r="E323" s="39">
        <v>37.1</v>
      </c>
      <c r="F323" s="11">
        <f t="shared" si="12"/>
        <v>2.7654221244000001</v>
      </c>
      <c r="G323" s="11">
        <f t="shared" si="13"/>
        <v>37.452450000000006</v>
      </c>
      <c r="H323" s="8">
        <f t="shared" si="14"/>
        <v>388.67330430021525</v>
      </c>
      <c r="J323" s="14"/>
      <c r="K323" s="63"/>
      <c r="L323" s="63"/>
      <c r="M323" s="63"/>
    </row>
    <row r="324" spans="1:13" outlineLevel="1">
      <c r="A324" s="6"/>
      <c r="B324" s="36">
        <v>42694</v>
      </c>
      <c r="C324" s="37">
        <v>0.47916666666666669</v>
      </c>
      <c r="D324" s="39">
        <v>2.821431</v>
      </c>
      <c r="E324" s="39">
        <v>44.95</v>
      </c>
      <c r="F324" s="11">
        <f t="shared" si="12"/>
        <v>2.8205845706999999</v>
      </c>
      <c r="G324" s="11">
        <f t="shared" si="13"/>
        <v>45.377025000000003</v>
      </c>
      <c r="H324" s="8">
        <f t="shared" si="14"/>
        <v>374.07431700533181</v>
      </c>
      <c r="J324" s="14"/>
      <c r="K324" s="63"/>
      <c r="L324" s="63"/>
      <c r="M324" s="63"/>
    </row>
    <row r="325" spans="1:13" outlineLevel="1">
      <c r="A325" s="6"/>
      <c r="B325" s="36">
        <v>42694</v>
      </c>
      <c r="C325" s="37">
        <v>0.5</v>
      </c>
      <c r="D325" s="39">
        <v>2.8352590000000002</v>
      </c>
      <c r="E325" s="39">
        <v>45.58</v>
      </c>
      <c r="F325" s="11">
        <f t="shared" si="12"/>
        <v>2.8344084223000001</v>
      </c>
      <c r="G325" s="11">
        <f t="shared" si="13"/>
        <v>46.013010000000001</v>
      </c>
      <c r="H325" s="8">
        <f t="shared" si="14"/>
        <v>374.10503609002586</v>
      </c>
      <c r="J325" s="14"/>
      <c r="K325" s="63"/>
      <c r="L325" s="63"/>
      <c r="M325" s="63"/>
    </row>
    <row r="326" spans="1:13" outlineLevel="1">
      <c r="A326" s="6"/>
      <c r="B326" s="36">
        <v>42694</v>
      </c>
      <c r="C326" s="37">
        <v>0.52083333333333337</v>
      </c>
      <c r="D326" s="39">
        <v>2.5271699999999999</v>
      </c>
      <c r="E326" s="39">
        <v>49.88</v>
      </c>
      <c r="F326" s="11">
        <f t="shared" si="12"/>
        <v>2.526411849</v>
      </c>
      <c r="G326" s="11">
        <f t="shared" si="13"/>
        <v>50.353860000000005</v>
      </c>
      <c r="H326" s="8">
        <f t="shared" si="14"/>
        <v>322.48672057511288</v>
      </c>
      <c r="J326" s="14"/>
      <c r="K326" s="63"/>
      <c r="L326" s="63"/>
      <c r="M326" s="63"/>
    </row>
    <row r="327" spans="1:13" outlineLevel="1">
      <c r="A327" s="6"/>
      <c r="B327" s="36">
        <v>42694</v>
      </c>
      <c r="C327" s="37">
        <v>0.54166666666666663</v>
      </c>
      <c r="D327" s="39">
        <v>1.8968669999999999</v>
      </c>
      <c r="E327" s="39">
        <v>47.5</v>
      </c>
      <c r="F327" s="11">
        <f t="shared" si="12"/>
        <v>1.8962979399</v>
      </c>
      <c r="G327" s="11">
        <f t="shared" si="13"/>
        <v>47.951250000000002</v>
      </c>
      <c r="H327" s="8">
        <f t="shared" si="14"/>
        <v>246.6111767115701</v>
      </c>
      <c r="J327" s="14"/>
      <c r="K327" s="63"/>
      <c r="L327" s="63"/>
      <c r="M327" s="63"/>
    </row>
    <row r="328" spans="1:13" outlineLevel="1">
      <c r="A328" s="6"/>
      <c r="B328" s="36">
        <v>42694</v>
      </c>
      <c r="C328" s="37">
        <v>0.5625</v>
      </c>
      <c r="D328" s="39">
        <v>1.536675</v>
      </c>
      <c r="E328" s="39">
        <v>52.72</v>
      </c>
      <c r="F328" s="11">
        <f t="shared" si="12"/>
        <v>1.5362139975</v>
      </c>
      <c r="G328" s="11">
        <f t="shared" si="13"/>
        <v>53.220840000000003</v>
      </c>
      <c r="H328" s="8">
        <f t="shared" si="14"/>
        <v>191.68749218829208</v>
      </c>
      <c r="J328" s="14"/>
      <c r="K328" s="63"/>
      <c r="L328" s="63"/>
      <c r="M328" s="63"/>
    </row>
    <row r="329" spans="1:13" outlineLevel="1">
      <c r="A329" s="6"/>
      <c r="B329" s="36">
        <v>42694</v>
      </c>
      <c r="C329" s="37">
        <v>0.58333333333333337</v>
      </c>
      <c r="D329" s="39">
        <v>0.420101</v>
      </c>
      <c r="E329" s="39">
        <v>57.51</v>
      </c>
      <c r="F329" s="11">
        <f t="shared" si="12"/>
        <v>0.41997496970000003</v>
      </c>
      <c r="G329" s="11">
        <f t="shared" si="13"/>
        <v>58.056345</v>
      </c>
      <c r="H329" s="8">
        <f t="shared" si="14"/>
        <v>50.373332874332263</v>
      </c>
      <c r="J329" s="14"/>
      <c r="K329" s="63"/>
      <c r="L329" s="63"/>
      <c r="M329" s="63"/>
    </row>
    <row r="330" spans="1:13" outlineLevel="1">
      <c r="A330" s="6"/>
      <c r="B330" s="36">
        <v>42694</v>
      </c>
      <c r="C330" s="37">
        <v>0.60416666666666663</v>
      </c>
      <c r="D330" s="39">
        <v>1.3542350000000001</v>
      </c>
      <c r="E330" s="39">
        <v>65.41</v>
      </c>
      <c r="F330" s="11">
        <f t="shared" si="12"/>
        <v>1.3538287295000002</v>
      </c>
      <c r="G330" s="11">
        <f t="shared" si="13"/>
        <v>66.031395000000003</v>
      </c>
      <c r="H330" s="8">
        <f t="shared" si="14"/>
        <v>151.58631425103738</v>
      </c>
      <c r="J330" s="14"/>
      <c r="K330" s="63"/>
      <c r="L330" s="63"/>
      <c r="M330" s="63"/>
    </row>
    <row r="331" spans="1:13" outlineLevel="1">
      <c r="A331" s="6"/>
      <c r="B331" s="36">
        <v>42694</v>
      </c>
      <c r="C331" s="37">
        <v>0.625</v>
      </c>
      <c r="D331" s="39">
        <v>1.5365239999999998</v>
      </c>
      <c r="E331" s="39">
        <v>64.180000000000007</v>
      </c>
      <c r="F331" s="11">
        <f t="shared" si="12"/>
        <v>1.5360630427999997</v>
      </c>
      <c r="G331" s="11">
        <f t="shared" si="13"/>
        <v>64.789710000000014</v>
      </c>
      <c r="H331" s="8">
        <f t="shared" si="14"/>
        <v>173.89814253367035</v>
      </c>
      <c r="J331" s="14"/>
      <c r="K331" s="63"/>
      <c r="L331" s="63"/>
      <c r="M331" s="63"/>
    </row>
    <row r="332" spans="1:13" outlineLevel="1">
      <c r="A332" s="6"/>
      <c r="B332" s="36">
        <v>42694</v>
      </c>
      <c r="C332" s="37">
        <v>0.64583333333333337</v>
      </c>
      <c r="D332" s="39">
        <v>1.1129380000000002</v>
      </c>
      <c r="E332" s="39">
        <v>74.41</v>
      </c>
      <c r="F332" s="11">
        <f t="shared" si="12"/>
        <v>1.1126041186000002</v>
      </c>
      <c r="G332" s="11">
        <f t="shared" si="13"/>
        <v>75.116895</v>
      </c>
      <c r="H332" s="8">
        <f t="shared" si="14"/>
        <v>114.46816635735627</v>
      </c>
      <c r="J332" s="14"/>
      <c r="K332" s="63"/>
      <c r="L332" s="63"/>
      <c r="M332" s="63"/>
    </row>
    <row r="333" spans="1:13" outlineLevel="1">
      <c r="A333" s="6"/>
      <c r="B333" s="36">
        <v>42694</v>
      </c>
      <c r="C333" s="37">
        <v>0.66666666666666663</v>
      </c>
      <c r="D333" s="39">
        <v>1.6520010000000001</v>
      </c>
      <c r="E333" s="39">
        <v>72.86</v>
      </c>
      <c r="F333" s="11">
        <f t="shared" si="12"/>
        <v>1.6515053997000002</v>
      </c>
      <c r="G333" s="11">
        <f t="shared" si="13"/>
        <v>73.552170000000004</v>
      </c>
      <c r="H333" s="8">
        <f t="shared" si="14"/>
        <v>172.49615523194765</v>
      </c>
      <c r="J333" s="14"/>
      <c r="K333" s="63"/>
      <c r="L333" s="63"/>
      <c r="M333" s="63"/>
    </row>
    <row r="334" spans="1:13" outlineLevel="1">
      <c r="A334" s="6"/>
      <c r="B334" s="36">
        <v>42694</v>
      </c>
      <c r="C334" s="37">
        <v>0.6875</v>
      </c>
      <c r="D334" s="39">
        <v>0.70408300000000001</v>
      </c>
      <c r="E334" s="39">
        <v>64.66</v>
      </c>
      <c r="F334" s="11">
        <f t="shared" ref="F334:F397" si="15">IF($B$11="Electricity",$D334*$B$7,$D334*$B$8)</f>
        <v>0.70387177509999999</v>
      </c>
      <c r="G334" s="11">
        <f t="shared" ref="G334:G397" si="16">$E334*$B$8</f>
        <v>65.274270000000001</v>
      </c>
      <c r="H334" s="8">
        <f t="shared" si="14"/>
        <v>79.344459674543316</v>
      </c>
      <c r="J334" s="14"/>
      <c r="K334" s="63"/>
      <c r="L334" s="63"/>
      <c r="M334" s="63"/>
    </row>
    <row r="335" spans="1:13" outlineLevel="1">
      <c r="A335" s="6"/>
      <c r="B335" s="36">
        <v>42694</v>
      </c>
      <c r="C335" s="37">
        <v>0.70833333333333337</v>
      </c>
      <c r="D335" s="39">
        <v>0.27314299999999997</v>
      </c>
      <c r="E335" s="39">
        <v>69.61</v>
      </c>
      <c r="F335" s="11">
        <f t="shared" si="15"/>
        <v>0.2730610571</v>
      </c>
      <c r="G335" s="11">
        <f t="shared" si="16"/>
        <v>70.271295000000009</v>
      </c>
      <c r="H335" s="8">
        <f t="shared" ref="H335:H398" si="17">F335*($B$6-G335)</f>
        <v>29.416514067314054</v>
      </c>
      <c r="J335" s="14"/>
      <c r="K335" s="63"/>
      <c r="L335" s="63"/>
      <c r="M335" s="63"/>
    </row>
    <row r="336" spans="1:13" outlineLevel="1">
      <c r="A336" s="6"/>
      <c r="B336" s="36">
        <v>42694</v>
      </c>
      <c r="C336" s="37">
        <v>0.72916666666666663</v>
      </c>
      <c r="D336" s="39">
        <v>7.5972999999999999E-2</v>
      </c>
      <c r="E336" s="39">
        <v>66.58</v>
      </c>
      <c r="F336" s="11">
        <f t="shared" si="15"/>
        <v>7.59502081E-2</v>
      </c>
      <c r="G336" s="11">
        <f t="shared" si="16"/>
        <v>67.212510000000009</v>
      </c>
      <c r="H336" s="8">
        <f t="shared" si="17"/>
        <v>8.414332920376669</v>
      </c>
      <c r="J336" s="14"/>
      <c r="K336" s="63"/>
      <c r="L336" s="63"/>
      <c r="M336" s="63"/>
    </row>
    <row r="337" spans="1:13" outlineLevel="1">
      <c r="A337" s="6"/>
      <c r="B337" s="36">
        <v>42694</v>
      </c>
      <c r="C337" s="37">
        <v>0.75</v>
      </c>
      <c r="D337" s="39">
        <v>0.202266</v>
      </c>
      <c r="E337" s="39">
        <v>70.05</v>
      </c>
      <c r="F337" s="11">
        <f t="shared" si="15"/>
        <v>0.20220532020000001</v>
      </c>
      <c r="G337" s="11">
        <f t="shared" si="16"/>
        <v>70.715474999999998</v>
      </c>
      <c r="H337" s="8">
        <f t="shared" si="17"/>
        <v>21.693501730129906</v>
      </c>
      <c r="J337" s="14"/>
      <c r="K337" s="63"/>
      <c r="L337" s="63"/>
      <c r="M337" s="63"/>
    </row>
    <row r="338" spans="1:13" outlineLevel="1">
      <c r="A338" s="6"/>
      <c r="B338" s="36">
        <v>42694</v>
      </c>
      <c r="C338" s="37">
        <v>0.77083333333333337</v>
      </c>
      <c r="D338" s="39">
        <v>0.16600900000000002</v>
      </c>
      <c r="E338" s="39">
        <v>60.92</v>
      </c>
      <c r="F338" s="11">
        <f t="shared" si="15"/>
        <v>0.16595919730000003</v>
      </c>
      <c r="G338" s="11">
        <f t="shared" si="16"/>
        <v>61.498740000000005</v>
      </c>
      <c r="H338" s="8">
        <f t="shared" si="17"/>
        <v>19.334455594038602</v>
      </c>
      <c r="J338" s="14"/>
      <c r="K338" s="63"/>
      <c r="L338" s="63"/>
      <c r="M338" s="63"/>
    </row>
    <row r="339" spans="1:13" outlineLevel="1">
      <c r="A339" s="6"/>
      <c r="B339" s="36">
        <v>42694</v>
      </c>
      <c r="C339" s="37">
        <v>0.79166666666666663</v>
      </c>
      <c r="D339" s="39">
        <v>1.4830000000000002E-3</v>
      </c>
      <c r="E339" s="39">
        <v>101.5</v>
      </c>
      <c r="F339" s="11">
        <f t="shared" si="15"/>
        <v>1.4825551000000002E-3</v>
      </c>
      <c r="G339" s="11">
        <f t="shared" si="16"/>
        <v>102.46425000000001</v>
      </c>
      <c r="H339" s="8">
        <f t="shared" si="17"/>
        <v>0.11198591139482501</v>
      </c>
      <c r="J339" s="14"/>
      <c r="K339" s="63"/>
      <c r="L339" s="63"/>
      <c r="M339" s="63"/>
    </row>
    <row r="340" spans="1:13" outlineLevel="1">
      <c r="A340" s="6"/>
      <c r="B340" s="36">
        <v>42694</v>
      </c>
      <c r="C340" s="37">
        <v>0.8125</v>
      </c>
      <c r="D340" s="39">
        <v>0</v>
      </c>
      <c r="E340" s="39">
        <v>89.81</v>
      </c>
      <c r="F340" s="11">
        <f t="shared" si="15"/>
        <v>0</v>
      </c>
      <c r="G340" s="11">
        <f t="shared" si="16"/>
        <v>90.663195000000002</v>
      </c>
      <c r="H340" s="8">
        <f t="shared" si="17"/>
        <v>0</v>
      </c>
      <c r="J340" s="14"/>
      <c r="K340" s="63"/>
      <c r="L340" s="63"/>
      <c r="M340" s="63"/>
    </row>
    <row r="341" spans="1:13" outlineLevel="1">
      <c r="A341" s="6"/>
      <c r="B341" s="36">
        <v>42694</v>
      </c>
      <c r="C341" s="37">
        <v>0.83333333333333337</v>
      </c>
      <c r="D341" s="39">
        <v>0</v>
      </c>
      <c r="E341" s="39">
        <v>96.97</v>
      </c>
      <c r="F341" s="11">
        <f t="shared" si="15"/>
        <v>0</v>
      </c>
      <c r="G341" s="11">
        <f t="shared" si="16"/>
        <v>97.891215000000003</v>
      </c>
      <c r="H341" s="8">
        <f t="shared" si="17"/>
        <v>0</v>
      </c>
      <c r="J341" s="14"/>
      <c r="K341" s="63"/>
      <c r="L341" s="63"/>
      <c r="M341" s="63"/>
    </row>
    <row r="342" spans="1:13" outlineLevel="1">
      <c r="A342" s="6"/>
      <c r="B342" s="36">
        <v>42694</v>
      </c>
      <c r="C342" s="37">
        <v>0.85416666666666663</v>
      </c>
      <c r="D342" s="39">
        <v>0</v>
      </c>
      <c r="E342" s="39">
        <v>69.400000000000006</v>
      </c>
      <c r="F342" s="11">
        <f t="shared" si="15"/>
        <v>0</v>
      </c>
      <c r="G342" s="11">
        <f t="shared" si="16"/>
        <v>70.059300000000007</v>
      </c>
      <c r="H342" s="8">
        <f t="shared" si="17"/>
        <v>0</v>
      </c>
      <c r="J342" s="14"/>
      <c r="K342" s="63"/>
      <c r="L342" s="63"/>
      <c r="M342" s="63"/>
    </row>
    <row r="343" spans="1:13" outlineLevel="1">
      <c r="A343" s="6"/>
      <c r="B343" s="36">
        <v>42694</v>
      </c>
      <c r="C343" s="37">
        <v>0.875</v>
      </c>
      <c r="D343" s="39">
        <v>0</v>
      </c>
      <c r="E343" s="39">
        <v>50.98</v>
      </c>
      <c r="F343" s="11">
        <f t="shared" si="15"/>
        <v>0</v>
      </c>
      <c r="G343" s="11">
        <f t="shared" si="16"/>
        <v>51.464309999999998</v>
      </c>
      <c r="H343" s="8">
        <f t="shared" si="17"/>
        <v>0</v>
      </c>
      <c r="J343" s="14"/>
      <c r="K343" s="63"/>
      <c r="L343" s="63"/>
      <c r="M343" s="63"/>
    </row>
    <row r="344" spans="1:13" outlineLevel="1">
      <c r="A344" s="6"/>
      <c r="B344" s="36">
        <v>42694</v>
      </c>
      <c r="C344" s="37">
        <v>0.89583333333333337</v>
      </c>
      <c r="D344" s="39">
        <v>0</v>
      </c>
      <c r="E344" s="39">
        <v>37.01</v>
      </c>
      <c r="F344" s="11">
        <f t="shared" si="15"/>
        <v>0</v>
      </c>
      <c r="G344" s="11">
        <f t="shared" si="16"/>
        <v>37.361595000000001</v>
      </c>
      <c r="H344" s="8">
        <f t="shared" si="17"/>
        <v>0</v>
      </c>
      <c r="J344" s="14"/>
      <c r="K344" s="63"/>
      <c r="L344" s="63"/>
      <c r="M344" s="63"/>
    </row>
    <row r="345" spans="1:13" outlineLevel="1">
      <c r="A345" s="6"/>
      <c r="B345" s="36">
        <v>42694</v>
      </c>
      <c r="C345" s="37">
        <v>0.91666666666666663</v>
      </c>
      <c r="D345" s="39">
        <v>0</v>
      </c>
      <c r="E345" s="39">
        <v>34.25</v>
      </c>
      <c r="F345" s="11">
        <f t="shared" si="15"/>
        <v>0</v>
      </c>
      <c r="G345" s="11">
        <f t="shared" si="16"/>
        <v>34.575375000000001</v>
      </c>
      <c r="H345" s="8">
        <f t="shared" si="17"/>
        <v>0</v>
      </c>
      <c r="J345" s="14"/>
      <c r="K345" s="63"/>
      <c r="L345" s="63"/>
      <c r="M345" s="63"/>
    </row>
    <row r="346" spans="1:13" outlineLevel="1">
      <c r="A346" s="6"/>
      <c r="B346" s="36">
        <v>42694</v>
      </c>
      <c r="C346" s="37">
        <v>0.9375</v>
      </c>
      <c r="D346" s="39">
        <v>0</v>
      </c>
      <c r="E346" s="39">
        <v>38.24</v>
      </c>
      <c r="F346" s="11">
        <f t="shared" si="15"/>
        <v>0</v>
      </c>
      <c r="G346" s="11">
        <f t="shared" si="16"/>
        <v>38.603280000000005</v>
      </c>
      <c r="H346" s="8">
        <f t="shared" si="17"/>
        <v>0</v>
      </c>
      <c r="J346" s="14"/>
      <c r="K346" s="63"/>
      <c r="L346" s="63"/>
      <c r="M346" s="63"/>
    </row>
    <row r="347" spans="1:13" outlineLevel="1">
      <c r="A347" s="6"/>
      <c r="B347" s="36">
        <v>42694</v>
      </c>
      <c r="C347" s="37">
        <v>0.95833333333333337</v>
      </c>
      <c r="D347" s="39">
        <v>0</v>
      </c>
      <c r="E347" s="39">
        <v>35.35</v>
      </c>
      <c r="F347" s="11">
        <f t="shared" si="15"/>
        <v>0</v>
      </c>
      <c r="G347" s="11">
        <f t="shared" si="16"/>
        <v>35.685825000000001</v>
      </c>
      <c r="H347" s="8">
        <f t="shared" si="17"/>
        <v>0</v>
      </c>
      <c r="J347" s="14"/>
      <c r="K347" s="63"/>
      <c r="L347" s="63"/>
      <c r="M347" s="63"/>
    </row>
    <row r="348" spans="1:13" outlineLevel="1">
      <c r="A348" s="6"/>
      <c r="B348" s="36">
        <v>42694</v>
      </c>
      <c r="C348" s="37">
        <v>0.97916666666666663</v>
      </c>
      <c r="D348" s="39">
        <v>0</v>
      </c>
      <c r="E348" s="39">
        <v>36.07</v>
      </c>
      <c r="F348" s="11">
        <f t="shared" si="15"/>
        <v>0</v>
      </c>
      <c r="G348" s="11">
        <f t="shared" si="16"/>
        <v>36.412665000000004</v>
      </c>
      <c r="H348" s="8">
        <f t="shared" si="17"/>
        <v>0</v>
      </c>
      <c r="J348" s="14"/>
      <c r="K348" s="63"/>
      <c r="L348" s="63"/>
      <c r="M348" s="63"/>
    </row>
    <row r="349" spans="1:13" outlineLevel="1">
      <c r="A349" s="6"/>
      <c r="B349" s="36">
        <v>42694</v>
      </c>
      <c r="C349" s="37">
        <v>0</v>
      </c>
      <c r="D349" s="39">
        <v>0</v>
      </c>
      <c r="E349" s="39">
        <v>35.57</v>
      </c>
      <c r="F349" s="11">
        <f t="shared" si="15"/>
        <v>0</v>
      </c>
      <c r="G349" s="11">
        <f t="shared" si="16"/>
        <v>35.907915000000003</v>
      </c>
      <c r="H349" s="8">
        <f t="shared" si="17"/>
        <v>0</v>
      </c>
      <c r="J349" s="14"/>
      <c r="K349" s="63"/>
      <c r="L349" s="63"/>
      <c r="M349" s="63"/>
    </row>
    <row r="350" spans="1:13" outlineLevel="1">
      <c r="A350" s="6"/>
      <c r="B350" s="36">
        <v>42695</v>
      </c>
      <c r="C350" s="37">
        <v>2.0833333333333332E-2</v>
      </c>
      <c r="D350" s="39">
        <v>0</v>
      </c>
      <c r="E350" s="39">
        <v>38.549999999999997</v>
      </c>
      <c r="F350" s="11">
        <f t="shared" si="15"/>
        <v>0</v>
      </c>
      <c r="G350" s="11">
        <f t="shared" si="16"/>
        <v>38.916224999999997</v>
      </c>
      <c r="H350" s="8">
        <f t="shared" si="17"/>
        <v>0</v>
      </c>
      <c r="J350" s="14"/>
      <c r="K350" s="63"/>
      <c r="L350" s="63"/>
      <c r="M350" s="63"/>
    </row>
    <row r="351" spans="1:13" outlineLevel="1">
      <c r="A351" s="6"/>
      <c r="B351" s="36">
        <v>42695</v>
      </c>
      <c r="C351" s="37">
        <v>4.1666666666666664E-2</v>
      </c>
      <c r="D351" s="39">
        <v>0</v>
      </c>
      <c r="E351" s="39">
        <v>35.08</v>
      </c>
      <c r="F351" s="11">
        <f t="shared" si="15"/>
        <v>0</v>
      </c>
      <c r="G351" s="11">
        <f t="shared" si="16"/>
        <v>35.413260000000001</v>
      </c>
      <c r="H351" s="8">
        <f t="shared" si="17"/>
        <v>0</v>
      </c>
      <c r="J351" s="14"/>
      <c r="K351" s="63"/>
      <c r="L351" s="63"/>
      <c r="M351" s="63"/>
    </row>
    <row r="352" spans="1:13" outlineLevel="1">
      <c r="A352" s="6"/>
      <c r="B352" s="36">
        <v>42695</v>
      </c>
      <c r="C352" s="37">
        <v>6.25E-2</v>
      </c>
      <c r="D352" s="39">
        <v>0</v>
      </c>
      <c r="E352" s="39">
        <v>28.43</v>
      </c>
      <c r="F352" s="11">
        <f t="shared" si="15"/>
        <v>0</v>
      </c>
      <c r="G352" s="11">
        <f t="shared" si="16"/>
        <v>28.700085000000001</v>
      </c>
      <c r="H352" s="8">
        <f t="shared" si="17"/>
        <v>0</v>
      </c>
      <c r="J352" s="14"/>
      <c r="K352" s="63"/>
      <c r="L352" s="63"/>
      <c r="M352" s="63"/>
    </row>
    <row r="353" spans="1:13" outlineLevel="1">
      <c r="A353" s="6"/>
      <c r="B353" s="36">
        <v>42695</v>
      </c>
      <c r="C353" s="37">
        <v>8.3333333333333329E-2</v>
      </c>
      <c r="D353" s="39">
        <v>0</v>
      </c>
      <c r="E353" s="39">
        <v>24.47</v>
      </c>
      <c r="F353" s="11">
        <f t="shared" si="15"/>
        <v>0</v>
      </c>
      <c r="G353" s="11">
        <f t="shared" si="16"/>
        <v>24.702465</v>
      </c>
      <c r="H353" s="8">
        <f t="shared" si="17"/>
        <v>0</v>
      </c>
      <c r="J353" s="14"/>
      <c r="K353" s="63"/>
      <c r="L353" s="63"/>
      <c r="M353" s="63"/>
    </row>
    <row r="354" spans="1:13" outlineLevel="1">
      <c r="A354" s="6"/>
      <c r="B354" s="36">
        <v>42695</v>
      </c>
      <c r="C354" s="37">
        <v>0.10416666666666667</v>
      </c>
      <c r="D354" s="39">
        <v>0</v>
      </c>
      <c r="E354" s="39">
        <v>25.43</v>
      </c>
      <c r="F354" s="11">
        <f t="shared" si="15"/>
        <v>0</v>
      </c>
      <c r="G354" s="11">
        <f t="shared" si="16"/>
        <v>25.671585</v>
      </c>
      <c r="H354" s="8">
        <f t="shared" si="17"/>
        <v>0</v>
      </c>
      <c r="J354" s="14"/>
      <c r="K354" s="63"/>
      <c r="L354" s="63"/>
      <c r="M354" s="63"/>
    </row>
    <row r="355" spans="1:13" outlineLevel="1">
      <c r="A355" s="6"/>
      <c r="B355" s="36">
        <v>42695</v>
      </c>
      <c r="C355" s="37">
        <v>0.125</v>
      </c>
      <c r="D355" s="39">
        <v>0</v>
      </c>
      <c r="E355" s="39">
        <v>15.45</v>
      </c>
      <c r="F355" s="11">
        <f t="shared" si="15"/>
        <v>0</v>
      </c>
      <c r="G355" s="11">
        <f t="shared" si="16"/>
        <v>15.596775000000001</v>
      </c>
      <c r="H355" s="8">
        <f t="shared" si="17"/>
        <v>0</v>
      </c>
      <c r="J355" s="14"/>
      <c r="K355" s="63"/>
      <c r="L355" s="63"/>
      <c r="M355" s="63"/>
    </row>
    <row r="356" spans="1:13" outlineLevel="1">
      <c r="A356" s="6"/>
      <c r="B356" s="36">
        <v>42695</v>
      </c>
      <c r="C356" s="37">
        <v>0.14583333333333334</v>
      </c>
      <c r="D356" s="39">
        <v>0</v>
      </c>
      <c r="E356" s="39">
        <v>16.149999999999999</v>
      </c>
      <c r="F356" s="11">
        <f t="shared" si="15"/>
        <v>0</v>
      </c>
      <c r="G356" s="11">
        <f t="shared" si="16"/>
        <v>16.303425000000001</v>
      </c>
      <c r="H356" s="8">
        <f t="shared" si="17"/>
        <v>0</v>
      </c>
      <c r="J356" s="14"/>
      <c r="K356" s="63"/>
      <c r="L356" s="63"/>
      <c r="M356" s="63"/>
    </row>
    <row r="357" spans="1:13" outlineLevel="1">
      <c r="A357" s="6"/>
      <c r="B357" s="36">
        <v>42695</v>
      </c>
      <c r="C357" s="37">
        <v>0.16666666666666666</v>
      </c>
      <c r="D357" s="39">
        <v>0</v>
      </c>
      <c r="E357" s="39">
        <v>30.81</v>
      </c>
      <c r="F357" s="11">
        <f t="shared" si="15"/>
        <v>0</v>
      </c>
      <c r="G357" s="11">
        <f t="shared" si="16"/>
        <v>31.102695000000001</v>
      </c>
      <c r="H357" s="8">
        <f t="shared" si="17"/>
        <v>0</v>
      </c>
      <c r="J357" s="14"/>
      <c r="K357" s="63"/>
      <c r="L357" s="63"/>
      <c r="M357" s="63"/>
    </row>
    <row r="358" spans="1:13" outlineLevel="1">
      <c r="A358" s="6"/>
      <c r="B358" s="36">
        <v>42695</v>
      </c>
      <c r="C358" s="37">
        <v>0.1875</v>
      </c>
      <c r="D358" s="39">
        <v>0</v>
      </c>
      <c r="E358" s="39">
        <v>30.79</v>
      </c>
      <c r="F358" s="11">
        <f t="shared" si="15"/>
        <v>0</v>
      </c>
      <c r="G358" s="11">
        <f t="shared" si="16"/>
        <v>31.082505000000001</v>
      </c>
      <c r="H358" s="8">
        <f t="shared" si="17"/>
        <v>0</v>
      </c>
      <c r="J358" s="14"/>
      <c r="K358" s="63"/>
      <c r="L358" s="63"/>
      <c r="M358" s="63"/>
    </row>
    <row r="359" spans="1:13" outlineLevel="1">
      <c r="A359" s="6"/>
      <c r="B359" s="36">
        <v>42695</v>
      </c>
      <c r="C359" s="37">
        <v>0.20833333333333334</v>
      </c>
      <c r="D359" s="39">
        <v>6.6230000000000004E-3</v>
      </c>
      <c r="E359" s="39">
        <v>31.6</v>
      </c>
      <c r="F359" s="11">
        <f t="shared" si="15"/>
        <v>6.6210131000000007E-3</v>
      </c>
      <c r="G359" s="11">
        <f t="shared" si="16"/>
        <v>31.900200000000005</v>
      </c>
      <c r="H359" s="8">
        <f t="shared" si="17"/>
        <v>0.96732868970738006</v>
      </c>
      <c r="J359" s="14"/>
      <c r="K359" s="63"/>
      <c r="L359" s="63"/>
      <c r="M359" s="63"/>
    </row>
    <row r="360" spans="1:13" outlineLevel="1">
      <c r="A360" s="6"/>
      <c r="B360" s="36">
        <v>42695</v>
      </c>
      <c r="C360" s="37">
        <v>0.22916666666666666</v>
      </c>
      <c r="D360" s="39">
        <v>8.1713999999999995E-2</v>
      </c>
      <c r="E360" s="39">
        <v>32.270000000000003</v>
      </c>
      <c r="F360" s="11">
        <f t="shared" si="15"/>
        <v>8.1689485800000003E-2</v>
      </c>
      <c r="G360" s="11">
        <f t="shared" si="16"/>
        <v>32.576565000000002</v>
      </c>
      <c r="H360" s="8">
        <f t="shared" si="17"/>
        <v>11.879565628419723</v>
      </c>
      <c r="J360" s="14"/>
      <c r="K360" s="63"/>
      <c r="L360" s="63"/>
      <c r="M360" s="63"/>
    </row>
    <row r="361" spans="1:13" outlineLevel="1">
      <c r="A361" s="6"/>
      <c r="B361" s="36">
        <v>42695</v>
      </c>
      <c r="C361" s="37">
        <v>0.25</v>
      </c>
      <c r="D361" s="39">
        <v>0.33118200000000003</v>
      </c>
      <c r="E361" s="39">
        <v>29.08</v>
      </c>
      <c r="F361" s="11">
        <f t="shared" si="15"/>
        <v>0.33108264540000004</v>
      </c>
      <c r="G361" s="11">
        <f t="shared" si="16"/>
        <v>29.356259999999999</v>
      </c>
      <c r="H361" s="8">
        <f t="shared" si="17"/>
        <v>49.213362661349805</v>
      </c>
      <c r="J361" s="14"/>
      <c r="K361" s="63"/>
      <c r="L361" s="63"/>
      <c r="M361" s="63"/>
    </row>
    <row r="362" spans="1:13" outlineLevel="1">
      <c r="A362" s="6"/>
      <c r="B362" s="36">
        <v>42695</v>
      </c>
      <c r="C362" s="37">
        <v>0.27083333333333331</v>
      </c>
      <c r="D362" s="39">
        <v>0.44035799999999997</v>
      </c>
      <c r="E362" s="39">
        <v>40.28</v>
      </c>
      <c r="F362" s="11">
        <f t="shared" si="15"/>
        <v>0.4402258926</v>
      </c>
      <c r="G362" s="11">
        <f t="shared" si="16"/>
        <v>40.662660000000002</v>
      </c>
      <c r="H362" s="8">
        <f t="shared" si="17"/>
        <v>60.459453088809674</v>
      </c>
      <c r="J362" s="14"/>
      <c r="K362" s="63"/>
      <c r="L362" s="63"/>
      <c r="M362" s="63"/>
    </row>
    <row r="363" spans="1:13" outlineLevel="1">
      <c r="A363" s="6"/>
      <c r="B363" s="36">
        <v>42695</v>
      </c>
      <c r="C363" s="37">
        <v>0.29166666666666669</v>
      </c>
      <c r="D363" s="39">
        <v>0.72990900000000003</v>
      </c>
      <c r="E363" s="39">
        <v>44.67</v>
      </c>
      <c r="F363" s="11">
        <f t="shared" si="15"/>
        <v>0.7296900273000001</v>
      </c>
      <c r="G363" s="11">
        <f t="shared" si="16"/>
        <v>45.094365000000003</v>
      </c>
      <c r="H363" s="8">
        <f t="shared" si="17"/>
        <v>96.979916431473839</v>
      </c>
      <c r="J363" s="14"/>
      <c r="K363" s="63"/>
      <c r="L363" s="63"/>
      <c r="M363" s="63"/>
    </row>
    <row r="364" spans="1:13" outlineLevel="1">
      <c r="A364" s="6"/>
      <c r="B364" s="36">
        <v>42695</v>
      </c>
      <c r="C364" s="37">
        <v>0.3125</v>
      </c>
      <c r="D364" s="39">
        <v>1.1256469999999998</v>
      </c>
      <c r="E364" s="39">
        <v>40.89</v>
      </c>
      <c r="F364" s="11">
        <f t="shared" si="15"/>
        <v>1.1253093058999999</v>
      </c>
      <c r="G364" s="11">
        <f t="shared" si="16"/>
        <v>41.278455000000001</v>
      </c>
      <c r="H364" s="8">
        <f t="shared" si="17"/>
        <v>153.85402690552559</v>
      </c>
      <c r="J364" s="14"/>
      <c r="K364" s="63"/>
      <c r="L364" s="63"/>
      <c r="M364" s="63"/>
    </row>
    <row r="365" spans="1:13" outlineLevel="1">
      <c r="A365" s="6"/>
      <c r="B365" s="36">
        <v>42695</v>
      </c>
      <c r="C365" s="37">
        <v>0.33333333333333331</v>
      </c>
      <c r="D365" s="39">
        <v>1.2772510000000001</v>
      </c>
      <c r="E365" s="39">
        <v>52.87</v>
      </c>
      <c r="F365" s="11">
        <f t="shared" si="15"/>
        <v>1.2768678247000003</v>
      </c>
      <c r="G365" s="11">
        <f t="shared" si="16"/>
        <v>53.372264999999999</v>
      </c>
      <c r="H365" s="8">
        <f t="shared" si="17"/>
        <v>159.13314488673808</v>
      </c>
      <c r="J365" s="14"/>
      <c r="K365" s="63"/>
      <c r="L365" s="63"/>
      <c r="M365" s="63"/>
    </row>
    <row r="366" spans="1:13" outlineLevel="1">
      <c r="A366" s="6"/>
      <c r="B366" s="36">
        <v>42695</v>
      </c>
      <c r="C366" s="37">
        <v>0.35416666666666669</v>
      </c>
      <c r="D366" s="39">
        <v>1.4559059999999999</v>
      </c>
      <c r="E366" s="39">
        <v>58.91</v>
      </c>
      <c r="F366" s="11">
        <f t="shared" si="15"/>
        <v>1.4554692281999999</v>
      </c>
      <c r="G366" s="11">
        <f t="shared" si="16"/>
        <v>59.469645</v>
      </c>
      <c r="H366" s="8">
        <f t="shared" si="17"/>
        <v>172.51728431012199</v>
      </c>
      <c r="J366" s="14"/>
      <c r="K366" s="63"/>
      <c r="L366" s="63"/>
      <c r="M366" s="63"/>
    </row>
    <row r="367" spans="1:13" outlineLevel="1">
      <c r="A367" s="6"/>
      <c r="B367" s="36">
        <v>42695</v>
      </c>
      <c r="C367" s="37">
        <v>0.375</v>
      </c>
      <c r="D367" s="39">
        <v>2.1304000000000003</v>
      </c>
      <c r="E367" s="39">
        <v>64.400000000000006</v>
      </c>
      <c r="F367" s="11">
        <f t="shared" si="15"/>
        <v>2.1297608800000005</v>
      </c>
      <c r="G367" s="11">
        <f t="shared" si="16"/>
        <v>65.011800000000008</v>
      </c>
      <c r="H367" s="8">
        <f t="shared" si="17"/>
        <v>240.63784826161603</v>
      </c>
      <c r="J367" s="14"/>
      <c r="K367" s="63"/>
      <c r="L367" s="63"/>
      <c r="M367" s="63"/>
    </row>
    <row r="368" spans="1:13" outlineLevel="1">
      <c r="A368" s="6"/>
      <c r="B368" s="36">
        <v>42695</v>
      </c>
      <c r="C368" s="37">
        <v>0.39583333333333331</v>
      </c>
      <c r="D368" s="39">
        <v>1.945058</v>
      </c>
      <c r="E368" s="39">
        <v>59.11</v>
      </c>
      <c r="F368" s="11">
        <f t="shared" si="15"/>
        <v>1.9444744826</v>
      </c>
      <c r="G368" s="11">
        <f t="shared" si="16"/>
        <v>59.671545000000002</v>
      </c>
      <c r="H368" s="8">
        <f t="shared" si="17"/>
        <v>230.08666131298236</v>
      </c>
      <c r="J368" s="14"/>
      <c r="K368" s="63"/>
      <c r="L368" s="63"/>
      <c r="M368" s="63"/>
    </row>
    <row r="369" spans="1:13" outlineLevel="1">
      <c r="A369" s="6"/>
      <c r="B369" s="36">
        <v>42695</v>
      </c>
      <c r="C369" s="37">
        <v>0.41666666666666669</v>
      </c>
      <c r="D369" s="39">
        <v>2.050964</v>
      </c>
      <c r="E369" s="39">
        <v>59.91</v>
      </c>
      <c r="F369" s="11">
        <f t="shared" si="15"/>
        <v>2.0503487108000003</v>
      </c>
      <c r="G369" s="11">
        <f t="shared" si="16"/>
        <v>60.479145000000003</v>
      </c>
      <c r="H369" s="8">
        <f t="shared" si="17"/>
        <v>240.95873354136376</v>
      </c>
      <c r="J369" s="14"/>
      <c r="K369" s="63"/>
      <c r="L369" s="63"/>
      <c r="M369" s="63"/>
    </row>
    <row r="370" spans="1:13" outlineLevel="1">
      <c r="A370" s="6"/>
      <c r="B370" s="36">
        <v>42695</v>
      </c>
      <c r="C370" s="37">
        <v>0.4375</v>
      </c>
      <c r="D370" s="39">
        <v>2.731093</v>
      </c>
      <c r="E370" s="39">
        <v>58.2</v>
      </c>
      <c r="F370" s="11">
        <f t="shared" si="15"/>
        <v>2.7302736721</v>
      </c>
      <c r="G370" s="11">
        <f t="shared" si="16"/>
        <v>58.752900000000004</v>
      </c>
      <c r="H370" s="8">
        <f t="shared" si="17"/>
        <v>325.57721760427586</v>
      </c>
      <c r="J370" s="14"/>
      <c r="K370" s="63"/>
      <c r="L370" s="63"/>
      <c r="M370" s="63"/>
    </row>
    <row r="371" spans="1:13" outlineLevel="1">
      <c r="A371" s="6"/>
      <c r="B371" s="36">
        <v>42695</v>
      </c>
      <c r="C371" s="37">
        <v>0.45833333333333331</v>
      </c>
      <c r="D371" s="39">
        <v>2.8120990000000003</v>
      </c>
      <c r="E371" s="39">
        <v>50.46</v>
      </c>
      <c r="F371" s="11">
        <f t="shared" si="15"/>
        <v>2.8112553703000005</v>
      </c>
      <c r="G371" s="11">
        <f t="shared" si="16"/>
        <v>50.939370000000004</v>
      </c>
      <c r="H371" s="8">
        <f t="shared" si="17"/>
        <v>357.19987844120135</v>
      </c>
      <c r="J371" s="14"/>
      <c r="K371" s="63"/>
      <c r="L371" s="63"/>
      <c r="M371" s="63"/>
    </row>
    <row r="372" spans="1:13" outlineLevel="1">
      <c r="A372" s="6"/>
      <c r="B372" s="36">
        <v>42695</v>
      </c>
      <c r="C372" s="37">
        <v>0.47916666666666669</v>
      </c>
      <c r="D372" s="39">
        <v>2.8768689999999997</v>
      </c>
      <c r="E372" s="39">
        <v>51.87</v>
      </c>
      <c r="F372" s="11">
        <f t="shared" si="15"/>
        <v>2.8760059392999997</v>
      </c>
      <c r="G372" s="11">
        <f t="shared" si="16"/>
        <v>52.362765000000003</v>
      </c>
      <c r="H372" s="8">
        <f t="shared" si="17"/>
        <v>361.33343405722979</v>
      </c>
      <c r="J372" s="14"/>
      <c r="K372" s="63"/>
      <c r="L372" s="63"/>
      <c r="M372" s="63"/>
    </row>
    <row r="373" spans="1:13" outlineLevel="1">
      <c r="A373" s="6"/>
      <c r="B373" s="36">
        <v>42695</v>
      </c>
      <c r="C373" s="37">
        <v>0.5</v>
      </c>
      <c r="D373" s="39">
        <v>2.8944809999999999</v>
      </c>
      <c r="E373" s="39">
        <v>56.43</v>
      </c>
      <c r="F373" s="11">
        <f t="shared" si="15"/>
        <v>2.8936126557000001</v>
      </c>
      <c r="G373" s="11">
        <f t="shared" si="16"/>
        <v>56.966085000000007</v>
      </c>
      <c r="H373" s="8">
        <f t="shared" si="17"/>
        <v>350.22526821291808</v>
      </c>
      <c r="J373" s="14"/>
      <c r="K373" s="63"/>
      <c r="L373" s="63"/>
      <c r="M373" s="63"/>
    </row>
    <row r="374" spans="1:13" outlineLevel="1">
      <c r="A374" s="6"/>
      <c r="B374" s="36">
        <v>42695</v>
      </c>
      <c r="C374" s="37">
        <v>0.52083333333333337</v>
      </c>
      <c r="D374" s="39">
        <v>2.894717</v>
      </c>
      <c r="E374" s="39">
        <v>65.81</v>
      </c>
      <c r="F374" s="11">
        <f t="shared" si="15"/>
        <v>2.8938485849000002</v>
      </c>
      <c r="G374" s="11">
        <f t="shared" si="16"/>
        <v>66.435195000000007</v>
      </c>
      <c r="H374" s="8">
        <f t="shared" si="17"/>
        <v>322.85165307389445</v>
      </c>
      <c r="J374" s="14"/>
      <c r="K374" s="63"/>
      <c r="L374" s="63"/>
      <c r="M374" s="63"/>
    </row>
    <row r="375" spans="1:13" outlineLevel="1">
      <c r="A375" s="6"/>
      <c r="B375" s="36">
        <v>42695</v>
      </c>
      <c r="C375" s="37">
        <v>0.54166666666666663</v>
      </c>
      <c r="D375" s="39">
        <v>2.8216030000000001</v>
      </c>
      <c r="E375" s="39">
        <v>96.02</v>
      </c>
      <c r="F375" s="11">
        <f t="shared" si="15"/>
        <v>2.8207565191000001</v>
      </c>
      <c r="G375" s="11">
        <f t="shared" si="16"/>
        <v>96.932190000000006</v>
      </c>
      <c r="H375" s="8">
        <f t="shared" si="17"/>
        <v>228.67255354666017</v>
      </c>
      <c r="J375" s="14"/>
      <c r="K375" s="63"/>
      <c r="L375" s="63"/>
      <c r="M375" s="63"/>
    </row>
    <row r="376" spans="1:13" outlineLevel="1">
      <c r="A376" s="6"/>
      <c r="B376" s="36">
        <v>42695</v>
      </c>
      <c r="C376" s="37">
        <v>0.5625</v>
      </c>
      <c r="D376" s="39">
        <v>2.7106000000000003</v>
      </c>
      <c r="E376" s="39">
        <v>61.17</v>
      </c>
      <c r="F376" s="11">
        <f t="shared" si="15"/>
        <v>2.7097868200000006</v>
      </c>
      <c r="G376" s="11">
        <f t="shared" si="16"/>
        <v>61.751115000000006</v>
      </c>
      <c r="H376" s="8">
        <f t="shared" si="17"/>
        <v>315.00969641269575</v>
      </c>
      <c r="J376" s="14"/>
      <c r="K376" s="63"/>
      <c r="L376" s="63"/>
      <c r="M376" s="63"/>
    </row>
    <row r="377" spans="1:13" outlineLevel="1">
      <c r="A377" s="6"/>
      <c r="B377" s="36">
        <v>42695</v>
      </c>
      <c r="C377" s="37">
        <v>0.58333333333333337</v>
      </c>
      <c r="D377" s="39">
        <v>2.5681790000000002</v>
      </c>
      <c r="E377" s="39">
        <v>71.48</v>
      </c>
      <c r="F377" s="11">
        <f t="shared" si="15"/>
        <v>2.5674085463000003</v>
      </c>
      <c r="G377" s="11">
        <f t="shared" si="16"/>
        <v>72.159060000000011</v>
      </c>
      <c r="H377" s="8">
        <f t="shared" si="17"/>
        <v>271.73693390442554</v>
      </c>
      <c r="J377" s="14"/>
      <c r="K377" s="63"/>
      <c r="L377" s="63"/>
      <c r="M377" s="63"/>
    </row>
    <row r="378" spans="1:13" outlineLevel="1">
      <c r="A378" s="6"/>
      <c r="B378" s="36">
        <v>42695</v>
      </c>
      <c r="C378" s="37">
        <v>0.60416666666666663</v>
      </c>
      <c r="D378" s="39">
        <v>1.6470119999999999</v>
      </c>
      <c r="E378" s="39">
        <v>72.86</v>
      </c>
      <c r="F378" s="11">
        <f t="shared" si="15"/>
        <v>1.6465178964</v>
      </c>
      <c r="G378" s="11">
        <f t="shared" si="16"/>
        <v>73.552170000000004</v>
      </c>
      <c r="H378" s="8">
        <f t="shared" si="17"/>
        <v>171.97522133514479</v>
      </c>
      <c r="J378" s="14"/>
      <c r="K378" s="63"/>
      <c r="L378" s="63"/>
      <c r="M378" s="63"/>
    </row>
    <row r="379" spans="1:13" outlineLevel="1">
      <c r="A379" s="6"/>
      <c r="B379" s="36">
        <v>42695</v>
      </c>
      <c r="C379" s="37">
        <v>0.625</v>
      </c>
      <c r="D379" s="39">
        <v>6.3999999999999997E-5</v>
      </c>
      <c r="E379" s="39">
        <v>77.78</v>
      </c>
      <c r="F379" s="11">
        <f t="shared" si="15"/>
        <v>6.3980799999999996E-5</v>
      </c>
      <c r="G379" s="11">
        <f t="shared" si="16"/>
        <v>78.518910000000005</v>
      </c>
      <c r="H379" s="8">
        <f t="shared" si="17"/>
        <v>6.3648797230719993E-3</v>
      </c>
      <c r="J379" s="14"/>
      <c r="K379" s="63"/>
      <c r="L379" s="63"/>
      <c r="M379" s="63"/>
    </row>
    <row r="380" spans="1:13" outlineLevel="1">
      <c r="A380" s="6"/>
      <c r="B380" s="36">
        <v>42695</v>
      </c>
      <c r="C380" s="37">
        <v>0.64583333333333337</v>
      </c>
      <c r="D380" s="39">
        <v>0</v>
      </c>
      <c r="E380" s="39">
        <v>81.739999999999995</v>
      </c>
      <c r="F380" s="11">
        <f t="shared" si="15"/>
        <v>0</v>
      </c>
      <c r="G380" s="11">
        <f t="shared" si="16"/>
        <v>82.516530000000003</v>
      </c>
      <c r="H380" s="8">
        <f t="shared" si="17"/>
        <v>0</v>
      </c>
      <c r="J380" s="14"/>
      <c r="K380" s="63"/>
      <c r="L380" s="63"/>
      <c r="M380" s="63"/>
    </row>
    <row r="381" spans="1:13" outlineLevel="1">
      <c r="A381" s="6"/>
      <c r="B381" s="36">
        <v>42695</v>
      </c>
      <c r="C381" s="37">
        <v>0.66666666666666663</v>
      </c>
      <c r="D381" s="39">
        <v>0</v>
      </c>
      <c r="E381" s="39">
        <v>76.290000000000006</v>
      </c>
      <c r="F381" s="11">
        <f t="shared" si="15"/>
        <v>0</v>
      </c>
      <c r="G381" s="11">
        <f t="shared" si="16"/>
        <v>77.014755000000008</v>
      </c>
      <c r="H381" s="8">
        <f t="shared" si="17"/>
        <v>0</v>
      </c>
      <c r="J381" s="14"/>
      <c r="K381" s="63"/>
      <c r="L381" s="63"/>
      <c r="M381" s="63"/>
    </row>
    <row r="382" spans="1:13" outlineLevel="1">
      <c r="A382" s="6"/>
      <c r="B382" s="36">
        <v>42695</v>
      </c>
      <c r="C382" s="37">
        <v>0.6875</v>
      </c>
      <c r="D382" s="39">
        <v>0</v>
      </c>
      <c r="E382" s="39">
        <v>74.709999999999994</v>
      </c>
      <c r="F382" s="11">
        <f t="shared" si="15"/>
        <v>0</v>
      </c>
      <c r="G382" s="11">
        <f t="shared" si="16"/>
        <v>75.419744999999992</v>
      </c>
      <c r="H382" s="8">
        <f t="shared" si="17"/>
        <v>0</v>
      </c>
      <c r="J382" s="14"/>
      <c r="K382" s="63"/>
      <c r="L382" s="63"/>
      <c r="M382" s="63"/>
    </row>
    <row r="383" spans="1:13" outlineLevel="1">
      <c r="A383" s="6"/>
      <c r="B383" s="36">
        <v>42695</v>
      </c>
      <c r="C383" s="37">
        <v>0.70833333333333337</v>
      </c>
      <c r="D383" s="39">
        <v>0.30907599999999996</v>
      </c>
      <c r="E383" s="39">
        <v>66.98</v>
      </c>
      <c r="F383" s="11">
        <f t="shared" si="15"/>
        <v>0.30898327719999996</v>
      </c>
      <c r="G383" s="11">
        <f t="shared" si="16"/>
        <v>67.616310000000013</v>
      </c>
      <c r="H383" s="8">
        <f t="shared" si="17"/>
        <v>34.106714285628861</v>
      </c>
      <c r="J383" s="14"/>
      <c r="K383" s="63"/>
      <c r="L383" s="63"/>
      <c r="M383" s="63"/>
    </row>
    <row r="384" spans="1:13" outlineLevel="1">
      <c r="A384" s="6"/>
      <c r="B384" s="36">
        <v>42695</v>
      </c>
      <c r="C384" s="37">
        <v>0.72916666666666663</v>
      </c>
      <c r="D384" s="39">
        <v>0.33415</v>
      </c>
      <c r="E384" s="39">
        <v>51.03</v>
      </c>
      <c r="F384" s="11">
        <f t="shared" si="15"/>
        <v>0.334049755</v>
      </c>
      <c r="G384" s="11">
        <f t="shared" si="16"/>
        <v>51.514785000000003</v>
      </c>
      <c r="H384" s="8">
        <f t="shared" si="17"/>
        <v>42.252355081872324</v>
      </c>
      <c r="J384" s="14"/>
      <c r="K384" s="63"/>
      <c r="L384" s="63"/>
      <c r="M384" s="63"/>
    </row>
    <row r="385" spans="1:13" outlineLevel="1">
      <c r="A385" s="6"/>
      <c r="B385" s="36">
        <v>42695</v>
      </c>
      <c r="C385" s="37">
        <v>0.75</v>
      </c>
      <c r="D385" s="39">
        <v>4.4576999999999999E-2</v>
      </c>
      <c r="E385" s="39">
        <v>42.51</v>
      </c>
      <c r="F385" s="11">
        <f t="shared" si="15"/>
        <v>4.45636269E-2</v>
      </c>
      <c r="G385" s="11">
        <f t="shared" si="16"/>
        <v>42.913845000000002</v>
      </c>
      <c r="H385" s="8">
        <f t="shared" si="17"/>
        <v>6.0199290107755692</v>
      </c>
      <c r="J385" s="14"/>
      <c r="K385" s="63"/>
      <c r="L385" s="63"/>
      <c r="M385" s="63"/>
    </row>
    <row r="386" spans="1:13" outlineLevel="1">
      <c r="A386" s="6"/>
      <c r="B386" s="36">
        <v>42695</v>
      </c>
      <c r="C386" s="37">
        <v>0.77083333333333337</v>
      </c>
      <c r="D386" s="39">
        <v>1.516E-2</v>
      </c>
      <c r="E386" s="39">
        <v>57.05</v>
      </c>
      <c r="F386" s="11">
        <f t="shared" si="15"/>
        <v>1.5155452E-2</v>
      </c>
      <c r="G386" s="11">
        <f t="shared" si="16"/>
        <v>57.591974999999998</v>
      </c>
      <c r="H386" s="8">
        <f t="shared" si="17"/>
        <v>1.8248380433023002</v>
      </c>
      <c r="J386" s="14"/>
      <c r="K386" s="63"/>
      <c r="L386" s="63"/>
      <c r="M386" s="63"/>
    </row>
    <row r="387" spans="1:13" outlineLevel="1">
      <c r="A387" s="6"/>
      <c r="B387" s="36">
        <v>42695</v>
      </c>
      <c r="C387" s="37">
        <v>0.79166666666666663</v>
      </c>
      <c r="D387" s="39">
        <v>7.0530000000000002E-3</v>
      </c>
      <c r="E387" s="39">
        <v>58.42</v>
      </c>
      <c r="F387" s="11">
        <f t="shared" si="15"/>
        <v>7.0508841000000008E-3</v>
      </c>
      <c r="G387" s="11">
        <f t="shared" si="16"/>
        <v>58.974990000000005</v>
      </c>
      <c r="H387" s="8">
        <f t="shared" si="17"/>
        <v>0.83923155051134102</v>
      </c>
      <c r="J387" s="14"/>
      <c r="K387" s="63"/>
      <c r="L387" s="63"/>
      <c r="M387" s="63"/>
    </row>
    <row r="388" spans="1:13" outlineLevel="1">
      <c r="A388" s="6"/>
      <c r="B388" s="36">
        <v>42695</v>
      </c>
      <c r="C388" s="37">
        <v>0.8125</v>
      </c>
      <c r="D388" s="39">
        <v>0</v>
      </c>
      <c r="E388" s="39">
        <v>73.34</v>
      </c>
      <c r="F388" s="11">
        <f t="shared" si="15"/>
        <v>0</v>
      </c>
      <c r="G388" s="11">
        <f t="shared" si="16"/>
        <v>74.036730000000006</v>
      </c>
      <c r="H388" s="8">
        <f t="shared" si="17"/>
        <v>0</v>
      </c>
      <c r="J388" s="14"/>
      <c r="K388" s="63"/>
      <c r="L388" s="63"/>
      <c r="M388" s="63"/>
    </row>
    <row r="389" spans="1:13" outlineLevel="1">
      <c r="A389" s="6"/>
      <c r="B389" s="36">
        <v>42695</v>
      </c>
      <c r="C389" s="37">
        <v>0.83333333333333337</v>
      </c>
      <c r="D389" s="39">
        <v>0</v>
      </c>
      <c r="E389" s="39">
        <v>51.3</v>
      </c>
      <c r="F389" s="11">
        <f t="shared" si="15"/>
        <v>0</v>
      </c>
      <c r="G389" s="11">
        <f t="shared" si="16"/>
        <v>51.787350000000004</v>
      </c>
      <c r="H389" s="8">
        <f t="shared" si="17"/>
        <v>0</v>
      </c>
      <c r="J389" s="14"/>
      <c r="K389" s="63"/>
      <c r="L389" s="63"/>
      <c r="M389" s="63"/>
    </row>
    <row r="390" spans="1:13" outlineLevel="1">
      <c r="A390" s="6"/>
      <c r="B390" s="36">
        <v>42695</v>
      </c>
      <c r="C390" s="37">
        <v>0.85416666666666663</v>
      </c>
      <c r="D390" s="39">
        <v>0</v>
      </c>
      <c r="E390" s="39">
        <v>44.23</v>
      </c>
      <c r="F390" s="11">
        <f t="shared" si="15"/>
        <v>0</v>
      </c>
      <c r="G390" s="11">
        <f t="shared" si="16"/>
        <v>44.650185</v>
      </c>
      <c r="H390" s="8">
        <f t="shared" si="17"/>
        <v>0</v>
      </c>
      <c r="J390" s="14"/>
      <c r="K390" s="63"/>
      <c r="L390" s="63"/>
      <c r="M390" s="63"/>
    </row>
    <row r="391" spans="1:13" outlineLevel="1">
      <c r="A391" s="6"/>
      <c r="B391" s="36">
        <v>42695</v>
      </c>
      <c r="C391" s="37">
        <v>0.875</v>
      </c>
      <c r="D391" s="39">
        <v>0</v>
      </c>
      <c r="E391" s="39">
        <v>35.71</v>
      </c>
      <c r="F391" s="11">
        <f t="shared" si="15"/>
        <v>0</v>
      </c>
      <c r="G391" s="11">
        <f t="shared" si="16"/>
        <v>36.049245000000006</v>
      </c>
      <c r="H391" s="8">
        <f t="shared" si="17"/>
        <v>0</v>
      </c>
      <c r="J391" s="14"/>
      <c r="K391" s="63"/>
      <c r="L391" s="63"/>
      <c r="M391" s="63"/>
    </row>
    <row r="392" spans="1:13" outlineLevel="1">
      <c r="A392" s="6"/>
      <c r="B392" s="36">
        <v>42695</v>
      </c>
      <c r="C392" s="37">
        <v>0.89583333333333337</v>
      </c>
      <c r="D392" s="39">
        <v>0</v>
      </c>
      <c r="E392" s="39">
        <v>38.01</v>
      </c>
      <c r="F392" s="11">
        <f t="shared" si="15"/>
        <v>0</v>
      </c>
      <c r="G392" s="11">
        <f t="shared" si="16"/>
        <v>38.371095000000004</v>
      </c>
      <c r="H392" s="8">
        <f t="shared" si="17"/>
        <v>0</v>
      </c>
      <c r="J392" s="14"/>
      <c r="K392" s="63"/>
      <c r="L392" s="63"/>
      <c r="M392" s="63"/>
    </row>
    <row r="393" spans="1:13" outlineLevel="1">
      <c r="A393" s="6"/>
      <c r="B393" s="36">
        <v>42695</v>
      </c>
      <c r="C393" s="37">
        <v>0.91666666666666663</v>
      </c>
      <c r="D393" s="39">
        <v>0</v>
      </c>
      <c r="E393" s="39">
        <v>34.68</v>
      </c>
      <c r="F393" s="11">
        <f t="shared" si="15"/>
        <v>0</v>
      </c>
      <c r="G393" s="11">
        <f t="shared" si="16"/>
        <v>35.009460000000004</v>
      </c>
      <c r="H393" s="8">
        <f t="shared" si="17"/>
        <v>0</v>
      </c>
      <c r="J393" s="14"/>
      <c r="K393" s="63"/>
      <c r="L393" s="63"/>
      <c r="M393" s="63"/>
    </row>
    <row r="394" spans="1:13" outlineLevel="1">
      <c r="A394" s="6"/>
      <c r="B394" s="36">
        <v>42695</v>
      </c>
      <c r="C394" s="37">
        <v>0.9375</v>
      </c>
      <c r="D394" s="39">
        <v>0</v>
      </c>
      <c r="E394" s="39">
        <v>50.37</v>
      </c>
      <c r="F394" s="11">
        <f t="shared" si="15"/>
        <v>0</v>
      </c>
      <c r="G394" s="11">
        <f t="shared" si="16"/>
        <v>50.848514999999999</v>
      </c>
      <c r="H394" s="8">
        <f t="shared" si="17"/>
        <v>0</v>
      </c>
      <c r="J394" s="14"/>
      <c r="K394" s="63"/>
      <c r="L394" s="63"/>
      <c r="M394" s="63"/>
    </row>
    <row r="395" spans="1:13" outlineLevel="1">
      <c r="A395" s="6"/>
      <c r="B395" s="36">
        <v>42695</v>
      </c>
      <c r="C395" s="37">
        <v>0.95833333333333337</v>
      </c>
      <c r="D395" s="39">
        <v>0</v>
      </c>
      <c r="E395" s="39">
        <v>34.96</v>
      </c>
      <c r="F395" s="11">
        <f t="shared" si="15"/>
        <v>0</v>
      </c>
      <c r="G395" s="11">
        <f t="shared" si="16"/>
        <v>35.292120000000004</v>
      </c>
      <c r="H395" s="8">
        <f t="shared" si="17"/>
        <v>0</v>
      </c>
      <c r="J395" s="14"/>
      <c r="K395" s="63"/>
      <c r="L395" s="63"/>
      <c r="M395" s="63"/>
    </row>
    <row r="396" spans="1:13" outlineLevel="1">
      <c r="A396" s="6"/>
      <c r="B396" s="36">
        <v>42695</v>
      </c>
      <c r="C396" s="37">
        <v>0.97916666666666663</v>
      </c>
      <c r="D396" s="39">
        <v>0</v>
      </c>
      <c r="E396" s="39">
        <v>35.630000000000003</v>
      </c>
      <c r="F396" s="11">
        <f t="shared" si="15"/>
        <v>0</v>
      </c>
      <c r="G396" s="11">
        <f t="shared" si="16"/>
        <v>35.968485000000008</v>
      </c>
      <c r="H396" s="8">
        <f t="shared" si="17"/>
        <v>0</v>
      </c>
      <c r="J396" s="14"/>
      <c r="K396" s="63"/>
      <c r="L396" s="63"/>
      <c r="M396" s="63"/>
    </row>
    <row r="397" spans="1:13" outlineLevel="1">
      <c r="A397" s="6"/>
      <c r="B397" s="36">
        <v>42695</v>
      </c>
      <c r="C397" s="37">
        <v>0</v>
      </c>
      <c r="D397" s="39">
        <v>0</v>
      </c>
      <c r="E397" s="39">
        <v>38.43</v>
      </c>
      <c r="F397" s="11">
        <f t="shared" si="15"/>
        <v>0</v>
      </c>
      <c r="G397" s="11">
        <f t="shared" si="16"/>
        <v>38.795085</v>
      </c>
      <c r="H397" s="8">
        <f t="shared" si="17"/>
        <v>0</v>
      </c>
      <c r="J397" s="14"/>
      <c r="K397" s="63"/>
      <c r="L397" s="63"/>
      <c r="M397" s="63"/>
    </row>
    <row r="398" spans="1:13" outlineLevel="1">
      <c r="A398" s="6"/>
      <c r="B398" s="36">
        <v>42696</v>
      </c>
      <c r="C398" s="37">
        <v>2.0833333333333332E-2</v>
      </c>
      <c r="D398" s="39">
        <v>0</v>
      </c>
      <c r="E398" s="39">
        <v>33.17</v>
      </c>
      <c r="F398" s="11">
        <f t="shared" ref="F398:F461" si="18">IF($B$11="Electricity",$D398*$B$7,$D398*$B$8)</f>
        <v>0</v>
      </c>
      <c r="G398" s="11">
        <f t="shared" ref="G398:G461" si="19">$E398*$B$8</f>
        <v>33.485115</v>
      </c>
      <c r="H398" s="8">
        <f t="shared" si="17"/>
        <v>0</v>
      </c>
      <c r="J398" s="14"/>
      <c r="K398" s="63"/>
      <c r="L398" s="63"/>
      <c r="M398" s="63"/>
    </row>
    <row r="399" spans="1:13" outlineLevel="1">
      <c r="A399" s="6"/>
      <c r="B399" s="36">
        <v>42696</v>
      </c>
      <c r="C399" s="37">
        <v>4.1666666666666664E-2</v>
      </c>
      <c r="D399" s="39">
        <v>0</v>
      </c>
      <c r="E399" s="39">
        <v>33.75</v>
      </c>
      <c r="F399" s="11">
        <f t="shared" si="18"/>
        <v>0</v>
      </c>
      <c r="G399" s="11">
        <f t="shared" si="19"/>
        <v>34.070625</v>
      </c>
      <c r="H399" s="8">
        <f t="shared" ref="H399:H462" si="20">F399*($B$6-G399)</f>
        <v>0</v>
      </c>
      <c r="J399" s="14"/>
      <c r="K399" s="63"/>
      <c r="L399" s="63"/>
      <c r="M399" s="63"/>
    </row>
    <row r="400" spans="1:13" outlineLevel="1">
      <c r="A400" s="6"/>
      <c r="B400" s="36">
        <v>42696</v>
      </c>
      <c r="C400" s="37">
        <v>6.25E-2</v>
      </c>
      <c r="D400" s="39">
        <v>0</v>
      </c>
      <c r="E400" s="39">
        <v>32.479999999999997</v>
      </c>
      <c r="F400" s="11">
        <f t="shared" si="18"/>
        <v>0</v>
      </c>
      <c r="G400" s="11">
        <f t="shared" si="19"/>
        <v>32.788559999999997</v>
      </c>
      <c r="H400" s="8">
        <f t="shared" si="20"/>
        <v>0</v>
      </c>
      <c r="J400" s="14"/>
      <c r="K400" s="63"/>
      <c r="L400" s="63"/>
      <c r="M400" s="63"/>
    </row>
    <row r="401" spans="1:13" outlineLevel="1">
      <c r="A401" s="6"/>
      <c r="B401" s="36">
        <v>42696</v>
      </c>
      <c r="C401" s="37">
        <v>8.3333333333333329E-2</v>
      </c>
      <c r="D401" s="39">
        <v>0</v>
      </c>
      <c r="E401" s="39">
        <v>33.39</v>
      </c>
      <c r="F401" s="11">
        <f t="shared" si="18"/>
        <v>0</v>
      </c>
      <c r="G401" s="11">
        <f t="shared" si="19"/>
        <v>33.707205000000002</v>
      </c>
      <c r="H401" s="8">
        <f t="shared" si="20"/>
        <v>0</v>
      </c>
      <c r="J401" s="14"/>
      <c r="K401" s="63"/>
      <c r="L401" s="63"/>
      <c r="M401" s="63"/>
    </row>
    <row r="402" spans="1:13" outlineLevel="1">
      <c r="A402" s="6"/>
      <c r="B402" s="36">
        <v>42696</v>
      </c>
      <c r="C402" s="37">
        <v>0.10416666666666667</v>
      </c>
      <c r="D402" s="39">
        <v>0</v>
      </c>
      <c r="E402" s="39">
        <v>31.15</v>
      </c>
      <c r="F402" s="11">
        <f t="shared" si="18"/>
        <v>0</v>
      </c>
      <c r="G402" s="11">
        <f t="shared" si="19"/>
        <v>31.445924999999999</v>
      </c>
      <c r="H402" s="8">
        <f t="shared" si="20"/>
        <v>0</v>
      </c>
      <c r="J402" s="14"/>
      <c r="K402" s="63"/>
      <c r="L402" s="63"/>
      <c r="M402" s="63"/>
    </row>
    <row r="403" spans="1:13" outlineLevel="1">
      <c r="A403" s="6"/>
      <c r="B403" s="36">
        <v>42696</v>
      </c>
      <c r="C403" s="37">
        <v>0.125</v>
      </c>
      <c r="D403" s="39">
        <v>0</v>
      </c>
      <c r="E403" s="39">
        <v>32.840000000000003</v>
      </c>
      <c r="F403" s="11">
        <f t="shared" si="18"/>
        <v>0</v>
      </c>
      <c r="G403" s="11">
        <f t="shared" si="19"/>
        <v>33.151980000000009</v>
      </c>
      <c r="H403" s="8">
        <f t="shared" si="20"/>
        <v>0</v>
      </c>
      <c r="J403" s="14"/>
      <c r="K403" s="63"/>
      <c r="L403" s="63"/>
      <c r="M403" s="63"/>
    </row>
    <row r="404" spans="1:13" outlineLevel="1">
      <c r="A404" s="6"/>
      <c r="B404" s="36">
        <v>42696</v>
      </c>
      <c r="C404" s="37">
        <v>0.14583333333333334</v>
      </c>
      <c r="D404" s="39">
        <v>0</v>
      </c>
      <c r="E404" s="39">
        <v>29.55</v>
      </c>
      <c r="F404" s="11">
        <f t="shared" si="18"/>
        <v>0</v>
      </c>
      <c r="G404" s="11">
        <f t="shared" si="19"/>
        <v>29.830725000000001</v>
      </c>
      <c r="H404" s="8">
        <f t="shared" si="20"/>
        <v>0</v>
      </c>
      <c r="J404" s="14"/>
      <c r="K404" s="63"/>
      <c r="L404" s="63"/>
      <c r="M404" s="63"/>
    </row>
    <row r="405" spans="1:13" outlineLevel="1">
      <c r="A405" s="6"/>
      <c r="B405" s="36">
        <v>42696</v>
      </c>
      <c r="C405" s="37">
        <v>0.16666666666666666</v>
      </c>
      <c r="D405" s="39">
        <v>0</v>
      </c>
      <c r="E405" s="39">
        <v>29.96</v>
      </c>
      <c r="F405" s="11">
        <f t="shared" si="18"/>
        <v>0</v>
      </c>
      <c r="G405" s="11">
        <f t="shared" si="19"/>
        <v>30.244620000000001</v>
      </c>
      <c r="H405" s="8">
        <f t="shared" si="20"/>
        <v>0</v>
      </c>
      <c r="J405" s="14"/>
      <c r="K405" s="63"/>
      <c r="L405" s="63"/>
      <c r="M405" s="63"/>
    </row>
    <row r="406" spans="1:13" outlineLevel="1">
      <c r="A406" s="6"/>
      <c r="B406" s="36">
        <v>42696</v>
      </c>
      <c r="C406" s="37">
        <v>0.1875</v>
      </c>
      <c r="D406" s="39">
        <v>0</v>
      </c>
      <c r="E406" s="39">
        <v>29.94</v>
      </c>
      <c r="F406" s="11">
        <f t="shared" si="18"/>
        <v>0</v>
      </c>
      <c r="G406" s="11">
        <f t="shared" si="19"/>
        <v>30.224430000000002</v>
      </c>
      <c r="H406" s="8">
        <f t="shared" si="20"/>
        <v>0</v>
      </c>
      <c r="J406" s="14"/>
      <c r="K406" s="63"/>
      <c r="L406" s="63"/>
      <c r="M406" s="63"/>
    </row>
    <row r="407" spans="1:13" outlineLevel="1">
      <c r="A407" s="6"/>
      <c r="B407" s="36">
        <v>42696</v>
      </c>
      <c r="C407" s="37">
        <v>0.20833333333333334</v>
      </c>
      <c r="D407" s="39">
        <v>7.4180000000000001E-3</v>
      </c>
      <c r="E407" s="39">
        <v>29.28</v>
      </c>
      <c r="F407" s="11">
        <f t="shared" si="18"/>
        <v>7.4157746000000002E-3</v>
      </c>
      <c r="G407" s="11">
        <f t="shared" si="19"/>
        <v>29.558160000000004</v>
      </c>
      <c r="H407" s="8">
        <f t="shared" si="20"/>
        <v>1.100811226649264</v>
      </c>
      <c r="J407" s="14"/>
      <c r="K407" s="63"/>
      <c r="L407" s="63"/>
      <c r="M407" s="63"/>
    </row>
    <row r="408" spans="1:13" outlineLevel="1">
      <c r="A408" s="6"/>
      <c r="B408" s="36">
        <v>42696</v>
      </c>
      <c r="C408" s="37">
        <v>0.22916666666666666</v>
      </c>
      <c r="D408" s="39">
        <v>6.5950999999999996E-2</v>
      </c>
      <c r="E408" s="39">
        <v>31.68</v>
      </c>
      <c r="F408" s="11">
        <f t="shared" si="18"/>
        <v>6.5931214700000004E-2</v>
      </c>
      <c r="G408" s="11">
        <f t="shared" si="19"/>
        <v>31.980960000000003</v>
      </c>
      <c r="H408" s="8">
        <f t="shared" si="20"/>
        <v>9.627212676527888</v>
      </c>
      <c r="J408" s="14"/>
      <c r="K408" s="63"/>
      <c r="L408" s="63"/>
      <c r="M408" s="63"/>
    </row>
    <row r="409" spans="1:13" outlineLevel="1">
      <c r="A409" s="6"/>
      <c r="B409" s="36">
        <v>42696</v>
      </c>
      <c r="C409" s="37">
        <v>0.25</v>
      </c>
      <c r="D409" s="39">
        <v>0.16355799999999998</v>
      </c>
      <c r="E409" s="39">
        <v>32.61</v>
      </c>
      <c r="F409" s="11">
        <f t="shared" si="18"/>
        <v>0.16350893259999999</v>
      </c>
      <c r="G409" s="11">
        <f t="shared" si="19"/>
        <v>32.919795000000001</v>
      </c>
      <c r="H409" s="8">
        <f t="shared" si="20"/>
        <v>23.721909460939184</v>
      </c>
      <c r="J409" s="14"/>
      <c r="K409" s="63"/>
      <c r="L409" s="63"/>
      <c r="M409" s="63"/>
    </row>
    <row r="410" spans="1:13" outlineLevel="1">
      <c r="A410" s="6"/>
      <c r="B410" s="36">
        <v>42696</v>
      </c>
      <c r="C410" s="37">
        <v>0.27083333333333331</v>
      </c>
      <c r="D410" s="39">
        <v>0.42289699999999997</v>
      </c>
      <c r="E410" s="39">
        <v>31.71</v>
      </c>
      <c r="F410" s="11">
        <f t="shared" si="18"/>
        <v>0.42277013089999999</v>
      </c>
      <c r="G410" s="11">
        <f t="shared" si="19"/>
        <v>32.011245000000002</v>
      </c>
      <c r="H410" s="8">
        <f t="shared" si="20"/>
        <v>61.719685061278028</v>
      </c>
      <c r="J410" s="14"/>
      <c r="K410" s="63"/>
      <c r="L410" s="63"/>
      <c r="M410" s="63"/>
    </row>
    <row r="411" spans="1:13" outlineLevel="1">
      <c r="A411" s="6"/>
      <c r="B411" s="36">
        <v>42696</v>
      </c>
      <c r="C411" s="37">
        <v>0.29166666666666669</v>
      </c>
      <c r="D411" s="39">
        <v>0.78536799999999996</v>
      </c>
      <c r="E411" s="39">
        <v>38.35</v>
      </c>
      <c r="F411" s="11">
        <f t="shared" si="18"/>
        <v>0.78513238959999998</v>
      </c>
      <c r="G411" s="11">
        <f t="shared" si="19"/>
        <v>38.714325000000002</v>
      </c>
      <c r="H411" s="8">
        <f t="shared" si="20"/>
        <v>109.35769484979897</v>
      </c>
      <c r="J411" s="14"/>
      <c r="K411" s="63"/>
      <c r="L411" s="63"/>
      <c r="M411" s="63"/>
    </row>
    <row r="412" spans="1:13" outlineLevel="1">
      <c r="A412" s="6"/>
      <c r="B412" s="36">
        <v>42696</v>
      </c>
      <c r="C412" s="37">
        <v>0.3125</v>
      </c>
      <c r="D412" s="39">
        <v>1.2010830000000001</v>
      </c>
      <c r="E412" s="39">
        <v>30.07</v>
      </c>
      <c r="F412" s="11">
        <f t="shared" si="18"/>
        <v>1.2007226751000002</v>
      </c>
      <c r="G412" s="11">
        <f t="shared" si="19"/>
        <v>30.355665000000002</v>
      </c>
      <c r="H412" s="8">
        <f t="shared" si="20"/>
        <v>177.27990088456059</v>
      </c>
      <c r="J412" s="14"/>
      <c r="K412" s="63"/>
      <c r="L412" s="63"/>
      <c r="M412" s="63"/>
    </row>
    <row r="413" spans="1:13" outlineLevel="1">
      <c r="A413" s="6"/>
      <c r="B413" s="36">
        <v>42696</v>
      </c>
      <c r="C413" s="37">
        <v>0.33333333333333331</v>
      </c>
      <c r="D413" s="39">
        <v>1.5630390000000003</v>
      </c>
      <c r="E413" s="39">
        <v>33.590000000000003</v>
      </c>
      <c r="F413" s="11">
        <f t="shared" si="18"/>
        <v>1.5625700883000004</v>
      </c>
      <c r="G413" s="11">
        <f t="shared" si="19"/>
        <v>33.909105000000004</v>
      </c>
      <c r="H413" s="8">
        <f t="shared" si="20"/>
        <v>225.15212252337608</v>
      </c>
      <c r="J413" s="14"/>
      <c r="K413" s="63"/>
      <c r="L413" s="63"/>
      <c r="M413" s="63"/>
    </row>
    <row r="414" spans="1:13" outlineLevel="1">
      <c r="A414" s="6"/>
      <c r="B414" s="36">
        <v>42696</v>
      </c>
      <c r="C414" s="37">
        <v>0.35416666666666669</v>
      </c>
      <c r="D414" s="39">
        <v>1.916199</v>
      </c>
      <c r="E414" s="39">
        <v>43.61</v>
      </c>
      <c r="F414" s="11">
        <f t="shared" si="18"/>
        <v>1.9156241403000001</v>
      </c>
      <c r="G414" s="11">
        <f t="shared" si="19"/>
        <v>44.024295000000002</v>
      </c>
      <c r="H414" s="8">
        <f t="shared" si="20"/>
        <v>256.64709471171142</v>
      </c>
      <c r="J414" s="14"/>
      <c r="K414" s="63"/>
      <c r="L414" s="63"/>
      <c r="M414" s="63"/>
    </row>
    <row r="415" spans="1:13" outlineLevel="1">
      <c r="A415" s="6"/>
      <c r="B415" s="36">
        <v>42696</v>
      </c>
      <c r="C415" s="37">
        <v>0.375</v>
      </c>
      <c r="D415" s="39">
        <v>2.2215560000000001</v>
      </c>
      <c r="E415" s="39">
        <v>40.799999999999997</v>
      </c>
      <c r="F415" s="11">
        <f t="shared" si="18"/>
        <v>2.2208895332000003</v>
      </c>
      <c r="G415" s="11">
        <f t="shared" si="19"/>
        <v>41.187599999999996</v>
      </c>
      <c r="H415" s="8">
        <f t="shared" si="20"/>
        <v>303.84522717197171</v>
      </c>
      <c r="J415" s="14"/>
      <c r="K415" s="63"/>
      <c r="L415" s="63"/>
      <c r="M415" s="63"/>
    </row>
    <row r="416" spans="1:13" outlineLevel="1">
      <c r="A416" s="6"/>
      <c r="B416" s="36">
        <v>42696</v>
      </c>
      <c r="C416" s="37">
        <v>0.39583333333333331</v>
      </c>
      <c r="D416" s="39">
        <v>2.4838190000000004</v>
      </c>
      <c r="E416" s="39">
        <v>47.89</v>
      </c>
      <c r="F416" s="11">
        <f t="shared" si="18"/>
        <v>2.4830738543000006</v>
      </c>
      <c r="G416" s="11">
        <f t="shared" si="19"/>
        <v>48.344955000000006</v>
      </c>
      <c r="H416" s="8">
        <f t="shared" si="20"/>
        <v>321.94305231759</v>
      </c>
      <c r="J416" s="14"/>
      <c r="K416" s="63"/>
      <c r="L416" s="63"/>
      <c r="M416" s="63"/>
    </row>
    <row r="417" spans="1:13" outlineLevel="1">
      <c r="A417" s="6"/>
      <c r="B417" s="36">
        <v>42696</v>
      </c>
      <c r="C417" s="37">
        <v>0.41666666666666669</v>
      </c>
      <c r="D417" s="39">
        <v>2.6796120000000001</v>
      </c>
      <c r="E417" s="39">
        <v>54.76</v>
      </c>
      <c r="F417" s="11">
        <f t="shared" si="18"/>
        <v>2.6788081164000004</v>
      </c>
      <c r="G417" s="11">
        <f t="shared" si="19"/>
        <v>55.28022</v>
      </c>
      <c r="H417" s="8">
        <f t="shared" si="20"/>
        <v>328.74274270682241</v>
      </c>
      <c r="J417" s="14"/>
      <c r="K417" s="63"/>
      <c r="L417" s="63"/>
      <c r="M417" s="63"/>
    </row>
    <row r="418" spans="1:13" outlineLevel="1">
      <c r="A418" s="6"/>
      <c r="B418" s="36">
        <v>42696</v>
      </c>
      <c r="C418" s="37">
        <v>0.4375</v>
      </c>
      <c r="D418" s="39">
        <v>2.8288929999999999</v>
      </c>
      <c r="E418" s="39">
        <v>62.33</v>
      </c>
      <c r="F418" s="11">
        <f t="shared" si="18"/>
        <v>2.8280443321000002</v>
      </c>
      <c r="G418" s="11">
        <f t="shared" si="19"/>
        <v>62.922135000000004</v>
      </c>
      <c r="H418" s="8">
        <f t="shared" si="20"/>
        <v>325.44530386341899</v>
      </c>
      <c r="J418" s="14"/>
      <c r="K418" s="63"/>
      <c r="L418" s="63"/>
      <c r="M418" s="63"/>
    </row>
    <row r="419" spans="1:13" outlineLevel="1">
      <c r="A419" s="6"/>
      <c r="B419" s="36">
        <v>42696</v>
      </c>
      <c r="C419" s="37">
        <v>0.45833333333333331</v>
      </c>
      <c r="D419" s="39">
        <v>2.9034909999999998</v>
      </c>
      <c r="E419" s="39">
        <v>82.4</v>
      </c>
      <c r="F419" s="11">
        <f t="shared" si="18"/>
        <v>2.9026199526999998</v>
      </c>
      <c r="G419" s="11">
        <f t="shared" si="19"/>
        <v>83.182800000000015</v>
      </c>
      <c r="H419" s="8">
        <f t="shared" si="20"/>
        <v>275.2182965791464</v>
      </c>
      <c r="J419" s="14"/>
      <c r="K419" s="63"/>
      <c r="L419" s="63"/>
      <c r="M419" s="63"/>
    </row>
    <row r="420" spans="1:13" outlineLevel="1">
      <c r="A420" s="6"/>
      <c r="B420" s="36">
        <v>42696</v>
      </c>
      <c r="C420" s="37">
        <v>0.47916666666666669</v>
      </c>
      <c r="D420" s="39">
        <v>2.9286080000000001</v>
      </c>
      <c r="E420" s="39">
        <v>99.92</v>
      </c>
      <c r="F420" s="11">
        <f t="shared" si="18"/>
        <v>2.9277294176000002</v>
      </c>
      <c r="G420" s="11">
        <f t="shared" si="19"/>
        <v>100.86924</v>
      </c>
      <c r="H420" s="8">
        <f t="shared" si="20"/>
        <v>225.81799505384538</v>
      </c>
      <c r="J420" s="14"/>
      <c r="K420" s="63"/>
      <c r="L420" s="63"/>
      <c r="M420" s="63"/>
    </row>
    <row r="421" spans="1:13" outlineLevel="1">
      <c r="A421" s="6"/>
      <c r="B421" s="36">
        <v>42696</v>
      </c>
      <c r="C421" s="37">
        <v>0.5</v>
      </c>
      <c r="D421" s="39">
        <v>2.8297759999999998</v>
      </c>
      <c r="E421" s="39">
        <v>85.35</v>
      </c>
      <c r="F421" s="11">
        <f t="shared" si="18"/>
        <v>2.8289270672</v>
      </c>
      <c r="G421" s="11">
        <f t="shared" si="19"/>
        <v>86.160825000000003</v>
      </c>
      <c r="H421" s="8">
        <f t="shared" si="20"/>
        <v>259.80632798681756</v>
      </c>
      <c r="J421" s="14"/>
      <c r="K421" s="63"/>
      <c r="L421" s="63"/>
      <c r="M421" s="63"/>
    </row>
    <row r="422" spans="1:13" outlineLevel="1">
      <c r="A422" s="6"/>
      <c r="B422" s="36">
        <v>42696</v>
      </c>
      <c r="C422" s="37">
        <v>0.52083333333333337</v>
      </c>
      <c r="D422" s="39">
        <v>2.790788</v>
      </c>
      <c r="E422" s="39">
        <v>89.76</v>
      </c>
      <c r="F422" s="11">
        <f t="shared" si="18"/>
        <v>2.7899507636000003</v>
      </c>
      <c r="G422" s="11">
        <f t="shared" si="19"/>
        <v>90.61272000000001</v>
      </c>
      <c r="H422" s="8">
        <f t="shared" si="20"/>
        <v>243.806208564927</v>
      </c>
      <c r="J422" s="14"/>
      <c r="K422" s="63"/>
      <c r="L422" s="63"/>
      <c r="M422" s="63"/>
    </row>
    <row r="423" spans="1:13" outlineLevel="1">
      <c r="A423" s="6"/>
      <c r="B423" s="36">
        <v>42696</v>
      </c>
      <c r="C423" s="37">
        <v>0.54166666666666663</v>
      </c>
      <c r="D423" s="39">
        <v>3.0610930000000001</v>
      </c>
      <c r="E423" s="39">
        <v>71.540000000000006</v>
      </c>
      <c r="F423" s="11">
        <f t="shared" si="18"/>
        <v>3.0601746721</v>
      </c>
      <c r="G423" s="11">
        <f t="shared" si="19"/>
        <v>72.219630000000009</v>
      </c>
      <c r="H423" s="8">
        <f t="shared" si="20"/>
        <v>323.70640907936667</v>
      </c>
      <c r="J423" s="14"/>
      <c r="K423" s="63"/>
      <c r="L423" s="63"/>
      <c r="M423" s="63"/>
    </row>
    <row r="424" spans="1:13" outlineLevel="1">
      <c r="A424" s="6"/>
      <c r="B424" s="36">
        <v>42696</v>
      </c>
      <c r="C424" s="37">
        <v>0.5625</v>
      </c>
      <c r="D424" s="39">
        <v>3.3731810000000002</v>
      </c>
      <c r="E424" s="39">
        <v>88.21</v>
      </c>
      <c r="F424" s="11">
        <f t="shared" si="18"/>
        <v>3.3721690457000002</v>
      </c>
      <c r="G424" s="11">
        <f t="shared" si="19"/>
        <v>89.047995</v>
      </c>
      <c r="H424" s="8">
        <f t="shared" si="20"/>
        <v>299.96119781395163</v>
      </c>
      <c r="J424" s="14"/>
      <c r="K424" s="63"/>
      <c r="L424" s="63"/>
      <c r="M424" s="63"/>
    </row>
    <row r="425" spans="1:13" outlineLevel="1">
      <c r="A425" s="6"/>
      <c r="B425" s="36">
        <v>42696</v>
      </c>
      <c r="C425" s="37">
        <v>0.58333333333333337</v>
      </c>
      <c r="D425" s="39">
        <v>3.2203090000000003</v>
      </c>
      <c r="E425" s="39">
        <v>113.95</v>
      </c>
      <c r="F425" s="11">
        <f t="shared" si="18"/>
        <v>3.2193429073000006</v>
      </c>
      <c r="G425" s="11">
        <f t="shared" si="19"/>
        <v>115.03252500000001</v>
      </c>
      <c r="H425" s="8">
        <f t="shared" si="20"/>
        <v>202.71389403184008</v>
      </c>
      <c r="J425" s="14"/>
      <c r="K425" s="63"/>
      <c r="L425" s="63"/>
      <c r="M425" s="63"/>
    </row>
    <row r="426" spans="1:13" outlineLevel="1">
      <c r="A426" s="6"/>
      <c r="B426" s="36">
        <v>42696</v>
      </c>
      <c r="C426" s="37">
        <v>0.60416666666666663</v>
      </c>
      <c r="D426" s="39">
        <v>3.047094</v>
      </c>
      <c r="E426" s="39">
        <v>133.27000000000001</v>
      </c>
      <c r="F426" s="11">
        <f t="shared" si="18"/>
        <v>3.0461798718000002</v>
      </c>
      <c r="G426" s="11">
        <f t="shared" si="19"/>
        <v>134.53606500000001</v>
      </c>
      <c r="H426" s="8">
        <f t="shared" si="20"/>
        <v>132.39896394622352</v>
      </c>
      <c r="J426" s="14"/>
      <c r="K426" s="63"/>
      <c r="L426" s="63"/>
      <c r="M426" s="63"/>
    </row>
    <row r="427" spans="1:13" outlineLevel="1">
      <c r="A427" s="6"/>
      <c r="B427" s="36">
        <v>42696</v>
      </c>
      <c r="C427" s="37">
        <v>0.625</v>
      </c>
      <c r="D427" s="39">
        <v>2.7202769999999998</v>
      </c>
      <c r="E427" s="39">
        <v>91.61</v>
      </c>
      <c r="F427" s="11">
        <f t="shared" si="18"/>
        <v>2.7194609169000001</v>
      </c>
      <c r="G427" s="11">
        <f t="shared" si="19"/>
        <v>92.480295000000012</v>
      </c>
      <c r="H427" s="8">
        <f t="shared" si="20"/>
        <v>232.5674953723175</v>
      </c>
      <c r="J427" s="14"/>
      <c r="K427" s="63"/>
      <c r="L427" s="63"/>
      <c r="M427" s="63"/>
    </row>
    <row r="428" spans="1:13" outlineLevel="1">
      <c r="A428" s="6"/>
      <c r="B428" s="36">
        <v>42696</v>
      </c>
      <c r="C428" s="37">
        <v>0.64583333333333337</v>
      </c>
      <c r="D428" s="39">
        <v>2.831366</v>
      </c>
      <c r="E428" s="39">
        <v>56.85</v>
      </c>
      <c r="F428" s="11">
        <f t="shared" si="18"/>
        <v>2.8305165902000002</v>
      </c>
      <c r="G428" s="11">
        <f t="shared" si="19"/>
        <v>57.390075000000003</v>
      </c>
      <c r="H428" s="8">
        <f t="shared" si="20"/>
        <v>341.38839365527775</v>
      </c>
      <c r="J428" s="14"/>
      <c r="K428" s="63"/>
      <c r="L428" s="63"/>
      <c r="M428" s="63"/>
    </row>
    <row r="429" spans="1:13" outlineLevel="1">
      <c r="A429" s="6"/>
      <c r="B429" s="36">
        <v>42696</v>
      </c>
      <c r="C429" s="37">
        <v>0.66666666666666663</v>
      </c>
      <c r="D429" s="39">
        <v>1.505322</v>
      </c>
      <c r="E429" s="39">
        <v>219.09</v>
      </c>
      <c r="F429" s="11">
        <f t="shared" si="18"/>
        <v>1.5048704034</v>
      </c>
      <c r="G429" s="11">
        <f t="shared" si="19"/>
        <v>221.17135500000001</v>
      </c>
      <c r="H429" s="8">
        <f t="shared" si="20"/>
        <v>-64.967294414174617</v>
      </c>
      <c r="J429" s="14"/>
      <c r="K429" s="63"/>
      <c r="L429" s="63"/>
      <c r="M429" s="63"/>
    </row>
    <row r="430" spans="1:13" outlineLevel="1">
      <c r="A430" s="6"/>
      <c r="B430" s="36">
        <v>42696</v>
      </c>
      <c r="C430" s="37">
        <v>0.6875</v>
      </c>
      <c r="D430" s="39">
        <v>1.6790959999999999</v>
      </c>
      <c r="E430" s="39">
        <v>60.46</v>
      </c>
      <c r="F430" s="11">
        <f t="shared" si="18"/>
        <v>1.6785922711999999</v>
      </c>
      <c r="G430" s="11">
        <f t="shared" si="19"/>
        <v>61.034370000000003</v>
      </c>
      <c r="H430" s="8">
        <f t="shared" si="20"/>
        <v>196.33760251403885</v>
      </c>
      <c r="J430" s="14"/>
      <c r="K430" s="63"/>
      <c r="L430" s="63"/>
      <c r="M430" s="63"/>
    </row>
    <row r="431" spans="1:13" outlineLevel="1">
      <c r="A431" s="6"/>
      <c r="B431" s="36">
        <v>42696</v>
      </c>
      <c r="C431" s="37">
        <v>0.70833333333333337</v>
      </c>
      <c r="D431" s="39">
        <v>1.4214989999999998</v>
      </c>
      <c r="E431" s="39">
        <v>76.08</v>
      </c>
      <c r="F431" s="11">
        <f t="shared" si="18"/>
        <v>1.4210725502999999</v>
      </c>
      <c r="G431" s="11">
        <f t="shared" si="19"/>
        <v>76.802760000000006</v>
      </c>
      <c r="H431" s="8">
        <f t="shared" si="20"/>
        <v>143.80861993012115</v>
      </c>
      <c r="J431" s="14"/>
      <c r="K431" s="63"/>
      <c r="L431" s="63"/>
      <c r="M431" s="63"/>
    </row>
    <row r="432" spans="1:13" outlineLevel="1">
      <c r="A432" s="6"/>
      <c r="B432" s="36">
        <v>42696</v>
      </c>
      <c r="C432" s="37">
        <v>0.72916666666666663</v>
      </c>
      <c r="D432" s="39">
        <v>0.60047699999999993</v>
      </c>
      <c r="E432" s="39">
        <v>80.38</v>
      </c>
      <c r="F432" s="11">
        <f t="shared" si="18"/>
        <v>0.6002968568999999</v>
      </c>
      <c r="G432" s="11">
        <f t="shared" si="19"/>
        <v>81.143609999999995</v>
      </c>
      <c r="H432" s="8">
        <f t="shared" si="20"/>
        <v>58.142586487680582</v>
      </c>
      <c r="J432" s="14"/>
      <c r="K432" s="63"/>
      <c r="L432" s="63"/>
      <c r="M432" s="63"/>
    </row>
    <row r="433" spans="1:13" outlineLevel="1">
      <c r="A433" s="6"/>
      <c r="B433" s="36">
        <v>42696</v>
      </c>
      <c r="C433" s="37">
        <v>0.75</v>
      </c>
      <c r="D433" s="39">
        <v>0.25391800000000003</v>
      </c>
      <c r="E433" s="39">
        <v>57.13</v>
      </c>
      <c r="F433" s="11">
        <f t="shared" si="18"/>
        <v>0.25384182460000004</v>
      </c>
      <c r="G433" s="11">
        <f t="shared" si="19"/>
        <v>57.672735000000003</v>
      </c>
      <c r="H433" s="8">
        <f t="shared" si="20"/>
        <v>30.544092496727725</v>
      </c>
      <c r="J433" s="14"/>
      <c r="K433" s="63"/>
      <c r="L433" s="63"/>
      <c r="M433" s="63"/>
    </row>
    <row r="434" spans="1:13" outlineLevel="1">
      <c r="A434" s="6"/>
      <c r="B434" s="36">
        <v>42696</v>
      </c>
      <c r="C434" s="37">
        <v>0.77083333333333337</v>
      </c>
      <c r="D434" s="39">
        <v>0.126442</v>
      </c>
      <c r="E434" s="39">
        <v>51.68</v>
      </c>
      <c r="F434" s="11">
        <f t="shared" si="18"/>
        <v>0.12640406740000001</v>
      </c>
      <c r="G434" s="11">
        <f t="shared" si="19"/>
        <v>52.170960000000001</v>
      </c>
      <c r="H434" s="8">
        <f t="shared" si="20"/>
        <v>15.905302453037297</v>
      </c>
      <c r="J434" s="14"/>
      <c r="K434" s="63"/>
      <c r="L434" s="63"/>
      <c r="M434" s="63"/>
    </row>
    <row r="435" spans="1:13" outlineLevel="1">
      <c r="A435" s="6"/>
      <c r="B435" s="36">
        <v>42696</v>
      </c>
      <c r="C435" s="37">
        <v>0.79166666666666663</v>
      </c>
      <c r="D435" s="39">
        <v>1.5245999999999999E-2</v>
      </c>
      <c r="E435" s="39">
        <v>47.18</v>
      </c>
      <c r="F435" s="11">
        <f t="shared" si="18"/>
        <v>1.52414262E-2</v>
      </c>
      <c r="G435" s="11">
        <f t="shared" si="19"/>
        <v>47.628210000000003</v>
      </c>
      <c r="H435" s="8">
        <f t="shared" si="20"/>
        <v>1.9870520158468981</v>
      </c>
      <c r="J435" s="14"/>
      <c r="K435" s="63"/>
      <c r="L435" s="63"/>
      <c r="M435" s="63"/>
    </row>
    <row r="436" spans="1:13" outlineLevel="1">
      <c r="A436" s="6"/>
      <c r="B436" s="36">
        <v>42696</v>
      </c>
      <c r="C436" s="37">
        <v>0.8125</v>
      </c>
      <c r="D436" s="39">
        <v>0</v>
      </c>
      <c r="E436" s="39">
        <v>44.02</v>
      </c>
      <c r="F436" s="11">
        <f t="shared" si="18"/>
        <v>0</v>
      </c>
      <c r="G436" s="11">
        <f t="shared" si="19"/>
        <v>44.438190000000006</v>
      </c>
      <c r="H436" s="8">
        <f t="shared" si="20"/>
        <v>0</v>
      </c>
      <c r="J436" s="14"/>
      <c r="K436" s="63"/>
      <c r="L436" s="63"/>
      <c r="M436" s="63"/>
    </row>
    <row r="437" spans="1:13" outlineLevel="1">
      <c r="A437" s="6"/>
      <c r="B437" s="36">
        <v>42696</v>
      </c>
      <c r="C437" s="37">
        <v>0.83333333333333337</v>
      </c>
      <c r="D437" s="39">
        <v>0</v>
      </c>
      <c r="E437" s="39">
        <v>36.450000000000003</v>
      </c>
      <c r="F437" s="11">
        <f t="shared" si="18"/>
        <v>0</v>
      </c>
      <c r="G437" s="11">
        <f t="shared" si="19"/>
        <v>36.796275000000009</v>
      </c>
      <c r="H437" s="8">
        <f t="shared" si="20"/>
        <v>0</v>
      </c>
      <c r="J437" s="14"/>
      <c r="K437" s="63"/>
      <c r="L437" s="63"/>
      <c r="M437" s="63"/>
    </row>
    <row r="438" spans="1:13" outlineLevel="1">
      <c r="A438" s="6"/>
      <c r="B438" s="36">
        <v>42696</v>
      </c>
      <c r="C438" s="37">
        <v>0.85416666666666663</v>
      </c>
      <c r="D438" s="39">
        <v>0</v>
      </c>
      <c r="E438" s="39">
        <v>32.82</v>
      </c>
      <c r="F438" s="11">
        <f t="shared" si="18"/>
        <v>0</v>
      </c>
      <c r="G438" s="11">
        <f t="shared" si="19"/>
        <v>33.131790000000002</v>
      </c>
      <c r="H438" s="8">
        <f t="shared" si="20"/>
        <v>0</v>
      </c>
      <c r="J438" s="14"/>
      <c r="K438" s="63"/>
      <c r="L438" s="63"/>
      <c r="M438" s="63"/>
    </row>
    <row r="439" spans="1:13" outlineLevel="1">
      <c r="A439" s="6"/>
      <c r="B439" s="36">
        <v>42696</v>
      </c>
      <c r="C439" s="37">
        <v>0.875</v>
      </c>
      <c r="D439" s="39">
        <v>0</v>
      </c>
      <c r="E439" s="39">
        <v>33.83</v>
      </c>
      <c r="F439" s="11">
        <f t="shared" si="18"/>
        <v>0</v>
      </c>
      <c r="G439" s="11">
        <f t="shared" si="19"/>
        <v>34.151384999999998</v>
      </c>
      <c r="H439" s="8">
        <f t="shared" si="20"/>
        <v>0</v>
      </c>
      <c r="J439" s="14"/>
      <c r="K439" s="63"/>
      <c r="L439" s="63"/>
      <c r="M439" s="63"/>
    </row>
    <row r="440" spans="1:13" outlineLevel="1">
      <c r="A440" s="6"/>
      <c r="B440" s="36">
        <v>42696</v>
      </c>
      <c r="C440" s="37">
        <v>0.89583333333333337</v>
      </c>
      <c r="D440" s="39">
        <v>0</v>
      </c>
      <c r="E440" s="39">
        <v>32.729999999999997</v>
      </c>
      <c r="F440" s="11">
        <f t="shared" si="18"/>
        <v>0</v>
      </c>
      <c r="G440" s="11">
        <f t="shared" si="19"/>
        <v>33.040934999999998</v>
      </c>
      <c r="H440" s="8">
        <f t="shared" si="20"/>
        <v>0</v>
      </c>
      <c r="J440" s="14"/>
      <c r="K440" s="63"/>
      <c r="L440" s="63"/>
      <c r="M440" s="63"/>
    </row>
    <row r="441" spans="1:13" outlineLevel="1">
      <c r="A441" s="6"/>
      <c r="B441" s="36">
        <v>42696</v>
      </c>
      <c r="C441" s="37">
        <v>0.91666666666666663</v>
      </c>
      <c r="D441" s="39">
        <v>0</v>
      </c>
      <c r="E441" s="39">
        <v>33.090000000000003</v>
      </c>
      <c r="F441" s="11">
        <f t="shared" si="18"/>
        <v>0</v>
      </c>
      <c r="G441" s="11">
        <f t="shared" si="19"/>
        <v>33.404355000000002</v>
      </c>
      <c r="H441" s="8">
        <f t="shared" si="20"/>
        <v>0</v>
      </c>
      <c r="J441" s="14"/>
      <c r="K441" s="63"/>
      <c r="L441" s="63"/>
      <c r="M441" s="63"/>
    </row>
    <row r="442" spans="1:13" outlineLevel="1">
      <c r="A442" s="6"/>
      <c r="B442" s="36">
        <v>42696</v>
      </c>
      <c r="C442" s="37">
        <v>0.9375</v>
      </c>
      <c r="D442" s="39">
        <v>0</v>
      </c>
      <c r="E442" s="39">
        <v>51.58</v>
      </c>
      <c r="F442" s="11">
        <f t="shared" si="18"/>
        <v>0</v>
      </c>
      <c r="G442" s="11">
        <f t="shared" si="19"/>
        <v>52.070010000000003</v>
      </c>
      <c r="H442" s="8">
        <f t="shared" si="20"/>
        <v>0</v>
      </c>
      <c r="J442" s="14"/>
      <c r="K442" s="63"/>
      <c r="L442" s="63"/>
      <c r="M442" s="63"/>
    </row>
    <row r="443" spans="1:13" outlineLevel="1">
      <c r="A443" s="6"/>
      <c r="B443" s="36">
        <v>42696</v>
      </c>
      <c r="C443" s="37">
        <v>0.95833333333333337</v>
      </c>
      <c r="D443" s="39">
        <v>0</v>
      </c>
      <c r="E443" s="39">
        <v>44.41</v>
      </c>
      <c r="F443" s="11">
        <f t="shared" si="18"/>
        <v>0</v>
      </c>
      <c r="G443" s="11">
        <f t="shared" si="19"/>
        <v>44.831895000000003</v>
      </c>
      <c r="H443" s="8">
        <f t="shared" si="20"/>
        <v>0</v>
      </c>
      <c r="J443" s="14"/>
      <c r="K443" s="63"/>
      <c r="L443" s="63"/>
      <c r="M443" s="63"/>
    </row>
    <row r="444" spans="1:13" outlineLevel="1">
      <c r="A444" s="6"/>
      <c r="B444" s="36">
        <v>42696</v>
      </c>
      <c r="C444" s="37">
        <v>0.97916666666666663</v>
      </c>
      <c r="D444" s="39">
        <v>0</v>
      </c>
      <c r="E444" s="39">
        <v>44.09</v>
      </c>
      <c r="F444" s="11">
        <f t="shared" si="18"/>
        <v>0</v>
      </c>
      <c r="G444" s="11">
        <f t="shared" si="19"/>
        <v>44.508855000000004</v>
      </c>
      <c r="H444" s="8">
        <f t="shared" si="20"/>
        <v>0</v>
      </c>
      <c r="J444" s="14"/>
      <c r="K444" s="63"/>
      <c r="L444" s="63"/>
      <c r="M444" s="63"/>
    </row>
    <row r="445" spans="1:13" outlineLevel="1">
      <c r="A445" s="6"/>
      <c r="B445" s="36">
        <v>42696</v>
      </c>
      <c r="C445" s="37">
        <v>0</v>
      </c>
      <c r="D445" s="39">
        <v>0</v>
      </c>
      <c r="E445" s="39">
        <v>36.479999999999997</v>
      </c>
      <c r="F445" s="11">
        <f t="shared" si="18"/>
        <v>0</v>
      </c>
      <c r="G445" s="11">
        <f t="shared" si="19"/>
        <v>36.826560000000001</v>
      </c>
      <c r="H445" s="8">
        <f t="shared" si="20"/>
        <v>0</v>
      </c>
      <c r="J445" s="14"/>
      <c r="K445" s="63"/>
      <c r="L445" s="63"/>
      <c r="M445" s="63"/>
    </row>
    <row r="446" spans="1:13" outlineLevel="1">
      <c r="A446" s="6"/>
      <c r="B446" s="36">
        <v>42697</v>
      </c>
      <c r="C446" s="37">
        <v>2.0833333333333332E-2</v>
      </c>
      <c r="D446" s="39">
        <v>0</v>
      </c>
      <c r="E446" s="39">
        <v>50.4</v>
      </c>
      <c r="F446" s="11">
        <f t="shared" si="18"/>
        <v>0</v>
      </c>
      <c r="G446" s="11">
        <f t="shared" si="19"/>
        <v>50.878799999999998</v>
      </c>
      <c r="H446" s="8">
        <f t="shared" si="20"/>
        <v>0</v>
      </c>
      <c r="J446" s="14"/>
      <c r="K446" s="63"/>
      <c r="L446" s="63"/>
      <c r="M446" s="63"/>
    </row>
    <row r="447" spans="1:13" outlineLevel="1">
      <c r="A447" s="6"/>
      <c r="B447" s="36">
        <v>42697</v>
      </c>
      <c r="C447" s="37">
        <v>4.1666666666666664E-2</v>
      </c>
      <c r="D447" s="39">
        <v>0</v>
      </c>
      <c r="E447" s="39">
        <v>48.49</v>
      </c>
      <c r="F447" s="11">
        <f t="shared" si="18"/>
        <v>0</v>
      </c>
      <c r="G447" s="11">
        <f t="shared" si="19"/>
        <v>48.950655000000005</v>
      </c>
      <c r="H447" s="8">
        <f t="shared" si="20"/>
        <v>0</v>
      </c>
      <c r="J447" s="14"/>
      <c r="K447" s="63"/>
      <c r="L447" s="63"/>
      <c r="M447" s="63"/>
    </row>
    <row r="448" spans="1:13" outlineLevel="1">
      <c r="A448" s="6"/>
      <c r="B448" s="36">
        <v>42697</v>
      </c>
      <c r="C448" s="37">
        <v>6.25E-2</v>
      </c>
      <c r="D448" s="39">
        <v>0</v>
      </c>
      <c r="E448" s="39">
        <v>40.75</v>
      </c>
      <c r="F448" s="11">
        <f t="shared" si="18"/>
        <v>0</v>
      </c>
      <c r="G448" s="11">
        <f t="shared" si="19"/>
        <v>41.137125000000005</v>
      </c>
      <c r="H448" s="8">
        <f t="shared" si="20"/>
        <v>0</v>
      </c>
      <c r="J448" s="14"/>
      <c r="K448" s="63"/>
      <c r="L448" s="63"/>
      <c r="M448" s="63"/>
    </row>
    <row r="449" spans="1:13" outlineLevel="1">
      <c r="A449" s="6"/>
      <c r="B449" s="36">
        <v>42697</v>
      </c>
      <c r="C449" s="37">
        <v>8.3333333333333329E-2</v>
      </c>
      <c r="D449" s="39">
        <v>0</v>
      </c>
      <c r="E449" s="39">
        <v>39.42</v>
      </c>
      <c r="F449" s="11">
        <f t="shared" si="18"/>
        <v>0</v>
      </c>
      <c r="G449" s="11">
        <f t="shared" si="19"/>
        <v>39.794490000000003</v>
      </c>
      <c r="H449" s="8">
        <f t="shared" si="20"/>
        <v>0</v>
      </c>
      <c r="J449" s="14"/>
      <c r="K449" s="63"/>
      <c r="L449" s="63"/>
      <c r="M449" s="63"/>
    </row>
    <row r="450" spans="1:13" outlineLevel="1">
      <c r="A450" s="6"/>
      <c r="B450" s="36">
        <v>42697</v>
      </c>
      <c r="C450" s="37">
        <v>0.10416666666666667</v>
      </c>
      <c r="D450" s="39">
        <v>0</v>
      </c>
      <c r="E450" s="39">
        <v>39.39</v>
      </c>
      <c r="F450" s="11">
        <f t="shared" si="18"/>
        <v>0</v>
      </c>
      <c r="G450" s="11">
        <f t="shared" si="19"/>
        <v>39.764205000000004</v>
      </c>
      <c r="H450" s="8">
        <f t="shared" si="20"/>
        <v>0</v>
      </c>
      <c r="J450" s="14"/>
      <c r="K450" s="63"/>
      <c r="L450" s="63"/>
      <c r="M450" s="63"/>
    </row>
    <row r="451" spans="1:13" outlineLevel="1">
      <c r="A451" s="6"/>
      <c r="B451" s="36">
        <v>42697</v>
      </c>
      <c r="C451" s="37">
        <v>0.125</v>
      </c>
      <c r="D451" s="39">
        <v>0</v>
      </c>
      <c r="E451" s="39">
        <v>40.229999999999997</v>
      </c>
      <c r="F451" s="11">
        <f t="shared" si="18"/>
        <v>0</v>
      </c>
      <c r="G451" s="11">
        <f t="shared" si="19"/>
        <v>40.612184999999997</v>
      </c>
      <c r="H451" s="8">
        <f t="shared" si="20"/>
        <v>0</v>
      </c>
      <c r="J451" s="14"/>
      <c r="K451" s="63"/>
      <c r="L451" s="63"/>
      <c r="M451" s="63"/>
    </row>
    <row r="452" spans="1:13" outlineLevel="1">
      <c r="A452" s="6"/>
      <c r="B452" s="36">
        <v>42697</v>
      </c>
      <c r="C452" s="37">
        <v>0.14583333333333334</v>
      </c>
      <c r="D452" s="39">
        <v>0</v>
      </c>
      <c r="E452" s="39">
        <v>43.46</v>
      </c>
      <c r="F452" s="11">
        <f t="shared" si="18"/>
        <v>0</v>
      </c>
      <c r="G452" s="11">
        <f t="shared" si="19"/>
        <v>43.872870000000006</v>
      </c>
      <c r="H452" s="8">
        <f t="shared" si="20"/>
        <v>0</v>
      </c>
      <c r="J452" s="14"/>
      <c r="K452" s="63"/>
      <c r="L452" s="63"/>
      <c r="M452" s="63"/>
    </row>
    <row r="453" spans="1:13" outlineLevel="1">
      <c r="A453" s="6"/>
      <c r="B453" s="36">
        <v>42697</v>
      </c>
      <c r="C453" s="37">
        <v>0.16666666666666666</v>
      </c>
      <c r="D453" s="39">
        <v>0</v>
      </c>
      <c r="E453" s="39">
        <v>45.28</v>
      </c>
      <c r="F453" s="11">
        <f t="shared" si="18"/>
        <v>0</v>
      </c>
      <c r="G453" s="11">
        <f t="shared" si="19"/>
        <v>45.710160000000002</v>
      </c>
      <c r="H453" s="8">
        <f t="shared" si="20"/>
        <v>0</v>
      </c>
      <c r="J453" s="14"/>
      <c r="K453" s="63"/>
      <c r="L453" s="63"/>
      <c r="M453" s="63"/>
    </row>
    <row r="454" spans="1:13" outlineLevel="1">
      <c r="A454" s="6"/>
      <c r="B454" s="36">
        <v>42697</v>
      </c>
      <c r="C454" s="37">
        <v>0.1875</v>
      </c>
      <c r="D454" s="39">
        <v>0</v>
      </c>
      <c r="E454" s="39">
        <v>45.4</v>
      </c>
      <c r="F454" s="11">
        <f t="shared" si="18"/>
        <v>0</v>
      </c>
      <c r="G454" s="11">
        <f t="shared" si="19"/>
        <v>45.831299999999999</v>
      </c>
      <c r="H454" s="8">
        <f t="shared" si="20"/>
        <v>0</v>
      </c>
      <c r="J454" s="14"/>
      <c r="K454" s="63"/>
      <c r="L454" s="63"/>
      <c r="M454" s="63"/>
    </row>
    <row r="455" spans="1:13" outlineLevel="1">
      <c r="A455" s="6"/>
      <c r="B455" s="36">
        <v>42697</v>
      </c>
      <c r="C455" s="37">
        <v>0.20833333333333334</v>
      </c>
      <c r="D455" s="39">
        <v>0</v>
      </c>
      <c r="E455" s="39">
        <v>45.22</v>
      </c>
      <c r="F455" s="11">
        <f t="shared" si="18"/>
        <v>0</v>
      </c>
      <c r="G455" s="11">
        <f t="shared" si="19"/>
        <v>45.649590000000003</v>
      </c>
      <c r="H455" s="8">
        <f t="shared" si="20"/>
        <v>0</v>
      </c>
      <c r="J455" s="14"/>
      <c r="K455" s="63"/>
      <c r="L455" s="63"/>
      <c r="M455" s="63"/>
    </row>
    <row r="456" spans="1:13" outlineLevel="1">
      <c r="A456" s="6"/>
      <c r="B456" s="36">
        <v>42697</v>
      </c>
      <c r="C456" s="37">
        <v>0.22916666666666666</v>
      </c>
      <c r="D456" s="39">
        <v>0</v>
      </c>
      <c r="E456" s="39">
        <v>49.88</v>
      </c>
      <c r="F456" s="11">
        <f t="shared" si="18"/>
        <v>0</v>
      </c>
      <c r="G456" s="11">
        <f t="shared" si="19"/>
        <v>50.353860000000005</v>
      </c>
      <c r="H456" s="8">
        <f t="shared" si="20"/>
        <v>0</v>
      </c>
      <c r="J456" s="14"/>
      <c r="K456" s="63"/>
      <c r="L456" s="63"/>
      <c r="M456" s="63"/>
    </row>
    <row r="457" spans="1:13" outlineLevel="1">
      <c r="A457" s="6"/>
      <c r="B457" s="36">
        <v>42697</v>
      </c>
      <c r="C457" s="37">
        <v>0.25</v>
      </c>
      <c r="D457" s="39">
        <v>3.8963999999999999E-2</v>
      </c>
      <c r="E457" s="39">
        <v>48.77</v>
      </c>
      <c r="F457" s="11">
        <f t="shared" si="18"/>
        <v>3.8952310800000001E-2</v>
      </c>
      <c r="G457" s="11">
        <f t="shared" si="19"/>
        <v>49.233315000000005</v>
      </c>
      <c r="H457" s="8">
        <f t="shared" si="20"/>
        <v>5.0157599348056978</v>
      </c>
      <c r="J457" s="14"/>
      <c r="K457" s="63"/>
      <c r="L457" s="63"/>
      <c r="M457" s="63"/>
    </row>
    <row r="458" spans="1:13" outlineLevel="1">
      <c r="A458" s="6"/>
      <c r="B458" s="36">
        <v>42697</v>
      </c>
      <c r="C458" s="37">
        <v>0.27083333333333331</v>
      </c>
      <c r="D458" s="39">
        <v>0.23043599999999997</v>
      </c>
      <c r="E458" s="39">
        <v>65.099999999999994</v>
      </c>
      <c r="F458" s="11">
        <f t="shared" si="18"/>
        <v>0.23036686919999999</v>
      </c>
      <c r="G458" s="11">
        <f t="shared" si="19"/>
        <v>65.718450000000004</v>
      </c>
      <c r="H458" s="8">
        <f t="shared" si="20"/>
        <v>25.865949142423258</v>
      </c>
      <c r="J458" s="14"/>
      <c r="K458" s="63"/>
      <c r="L458" s="63"/>
      <c r="M458" s="63"/>
    </row>
    <row r="459" spans="1:13" outlineLevel="1">
      <c r="A459" s="6"/>
      <c r="B459" s="36">
        <v>42697</v>
      </c>
      <c r="C459" s="37">
        <v>0.29166666666666669</v>
      </c>
      <c r="D459" s="39">
        <v>0.27690599999999999</v>
      </c>
      <c r="E459" s="39">
        <v>77.37</v>
      </c>
      <c r="F459" s="11">
        <f t="shared" si="18"/>
        <v>0.27682292819999998</v>
      </c>
      <c r="G459" s="11">
        <f t="shared" si="19"/>
        <v>78.105015000000009</v>
      </c>
      <c r="H459" s="8">
        <f t="shared" si="20"/>
        <v>27.653222260195072</v>
      </c>
      <c r="J459" s="14"/>
      <c r="K459" s="63"/>
      <c r="L459" s="63"/>
      <c r="M459" s="63"/>
    </row>
    <row r="460" spans="1:13" outlineLevel="1">
      <c r="A460" s="6"/>
      <c r="B460" s="36">
        <v>42697</v>
      </c>
      <c r="C460" s="37">
        <v>0.3125</v>
      </c>
      <c r="D460" s="39">
        <v>0.32662400000000003</v>
      </c>
      <c r="E460" s="39">
        <v>46.75</v>
      </c>
      <c r="F460" s="11">
        <f t="shared" si="18"/>
        <v>0.32652601280000004</v>
      </c>
      <c r="G460" s="11">
        <f t="shared" si="19"/>
        <v>47.194125</v>
      </c>
      <c r="H460" s="8">
        <f t="shared" si="20"/>
        <v>42.711520814565212</v>
      </c>
      <c r="J460" s="14"/>
      <c r="K460" s="63"/>
      <c r="L460" s="63"/>
      <c r="M460" s="63"/>
    </row>
    <row r="461" spans="1:13" outlineLevel="1">
      <c r="A461" s="6"/>
      <c r="B461" s="36">
        <v>42697</v>
      </c>
      <c r="C461" s="37">
        <v>0.33333333333333331</v>
      </c>
      <c r="D461" s="39">
        <v>0.56129700000000005</v>
      </c>
      <c r="E461" s="39">
        <v>47.71</v>
      </c>
      <c r="F461" s="11">
        <f t="shared" si="18"/>
        <v>0.5611286109000001</v>
      </c>
      <c r="G461" s="11">
        <f t="shared" si="19"/>
        <v>48.163245000000003</v>
      </c>
      <c r="H461" s="8">
        <f t="shared" si="20"/>
        <v>72.855117976913633</v>
      </c>
      <c r="J461" s="14"/>
      <c r="K461" s="63"/>
      <c r="L461" s="63"/>
      <c r="M461" s="63"/>
    </row>
    <row r="462" spans="1:13" outlineLevel="1">
      <c r="A462" s="6"/>
      <c r="B462" s="36">
        <v>42697</v>
      </c>
      <c r="C462" s="37">
        <v>0.35416666666666669</v>
      </c>
      <c r="D462" s="39">
        <v>0.99976399999999999</v>
      </c>
      <c r="E462" s="39">
        <v>47.74</v>
      </c>
      <c r="F462" s="11">
        <f t="shared" ref="F462:F525" si="21">IF($B$11="Electricity",$D462*$B$7,$D462*$B$8)</f>
        <v>0.99946407079999999</v>
      </c>
      <c r="G462" s="11">
        <f t="shared" ref="G462:G525" si="22">$E462*$B$8</f>
        <v>48.193530000000003</v>
      </c>
      <c r="H462" s="8">
        <f t="shared" si="20"/>
        <v>129.73690292237808</v>
      </c>
      <c r="J462" s="14"/>
      <c r="K462" s="63"/>
      <c r="L462" s="63"/>
      <c r="M462" s="63"/>
    </row>
    <row r="463" spans="1:13" outlineLevel="1">
      <c r="A463" s="6"/>
      <c r="B463" s="36">
        <v>42697</v>
      </c>
      <c r="C463" s="37">
        <v>0.375</v>
      </c>
      <c r="D463" s="39">
        <v>1.5820050000000001</v>
      </c>
      <c r="E463" s="39">
        <v>49.73</v>
      </c>
      <c r="F463" s="11">
        <f t="shared" si="21"/>
        <v>1.5815303985000002</v>
      </c>
      <c r="G463" s="11">
        <f t="shared" si="22"/>
        <v>50.202435000000001</v>
      </c>
      <c r="H463" s="8">
        <f t="shared" ref="H463:H526" si="23">F463*($B$6-G463)</f>
        <v>202.11573390177966</v>
      </c>
      <c r="J463" s="14"/>
      <c r="K463" s="63"/>
      <c r="L463" s="63"/>
      <c r="M463" s="63"/>
    </row>
    <row r="464" spans="1:13" outlineLevel="1">
      <c r="A464" s="6"/>
      <c r="B464" s="36">
        <v>42697</v>
      </c>
      <c r="C464" s="37">
        <v>0.39583333333333331</v>
      </c>
      <c r="D464" s="39">
        <v>1.670817</v>
      </c>
      <c r="E464" s="39">
        <v>53.78</v>
      </c>
      <c r="F464" s="11">
        <f t="shared" si="21"/>
        <v>1.6703157549000001</v>
      </c>
      <c r="G464" s="11">
        <f t="shared" si="22"/>
        <v>54.290910000000004</v>
      </c>
      <c r="H464" s="8">
        <f t="shared" si="23"/>
        <v>206.63324205134205</v>
      </c>
      <c r="J464" s="14"/>
      <c r="K464" s="63"/>
      <c r="L464" s="63"/>
      <c r="M464" s="63"/>
    </row>
    <row r="465" spans="1:13" outlineLevel="1">
      <c r="A465" s="6"/>
      <c r="B465" s="36">
        <v>42697</v>
      </c>
      <c r="C465" s="37">
        <v>0.41666666666666669</v>
      </c>
      <c r="D465" s="39">
        <v>0.94428299999999998</v>
      </c>
      <c r="E465" s="39">
        <v>78.34</v>
      </c>
      <c r="F465" s="11">
        <f t="shared" si="21"/>
        <v>0.94399971510000003</v>
      </c>
      <c r="G465" s="11">
        <f t="shared" si="22"/>
        <v>79.084230000000005</v>
      </c>
      <c r="H465" s="8">
        <f t="shared" si="23"/>
        <v>93.376458698897125</v>
      </c>
      <c r="J465" s="14"/>
      <c r="K465" s="63"/>
      <c r="L465" s="63"/>
      <c r="M465" s="63"/>
    </row>
    <row r="466" spans="1:13" outlineLevel="1">
      <c r="A466" s="6"/>
      <c r="B466" s="36">
        <v>42697</v>
      </c>
      <c r="C466" s="37">
        <v>0.4375</v>
      </c>
      <c r="D466" s="39">
        <v>1.042449</v>
      </c>
      <c r="E466" s="39">
        <v>69.239999999999995</v>
      </c>
      <c r="F466" s="11">
        <f t="shared" si="21"/>
        <v>1.0421362652999999</v>
      </c>
      <c r="G466" s="11">
        <f t="shared" si="22"/>
        <v>69.897779999999997</v>
      </c>
      <c r="H466" s="8">
        <f t="shared" si="23"/>
        <v>112.65724382143895</v>
      </c>
      <c r="J466" s="14"/>
      <c r="K466" s="63"/>
      <c r="L466" s="63"/>
      <c r="M466" s="63"/>
    </row>
    <row r="467" spans="1:13" outlineLevel="1">
      <c r="A467" s="6"/>
      <c r="B467" s="36">
        <v>42697</v>
      </c>
      <c r="C467" s="37">
        <v>0.45833333333333331</v>
      </c>
      <c r="D467" s="39">
        <v>0.42631600000000003</v>
      </c>
      <c r="E467" s="39">
        <v>57.64</v>
      </c>
      <c r="F467" s="11">
        <f t="shared" si="21"/>
        <v>0.42618810520000006</v>
      </c>
      <c r="G467" s="11">
        <f t="shared" si="22"/>
        <v>58.187580000000004</v>
      </c>
      <c r="H467" s="8">
        <f t="shared" si="23"/>
        <v>51.062628259226592</v>
      </c>
      <c r="J467" s="14"/>
      <c r="K467" s="63"/>
      <c r="L467" s="63"/>
      <c r="M467" s="63"/>
    </row>
    <row r="468" spans="1:13" outlineLevel="1">
      <c r="A468" s="6"/>
      <c r="B468" s="36">
        <v>42697</v>
      </c>
      <c r="C468" s="37">
        <v>0.47916666666666669</v>
      </c>
      <c r="D468" s="39">
        <v>0.14011899999999999</v>
      </c>
      <c r="E468" s="39">
        <v>68.42</v>
      </c>
      <c r="F468" s="11">
        <f t="shared" si="21"/>
        <v>0.1400769643</v>
      </c>
      <c r="G468" s="11">
        <f t="shared" si="22"/>
        <v>69.069990000000004</v>
      </c>
      <c r="H468" s="8">
        <f t="shared" si="23"/>
        <v>15.258585121968641</v>
      </c>
      <c r="J468" s="14"/>
      <c r="K468" s="63"/>
      <c r="L468" s="63"/>
      <c r="M468" s="63"/>
    </row>
    <row r="469" spans="1:13" outlineLevel="1">
      <c r="A469" s="6"/>
      <c r="B469" s="36">
        <v>42697</v>
      </c>
      <c r="C469" s="37">
        <v>0.5</v>
      </c>
      <c r="D469" s="39">
        <v>0.41094100000000006</v>
      </c>
      <c r="E469" s="39">
        <v>63.67</v>
      </c>
      <c r="F469" s="11">
        <f t="shared" si="21"/>
        <v>0.41081771770000008</v>
      </c>
      <c r="G469" s="11">
        <f t="shared" si="22"/>
        <v>64.274865000000005</v>
      </c>
      <c r="H469" s="8">
        <f t="shared" si="23"/>
        <v>46.720300405824396</v>
      </c>
      <c r="J469" s="14"/>
      <c r="K469" s="63"/>
      <c r="L469" s="63"/>
      <c r="M469" s="63"/>
    </row>
    <row r="470" spans="1:13" outlineLevel="1">
      <c r="A470" s="6"/>
      <c r="B470" s="36">
        <v>42697</v>
      </c>
      <c r="C470" s="37">
        <v>0.52083333333333337</v>
      </c>
      <c r="D470" s="39">
        <v>0.68724600000000013</v>
      </c>
      <c r="E470" s="39">
        <v>91.31</v>
      </c>
      <c r="F470" s="11">
        <f t="shared" si="21"/>
        <v>0.68703982620000015</v>
      </c>
      <c r="G470" s="11">
        <f t="shared" si="22"/>
        <v>92.177445000000006</v>
      </c>
      <c r="H470" s="8">
        <f t="shared" si="23"/>
        <v>58.963513271239947</v>
      </c>
      <c r="J470" s="14"/>
      <c r="K470" s="63"/>
      <c r="L470" s="63"/>
      <c r="M470" s="63"/>
    </row>
    <row r="471" spans="1:13" outlineLevel="1">
      <c r="A471" s="6"/>
      <c r="B471" s="36">
        <v>42697</v>
      </c>
      <c r="C471" s="37">
        <v>0.54166666666666663</v>
      </c>
      <c r="D471" s="39">
        <v>0.91389699999999996</v>
      </c>
      <c r="E471" s="39">
        <v>198.4</v>
      </c>
      <c r="F471" s="11">
        <f t="shared" si="21"/>
        <v>0.91362283089999996</v>
      </c>
      <c r="G471" s="11">
        <f t="shared" si="22"/>
        <v>200.28480000000002</v>
      </c>
      <c r="H471" s="8">
        <f t="shared" si="23"/>
        <v>-20.359902062040337</v>
      </c>
      <c r="J471" s="14"/>
      <c r="K471" s="63"/>
      <c r="L471" s="63"/>
      <c r="M471" s="63"/>
    </row>
    <row r="472" spans="1:13" outlineLevel="1">
      <c r="A472" s="6"/>
      <c r="B472" s="36">
        <v>42697</v>
      </c>
      <c r="C472" s="37">
        <v>0.5625</v>
      </c>
      <c r="D472" s="39">
        <v>0.59815499999999999</v>
      </c>
      <c r="E472" s="39">
        <v>77.47</v>
      </c>
      <c r="F472" s="11">
        <f t="shared" si="21"/>
        <v>0.59797555349999998</v>
      </c>
      <c r="G472" s="11">
        <f t="shared" si="22"/>
        <v>78.205965000000006</v>
      </c>
      <c r="H472" s="8">
        <f t="shared" si="23"/>
        <v>59.674393315123368</v>
      </c>
      <c r="J472" s="14"/>
      <c r="K472" s="63"/>
      <c r="L472" s="63"/>
      <c r="M472" s="63"/>
    </row>
    <row r="473" spans="1:13" outlineLevel="1">
      <c r="A473" s="6"/>
      <c r="B473" s="36">
        <v>42697</v>
      </c>
      <c r="C473" s="37">
        <v>0.58333333333333337</v>
      </c>
      <c r="D473" s="39">
        <v>0.76080999999999999</v>
      </c>
      <c r="E473" s="39">
        <v>56.67</v>
      </c>
      <c r="F473" s="11">
        <f t="shared" si="21"/>
        <v>0.76058175699999997</v>
      </c>
      <c r="G473" s="11">
        <f t="shared" si="22"/>
        <v>57.208365000000008</v>
      </c>
      <c r="H473" s="8">
        <f t="shared" si="23"/>
        <v>91.871913979202674</v>
      </c>
      <c r="J473" s="14"/>
      <c r="K473" s="63"/>
      <c r="L473" s="63"/>
      <c r="M473" s="63"/>
    </row>
    <row r="474" spans="1:13" outlineLevel="1">
      <c r="A474" s="6"/>
      <c r="B474" s="36">
        <v>42697</v>
      </c>
      <c r="C474" s="37">
        <v>0.60416666666666663</v>
      </c>
      <c r="D474" s="39">
        <v>1.1475170000000001</v>
      </c>
      <c r="E474" s="39">
        <v>52.65</v>
      </c>
      <c r="F474" s="11">
        <f t="shared" si="21"/>
        <v>1.1471727449000002</v>
      </c>
      <c r="G474" s="11">
        <f t="shared" si="22"/>
        <v>53.150175000000004</v>
      </c>
      <c r="H474" s="8">
        <f t="shared" si="23"/>
        <v>143.22431644553467</v>
      </c>
      <c r="J474" s="14"/>
      <c r="K474" s="63"/>
      <c r="L474" s="63"/>
      <c r="M474" s="63"/>
    </row>
    <row r="475" spans="1:13" outlineLevel="1">
      <c r="A475" s="6"/>
      <c r="B475" s="36">
        <v>42697</v>
      </c>
      <c r="C475" s="37">
        <v>0.625</v>
      </c>
      <c r="D475" s="39">
        <v>1.8939429999999999</v>
      </c>
      <c r="E475" s="39">
        <v>52.2</v>
      </c>
      <c r="F475" s="11">
        <f t="shared" si="21"/>
        <v>1.8933748171</v>
      </c>
      <c r="G475" s="11">
        <f t="shared" si="22"/>
        <v>52.695900000000009</v>
      </c>
      <c r="H475" s="8">
        <f t="shared" si="23"/>
        <v>237.24762741938008</v>
      </c>
      <c r="J475" s="14"/>
      <c r="K475" s="63"/>
      <c r="L475" s="63"/>
      <c r="M475" s="63"/>
    </row>
    <row r="476" spans="1:13" outlineLevel="1">
      <c r="A476" s="6"/>
      <c r="B476" s="36">
        <v>42697</v>
      </c>
      <c r="C476" s="37">
        <v>0.64583333333333337</v>
      </c>
      <c r="D476" s="39">
        <v>3.4107060000000002</v>
      </c>
      <c r="E476" s="39">
        <v>37.770000000000003</v>
      </c>
      <c r="F476" s="11">
        <f t="shared" si="21"/>
        <v>3.4096827882000005</v>
      </c>
      <c r="G476" s="11">
        <f t="shared" si="22"/>
        <v>38.128815000000003</v>
      </c>
      <c r="H476" s="8">
        <f t="shared" si="23"/>
        <v>476.91637205963809</v>
      </c>
      <c r="J476" s="14"/>
      <c r="K476" s="63"/>
      <c r="L476" s="63"/>
      <c r="M476" s="63"/>
    </row>
    <row r="477" spans="1:13" outlineLevel="1">
      <c r="A477" s="6"/>
      <c r="B477" s="36">
        <v>42697</v>
      </c>
      <c r="C477" s="37">
        <v>0.66666666666666663</v>
      </c>
      <c r="D477" s="39">
        <v>2.9423699999999999</v>
      </c>
      <c r="E477" s="39">
        <v>40.49</v>
      </c>
      <c r="F477" s="11">
        <f t="shared" si="21"/>
        <v>2.9414872889999999</v>
      </c>
      <c r="G477" s="11">
        <f t="shared" si="22"/>
        <v>40.874655000000004</v>
      </c>
      <c r="H477" s="8">
        <f t="shared" si="23"/>
        <v>403.35245931723966</v>
      </c>
      <c r="J477" s="14"/>
      <c r="K477" s="63"/>
      <c r="L477" s="63"/>
      <c r="M477" s="63"/>
    </row>
    <row r="478" spans="1:13" outlineLevel="1">
      <c r="A478" s="6"/>
      <c r="B478" s="36">
        <v>42697</v>
      </c>
      <c r="C478" s="37">
        <v>0.6875</v>
      </c>
      <c r="D478" s="39">
        <v>2.2197710000000002</v>
      </c>
      <c r="E478" s="39">
        <v>38.090000000000003</v>
      </c>
      <c r="F478" s="11">
        <f t="shared" si="21"/>
        <v>2.2191050687000002</v>
      </c>
      <c r="G478" s="11">
        <f t="shared" si="22"/>
        <v>38.451855000000009</v>
      </c>
      <c r="H478" s="8">
        <f t="shared" si="23"/>
        <v>309.67199589718257</v>
      </c>
      <c r="J478" s="14"/>
      <c r="K478" s="63"/>
      <c r="L478" s="63"/>
      <c r="M478" s="63"/>
    </row>
    <row r="479" spans="1:13" outlineLevel="1">
      <c r="A479" s="6"/>
      <c r="B479" s="36">
        <v>42697</v>
      </c>
      <c r="C479" s="37">
        <v>0.70833333333333337</v>
      </c>
      <c r="D479" s="39">
        <v>1.68987</v>
      </c>
      <c r="E479" s="39">
        <v>46.01</v>
      </c>
      <c r="F479" s="11">
        <f t="shared" si="21"/>
        <v>1.6893630390000001</v>
      </c>
      <c r="G479" s="11">
        <f t="shared" si="22"/>
        <v>46.447095000000004</v>
      </c>
      <c r="H479" s="8">
        <f t="shared" si="23"/>
        <v>222.24061538007831</v>
      </c>
      <c r="J479" s="14"/>
      <c r="K479" s="63"/>
      <c r="L479" s="63"/>
      <c r="M479" s="63"/>
    </row>
    <row r="480" spans="1:13" outlineLevel="1">
      <c r="A480" s="6"/>
      <c r="B480" s="36">
        <v>42697</v>
      </c>
      <c r="C480" s="37">
        <v>0.72916666666666663</v>
      </c>
      <c r="D480" s="39">
        <v>0.591337</v>
      </c>
      <c r="E480" s="39">
        <v>45.22</v>
      </c>
      <c r="F480" s="11">
        <f t="shared" si="21"/>
        <v>0.59115959890000003</v>
      </c>
      <c r="G480" s="11">
        <f t="shared" si="22"/>
        <v>45.649590000000003</v>
      </c>
      <c r="H480" s="8">
        <f t="shared" si="23"/>
        <v>78.240215289850553</v>
      </c>
      <c r="J480" s="14"/>
      <c r="K480" s="63"/>
      <c r="L480" s="63"/>
      <c r="M480" s="63"/>
    </row>
    <row r="481" spans="1:13" outlineLevel="1">
      <c r="A481" s="6"/>
      <c r="B481" s="36">
        <v>42697</v>
      </c>
      <c r="C481" s="37">
        <v>0.75</v>
      </c>
      <c r="D481" s="39">
        <v>0.45601300000000006</v>
      </c>
      <c r="E481" s="39">
        <v>52.43</v>
      </c>
      <c r="F481" s="11">
        <f t="shared" si="21"/>
        <v>0.45587619610000008</v>
      </c>
      <c r="G481" s="11">
        <f t="shared" si="22"/>
        <v>52.928085000000003</v>
      </c>
      <c r="H481" s="8">
        <f t="shared" si="23"/>
        <v>57.017308849142537</v>
      </c>
      <c r="J481" s="14"/>
      <c r="K481" s="63"/>
      <c r="L481" s="63"/>
      <c r="M481" s="63"/>
    </row>
    <row r="482" spans="1:13" outlineLevel="1">
      <c r="A482" s="6"/>
      <c r="B482" s="36">
        <v>42697</v>
      </c>
      <c r="C482" s="37">
        <v>0.77083333333333337</v>
      </c>
      <c r="D482" s="39">
        <v>0.16048400000000002</v>
      </c>
      <c r="E482" s="39">
        <v>45.24</v>
      </c>
      <c r="F482" s="11">
        <f t="shared" si="21"/>
        <v>0.16043585480000003</v>
      </c>
      <c r="G482" s="11">
        <f t="shared" si="22"/>
        <v>45.669780000000003</v>
      </c>
      <c r="H482" s="8">
        <f t="shared" si="23"/>
        <v>21.230511961572059</v>
      </c>
      <c r="J482" s="14"/>
      <c r="K482" s="63"/>
      <c r="L482" s="63"/>
      <c r="M482" s="63"/>
    </row>
    <row r="483" spans="1:13" outlineLevel="1">
      <c r="A483" s="6"/>
      <c r="B483" s="36">
        <v>42697</v>
      </c>
      <c r="C483" s="37">
        <v>0.79166666666666663</v>
      </c>
      <c r="D483" s="39">
        <v>1.03E-2</v>
      </c>
      <c r="E483" s="39">
        <v>55.58</v>
      </c>
      <c r="F483" s="11">
        <f t="shared" si="21"/>
        <v>1.0296910000000001E-2</v>
      </c>
      <c r="G483" s="11">
        <f t="shared" si="22"/>
        <v>56.10801</v>
      </c>
      <c r="H483" s="8">
        <f t="shared" si="23"/>
        <v>1.2551108507509001</v>
      </c>
      <c r="J483" s="14"/>
      <c r="K483" s="63"/>
      <c r="L483" s="63"/>
      <c r="M483" s="63"/>
    </row>
    <row r="484" spans="1:13" outlineLevel="1">
      <c r="A484" s="6"/>
      <c r="B484" s="36">
        <v>42697</v>
      </c>
      <c r="C484" s="37">
        <v>0.8125</v>
      </c>
      <c r="D484" s="39">
        <v>0</v>
      </c>
      <c r="E484" s="39">
        <v>56.97</v>
      </c>
      <c r="F484" s="11">
        <f t="shared" si="21"/>
        <v>0</v>
      </c>
      <c r="G484" s="11">
        <f t="shared" si="22"/>
        <v>57.511215</v>
      </c>
      <c r="H484" s="8">
        <f t="shared" si="23"/>
        <v>0</v>
      </c>
      <c r="J484" s="14"/>
      <c r="K484" s="63"/>
      <c r="L484" s="63"/>
      <c r="M484" s="63"/>
    </row>
    <row r="485" spans="1:13" outlineLevel="1">
      <c r="A485" s="6"/>
      <c r="B485" s="36">
        <v>42697</v>
      </c>
      <c r="C485" s="37">
        <v>0.83333333333333337</v>
      </c>
      <c r="D485" s="39">
        <v>0</v>
      </c>
      <c r="E485" s="39">
        <v>60.91</v>
      </c>
      <c r="F485" s="11">
        <f t="shared" si="21"/>
        <v>0</v>
      </c>
      <c r="G485" s="11">
        <f t="shared" si="22"/>
        <v>61.488644999999998</v>
      </c>
      <c r="H485" s="8">
        <f t="shared" si="23"/>
        <v>0</v>
      </c>
      <c r="J485" s="14"/>
      <c r="K485" s="63"/>
      <c r="L485" s="63"/>
      <c r="M485" s="63"/>
    </row>
    <row r="486" spans="1:13" outlineLevel="1">
      <c r="A486" s="6"/>
      <c r="B486" s="36">
        <v>42697</v>
      </c>
      <c r="C486" s="37">
        <v>0.85416666666666663</v>
      </c>
      <c r="D486" s="39">
        <v>0</v>
      </c>
      <c r="E486" s="39">
        <v>56.37</v>
      </c>
      <c r="F486" s="11">
        <f t="shared" si="21"/>
        <v>0</v>
      </c>
      <c r="G486" s="11">
        <f t="shared" si="22"/>
        <v>56.905515000000001</v>
      </c>
      <c r="H486" s="8">
        <f t="shared" si="23"/>
        <v>0</v>
      </c>
      <c r="J486" s="14"/>
      <c r="K486" s="63"/>
      <c r="L486" s="63"/>
      <c r="M486" s="63"/>
    </row>
    <row r="487" spans="1:13" outlineLevel="1">
      <c r="A487" s="6"/>
      <c r="B487" s="36">
        <v>42697</v>
      </c>
      <c r="C487" s="37">
        <v>0.875</v>
      </c>
      <c r="D487" s="39">
        <v>0</v>
      </c>
      <c r="E487" s="39">
        <v>47.45</v>
      </c>
      <c r="F487" s="11">
        <f t="shared" si="21"/>
        <v>0</v>
      </c>
      <c r="G487" s="11">
        <f t="shared" si="22"/>
        <v>47.900775000000003</v>
      </c>
      <c r="H487" s="8">
        <f t="shared" si="23"/>
        <v>0</v>
      </c>
      <c r="J487" s="14"/>
      <c r="K487" s="63"/>
      <c r="L487" s="63"/>
      <c r="M487" s="63"/>
    </row>
    <row r="488" spans="1:13" outlineLevel="1">
      <c r="A488" s="6"/>
      <c r="B488" s="36">
        <v>42697</v>
      </c>
      <c r="C488" s="37">
        <v>0.89583333333333337</v>
      </c>
      <c r="D488" s="39">
        <v>0</v>
      </c>
      <c r="E488" s="39">
        <v>49.22</v>
      </c>
      <c r="F488" s="11">
        <f t="shared" si="21"/>
        <v>0</v>
      </c>
      <c r="G488" s="11">
        <f t="shared" si="22"/>
        <v>49.68759</v>
      </c>
      <c r="H488" s="8">
        <f t="shared" si="23"/>
        <v>0</v>
      </c>
      <c r="J488" s="14"/>
      <c r="K488" s="63"/>
      <c r="L488" s="63"/>
      <c r="M488" s="63"/>
    </row>
    <row r="489" spans="1:13" outlineLevel="1">
      <c r="A489" s="6"/>
      <c r="B489" s="36">
        <v>42697</v>
      </c>
      <c r="C489" s="37">
        <v>0.91666666666666663</v>
      </c>
      <c r="D489" s="39">
        <v>0</v>
      </c>
      <c r="E489" s="39">
        <v>32.590000000000003</v>
      </c>
      <c r="F489" s="11">
        <f t="shared" si="21"/>
        <v>0</v>
      </c>
      <c r="G489" s="11">
        <f t="shared" si="22"/>
        <v>32.899605000000008</v>
      </c>
      <c r="H489" s="8">
        <f t="shared" si="23"/>
        <v>0</v>
      </c>
      <c r="J489" s="14"/>
      <c r="K489" s="63"/>
      <c r="L489" s="63"/>
      <c r="M489" s="63"/>
    </row>
    <row r="490" spans="1:13" outlineLevel="1">
      <c r="A490" s="6"/>
      <c r="B490" s="36">
        <v>42697</v>
      </c>
      <c r="C490" s="37">
        <v>0.9375</v>
      </c>
      <c r="D490" s="39">
        <v>0</v>
      </c>
      <c r="E490" s="39">
        <v>38.950000000000003</v>
      </c>
      <c r="F490" s="11">
        <f t="shared" si="21"/>
        <v>0</v>
      </c>
      <c r="G490" s="11">
        <f t="shared" si="22"/>
        <v>39.320025000000008</v>
      </c>
      <c r="H490" s="8">
        <f t="shared" si="23"/>
        <v>0</v>
      </c>
      <c r="J490" s="14"/>
      <c r="K490" s="63"/>
      <c r="L490" s="63"/>
      <c r="M490" s="63"/>
    </row>
    <row r="491" spans="1:13" outlineLevel="1">
      <c r="A491" s="6"/>
      <c r="B491" s="36">
        <v>42697</v>
      </c>
      <c r="C491" s="37">
        <v>0.95833333333333337</v>
      </c>
      <c r="D491" s="39">
        <v>0</v>
      </c>
      <c r="E491" s="39">
        <v>51.45</v>
      </c>
      <c r="F491" s="11">
        <f t="shared" si="21"/>
        <v>0</v>
      </c>
      <c r="G491" s="11">
        <f t="shared" si="22"/>
        <v>51.938775000000007</v>
      </c>
      <c r="H491" s="8">
        <f t="shared" si="23"/>
        <v>0</v>
      </c>
      <c r="J491" s="14"/>
      <c r="K491" s="63"/>
      <c r="L491" s="63"/>
      <c r="M491" s="63"/>
    </row>
    <row r="492" spans="1:13" outlineLevel="1">
      <c r="A492" s="6"/>
      <c r="B492" s="36">
        <v>42697</v>
      </c>
      <c r="C492" s="37">
        <v>0.97916666666666663</v>
      </c>
      <c r="D492" s="39">
        <v>0</v>
      </c>
      <c r="E492" s="39">
        <v>51.86</v>
      </c>
      <c r="F492" s="11">
        <f t="shared" si="21"/>
        <v>0</v>
      </c>
      <c r="G492" s="11">
        <f t="shared" si="22"/>
        <v>52.352670000000003</v>
      </c>
      <c r="H492" s="8">
        <f t="shared" si="23"/>
        <v>0</v>
      </c>
      <c r="J492" s="14"/>
      <c r="K492" s="63"/>
      <c r="L492" s="63"/>
      <c r="M492" s="63"/>
    </row>
    <row r="493" spans="1:13" outlineLevel="1">
      <c r="A493" s="6"/>
      <c r="B493" s="36">
        <v>42697</v>
      </c>
      <c r="C493" s="37">
        <v>0</v>
      </c>
      <c r="D493" s="39">
        <v>0</v>
      </c>
      <c r="E493" s="39">
        <v>45.64</v>
      </c>
      <c r="F493" s="11">
        <f t="shared" si="21"/>
        <v>0</v>
      </c>
      <c r="G493" s="11">
        <f t="shared" si="22"/>
        <v>46.073580000000007</v>
      </c>
      <c r="H493" s="8">
        <f t="shared" si="23"/>
        <v>0</v>
      </c>
      <c r="J493" s="14"/>
      <c r="K493" s="63"/>
      <c r="L493" s="63"/>
      <c r="M493" s="63"/>
    </row>
    <row r="494" spans="1:13" outlineLevel="1">
      <c r="A494" s="6"/>
      <c r="B494" s="36">
        <v>42698</v>
      </c>
      <c r="C494" s="37">
        <v>2.0833333333333332E-2</v>
      </c>
      <c r="D494" s="39">
        <v>0</v>
      </c>
      <c r="E494" s="39">
        <v>49.47</v>
      </c>
      <c r="F494" s="11">
        <f t="shared" si="21"/>
        <v>0</v>
      </c>
      <c r="G494" s="11">
        <f t="shared" si="22"/>
        <v>49.939965000000001</v>
      </c>
      <c r="H494" s="8">
        <f t="shared" si="23"/>
        <v>0</v>
      </c>
      <c r="J494" s="14"/>
      <c r="K494" s="63"/>
      <c r="L494" s="63"/>
      <c r="M494" s="63"/>
    </row>
    <row r="495" spans="1:13" outlineLevel="1">
      <c r="A495" s="6"/>
      <c r="B495" s="36">
        <v>42698</v>
      </c>
      <c r="C495" s="37">
        <v>4.1666666666666664E-2</v>
      </c>
      <c r="D495" s="39">
        <v>0</v>
      </c>
      <c r="E495" s="39">
        <v>44.08</v>
      </c>
      <c r="F495" s="11">
        <f t="shared" si="21"/>
        <v>0</v>
      </c>
      <c r="G495" s="11">
        <f t="shared" si="22"/>
        <v>44.498760000000004</v>
      </c>
      <c r="H495" s="8">
        <f t="shared" si="23"/>
        <v>0</v>
      </c>
      <c r="J495" s="14"/>
      <c r="K495" s="63"/>
      <c r="L495" s="63"/>
      <c r="M495" s="63"/>
    </row>
    <row r="496" spans="1:13" outlineLevel="1">
      <c r="A496" s="6"/>
      <c r="B496" s="36">
        <v>42698</v>
      </c>
      <c r="C496" s="37">
        <v>6.25E-2</v>
      </c>
      <c r="D496" s="39">
        <v>0</v>
      </c>
      <c r="E496" s="39">
        <v>37.549999999999997</v>
      </c>
      <c r="F496" s="11">
        <f t="shared" si="21"/>
        <v>0</v>
      </c>
      <c r="G496" s="11">
        <f t="shared" si="22"/>
        <v>37.906725000000002</v>
      </c>
      <c r="H496" s="8">
        <f t="shared" si="23"/>
        <v>0</v>
      </c>
      <c r="J496" s="14"/>
      <c r="K496" s="63"/>
      <c r="L496" s="63"/>
      <c r="M496" s="63"/>
    </row>
    <row r="497" spans="1:13" outlineLevel="1">
      <c r="A497" s="6"/>
      <c r="B497" s="36">
        <v>42698</v>
      </c>
      <c r="C497" s="37">
        <v>8.3333333333333329E-2</v>
      </c>
      <c r="D497" s="39">
        <v>0</v>
      </c>
      <c r="E497" s="39">
        <v>35.39</v>
      </c>
      <c r="F497" s="11">
        <f t="shared" si="21"/>
        <v>0</v>
      </c>
      <c r="G497" s="11">
        <f t="shared" si="22"/>
        <v>35.726205</v>
      </c>
      <c r="H497" s="8">
        <f t="shared" si="23"/>
        <v>0</v>
      </c>
      <c r="J497" s="14"/>
      <c r="K497" s="63"/>
      <c r="L497" s="63"/>
      <c r="M497" s="63"/>
    </row>
    <row r="498" spans="1:13" outlineLevel="1">
      <c r="A498" s="6"/>
      <c r="B498" s="36">
        <v>42698</v>
      </c>
      <c r="C498" s="37">
        <v>0.10416666666666667</v>
      </c>
      <c r="D498" s="39">
        <v>0</v>
      </c>
      <c r="E498" s="39">
        <v>32.36</v>
      </c>
      <c r="F498" s="11">
        <f t="shared" si="21"/>
        <v>0</v>
      </c>
      <c r="G498" s="11">
        <f t="shared" si="22"/>
        <v>32.66742</v>
      </c>
      <c r="H498" s="8">
        <f t="shared" si="23"/>
        <v>0</v>
      </c>
      <c r="J498" s="14"/>
      <c r="K498" s="63"/>
      <c r="L498" s="63"/>
      <c r="M498" s="63"/>
    </row>
    <row r="499" spans="1:13" outlineLevel="1">
      <c r="A499" s="6"/>
      <c r="B499" s="36">
        <v>42698</v>
      </c>
      <c r="C499" s="37">
        <v>0.125</v>
      </c>
      <c r="D499" s="39">
        <v>0</v>
      </c>
      <c r="E499" s="39">
        <v>31.11</v>
      </c>
      <c r="F499" s="11">
        <f t="shared" si="21"/>
        <v>0</v>
      </c>
      <c r="G499" s="11">
        <f t="shared" si="22"/>
        <v>31.405545</v>
      </c>
      <c r="H499" s="8">
        <f t="shared" si="23"/>
        <v>0</v>
      </c>
      <c r="J499" s="14"/>
      <c r="K499" s="63"/>
      <c r="L499" s="63"/>
      <c r="M499" s="63"/>
    </row>
    <row r="500" spans="1:13" outlineLevel="1">
      <c r="A500" s="6"/>
      <c r="B500" s="36">
        <v>42698</v>
      </c>
      <c r="C500" s="37">
        <v>0.14583333333333334</v>
      </c>
      <c r="D500" s="39">
        <v>0</v>
      </c>
      <c r="E500" s="39">
        <v>34.200000000000003</v>
      </c>
      <c r="F500" s="11">
        <f t="shared" si="21"/>
        <v>0</v>
      </c>
      <c r="G500" s="11">
        <f t="shared" si="22"/>
        <v>34.524900000000002</v>
      </c>
      <c r="H500" s="8">
        <f t="shared" si="23"/>
        <v>0</v>
      </c>
      <c r="J500" s="14"/>
      <c r="K500" s="63"/>
      <c r="L500" s="63"/>
      <c r="M500" s="63"/>
    </row>
    <row r="501" spans="1:13" outlineLevel="1">
      <c r="A501" s="6"/>
      <c r="B501" s="36">
        <v>42698</v>
      </c>
      <c r="C501" s="37">
        <v>0.16666666666666666</v>
      </c>
      <c r="D501" s="39">
        <v>0</v>
      </c>
      <c r="E501" s="39">
        <v>40.28</v>
      </c>
      <c r="F501" s="11">
        <f t="shared" si="21"/>
        <v>0</v>
      </c>
      <c r="G501" s="11">
        <f t="shared" si="22"/>
        <v>40.662660000000002</v>
      </c>
      <c r="H501" s="8">
        <f t="shared" si="23"/>
        <v>0</v>
      </c>
      <c r="J501" s="14"/>
      <c r="K501" s="63"/>
      <c r="L501" s="63"/>
      <c r="M501" s="63"/>
    </row>
    <row r="502" spans="1:13" outlineLevel="1">
      <c r="A502" s="6"/>
      <c r="B502" s="36">
        <v>42698</v>
      </c>
      <c r="C502" s="37">
        <v>0.1875</v>
      </c>
      <c r="D502" s="39">
        <v>0</v>
      </c>
      <c r="E502" s="39">
        <v>43.91</v>
      </c>
      <c r="F502" s="11">
        <f t="shared" si="21"/>
        <v>0</v>
      </c>
      <c r="G502" s="11">
        <f t="shared" si="22"/>
        <v>44.327145000000002</v>
      </c>
      <c r="H502" s="8">
        <f t="shared" si="23"/>
        <v>0</v>
      </c>
      <c r="J502" s="14"/>
      <c r="K502" s="63"/>
      <c r="L502" s="63"/>
      <c r="M502" s="63"/>
    </row>
    <row r="503" spans="1:13" outlineLevel="1">
      <c r="A503" s="6"/>
      <c r="B503" s="36">
        <v>42698</v>
      </c>
      <c r="C503" s="37">
        <v>0.20833333333333334</v>
      </c>
      <c r="D503" s="39">
        <v>7.1170000000000001E-3</v>
      </c>
      <c r="E503" s="39">
        <v>41.9</v>
      </c>
      <c r="F503" s="11">
        <f t="shared" si="21"/>
        <v>7.1148649000000001E-3</v>
      </c>
      <c r="G503" s="11">
        <f t="shared" si="22"/>
        <v>42.298050000000003</v>
      </c>
      <c r="H503" s="8">
        <f t="shared" si="23"/>
        <v>0.96550104091655509</v>
      </c>
      <c r="J503" s="14"/>
      <c r="K503" s="63"/>
      <c r="L503" s="63"/>
      <c r="M503" s="63"/>
    </row>
    <row r="504" spans="1:13" outlineLevel="1">
      <c r="A504" s="6"/>
      <c r="B504" s="36">
        <v>42698</v>
      </c>
      <c r="C504" s="37">
        <v>0.22916666666666666</v>
      </c>
      <c r="D504" s="39">
        <v>8.2746000000000014E-2</v>
      </c>
      <c r="E504" s="39">
        <v>49.63</v>
      </c>
      <c r="F504" s="11">
        <f t="shared" si="21"/>
        <v>8.272117620000001E-2</v>
      </c>
      <c r="G504" s="11">
        <f t="shared" si="22"/>
        <v>50.101485000000004</v>
      </c>
      <c r="H504" s="8">
        <f t="shared" si="23"/>
        <v>10.579915595033345</v>
      </c>
      <c r="J504" s="14"/>
      <c r="K504" s="63"/>
      <c r="L504" s="63"/>
      <c r="M504" s="63"/>
    </row>
    <row r="505" spans="1:13" outlineLevel="1">
      <c r="A505" s="6"/>
      <c r="B505" s="36">
        <v>42698</v>
      </c>
      <c r="C505" s="37">
        <v>0.25</v>
      </c>
      <c r="D505" s="39">
        <v>0.29195900000000002</v>
      </c>
      <c r="E505" s="39">
        <v>54.21</v>
      </c>
      <c r="F505" s="11">
        <f t="shared" si="21"/>
        <v>0.29187141230000002</v>
      </c>
      <c r="G505" s="11">
        <f t="shared" si="22"/>
        <v>54.724995000000007</v>
      </c>
      <c r="H505" s="8">
        <f t="shared" si="23"/>
        <v>35.980449810639563</v>
      </c>
      <c r="J505" s="14"/>
      <c r="K505" s="63"/>
      <c r="L505" s="63"/>
      <c r="M505" s="63"/>
    </row>
    <row r="506" spans="1:13" outlineLevel="1">
      <c r="A506" s="6"/>
      <c r="B506" s="36">
        <v>42698</v>
      </c>
      <c r="C506" s="37">
        <v>0.27083333333333331</v>
      </c>
      <c r="D506" s="39">
        <v>0.83439699999999994</v>
      </c>
      <c r="E506" s="39">
        <v>80.510000000000005</v>
      </c>
      <c r="F506" s="11">
        <f t="shared" si="21"/>
        <v>0.83414668089999999</v>
      </c>
      <c r="G506" s="11">
        <f t="shared" si="22"/>
        <v>81.274845000000013</v>
      </c>
      <c r="H506" s="8">
        <f t="shared" si="23"/>
        <v>80.682967002788033</v>
      </c>
      <c r="J506" s="14"/>
      <c r="K506" s="63"/>
      <c r="L506" s="63"/>
      <c r="M506" s="63"/>
    </row>
    <row r="507" spans="1:13" outlineLevel="1">
      <c r="A507" s="6"/>
      <c r="B507" s="36">
        <v>42698</v>
      </c>
      <c r="C507" s="37">
        <v>0.29166666666666669</v>
      </c>
      <c r="D507" s="39">
        <v>1.590951</v>
      </c>
      <c r="E507" s="39">
        <v>83.82</v>
      </c>
      <c r="F507" s="11">
        <f t="shared" si="21"/>
        <v>1.5904737147000001</v>
      </c>
      <c r="G507" s="11">
        <f t="shared" si="22"/>
        <v>84.616289999999992</v>
      </c>
      <c r="H507" s="8">
        <f t="shared" si="23"/>
        <v>148.52433613616756</v>
      </c>
      <c r="J507" s="14"/>
      <c r="K507" s="63"/>
      <c r="L507" s="63"/>
      <c r="M507" s="63"/>
    </row>
    <row r="508" spans="1:13" outlineLevel="1">
      <c r="A508" s="6"/>
      <c r="B508" s="36">
        <v>42698</v>
      </c>
      <c r="C508" s="37">
        <v>0.3125</v>
      </c>
      <c r="D508" s="39">
        <v>2.4411119999999999</v>
      </c>
      <c r="E508" s="39">
        <v>59.95</v>
      </c>
      <c r="F508" s="11">
        <f t="shared" si="21"/>
        <v>2.4403796664000001</v>
      </c>
      <c r="G508" s="11">
        <f t="shared" si="22"/>
        <v>60.519525000000009</v>
      </c>
      <c r="H508" s="8">
        <f t="shared" si="23"/>
        <v>286.69696238901349</v>
      </c>
      <c r="J508" s="14"/>
      <c r="K508" s="63"/>
      <c r="L508" s="63"/>
      <c r="M508" s="63"/>
    </row>
    <row r="509" spans="1:13" outlineLevel="1">
      <c r="A509" s="6"/>
      <c r="B509" s="36">
        <v>42698</v>
      </c>
      <c r="C509" s="37">
        <v>0.33333333333333331</v>
      </c>
      <c r="D509" s="39">
        <v>2.7401680000000002</v>
      </c>
      <c r="E509" s="39">
        <v>59.3</v>
      </c>
      <c r="F509" s="11">
        <f t="shared" si="21"/>
        <v>2.7393459496000001</v>
      </c>
      <c r="G509" s="11">
        <f t="shared" si="22"/>
        <v>59.863350000000004</v>
      </c>
      <c r="H509" s="8">
        <f t="shared" si="23"/>
        <v>323.61715367681285</v>
      </c>
      <c r="J509" s="14"/>
      <c r="K509" s="63"/>
      <c r="L509" s="63"/>
      <c r="M509" s="63"/>
    </row>
    <row r="510" spans="1:13" outlineLevel="1">
      <c r="A510" s="6"/>
      <c r="B510" s="36">
        <v>42698</v>
      </c>
      <c r="C510" s="37">
        <v>0.35416666666666669</v>
      </c>
      <c r="D510" s="39">
        <v>3.784961</v>
      </c>
      <c r="E510" s="39">
        <v>59.14</v>
      </c>
      <c r="F510" s="11">
        <f t="shared" si="21"/>
        <v>3.7838255117000004</v>
      </c>
      <c r="G510" s="11">
        <f t="shared" si="22"/>
        <v>59.701830000000001</v>
      </c>
      <c r="H510" s="8">
        <f t="shared" si="23"/>
        <v>447.61963363342363</v>
      </c>
      <c r="J510" s="14"/>
      <c r="K510" s="63"/>
      <c r="L510" s="63"/>
      <c r="M510" s="63"/>
    </row>
    <row r="511" spans="1:13" outlineLevel="1">
      <c r="A511" s="6"/>
      <c r="B511" s="36">
        <v>42698</v>
      </c>
      <c r="C511" s="37">
        <v>0.375</v>
      </c>
      <c r="D511" s="39">
        <v>4.4022119999999996</v>
      </c>
      <c r="E511" s="39">
        <v>56.37</v>
      </c>
      <c r="F511" s="11">
        <f t="shared" si="21"/>
        <v>4.4008913364</v>
      </c>
      <c r="G511" s="11">
        <f t="shared" si="22"/>
        <v>56.905515000000001</v>
      </c>
      <c r="H511" s="8">
        <f t="shared" si="23"/>
        <v>532.92366992231973</v>
      </c>
      <c r="J511" s="14"/>
      <c r="K511" s="63"/>
      <c r="L511" s="63"/>
      <c r="M511" s="63"/>
    </row>
    <row r="512" spans="1:13" outlineLevel="1">
      <c r="A512" s="6"/>
      <c r="B512" s="36">
        <v>42698</v>
      </c>
      <c r="C512" s="37">
        <v>0.39583333333333331</v>
      </c>
      <c r="D512" s="39">
        <v>4.9259629999999994</v>
      </c>
      <c r="E512" s="39">
        <v>60</v>
      </c>
      <c r="F512" s="11">
        <f t="shared" si="21"/>
        <v>4.9244852110999995</v>
      </c>
      <c r="G512" s="11">
        <f t="shared" si="22"/>
        <v>60.570000000000007</v>
      </c>
      <c r="H512" s="8">
        <f t="shared" si="23"/>
        <v>578.28229833947296</v>
      </c>
      <c r="J512" s="14"/>
      <c r="K512" s="63"/>
      <c r="L512" s="63"/>
      <c r="M512" s="63"/>
    </row>
    <row r="513" spans="1:13" outlineLevel="1">
      <c r="A513" s="6"/>
      <c r="B513" s="36">
        <v>42698</v>
      </c>
      <c r="C513" s="37">
        <v>0.41666666666666669</v>
      </c>
      <c r="D513" s="39">
        <v>5.2501150000000001</v>
      </c>
      <c r="E513" s="39">
        <v>57.8</v>
      </c>
      <c r="F513" s="11">
        <f t="shared" si="21"/>
        <v>5.2485399655</v>
      </c>
      <c r="G513" s="11">
        <f t="shared" si="22"/>
        <v>58.3491</v>
      </c>
      <c r="H513" s="8">
        <f t="shared" si="23"/>
        <v>627.992530558044</v>
      </c>
      <c r="J513" s="14"/>
      <c r="K513" s="63"/>
      <c r="L513" s="63"/>
      <c r="M513" s="63"/>
    </row>
    <row r="514" spans="1:13" outlineLevel="1">
      <c r="A514" s="6"/>
      <c r="B514" s="36">
        <v>42698</v>
      </c>
      <c r="C514" s="37">
        <v>0.4375</v>
      </c>
      <c r="D514" s="39">
        <v>4.0165810000000004</v>
      </c>
      <c r="E514" s="39">
        <v>61.62</v>
      </c>
      <c r="F514" s="11">
        <f t="shared" si="21"/>
        <v>4.0153760257000002</v>
      </c>
      <c r="G514" s="11">
        <f t="shared" si="22"/>
        <v>62.205390000000001</v>
      </c>
      <c r="H514" s="8">
        <f t="shared" si="23"/>
        <v>464.9589008992815</v>
      </c>
      <c r="J514" s="14"/>
      <c r="K514" s="63"/>
      <c r="L514" s="63"/>
      <c r="M514" s="63"/>
    </row>
    <row r="515" spans="1:13" outlineLevel="1">
      <c r="A515" s="6"/>
      <c r="B515" s="36">
        <v>42698</v>
      </c>
      <c r="C515" s="37">
        <v>0.45833333333333331</v>
      </c>
      <c r="D515" s="39">
        <v>4.6391</v>
      </c>
      <c r="E515" s="39">
        <v>58.4</v>
      </c>
      <c r="F515" s="11">
        <f t="shared" si="21"/>
        <v>4.6377082700000001</v>
      </c>
      <c r="G515" s="11">
        <f t="shared" si="22"/>
        <v>58.954799999999999</v>
      </c>
      <c r="H515" s="8">
        <f t="shared" si="23"/>
        <v>552.09690854380403</v>
      </c>
      <c r="J515" s="14"/>
      <c r="K515" s="63"/>
      <c r="L515" s="63"/>
      <c r="M515" s="63"/>
    </row>
    <row r="516" spans="1:13" outlineLevel="1">
      <c r="A516" s="6"/>
      <c r="B516" s="36">
        <v>42698</v>
      </c>
      <c r="C516" s="37">
        <v>0.47916666666666669</v>
      </c>
      <c r="D516" s="39">
        <v>4.6476380000000006</v>
      </c>
      <c r="E516" s="39">
        <v>51.62</v>
      </c>
      <c r="F516" s="11">
        <f t="shared" si="21"/>
        <v>4.646243708600001</v>
      </c>
      <c r="G516" s="11">
        <f t="shared" si="22"/>
        <v>52.110390000000002</v>
      </c>
      <c r="H516" s="8">
        <f t="shared" si="23"/>
        <v>584.9138084406078</v>
      </c>
      <c r="J516" s="14"/>
      <c r="K516" s="63"/>
      <c r="L516" s="63"/>
      <c r="M516" s="63"/>
    </row>
    <row r="517" spans="1:13" outlineLevel="1">
      <c r="A517" s="6"/>
      <c r="B517" s="36">
        <v>42698</v>
      </c>
      <c r="C517" s="37">
        <v>0.5</v>
      </c>
      <c r="D517" s="39">
        <v>4.6427350000000009</v>
      </c>
      <c r="E517" s="39">
        <v>55.51</v>
      </c>
      <c r="F517" s="11">
        <f t="shared" si="21"/>
        <v>4.6413421795000014</v>
      </c>
      <c r="G517" s="11">
        <f t="shared" si="22"/>
        <v>56.037345000000002</v>
      </c>
      <c r="H517" s="8">
        <f t="shared" si="23"/>
        <v>566.07041497530668</v>
      </c>
      <c r="J517" s="14"/>
      <c r="K517" s="63"/>
      <c r="L517" s="63"/>
      <c r="M517" s="63"/>
    </row>
    <row r="518" spans="1:13" outlineLevel="1">
      <c r="A518" s="6"/>
      <c r="B518" s="36">
        <v>42698</v>
      </c>
      <c r="C518" s="37">
        <v>0.52083333333333337</v>
      </c>
      <c r="D518" s="39">
        <v>4.1712160000000003</v>
      </c>
      <c r="E518" s="39">
        <v>54.07</v>
      </c>
      <c r="F518" s="11">
        <f t="shared" si="21"/>
        <v>4.1699646352000004</v>
      </c>
      <c r="G518" s="11">
        <f t="shared" si="22"/>
        <v>54.583665000000003</v>
      </c>
      <c r="H518" s="8">
        <f t="shared" si="23"/>
        <v>514.641752355996</v>
      </c>
      <c r="J518" s="14"/>
      <c r="K518" s="63"/>
      <c r="L518" s="63"/>
      <c r="M518" s="63"/>
    </row>
    <row r="519" spans="1:13" outlineLevel="1">
      <c r="A519" s="6"/>
      <c r="B519" s="36">
        <v>42698</v>
      </c>
      <c r="C519" s="37">
        <v>0.54166666666666663</v>
      </c>
      <c r="D519" s="39">
        <v>3.937468</v>
      </c>
      <c r="E519" s="39">
        <v>54.04</v>
      </c>
      <c r="F519" s="11">
        <f t="shared" si="21"/>
        <v>3.9362867596000002</v>
      </c>
      <c r="G519" s="11">
        <f t="shared" si="22"/>
        <v>54.553380000000004</v>
      </c>
      <c r="H519" s="8">
        <f t="shared" si="23"/>
        <v>485.92129582337253</v>
      </c>
      <c r="J519" s="14"/>
      <c r="K519" s="63"/>
      <c r="L519" s="63"/>
      <c r="M519" s="63"/>
    </row>
    <row r="520" spans="1:13" outlineLevel="1">
      <c r="A520" s="6"/>
      <c r="B520" s="36">
        <v>42698</v>
      </c>
      <c r="C520" s="37">
        <v>0.5625</v>
      </c>
      <c r="D520" s="39">
        <v>2.5532979999999998</v>
      </c>
      <c r="E520" s="39">
        <v>73.14</v>
      </c>
      <c r="F520" s="11">
        <f t="shared" si="21"/>
        <v>2.5525320105999998</v>
      </c>
      <c r="G520" s="11">
        <f t="shared" si="22"/>
        <v>73.834830000000011</v>
      </c>
      <c r="H520" s="8">
        <f t="shared" si="23"/>
        <v>265.88493081459075</v>
      </c>
      <c r="J520" s="14"/>
      <c r="K520" s="63"/>
      <c r="L520" s="63"/>
      <c r="M520" s="63"/>
    </row>
    <row r="521" spans="1:13" outlineLevel="1">
      <c r="A521" s="6"/>
      <c r="B521" s="36">
        <v>42698</v>
      </c>
      <c r="C521" s="37">
        <v>0.58333333333333337</v>
      </c>
      <c r="D521" s="39">
        <v>3.7739729999999998</v>
      </c>
      <c r="E521" s="39">
        <v>62.86</v>
      </c>
      <c r="F521" s="11">
        <f t="shared" si="21"/>
        <v>3.7728408080999998</v>
      </c>
      <c r="G521" s="11">
        <f t="shared" si="22"/>
        <v>63.457170000000005</v>
      </c>
      <c r="H521" s="8">
        <f t="shared" si="23"/>
        <v>432.15186329926087</v>
      </c>
      <c r="J521" s="14"/>
      <c r="K521" s="63"/>
      <c r="L521" s="63"/>
      <c r="M521" s="63"/>
    </row>
    <row r="522" spans="1:13" outlineLevel="1">
      <c r="A522" s="6"/>
      <c r="B522" s="36">
        <v>42698</v>
      </c>
      <c r="C522" s="37">
        <v>0.60416666666666663</v>
      </c>
      <c r="D522" s="39">
        <v>4.2965200000000001</v>
      </c>
      <c r="E522" s="39">
        <v>64.98</v>
      </c>
      <c r="F522" s="11">
        <f t="shared" si="21"/>
        <v>4.2952310440000003</v>
      </c>
      <c r="G522" s="11">
        <f t="shared" si="22"/>
        <v>65.597310000000007</v>
      </c>
      <c r="H522" s="8">
        <f t="shared" si="23"/>
        <v>482.79552351710839</v>
      </c>
      <c r="J522" s="14"/>
      <c r="K522" s="63"/>
      <c r="L522" s="63"/>
      <c r="M522" s="63"/>
    </row>
    <row r="523" spans="1:13" outlineLevel="1">
      <c r="A523" s="6"/>
      <c r="B523" s="36">
        <v>42698</v>
      </c>
      <c r="C523" s="37">
        <v>0.625</v>
      </c>
      <c r="D523" s="39">
        <v>3.6352500000000001</v>
      </c>
      <c r="E523" s="39">
        <v>55.5</v>
      </c>
      <c r="F523" s="11">
        <f t="shared" si="21"/>
        <v>3.634159425</v>
      </c>
      <c r="G523" s="11">
        <f t="shared" si="22"/>
        <v>56.027250000000002</v>
      </c>
      <c r="H523" s="8">
        <f t="shared" si="23"/>
        <v>443.2684190056687</v>
      </c>
      <c r="J523" s="14"/>
      <c r="K523" s="63"/>
      <c r="L523" s="63"/>
      <c r="M523" s="63"/>
    </row>
    <row r="524" spans="1:13" outlineLevel="1">
      <c r="A524" s="6"/>
      <c r="B524" s="36">
        <v>42698</v>
      </c>
      <c r="C524" s="37">
        <v>0.64583333333333337</v>
      </c>
      <c r="D524" s="39">
        <v>2.8396670000000004</v>
      </c>
      <c r="E524" s="39">
        <v>57.96</v>
      </c>
      <c r="F524" s="11">
        <f t="shared" si="21"/>
        <v>2.8388150999000006</v>
      </c>
      <c r="G524" s="11">
        <f t="shared" si="22"/>
        <v>58.510620000000003</v>
      </c>
      <c r="H524" s="8">
        <f t="shared" si="23"/>
        <v>339.20825622168911</v>
      </c>
      <c r="J524" s="14"/>
      <c r="K524" s="63"/>
      <c r="L524" s="63"/>
      <c r="M524" s="63"/>
    </row>
    <row r="525" spans="1:13" outlineLevel="1">
      <c r="A525" s="6"/>
      <c r="B525" s="36">
        <v>42698</v>
      </c>
      <c r="C525" s="37">
        <v>0.66666666666666663</v>
      </c>
      <c r="D525" s="39">
        <v>2.2149750000000004</v>
      </c>
      <c r="E525" s="39">
        <v>65.34</v>
      </c>
      <c r="F525" s="11">
        <f t="shared" si="21"/>
        <v>2.2143105075000005</v>
      </c>
      <c r="G525" s="11">
        <f t="shared" si="22"/>
        <v>65.960730000000012</v>
      </c>
      <c r="H525" s="8">
        <f t="shared" si="23"/>
        <v>248.08973281362955</v>
      </c>
      <c r="J525" s="14"/>
      <c r="K525" s="63"/>
      <c r="L525" s="63"/>
      <c r="M525" s="63"/>
    </row>
    <row r="526" spans="1:13" outlineLevel="1">
      <c r="A526" s="6"/>
      <c r="B526" s="36">
        <v>42698</v>
      </c>
      <c r="C526" s="37">
        <v>0.6875</v>
      </c>
      <c r="D526" s="39">
        <v>2.3257210000000001</v>
      </c>
      <c r="E526" s="39">
        <v>57.49</v>
      </c>
      <c r="F526" s="11">
        <f t="shared" ref="F526:F589" si="24">IF($B$11="Electricity",$D526*$B$7,$D526*$B$8)</f>
        <v>2.3250232837000002</v>
      </c>
      <c r="G526" s="11">
        <f t="shared" ref="G526:G589" si="25">$E526*$B$8</f>
        <v>58.036155000000008</v>
      </c>
      <c r="H526" s="8">
        <f t="shared" si="23"/>
        <v>278.91873282717785</v>
      </c>
      <c r="J526" s="14"/>
      <c r="K526" s="63"/>
      <c r="L526" s="63"/>
      <c r="M526" s="63"/>
    </row>
    <row r="527" spans="1:13" outlineLevel="1">
      <c r="A527" s="6"/>
      <c r="B527" s="36">
        <v>42698</v>
      </c>
      <c r="C527" s="37">
        <v>0.70833333333333337</v>
      </c>
      <c r="D527" s="39">
        <v>1.5590819999999999</v>
      </c>
      <c r="E527" s="39">
        <v>53.99</v>
      </c>
      <c r="F527" s="11">
        <f t="shared" si="24"/>
        <v>1.5586142753999999</v>
      </c>
      <c r="G527" s="11">
        <f t="shared" si="25"/>
        <v>54.502905000000005</v>
      </c>
      <c r="H527" s="8">
        <f t="shared" ref="H527:H590" si="26">F527*($B$6-G527)</f>
        <v>192.48433523742995</v>
      </c>
      <c r="J527" s="14"/>
      <c r="K527" s="63"/>
      <c r="L527" s="63"/>
      <c r="M527" s="63"/>
    </row>
    <row r="528" spans="1:13" outlineLevel="1">
      <c r="A528" s="6"/>
      <c r="B528" s="36">
        <v>42698</v>
      </c>
      <c r="C528" s="37">
        <v>0.72916666666666663</v>
      </c>
      <c r="D528" s="39">
        <v>0.79063600000000001</v>
      </c>
      <c r="E528" s="39">
        <v>46.38</v>
      </c>
      <c r="F528" s="11">
        <f t="shared" si="24"/>
        <v>0.79039880920000005</v>
      </c>
      <c r="G528" s="11">
        <f t="shared" si="25"/>
        <v>46.820610000000002</v>
      </c>
      <c r="H528" s="8">
        <f t="shared" si="26"/>
        <v>103.68403364758241</v>
      </c>
      <c r="J528" s="14"/>
      <c r="K528" s="63"/>
      <c r="L528" s="63"/>
      <c r="M528" s="63"/>
    </row>
    <row r="529" spans="1:13" outlineLevel="1">
      <c r="A529" s="6"/>
      <c r="B529" s="36">
        <v>42698</v>
      </c>
      <c r="C529" s="37">
        <v>0.75</v>
      </c>
      <c r="D529" s="39">
        <v>0.26322899999999999</v>
      </c>
      <c r="E529" s="39">
        <v>42.1</v>
      </c>
      <c r="F529" s="11">
        <f t="shared" si="24"/>
        <v>0.26315003129999998</v>
      </c>
      <c r="G529" s="11">
        <f t="shared" si="25"/>
        <v>42.499950000000005</v>
      </c>
      <c r="H529" s="8">
        <f t="shared" si="26"/>
        <v>35.656842398651555</v>
      </c>
      <c r="J529" s="14"/>
      <c r="K529" s="63"/>
      <c r="L529" s="63"/>
      <c r="M529" s="63"/>
    </row>
    <row r="530" spans="1:13" outlineLevel="1">
      <c r="A530" s="6"/>
      <c r="B530" s="36">
        <v>42698</v>
      </c>
      <c r="C530" s="37">
        <v>0.77083333333333337</v>
      </c>
      <c r="D530" s="39">
        <v>8.8552999999999993E-2</v>
      </c>
      <c r="E530" s="39">
        <v>40.770000000000003</v>
      </c>
      <c r="F530" s="11">
        <f t="shared" si="24"/>
        <v>8.8526434099999995E-2</v>
      </c>
      <c r="G530" s="11">
        <f t="shared" si="25"/>
        <v>41.157315000000004</v>
      </c>
      <c r="H530" s="8">
        <f t="shared" si="26"/>
        <v>12.114194935719556</v>
      </c>
      <c r="J530" s="14"/>
      <c r="K530" s="63"/>
      <c r="L530" s="63"/>
      <c r="M530" s="63"/>
    </row>
    <row r="531" spans="1:13" outlineLevel="1">
      <c r="A531" s="6"/>
      <c r="B531" s="36">
        <v>42698</v>
      </c>
      <c r="C531" s="37">
        <v>0.79166666666666663</v>
      </c>
      <c r="D531" s="39">
        <v>2.0041E-2</v>
      </c>
      <c r="E531" s="39">
        <v>48.7</v>
      </c>
      <c r="F531" s="11">
        <f t="shared" si="24"/>
        <v>2.00349877E-2</v>
      </c>
      <c r="G531" s="11">
        <f t="shared" si="25"/>
        <v>49.162650000000006</v>
      </c>
      <c r="H531" s="8">
        <f t="shared" si="26"/>
        <v>2.5812547225505948</v>
      </c>
      <c r="J531" s="14"/>
      <c r="K531" s="63"/>
      <c r="L531" s="63"/>
      <c r="M531" s="63"/>
    </row>
    <row r="532" spans="1:13" outlineLevel="1">
      <c r="A532" s="6"/>
      <c r="B532" s="36">
        <v>42698</v>
      </c>
      <c r="C532" s="37">
        <v>0.8125</v>
      </c>
      <c r="D532" s="39">
        <v>0</v>
      </c>
      <c r="E532" s="39">
        <v>50.03</v>
      </c>
      <c r="F532" s="11">
        <f t="shared" si="24"/>
        <v>0</v>
      </c>
      <c r="G532" s="11">
        <f t="shared" si="25"/>
        <v>50.505285000000008</v>
      </c>
      <c r="H532" s="8">
        <f t="shared" si="26"/>
        <v>0</v>
      </c>
      <c r="J532" s="14"/>
      <c r="K532" s="63"/>
      <c r="L532" s="63"/>
      <c r="M532" s="63"/>
    </row>
    <row r="533" spans="1:13" outlineLevel="1">
      <c r="A533" s="6"/>
      <c r="B533" s="36">
        <v>42698</v>
      </c>
      <c r="C533" s="37">
        <v>0.83333333333333337</v>
      </c>
      <c r="D533" s="39">
        <v>0</v>
      </c>
      <c r="E533" s="39">
        <v>46.08</v>
      </c>
      <c r="F533" s="11">
        <f t="shared" si="24"/>
        <v>0</v>
      </c>
      <c r="G533" s="11">
        <f t="shared" si="25"/>
        <v>46.517760000000003</v>
      </c>
      <c r="H533" s="8">
        <f t="shared" si="26"/>
        <v>0</v>
      </c>
      <c r="J533" s="14"/>
      <c r="K533" s="63"/>
      <c r="L533" s="63"/>
      <c r="M533" s="63"/>
    </row>
    <row r="534" spans="1:13" outlineLevel="1">
      <c r="A534" s="6"/>
      <c r="B534" s="36">
        <v>42698</v>
      </c>
      <c r="C534" s="37">
        <v>0.85416666666666663</v>
      </c>
      <c r="D534" s="39">
        <v>0</v>
      </c>
      <c r="E534" s="39">
        <v>44.96</v>
      </c>
      <c r="F534" s="11">
        <f t="shared" si="24"/>
        <v>0</v>
      </c>
      <c r="G534" s="11">
        <f t="shared" si="25"/>
        <v>45.387120000000003</v>
      </c>
      <c r="H534" s="8">
        <f t="shared" si="26"/>
        <v>0</v>
      </c>
      <c r="J534" s="14"/>
      <c r="K534" s="63"/>
      <c r="L534" s="63"/>
      <c r="M534" s="63"/>
    </row>
    <row r="535" spans="1:13" outlineLevel="1">
      <c r="A535" s="6"/>
      <c r="B535" s="36">
        <v>42698</v>
      </c>
      <c r="C535" s="37">
        <v>0.875</v>
      </c>
      <c r="D535" s="39">
        <v>0</v>
      </c>
      <c r="E535" s="39">
        <v>43.36</v>
      </c>
      <c r="F535" s="11">
        <f t="shared" si="24"/>
        <v>0</v>
      </c>
      <c r="G535" s="11">
        <f t="shared" si="25"/>
        <v>43.771920000000001</v>
      </c>
      <c r="H535" s="8">
        <f t="shared" si="26"/>
        <v>0</v>
      </c>
      <c r="J535" s="14"/>
      <c r="K535" s="63"/>
      <c r="L535" s="63"/>
      <c r="M535" s="63"/>
    </row>
    <row r="536" spans="1:13" outlineLevel="1">
      <c r="A536" s="6"/>
      <c r="B536" s="36">
        <v>42698</v>
      </c>
      <c r="C536" s="37">
        <v>0.89583333333333337</v>
      </c>
      <c r="D536" s="39">
        <v>0</v>
      </c>
      <c r="E536" s="39">
        <v>46.44</v>
      </c>
      <c r="F536" s="11">
        <f t="shared" si="24"/>
        <v>0</v>
      </c>
      <c r="G536" s="11">
        <f t="shared" si="25"/>
        <v>46.881180000000001</v>
      </c>
      <c r="H536" s="8">
        <f t="shared" si="26"/>
        <v>0</v>
      </c>
      <c r="J536" s="14"/>
      <c r="K536" s="63"/>
      <c r="L536" s="63"/>
      <c r="M536" s="63"/>
    </row>
    <row r="537" spans="1:13" outlineLevel="1">
      <c r="A537" s="6"/>
      <c r="B537" s="36">
        <v>42698</v>
      </c>
      <c r="C537" s="37">
        <v>0.91666666666666663</v>
      </c>
      <c r="D537" s="39">
        <v>0</v>
      </c>
      <c r="E537" s="39">
        <v>35.909999999999997</v>
      </c>
      <c r="F537" s="11">
        <f t="shared" si="24"/>
        <v>0</v>
      </c>
      <c r="G537" s="11">
        <f t="shared" si="25"/>
        <v>36.251145000000001</v>
      </c>
      <c r="H537" s="8">
        <f t="shared" si="26"/>
        <v>0</v>
      </c>
      <c r="J537" s="14"/>
      <c r="K537" s="63"/>
      <c r="L537" s="63"/>
      <c r="M537" s="63"/>
    </row>
    <row r="538" spans="1:13" outlineLevel="1">
      <c r="A538" s="6"/>
      <c r="B538" s="36">
        <v>42698</v>
      </c>
      <c r="C538" s="37">
        <v>0.9375</v>
      </c>
      <c r="D538" s="39">
        <v>0</v>
      </c>
      <c r="E538" s="39">
        <v>97.09</v>
      </c>
      <c r="F538" s="11">
        <f t="shared" si="24"/>
        <v>0</v>
      </c>
      <c r="G538" s="11">
        <f t="shared" si="25"/>
        <v>98.012355000000014</v>
      </c>
      <c r="H538" s="8">
        <f t="shared" si="26"/>
        <v>0</v>
      </c>
      <c r="J538" s="14"/>
      <c r="K538" s="63"/>
      <c r="L538" s="63"/>
      <c r="M538" s="63"/>
    </row>
    <row r="539" spans="1:13" outlineLevel="1">
      <c r="A539" s="6"/>
      <c r="B539" s="36">
        <v>42698</v>
      </c>
      <c r="C539" s="37">
        <v>0.95833333333333337</v>
      </c>
      <c r="D539" s="39">
        <v>0</v>
      </c>
      <c r="E539" s="39">
        <v>59.84</v>
      </c>
      <c r="F539" s="11">
        <f t="shared" si="24"/>
        <v>0</v>
      </c>
      <c r="G539" s="11">
        <f t="shared" si="25"/>
        <v>60.408480000000004</v>
      </c>
      <c r="H539" s="8">
        <f t="shared" si="26"/>
        <v>0</v>
      </c>
      <c r="J539" s="14"/>
      <c r="K539" s="63"/>
      <c r="L539" s="63"/>
      <c r="M539" s="63"/>
    </row>
    <row r="540" spans="1:13" outlineLevel="1">
      <c r="A540" s="6"/>
      <c r="B540" s="36">
        <v>42698</v>
      </c>
      <c r="C540" s="37">
        <v>0.97916666666666663</v>
      </c>
      <c r="D540" s="39">
        <v>0</v>
      </c>
      <c r="E540" s="39">
        <v>50.54</v>
      </c>
      <c r="F540" s="11">
        <f t="shared" si="24"/>
        <v>0</v>
      </c>
      <c r="G540" s="11">
        <f t="shared" si="25"/>
        <v>51.020130000000002</v>
      </c>
      <c r="H540" s="8">
        <f t="shared" si="26"/>
        <v>0</v>
      </c>
      <c r="J540" s="14"/>
      <c r="K540" s="63"/>
      <c r="L540" s="63"/>
      <c r="M540" s="63"/>
    </row>
    <row r="541" spans="1:13" outlineLevel="1">
      <c r="A541" s="6"/>
      <c r="B541" s="36">
        <v>42698</v>
      </c>
      <c r="C541" s="37">
        <v>0</v>
      </c>
      <c r="D541" s="39">
        <v>0</v>
      </c>
      <c r="E541" s="39">
        <v>42.13</v>
      </c>
      <c r="F541" s="11">
        <f t="shared" si="24"/>
        <v>0</v>
      </c>
      <c r="G541" s="11">
        <f t="shared" si="25"/>
        <v>42.530235000000005</v>
      </c>
      <c r="H541" s="8">
        <f t="shared" si="26"/>
        <v>0</v>
      </c>
      <c r="J541" s="14"/>
      <c r="K541" s="63"/>
      <c r="L541" s="63"/>
      <c r="M541" s="63"/>
    </row>
    <row r="542" spans="1:13" outlineLevel="1">
      <c r="A542" s="6"/>
      <c r="B542" s="36">
        <v>42699</v>
      </c>
      <c r="C542" s="37">
        <v>2.0833333333333332E-2</v>
      </c>
      <c r="D542" s="39">
        <v>0</v>
      </c>
      <c r="E542" s="39">
        <v>43.8</v>
      </c>
      <c r="F542" s="11">
        <f t="shared" si="24"/>
        <v>0</v>
      </c>
      <c r="G542" s="11">
        <f t="shared" si="25"/>
        <v>44.216099999999997</v>
      </c>
      <c r="H542" s="8">
        <f t="shared" si="26"/>
        <v>0</v>
      </c>
      <c r="J542" s="14"/>
      <c r="K542" s="63"/>
      <c r="L542" s="63"/>
      <c r="M542" s="63"/>
    </row>
    <row r="543" spans="1:13" outlineLevel="1">
      <c r="A543" s="6"/>
      <c r="B543" s="36">
        <v>42699</v>
      </c>
      <c r="C543" s="37">
        <v>4.1666666666666664E-2</v>
      </c>
      <c r="D543" s="39">
        <v>0</v>
      </c>
      <c r="E543" s="39">
        <v>40.42</v>
      </c>
      <c r="F543" s="11">
        <f t="shared" si="24"/>
        <v>0</v>
      </c>
      <c r="G543" s="11">
        <f t="shared" si="25"/>
        <v>40.803990000000006</v>
      </c>
      <c r="H543" s="8">
        <f t="shared" si="26"/>
        <v>0</v>
      </c>
      <c r="J543" s="14"/>
      <c r="K543" s="63"/>
      <c r="L543" s="63"/>
      <c r="M543" s="63"/>
    </row>
    <row r="544" spans="1:13" outlineLevel="1">
      <c r="A544" s="6"/>
      <c r="B544" s="36">
        <v>42699</v>
      </c>
      <c r="C544" s="37">
        <v>6.25E-2</v>
      </c>
      <c r="D544" s="39">
        <v>0</v>
      </c>
      <c r="E544" s="39">
        <v>33.26</v>
      </c>
      <c r="F544" s="11">
        <f t="shared" si="24"/>
        <v>0</v>
      </c>
      <c r="G544" s="11">
        <f t="shared" si="25"/>
        <v>33.575969999999998</v>
      </c>
      <c r="H544" s="8">
        <f t="shared" si="26"/>
        <v>0</v>
      </c>
      <c r="J544" s="14"/>
      <c r="K544" s="63"/>
      <c r="L544" s="63"/>
      <c r="M544" s="63"/>
    </row>
    <row r="545" spans="1:13" outlineLevel="1">
      <c r="A545" s="6"/>
      <c r="B545" s="36">
        <v>42699</v>
      </c>
      <c r="C545" s="37">
        <v>8.3333333333333329E-2</v>
      </c>
      <c r="D545" s="39">
        <v>0</v>
      </c>
      <c r="E545" s="39">
        <v>32.82</v>
      </c>
      <c r="F545" s="11">
        <f t="shared" si="24"/>
        <v>0</v>
      </c>
      <c r="G545" s="11">
        <f t="shared" si="25"/>
        <v>33.131790000000002</v>
      </c>
      <c r="H545" s="8">
        <f t="shared" si="26"/>
        <v>0</v>
      </c>
      <c r="J545" s="14"/>
      <c r="K545" s="63"/>
      <c r="L545" s="63"/>
      <c r="M545" s="63"/>
    </row>
    <row r="546" spans="1:13" outlineLevel="1">
      <c r="A546" s="6"/>
      <c r="B546" s="36">
        <v>42699</v>
      </c>
      <c r="C546" s="37">
        <v>0.10416666666666667</v>
      </c>
      <c r="D546" s="39">
        <v>0</v>
      </c>
      <c r="E546" s="39">
        <v>33.49</v>
      </c>
      <c r="F546" s="11">
        <f t="shared" si="24"/>
        <v>0</v>
      </c>
      <c r="G546" s="11">
        <f t="shared" si="25"/>
        <v>33.808155000000006</v>
      </c>
      <c r="H546" s="8">
        <f t="shared" si="26"/>
        <v>0</v>
      </c>
      <c r="J546" s="14"/>
      <c r="K546" s="63"/>
      <c r="L546" s="63"/>
      <c r="M546" s="63"/>
    </row>
    <row r="547" spans="1:13" outlineLevel="1">
      <c r="A547" s="6"/>
      <c r="B547" s="36">
        <v>42699</v>
      </c>
      <c r="C547" s="37">
        <v>0.125</v>
      </c>
      <c r="D547" s="39">
        <v>0</v>
      </c>
      <c r="E547" s="39">
        <v>31.44</v>
      </c>
      <c r="F547" s="11">
        <f t="shared" si="24"/>
        <v>0</v>
      </c>
      <c r="G547" s="11">
        <f t="shared" si="25"/>
        <v>31.738680000000002</v>
      </c>
      <c r="H547" s="8">
        <f t="shared" si="26"/>
        <v>0</v>
      </c>
      <c r="J547" s="14"/>
      <c r="K547" s="63"/>
      <c r="L547" s="63"/>
      <c r="M547" s="63"/>
    </row>
    <row r="548" spans="1:13" outlineLevel="1">
      <c r="A548" s="6"/>
      <c r="B548" s="36">
        <v>42699</v>
      </c>
      <c r="C548" s="37">
        <v>0.14583333333333334</v>
      </c>
      <c r="D548" s="39">
        <v>0</v>
      </c>
      <c r="E548" s="39">
        <v>34.020000000000003</v>
      </c>
      <c r="F548" s="11">
        <f t="shared" si="24"/>
        <v>0</v>
      </c>
      <c r="G548" s="11">
        <f t="shared" si="25"/>
        <v>34.343190000000007</v>
      </c>
      <c r="H548" s="8">
        <f t="shared" si="26"/>
        <v>0</v>
      </c>
      <c r="J548" s="14"/>
      <c r="K548" s="63"/>
      <c r="L548" s="63"/>
      <c r="M548" s="63"/>
    </row>
    <row r="549" spans="1:13" outlineLevel="1">
      <c r="A549" s="6"/>
      <c r="B549" s="36">
        <v>42699</v>
      </c>
      <c r="C549" s="37">
        <v>0.16666666666666666</v>
      </c>
      <c r="D549" s="39">
        <v>0</v>
      </c>
      <c r="E549" s="39">
        <v>32.58</v>
      </c>
      <c r="F549" s="11">
        <f t="shared" si="24"/>
        <v>0</v>
      </c>
      <c r="G549" s="11">
        <f t="shared" si="25"/>
        <v>32.889510000000001</v>
      </c>
      <c r="H549" s="8">
        <f t="shared" si="26"/>
        <v>0</v>
      </c>
      <c r="J549" s="14"/>
      <c r="K549" s="63"/>
      <c r="L549" s="63"/>
      <c r="M549" s="63"/>
    </row>
    <row r="550" spans="1:13" outlineLevel="1">
      <c r="A550" s="6"/>
      <c r="B550" s="36">
        <v>42699</v>
      </c>
      <c r="C550" s="37">
        <v>0.1875</v>
      </c>
      <c r="D550" s="39">
        <v>0</v>
      </c>
      <c r="E550" s="39">
        <v>37.82</v>
      </c>
      <c r="F550" s="11">
        <f t="shared" si="24"/>
        <v>0</v>
      </c>
      <c r="G550" s="11">
        <f t="shared" si="25"/>
        <v>38.179290000000002</v>
      </c>
      <c r="H550" s="8">
        <f t="shared" si="26"/>
        <v>0</v>
      </c>
      <c r="J550" s="14"/>
      <c r="K550" s="63"/>
      <c r="L550" s="63"/>
      <c r="M550" s="63"/>
    </row>
    <row r="551" spans="1:13" outlineLevel="1">
      <c r="A551" s="6"/>
      <c r="B551" s="36">
        <v>42699</v>
      </c>
      <c r="C551" s="37">
        <v>0.20833333333333334</v>
      </c>
      <c r="D551" s="39">
        <v>7.1170000000000001E-3</v>
      </c>
      <c r="E551" s="39">
        <v>36.4</v>
      </c>
      <c r="F551" s="11">
        <f t="shared" si="24"/>
        <v>7.1148649000000001E-3</v>
      </c>
      <c r="G551" s="11">
        <f t="shared" si="25"/>
        <v>36.745800000000003</v>
      </c>
      <c r="H551" s="8">
        <f t="shared" si="26"/>
        <v>1.0050045495575799</v>
      </c>
      <c r="J551" s="14"/>
      <c r="K551" s="63"/>
      <c r="L551" s="63"/>
      <c r="M551" s="63"/>
    </row>
    <row r="552" spans="1:13" outlineLevel="1">
      <c r="A552" s="6"/>
      <c r="B552" s="36">
        <v>42699</v>
      </c>
      <c r="C552" s="37">
        <v>0.22916666666666666</v>
      </c>
      <c r="D552" s="39">
        <v>7.4831999999999996E-2</v>
      </c>
      <c r="E552" s="39">
        <v>42.13</v>
      </c>
      <c r="F552" s="11">
        <f t="shared" si="24"/>
        <v>7.4809550399999994E-2</v>
      </c>
      <c r="G552" s="11">
        <f t="shared" si="25"/>
        <v>42.530235000000005</v>
      </c>
      <c r="H552" s="8">
        <f t="shared" si="26"/>
        <v>10.134432212443654</v>
      </c>
      <c r="J552" s="14"/>
      <c r="K552" s="63"/>
      <c r="L552" s="63"/>
      <c r="M552" s="63"/>
    </row>
    <row r="553" spans="1:13" outlineLevel="1">
      <c r="A553" s="6"/>
      <c r="B553" s="36">
        <v>42699</v>
      </c>
      <c r="C553" s="37">
        <v>0.25</v>
      </c>
      <c r="D553" s="39">
        <v>0.25576700000000002</v>
      </c>
      <c r="E553" s="39">
        <v>38.729999999999997</v>
      </c>
      <c r="F553" s="11">
        <f t="shared" si="24"/>
        <v>0.25569026990000004</v>
      </c>
      <c r="G553" s="11">
        <f t="shared" si="25"/>
        <v>39.097935</v>
      </c>
      <c r="H553" s="8">
        <f t="shared" si="26"/>
        <v>35.515906489517349</v>
      </c>
      <c r="J553" s="14"/>
      <c r="K553" s="63"/>
      <c r="L553" s="63"/>
      <c r="M553" s="63"/>
    </row>
    <row r="554" spans="1:13" outlineLevel="1">
      <c r="A554" s="6"/>
      <c r="B554" s="36">
        <v>42699</v>
      </c>
      <c r="C554" s="37">
        <v>0.27083333333333331</v>
      </c>
      <c r="D554" s="39">
        <v>0.78444399999999992</v>
      </c>
      <c r="E554" s="39">
        <v>53.42</v>
      </c>
      <c r="F554" s="11">
        <f t="shared" si="24"/>
        <v>0.7842086667999999</v>
      </c>
      <c r="G554" s="11">
        <f t="shared" si="25"/>
        <v>53.927490000000006</v>
      </c>
      <c r="H554" s="8">
        <f t="shared" si="26"/>
        <v>97.298737653629644</v>
      </c>
      <c r="J554" s="14"/>
      <c r="K554" s="63"/>
      <c r="L554" s="63"/>
      <c r="M554" s="63"/>
    </row>
    <row r="555" spans="1:13" outlineLevel="1">
      <c r="A555" s="6"/>
      <c r="B555" s="36">
        <v>42699</v>
      </c>
      <c r="C555" s="37">
        <v>0.29166666666666669</v>
      </c>
      <c r="D555" s="39">
        <v>1.5442009999999999</v>
      </c>
      <c r="E555" s="39">
        <v>57.37</v>
      </c>
      <c r="F555" s="11">
        <f t="shared" si="24"/>
        <v>1.5437377397000001</v>
      </c>
      <c r="G555" s="11">
        <f t="shared" si="25"/>
        <v>57.915015000000004</v>
      </c>
      <c r="H555" s="8">
        <f t="shared" si="26"/>
        <v>185.37972331580841</v>
      </c>
      <c r="J555" s="14"/>
      <c r="K555" s="63"/>
      <c r="L555" s="63"/>
      <c r="M555" s="63"/>
    </row>
    <row r="556" spans="1:13" outlineLevel="1">
      <c r="A556" s="6"/>
      <c r="B556" s="36">
        <v>42699</v>
      </c>
      <c r="C556" s="37">
        <v>0.3125</v>
      </c>
      <c r="D556" s="39">
        <v>2.3526009999999995</v>
      </c>
      <c r="E556" s="39">
        <v>51.07</v>
      </c>
      <c r="F556" s="11">
        <f t="shared" si="24"/>
        <v>2.3518952196999994</v>
      </c>
      <c r="G556" s="11">
        <f t="shared" si="25"/>
        <v>51.555165000000002</v>
      </c>
      <c r="H556" s="8">
        <f t="shared" si="26"/>
        <v>297.38500299225518</v>
      </c>
      <c r="J556" s="14"/>
      <c r="K556" s="63"/>
      <c r="L556" s="63"/>
      <c r="M556" s="63"/>
    </row>
    <row r="557" spans="1:13" outlineLevel="1">
      <c r="A557" s="6"/>
      <c r="B557" s="36">
        <v>42699</v>
      </c>
      <c r="C557" s="37">
        <v>0.33333333333333331</v>
      </c>
      <c r="D557" s="39">
        <v>3.0947260000000001</v>
      </c>
      <c r="E557" s="39">
        <v>52.94</v>
      </c>
      <c r="F557" s="11">
        <f t="shared" si="24"/>
        <v>3.0937975822000001</v>
      </c>
      <c r="G557" s="11">
        <f t="shared" si="25"/>
        <v>53.442930000000004</v>
      </c>
      <c r="H557" s="8">
        <f t="shared" si="26"/>
        <v>385.35436201191618</v>
      </c>
      <c r="J557" s="14"/>
      <c r="K557" s="63"/>
      <c r="L557" s="63"/>
      <c r="M557" s="63"/>
    </row>
    <row r="558" spans="1:13" outlineLevel="1">
      <c r="A558" s="6"/>
      <c r="B558" s="36">
        <v>42699</v>
      </c>
      <c r="C558" s="37">
        <v>0.35416666666666669</v>
      </c>
      <c r="D558" s="39">
        <v>3.6949890000000001</v>
      </c>
      <c r="E558" s="39">
        <v>53.12</v>
      </c>
      <c r="F558" s="11">
        <f t="shared" si="24"/>
        <v>3.6938805033000004</v>
      </c>
      <c r="G558" s="11">
        <f t="shared" si="25"/>
        <v>53.624639999999999</v>
      </c>
      <c r="H558" s="8">
        <f t="shared" si="26"/>
        <v>459.42771739491872</v>
      </c>
      <c r="J558" s="14"/>
      <c r="K558" s="63"/>
      <c r="L558" s="63"/>
      <c r="M558" s="63"/>
    </row>
    <row r="559" spans="1:13" outlineLevel="1">
      <c r="A559" s="6"/>
      <c r="B559" s="36">
        <v>42699</v>
      </c>
      <c r="C559" s="37">
        <v>0.375</v>
      </c>
      <c r="D559" s="39">
        <v>4.0162370000000003</v>
      </c>
      <c r="E559" s="39">
        <v>56.75</v>
      </c>
      <c r="F559" s="11">
        <f t="shared" si="24"/>
        <v>4.0150321289000006</v>
      </c>
      <c r="G559" s="11">
        <f t="shared" si="25"/>
        <v>57.289125000000006</v>
      </c>
      <c r="H559" s="8">
        <f t="shared" si="26"/>
        <v>484.65804143263182</v>
      </c>
      <c r="J559" s="14"/>
      <c r="K559" s="63"/>
      <c r="L559" s="63"/>
      <c r="M559" s="63"/>
    </row>
    <row r="560" spans="1:13" outlineLevel="1">
      <c r="A560" s="6"/>
      <c r="B560" s="36">
        <v>42699</v>
      </c>
      <c r="C560" s="37">
        <v>0.39583333333333331</v>
      </c>
      <c r="D560" s="39">
        <v>4.7006870000000003</v>
      </c>
      <c r="E560" s="39">
        <v>57.48</v>
      </c>
      <c r="F560" s="11">
        <f t="shared" si="24"/>
        <v>4.6992767939000002</v>
      </c>
      <c r="G560" s="11">
        <f t="shared" si="25"/>
        <v>58.026060000000001</v>
      </c>
      <c r="H560" s="8">
        <f t="shared" si="26"/>
        <v>563.79075211475094</v>
      </c>
      <c r="J560" s="14"/>
      <c r="K560" s="63"/>
      <c r="L560" s="63"/>
      <c r="M560" s="63"/>
    </row>
    <row r="561" spans="1:13" outlineLevel="1">
      <c r="A561" s="6"/>
      <c r="B561" s="36">
        <v>42699</v>
      </c>
      <c r="C561" s="37">
        <v>0.41666666666666669</v>
      </c>
      <c r="D561" s="39">
        <v>5.0607290000000003</v>
      </c>
      <c r="E561" s="39">
        <v>62.14</v>
      </c>
      <c r="F561" s="11">
        <f t="shared" si="24"/>
        <v>5.0592107813</v>
      </c>
      <c r="G561" s="11">
        <f t="shared" si="25"/>
        <v>62.730330000000002</v>
      </c>
      <c r="H561" s="8">
        <f t="shared" si="26"/>
        <v>583.17355722089314</v>
      </c>
      <c r="J561" s="14"/>
      <c r="K561" s="63"/>
      <c r="L561" s="63"/>
      <c r="M561" s="63"/>
    </row>
    <row r="562" spans="1:13" outlineLevel="1">
      <c r="A562" s="6"/>
      <c r="B562" s="36">
        <v>42699</v>
      </c>
      <c r="C562" s="37">
        <v>0.4375</v>
      </c>
      <c r="D562" s="39">
        <v>5.2580929999999997</v>
      </c>
      <c r="E562" s="39">
        <v>52.78</v>
      </c>
      <c r="F562" s="11">
        <f t="shared" si="24"/>
        <v>5.2565155720999996</v>
      </c>
      <c r="G562" s="11">
        <f t="shared" si="25"/>
        <v>53.281410000000001</v>
      </c>
      <c r="H562" s="8">
        <f t="shared" si="26"/>
        <v>655.58521046535532</v>
      </c>
      <c r="J562" s="14"/>
      <c r="K562" s="63"/>
      <c r="L562" s="63"/>
      <c r="M562" s="63"/>
    </row>
    <row r="563" spans="1:13" outlineLevel="1">
      <c r="A563" s="6"/>
      <c r="B563" s="36">
        <v>42699</v>
      </c>
      <c r="C563" s="37">
        <v>0.45833333333333331</v>
      </c>
      <c r="D563" s="39">
        <v>5.3480660000000011</v>
      </c>
      <c r="E563" s="39">
        <v>53.14</v>
      </c>
      <c r="F563" s="11">
        <f t="shared" si="24"/>
        <v>5.3464615802000015</v>
      </c>
      <c r="G563" s="11">
        <f t="shared" si="25"/>
        <v>53.644830000000006</v>
      </c>
      <c r="H563" s="8">
        <f t="shared" si="26"/>
        <v>664.86013870423972</v>
      </c>
      <c r="J563" s="14"/>
      <c r="K563" s="63"/>
      <c r="L563" s="63"/>
      <c r="M563" s="63"/>
    </row>
    <row r="564" spans="1:13" outlineLevel="1">
      <c r="A564" s="6"/>
      <c r="B564" s="36">
        <v>42699</v>
      </c>
      <c r="C564" s="37">
        <v>0.47916666666666669</v>
      </c>
      <c r="D564" s="39">
        <v>6.0104959999999998</v>
      </c>
      <c r="E564" s="39">
        <v>54.83</v>
      </c>
      <c r="F564" s="11">
        <f t="shared" si="24"/>
        <v>6.0086928512000002</v>
      </c>
      <c r="G564" s="11">
        <f t="shared" si="25"/>
        <v>55.350885000000005</v>
      </c>
      <c r="H564" s="8">
        <f t="shared" si="26"/>
        <v>736.96086050650672</v>
      </c>
      <c r="J564" s="14"/>
      <c r="K564" s="63"/>
      <c r="L564" s="63"/>
      <c r="M564" s="63"/>
    </row>
    <row r="565" spans="1:13" outlineLevel="1">
      <c r="A565" s="6"/>
      <c r="B565" s="36">
        <v>42699</v>
      </c>
      <c r="C565" s="37">
        <v>0.5</v>
      </c>
      <c r="D565" s="39">
        <v>6.3195519999999998</v>
      </c>
      <c r="E565" s="39">
        <v>57.98</v>
      </c>
      <c r="F565" s="11">
        <f t="shared" si="24"/>
        <v>6.3176561344</v>
      </c>
      <c r="G565" s="11">
        <f t="shared" si="25"/>
        <v>58.530810000000002</v>
      </c>
      <c r="H565" s="8">
        <f t="shared" si="26"/>
        <v>754.76526107529912</v>
      </c>
      <c r="J565" s="14"/>
      <c r="K565" s="63"/>
      <c r="L565" s="63"/>
      <c r="M565" s="63"/>
    </row>
    <row r="566" spans="1:13" outlineLevel="1">
      <c r="A566" s="6"/>
      <c r="B566" s="36">
        <v>42699</v>
      </c>
      <c r="C566" s="37">
        <v>0.52083333333333337</v>
      </c>
      <c r="D566" s="39">
        <v>6.3530560000000005</v>
      </c>
      <c r="E566" s="39">
        <v>54.61</v>
      </c>
      <c r="F566" s="11">
        <f t="shared" si="24"/>
        <v>6.3511500832000003</v>
      </c>
      <c r="G566" s="11">
        <f t="shared" si="25"/>
        <v>55.128795000000004</v>
      </c>
      <c r="H566" s="8">
        <f t="shared" si="26"/>
        <v>780.3734638586343</v>
      </c>
      <c r="J566" s="14"/>
      <c r="K566" s="63"/>
      <c r="L566" s="63"/>
      <c r="M566" s="63"/>
    </row>
    <row r="567" spans="1:13" outlineLevel="1">
      <c r="A567" s="6"/>
      <c r="B567" s="36">
        <v>42699</v>
      </c>
      <c r="C567" s="37">
        <v>0.54166666666666663</v>
      </c>
      <c r="D567" s="39">
        <v>6.3318729999999999</v>
      </c>
      <c r="E567" s="39">
        <v>62.98</v>
      </c>
      <c r="F567" s="11">
        <f t="shared" si="24"/>
        <v>6.3299734380999997</v>
      </c>
      <c r="G567" s="11">
        <f t="shared" si="25"/>
        <v>63.578310000000002</v>
      </c>
      <c r="H567" s="8">
        <f t="shared" si="26"/>
        <v>724.28625844251235</v>
      </c>
      <c r="J567" s="14"/>
      <c r="K567" s="63"/>
      <c r="L567" s="63"/>
      <c r="M567" s="63"/>
    </row>
    <row r="568" spans="1:13" outlineLevel="1">
      <c r="A568" s="6"/>
      <c r="B568" s="36">
        <v>42699</v>
      </c>
      <c r="C568" s="37">
        <v>0.5625</v>
      </c>
      <c r="D568" s="39">
        <v>6.2636419999999999</v>
      </c>
      <c r="E568" s="39">
        <v>56.87</v>
      </c>
      <c r="F568" s="11">
        <f t="shared" si="24"/>
        <v>6.2617629074000005</v>
      </c>
      <c r="G568" s="11">
        <f t="shared" si="25"/>
        <v>57.410265000000003</v>
      </c>
      <c r="H568" s="8">
        <f t="shared" si="26"/>
        <v>755.10432963619553</v>
      </c>
      <c r="J568" s="14"/>
      <c r="K568" s="63"/>
      <c r="L568" s="63"/>
      <c r="M568" s="63"/>
    </row>
    <row r="569" spans="1:13" outlineLevel="1">
      <c r="A569" s="6"/>
      <c r="B569" s="36">
        <v>42699</v>
      </c>
      <c r="C569" s="37">
        <v>0.58333333333333337</v>
      </c>
      <c r="D569" s="39">
        <v>5.9667999999999992</v>
      </c>
      <c r="E569" s="39">
        <v>57.62</v>
      </c>
      <c r="F569" s="11">
        <f t="shared" si="24"/>
        <v>5.9650099599999997</v>
      </c>
      <c r="G569" s="11">
        <f t="shared" si="25"/>
        <v>58.167390000000005</v>
      </c>
      <c r="H569" s="8">
        <f t="shared" si="26"/>
        <v>714.80271218279552</v>
      </c>
      <c r="J569" s="14"/>
      <c r="K569" s="63"/>
      <c r="L569" s="63"/>
      <c r="M569" s="63"/>
    </row>
    <row r="570" spans="1:13" outlineLevel="1">
      <c r="A570" s="6"/>
      <c r="B570" s="36">
        <v>42699</v>
      </c>
      <c r="C570" s="37">
        <v>0.60416666666666663</v>
      </c>
      <c r="D570" s="39">
        <v>5.5863300000000002</v>
      </c>
      <c r="E570" s="39">
        <v>53.17</v>
      </c>
      <c r="F570" s="11">
        <f t="shared" si="24"/>
        <v>5.5846541010000008</v>
      </c>
      <c r="G570" s="11">
        <f t="shared" si="25"/>
        <v>53.675115000000005</v>
      </c>
      <c r="H570" s="8">
        <f t="shared" si="26"/>
        <v>694.31147887160341</v>
      </c>
      <c r="J570" s="14"/>
      <c r="K570" s="63"/>
      <c r="L570" s="63"/>
      <c r="M570" s="63"/>
    </row>
    <row r="571" spans="1:13" outlineLevel="1">
      <c r="A571" s="6"/>
      <c r="B571" s="36">
        <v>42699</v>
      </c>
      <c r="C571" s="37">
        <v>0.625</v>
      </c>
      <c r="D571" s="39">
        <v>5.059418</v>
      </c>
      <c r="E571" s="39">
        <v>63.68</v>
      </c>
      <c r="F571" s="11">
        <f t="shared" si="24"/>
        <v>5.0579001746000003</v>
      </c>
      <c r="G571" s="11">
        <f t="shared" si="25"/>
        <v>64.284959999999998</v>
      </c>
      <c r="H571" s="8">
        <f t="shared" si="26"/>
        <v>575.15932067064603</v>
      </c>
      <c r="J571" s="14"/>
      <c r="K571" s="63"/>
      <c r="L571" s="63"/>
      <c r="M571" s="63"/>
    </row>
    <row r="572" spans="1:13" outlineLevel="1">
      <c r="A572" s="6"/>
      <c r="B572" s="36">
        <v>42699</v>
      </c>
      <c r="C572" s="37">
        <v>0.64583333333333337</v>
      </c>
      <c r="D572" s="39">
        <v>4.4483600000000001</v>
      </c>
      <c r="E572" s="39">
        <v>59.12</v>
      </c>
      <c r="F572" s="11">
        <f t="shared" si="24"/>
        <v>4.4470254919999999</v>
      </c>
      <c r="G572" s="11">
        <f t="shared" si="25"/>
        <v>59.681640000000002</v>
      </c>
      <c r="H572" s="8">
        <f t="shared" si="26"/>
        <v>526.16476309163306</v>
      </c>
      <c r="J572" s="14"/>
      <c r="K572" s="63"/>
      <c r="L572" s="63"/>
      <c r="M572" s="63"/>
    </row>
    <row r="573" spans="1:13" outlineLevel="1">
      <c r="A573" s="6"/>
      <c r="B573" s="36">
        <v>42699</v>
      </c>
      <c r="C573" s="37">
        <v>0.66666666666666663</v>
      </c>
      <c r="D573" s="39">
        <v>3.7112020000000001</v>
      </c>
      <c r="E573" s="39">
        <v>59.87</v>
      </c>
      <c r="F573" s="11">
        <f t="shared" si="24"/>
        <v>3.7100886394000003</v>
      </c>
      <c r="G573" s="11">
        <f t="shared" si="25"/>
        <v>60.438765000000004</v>
      </c>
      <c r="H573" s="8">
        <f t="shared" si="26"/>
        <v>436.16260240733368</v>
      </c>
      <c r="J573" s="14"/>
      <c r="K573" s="63"/>
      <c r="L573" s="63"/>
      <c r="M573" s="63"/>
    </row>
    <row r="574" spans="1:13" outlineLevel="1">
      <c r="A574" s="6"/>
      <c r="B574" s="36">
        <v>42699</v>
      </c>
      <c r="C574" s="37">
        <v>0.6875</v>
      </c>
      <c r="D574" s="39">
        <v>2.8778360000000003</v>
      </c>
      <c r="E574" s="39">
        <v>57.34</v>
      </c>
      <c r="F574" s="11">
        <f t="shared" si="24"/>
        <v>2.8769726492000003</v>
      </c>
      <c r="G574" s="11">
        <f t="shared" si="25"/>
        <v>57.884730000000005</v>
      </c>
      <c r="H574" s="8">
        <f t="shared" si="26"/>
        <v>345.56834654127329</v>
      </c>
      <c r="J574" s="14"/>
      <c r="K574" s="63"/>
      <c r="L574" s="63"/>
      <c r="M574" s="63"/>
    </row>
    <row r="575" spans="1:13" outlineLevel="1">
      <c r="A575" s="6"/>
      <c r="B575" s="36">
        <v>42699</v>
      </c>
      <c r="C575" s="37">
        <v>0.70833333333333337</v>
      </c>
      <c r="D575" s="39">
        <v>1.964153</v>
      </c>
      <c r="E575" s="39">
        <v>62.55</v>
      </c>
      <c r="F575" s="11">
        <f t="shared" si="24"/>
        <v>1.9635637541000002</v>
      </c>
      <c r="G575" s="11">
        <f t="shared" si="25"/>
        <v>63.144224999999999</v>
      </c>
      <c r="H575" s="8">
        <f t="shared" si="26"/>
        <v>225.52663673906494</v>
      </c>
      <c r="J575" s="14"/>
      <c r="K575" s="63"/>
      <c r="L575" s="63"/>
      <c r="M575" s="63"/>
    </row>
    <row r="576" spans="1:13" outlineLevel="1">
      <c r="A576" s="6"/>
      <c r="B576" s="36">
        <v>42699</v>
      </c>
      <c r="C576" s="37">
        <v>0.72916666666666663</v>
      </c>
      <c r="D576" s="39">
        <v>1.0501469999999999</v>
      </c>
      <c r="E576" s="39">
        <v>48.99</v>
      </c>
      <c r="F576" s="11">
        <f t="shared" si="24"/>
        <v>1.0498319559</v>
      </c>
      <c r="G576" s="11">
        <f t="shared" si="25"/>
        <v>49.455405000000006</v>
      </c>
      <c r="H576" s="8">
        <f t="shared" si="26"/>
        <v>134.95022358922336</v>
      </c>
      <c r="J576" s="14"/>
      <c r="K576" s="63"/>
      <c r="L576" s="63"/>
      <c r="M576" s="63"/>
    </row>
    <row r="577" spans="1:13" outlineLevel="1">
      <c r="A577" s="6"/>
      <c r="B577" s="36">
        <v>42699</v>
      </c>
      <c r="C577" s="37">
        <v>0.75</v>
      </c>
      <c r="D577" s="39">
        <v>0.36025599999999997</v>
      </c>
      <c r="E577" s="39">
        <v>48.29</v>
      </c>
      <c r="F577" s="11">
        <f t="shared" si="24"/>
        <v>0.3601479232</v>
      </c>
      <c r="G577" s="11">
        <f t="shared" si="25"/>
        <v>48.748755000000003</v>
      </c>
      <c r="H577" s="8">
        <f t="shared" si="26"/>
        <v>46.549567457764375</v>
      </c>
      <c r="J577" s="14"/>
      <c r="K577" s="63"/>
      <c r="L577" s="63"/>
      <c r="M577" s="63"/>
    </row>
    <row r="578" spans="1:13" outlineLevel="1">
      <c r="A578" s="6"/>
      <c r="B578" s="36">
        <v>42699</v>
      </c>
      <c r="C578" s="37">
        <v>0.77083333333333337</v>
      </c>
      <c r="D578" s="39">
        <v>0.120722</v>
      </c>
      <c r="E578" s="39">
        <v>45.81</v>
      </c>
      <c r="F578" s="11">
        <f t="shared" si="24"/>
        <v>0.1206857834</v>
      </c>
      <c r="G578" s="11">
        <f t="shared" si="25"/>
        <v>46.245195000000002</v>
      </c>
      <c r="H578" s="8">
        <f t="shared" si="26"/>
        <v>15.900931858139238</v>
      </c>
      <c r="J578" s="14"/>
      <c r="K578" s="63"/>
      <c r="L578" s="63"/>
      <c r="M578" s="63"/>
    </row>
    <row r="579" spans="1:13" outlineLevel="1">
      <c r="A579" s="6"/>
      <c r="B579" s="36">
        <v>42699</v>
      </c>
      <c r="C579" s="37">
        <v>0.79166666666666663</v>
      </c>
      <c r="D579" s="39">
        <v>3.1330000000000004E-2</v>
      </c>
      <c r="E579" s="39">
        <v>49.81</v>
      </c>
      <c r="F579" s="11">
        <f t="shared" si="24"/>
        <v>3.1320601000000003E-2</v>
      </c>
      <c r="G579" s="11">
        <f t="shared" si="25"/>
        <v>50.283195000000006</v>
      </c>
      <c r="H579" s="8">
        <f t="shared" si="26"/>
        <v>4.0001670903998052</v>
      </c>
      <c r="J579" s="14"/>
      <c r="K579" s="63"/>
      <c r="L579" s="63"/>
      <c r="M579" s="63"/>
    </row>
    <row r="580" spans="1:13" outlineLevel="1">
      <c r="A580" s="6"/>
      <c r="B580" s="36">
        <v>42699</v>
      </c>
      <c r="C580" s="37">
        <v>0.8125</v>
      </c>
      <c r="D580" s="39">
        <v>0</v>
      </c>
      <c r="E580" s="39">
        <v>51.56</v>
      </c>
      <c r="F580" s="11">
        <f t="shared" si="24"/>
        <v>0</v>
      </c>
      <c r="G580" s="11">
        <f t="shared" si="25"/>
        <v>52.049820000000004</v>
      </c>
      <c r="H580" s="8">
        <f t="shared" si="26"/>
        <v>0</v>
      </c>
      <c r="J580" s="14"/>
      <c r="K580" s="63"/>
      <c r="L580" s="63"/>
      <c r="M580" s="63"/>
    </row>
    <row r="581" spans="1:13" outlineLevel="1">
      <c r="A581" s="6"/>
      <c r="B581" s="36">
        <v>42699</v>
      </c>
      <c r="C581" s="37">
        <v>0.83333333333333337</v>
      </c>
      <c r="D581" s="39">
        <v>0</v>
      </c>
      <c r="E581" s="39">
        <v>58.35</v>
      </c>
      <c r="F581" s="11">
        <f t="shared" si="24"/>
        <v>0</v>
      </c>
      <c r="G581" s="11">
        <f t="shared" si="25"/>
        <v>58.904325000000007</v>
      </c>
      <c r="H581" s="8">
        <f t="shared" si="26"/>
        <v>0</v>
      </c>
      <c r="J581" s="14"/>
      <c r="K581" s="63"/>
      <c r="L581" s="63"/>
      <c r="M581" s="63"/>
    </row>
    <row r="582" spans="1:13" outlineLevel="1">
      <c r="A582" s="6"/>
      <c r="B582" s="36">
        <v>42699</v>
      </c>
      <c r="C582" s="37">
        <v>0.85416666666666663</v>
      </c>
      <c r="D582" s="39">
        <v>0</v>
      </c>
      <c r="E582" s="39">
        <v>54.58</v>
      </c>
      <c r="F582" s="11">
        <f t="shared" si="24"/>
        <v>0</v>
      </c>
      <c r="G582" s="11">
        <f t="shared" si="25"/>
        <v>55.098510000000005</v>
      </c>
      <c r="H582" s="8">
        <f t="shared" si="26"/>
        <v>0</v>
      </c>
      <c r="J582" s="14"/>
      <c r="K582" s="63"/>
      <c r="L582" s="63"/>
      <c r="M582" s="63"/>
    </row>
    <row r="583" spans="1:13" outlineLevel="1">
      <c r="A583" s="6"/>
      <c r="B583" s="36">
        <v>42699</v>
      </c>
      <c r="C583" s="37">
        <v>0.875</v>
      </c>
      <c r="D583" s="39">
        <v>0</v>
      </c>
      <c r="E583" s="39">
        <v>42.99</v>
      </c>
      <c r="F583" s="11">
        <f t="shared" si="24"/>
        <v>0</v>
      </c>
      <c r="G583" s="11">
        <f t="shared" si="25"/>
        <v>43.398405000000004</v>
      </c>
      <c r="H583" s="8">
        <f t="shared" si="26"/>
        <v>0</v>
      </c>
      <c r="J583" s="14"/>
      <c r="K583" s="63"/>
      <c r="L583" s="63"/>
      <c r="M583" s="63"/>
    </row>
    <row r="584" spans="1:13" outlineLevel="1">
      <c r="A584" s="6"/>
      <c r="B584" s="36">
        <v>42699</v>
      </c>
      <c r="C584" s="37">
        <v>0.89583333333333337</v>
      </c>
      <c r="D584" s="39">
        <v>0</v>
      </c>
      <c r="E584" s="39">
        <v>40.130000000000003</v>
      </c>
      <c r="F584" s="11">
        <f t="shared" si="24"/>
        <v>0</v>
      </c>
      <c r="G584" s="11">
        <f t="shared" si="25"/>
        <v>40.511235000000006</v>
      </c>
      <c r="H584" s="8">
        <f t="shared" si="26"/>
        <v>0</v>
      </c>
      <c r="J584" s="14"/>
      <c r="K584" s="63"/>
      <c r="L584" s="63"/>
      <c r="M584" s="63"/>
    </row>
    <row r="585" spans="1:13" outlineLevel="1">
      <c r="A585" s="6"/>
      <c r="B585" s="36">
        <v>42699</v>
      </c>
      <c r="C585" s="37">
        <v>0.91666666666666663</v>
      </c>
      <c r="D585" s="39">
        <v>0</v>
      </c>
      <c r="E585" s="39">
        <v>32.28</v>
      </c>
      <c r="F585" s="11">
        <f t="shared" si="24"/>
        <v>0</v>
      </c>
      <c r="G585" s="11">
        <f t="shared" si="25"/>
        <v>32.586660000000002</v>
      </c>
      <c r="H585" s="8">
        <f t="shared" si="26"/>
        <v>0</v>
      </c>
      <c r="J585" s="14"/>
      <c r="K585" s="63"/>
      <c r="L585" s="63"/>
      <c r="M585" s="63"/>
    </row>
    <row r="586" spans="1:13" outlineLevel="1">
      <c r="A586" s="6"/>
      <c r="B586" s="36">
        <v>42699</v>
      </c>
      <c r="C586" s="37">
        <v>0.9375</v>
      </c>
      <c r="D586" s="39">
        <v>0</v>
      </c>
      <c r="E586" s="39">
        <v>81.78</v>
      </c>
      <c r="F586" s="11">
        <f t="shared" si="24"/>
        <v>0</v>
      </c>
      <c r="G586" s="11">
        <f t="shared" si="25"/>
        <v>82.556910000000002</v>
      </c>
      <c r="H586" s="8">
        <f t="shared" si="26"/>
        <v>0</v>
      </c>
      <c r="J586" s="14"/>
      <c r="K586" s="63"/>
      <c r="L586" s="63"/>
      <c r="M586" s="63"/>
    </row>
    <row r="587" spans="1:13" outlineLevel="1">
      <c r="A587" s="6"/>
      <c r="B587" s="36">
        <v>42699</v>
      </c>
      <c r="C587" s="37">
        <v>0.95833333333333337</v>
      </c>
      <c r="D587" s="39">
        <v>0</v>
      </c>
      <c r="E587" s="39">
        <v>44.17</v>
      </c>
      <c r="F587" s="11">
        <f t="shared" si="24"/>
        <v>0</v>
      </c>
      <c r="G587" s="11">
        <f t="shared" si="25"/>
        <v>44.589615000000002</v>
      </c>
      <c r="H587" s="8">
        <f t="shared" si="26"/>
        <v>0</v>
      </c>
      <c r="J587" s="14"/>
      <c r="K587" s="63"/>
      <c r="L587" s="63"/>
      <c r="M587" s="63"/>
    </row>
    <row r="588" spans="1:13" outlineLevel="1">
      <c r="A588" s="6"/>
      <c r="B588" s="36">
        <v>42699</v>
      </c>
      <c r="C588" s="37">
        <v>0.97916666666666663</v>
      </c>
      <c r="D588" s="39">
        <v>0</v>
      </c>
      <c r="E588" s="39">
        <v>53.86</v>
      </c>
      <c r="F588" s="11">
        <f t="shared" si="24"/>
        <v>0</v>
      </c>
      <c r="G588" s="11">
        <f t="shared" si="25"/>
        <v>54.371670000000002</v>
      </c>
      <c r="H588" s="8">
        <f t="shared" si="26"/>
        <v>0</v>
      </c>
      <c r="J588" s="14"/>
      <c r="K588" s="63"/>
      <c r="L588" s="63"/>
      <c r="M588" s="63"/>
    </row>
    <row r="589" spans="1:13" outlineLevel="1">
      <c r="A589" s="6"/>
      <c r="B589" s="36">
        <v>42699</v>
      </c>
      <c r="C589" s="37">
        <v>0</v>
      </c>
      <c r="D589" s="39">
        <v>0</v>
      </c>
      <c r="E589" s="39">
        <v>47.61</v>
      </c>
      <c r="F589" s="11">
        <f t="shared" si="24"/>
        <v>0</v>
      </c>
      <c r="G589" s="11">
        <f t="shared" si="25"/>
        <v>48.062295000000006</v>
      </c>
      <c r="H589" s="8">
        <f t="shared" si="26"/>
        <v>0</v>
      </c>
      <c r="J589" s="14"/>
      <c r="K589" s="63"/>
      <c r="L589" s="63"/>
      <c r="M589" s="63"/>
    </row>
    <row r="590" spans="1:13" outlineLevel="1">
      <c r="A590" s="6"/>
      <c r="B590" s="36">
        <v>42700</v>
      </c>
      <c r="C590" s="37">
        <v>2.0833333333333332E-2</v>
      </c>
      <c r="D590" s="39">
        <v>0</v>
      </c>
      <c r="E590" s="39">
        <v>43.46</v>
      </c>
      <c r="F590" s="11">
        <f t="shared" ref="F590:F653" si="27">IF($B$11="Electricity",$D590*$B$7,$D590*$B$8)</f>
        <v>0</v>
      </c>
      <c r="G590" s="11">
        <f t="shared" ref="G590:G653" si="28">$E590*$B$8</f>
        <v>43.872870000000006</v>
      </c>
      <c r="H590" s="8">
        <f t="shared" si="26"/>
        <v>0</v>
      </c>
      <c r="I590" s="5"/>
      <c r="J590" s="14"/>
      <c r="K590" s="63"/>
      <c r="L590" s="63"/>
      <c r="M590" s="63"/>
    </row>
    <row r="591" spans="1:13" outlineLevel="1">
      <c r="A591" s="6"/>
      <c r="B591" s="36">
        <v>42700</v>
      </c>
      <c r="C591" s="37">
        <v>4.1666666666666664E-2</v>
      </c>
      <c r="D591" s="39">
        <v>0</v>
      </c>
      <c r="E591" s="39">
        <v>37.270000000000003</v>
      </c>
      <c r="F591" s="11">
        <f t="shared" si="27"/>
        <v>0</v>
      </c>
      <c r="G591" s="11">
        <f t="shared" si="28"/>
        <v>37.624065000000009</v>
      </c>
      <c r="H591" s="8">
        <f t="shared" ref="H591:H654" si="29">F591*($B$6-G591)</f>
        <v>0</v>
      </c>
      <c r="J591" s="14"/>
      <c r="K591" s="63"/>
      <c r="L591" s="63"/>
      <c r="M591" s="63"/>
    </row>
    <row r="592" spans="1:13" outlineLevel="1">
      <c r="A592" s="6"/>
      <c r="B592" s="36">
        <v>42700</v>
      </c>
      <c r="C592" s="37">
        <v>6.25E-2</v>
      </c>
      <c r="D592" s="39">
        <v>0</v>
      </c>
      <c r="E592" s="39">
        <v>34.090000000000003</v>
      </c>
      <c r="F592" s="11">
        <f t="shared" si="27"/>
        <v>0</v>
      </c>
      <c r="G592" s="11">
        <f t="shared" si="28"/>
        <v>34.413855000000005</v>
      </c>
      <c r="H592" s="8">
        <f t="shared" si="29"/>
        <v>0</v>
      </c>
      <c r="J592" s="14"/>
      <c r="K592" s="63"/>
      <c r="L592" s="63"/>
      <c r="M592" s="63"/>
    </row>
    <row r="593" spans="1:13" outlineLevel="1">
      <c r="A593" s="6"/>
      <c r="B593" s="36">
        <v>42700</v>
      </c>
      <c r="C593" s="37">
        <v>8.3333333333333329E-2</v>
      </c>
      <c r="D593" s="39">
        <v>0</v>
      </c>
      <c r="E593" s="39">
        <v>35.25</v>
      </c>
      <c r="F593" s="11">
        <f t="shared" si="27"/>
        <v>0</v>
      </c>
      <c r="G593" s="11">
        <f t="shared" si="28"/>
        <v>35.584875000000004</v>
      </c>
      <c r="H593" s="8">
        <f t="shared" si="29"/>
        <v>0</v>
      </c>
      <c r="J593" s="14"/>
      <c r="K593" s="63"/>
      <c r="L593" s="63"/>
      <c r="M593" s="63"/>
    </row>
    <row r="594" spans="1:13" outlineLevel="1">
      <c r="A594" s="6"/>
      <c r="B594" s="36">
        <v>42700</v>
      </c>
      <c r="C594" s="37">
        <v>0.10416666666666667</v>
      </c>
      <c r="D594" s="39">
        <v>0</v>
      </c>
      <c r="E594" s="39">
        <v>32.96</v>
      </c>
      <c r="F594" s="11">
        <f t="shared" si="27"/>
        <v>0</v>
      </c>
      <c r="G594" s="11">
        <f t="shared" si="28"/>
        <v>33.273120000000006</v>
      </c>
      <c r="H594" s="8">
        <f t="shared" si="29"/>
        <v>0</v>
      </c>
      <c r="J594" s="14"/>
      <c r="K594" s="63"/>
      <c r="L594" s="63"/>
      <c r="M594" s="63"/>
    </row>
    <row r="595" spans="1:13" outlineLevel="1">
      <c r="A595" s="6"/>
      <c r="B595" s="36">
        <v>42700</v>
      </c>
      <c r="C595" s="37">
        <v>0.125</v>
      </c>
      <c r="D595" s="39">
        <v>0</v>
      </c>
      <c r="E595" s="39">
        <v>27.9</v>
      </c>
      <c r="F595" s="11">
        <f t="shared" si="27"/>
        <v>0</v>
      </c>
      <c r="G595" s="11">
        <f t="shared" si="28"/>
        <v>28.165050000000001</v>
      </c>
      <c r="H595" s="8">
        <f t="shared" si="29"/>
        <v>0</v>
      </c>
      <c r="J595" s="14"/>
      <c r="K595" s="63"/>
      <c r="L595" s="63"/>
      <c r="M595" s="63"/>
    </row>
    <row r="596" spans="1:13" outlineLevel="1">
      <c r="A596" s="6"/>
      <c r="B596" s="36">
        <v>42700</v>
      </c>
      <c r="C596" s="37">
        <v>0.14583333333333334</v>
      </c>
      <c r="D596" s="39">
        <v>0</v>
      </c>
      <c r="E596" s="39">
        <v>31.12</v>
      </c>
      <c r="F596" s="11">
        <f t="shared" si="27"/>
        <v>0</v>
      </c>
      <c r="G596" s="11">
        <f t="shared" si="28"/>
        <v>31.415640000000003</v>
      </c>
      <c r="H596" s="8">
        <f t="shared" si="29"/>
        <v>0</v>
      </c>
      <c r="J596" s="14"/>
      <c r="K596" s="63"/>
      <c r="L596" s="63"/>
      <c r="M596" s="63"/>
    </row>
    <row r="597" spans="1:13" outlineLevel="1">
      <c r="A597" s="6"/>
      <c r="B597" s="36">
        <v>42700</v>
      </c>
      <c r="C597" s="37">
        <v>0.16666666666666666</v>
      </c>
      <c r="D597" s="39">
        <v>0</v>
      </c>
      <c r="E597" s="39">
        <v>29.47</v>
      </c>
      <c r="F597" s="11">
        <f t="shared" si="27"/>
        <v>0</v>
      </c>
      <c r="G597" s="11">
        <f t="shared" si="28"/>
        <v>29.749965</v>
      </c>
      <c r="H597" s="8">
        <f t="shared" si="29"/>
        <v>0</v>
      </c>
      <c r="J597" s="14"/>
      <c r="K597" s="63"/>
      <c r="L597" s="63"/>
      <c r="M597" s="63"/>
    </row>
    <row r="598" spans="1:13" outlineLevel="1">
      <c r="A598" s="6"/>
      <c r="B598" s="36">
        <v>42700</v>
      </c>
      <c r="C598" s="37">
        <v>0.1875</v>
      </c>
      <c r="D598" s="39">
        <v>0</v>
      </c>
      <c r="E598" s="39">
        <v>32.81</v>
      </c>
      <c r="F598" s="11">
        <f t="shared" si="27"/>
        <v>0</v>
      </c>
      <c r="G598" s="11">
        <f t="shared" si="28"/>
        <v>33.121695000000003</v>
      </c>
      <c r="H598" s="8">
        <f t="shared" si="29"/>
        <v>0</v>
      </c>
      <c r="J598" s="14"/>
      <c r="K598" s="63"/>
      <c r="L598" s="63"/>
      <c r="M598" s="63"/>
    </row>
    <row r="599" spans="1:13" outlineLevel="1">
      <c r="A599" s="6"/>
      <c r="B599" s="36">
        <v>42700</v>
      </c>
      <c r="C599" s="37">
        <v>0.20833333333333334</v>
      </c>
      <c r="D599" s="39">
        <v>1.591E-3</v>
      </c>
      <c r="E599" s="39">
        <v>33.130000000000003</v>
      </c>
      <c r="F599" s="11">
        <f t="shared" si="27"/>
        <v>1.5905227000000001E-3</v>
      </c>
      <c r="G599" s="11">
        <f t="shared" si="28"/>
        <v>33.444735000000001</v>
      </c>
      <c r="H599" s="8">
        <f t="shared" si="29"/>
        <v>0.22991843038701548</v>
      </c>
      <c r="J599" s="14"/>
      <c r="K599" s="63"/>
      <c r="L599" s="63"/>
      <c r="M599" s="63"/>
    </row>
    <row r="600" spans="1:13" outlineLevel="1">
      <c r="A600" s="6"/>
      <c r="B600" s="36">
        <v>42700</v>
      </c>
      <c r="C600" s="37">
        <v>0.22916666666666666</v>
      </c>
      <c r="D600" s="39">
        <v>0.15005399999999999</v>
      </c>
      <c r="E600" s="39">
        <v>31.74</v>
      </c>
      <c r="F600" s="11">
        <f t="shared" si="27"/>
        <v>0.1500089838</v>
      </c>
      <c r="G600" s="11">
        <f t="shared" si="28"/>
        <v>32.041530000000002</v>
      </c>
      <c r="H600" s="8">
        <f t="shared" si="29"/>
        <v>21.895081761702787</v>
      </c>
      <c r="J600" s="14"/>
      <c r="K600" s="63"/>
      <c r="L600" s="63"/>
      <c r="M600" s="63"/>
    </row>
    <row r="601" spans="1:13" outlineLevel="1">
      <c r="A601" s="6"/>
      <c r="B601" s="36">
        <v>42700</v>
      </c>
      <c r="C601" s="37">
        <v>0.25</v>
      </c>
      <c r="D601" s="39">
        <v>0.41186600000000001</v>
      </c>
      <c r="E601" s="39">
        <v>32.58</v>
      </c>
      <c r="F601" s="11">
        <f t="shared" si="27"/>
        <v>0.4117424402</v>
      </c>
      <c r="G601" s="11">
        <f t="shared" si="28"/>
        <v>32.889510000000001</v>
      </c>
      <c r="H601" s="8">
        <f t="shared" si="29"/>
        <v>59.748147251217695</v>
      </c>
      <c r="J601" s="14"/>
      <c r="K601" s="63"/>
      <c r="L601" s="63"/>
      <c r="M601" s="63"/>
    </row>
    <row r="602" spans="1:13" outlineLevel="1">
      <c r="A602" s="6"/>
      <c r="B602" s="36">
        <v>42700</v>
      </c>
      <c r="C602" s="37">
        <v>0.27083333333333331</v>
      </c>
      <c r="D602" s="39">
        <v>0.84970800000000013</v>
      </c>
      <c r="E602" s="39">
        <v>37.21</v>
      </c>
      <c r="F602" s="11">
        <f t="shared" si="27"/>
        <v>0.84945308760000016</v>
      </c>
      <c r="G602" s="11">
        <f t="shared" si="28"/>
        <v>37.563495000000003</v>
      </c>
      <c r="H602" s="8">
        <f t="shared" si="29"/>
        <v>119.29422278400287</v>
      </c>
      <c r="J602" s="14"/>
      <c r="K602" s="63"/>
      <c r="L602" s="63"/>
      <c r="M602" s="63"/>
    </row>
    <row r="603" spans="1:13" outlineLevel="1">
      <c r="A603" s="6"/>
      <c r="B603" s="36">
        <v>42700</v>
      </c>
      <c r="C603" s="37">
        <v>0.29166666666666669</v>
      </c>
      <c r="D603" s="39">
        <v>1.8285709999999999</v>
      </c>
      <c r="E603" s="39">
        <v>56.23</v>
      </c>
      <c r="F603" s="11">
        <f t="shared" si="27"/>
        <v>1.8280224287</v>
      </c>
      <c r="G603" s="11">
        <f t="shared" si="28"/>
        <v>56.764184999999998</v>
      </c>
      <c r="H603" s="8">
        <f t="shared" si="29"/>
        <v>221.62178898172388</v>
      </c>
      <c r="J603" s="14"/>
      <c r="K603" s="63"/>
      <c r="L603" s="63"/>
      <c r="M603" s="63"/>
    </row>
    <row r="604" spans="1:13" outlineLevel="1">
      <c r="A604" s="6"/>
      <c r="B604" s="36">
        <v>42700</v>
      </c>
      <c r="C604" s="37">
        <v>0.3125</v>
      </c>
      <c r="D604" s="39">
        <v>3.059911</v>
      </c>
      <c r="E604" s="39">
        <v>42.75</v>
      </c>
      <c r="F604" s="11">
        <f t="shared" si="27"/>
        <v>3.0589930267000001</v>
      </c>
      <c r="G604" s="11">
        <f t="shared" si="28"/>
        <v>43.156125000000003</v>
      </c>
      <c r="H604" s="8">
        <f t="shared" si="29"/>
        <v>412.48647331820644</v>
      </c>
      <c r="J604" s="14"/>
      <c r="K604" s="63"/>
      <c r="L604" s="63"/>
      <c r="M604" s="63"/>
    </row>
    <row r="605" spans="1:13" outlineLevel="1">
      <c r="A605" s="6"/>
      <c r="B605" s="36">
        <v>42700</v>
      </c>
      <c r="C605" s="37">
        <v>0.33333333333333331</v>
      </c>
      <c r="D605" s="39">
        <v>4.4022769999999998</v>
      </c>
      <c r="E605" s="39">
        <v>48.94</v>
      </c>
      <c r="F605" s="11">
        <f t="shared" si="27"/>
        <v>4.4009563169000003</v>
      </c>
      <c r="G605" s="11">
        <f t="shared" si="28"/>
        <v>49.40493</v>
      </c>
      <c r="H605" s="8">
        <f t="shared" si="29"/>
        <v>565.94128563869765</v>
      </c>
      <c r="J605" s="14"/>
      <c r="K605" s="63"/>
      <c r="L605" s="63"/>
      <c r="M605" s="63"/>
    </row>
    <row r="606" spans="1:13" outlineLevel="1">
      <c r="A606" s="6"/>
      <c r="B606" s="36">
        <v>42700</v>
      </c>
      <c r="C606" s="37">
        <v>0.35416666666666669</v>
      </c>
      <c r="D606" s="39">
        <v>4.2518130000000003</v>
      </c>
      <c r="E606" s="39">
        <v>58.13</v>
      </c>
      <c r="F606" s="11">
        <f t="shared" si="27"/>
        <v>4.2505374561</v>
      </c>
      <c r="G606" s="11">
        <f t="shared" si="28"/>
        <v>58.682235000000006</v>
      </c>
      <c r="H606" s="8">
        <f t="shared" si="29"/>
        <v>507.16462931063757</v>
      </c>
      <c r="J606" s="14"/>
      <c r="K606" s="63"/>
      <c r="L606" s="63"/>
      <c r="M606" s="63"/>
    </row>
    <row r="607" spans="1:13" outlineLevel="1">
      <c r="A607" s="6"/>
      <c r="B607" s="36">
        <v>42700</v>
      </c>
      <c r="C607" s="37">
        <v>0.375</v>
      </c>
      <c r="D607" s="39">
        <v>4.8635809999999999</v>
      </c>
      <c r="E607" s="39">
        <v>57.31</v>
      </c>
      <c r="F607" s="11">
        <f t="shared" si="27"/>
        <v>4.8621219257000003</v>
      </c>
      <c r="G607" s="11">
        <f t="shared" si="28"/>
        <v>57.854445000000005</v>
      </c>
      <c r="H607" s="8">
        <f t="shared" si="29"/>
        <v>584.16233724089534</v>
      </c>
      <c r="J607" s="14"/>
      <c r="K607" s="63"/>
      <c r="L607" s="63"/>
      <c r="M607" s="63"/>
    </row>
    <row r="608" spans="1:13" outlineLevel="1">
      <c r="A608" s="6"/>
      <c r="B608" s="36">
        <v>42700</v>
      </c>
      <c r="C608" s="37">
        <v>0.39583333333333331</v>
      </c>
      <c r="D608" s="39">
        <v>5.5431499999999998</v>
      </c>
      <c r="E608" s="39">
        <v>60.43</v>
      </c>
      <c r="F608" s="11">
        <f t="shared" si="27"/>
        <v>5.5414870550000002</v>
      </c>
      <c r="G608" s="11">
        <f t="shared" si="28"/>
        <v>61.004085000000003</v>
      </c>
      <c r="H608" s="8">
        <f t="shared" si="29"/>
        <v>648.33134846038035</v>
      </c>
      <c r="J608" s="14"/>
      <c r="K608" s="63"/>
      <c r="L608" s="63"/>
      <c r="M608" s="63"/>
    </row>
    <row r="609" spans="1:13" outlineLevel="1">
      <c r="A609" s="6"/>
      <c r="B609" s="36">
        <v>42700</v>
      </c>
      <c r="C609" s="37">
        <v>0.41666666666666669</v>
      </c>
      <c r="D609" s="39">
        <v>5.9663269999999997</v>
      </c>
      <c r="E609" s="39">
        <v>55.05</v>
      </c>
      <c r="F609" s="11">
        <f t="shared" si="27"/>
        <v>5.9645371018999995</v>
      </c>
      <c r="G609" s="11">
        <f t="shared" si="28"/>
        <v>55.572975</v>
      </c>
      <c r="H609" s="8">
        <f t="shared" si="29"/>
        <v>730.22053288773884</v>
      </c>
      <c r="J609" s="14"/>
      <c r="K609" s="63"/>
      <c r="L609" s="63"/>
      <c r="M609" s="63"/>
    </row>
    <row r="610" spans="1:13" outlineLevel="1">
      <c r="A610" s="6"/>
      <c r="B610" s="36">
        <v>42700</v>
      </c>
      <c r="C610" s="37">
        <v>0.4375</v>
      </c>
      <c r="D610" s="39">
        <v>6.2206340000000004</v>
      </c>
      <c r="E610" s="39">
        <v>56.41</v>
      </c>
      <c r="F610" s="11">
        <f t="shared" si="27"/>
        <v>6.218767809800001</v>
      </c>
      <c r="G610" s="11">
        <f t="shared" si="28"/>
        <v>56.945895</v>
      </c>
      <c r="H610" s="8">
        <f t="shared" si="29"/>
        <v>752.80737141814927</v>
      </c>
      <c r="J610" s="14"/>
      <c r="K610" s="63"/>
      <c r="L610" s="63"/>
      <c r="M610" s="63"/>
    </row>
    <row r="611" spans="1:13" outlineLevel="1">
      <c r="A611" s="6"/>
      <c r="B611" s="36">
        <v>42700</v>
      </c>
      <c r="C611" s="37">
        <v>0.45833333333333331</v>
      </c>
      <c r="D611" s="39">
        <v>6.3186280000000004</v>
      </c>
      <c r="E611" s="39">
        <v>56.6</v>
      </c>
      <c r="F611" s="11">
        <f t="shared" si="27"/>
        <v>6.3167324116000003</v>
      </c>
      <c r="G611" s="11">
        <f t="shared" si="28"/>
        <v>57.137700000000002</v>
      </c>
      <c r="H611" s="8">
        <f t="shared" si="29"/>
        <v>763.45480775052272</v>
      </c>
      <c r="J611" s="14"/>
      <c r="K611" s="63"/>
      <c r="L611" s="63"/>
      <c r="M611" s="63"/>
    </row>
    <row r="612" spans="1:13" outlineLevel="1">
      <c r="A612" s="6"/>
      <c r="B612" s="36">
        <v>42700</v>
      </c>
      <c r="C612" s="37">
        <v>0.47916666666666669</v>
      </c>
      <c r="D612" s="39">
        <v>6.334454</v>
      </c>
      <c r="E612" s="39">
        <v>55.65</v>
      </c>
      <c r="F612" s="11">
        <f t="shared" si="27"/>
        <v>6.3325536638000006</v>
      </c>
      <c r="G612" s="11">
        <f t="shared" si="28"/>
        <v>56.178675000000005</v>
      </c>
      <c r="H612" s="8">
        <f t="shared" si="29"/>
        <v>771.44007795772063</v>
      </c>
      <c r="J612" s="14"/>
      <c r="K612" s="63"/>
      <c r="L612" s="63"/>
      <c r="M612" s="63"/>
    </row>
    <row r="613" spans="1:13" outlineLevel="1">
      <c r="A613" s="6"/>
      <c r="B613" s="36">
        <v>42700</v>
      </c>
      <c r="C613" s="37">
        <v>0.5</v>
      </c>
      <c r="D613" s="39">
        <v>6.3500660000000009</v>
      </c>
      <c r="E613" s="39">
        <v>55.81</v>
      </c>
      <c r="F613" s="11">
        <f t="shared" si="27"/>
        <v>6.3481609802000012</v>
      </c>
      <c r="G613" s="11">
        <f t="shared" si="28"/>
        <v>56.340195000000008</v>
      </c>
      <c r="H613" s="8">
        <f t="shared" si="29"/>
        <v>772.31602695974095</v>
      </c>
      <c r="J613" s="14"/>
      <c r="K613" s="63"/>
      <c r="L613" s="63"/>
      <c r="M613" s="63"/>
    </row>
    <row r="614" spans="1:13" outlineLevel="1">
      <c r="A614" s="6"/>
      <c r="B614" s="36">
        <v>42700</v>
      </c>
      <c r="C614" s="37">
        <v>0.52083333333333337</v>
      </c>
      <c r="D614" s="39">
        <v>6.3456149999999996</v>
      </c>
      <c r="E614" s="39">
        <v>50.59</v>
      </c>
      <c r="F614" s="11">
        <f t="shared" si="27"/>
        <v>6.3437113154999993</v>
      </c>
      <c r="G614" s="11">
        <f t="shared" si="28"/>
        <v>51.070605000000008</v>
      </c>
      <c r="H614" s="8">
        <f t="shared" si="29"/>
        <v>805.20343933106903</v>
      </c>
      <c r="J614" s="14"/>
      <c r="K614" s="63"/>
      <c r="L614" s="63"/>
      <c r="M614" s="63"/>
    </row>
    <row r="615" spans="1:13" outlineLevel="1">
      <c r="A615" s="6"/>
      <c r="B615" s="36">
        <v>42700</v>
      </c>
      <c r="C615" s="37">
        <v>0.54166666666666663</v>
      </c>
      <c r="D615" s="39">
        <v>6.2047850000000002</v>
      </c>
      <c r="E615" s="39">
        <v>50.77</v>
      </c>
      <c r="F615" s="11">
        <f t="shared" si="27"/>
        <v>6.2029235645000007</v>
      </c>
      <c r="G615" s="11">
        <f t="shared" si="28"/>
        <v>51.252315000000003</v>
      </c>
      <c r="H615" s="8">
        <f t="shared" si="29"/>
        <v>786.20620203232318</v>
      </c>
      <c r="J615" s="14"/>
      <c r="K615" s="63"/>
      <c r="L615" s="63"/>
      <c r="M615" s="63"/>
    </row>
    <row r="616" spans="1:13" outlineLevel="1">
      <c r="A616" s="6"/>
      <c r="B616" s="36">
        <v>42700</v>
      </c>
      <c r="C616" s="37">
        <v>0.5625</v>
      </c>
      <c r="D616" s="39">
        <v>6.2478369999999996</v>
      </c>
      <c r="E616" s="39">
        <v>55.6</v>
      </c>
      <c r="F616" s="11">
        <f t="shared" si="27"/>
        <v>6.2459626489</v>
      </c>
      <c r="G616" s="11">
        <f t="shared" si="28"/>
        <v>56.128200000000007</v>
      </c>
      <c r="H616" s="8">
        <f t="shared" si="29"/>
        <v>761.20671075421103</v>
      </c>
      <c r="J616" s="14"/>
      <c r="K616" s="63"/>
      <c r="L616" s="63"/>
      <c r="M616" s="63"/>
    </row>
    <row r="617" spans="1:13" outlineLevel="1">
      <c r="A617" s="6"/>
      <c r="B617" s="36">
        <v>42700</v>
      </c>
      <c r="C617" s="37">
        <v>0.58333333333333337</v>
      </c>
      <c r="D617" s="39">
        <v>5.2348469999999994</v>
      </c>
      <c r="E617" s="39">
        <v>55.79</v>
      </c>
      <c r="F617" s="11">
        <f t="shared" si="27"/>
        <v>5.2332765458999999</v>
      </c>
      <c r="G617" s="11">
        <f t="shared" si="28"/>
        <v>56.320005000000002</v>
      </c>
      <c r="H617" s="8">
        <f t="shared" si="29"/>
        <v>636.78506393872919</v>
      </c>
      <c r="J617" s="14"/>
      <c r="K617" s="63"/>
      <c r="L617" s="63"/>
      <c r="M617" s="63"/>
    </row>
    <row r="618" spans="1:13" outlineLevel="1">
      <c r="A618" s="6"/>
      <c r="B618" s="36">
        <v>42700</v>
      </c>
      <c r="C618" s="37">
        <v>0.60416666666666663</v>
      </c>
      <c r="D618" s="39">
        <v>5.1525509999999999</v>
      </c>
      <c r="E618" s="39">
        <v>55.75</v>
      </c>
      <c r="F618" s="11">
        <f t="shared" si="27"/>
        <v>5.1510052347000004</v>
      </c>
      <c r="G618" s="11">
        <f t="shared" si="28"/>
        <v>56.279625000000003</v>
      </c>
      <c r="H618" s="8">
        <f t="shared" si="29"/>
        <v>626.98228879464705</v>
      </c>
      <c r="J618" s="14"/>
      <c r="K618" s="63"/>
      <c r="L618" s="63"/>
      <c r="M618" s="63"/>
    </row>
    <row r="619" spans="1:13" outlineLevel="1">
      <c r="A619" s="6"/>
      <c r="B619" s="36">
        <v>42700</v>
      </c>
      <c r="C619" s="37">
        <v>0.625</v>
      </c>
      <c r="D619" s="39">
        <v>5.2047629999999998</v>
      </c>
      <c r="E619" s="39">
        <v>58.82</v>
      </c>
      <c r="F619" s="11">
        <f t="shared" si="27"/>
        <v>5.2032015711000001</v>
      </c>
      <c r="G619" s="11">
        <f t="shared" si="28"/>
        <v>59.378790000000002</v>
      </c>
      <c r="H619" s="8">
        <f t="shared" si="29"/>
        <v>617.21006623778305</v>
      </c>
      <c r="J619" s="14"/>
      <c r="K619" s="63"/>
      <c r="L619" s="63"/>
      <c r="M619" s="63"/>
    </row>
    <row r="620" spans="1:13" outlineLevel="1">
      <c r="A620" s="6"/>
      <c r="B620" s="36">
        <v>42700</v>
      </c>
      <c r="C620" s="37">
        <v>0.64583333333333337</v>
      </c>
      <c r="D620" s="39">
        <v>4.3178739999999998</v>
      </c>
      <c r="E620" s="39">
        <v>60.76</v>
      </c>
      <c r="F620" s="11">
        <f t="shared" si="27"/>
        <v>4.3165786378000002</v>
      </c>
      <c r="G620" s="11">
        <f t="shared" si="28"/>
        <v>61.337220000000002</v>
      </c>
      <c r="H620" s="8">
        <f t="shared" si="29"/>
        <v>503.58406397436107</v>
      </c>
      <c r="J620" s="14"/>
      <c r="K620" s="63"/>
      <c r="L620" s="63"/>
      <c r="M620" s="63"/>
    </row>
    <row r="621" spans="1:13" outlineLevel="1">
      <c r="A621" s="6"/>
      <c r="B621" s="36">
        <v>42700</v>
      </c>
      <c r="C621" s="37">
        <v>0.66666666666666663</v>
      </c>
      <c r="D621" s="39">
        <v>3.6218750000000002</v>
      </c>
      <c r="E621" s="39">
        <v>61.49</v>
      </c>
      <c r="F621" s="11">
        <f t="shared" si="27"/>
        <v>3.6207884375000003</v>
      </c>
      <c r="G621" s="11">
        <f t="shared" si="28"/>
        <v>62.074155000000005</v>
      </c>
      <c r="H621" s="8">
        <f t="shared" si="29"/>
        <v>419.74295918341721</v>
      </c>
      <c r="J621" s="14"/>
      <c r="K621" s="63"/>
      <c r="L621" s="63"/>
      <c r="M621" s="63"/>
    </row>
    <row r="622" spans="1:13" outlineLevel="1">
      <c r="A622" s="6"/>
      <c r="B622" s="36">
        <v>42700</v>
      </c>
      <c r="C622" s="37">
        <v>0.6875</v>
      </c>
      <c r="D622" s="39">
        <v>2.848849</v>
      </c>
      <c r="E622" s="39">
        <v>57.15</v>
      </c>
      <c r="F622" s="11">
        <f t="shared" si="27"/>
        <v>2.8479943453000001</v>
      </c>
      <c r="G622" s="11">
        <f t="shared" si="28"/>
        <v>57.692925000000002</v>
      </c>
      <c r="H622" s="8">
        <f t="shared" si="29"/>
        <v>342.63386929958301</v>
      </c>
      <c r="J622" s="14"/>
      <c r="K622" s="63"/>
      <c r="L622" s="63"/>
      <c r="M622" s="63"/>
    </row>
    <row r="623" spans="1:13" outlineLevel="1">
      <c r="A623" s="6"/>
      <c r="B623" s="36">
        <v>42700</v>
      </c>
      <c r="C623" s="37">
        <v>0.70833333333333337</v>
      </c>
      <c r="D623" s="39">
        <v>1.81898</v>
      </c>
      <c r="E623" s="39">
        <v>66.36</v>
      </c>
      <c r="F623" s="11">
        <f t="shared" si="27"/>
        <v>1.8184343060000001</v>
      </c>
      <c r="G623" s="11">
        <f t="shared" si="28"/>
        <v>66.99042</v>
      </c>
      <c r="H623" s="8">
        <f t="shared" si="29"/>
        <v>201.8636285666515</v>
      </c>
      <c r="J623" s="14"/>
      <c r="K623" s="63"/>
      <c r="L623" s="63"/>
      <c r="M623" s="63"/>
    </row>
    <row r="624" spans="1:13" outlineLevel="1">
      <c r="A624" s="6"/>
      <c r="B624" s="36">
        <v>42700</v>
      </c>
      <c r="C624" s="37">
        <v>0.72916666666666663</v>
      </c>
      <c r="D624" s="39">
        <v>0.94574500000000006</v>
      </c>
      <c r="E624" s="39">
        <v>70.02</v>
      </c>
      <c r="F624" s="11">
        <f t="shared" si="27"/>
        <v>0.94546127650000011</v>
      </c>
      <c r="G624" s="11">
        <f t="shared" si="28"/>
        <v>70.685190000000006</v>
      </c>
      <c r="H624" s="8">
        <f t="shared" si="29"/>
        <v>101.46199724995498</v>
      </c>
      <c r="J624" s="14"/>
      <c r="K624" s="63"/>
      <c r="L624" s="63"/>
      <c r="M624" s="63"/>
    </row>
    <row r="625" spans="1:13" outlineLevel="1">
      <c r="A625" s="6"/>
      <c r="B625" s="36">
        <v>42700</v>
      </c>
      <c r="C625" s="37">
        <v>0.75</v>
      </c>
      <c r="D625" s="39">
        <v>0.35711599999999999</v>
      </c>
      <c r="E625" s="39">
        <v>64.27</v>
      </c>
      <c r="F625" s="11">
        <f t="shared" si="27"/>
        <v>0.35700886520000003</v>
      </c>
      <c r="G625" s="11">
        <f t="shared" si="28"/>
        <v>64.880565000000004</v>
      </c>
      <c r="H625" s="8">
        <f t="shared" si="29"/>
        <v>40.384641121415164</v>
      </c>
      <c r="J625" s="14"/>
      <c r="K625" s="63"/>
      <c r="L625" s="63"/>
      <c r="M625" s="63"/>
    </row>
    <row r="626" spans="1:13" outlineLevel="1">
      <c r="A626" s="6"/>
      <c r="B626" s="36">
        <v>42700</v>
      </c>
      <c r="C626" s="37">
        <v>0.77083333333333337</v>
      </c>
      <c r="D626" s="39">
        <v>0.10240099999999999</v>
      </c>
      <c r="E626" s="39">
        <v>60.06</v>
      </c>
      <c r="F626" s="11">
        <f t="shared" si="27"/>
        <v>0.1023702797</v>
      </c>
      <c r="G626" s="11">
        <f t="shared" si="28"/>
        <v>60.630570000000006</v>
      </c>
      <c r="H626" s="8">
        <f t="shared" si="29"/>
        <v>12.01514137732957</v>
      </c>
      <c r="J626" s="14"/>
      <c r="K626" s="63"/>
      <c r="L626" s="63"/>
      <c r="M626" s="63"/>
    </row>
    <row r="627" spans="1:13" outlineLevel="1">
      <c r="A627" s="6"/>
      <c r="B627" s="36">
        <v>42700</v>
      </c>
      <c r="C627" s="37">
        <v>0.79166666666666663</v>
      </c>
      <c r="D627" s="39">
        <v>1.3330999999999999E-2</v>
      </c>
      <c r="E627" s="39">
        <v>64.63</v>
      </c>
      <c r="F627" s="11">
        <f t="shared" si="27"/>
        <v>1.3327000699999999E-2</v>
      </c>
      <c r="G627" s="11">
        <f t="shared" si="28"/>
        <v>65.243984999999995</v>
      </c>
      <c r="H627" s="8">
        <f t="shared" si="29"/>
        <v>1.5026994908342104</v>
      </c>
      <c r="J627" s="14"/>
      <c r="K627" s="63"/>
      <c r="L627" s="63"/>
      <c r="M627" s="63"/>
    </row>
    <row r="628" spans="1:13" outlineLevel="1">
      <c r="A628" s="6"/>
      <c r="B628" s="36">
        <v>42700</v>
      </c>
      <c r="C628" s="37">
        <v>0.8125</v>
      </c>
      <c r="D628" s="39">
        <v>0</v>
      </c>
      <c r="E628" s="39">
        <v>59</v>
      </c>
      <c r="F628" s="11">
        <f t="shared" si="27"/>
        <v>0</v>
      </c>
      <c r="G628" s="11">
        <f t="shared" si="28"/>
        <v>59.560500000000005</v>
      </c>
      <c r="H628" s="8">
        <f t="shared" si="29"/>
        <v>0</v>
      </c>
      <c r="J628" s="14"/>
      <c r="K628" s="63"/>
      <c r="L628" s="63"/>
      <c r="M628" s="63"/>
    </row>
    <row r="629" spans="1:13" outlineLevel="1">
      <c r="A629" s="6"/>
      <c r="B629" s="36">
        <v>42700</v>
      </c>
      <c r="C629" s="37">
        <v>0.83333333333333337</v>
      </c>
      <c r="D629" s="39">
        <v>0</v>
      </c>
      <c r="E629" s="39">
        <v>58.7</v>
      </c>
      <c r="F629" s="11">
        <f t="shared" si="27"/>
        <v>0</v>
      </c>
      <c r="G629" s="11">
        <f t="shared" si="28"/>
        <v>59.257650000000005</v>
      </c>
      <c r="H629" s="8">
        <f t="shared" si="29"/>
        <v>0</v>
      </c>
      <c r="J629" s="14"/>
      <c r="K629" s="63"/>
      <c r="L629" s="63"/>
      <c r="M629" s="63"/>
    </row>
    <row r="630" spans="1:13" outlineLevel="1">
      <c r="A630" s="6"/>
      <c r="B630" s="36">
        <v>42700</v>
      </c>
      <c r="C630" s="37">
        <v>0.85416666666666663</v>
      </c>
      <c r="D630" s="39">
        <v>0</v>
      </c>
      <c r="E630" s="39">
        <v>55.68</v>
      </c>
      <c r="F630" s="11">
        <f t="shared" si="27"/>
        <v>0</v>
      </c>
      <c r="G630" s="11">
        <f t="shared" si="28"/>
        <v>56.208960000000005</v>
      </c>
      <c r="H630" s="8">
        <f t="shared" si="29"/>
        <v>0</v>
      </c>
      <c r="J630" s="14"/>
      <c r="K630" s="63"/>
      <c r="L630" s="63"/>
      <c r="M630" s="63"/>
    </row>
    <row r="631" spans="1:13" outlineLevel="1">
      <c r="A631" s="6"/>
      <c r="B631" s="36">
        <v>42700</v>
      </c>
      <c r="C631" s="37">
        <v>0.875</v>
      </c>
      <c r="D631" s="39">
        <v>0</v>
      </c>
      <c r="E631" s="39">
        <v>55.8</v>
      </c>
      <c r="F631" s="11">
        <f t="shared" si="27"/>
        <v>0</v>
      </c>
      <c r="G631" s="11">
        <f t="shared" si="28"/>
        <v>56.330100000000002</v>
      </c>
      <c r="H631" s="8">
        <f t="shared" si="29"/>
        <v>0</v>
      </c>
      <c r="J631" s="14"/>
      <c r="K631" s="63"/>
      <c r="L631" s="63"/>
      <c r="M631" s="63"/>
    </row>
    <row r="632" spans="1:13" outlineLevel="1">
      <c r="A632" s="6"/>
      <c r="B632" s="36">
        <v>42700</v>
      </c>
      <c r="C632" s="37">
        <v>0.89583333333333337</v>
      </c>
      <c r="D632" s="39">
        <v>0</v>
      </c>
      <c r="E632" s="39">
        <v>56.62</v>
      </c>
      <c r="F632" s="11">
        <f t="shared" si="27"/>
        <v>0</v>
      </c>
      <c r="G632" s="11">
        <f t="shared" si="28"/>
        <v>57.157890000000002</v>
      </c>
      <c r="H632" s="8">
        <f t="shared" si="29"/>
        <v>0</v>
      </c>
      <c r="J632" s="14"/>
      <c r="K632" s="63"/>
      <c r="L632" s="63"/>
      <c r="M632" s="63"/>
    </row>
    <row r="633" spans="1:13" outlineLevel="1">
      <c r="A633" s="6"/>
      <c r="B633" s="36">
        <v>42700</v>
      </c>
      <c r="C633" s="37">
        <v>0.91666666666666663</v>
      </c>
      <c r="D633" s="39">
        <v>0</v>
      </c>
      <c r="E633" s="39">
        <v>44.1</v>
      </c>
      <c r="F633" s="11">
        <f t="shared" si="27"/>
        <v>0</v>
      </c>
      <c r="G633" s="11">
        <f t="shared" si="28"/>
        <v>44.518950000000004</v>
      </c>
      <c r="H633" s="8">
        <f t="shared" si="29"/>
        <v>0</v>
      </c>
      <c r="J633" s="14"/>
      <c r="K633" s="63"/>
      <c r="L633" s="63"/>
      <c r="M633" s="63"/>
    </row>
    <row r="634" spans="1:13" outlineLevel="1">
      <c r="A634" s="6"/>
      <c r="B634" s="36">
        <v>42700</v>
      </c>
      <c r="C634" s="37">
        <v>0.9375</v>
      </c>
      <c r="D634" s="39">
        <v>0</v>
      </c>
      <c r="E634" s="39">
        <v>92.54</v>
      </c>
      <c r="F634" s="11">
        <f t="shared" si="27"/>
        <v>0</v>
      </c>
      <c r="G634" s="11">
        <f t="shared" si="28"/>
        <v>93.41913000000001</v>
      </c>
      <c r="H634" s="8">
        <f t="shared" si="29"/>
        <v>0</v>
      </c>
      <c r="J634" s="14"/>
      <c r="K634" s="63"/>
      <c r="L634" s="63"/>
      <c r="M634" s="63"/>
    </row>
    <row r="635" spans="1:13" outlineLevel="1">
      <c r="A635" s="6"/>
      <c r="B635" s="36">
        <v>42700</v>
      </c>
      <c r="C635" s="37">
        <v>0.95833333333333337</v>
      </c>
      <c r="D635" s="39">
        <v>0</v>
      </c>
      <c r="E635" s="39">
        <v>47.04</v>
      </c>
      <c r="F635" s="11">
        <f t="shared" si="27"/>
        <v>0</v>
      </c>
      <c r="G635" s="11">
        <f t="shared" si="28"/>
        <v>47.486879999999999</v>
      </c>
      <c r="H635" s="8">
        <f t="shared" si="29"/>
        <v>0</v>
      </c>
      <c r="J635" s="14"/>
      <c r="K635" s="63"/>
      <c r="L635" s="63"/>
      <c r="M635" s="63"/>
    </row>
    <row r="636" spans="1:13" outlineLevel="1">
      <c r="A636" s="6"/>
      <c r="B636" s="36">
        <v>42700</v>
      </c>
      <c r="C636" s="37">
        <v>0.97916666666666663</v>
      </c>
      <c r="D636" s="39">
        <v>0</v>
      </c>
      <c r="E636" s="39">
        <v>53.99</v>
      </c>
      <c r="F636" s="11">
        <f t="shared" si="27"/>
        <v>0</v>
      </c>
      <c r="G636" s="11">
        <f t="shared" si="28"/>
        <v>54.502905000000005</v>
      </c>
      <c r="H636" s="8">
        <f t="shared" si="29"/>
        <v>0</v>
      </c>
      <c r="J636" s="14"/>
      <c r="K636" s="63"/>
      <c r="L636" s="63"/>
      <c r="M636" s="63"/>
    </row>
    <row r="637" spans="1:13" outlineLevel="1">
      <c r="A637" s="6"/>
      <c r="B637" s="36">
        <v>42700</v>
      </c>
      <c r="C637" s="37">
        <v>0</v>
      </c>
      <c r="D637" s="39">
        <v>0</v>
      </c>
      <c r="E637" s="39">
        <v>48.15</v>
      </c>
      <c r="F637" s="11">
        <f t="shared" si="27"/>
        <v>0</v>
      </c>
      <c r="G637" s="11">
        <f t="shared" si="28"/>
        <v>48.607424999999999</v>
      </c>
      <c r="H637" s="8">
        <f t="shared" si="29"/>
        <v>0</v>
      </c>
      <c r="J637" s="14"/>
      <c r="K637" s="63"/>
      <c r="L637" s="63"/>
      <c r="M637" s="63"/>
    </row>
    <row r="638" spans="1:13" outlineLevel="1">
      <c r="A638" s="6"/>
      <c r="B638" s="36">
        <v>42701</v>
      </c>
      <c r="C638" s="37">
        <v>2.0833333333333332E-2</v>
      </c>
      <c r="D638" s="39">
        <v>0</v>
      </c>
      <c r="E638" s="39">
        <v>41.66</v>
      </c>
      <c r="F638" s="11">
        <f t="shared" si="27"/>
        <v>0</v>
      </c>
      <c r="G638" s="11">
        <f t="shared" si="28"/>
        <v>42.055770000000003</v>
      </c>
      <c r="H638" s="8">
        <f t="shared" si="29"/>
        <v>0</v>
      </c>
      <c r="J638" s="14"/>
      <c r="K638" s="63"/>
      <c r="L638" s="63"/>
      <c r="M638" s="63"/>
    </row>
    <row r="639" spans="1:13" outlineLevel="1">
      <c r="A639" s="6"/>
      <c r="B639" s="36">
        <v>42701</v>
      </c>
      <c r="C639" s="37">
        <v>4.1666666666666664E-2</v>
      </c>
      <c r="D639" s="39">
        <v>0</v>
      </c>
      <c r="E639" s="39">
        <v>37.299999999999997</v>
      </c>
      <c r="F639" s="11">
        <f t="shared" si="27"/>
        <v>0</v>
      </c>
      <c r="G639" s="11">
        <f t="shared" si="28"/>
        <v>37.654350000000001</v>
      </c>
      <c r="H639" s="8">
        <f t="shared" si="29"/>
        <v>0</v>
      </c>
      <c r="J639" s="14"/>
      <c r="K639" s="63"/>
      <c r="L639" s="63"/>
      <c r="M639" s="63"/>
    </row>
    <row r="640" spans="1:13" outlineLevel="1">
      <c r="A640" s="6"/>
      <c r="B640" s="36">
        <v>42701</v>
      </c>
      <c r="C640" s="37">
        <v>6.25E-2</v>
      </c>
      <c r="D640" s="39">
        <v>0</v>
      </c>
      <c r="E640" s="39">
        <v>37.770000000000003</v>
      </c>
      <c r="F640" s="11">
        <f t="shared" si="27"/>
        <v>0</v>
      </c>
      <c r="G640" s="11">
        <f t="shared" si="28"/>
        <v>38.128815000000003</v>
      </c>
      <c r="H640" s="8">
        <f t="shared" si="29"/>
        <v>0</v>
      </c>
      <c r="J640" s="14"/>
      <c r="K640" s="63"/>
      <c r="L640" s="63"/>
      <c r="M640" s="63"/>
    </row>
    <row r="641" spans="1:13" outlineLevel="1">
      <c r="A641" s="6"/>
      <c r="B641" s="36">
        <v>42701</v>
      </c>
      <c r="C641" s="37">
        <v>8.3333333333333329E-2</v>
      </c>
      <c r="D641" s="39">
        <v>0</v>
      </c>
      <c r="E641" s="39">
        <v>39.79</v>
      </c>
      <c r="F641" s="11">
        <f t="shared" si="27"/>
        <v>0</v>
      </c>
      <c r="G641" s="11">
        <f t="shared" si="28"/>
        <v>40.168005000000001</v>
      </c>
      <c r="H641" s="8">
        <f t="shared" si="29"/>
        <v>0</v>
      </c>
      <c r="J641" s="14"/>
      <c r="K641" s="63"/>
      <c r="L641" s="63"/>
      <c r="M641" s="63"/>
    </row>
    <row r="642" spans="1:13" outlineLevel="1">
      <c r="A642" s="6"/>
      <c r="B642" s="36">
        <v>42701</v>
      </c>
      <c r="C642" s="37">
        <v>0.10416666666666667</v>
      </c>
      <c r="D642" s="39">
        <v>0</v>
      </c>
      <c r="E642" s="39">
        <v>34.14</v>
      </c>
      <c r="F642" s="11">
        <f t="shared" si="27"/>
        <v>0</v>
      </c>
      <c r="G642" s="11">
        <f t="shared" si="28"/>
        <v>34.464330000000004</v>
      </c>
      <c r="H642" s="8">
        <f t="shared" si="29"/>
        <v>0</v>
      </c>
      <c r="J642" s="14"/>
      <c r="K642" s="63"/>
      <c r="L642" s="63"/>
      <c r="M642" s="63"/>
    </row>
    <row r="643" spans="1:13" outlineLevel="1">
      <c r="A643" s="6"/>
      <c r="B643" s="36">
        <v>42701</v>
      </c>
      <c r="C643" s="37">
        <v>0.125</v>
      </c>
      <c r="D643" s="39">
        <v>0</v>
      </c>
      <c r="E643" s="39">
        <v>33.14</v>
      </c>
      <c r="F643" s="11">
        <f t="shared" si="27"/>
        <v>0</v>
      </c>
      <c r="G643" s="11">
        <f t="shared" si="28"/>
        <v>33.454830000000001</v>
      </c>
      <c r="H643" s="8">
        <f t="shared" si="29"/>
        <v>0</v>
      </c>
      <c r="J643" s="14"/>
      <c r="K643" s="63"/>
      <c r="L643" s="63"/>
      <c r="M643" s="63"/>
    </row>
    <row r="644" spans="1:13" outlineLevel="1">
      <c r="A644" s="6"/>
      <c r="B644" s="36">
        <v>42701</v>
      </c>
      <c r="C644" s="37">
        <v>0.14583333333333334</v>
      </c>
      <c r="D644" s="39">
        <v>0</v>
      </c>
      <c r="E644" s="39">
        <v>30.35</v>
      </c>
      <c r="F644" s="11">
        <f t="shared" si="27"/>
        <v>0</v>
      </c>
      <c r="G644" s="11">
        <f t="shared" si="28"/>
        <v>30.638325000000002</v>
      </c>
      <c r="H644" s="8">
        <f t="shared" si="29"/>
        <v>0</v>
      </c>
      <c r="J644" s="14"/>
      <c r="K644" s="63"/>
      <c r="L644" s="63"/>
      <c r="M644" s="63"/>
    </row>
    <row r="645" spans="1:13" outlineLevel="1">
      <c r="A645" s="6"/>
      <c r="B645" s="36">
        <v>42701</v>
      </c>
      <c r="C645" s="37">
        <v>0.16666666666666666</v>
      </c>
      <c r="D645" s="39">
        <v>0</v>
      </c>
      <c r="E645" s="39">
        <v>30.39</v>
      </c>
      <c r="F645" s="11">
        <f t="shared" si="27"/>
        <v>0</v>
      </c>
      <c r="G645" s="11">
        <f t="shared" si="28"/>
        <v>30.678705000000001</v>
      </c>
      <c r="H645" s="8">
        <f t="shared" si="29"/>
        <v>0</v>
      </c>
      <c r="J645" s="14"/>
      <c r="K645" s="63"/>
      <c r="L645" s="63"/>
      <c r="M645" s="63"/>
    </row>
    <row r="646" spans="1:13" outlineLevel="1">
      <c r="A646" s="6"/>
      <c r="B646" s="36">
        <v>42701</v>
      </c>
      <c r="C646" s="37">
        <v>0.1875</v>
      </c>
      <c r="D646" s="39">
        <v>0</v>
      </c>
      <c r="E646" s="39">
        <v>32.74</v>
      </c>
      <c r="F646" s="11">
        <f t="shared" si="27"/>
        <v>0</v>
      </c>
      <c r="G646" s="11">
        <f t="shared" si="28"/>
        <v>33.051030000000004</v>
      </c>
      <c r="H646" s="8">
        <f t="shared" si="29"/>
        <v>0</v>
      </c>
      <c r="J646" s="14"/>
      <c r="K646" s="63"/>
      <c r="L646" s="63"/>
      <c r="M646" s="63"/>
    </row>
    <row r="647" spans="1:13" outlineLevel="1">
      <c r="A647" s="6"/>
      <c r="B647" s="36">
        <v>42701</v>
      </c>
      <c r="C647" s="37">
        <v>0.20833333333333334</v>
      </c>
      <c r="D647" s="39">
        <v>0</v>
      </c>
      <c r="E647" s="39">
        <v>31.25</v>
      </c>
      <c r="F647" s="11">
        <f t="shared" si="27"/>
        <v>0</v>
      </c>
      <c r="G647" s="11">
        <f t="shared" si="28"/>
        <v>31.546875000000004</v>
      </c>
      <c r="H647" s="8">
        <f t="shared" si="29"/>
        <v>0</v>
      </c>
      <c r="J647" s="14"/>
      <c r="K647" s="63"/>
      <c r="L647" s="63"/>
      <c r="M647" s="63"/>
    </row>
    <row r="648" spans="1:13" outlineLevel="1">
      <c r="A648" s="6"/>
      <c r="B648" s="36">
        <v>42701</v>
      </c>
      <c r="C648" s="37">
        <v>0.22916666666666666</v>
      </c>
      <c r="D648" s="39">
        <v>0.12392600000000001</v>
      </c>
      <c r="E648" s="39">
        <v>29.28</v>
      </c>
      <c r="F648" s="11">
        <f t="shared" si="27"/>
        <v>0.12388882220000001</v>
      </c>
      <c r="G648" s="11">
        <f t="shared" si="28"/>
        <v>29.558160000000004</v>
      </c>
      <c r="H648" s="8">
        <f t="shared" si="29"/>
        <v>18.39028472280085</v>
      </c>
      <c r="J648" s="14"/>
      <c r="K648" s="63"/>
      <c r="L648" s="63"/>
      <c r="M648" s="63"/>
    </row>
    <row r="649" spans="1:13" outlineLevel="1">
      <c r="A649" s="6"/>
      <c r="B649" s="36">
        <v>42701</v>
      </c>
      <c r="C649" s="37">
        <v>0.25</v>
      </c>
      <c r="D649" s="39">
        <v>0.32726900000000003</v>
      </c>
      <c r="E649" s="39">
        <v>30.75</v>
      </c>
      <c r="F649" s="11">
        <f t="shared" si="27"/>
        <v>0.32717081930000003</v>
      </c>
      <c r="G649" s="11">
        <f t="shared" si="28"/>
        <v>31.042125000000002</v>
      </c>
      <c r="H649" s="8">
        <f t="shared" si="29"/>
        <v>48.080328366336992</v>
      </c>
      <c r="J649" s="14"/>
      <c r="K649" s="63"/>
      <c r="L649" s="63"/>
      <c r="M649" s="63"/>
    </row>
    <row r="650" spans="1:13" outlineLevel="1">
      <c r="A650" s="6"/>
      <c r="B650" s="36">
        <v>42701</v>
      </c>
      <c r="C650" s="37">
        <v>0.27083333333333331</v>
      </c>
      <c r="D650" s="39">
        <v>0.39440399999999998</v>
      </c>
      <c r="E650" s="39">
        <v>33.39</v>
      </c>
      <c r="F650" s="11">
        <f t="shared" si="27"/>
        <v>0.39428567879999998</v>
      </c>
      <c r="G650" s="11">
        <f t="shared" si="28"/>
        <v>33.707205000000002</v>
      </c>
      <c r="H650" s="8">
        <f t="shared" si="29"/>
        <v>56.892582622524252</v>
      </c>
      <c r="J650" s="14"/>
      <c r="K650" s="63"/>
      <c r="L650" s="63"/>
      <c r="M650" s="63"/>
    </row>
    <row r="651" spans="1:13" outlineLevel="1">
      <c r="A651" s="6"/>
      <c r="B651" s="36">
        <v>42701</v>
      </c>
      <c r="C651" s="37">
        <v>0.29166666666666669</v>
      </c>
      <c r="D651" s="39">
        <v>0.7079970000000001</v>
      </c>
      <c r="E651" s="39">
        <v>43.54</v>
      </c>
      <c r="F651" s="11">
        <f t="shared" si="27"/>
        <v>0.70778460090000017</v>
      </c>
      <c r="G651" s="11">
        <f t="shared" si="28"/>
        <v>43.953630000000004</v>
      </c>
      <c r="H651" s="8">
        <f t="shared" si="29"/>
        <v>94.87595649254375</v>
      </c>
      <c r="J651" s="14"/>
      <c r="K651" s="63"/>
      <c r="L651" s="63"/>
      <c r="M651" s="63"/>
    </row>
    <row r="652" spans="1:13" outlineLevel="1">
      <c r="A652" s="6"/>
      <c r="B652" s="36">
        <v>42701</v>
      </c>
      <c r="C652" s="37">
        <v>0.3125</v>
      </c>
      <c r="D652" s="39">
        <v>1.2508229999999998</v>
      </c>
      <c r="E652" s="39">
        <v>41.57</v>
      </c>
      <c r="F652" s="11">
        <f t="shared" si="27"/>
        <v>1.2504477530999998</v>
      </c>
      <c r="G652" s="11">
        <f t="shared" si="28"/>
        <v>41.964915000000005</v>
      </c>
      <c r="H652" s="8">
        <f t="shared" si="29"/>
        <v>170.10476638101747</v>
      </c>
      <c r="J652" s="14"/>
      <c r="K652" s="63"/>
      <c r="L652" s="63"/>
      <c r="M652" s="63"/>
    </row>
    <row r="653" spans="1:13" outlineLevel="1">
      <c r="A653" s="6"/>
      <c r="B653" s="36">
        <v>42701</v>
      </c>
      <c r="C653" s="37">
        <v>0.33333333333333331</v>
      </c>
      <c r="D653" s="39">
        <v>1.6469479999999999</v>
      </c>
      <c r="E653" s="39">
        <v>39.729999999999997</v>
      </c>
      <c r="F653" s="11">
        <f t="shared" si="27"/>
        <v>1.6464539156</v>
      </c>
      <c r="G653" s="11">
        <f t="shared" si="28"/>
        <v>40.107435000000002</v>
      </c>
      <c r="H653" s="8">
        <f t="shared" si="29"/>
        <v>227.03375357637751</v>
      </c>
      <c r="J653" s="14"/>
      <c r="K653" s="63"/>
      <c r="L653" s="63"/>
      <c r="M653" s="63"/>
    </row>
    <row r="654" spans="1:13" outlineLevel="1">
      <c r="A654" s="6"/>
      <c r="B654" s="36">
        <v>42701</v>
      </c>
      <c r="C654" s="37">
        <v>0.35416666666666669</v>
      </c>
      <c r="D654" s="39">
        <v>2.3050990000000002</v>
      </c>
      <c r="E654" s="39">
        <v>47.31</v>
      </c>
      <c r="F654" s="11">
        <f t="shared" ref="F654:F717" si="30">IF($B$11="Electricity",$D654*$B$7,$D654*$B$8)</f>
        <v>2.3044074703000001</v>
      </c>
      <c r="G654" s="11">
        <f t="shared" ref="G654:G717" si="31">$E654*$B$8</f>
        <v>47.759445000000007</v>
      </c>
      <c r="H654" s="8">
        <f t="shared" si="29"/>
        <v>300.12730787801803</v>
      </c>
      <c r="J654" s="14"/>
      <c r="K654" s="63"/>
      <c r="L654" s="63"/>
      <c r="M654" s="63"/>
    </row>
    <row r="655" spans="1:13" outlineLevel="1">
      <c r="A655" s="6"/>
      <c r="B655" s="36">
        <v>42701</v>
      </c>
      <c r="C655" s="37">
        <v>0.375</v>
      </c>
      <c r="D655" s="39">
        <v>3.013398</v>
      </c>
      <c r="E655" s="39">
        <v>55.33</v>
      </c>
      <c r="F655" s="11">
        <f t="shared" si="30"/>
        <v>3.0124939806</v>
      </c>
      <c r="G655" s="11">
        <f t="shared" si="31"/>
        <v>55.855634999999999</v>
      </c>
      <c r="H655" s="8">
        <f t="shared" ref="H655:H718" si="32">F655*($B$6-G655)</f>
        <v>367.9591643267093</v>
      </c>
      <c r="J655" s="14"/>
      <c r="K655" s="63"/>
      <c r="L655" s="63"/>
      <c r="M655" s="63"/>
    </row>
    <row r="656" spans="1:13" outlineLevel="1">
      <c r="A656" s="6"/>
      <c r="B656" s="36">
        <v>42701</v>
      </c>
      <c r="C656" s="37">
        <v>0.39583333333333331</v>
      </c>
      <c r="D656" s="39">
        <v>3.7019990000000003</v>
      </c>
      <c r="E656" s="39">
        <v>59.5</v>
      </c>
      <c r="F656" s="11">
        <f t="shared" si="30"/>
        <v>3.7008884003000002</v>
      </c>
      <c r="G656" s="11">
        <f t="shared" si="31"/>
        <v>60.065250000000006</v>
      </c>
      <c r="H656" s="8">
        <f t="shared" si="32"/>
        <v>436.46334826728042</v>
      </c>
      <c r="J656" s="14"/>
      <c r="K656" s="63"/>
      <c r="L656" s="63"/>
      <c r="M656" s="63"/>
    </row>
    <row r="657" spans="1:13" outlineLevel="1">
      <c r="A657" s="6"/>
      <c r="B657" s="36">
        <v>42701</v>
      </c>
      <c r="C657" s="37">
        <v>0.41666666666666669</v>
      </c>
      <c r="D657" s="39">
        <v>5.1611530000000005</v>
      </c>
      <c r="E657" s="39">
        <v>55.44</v>
      </c>
      <c r="F657" s="11">
        <f t="shared" si="30"/>
        <v>5.1596046541000007</v>
      </c>
      <c r="G657" s="11">
        <f t="shared" si="31"/>
        <v>55.966680000000004</v>
      </c>
      <c r="H657" s="8">
        <f t="shared" si="32"/>
        <v>629.64368582727468</v>
      </c>
      <c r="J657" s="14"/>
      <c r="K657" s="63"/>
      <c r="L657" s="63"/>
      <c r="M657" s="63"/>
    </row>
    <row r="658" spans="1:13" outlineLevel="1">
      <c r="A658" s="6"/>
      <c r="B658" s="36">
        <v>42701</v>
      </c>
      <c r="C658" s="37">
        <v>0.4375</v>
      </c>
      <c r="D658" s="39">
        <v>5.2926500000000001</v>
      </c>
      <c r="E658" s="39">
        <v>55.33</v>
      </c>
      <c r="F658" s="11">
        <f t="shared" si="30"/>
        <v>5.2910622050000002</v>
      </c>
      <c r="G658" s="11">
        <f t="shared" si="31"/>
        <v>55.855634999999999</v>
      </c>
      <c r="H658" s="8">
        <f t="shared" si="32"/>
        <v>646.27343320522482</v>
      </c>
      <c r="J658" s="14"/>
      <c r="K658" s="63"/>
      <c r="L658" s="63"/>
      <c r="M658" s="63"/>
    </row>
    <row r="659" spans="1:13" outlineLevel="1">
      <c r="A659" s="6"/>
      <c r="B659" s="36">
        <v>42701</v>
      </c>
      <c r="C659" s="37">
        <v>0.45833333333333331</v>
      </c>
      <c r="D659" s="39">
        <v>4.2989929999999994</v>
      </c>
      <c r="E659" s="39">
        <v>49.08</v>
      </c>
      <c r="F659" s="11">
        <f t="shared" si="30"/>
        <v>4.2977033020999995</v>
      </c>
      <c r="G659" s="11">
        <f t="shared" si="31"/>
        <v>49.546260000000004</v>
      </c>
      <c r="H659" s="8">
        <f t="shared" si="32"/>
        <v>552.05606256509475</v>
      </c>
      <c r="J659" s="14"/>
      <c r="K659" s="63"/>
      <c r="L659" s="63"/>
      <c r="M659" s="63"/>
    </row>
    <row r="660" spans="1:13" outlineLevel="1">
      <c r="A660" s="6"/>
      <c r="B660" s="36">
        <v>42701</v>
      </c>
      <c r="C660" s="37">
        <v>0.47916666666666669</v>
      </c>
      <c r="D660" s="39">
        <v>5.6763890000000004</v>
      </c>
      <c r="E660" s="39">
        <v>45.37</v>
      </c>
      <c r="F660" s="11">
        <f t="shared" si="30"/>
        <v>5.6746860833000001</v>
      </c>
      <c r="G660" s="11">
        <f t="shared" si="31"/>
        <v>45.801015</v>
      </c>
      <c r="H660" s="8">
        <f t="shared" si="32"/>
        <v>750.18774040588539</v>
      </c>
      <c r="J660" s="14"/>
      <c r="K660" s="63"/>
      <c r="L660" s="63"/>
      <c r="M660" s="63"/>
    </row>
    <row r="661" spans="1:13" outlineLevel="1">
      <c r="A661" s="6"/>
      <c r="B661" s="36">
        <v>42701</v>
      </c>
      <c r="C661" s="37">
        <v>0.5</v>
      </c>
      <c r="D661" s="39">
        <v>6.3339600000000003</v>
      </c>
      <c r="E661" s="39">
        <v>50.07</v>
      </c>
      <c r="F661" s="11">
        <f t="shared" si="30"/>
        <v>6.3320598120000007</v>
      </c>
      <c r="G661" s="11">
        <f t="shared" si="31"/>
        <v>50.545665000000007</v>
      </c>
      <c r="H661" s="8">
        <f t="shared" si="32"/>
        <v>807.048472518685</v>
      </c>
      <c r="J661" s="14"/>
      <c r="K661" s="63"/>
      <c r="L661" s="63"/>
      <c r="M661" s="63"/>
    </row>
    <row r="662" spans="1:13" outlineLevel="1">
      <c r="A662" s="6"/>
      <c r="B662" s="36">
        <v>42701</v>
      </c>
      <c r="C662" s="37">
        <v>0.52083333333333337</v>
      </c>
      <c r="D662" s="39">
        <v>5.8634300000000001</v>
      </c>
      <c r="E662" s="39">
        <v>54.15</v>
      </c>
      <c r="F662" s="11">
        <f t="shared" si="30"/>
        <v>5.8616709710000006</v>
      </c>
      <c r="G662" s="11">
        <f t="shared" si="31"/>
        <v>54.664425000000001</v>
      </c>
      <c r="H662" s="8">
        <f t="shared" si="32"/>
        <v>722.95255966909338</v>
      </c>
      <c r="J662" s="14"/>
      <c r="K662" s="63"/>
      <c r="L662" s="63"/>
      <c r="M662" s="63"/>
    </row>
    <row r="663" spans="1:13" outlineLevel="1">
      <c r="A663" s="6"/>
      <c r="B663" s="36">
        <v>42701</v>
      </c>
      <c r="C663" s="37">
        <v>0.54166666666666663</v>
      </c>
      <c r="D663" s="39">
        <v>6.2925650000000006</v>
      </c>
      <c r="E663" s="39">
        <v>54.29</v>
      </c>
      <c r="F663" s="11">
        <f t="shared" si="30"/>
        <v>6.2906772305000009</v>
      </c>
      <c r="G663" s="11">
        <f t="shared" si="31"/>
        <v>54.805755000000005</v>
      </c>
      <c r="H663" s="8">
        <f t="shared" si="32"/>
        <v>774.97523195013855</v>
      </c>
      <c r="J663" s="14"/>
      <c r="K663" s="63"/>
      <c r="L663" s="63"/>
      <c r="M663" s="63"/>
    </row>
    <row r="664" spans="1:13" outlineLevel="1">
      <c r="A664" s="6"/>
      <c r="B664" s="36">
        <v>42701</v>
      </c>
      <c r="C664" s="37">
        <v>0.5625</v>
      </c>
      <c r="D664" s="39">
        <v>6.0837389999999996</v>
      </c>
      <c r="E664" s="39">
        <v>56.49</v>
      </c>
      <c r="F664" s="11">
        <f t="shared" si="30"/>
        <v>6.0819138783</v>
      </c>
      <c r="G664" s="11">
        <f t="shared" si="31"/>
        <v>57.026655000000005</v>
      </c>
      <c r="H664" s="8">
        <f t="shared" si="32"/>
        <v>735.74946585987391</v>
      </c>
      <c r="J664" s="14"/>
      <c r="K664" s="63"/>
      <c r="L664" s="63"/>
      <c r="M664" s="63"/>
    </row>
    <row r="665" spans="1:13" outlineLevel="1">
      <c r="A665" s="6"/>
      <c r="B665" s="36">
        <v>42701</v>
      </c>
      <c r="C665" s="37">
        <v>0.58333333333333337</v>
      </c>
      <c r="D665" s="39">
        <v>5.7816720000000004</v>
      </c>
      <c r="E665" s="39">
        <v>56.66</v>
      </c>
      <c r="F665" s="11">
        <f t="shared" si="30"/>
        <v>5.7799374984000007</v>
      </c>
      <c r="G665" s="11">
        <f t="shared" si="31"/>
        <v>57.198270000000001</v>
      </c>
      <c r="H665" s="8">
        <f t="shared" si="32"/>
        <v>698.2264490985923</v>
      </c>
      <c r="J665" s="14"/>
      <c r="K665" s="63"/>
      <c r="L665" s="63"/>
      <c r="M665" s="63"/>
    </row>
    <row r="666" spans="1:13" outlineLevel="1">
      <c r="A666" s="6"/>
      <c r="B666" s="36">
        <v>42701</v>
      </c>
      <c r="C666" s="37">
        <v>0.60416666666666663</v>
      </c>
      <c r="D666" s="39">
        <v>5.3660220000000001</v>
      </c>
      <c r="E666" s="39">
        <v>58.59</v>
      </c>
      <c r="F666" s="11">
        <f t="shared" si="30"/>
        <v>5.3644121934000006</v>
      </c>
      <c r="G666" s="11">
        <f t="shared" si="31"/>
        <v>59.146605000000008</v>
      </c>
      <c r="H666" s="8">
        <f t="shared" si="32"/>
        <v>637.57860136498664</v>
      </c>
      <c r="J666" s="14"/>
      <c r="K666" s="63"/>
      <c r="L666" s="63"/>
      <c r="M666" s="63"/>
    </row>
    <row r="667" spans="1:13" outlineLevel="1">
      <c r="A667" s="6"/>
      <c r="B667" s="36">
        <v>42701</v>
      </c>
      <c r="C667" s="37">
        <v>0.625</v>
      </c>
      <c r="D667" s="39">
        <v>4.8790849999999999</v>
      </c>
      <c r="E667" s="39">
        <v>61.87</v>
      </c>
      <c r="F667" s="11">
        <f t="shared" si="30"/>
        <v>4.8776212745</v>
      </c>
      <c r="G667" s="11">
        <f t="shared" si="31"/>
        <v>62.457765000000002</v>
      </c>
      <c r="H667" s="8">
        <f t="shared" si="32"/>
        <v>563.57126353927856</v>
      </c>
      <c r="J667" s="14"/>
      <c r="K667" s="63"/>
      <c r="L667" s="63"/>
      <c r="M667" s="63"/>
    </row>
    <row r="668" spans="1:13" outlineLevel="1">
      <c r="A668" s="6"/>
      <c r="B668" s="36">
        <v>42701</v>
      </c>
      <c r="C668" s="37">
        <v>0.64583333333333337</v>
      </c>
      <c r="D668" s="39">
        <v>4.2923479999999996</v>
      </c>
      <c r="E668" s="39">
        <v>59.89</v>
      </c>
      <c r="F668" s="11">
        <f t="shared" si="30"/>
        <v>4.2910602955999995</v>
      </c>
      <c r="G668" s="11">
        <f t="shared" si="31"/>
        <v>60.458955000000003</v>
      </c>
      <c r="H668" s="8">
        <f t="shared" si="32"/>
        <v>504.37571130283283</v>
      </c>
      <c r="J668" s="14"/>
      <c r="K668" s="63"/>
      <c r="L668" s="63"/>
      <c r="M668" s="63"/>
    </row>
    <row r="669" spans="1:13" outlineLevel="1">
      <c r="A669" s="6"/>
      <c r="B669" s="36">
        <v>42701</v>
      </c>
      <c r="C669" s="37">
        <v>0.66666666666666663</v>
      </c>
      <c r="D669" s="39">
        <v>3.593038</v>
      </c>
      <c r="E669" s="39">
        <v>62.29</v>
      </c>
      <c r="F669" s="11">
        <f t="shared" si="30"/>
        <v>3.5919600886</v>
      </c>
      <c r="G669" s="11">
        <f t="shared" si="31"/>
        <v>62.881755000000005</v>
      </c>
      <c r="H669" s="8">
        <f t="shared" si="32"/>
        <v>413.5001415096765</v>
      </c>
      <c r="J669" s="14"/>
      <c r="K669" s="63"/>
      <c r="L669" s="63"/>
      <c r="M669" s="63"/>
    </row>
    <row r="670" spans="1:13" outlineLevel="1">
      <c r="A670" s="6"/>
      <c r="B670" s="36">
        <v>42701</v>
      </c>
      <c r="C670" s="37">
        <v>0.6875</v>
      </c>
      <c r="D670" s="39">
        <v>2.8047440000000003</v>
      </c>
      <c r="E670" s="39">
        <v>62.14</v>
      </c>
      <c r="F670" s="11">
        <f t="shared" si="30"/>
        <v>2.8039025768000005</v>
      </c>
      <c r="G670" s="11">
        <f t="shared" si="31"/>
        <v>62.730330000000002</v>
      </c>
      <c r="H670" s="8">
        <f t="shared" si="32"/>
        <v>323.20492473988571</v>
      </c>
      <c r="J670" s="14"/>
      <c r="K670" s="63"/>
      <c r="L670" s="63"/>
      <c r="M670" s="63"/>
    </row>
    <row r="671" spans="1:13" outlineLevel="1">
      <c r="A671" s="6"/>
      <c r="B671" s="36">
        <v>42701</v>
      </c>
      <c r="C671" s="37">
        <v>0.70833333333333337</v>
      </c>
      <c r="D671" s="39">
        <v>1.9306709999999998</v>
      </c>
      <c r="E671" s="39">
        <v>64.83</v>
      </c>
      <c r="F671" s="11">
        <f t="shared" si="30"/>
        <v>1.9300917986999999</v>
      </c>
      <c r="G671" s="11">
        <f t="shared" si="31"/>
        <v>65.445885000000004</v>
      </c>
      <c r="H671" s="8">
        <f t="shared" si="32"/>
        <v>217.23977427143663</v>
      </c>
      <c r="J671" s="14"/>
      <c r="K671" s="63"/>
      <c r="L671" s="63"/>
      <c r="M671" s="63"/>
    </row>
    <row r="672" spans="1:13" outlineLevel="1">
      <c r="A672" s="6"/>
      <c r="B672" s="36">
        <v>42701</v>
      </c>
      <c r="C672" s="37">
        <v>0.72916666666666663</v>
      </c>
      <c r="D672" s="39">
        <v>1.0446849999999999</v>
      </c>
      <c r="E672" s="39">
        <v>59.79</v>
      </c>
      <c r="F672" s="11">
        <f t="shared" si="30"/>
        <v>1.0443715944999998</v>
      </c>
      <c r="G672" s="11">
        <f t="shared" si="31"/>
        <v>60.358005000000006</v>
      </c>
      <c r="H672" s="8">
        <f t="shared" si="32"/>
        <v>122.861957898311</v>
      </c>
      <c r="J672" s="14"/>
      <c r="K672" s="63"/>
      <c r="L672" s="63"/>
      <c r="M672" s="63"/>
    </row>
    <row r="673" spans="1:13" outlineLevel="1">
      <c r="A673" s="6"/>
      <c r="B673" s="36">
        <v>42701</v>
      </c>
      <c r="C673" s="37">
        <v>0.75</v>
      </c>
      <c r="D673" s="39">
        <v>0.39085599999999998</v>
      </c>
      <c r="E673" s="39">
        <v>59.39</v>
      </c>
      <c r="F673" s="11">
        <f t="shared" si="30"/>
        <v>0.39073874320000002</v>
      </c>
      <c r="G673" s="11">
        <f t="shared" si="31"/>
        <v>59.954205000000002</v>
      </c>
      <c r="H673" s="8">
        <f t="shared" si="32"/>
        <v>46.125065578344845</v>
      </c>
      <c r="J673" s="14"/>
      <c r="K673" s="63"/>
      <c r="L673" s="63"/>
      <c r="M673" s="63"/>
    </row>
    <row r="674" spans="1:13" outlineLevel="1">
      <c r="A674" s="6"/>
      <c r="B674" s="36">
        <v>42701</v>
      </c>
      <c r="C674" s="37">
        <v>0.77083333333333337</v>
      </c>
      <c r="D674" s="39">
        <v>0.146399</v>
      </c>
      <c r="E674" s="39">
        <v>58.3</v>
      </c>
      <c r="F674" s="11">
        <f t="shared" si="30"/>
        <v>0.1463550803</v>
      </c>
      <c r="G674" s="11">
        <f t="shared" si="31"/>
        <v>58.853850000000001</v>
      </c>
      <c r="H674" s="8">
        <f t="shared" si="32"/>
        <v>17.437644350685844</v>
      </c>
      <c r="J674" s="14"/>
      <c r="K674" s="63"/>
      <c r="L674" s="63"/>
      <c r="M674" s="63"/>
    </row>
    <row r="675" spans="1:13" outlineLevel="1">
      <c r="A675" s="6"/>
      <c r="B675" s="36">
        <v>42701</v>
      </c>
      <c r="C675" s="37">
        <v>0.79166666666666663</v>
      </c>
      <c r="D675" s="39">
        <v>4.1739000000000005E-2</v>
      </c>
      <c r="E675" s="39">
        <v>63.32</v>
      </c>
      <c r="F675" s="11">
        <f t="shared" si="30"/>
        <v>4.1726478300000008E-2</v>
      </c>
      <c r="G675" s="11">
        <f t="shared" si="31"/>
        <v>63.921540000000007</v>
      </c>
      <c r="H675" s="8">
        <f t="shared" si="32"/>
        <v>4.7600923856874182</v>
      </c>
      <c r="J675" s="14"/>
      <c r="K675" s="63"/>
      <c r="L675" s="63"/>
      <c r="M675" s="63"/>
    </row>
    <row r="676" spans="1:13" outlineLevel="1">
      <c r="A676" s="6"/>
      <c r="B676" s="36">
        <v>42701</v>
      </c>
      <c r="C676" s="37">
        <v>0.8125</v>
      </c>
      <c r="D676" s="39">
        <v>0</v>
      </c>
      <c r="E676" s="39">
        <v>59.37</v>
      </c>
      <c r="F676" s="11">
        <f t="shared" si="30"/>
        <v>0</v>
      </c>
      <c r="G676" s="11">
        <f t="shared" si="31"/>
        <v>59.934015000000002</v>
      </c>
      <c r="H676" s="8">
        <f t="shared" si="32"/>
        <v>0</v>
      </c>
      <c r="J676" s="14"/>
      <c r="K676" s="63"/>
      <c r="L676" s="63"/>
      <c r="M676" s="63"/>
    </row>
    <row r="677" spans="1:13" outlineLevel="1">
      <c r="A677" s="6"/>
      <c r="B677" s="36">
        <v>42701</v>
      </c>
      <c r="C677" s="37">
        <v>0.83333333333333337</v>
      </c>
      <c r="D677" s="39">
        <v>0</v>
      </c>
      <c r="E677" s="39">
        <v>60.12</v>
      </c>
      <c r="F677" s="11">
        <f t="shared" si="30"/>
        <v>0</v>
      </c>
      <c r="G677" s="11">
        <f t="shared" si="31"/>
        <v>60.691140000000004</v>
      </c>
      <c r="H677" s="8">
        <f t="shared" si="32"/>
        <v>0</v>
      </c>
      <c r="J677" s="14"/>
      <c r="K677" s="63"/>
      <c r="L677" s="63"/>
      <c r="M677" s="63"/>
    </row>
    <row r="678" spans="1:13" outlineLevel="1">
      <c r="A678" s="6"/>
      <c r="B678" s="36">
        <v>42701</v>
      </c>
      <c r="C678" s="37">
        <v>0.85416666666666663</v>
      </c>
      <c r="D678" s="39">
        <v>0</v>
      </c>
      <c r="E678" s="39">
        <v>56.35</v>
      </c>
      <c r="F678" s="11">
        <f t="shared" si="30"/>
        <v>0</v>
      </c>
      <c r="G678" s="11">
        <f t="shared" si="31"/>
        <v>56.885325000000002</v>
      </c>
      <c r="H678" s="8">
        <f t="shared" si="32"/>
        <v>0</v>
      </c>
      <c r="J678" s="14"/>
      <c r="K678" s="63"/>
      <c r="L678" s="63"/>
      <c r="M678" s="63"/>
    </row>
    <row r="679" spans="1:13" outlineLevel="1">
      <c r="A679" s="6"/>
      <c r="B679" s="36">
        <v>42701</v>
      </c>
      <c r="C679" s="37">
        <v>0.875</v>
      </c>
      <c r="D679" s="39">
        <v>0</v>
      </c>
      <c r="E679" s="39">
        <v>49.06</v>
      </c>
      <c r="F679" s="11">
        <f t="shared" si="30"/>
        <v>0</v>
      </c>
      <c r="G679" s="11">
        <f t="shared" si="31"/>
        <v>49.526070000000004</v>
      </c>
      <c r="H679" s="8">
        <f t="shared" si="32"/>
        <v>0</v>
      </c>
      <c r="J679" s="14"/>
      <c r="K679" s="63"/>
      <c r="L679" s="63"/>
      <c r="M679" s="63"/>
    </row>
    <row r="680" spans="1:13" outlineLevel="1">
      <c r="A680" s="6"/>
      <c r="B680" s="36">
        <v>42701</v>
      </c>
      <c r="C680" s="37">
        <v>0.89583333333333337</v>
      </c>
      <c r="D680" s="39">
        <v>0</v>
      </c>
      <c r="E680" s="39">
        <v>39.72</v>
      </c>
      <c r="F680" s="11">
        <f t="shared" si="30"/>
        <v>0</v>
      </c>
      <c r="G680" s="11">
        <f t="shared" si="31"/>
        <v>40.097340000000003</v>
      </c>
      <c r="H680" s="8">
        <f t="shared" si="32"/>
        <v>0</v>
      </c>
      <c r="J680" s="14"/>
      <c r="K680" s="63"/>
      <c r="L680" s="63"/>
      <c r="M680" s="63"/>
    </row>
    <row r="681" spans="1:13" outlineLevel="1">
      <c r="A681" s="6"/>
      <c r="B681" s="36">
        <v>42701</v>
      </c>
      <c r="C681" s="37">
        <v>0.91666666666666663</v>
      </c>
      <c r="D681" s="39">
        <v>0</v>
      </c>
      <c r="E681" s="39">
        <v>37.46</v>
      </c>
      <c r="F681" s="11">
        <f t="shared" si="30"/>
        <v>0</v>
      </c>
      <c r="G681" s="11">
        <f t="shared" si="31"/>
        <v>37.815870000000004</v>
      </c>
      <c r="H681" s="8">
        <f t="shared" si="32"/>
        <v>0</v>
      </c>
      <c r="J681" s="14"/>
      <c r="K681" s="63"/>
      <c r="L681" s="63"/>
      <c r="M681" s="63"/>
    </row>
    <row r="682" spans="1:13" outlineLevel="1">
      <c r="A682" s="6"/>
      <c r="B682" s="36">
        <v>42701</v>
      </c>
      <c r="C682" s="37">
        <v>0.9375</v>
      </c>
      <c r="D682" s="39">
        <v>0</v>
      </c>
      <c r="E682" s="39">
        <v>46.03</v>
      </c>
      <c r="F682" s="11">
        <f t="shared" si="30"/>
        <v>0</v>
      </c>
      <c r="G682" s="11">
        <f t="shared" si="31"/>
        <v>46.467285000000004</v>
      </c>
      <c r="H682" s="8">
        <f t="shared" si="32"/>
        <v>0</v>
      </c>
      <c r="J682" s="14"/>
      <c r="K682" s="63"/>
      <c r="L682" s="63"/>
      <c r="M682" s="63"/>
    </row>
    <row r="683" spans="1:13" outlineLevel="1">
      <c r="A683" s="6"/>
      <c r="B683" s="36">
        <v>42701</v>
      </c>
      <c r="C683" s="37">
        <v>0.95833333333333337</v>
      </c>
      <c r="D683" s="39">
        <v>0</v>
      </c>
      <c r="E683" s="39">
        <v>39.840000000000003</v>
      </c>
      <c r="F683" s="11">
        <f t="shared" si="30"/>
        <v>0</v>
      </c>
      <c r="G683" s="11">
        <f t="shared" si="31"/>
        <v>40.218480000000007</v>
      </c>
      <c r="H683" s="8">
        <f t="shared" si="32"/>
        <v>0</v>
      </c>
      <c r="J683" s="14"/>
      <c r="K683" s="63"/>
      <c r="L683" s="63"/>
      <c r="M683" s="63"/>
    </row>
    <row r="684" spans="1:13" outlineLevel="1">
      <c r="A684" s="6"/>
      <c r="B684" s="36">
        <v>42701</v>
      </c>
      <c r="C684" s="37">
        <v>0.97916666666666663</v>
      </c>
      <c r="D684" s="39">
        <v>0</v>
      </c>
      <c r="E684" s="39">
        <v>54.87</v>
      </c>
      <c r="F684" s="11">
        <f t="shared" si="30"/>
        <v>0</v>
      </c>
      <c r="G684" s="11">
        <f t="shared" si="31"/>
        <v>55.391265000000004</v>
      </c>
      <c r="H684" s="8">
        <f t="shared" si="32"/>
        <v>0</v>
      </c>
      <c r="J684" s="14"/>
      <c r="K684" s="63"/>
      <c r="L684" s="63"/>
      <c r="M684" s="63"/>
    </row>
    <row r="685" spans="1:13" outlineLevel="1">
      <c r="A685" s="6"/>
      <c r="B685" s="36">
        <v>42701</v>
      </c>
      <c r="C685" s="37">
        <v>0</v>
      </c>
      <c r="D685" s="39">
        <v>0</v>
      </c>
      <c r="E685" s="39">
        <v>49.47</v>
      </c>
      <c r="F685" s="11">
        <f t="shared" si="30"/>
        <v>0</v>
      </c>
      <c r="G685" s="11">
        <f t="shared" si="31"/>
        <v>49.939965000000001</v>
      </c>
      <c r="H685" s="8">
        <f t="shared" si="32"/>
        <v>0</v>
      </c>
      <c r="J685" s="14"/>
      <c r="K685" s="63"/>
      <c r="L685" s="63"/>
      <c r="M685" s="63"/>
    </row>
    <row r="686" spans="1:13" outlineLevel="1">
      <c r="A686" s="6"/>
      <c r="B686" s="36">
        <v>42702</v>
      </c>
      <c r="C686" s="37">
        <v>2.0833333333333332E-2</v>
      </c>
      <c r="D686" s="39">
        <v>0</v>
      </c>
      <c r="E686" s="39">
        <v>46.21</v>
      </c>
      <c r="F686" s="11">
        <f t="shared" si="30"/>
        <v>0</v>
      </c>
      <c r="G686" s="11">
        <f t="shared" si="31"/>
        <v>46.648995000000006</v>
      </c>
      <c r="H686" s="8">
        <f t="shared" si="32"/>
        <v>0</v>
      </c>
      <c r="J686" s="14"/>
      <c r="K686" s="63"/>
      <c r="L686" s="63"/>
      <c r="M686" s="63"/>
    </row>
    <row r="687" spans="1:13" outlineLevel="1">
      <c r="A687" s="6"/>
      <c r="B687" s="36">
        <v>42702</v>
      </c>
      <c r="C687" s="37">
        <v>4.1666666666666664E-2</v>
      </c>
      <c r="D687" s="39">
        <v>0</v>
      </c>
      <c r="E687" s="39">
        <v>37.909999999999997</v>
      </c>
      <c r="F687" s="11">
        <f t="shared" si="30"/>
        <v>0</v>
      </c>
      <c r="G687" s="11">
        <f t="shared" si="31"/>
        <v>38.270144999999999</v>
      </c>
      <c r="H687" s="8">
        <f t="shared" si="32"/>
        <v>0</v>
      </c>
      <c r="J687" s="14"/>
      <c r="K687" s="63"/>
      <c r="L687" s="63"/>
      <c r="M687" s="63"/>
    </row>
    <row r="688" spans="1:13" outlineLevel="1">
      <c r="A688" s="6"/>
      <c r="B688" s="36">
        <v>42702</v>
      </c>
      <c r="C688" s="37">
        <v>6.25E-2</v>
      </c>
      <c r="D688" s="39">
        <v>0</v>
      </c>
      <c r="E688" s="39">
        <v>38.83</v>
      </c>
      <c r="F688" s="11">
        <f t="shared" si="30"/>
        <v>0</v>
      </c>
      <c r="G688" s="11">
        <f t="shared" si="31"/>
        <v>39.198885000000004</v>
      </c>
      <c r="H688" s="8">
        <f t="shared" si="32"/>
        <v>0</v>
      </c>
      <c r="J688" s="14"/>
      <c r="K688" s="63"/>
      <c r="L688" s="63"/>
      <c r="M688" s="63"/>
    </row>
    <row r="689" spans="1:13" outlineLevel="1">
      <c r="A689" s="6"/>
      <c r="B689" s="36">
        <v>42702</v>
      </c>
      <c r="C689" s="37">
        <v>8.3333333333333329E-2</v>
      </c>
      <c r="D689" s="39">
        <v>0</v>
      </c>
      <c r="E689" s="39">
        <v>38.14</v>
      </c>
      <c r="F689" s="11">
        <f t="shared" si="30"/>
        <v>0</v>
      </c>
      <c r="G689" s="11">
        <f t="shared" si="31"/>
        <v>38.502330000000001</v>
      </c>
      <c r="H689" s="8">
        <f t="shared" si="32"/>
        <v>0</v>
      </c>
      <c r="J689" s="14"/>
      <c r="K689" s="63"/>
      <c r="L689" s="63"/>
      <c r="M689" s="63"/>
    </row>
    <row r="690" spans="1:13" outlineLevel="1">
      <c r="A690" s="6"/>
      <c r="B690" s="36">
        <v>42702</v>
      </c>
      <c r="C690" s="37">
        <v>0.10416666666666667</v>
      </c>
      <c r="D690" s="39">
        <v>0</v>
      </c>
      <c r="E690" s="39">
        <v>37.47</v>
      </c>
      <c r="F690" s="11">
        <f t="shared" si="30"/>
        <v>0</v>
      </c>
      <c r="G690" s="11">
        <f t="shared" si="31"/>
        <v>37.825965000000004</v>
      </c>
      <c r="H690" s="8">
        <f t="shared" si="32"/>
        <v>0</v>
      </c>
      <c r="J690" s="14"/>
      <c r="K690" s="63"/>
      <c r="L690" s="63"/>
      <c r="M690" s="63"/>
    </row>
    <row r="691" spans="1:13" outlineLevel="1">
      <c r="A691" s="6"/>
      <c r="B691" s="36">
        <v>42702</v>
      </c>
      <c r="C691" s="37">
        <v>0.125</v>
      </c>
      <c r="D691" s="39">
        <v>0</v>
      </c>
      <c r="E691" s="39">
        <v>37.32</v>
      </c>
      <c r="F691" s="11">
        <f t="shared" si="30"/>
        <v>0</v>
      </c>
      <c r="G691" s="11">
        <f t="shared" si="31"/>
        <v>37.67454</v>
      </c>
      <c r="H691" s="8">
        <f t="shared" si="32"/>
        <v>0</v>
      </c>
      <c r="J691" s="14"/>
      <c r="K691" s="63"/>
      <c r="L691" s="63"/>
      <c r="M691" s="63"/>
    </row>
    <row r="692" spans="1:13" outlineLevel="1">
      <c r="A692" s="6"/>
      <c r="B692" s="36">
        <v>42702</v>
      </c>
      <c r="C692" s="37">
        <v>0.14583333333333334</v>
      </c>
      <c r="D692" s="39">
        <v>0</v>
      </c>
      <c r="E692" s="39">
        <v>39.69</v>
      </c>
      <c r="F692" s="11">
        <f t="shared" si="30"/>
        <v>0</v>
      </c>
      <c r="G692" s="11">
        <f t="shared" si="31"/>
        <v>40.067055000000003</v>
      </c>
      <c r="H692" s="8">
        <f t="shared" si="32"/>
        <v>0</v>
      </c>
      <c r="J692" s="14"/>
      <c r="K692" s="63"/>
      <c r="L692" s="63"/>
      <c r="M692" s="63"/>
    </row>
    <row r="693" spans="1:13" outlineLevel="1">
      <c r="A693" s="6"/>
      <c r="B693" s="36">
        <v>42702</v>
      </c>
      <c r="C693" s="37">
        <v>0.16666666666666666</v>
      </c>
      <c r="D693" s="39">
        <v>0</v>
      </c>
      <c r="E693" s="39">
        <v>37.47</v>
      </c>
      <c r="F693" s="11">
        <f t="shared" si="30"/>
        <v>0</v>
      </c>
      <c r="G693" s="11">
        <f t="shared" si="31"/>
        <v>37.825965000000004</v>
      </c>
      <c r="H693" s="8">
        <f t="shared" si="32"/>
        <v>0</v>
      </c>
      <c r="J693" s="14"/>
      <c r="K693" s="63"/>
      <c r="L693" s="63"/>
      <c r="M693" s="63"/>
    </row>
    <row r="694" spans="1:13" outlineLevel="1">
      <c r="A694" s="6"/>
      <c r="B694" s="36">
        <v>42702</v>
      </c>
      <c r="C694" s="37">
        <v>0.1875</v>
      </c>
      <c r="D694" s="39">
        <v>0</v>
      </c>
      <c r="E694" s="39">
        <v>47.23</v>
      </c>
      <c r="F694" s="11">
        <f t="shared" si="30"/>
        <v>0</v>
      </c>
      <c r="G694" s="11">
        <f t="shared" si="31"/>
        <v>47.678685000000002</v>
      </c>
      <c r="H694" s="8">
        <f t="shared" si="32"/>
        <v>0</v>
      </c>
      <c r="J694" s="14"/>
      <c r="K694" s="63"/>
      <c r="L694" s="63"/>
      <c r="M694" s="63"/>
    </row>
    <row r="695" spans="1:13" outlineLevel="1">
      <c r="A695" s="6"/>
      <c r="B695" s="36">
        <v>42702</v>
      </c>
      <c r="C695" s="37">
        <v>0.20833333333333334</v>
      </c>
      <c r="D695" s="39">
        <v>0</v>
      </c>
      <c r="E695" s="39">
        <v>41.13</v>
      </c>
      <c r="F695" s="11">
        <f t="shared" si="30"/>
        <v>0</v>
      </c>
      <c r="G695" s="11">
        <f t="shared" si="31"/>
        <v>41.520735000000002</v>
      </c>
      <c r="H695" s="8">
        <f t="shared" si="32"/>
        <v>0</v>
      </c>
      <c r="J695" s="14"/>
      <c r="K695" s="63"/>
      <c r="L695" s="63"/>
      <c r="M695" s="63"/>
    </row>
    <row r="696" spans="1:13" outlineLevel="1">
      <c r="A696" s="6"/>
      <c r="B696" s="36">
        <v>42702</v>
      </c>
      <c r="C696" s="37">
        <v>0.22916666666666666</v>
      </c>
      <c r="D696" s="39">
        <v>7.7736E-2</v>
      </c>
      <c r="E696" s="39">
        <v>48.46</v>
      </c>
      <c r="F696" s="11">
        <f t="shared" si="30"/>
        <v>7.7712679199999996E-2</v>
      </c>
      <c r="G696" s="11">
        <f t="shared" si="31"/>
        <v>48.920370000000005</v>
      </c>
      <c r="H696" s="8">
        <f t="shared" si="32"/>
        <v>10.031123877444696</v>
      </c>
      <c r="J696" s="14"/>
      <c r="K696" s="63"/>
      <c r="L696" s="63"/>
      <c r="M696" s="63"/>
    </row>
    <row r="697" spans="1:13" outlineLevel="1">
      <c r="A697" s="6"/>
      <c r="B697" s="36">
        <v>42702</v>
      </c>
      <c r="C697" s="37">
        <v>0.25</v>
      </c>
      <c r="D697" s="39">
        <v>0.43842300000000001</v>
      </c>
      <c r="E697" s="39">
        <v>61.47</v>
      </c>
      <c r="F697" s="11">
        <f t="shared" si="30"/>
        <v>0.4382914731</v>
      </c>
      <c r="G697" s="11">
        <f t="shared" si="31"/>
        <v>62.053965000000005</v>
      </c>
      <c r="H697" s="8">
        <f t="shared" si="32"/>
        <v>50.818158480254155</v>
      </c>
      <c r="J697" s="14"/>
      <c r="K697" s="63"/>
      <c r="L697" s="63"/>
      <c r="M697" s="63"/>
    </row>
    <row r="698" spans="1:13" outlineLevel="1">
      <c r="A698" s="6"/>
      <c r="B698" s="36">
        <v>42702</v>
      </c>
      <c r="C698" s="37">
        <v>0.27083333333333331</v>
      </c>
      <c r="D698" s="39">
        <v>0.88035200000000002</v>
      </c>
      <c r="E698" s="39">
        <v>73.47</v>
      </c>
      <c r="F698" s="11">
        <f t="shared" si="30"/>
        <v>0.88008789440000001</v>
      </c>
      <c r="G698" s="11">
        <f t="shared" si="31"/>
        <v>74.167965000000009</v>
      </c>
      <c r="H698" s="8">
        <f t="shared" si="32"/>
        <v>91.381317054417096</v>
      </c>
      <c r="J698" s="14"/>
      <c r="K698" s="63"/>
      <c r="L698" s="63"/>
      <c r="M698" s="63"/>
    </row>
    <row r="699" spans="1:13" outlineLevel="1">
      <c r="A699" s="6"/>
      <c r="B699" s="36">
        <v>42702</v>
      </c>
      <c r="C699" s="37">
        <v>0.29166666666666669</v>
      </c>
      <c r="D699" s="39">
        <v>1.6537639999999998</v>
      </c>
      <c r="E699" s="39">
        <v>112.61</v>
      </c>
      <c r="F699" s="11">
        <f t="shared" si="30"/>
        <v>1.6532678707999999</v>
      </c>
      <c r="G699" s="11">
        <f t="shared" si="31"/>
        <v>113.67979500000001</v>
      </c>
      <c r="H699" s="8">
        <f t="shared" si="32"/>
        <v>106.33852836976949</v>
      </c>
      <c r="J699" s="14"/>
      <c r="K699" s="63"/>
      <c r="L699" s="63"/>
      <c r="M699" s="63"/>
    </row>
    <row r="700" spans="1:13" outlineLevel="1">
      <c r="A700" s="6"/>
      <c r="B700" s="36">
        <v>42702</v>
      </c>
      <c r="C700" s="37">
        <v>0.3125</v>
      </c>
      <c r="D700" s="39">
        <v>2.1009830000000003</v>
      </c>
      <c r="E700" s="39">
        <v>66.37</v>
      </c>
      <c r="F700" s="11">
        <f t="shared" si="30"/>
        <v>2.1003527051000002</v>
      </c>
      <c r="G700" s="11">
        <f t="shared" si="31"/>
        <v>67.000515000000007</v>
      </c>
      <c r="H700" s="8">
        <f t="shared" si="32"/>
        <v>233.13806858445687</v>
      </c>
      <c r="J700" s="14"/>
      <c r="K700" s="63"/>
      <c r="L700" s="63"/>
      <c r="M700" s="63"/>
    </row>
    <row r="701" spans="1:13" outlineLevel="1">
      <c r="A701" s="6"/>
      <c r="B701" s="36">
        <v>42702</v>
      </c>
      <c r="C701" s="37">
        <v>0.33333333333333331</v>
      </c>
      <c r="D701" s="39">
        <v>3.5171509999999997</v>
      </c>
      <c r="E701" s="39">
        <v>88.03</v>
      </c>
      <c r="F701" s="11">
        <f t="shared" si="30"/>
        <v>3.5160958546999996</v>
      </c>
      <c r="G701" s="11">
        <f t="shared" si="31"/>
        <v>88.866285000000005</v>
      </c>
      <c r="H701" s="8">
        <f t="shared" si="32"/>
        <v>313.40268582551118</v>
      </c>
      <c r="J701" s="14"/>
      <c r="K701" s="63"/>
      <c r="L701" s="63"/>
      <c r="M701" s="63"/>
    </row>
    <row r="702" spans="1:13" outlineLevel="1">
      <c r="A702" s="6"/>
      <c r="B702" s="36">
        <v>42702</v>
      </c>
      <c r="C702" s="37">
        <v>0.35416666666666669</v>
      </c>
      <c r="D702" s="39">
        <v>4.2589310000000005</v>
      </c>
      <c r="E702" s="39">
        <v>98.34</v>
      </c>
      <c r="F702" s="11">
        <f t="shared" si="30"/>
        <v>4.2576533207000002</v>
      </c>
      <c r="G702" s="11">
        <f t="shared" si="31"/>
        <v>99.274230000000003</v>
      </c>
      <c r="H702" s="8">
        <f t="shared" si="32"/>
        <v>335.18703606516442</v>
      </c>
      <c r="J702" s="14"/>
      <c r="K702" s="63"/>
      <c r="L702" s="63"/>
      <c r="M702" s="63"/>
    </row>
    <row r="703" spans="1:13" outlineLevel="1">
      <c r="A703" s="6"/>
      <c r="B703" s="36">
        <v>42702</v>
      </c>
      <c r="C703" s="37">
        <v>0.375</v>
      </c>
      <c r="D703" s="39">
        <v>4.8577530000000007</v>
      </c>
      <c r="E703" s="39">
        <v>80.540000000000006</v>
      </c>
      <c r="F703" s="11">
        <f t="shared" si="30"/>
        <v>4.856295674100001</v>
      </c>
      <c r="G703" s="11">
        <f t="shared" si="31"/>
        <v>81.305130000000005</v>
      </c>
      <c r="H703" s="8">
        <f t="shared" si="32"/>
        <v>469.57887888866196</v>
      </c>
      <c r="J703" s="14"/>
      <c r="K703" s="63"/>
      <c r="L703" s="63"/>
      <c r="M703" s="63"/>
    </row>
    <row r="704" spans="1:13" outlineLevel="1">
      <c r="A704" s="6"/>
      <c r="B704" s="36">
        <v>42702</v>
      </c>
      <c r="C704" s="37">
        <v>0.39583333333333331</v>
      </c>
      <c r="D704" s="39">
        <v>5.3808159999999994</v>
      </c>
      <c r="E704" s="39">
        <v>85.11</v>
      </c>
      <c r="F704" s="11">
        <f t="shared" si="30"/>
        <v>5.3792017551999995</v>
      </c>
      <c r="G704" s="11">
        <f t="shared" si="31"/>
        <v>85.918545000000009</v>
      </c>
      <c r="H704" s="8">
        <f t="shared" si="32"/>
        <v>495.32472435736975</v>
      </c>
      <c r="J704" s="14"/>
      <c r="K704" s="63"/>
      <c r="L704" s="63"/>
      <c r="M704" s="63"/>
    </row>
    <row r="705" spans="1:13" outlineLevel="1">
      <c r="A705" s="6"/>
      <c r="B705" s="36">
        <v>42702</v>
      </c>
      <c r="C705" s="37">
        <v>0.41666666666666669</v>
      </c>
      <c r="D705" s="39">
        <v>5.8257349999999999</v>
      </c>
      <c r="E705" s="39">
        <v>69.95</v>
      </c>
      <c r="F705" s="11">
        <f t="shared" si="30"/>
        <v>5.8239872794999998</v>
      </c>
      <c r="G705" s="11">
        <f t="shared" si="31"/>
        <v>70.614525</v>
      </c>
      <c r="H705" s="8">
        <f t="shared" si="32"/>
        <v>625.41164040306523</v>
      </c>
      <c r="J705" s="14"/>
      <c r="K705" s="63"/>
      <c r="L705" s="63"/>
      <c r="M705" s="63"/>
    </row>
    <row r="706" spans="1:13" outlineLevel="1">
      <c r="A706" s="6"/>
      <c r="B706" s="36">
        <v>42702</v>
      </c>
      <c r="C706" s="37">
        <v>0.4375</v>
      </c>
      <c r="D706" s="39">
        <v>6.1517340000000003</v>
      </c>
      <c r="E706" s="39">
        <v>68.62</v>
      </c>
      <c r="F706" s="11">
        <f t="shared" si="30"/>
        <v>6.1498884798000004</v>
      </c>
      <c r="G706" s="11">
        <f t="shared" si="31"/>
        <v>69.271890000000013</v>
      </c>
      <c r="H706" s="8">
        <f t="shared" si="32"/>
        <v>668.66575111942711</v>
      </c>
      <c r="J706" s="14"/>
      <c r="K706" s="63"/>
      <c r="L706" s="63"/>
      <c r="M706" s="63"/>
    </row>
    <row r="707" spans="1:13" outlineLevel="1">
      <c r="A707" s="6"/>
      <c r="B707" s="36">
        <v>42702</v>
      </c>
      <c r="C707" s="37">
        <v>0.45833333333333331</v>
      </c>
      <c r="D707" s="39">
        <v>6.3046499999999996</v>
      </c>
      <c r="E707" s="39">
        <v>83.06</v>
      </c>
      <c r="F707" s="11">
        <f t="shared" si="30"/>
        <v>6.3027586050000002</v>
      </c>
      <c r="G707" s="11">
        <f t="shared" si="31"/>
        <v>83.849070000000012</v>
      </c>
      <c r="H707" s="8">
        <f t="shared" si="32"/>
        <v>593.41058422625258</v>
      </c>
      <c r="J707" s="14"/>
      <c r="K707" s="63"/>
      <c r="L707" s="63"/>
      <c r="M707" s="63"/>
    </row>
    <row r="708" spans="1:13" outlineLevel="1">
      <c r="A708" s="6"/>
      <c r="B708" s="36">
        <v>42702</v>
      </c>
      <c r="C708" s="37">
        <v>0.47916666666666669</v>
      </c>
      <c r="D708" s="39">
        <v>6.3401529999999999</v>
      </c>
      <c r="E708" s="39">
        <v>74.09</v>
      </c>
      <c r="F708" s="11">
        <f t="shared" si="30"/>
        <v>6.3382509541000003</v>
      </c>
      <c r="G708" s="11">
        <f t="shared" si="31"/>
        <v>74.793855000000008</v>
      </c>
      <c r="H708" s="8">
        <f t="shared" si="32"/>
        <v>654.14644701523298</v>
      </c>
      <c r="J708" s="14"/>
      <c r="K708" s="63"/>
      <c r="L708" s="63"/>
      <c r="M708" s="63"/>
    </row>
    <row r="709" spans="1:13" outlineLevel="1">
      <c r="A709" s="6"/>
      <c r="B709" s="36">
        <v>42702</v>
      </c>
      <c r="C709" s="37">
        <v>0.5</v>
      </c>
      <c r="D709" s="39">
        <v>6.3429909999999996</v>
      </c>
      <c r="E709" s="39">
        <v>71.38</v>
      </c>
      <c r="F709" s="11">
        <f t="shared" si="30"/>
        <v>6.3410881026999997</v>
      </c>
      <c r="G709" s="11">
        <f t="shared" si="31"/>
        <v>72.058109999999999</v>
      </c>
      <c r="H709" s="8">
        <f t="shared" si="32"/>
        <v>671.78685825655202</v>
      </c>
      <c r="J709" s="14"/>
      <c r="K709" s="63"/>
      <c r="L709" s="63"/>
      <c r="M709" s="63"/>
    </row>
    <row r="710" spans="1:13" outlineLevel="1">
      <c r="A710" s="6"/>
      <c r="B710" s="36">
        <v>42702</v>
      </c>
      <c r="C710" s="37">
        <v>0.52083333333333337</v>
      </c>
      <c r="D710" s="39">
        <v>6.3379159999999999</v>
      </c>
      <c r="E710" s="39">
        <v>73.489999999999995</v>
      </c>
      <c r="F710" s="11">
        <f t="shared" si="30"/>
        <v>6.3360146251999998</v>
      </c>
      <c r="G710" s="11">
        <f t="shared" si="31"/>
        <v>74.188154999999995</v>
      </c>
      <c r="H710" s="8">
        <f t="shared" si="32"/>
        <v>657.75336818899552</v>
      </c>
      <c r="J710" s="14"/>
      <c r="K710" s="63"/>
      <c r="L710" s="63"/>
      <c r="M710" s="63"/>
    </row>
    <row r="711" spans="1:13" outlineLevel="1">
      <c r="A711" s="6"/>
      <c r="B711" s="36">
        <v>42702</v>
      </c>
      <c r="C711" s="37">
        <v>0.54166666666666663</v>
      </c>
      <c r="D711" s="39">
        <v>6.3166910000000005</v>
      </c>
      <c r="E711" s="39">
        <v>78.75</v>
      </c>
      <c r="F711" s="11">
        <f t="shared" si="30"/>
        <v>6.3147959927000006</v>
      </c>
      <c r="G711" s="11">
        <f t="shared" si="31"/>
        <v>79.498125000000002</v>
      </c>
      <c r="H711" s="8">
        <f t="shared" si="32"/>
        <v>622.01924552343633</v>
      </c>
      <c r="J711" s="14"/>
      <c r="K711" s="63"/>
      <c r="L711" s="63"/>
      <c r="M711" s="63"/>
    </row>
    <row r="712" spans="1:13" outlineLevel="1">
      <c r="A712" s="6"/>
      <c r="B712" s="36">
        <v>42702</v>
      </c>
      <c r="C712" s="37">
        <v>0.5625</v>
      </c>
      <c r="D712" s="39">
        <v>6.1872810000000005</v>
      </c>
      <c r="E712" s="39">
        <v>67.73</v>
      </c>
      <c r="F712" s="11">
        <f t="shared" si="30"/>
        <v>6.1854248157000002</v>
      </c>
      <c r="G712" s="11">
        <f t="shared" si="31"/>
        <v>68.373435000000015</v>
      </c>
      <c r="H712" s="8">
        <f t="shared" si="32"/>
        <v>678.08687561094905</v>
      </c>
      <c r="J712" s="14"/>
      <c r="K712" s="63"/>
      <c r="L712" s="63"/>
      <c r="M712" s="63"/>
    </row>
    <row r="713" spans="1:13" outlineLevel="1">
      <c r="A713" s="6"/>
      <c r="B713" s="36">
        <v>42702</v>
      </c>
      <c r="C713" s="37">
        <v>0.58333333333333337</v>
      </c>
      <c r="D713" s="39">
        <v>5.9005679999999998</v>
      </c>
      <c r="E713" s="39">
        <v>78.11</v>
      </c>
      <c r="F713" s="11">
        <f t="shared" si="30"/>
        <v>5.8987978296000003</v>
      </c>
      <c r="G713" s="11">
        <f t="shared" si="31"/>
        <v>78.852045000000004</v>
      </c>
      <c r="H713" s="8">
        <f t="shared" si="32"/>
        <v>584.85374176327844</v>
      </c>
      <c r="J713" s="14"/>
      <c r="K713" s="63"/>
      <c r="L713" s="63"/>
      <c r="M713" s="63"/>
    </row>
    <row r="714" spans="1:13" outlineLevel="1">
      <c r="A714" s="6"/>
      <c r="B714" s="36">
        <v>42702</v>
      </c>
      <c r="C714" s="37">
        <v>0.60416666666666663</v>
      </c>
      <c r="D714" s="39">
        <v>5.513109</v>
      </c>
      <c r="E714" s="39">
        <v>109.71</v>
      </c>
      <c r="F714" s="11">
        <f t="shared" si="30"/>
        <v>5.5114550673</v>
      </c>
      <c r="G714" s="11">
        <f t="shared" si="31"/>
        <v>110.752245</v>
      </c>
      <c r="H714" s="8">
        <f t="shared" si="32"/>
        <v>370.63298005929892</v>
      </c>
      <c r="J714" s="14"/>
      <c r="K714" s="63"/>
      <c r="L714" s="63"/>
      <c r="M714" s="63"/>
    </row>
    <row r="715" spans="1:13" outlineLevel="1">
      <c r="A715" s="6"/>
      <c r="B715" s="36">
        <v>42702</v>
      </c>
      <c r="C715" s="37">
        <v>0.625</v>
      </c>
      <c r="D715" s="39">
        <v>4.9908840000000003</v>
      </c>
      <c r="E715" s="39">
        <v>117.25</v>
      </c>
      <c r="F715" s="11">
        <f t="shared" si="30"/>
        <v>4.9893867348000001</v>
      </c>
      <c r="G715" s="11">
        <f t="shared" si="31"/>
        <v>118.36387500000001</v>
      </c>
      <c r="H715" s="8">
        <f t="shared" si="32"/>
        <v>297.54769098987464</v>
      </c>
      <c r="J715" s="14"/>
      <c r="K715" s="63"/>
      <c r="L715" s="63"/>
      <c r="M715" s="63"/>
    </row>
    <row r="716" spans="1:13" outlineLevel="1">
      <c r="A716" s="6"/>
      <c r="B716" s="36">
        <v>42702</v>
      </c>
      <c r="C716" s="37">
        <v>0.64583333333333337</v>
      </c>
      <c r="D716" s="39">
        <v>4.3782999999999994</v>
      </c>
      <c r="E716" s="39">
        <v>134.05000000000001</v>
      </c>
      <c r="F716" s="11">
        <f t="shared" si="30"/>
        <v>4.3769865099999992</v>
      </c>
      <c r="G716" s="11">
        <f t="shared" si="31"/>
        <v>135.32347500000003</v>
      </c>
      <c r="H716" s="8">
        <f t="shared" si="32"/>
        <v>186.79457421867758</v>
      </c>
      <c r="J716" s="14"/>
      <c r="K716" s="63"/>
      <c r="L716" s="63"/>
      <c r="M716" s="63"/>
    </row>
    <row r="717" spans="1:13" outlineLevel="1">
      <c r="A717" s="6"/>
      <c r="B717" s="36">
        <v>42702</v>
      </c>
      <c r="C717" s="37">
        <v>0.66666666666666663</v>
      </c>
      <c r="D717" s="39">
        <v>3.6714419999999999</v>
      </c>
      <c r="E717" s="39">
        <v>119.05</v>
      </c>
      <c r="F717" s="11">
        <f t="shared" si="30"/>
        <v>3.6703405673999998</v>
      </c>
      <c r="G717" s="11">
        <f t="shared" si="31"/>
        <v>120.180975</v>
      </c>
      <c r="H717" s="8">
        <f t="shared" si="32"/>
        <v>212.21551302501476</v>
      </c>
      <c r="J717" s="14"/>
      <c r="K717" s="63"/>
      <c r="L717" s="63"/>
      <c r="M717" s="63"/>
    </row>
    <row r="718" spans="1:13" outlineLevel="1">
      <c r="A718" s="6"/>
      <c r="B718" s="36">
        <v>42702</v>
      </c>
      <c r="C718" s="37">
        <v>0.6875</v>
      </c>
      <c r="D718" s="39">
        <v>2.8446560000000001</v>
      </c>
      <c r="E718" s="39">
        <v>121.16</v>
      </c>
      <c r="F718" s="11">
        <f t="shared" ref="F718:F781" si="33">IF($B$11="Electricity",$D718*$B$7,$D718*$B$8)</f>
        <v>2.8438026032000003</v>
      </c>
      <c r="G718" s="11">
        <f t="shared" ref="G718:G781" si="34">$E718*$B$8</f>
        <v>122.31102</v>
      </c>
      <c r="H718" s="8">
        <f t="shared" si="32"/>
        <v>158.36846629355276</v>
      </c>
      <c r="J718" s="14"/>
      <c r="K718" s="63"/>
      <c r="L718" s="63"/>
      <c r="M718" s="63"/>
    </row>
    <row r="719" spans="1:13" outlineLevel="1">
      <c r="A719" s="6"/>
      <c r="B719" s="36">
        <v>42702</v>
      </c>
      <c r="C719" s="37">
        <v>0.70833333333333337</v>
      </c>
      <c r="D719" s="39">
        <v>1.947144</v>
      </c>
      <c r="E719" s="39">
        <v>100.43</v>
      </c>
      <c r="F719" s="11">
        <f t="shared" si="33"/>
        <v>1.9465598568</v>
      </c>
      <c r="G719" s="11">
        <f t="shared" si="34"/>
        <v>101.38408500000001</v>
      </c>
      <c r="H719" s="8">
        <f t="shared" ref="H719:H782" si="35">F719*($B$6-G719)</f>
        <v>149.13746453100094</v>
      </c>
      <c r="J719" s="14"/>
      <c r="K719" s="63"/>
      <c r="L719" s="63"/>
      <c r="M719" s="63"/>
    </row>
    <row r="720" spans="1:13" outlineLevel="1">
      <c r="A720" s="6"/>
      <c r="B720" s="36">
        <v>42702</v>
      </c>
      <c r="C720" s="37">
        <v>0.72916666666666663</v>
      </c>
      <c r="D720" s="39">
        <v>1.060297</v>
      </c>
      <c r="E720" s="39">
        <v>93.9</v>
      </c>
      <c r="F720" s="11">
        <f t="shared" si="33"/>
        <v>1.0599789109000002</v>
      </c>
      <c r="G720" s="11">
        <f t="shared" si="34"/>
        <v>94.792050000000017</v>
      </c>
      <c r="H720" s="8">
        <f t="shared" si="35"/>
        <v>88.198672219221649</v>
      </c>
      <c r="J720" s="14"/>
      <c r="K720" s="63"/>
      <c r="L720" s="63"/>
      <c r="M720" s="63"/>
    </row>
    <row r="721" spans="1:13" outlineLevel="1">
      <c r="A721" s="6"/>
      <c r="B721" s="36">
        <v>42702</v>
      </c>
      <c r="C721" s="37">
        <v>0.75</v>
      </c>
      <c r="D721" s="39">
        <v>0.394318</v>
      </c>
      <c r="E721" s="39">
        <v>94.82</v>
      </c>
      <c r="F721" s="11">
        <f t="shared" si="33"/>
        <v>0.39419970460000003</v>
      </c>
      <c r="G721" s="11">
        <f t="shared" si="34"/>
        <v>95.720789999999994</v>
      </c>
      <c r="H721" s="8">
        <f t="shared" si="35"/>
        <v>32.434440276721368</v>
      </c>
      <c r="J721" s="14"/>
      <c r="K721" s="63"/>
      <c r="L721" s="63"/>
      <c r="M721" s="63"/>
    </row>
    <row r="722" spans="1:13" outlineLevel="1">
      <c r="A722" s="6"/>
      <c r="B722" s="36">
        <v>42702</v>
      </c>
      <c r="C722" s="37">
        <v>0.77083333333333337</v>
      </c>
      <c r="D722" s="39">
        <v>0.14246300000000001</v>
      </c>
      <c r="E722" s="39">
        <v>79.680000000000007</v>
      </c>
      <c r="F722" s="11">
        <f t="shared" si="33"/>
        <v>0.1424202611</v>
      </c>
      <c r="G722" s="11">
        <f t="shared" si="34"/>
        <v>80.436960000000013</v>
      </c>
      <c r="H722" s="8">
        <f t="shared" si="35"/>
        <v>13.894953630509741</v>
      </c>
      <c r="J722" s="14"/>
      <c r="K722" s="63"/>
      <c r="L722" s="63"/>
      <c r="M722" s="63"/>
    </row>
    <row r="723" spans="1:13" outlineLevel="1">
      <c r="A723" s="6"/>
      <c r="B723" s="36">
        <v>42702</v>
      </c>
      <c r="C723" s="37">
        <v>0.79166666666666663</v>
      </c>
      <c r="D723" s="39">
        <v>3.9631E-2</v>
      </c>
      <c r="E723" s="39">
        <v>91.01</v>
      </c>
      <c r="F723" s="11">
        <f t="shared" si="33"/>
        <v>3.9619110700000001E-2</v>
      </c>
      <c r="G723" s="11">
        <f t="shared" si="34"/>
        <v>91.874595000000014</v>
      </c>
      <c r="H723" s="8">
        <f t="shared" si="35"/>
        <v>3.4122119547773333</v>
      </c>
      <c r="J723" s="14"/>
      <c r="K723" s="63"/>
      <c r="L723" s="63"/>
      <c r="M723" s="63"/>
    </row>
    <row r="724" spans="1:13" outlineLevel="1">
      <c r="A724" s="6"/>
      <c r="B724" s="36">
        <v>42702</v>
      </c>
      <c r="C724" s="37">
        <v>0.8125</v>
      </c>
      <c r="D724" s="39">
        <v>0</v>
      </c>
      <c r="E724" s="39">
        <v>93.94</v>
      </c>
      <c r="F724" s="11">
        <f t="shared" si="33"/>
        <v>0</v>
      </c>
      <c r="G724" s="11">
        <f t="shared" si="34"/>
        <v>94.832430000000002</v>
      </c>
      <c r="H724" s="8">
        <f t="shared" si="35"/>
        <v>0</v>
      </c>
      <c r="J724" s="14"/>
      <c r="K724" s="63"/>
      <c r="L724" s="63"/>
      <c r="M724" s="63"/>
    </row>
    <row r="725" spans="1:13" outlineLevel="1">
      <c r="A725" s="6"/>
      <c r="B725" s="36">
        <v>42702</v>
      </c>
      <c r="C725" s="37">
        <v>0.83333333333333337</v>
      </c>
      <c r="D725" s="39">
        <v>0</v>
      </c>
      <c r="E725" s="39">
        <v>75.75</v>
      </c>
      <c r="F725" s="11">
        <f t="shared" si="33"/>
        <v>0</v>
      </c>
      <c r="G725" s="11">
        <f t="shared" si="34"/>
        <v>76.469625000000008</v>
      </c>
      <c r="H725" s="8">
        <f t="shared" si="35"/>
        <v>0</v>
      </c>
      <c r="J725" s="14"/>
      <c r="K725" s="63"/>
      <c r="L725" s="63"/>
      <c r="M725" s="63"/>
    </row>
    <row r="726" spans="1:13" outlineLevel="1">
      <c r="A726" s="6"/>
      <c r="B726" s="36">
        <v>42702</v>
      </c>
      <c r="C726" s="37">
        <v>0.85416666666666663</v>
      </c>
      <c r="D726" s="39">
        <v>0</v>
      </c>
      <c r="E726" s="39">
        <v>82.75</v>
      </c>
      <c r="F726" s="11">
        <f t="shared" si="33"/>
        <v>0</v>
      </c>
      <c r="G726" s="11">
        <f t="shared" si="34"/>
        <v>83.536124999999998</v>
      </c>
      <c r="H726" s="8">
        <f t="shared" si="35"/>
        <v>0</v>
      </c>
      <c r="J726" s="14"/>
      <c r="K726" s="63"/>
      <c r="L726" s="63"/>
      <c r="M726" s="63"/>
    </row>
    <row r="727" spans="1:13" outlineLevel="1">
      <c r="A727" s="6"/>
      <c r="B727" s="36">
        <v>42702</v>
      </c>
      <c r="C727" s="37">
        <v>0.875</v>
      </c>
      <c r="D727" s="39">
        <v>0</v>
      </c>
      <c r="E727" s="39">
        <v>68.63</v>
      </c>
      <c r="F727" s="11">
        <f t="shared" si="33"/>
        <v>0</v>
      </c>
      <c r="G727" s="11">
        <f t="shared" si="34"/>
        <v>69.281985000000006</v>
      </c>
      <c r="H727" s="8">
        <f t="shared" si="35"/>
        <v>0</v>
      </c>
      <c r="J727" s="14"/>
      <c r="K727" s="63"/>
      <c r="L727" s="63"/>
      <c r="M727" s="63"/>
    </row>
    <row r="728" spans="1:13" outlineLevel="1">
      <c r="A728" s="6"/>
      <c r="B728" s="36">
        <v>42702</v>
      </c>
      <c r="C728" s="37">
        <v>0.89583333333333337</v>
      </c>
      <c r="D728" s="39">
        <v>0</v>
      </c>
      <c r="E728" s="39">
        <v>57.29</v>
      </c>
      <c r="F728" s="11">
        <f t="shared" si="33"/>
        <v>0</v>
      </c>
      <c r="G728" s="11">
        <f t="shared" si="34"/>
        <v>57.834255000000006</v>
      </c>
      <c r="H728" s="8">
        <f t="shared" si="35"/>
        <v>0</v>
      </c>
      <c r="J728" s="14"/>
      <c r="K728" s="63"/>
      <c r="L728" s="63"/>
      <c r="M728" s="63"/>
    </row>
    <row r="729" spans="1:13" outlineLevel="1">
      <c r="A729" s="6"/>
      <c r="B729" s="36">
        <v>42702</v>
      </c>
      <c r="C729" s="37">
        <v>0.91666666666666663</v>
      </c>
      <c r="D729" s="39">
        <v>0</v>
      </c>
      <c r="E729" s="39">
        <v>52.44</v>
      </c>
      <c r="F729" s="11">
        <f t="shared" si="33"/>
        <v>0</v>
      </c>
      <c r="G729" s="11">
        <f t="shared" si="34"/>
        <v>52.938180000000003</v>
      </c>
      <c r="H729" s="8">
        <f t="shared" si="35"/>
        <v>0</v>
      </c>
      <c r="J729" s="14"/>
      <c r="K729" s="63"/>
      <c r="L729" s="63"/>
      <c r="M729" s="63"/>
    </row>
    <row r="730" spans="1:13" outlineLevel="1">
      <c r="A730" s="6"/>
      <c r="B730" s="36">
        <v>42702</v>
      </c>
      <c r="C730" s="37">
        <v>0.9375</v>
      </c>
      <c r="D730" s="39">
        <v>0</v>
      </c>
      <c r="E730" s="39">
        <v>70.62</v>
      </c>
      <c r="F730" s="11">
        <f t="shared" si="33"/>
        <v>0</v>
      </c>
      <c r="G730" s="11">
        <f t="shared" si="34"/>
        <v>71.290890000000005</v>
      </c>
      <c r="H730" s="8">
        <f t="shared" si="35"/>
        <v>0</v>
      </c>
      <c r="J730" s="14"/>
      <c r="K730" s="63"/>
      <c r="L730" s="63"/>
      <c r="M730" s="63"/>
    </row>
    <row r="731" spans="1:13" outlineLevel="1">
      <c r="A731" s="6"/>
      <c r="B731" s="36">
        <v>42702</v>
      </c>
      <c r="C731" s="37">
        <v>0.95833333333333337</v>
      </c>
      <c r="D731" s="39">
        <v>0</v>
      </c>
      <c r="E731" s="39">
        <v>79.930000000000007</v>
      </c>
      <c r="F731" s="11">
        <f t="shared" si="33"/>
        <v>0</v>
      </c>
      <c r="G731" s="11">
        <f t="shared" si="34"/>
        <v>80.689335000000014</v>
      </c>
      <c r="H731" s="8">
        <f t="shared" si="35"/>
        <v>0</v>
      </c>
      <c r="J731" s="14"/>
      <c r="K731" s="63"/>
      <c r="L731" s="63"/>
      <c r="M731" s="63"/>
    </row>
    <row r="732" spans="1:13" outlineLevel="1">
      <c r="A732" s="6"/>
      <c r="B732" s="36">
        <v>42702</v>
      </c>
      <c r="C732" s="37">
        <v>0.97916666666666663</v>
      </c>
      <c r="D732" s="39">
        <v>0</v>
      </c>
      <c r="E732" s="39">
        <v>68.59</v>
      </c>
      <c r="F732" s="11">
        <f t="shared" si="33"/>
        <v>0</v>
      </c>
      <c r="G732" s="11">
        <f t="shared" si="34"/>
        <v>69.241605000000007</v>
      </c>
      <c r="H732" s="8">
        <f t="shared" si="35"/>
        <v>0</v>
      </c>
      <c r="J732" s="14"/>
      <c r="K732" s="63"/>
      <c r="L732" s="63"/>
      <c r="M732" s="63"/>
    </row>
    <row r="733" spans="1:13" outlineLevel="1">
      <c r="A733" s="6"/>
      <c r="B733" s="36">
        <v>42702</v>
      </c>
      <c r="C733" s="37">
        <v>0</v>
      </c>
      <c r="D733" s="39">
        <v>0</v>
      </c>
      <c r="E733" s="39">
        <v>57.58</v>
      </c>
      <c r="F733" s="11">
        <f t="shared" si="33"/>
        <v>0</v>
      </c>
      <c r="G733" s="11">
        <f t="shared" si="34"/>
        <v>58.127009999999999</v>
      </c>
      <c r="H733" s="8">
        <f t="shared" si="35"/>
        <v>0</v>
      </c>
      <c r="J733" s="14"/>
      <c r="K733" s="63"/>
      <c r="L733" s="63"/>
      <c r="M733" s="63"/>
    </row>
    <row r="734" spans="1:13" outlineLevel="1">
      <c r="A734" s="6"/>
      <c r="B734" s="36">
        <v>42703</v>
      </c>
      <c r="C734" s="37">
        <v>2.0833333333333332E-2</v>
      </c>
      <c r="D734" s="39">
        <v>0</v>
      </c>
      <c r="E734" s="39">
        <v>61.85</v>
      </c>
      <c r="F734" s="11">
        <f t="shared" si="33"/>
        <v>0</v>
      </c>
      <c r="G734" s="11">
        <f t="shared" si="34"/>
        <v>62.437575000000002</v>
      </c>
      <c r="H734" s="8">
        <f t="shared" si="35"/>
        <v>0</v>
      </c>
      <c r="J734" s="14"/>
      <c r="K734" s="63"/>
      <c r="L734" s="63"/>
      <c r="M734" s="63"/>
    </row>
    <row r="735" spans="1:13" outlineLevel="1">
      <c r="A735" s="6"/>
      <c r="B735" s="36">
        <v>42703</v>
      </c>
      <c r="C735" s="37">
        <v>4.1666666666666664E-2</v>
      </c>
      <c r="D735" s="39">
        <v>0</v>
      </c>
      <c r="E735" s="39">
        <v>55.79</v>
      </c>
      <c r="F735" s="11">
        <f t="shared" si="33"/>
        <v>0</v>
      </c>
      <c r="G735" s="11">
        <f t="shared" si="34"/>
        <v>56.320005000000002</v>
      </c>
      <c r="H735" s="8">
        <f t="shared" si="35"/>
        <v>0</v>
      </c>
      <c r="J735" s="14"/>
      <c r="K735" s="63"/>
      <c r="L735" s="63"/>
      <c r="M735" s="63"/>
    </row>
    <row r="736" spans="1:13" outlineLevel="1">
      <c r="A736" s="6"/>
      <c r="B736" s="36">
        <v>42703</v>
      </c>
      <c r="C736" s="37">
        <v>6.25E-2</v>
      </c>
      <c r="D736" s="39">
        <v>0</v>
      </c>
      <c r="E736" s="39">
        <v>60.22</v>
      </c>
      <c r="F736" s="11">
        <f t="shared" si="33"/>
        <v>0</v>
      </c>
      <c r="G736" s="11">
        <f t="shared" si="34"/>
        <v>60.792090000000002</v>
      </c>
      <c r="H736" s="8">
        <f t="shared" si="35"/>
        <v>0</v>
      </c>
      <c r="J736" s="14"/>
      <c r="K736" s="63"/>
      <c r="L736" s="63"/>
      <c r="M736" s="63"/>
    </row>
    <row r="737" spans="1:13" outlineLevel="1">
      <c r="A737" s="6"/>
      <c r="B737" s="36">
        <v>42703</v>
      </c>
      <c r="C737" s="37">
        <v>8.3333333333333329E-2</v>
      </c>
      <c r="D737" s="39">
        <v>0</v>
      </c>
      <c r="E737" s="39">
        <v>61.02</v>
      </c>
      <c r="F737" s="11">
        <f t="shared" si="33"/>
        <v>0</v>
      </c>
      <c r="G737" s="11">
        <f t="shared" si="34"/>
        <v>61.59969000000001</v>
      </c>
      <c r="H737" s="8">
        <f t="shared" si="35"/>
        <v>0</v>
      </c>
      <c r="J737" s="14"/>
      <c r="K737" s="63"/>
      <c r="L737" s="63"/>
      <c r="M737" s="63"/>
    </row>
    <row r="738" spans="1:13" outlineLevel="1">
      <c r="A738" s="6"/>
      <c r="B738" s="36">
        <v>42703</v>
      </c>
      <c r="C738" s="37">
        <v>0.10416666666666667</v>
      </c>
      <c r="D738" s="39">
        <v>0</v>
      </c>
      <c r="E738" s="39">
        <v>60.9</v>
      </c>
      <c r="F738" s="11">
        <f t="shared" si="33"/>
        <v>0</v>
      </c>
      <c r="G738" s="11">
        <f t="shared" si="34"/>
        <v>61.478550000000006</v>
      </c>
      <c r="H738" s="8">
        <f t="shared" si="35"/>
        <v>0</v>
      </c>
      <c r="J738" s="14"/>
      <c r="K738" s="63"/>
      <c r="L738" s="63"/>
      <c r="M738" s="63"/>
    </row>
    <row r="739" spans="1:13" outlineLevel="1">
      <c r="A739" s="6"/>
      <c r="B739" s="36">
        <v>42703</v>
      </c>
      <c r="C739" s="37">
        <v>0.125</v>
      </c>
      <c r="D739" s="39">
        <v>0</v>
      </c>
      <c r="E739" s="39">
        <v>59.16</v>
      </c>
      <c r="F739" s="11">
        <f t="shared" si="33"/>
        <v>0</v>
      </c>
      <c r="G739" s="11">
        <f t="shared" si="34"/>
        <v>59.722020000000001</v>
      </c>
      <c r="H739" s="8">
        <f t="shared" si="35"/>
        <v>0</v>
      </c>
      <c r="J739" s="14"/>
      <c r="K739" s="63"/>
      <c r="L739" s="63"/>
      <c r="M739" s="63"/>
    </row>
    <row r="740" spans="1:13" outlineLevel="1">
      <c r="A740" s="6"/>
      <c r="B740" s="36">
        <v>42703</v>
      </c>
      <c r="C740" s="37">
        <v>0.14583333333333334</v>
      </c>
      <c r="D740" s="39">
        <v>0</v>
      </c>
      <c r="E740" s="39">
        <v>51.55</v>
      </c>
      <c r="F740" s="11">
        <f t="shared" si="33"/>
        <v>0</v>
      </c>
      <c r="G740" s="11">
        <f t="shared" si="34"/>
        <v>52.039724999999997</v>
      </c>
      <c r="H740" s="8">
        <f t="shared" si="35"/>
        <v>0</v>
      </c>
      <c r="J740" s="14"/>
      <c r="K740" s="63"/>
      <c r="L740" s="63"/>
      <c r="M740" s="63"/>
    </row>
    <row r="741" spans="1:13" outlineLevel="1">
      <c r="A741" s="6"/>
      <c r="B741" s="36">
        <v>42703</v>
      </c>
      <c r="C741" s="37">
        <v>0.16666666666666666</v>
      </c>
      <c r="D741" s="39">
        <v>0</v>
      </c>
      <c r="E741" s="39">
        <v>57.39</v>
      </c>
      <c r="F741" s="11">
        <f t="shared" si="33"/>
        <v>0</v>
      </c>
      <c r="G741" s="11">
        <f t="shared" si="34"/>
        <v>57.935205000000003</v>
      </c>
      <c r="H741" s="8">
        <f t="shared" si="35"/>
        <v>0</v>
      </c>
      <c r="J741" s="14"/>
      <c r="K741" s="63"/>
      <c r="L741" s="63"/>
      <c r="M741" s="63"/>
    </row>
    <row r="742" spans="1:13" outlineLevel="1">
      <c r="A742" s="6"/>
      <c r="B742" s="36">
        <v>42703</v>
      </c>
      <c r="C742" s="37">
        <v>0.1875</v>
      </c>
      <c r="D742" s="39">
        <v>0</v>
      </c>
      <c r="E742" s="39">
        <v>63.86</v>
      </c>
      <c r="F742" s="11">
        <f t="shared" si="33"/>
        <v>0</v>
      </c>
      <c r="G742" s="11">
        <f t="shared" si="34"/>
        <v>64.466670000000008</v>
      </c>
      <c r="H742" s="8">
        <f t="shared" si="35"/>
        <v>0</v>
      </c>
      <c r="J742" s="14"/>
      <c r="K742" s="63"/>
      <c r="L742" s="63"/>
      <c r="M742" s="63"/>
    </row>
    <row r="743" spans="1:13" outlineLevel="1">
      <c r="A743" s="6"/>
      <c r="B743" s="36">
        <v>42703</v>
      </c>
      <c r="C743" s="37">
        <v>0.20833333333333334</v>
      </c>
      <c r="D743" s="39">
        <v>8.0420000000000005E-3</v>
      </c>
      <c r="E743" s="39">
        <v>65.03</v>
      </c>
      <c r="F743" s="11">
        <f t="shared" si="33"/>
        <v>8.039587400000001E-3</v>
      </c>
      <c r="G743" s="11">
        <f t="shared" si="34"/>
        <v>65.647784999999999</v>
      </c>
      <c r="H743" s="8">
        <f t="shared" si="35"/>
        <v>0.9032654520760911</v>
      </c>
      <c r="J743" s="14"/>
      <c r="K743" s="63"/>
      <c r="L743" s="63"/>
      <c r="M743" s="63"/>
    </row>
    <row r="744" spans="1:13" outlineLevel="1">
      <c r="A744" s="6"/>
      <c r="B744" s="36">
        <v>42703</v>
      </c>
      <c r="C744" s="37">
        <v>0.22916666666666666</v>
      </c>
      <c r="D744" s="39">
        <v>0.13680799999999999</v>
      </c>
      <c r="E744" s="39">
        <v>78.42</v>
      </c>
      <c r="F744" s="11">
        <f t="shared" si="33"/>
        <v>0.13676695759999999</v>
      </c>
      <c r="G744" s="11">
        <f t="shared" si="34"/>
        <v>79.164990000000003</v>
      </c>
      <c r="H744" s="8">
        <f t="shared" si="35"/>
        <v>13.517363622065574</v>
      </c>
      <c r="J744" s="14"/>
      <c r="K744" s="63"/>
      <c r="L744" s="63"/>
      <c r="M744" s="63"/>
    </row>
    <row r="745" spans="1:13" outlineLevel="1">
      <c r="A745" s="6"/>
      <c r="B745" s="36">
        <v>42703</v>
      </c>
      <c r="C745" s="37">
        <v>0.25</v>
      </c>
      <c r="D745" s="39">
        <v>0.33842800000000001</v>
      </c>
      <c r="E745" s="39">
        <v>95.07</v>
      </c>
      <c r="F745" s="11">
        <f t="shared" si="33"/>
        <v>0.33832647160000001</v>
      </c>
      <c r="G745" s="11">
        <f t="shared" si="34"/>
        <v>95.973164999999995</v>
      </c>
      <c r="H745" s="8">
        <f t="shared" si="35"/>
        <v>27.751849662065389</v>
      </c>
      <c r="J745" s="14"/>
      <c r="K745" s="63"/>
      <c r="L745" s="63"/>
      <c r="M745" s="63"/>
    </row>
    <row r="746" spans="1:13" outlineLevel="1">
      <c r="A746" s="6"/>
      <c r="B746" s="36">
        <v>42703</v>
      </c>
      <c r="C746" s="37">
        <v>0.27083333333333331</v>
      </c>
      <c r="D746" s="39">
        <v>0.88602800000000004</v>
      </c>
      <c r="E746" s="39">
        <v>103.8</v>
      </c>
      <c r="F746" s="11">
        <f t="shared" si="33"/>
        <v>0.88576219160000003</v>
      </c>
      <c r="G746" s="11">
        <f t="shared" si="34"/>
        <v>104.7861</v>
      </c>
      <c r="H746" s="8">
        <f t="shared" si="35"/>
        <v>64.85010451958324</v>
      </c>
      <c r="J746" s="14"/>
      <c r="K746" s="63"/>
      <c r="L746" s="63"/>
      <c r="M746" s="63"/>
    </row>
    <row r="747" spans="1:13" outlineLevel="1">
      <c r="A747" s="6"/>
      <c r="B747" s="36">
        <v>42703</v>
      </c>
      <c r="C747" s="37">
        <v>0.29166666666666669</v>
      </c>
      <c r="D747" s="39">
        <v>1.667011</v>
      </c>
      <c r="E747" s="39">
        <v>87.38</v>
      </c>
      <c r="F747" s="11">
        <f t="shared" si="33"/>
        <v>1.6665108967</v>
      </c>
      <c r="G747" s="11">
        <f t="shared" si="34"/>
        <v>88.21011</v>
      </c>
      <c r="H747" s="8">
        <f t="shared" si="35"/>
        <v>149.63583009849435</v>
      </c>
      <c r="J747" s="14"/>
      <c r="K747" s="63"/>
      <c r="L747" s="63"/>
      <c r="M747" s="63"/>
    </row>
    <row r="748" spans="1:13" outlineLevel="1">
      <c r="A748" s="6"/>
      <c r="B748" s="36">
        <v>42703</v>
      </c>
      <c r="C748" s="37">
        <v>0.3125</v>
      </c>
      <c r="D748" s="39">
        <v>2.540632</v>
      </c>
      <c r="E748" s="39">
        <v>71.040000000000006</v>
      </c>
      <c r="F748" s="11">
        <f t="shared" si="33"/>
        <v>2.5398698103999999</v>
      </c>
      <c r="G748" s="11">
        <f t="shared" si="34"/>
        <v>71.714880000000008</v>
      </c>
      <c r="H748" s="8">
        <f t="shared" si="35"/>
        <v>269.95036758274119</v>
      </c>
      <c r="J748" s="14"/>
      <c r="K748" s="63"/>
      <c r="L748" s="63"/>
      <c r="M748" s="63"/>
    </row>
    <row r="749" spans="1:13" outlineLevel="1">
      <c r="A749" s="6"/>
      <c r="B749" s="36">
        <v>42703</v>
      </c>
      <c r="C749" s="37">
        <v>0.33333333333333331</v>
      </c>
      <c r="D749" s="39">
        <v>2.9644979999999994</v>
      </c>
      <c r="E749" s="39">
        <v>90.37</v>
      </c>
      <c r="F749" s="11">
        <f t="shared" si="33"/>
        <v>2.9636086505999995</v>
      </c>
      <c r="G749" s="11">
        <f t="shared" si="34"/>
        <v>91.228515000000016</v>
      </c>
      <c r="H749" s="8">
        <f t="shared" si="35"/>
        <v>257.15672357140807</v>
      </c>
      <c r="J749" s="14"/>
      <c r="K749" s="63"/>
      <c r="L749" s="63"/>
      <c r="M749" s="63"/>
    </row>
    <row r="750" spans="1:13" outlineLevel="1">
      <c r="A750" s="6"/>
      <c r="B750" s="36">
        <v>42703</v>
      </c>
      <c r="C750" s="37">
        <v>0.35416666666666669</v>
      </c>
      <c r="D750" s="39">
        <v>2.5405680000000004</v>
      </c>
      <c r="E750" s="39">
        <v>106.33</v>
      </c>
      <c r="F750" s="11">
        <f t="shared" si="33"/>
        <v>2.5398058296000006</v>
      </c>
      <c r="G750" s="11">
        <f t="shared" si="34"/>
        <v>107.340135</v>
      </c>
      <c r="H750" s="8">
        <f t="shared" si="35"/>
        <v>179.46233704574902</v>
      </c>
      <c r="J750" s="14"/>
      <c r="K750" s="63"/>
      <c r="L750" s="63"/>
      <c r="M750" s="63"/>
    </row>
    <row r="751" spans="1:13" outlineLevel="1">
      <c r="A751" s="6"/>
      <c r="B751" s="36">
        <v>42703</v>
      </c>
      <c r="C751" s="37">
        <v>0.375</v>
      </c>
      <c r="D751" s="39">
        <v>4.3358080000000001</v>
      </c>
      <c r="E751" s="39">
        <v>89.14</v>
      </c>
      <c r="F751" s="11">
        <f t="shared" si="33"/>
        <v>4.3345072576000003</v>
      </c>
      <c r="G751" s="11">
        <f t="shared" si="34"/>
        <v>89.986830000000012</v>
      </c>
      <c r="H751" s="8">
        <f t="shared" si="35"/>
        <v>381.49372412938254</v>
      </c>
      <c r="J751" s="14"/>
      <c r="K751" s="63"/>
      <c r="L751" s="63"/>
      <c r="M751" s="63"/>
    </row>
    <row r="752" spans="1:13" outlineLevel="1">
      <c r="A752" s="6"/>
      <c r="B752" s="36">
        <v>42703</v>
      </c>
      <c r="C752" s="37">
        <v>0.39583333333333331</v>
      </c>
      <c r="D752" s="39">
        <v>4.8922029999999994</v>
      </c>
      <c r="E752" s="39">
        <v>87.11</v>
      </c>
      <c r="F752" s="11">
        <f t="shared" si="33"/>
        <v>4.8907353390999999</v>
      </c>
      <c r="G752" s="11">
        <f t="shared" si="34"/>
        <v>87.937545</v>
      </c>
      <c r="H752" s="8">
        <f t="shared" si="35"/>
        <v>440.47163139460349</v>
      </c>
      <c r="J752" s="14"/>
      <c r="K752" s="63"/>
      <c r="L752" s="63"/>
      <c r="M752" s="63"/>
    </row>
    <row r="753" spans="1:13" outlineLevel="1">
      <c r="A753" s="6"/>
      <c r="B753" s="36">
        <v>42703</v>
      </c>
      <c r="C753" s="37">
        <v>0.41666666666666669</v>
      </c>
      <c r="D753" s="39">
        <v>5.4504030000000006</v>
      </c>
      <c r="E753" s="39">
        <v>85.46</v>
      </c>
      <c r="F753" s="11">
        <f t="shared" si="33"/>
        <v>5.4487678791000009</v>
      </c>
      <c r="G753" s="11">
        <f t="shared" si="34"/>
        <v>86.271869999999993</v>
      </c>
      <c r="H753" s="8">
        <f t="shared" si="35"/>
        <v>499.80528835390919</v>
      </c>
      <c r="J753" s="14"/>
      <c r="K753" s="63"/>
      <c r="L753" s="63"/>
      <c r="M753" s="63"/>
    </row>
    <row r="754" spans="1:13" outlineLevel="1">
      <c r="A754" s="6"/>
      <c r="B754" s="36">
        <v>42703</v>
      </c>
      <c r="C754" s="37">
        <v>0.4375</v>
      </c>
      <c r="D754" s="39">
        <v>5.7533520000000005</v>
      </c>
      <c r="E754" s="39">
        <v>109.77</v>
      </c>
      <c r="F754" s="11">
        <f t="shared" si="33"/>
        <v>5.7516259944000003</v>
      </c>
      <c r="G754" s="11">
        <f t="shared" si="34"/>
        <v>110.812815</v>
      </c>
      <c r="H754" s="8">
        <f t="shared" si="35"/>
        <v>386.4355597365618</v>
      </c>
      <c r="J754" s="14"/>
      <c r="K754" s="63"/>
      <c r="L754" s="63"/>
      <c r="M754" s="63"/>
    </row>
    <row r="755" spans="1:13" outlineLevel="1">
      <c r="A755" s="6"/>
      <c r="B755" s="36">
        <v>42703</v>
      </c>
      <c r="C755" s="37">
        <v>0.45833333333333331</v>
      </c>
      <c r="D755" s="39">
        <v>5.8933</v>
      </c>
      <c r="E755" s="39">
        <v>105.25</v>
      </c>
      <c r="F755" s="11">
        <f t="shared" si="33"/>
        <v>5.8915320100000006</v>
      </c>
      <c r="G755" s="11">
        <f t="shared" si="34"/>
        <v>106.249875</v>
      </c>
      <c r="H755" s="8">
        <f t="shared" si="35"/>
        <v>422.71815815900129</v>
      </c>
      <c r="J755" s="14"/>
      <c r="K755" s="63"/>
      <c r="L755" s="63"/>
      <c r="M755" s="63"/>
    </row>
    <row r="756" spans="1:13" outlineLevel="1">
      <c r="A756" s="6"/>
      <c r="B756" s="36">
        <v>42703</v>
      </c>
      <c r="C756" s="37">
        <v>0.47916666666666669</v>
      </c>
      <c r="D756" s="39">
        <v>5.9638330000000002</v>
      </c>
      <c r="E756" s="39">
        <v>94.06</v>
      </c>
      <c r="F756" s="11">
        <f t="shared" si="33"/>
        <v>5.9620438501000006</v>
      </c>
      <c r="G756" s="11">
        <f t="shared" si="34"/>
        <v>94.953570000000013</v>
      </c>
      <c r="H756" s="8">
        <f t="shared" si="35"/>
        <v>495.12645725426012</v>
      </c>
      <c r="J756" s="14"/>
      <c r="K756" s="63"/>
      <c r="L756" s="63"/>
      <c r="M756" s="63"/>
    </row>
    <row r="757" spans="1:13" outlineLevel="1">
      <c r="A757" s="6"/>
      <c r="B757" s="36">
        <v>42703</v>
      </c>
      <c r="C757" s="37">
        <v>0.5</v>
      </c>
      <c r="D757" s="39">
        <v>5.849539</v>
      </c>
      <c r="E757" s="39">
        <v>105.54</v>
      </c>
      <c r="F757" s="11">
        <f t="shared" si="33"/>
        <v>5.8477841383000007</v>
      </c>
      <c r="G757" s="11">
        <f t="shared" si="34"/>
        <v>106.54263000000002</v>
      </c>
      <c r="H757" s="8">
        <f t="shared" si="35"/>
        <v>417.8672748506342</v>
      </c>
      <c r="J757" s="14"/>
      <c r="K757" s="63"/>
      <c r="L757" s="63"/>
      <c r="M757" s="63"/>
    </row>
    <row r="758" spans="1:13" outlineLevel="1">
      <c r="A758" s="6"/>
      <c r="B758" s="36">
        <v>42703</v>
      </c>
      <c r="C758" s="37">
        <v>0.52083333333333337</v>
      </c>
      <c r="D758" s="39">
        <v>5.9110190000000005</v>
      </c>
      <c r="E758" s="39">
        <v>167.22</v>
      </c>
      <c r="F758" s="11">
        <f t="shared" si="33"/>
        <v>5.9092456943000009</v>
      </c>
      <c r="G758" s="11">
        <f t="shared" si="34"/>
        <v>168.80859000000001</v>
      </c>
      <c r="H758" s="8">
        <f t="shared" si="35"/>
        <v>54.314299967045912</v>
      </c>
      <c r="J758" s="14"/>
      <c r="K758" s="63"/>
      <c r="L758" s="63"/>
      <c r="M758" s="63"/>
    </row>
    <row r="759" spans="1:13" outlineLevel="1">
      <c r="A759" s="6"/>
      <c r="B759" s="36">
        <v>42703</v>
      </c>
      <c r="C759" s="37">
        <v>0.54166666666666663</v>
      </c>
      <c r="D759" s="39">
        <v>5.4890889999999999</v>
      </c>
      <c r="E759" s="39">
        <v>149.09</v>
      </c>
      <c r="F759" s="11">
        <f t="shared" si="33"/>
        <v>5.4874422733000001</v>
      </c>
      <c r="G759" s="11">
        <f t="shared" si="34"/>
        <v>150.50635500000001</v>
      </c>
      <c r="H759" s="8">
        <f t="shared" si="35"/>
        <v>150.86978982010311</v>
      </c>
      <c r="J759" s="14"/>
      <c r="K759" s="63"/>
      <c r="L759" s="63"/>
      <c r="M759" s="63"/>
    </row>
    <row r="760" spans="1:13" outlineLevel="1">
      <c r="A760" s="6"/>
      <c r="B760" s="36">
        <v>42703</v>
      </c>
      <c r="C760" s="37">
        <v>0.5625</v>
      </c>
      <c r="D760" s="39">
        <v>5.1501000000000001</v>
      </c>
      <c r="E760" s="39">
        <v>178.34</v>
      </c>
      <c r="F760" s="11">
        <f t="shared" si="33"/>
        <v>5.1485549700000002</v>
      </c>
      <c r="G760" s="11">
        <f t="shared" si="34"/>
        <v>180.03423000000001</v>
      </c>
      <c r="H760" s="8">
        <f t="shared" si="35"/>
        <v>-10.473344976623141</v>
      </c>
      <c r="J760" s="14"/>
      <c r="K760" s="63"/>
      <c r="L760" s="63"/>
      <c r="M760" s="63"/>
    </row>
    <row r="761" spans="1:13" outlineLevel="1">
      <c r="A761" s="6"/>
      <c r="B761" s="36">
        <v>42703</v>
      </c>
      <c r="C761" s="37">
        <v>0.58333333333333337</v>
      </c>
      <c r="D761" s="39">
        <v>1.9519819999999999</v>
      </c>
      <c r="E761" s="39">
        <v>142.19999999999999</v>
      </c>
      <c r="F761" s="11">
        <f t="shared" si="33"/>
        <v>1.9513964053999999</v>
      </c>
      <c r="G761" s="11">
        <f t="shared" si="34"/>
        <v>143.55089999999998</v>
      </c>
      <c r="H761" s="8">
        <f t="shared" si="35"/>
        <v>67.223849909265169</v>
      </c>
      <c r="J761" s="14"/>
      <c r="K761" s="63"/>
      <c r="L761" s="63"/>
      <c r="M761" s="63"/>
    </row>
    <row r="762" spans="1:13" outlineLevel="1">
      <c r="A762" s="6"/>
      <c r="B762" s="36">
        <v>42703</v>
      </c>
      <c r="C762" s="37">
        <v>0.60416666666666663</v>
      </c>
      <c r="D762" s="39">
        <v>1.8459670000000001</v>
      </c>
      <c r="E762" s="39">
        <v>102.51</v>
      </c>
      <c r="F762" s="11">
        <f t="shared" si="33"/>
        <v>1.8454132099000002</v>
      </c>
      <c r="G762" s="11">
        <f t="shared" si="34"/>
        <v>103.48384500000002</v>
      </c>
      <c r="H762" s="8">
        <f t="shared" si="35"/>
        <v>137.51309678795593</v>
      </c>
      <c r="J762" s="14"/>
      <c r="K762" s="63"/>
      <c r="L762" s="63"/>
      <c r="M762" s="63"/>
    </row>
    <row r="763" spans="1:13" outlineLevel="1">
      <c r="A763" s="6"/>
      <c r="B763" s="36">
        <v>42703</v>
      </c>
      <c r="C763" s="37">
        <v>0.625</v>
      </c>
      <c r="D763" s="39">
        <v>3.6250360000000001</v>
      </c>
      <c r="E763" s="39">
        <v>74.17</v>
      </c>
      <c r="F763" s="11">
        <f t="shared" si="33"/>
        <v>3.6239484892000005</v>
      </c>
      <c r="G763" s="11">
        <f t="shared" si="34"/>
        <v>74.874615000000006</v>
      </c>
      <c r="H763" s="8">
        <f t="shared" si="35"/>
        <v>373.72108316891837</v>
      </c>
      <c r="J763" s="14"/>
      <c r="K763" s="63"/>
      <c r="L763" s="63"/>
      <c r="M763" s="63"/>
    </row>
    <row r="764" spans="1:13" outlineLevel="1">
      <c r="A764" s="6"/>
      <c r="B764" s="36">
        <v>42703</v>
      </c>
      <c r="C764" s="37">
        <v>0.64583333333333337</v>
      </c>
      <c r="D764" s="39">
        <v>4.3268620000000002</v>
      </c>
      <c r="E764" s="39">
        <v>77.97</v>
      </c>
      <c r="F764" s="11">
        <f t="shared" si="33"/>
        <v>4.3255639414000004</v>
      </c>
      <c r="G764" s="11">
        <f t="shared" si="34"/>
        <v>78.710715000000008</v>
      </c>
      <c r="H764" s="8">
        <f t="shared" si="35"/>
        <v>429.48215096338794</v>
      </c>
      <c r="J764" s="14"/>
      <c r="K764" s="63"/>
      <c r="L764" s="63"/>
      <c r="M764" s="63"/>
    </row>
    <row r="765" spans="1:13" outlineLevel="1">
      <c r="A765" s="6"/>
      <c r="B765" s="36">
        <v>42703</v>
      </c>
      <c r="C765" s="37">
        <v>0.66666666666666663</v>
      </c>
      <c r="D765" s="39">
        <v>3.3617629999999998</v>
      </c>
      <c r="E765" s="39">
        <v>83.07</v>
      </c>
      <c r="F765" s="11">
        <f t="shared" si="33"/>
        <v>3.3607544710999999</v>
      </c>
      <c r="G765" s="11">
        <f t="shared" si="34"/>
        <v>83.859165000000004</v>
      </c>
      <c r="H765" s="8">
        <f t="shared" si="35"/>
        <v>316.38423213933737</v>
      </c>
      <c r="J765" s="14"/>
      <c r="K765" s="63"/>
      <c r="L765" s="63"/>
      <c r="M765" s="63"/>
    </row>
    <row r="766" spans="1:13" outlineLevel="1">
      <c r="A766" s="6"/>
      <c r="B766" s="36">
        <v>42703</v>
      </c>
      <c r="C766" s="37">
        <v>0.6875</v>
      </c>
      <c r="D766" s="39">
        <v>2.2222869999999997</v>
      </c>
      <c r="E766" s="39">
        <v>78.19</v>
      </c>
      <c r="F766" s="11">
        <f t="shared" si="33"/>
        <v>2.2216203138999999</v>
      </c>
      <c r="G766" s="11">
        <f t="shared" si="34"/>
        <v>78.932805000000002</v>
      </c>
      <c r="H766" s="8">
        <f t="shared" si="35"/>
        <v>220.08969285309249</v>
      </c>
      <c r="J766" s="14"/>
      <c r="K766" s="63"/>
      <c r="L766" s="63"/>
      <c r="M766" s="63"/>
    </row>
    <row r="767" spans="1:13" outlineLevel="1">
      <c r="A767" s="6"/>
      <c r="B767" s="36">
        <v>42703</v>
      </c>
      <c r="C767" s="37">
        <v>0.70833333333333337</v>
      </c>
      <c r="D767" s="39">
        <v>1.5754679999999999</v>
      </c>
      <c r="E767" s="39">
        <v>57.36</v>
      </c>
      <c r="F767" s="11">
        <f t="shared" si="33"/>
        <v>1.5749953595999999</v>
      </c>
      <c r="G767" s="11">
        <f t="shared" si="34"/>
        <v>57.904920000000004</v>
      </c>
      <c r="H767" s="8">
        <f t="shared" si="35"/>
        <v>189.14919371079074</v>
      </c>
      <c r="J767" s="14"/>
      <c r="K767" s="63"/>
      <c r="L767" s="63"/>
      <c r="M767" s="63"/>
    </row>
    <row r="768" spans="1:13" outlineLevel="1">
      <c r="A768" s="6"/>
      <c r="B768" s="36">
        <v>42703</v>
      </c>
      <c r="C768" s="37">
        <v>0.72916666666666663</v>
      </c>
      <c r="D768" s="39">
        <v>1.1476459999999999</v>
      </c>
      <c r="E768" s="39">
        <v>59.53</v>
      </c>
      <c r="F768" s="11">
        <f t="shared" si="33"/>
        <v>1.1473017061999999</v>
      </c>
      <c r="G768" s="11">
        <f t="shared" si="34"/>
        <v>60.095535000000005</v>
      </c>
      <c r="H768" s="8">
        <f t="shared" si="35"/>
        <v>135.27199386309817</v>
      </c>
      <c r="J768" s="14"/>
      <c r="K768" s="63"/>
      <c r="L768" s="63"/>
      <c r="M768" s="63"/>
    </row>
    <row r="769" spans="1:13" outlineLevel="1">
      <c r="A769" s="6"/>
      <c r="B769" s="36">
        <v>42703</v>
      </c>
      <c r="C769" s="37">
        <v>0.75</v>
      </c>
      <c r="D769" s="39">
        <v>0.47743100000000005</v>
      </c>
      <c r="E769" s="39">
        <v>58.17</v>
      </c>
      <c r="F769" s="11">
        <f t="shared" si="33"/>
        <v>0.47728777070000006</v>
      </c>
      <c r="G769" s="11">
        <f t="shared" si="34"/>
        <v>58.722615000000005</v>
      </c>
      <c r="H769" s="8">
        <f t="shared" si="35"/>
        <v>56.929637181575622</v>
      </c>
      <c r="J769" s="14"/>
      <c r="K769" s="63"/>
      <c r="L769" s="63"/>
      <c r="M769" s="63"/>
    </row>
    <row r="770" spans="1:13" outlineLevel="1">
      <c r="A770" s="6"/>
      <c r="B770" s="36">
        <v>42703</v>
      </c>
      <c r="C770" s="37">
        <v>0.77083333333333337</v>
      </c>
      <c r="D770" s="39">
        <v>0.230522</v>
      </c>
      <c r="E770" s="39">
        <v>56.07</v>
      </c>
      <c r="F770" s="11">
        <f t="shared" si="33"/>
        <v>0.23045284340000002</v>
      </c>
      <c r="G770" s="11">
        <f t="shared" si="34"/>
        <v>56.602665000000002</v>
      </c>
      <c r="H770" s="8">
        <f t="shared" si="35"/>
        <v>27.976361031932342</v>
      </c>
      <c r="J770" s="14"/>
      <c r="K770" s="63"/>
      <c r="L770" s="63"/>
      <c r="M770" s="63"/>
    </row>
    <row r="771" spans="1:13" outlineLevel="1">
      <c r="A771" s="6"/>
      <c r="B771" s="36">
        <v>42703</v>
      </c>
      <c r="C771" s="37">
        <v>0.79166666666666663</v>
      </c>
      <c r="D771" s="39">
        <v>0.111799</v>
      </c>
      <c r="E771" s="39">
        <v>62.96</v>
      </c>
      <c r="F771" s="11">
        <f t="shared" si="33"/>
        <v>0.11176546029999999</v>
      </c>
      <c r="G771" s="11">
        <f t="shared" si="34"/>
        <v>63.558120000000002</v>
      </c>
      <c r="H771" s="8">
        <f t="shared" si="35"/>
        <v>12.790649395797363</v>
      </c>
      <c r="J771" s="14"/>
      <c r="K771" s="63"/>
      <c r="L771" s="63"/>
      <c r="M771" s="63"/>
    </row>
    <row r="772" spans="1:13" outlineLevel="1">
      <c r="A772" s="6"/>
      <c r="B772" s="36">
        <v>42703</v>
      </c>
      <c r="C772" s="37">
        <v>0.8125</v>
      </c>
      <c r="D772" s="39">
        <v>1.8270000000000001E-3</v>
      </c>
      <c r="E772" s="39">
        <v>60.98</v>
      </c>
      <c r="F772" s="11">
        <f t="shared" si="33"/>
        <v>1.8264519000000001E-3</v>
      </c>
      <c r="G772" s="11">
        <f t="shared" si="34"/>
        <v>61.559310000000004</v>
      </c>
      <c r="H772" s="8">
        <f t="shared" si="35"/>
        <v>0.21267331948781099</v>
      </c>
      <c r="J772" s="14"/>
      <c r="K772" s="63"/>
      <c r="L772" s="63"/>
      <c r="M772" s="63"/>
    </row>
    <row r="773" spans="1:13" outlineLevel="1">
      <c r="A773" s="6"/>
      <c r="B773" s="36">
        <v>42703</v>
      </c>
      <c r="C773" s="37">
        <v>0.83333333333333337</v>
      </c>
      <c r="D773" s="39">
        <v>0</v>
      </c>
      <c r="E773" s="39">
        <v>57.96</v>
      </c>
      <c r="F773" s="11">
        <f t="shared" si="33"/>
        <v>0</v>
      </c>
      <c r="G773" s="11">
        <f t="shared" si="34"/>
        <v>58.510620000000003</v>
      </c>
      <c r="H773" s="8">
        <f t="shared" si="35"/>
        <v>0</v>
      </c>
      <c r="J773" s="14"/>
      <c r="K773" s="63"/>
      <c r="L773" s="63"/>
      <c r="M773" s="63"/>
    </row>
    <row r="774" spans="1:13" outlineLevel="1">
      <c r="A774" s="6"/>
      <c r="B774" s="36">
        <v>42703</v>
      </c>
      <c r="C774" s="37">
        <v>0.85416666666666663</v>
      </c>
      <c r="D774" s="39">
        <v>0</v>
      </c>
      <c r="E774" s="39">
        <v>61.59</v>
      </c>
      <c r="F774" s="11">
        <f t="shared" si="33"/>
        <v>0</v>
      </c>
      <c r="G774" s="11">
        <f t="shared" si="34"/>
        <v>62.175105000000009</v>
      </c>
      <c r="H774" s="8">
        <f t="shared" si="35"/>
        <v>0</v>
      </c>
      <c r="J774" s="14"/>
      <c r="K774" s="63"/>
      <c r="L774" s="63"/>
      <c r="M774" s="63"/>
    </row>
    <row r="775" spans="1:13" outlineLevel="1">
      <c r="A775" s="6"/>
      <c r="B775" s="36">
        <v>42703</v>
      </c>
      <c r="C775" s="37">
        <v>0.875</v>
      </c>
      <c r="D775" s="39">
        <v>0</v>
      </c>
      <c r="E775" s="39">
        <v>56.97</v>
      </c>
      <c r="F775" s="11">
        <f t="shared" si="33"/>
        <v>0</v>
      </c>
      <c r="G775" s="11">
        <f t="shared" si="34"/>
        <v>57.511215</v>
      </c>
      <c r="H775" s="8">
        <f t="shared" si="35"/>
        <v>0</v>
      </c>
      <c r="J775" s="14"/>
      <c r="K775" s="63"/>
      <c r="L775" s="63"/>
      <c r="M775" s="63"/>
    </row>
    <row r="776" spans="1:13" outlineLevel="1">
      <c r="A776" s="6"/>
      <c r="B776" s="36">
        <v>42703</v>
      </c>
      <c r="C776" s="37">
        <v>0.89583333333333337</v>
      </c>
      <c r="D776" s="39">
        <v>0</v>
      </c>
      <c r="E776" s="39">
        <v>52.25</v>
      </c>
      <c r="F776" s="11">
        <f t="shared" si="33"/>
        <v>0</v>
      </c>
      <c r="G776" s="11">
        <f t="shared" si="34"/>
        <v>52.746375</v>
      </c>
      <c r="H776" s="8">
        <f t="shared" si="35"/>
        <v>0</v>
      </c>
      <c r="J776" s="14"/>
      <c r="K776" s="63"/>
      <c r="L776" s="63"/>
      <c r="M776" s="63"/>
    </row>
    <row r="777" spans="1:13" outlineLevel="1">
      <c r="A777" s="6"/>
      <c r="B777" s="36">
        <v>42703</v>
      </c>
      <c r="C777" s="37">
        <v>0.91666666666666663</v>
      </c>
      <c r="D777" s="39">
        <v>0</v>
      </c>
      <c r="E777" s="39">
        <v>43.49</v>
      </c>
      <c r="F777" s="11">
        <f t="shared" si="33"/>
        <v>0</v>
      </c>
      <c r="G777" s="11">
        <f t="shared" si="34"/>
        <v>43.903155000000005</v>
      </c>
      <c r="H777" s="8">
        <f t="shared" si="35"/>
        <v>0</v>
      </c>
      <c r="J777" s="14"/>
      <c r="K777" s="63"/>
      <c r="L777" s="63"/>
      <c r="M777" s="63"/>
    </row>
    <row r="778" spans="1:13" outlineLevel="1">
      <c r="A778" s="6"/>
      <c r="B778" s="36">
        <v>42703</v>
      </c>
      <c r="C778" s="37">
        <v>0.9375</v>
      </c>
      <c r="D778" s="39">
        <v>0</v>
      </c>
      <c r="E778" s="39">
        <v>93.42</v>
      </c>
      <c r="F778" s="11">
        <f t="shared" si="33"/>
        <v>0</v>
      </c>
      <c r="G778" s="11">
        <f t="shared" si="34"/>
        <v>94.307490000000001</v>
      </c>
      <c r="H778" s="8">
        <f t="shared" si="35"/>
        <v>0</v>
      </c>
      <c r="J778" s="14"/>
      <c r="K778" s="63"/>
      <c r="L778" s="63"/>
      <c r="M778" s="63"/>
    </row>
    <row r="779" spans="1:13" outlineLevel="1">
      <c r="A779" s="6"/>
      <c r="B779" s="36">
        <v>42703</v>
      </c>
      <c r="C779" s="37">
        <v>0.95833333333333337</v>
      </c>
      <c r="D779" s="39">
        <v>0</v>
      </c>
      <c r="E779" s="39">
        <v>93.31</v>
      </c>
      <c r="F779" s="11">
        <f t="shared" si="33"/>
        <v>0</v>
      </c>
      <c r="G779" s="11">
        <f t="shared" si="34"/>
        <v>94.196445000000011</v>
      </c>
      <c r="H779" s="8">
        <f t="shared" si="35"/>
        <v>0</v>
      </c>
      <c r="J779" s="14"/>
      <c r="K779" s="63"/>
      <c r="L779" s="63"/>
      <c r="M779" s="63"/>
    </row>
    <row r="780" spans="1:13" outlineLevel="1">
      <c r="A780" s="6"/>
      <c r="B780" s="36">
        <v>42703</v>
      </c>
      <c r="C780" s="37">
        <v>0.97916666666666663</v>
      </c>
      <c r="D780" s="39">
        <v>0</v>
      </c>
      <c r="E780" s="39">
        <v>57.57</v>
      </c>
      <c r="F780" s="11">
        <f t="shared" si="33"/>
        <v>0</v>
      </c>
      <c r="G780" s="11">
        <f t="shared" si="34"/>
        <v>58.116915000000006</v>
      </c>
      <c r="H780" s="8">
        <f t="shared" si="35"/>
        <v>0</v>
      </c>
      <c r="J780" s="14"/>
      <c r="K780" s="63"/>
      <c r="L780" s="63"/>
      <c r="M780" s="63"/>
    </row>
    <row r="781" spans="1:13" outlineLevel="1">
      <c r="A781" s="6"/>
      <c r="B781" s="36">
        <v>42703</v>
      </c>
      <c r="C781" s="37">
        <v>0</v>
      </c>
      <c r="D781" s="39">
        <v>0</v>
      </c>
      <c r="E781" s="39">
        <v>71.92</v>
      </c>
      <c r="F781" s="11">
        <f t="shared" si="33"/>
        <v>0</v>
      </c>
      <c r="G781" s="11">
        <f t="shared" si="34"/>
        <v>72.60324</v>
      </c>
      <c r="H781" s="8">
        <f t="shared" si="35"/>
        <v>0</v>
      </c>
      <c r="J781" s="14"/>
      <c r="K781" s="63"/>
      <c r="L781" s="63"/>
      <c r="M781" s="63"/>
    </row>
    <row r="782" spans="1:13" outlineLevel="1">
      <c r="A782" s="6"/>
      <c r="B782" s="36">
        <v>42704</v>
      </c>
      <c r="C782" s="37">
        <v>2.0833333333333332E-2</v>
      </c>
      <c r="D782" s="39">
        <v>0</v>
      </c>
      <c r="E782" s="39">
        <v>55.61</v>
      </c>
      <c r="F782" s="11">
        <f t="shared" ref="F782:F845" si="36">IF($B$11="Electricity",$D782*$B$7,$D782*$B$8)</f>
        <v>0</v>
      </c>
      <c r="G782" s="11">
        <f t="shared" ref="G782:G845" si="37">$E782*$B$8</f>
        <v>56.138295000000006</v>
      </c>
      <c r="H782" s="8">
        <f t="shared" si="35"/>
        <v>0</v>
      </c>
      <c r="J782" s="14"/>
      <c r="K782" s="63"/>
      <c r="L782" s="63"/>
      <c r="M782" s="63"/>
    </row>
    <row r="783" spans="1:13" outlineLevel="1">
      <c r="A783" s="6"/>
      <c r="B783" s="36">
        <v>42704</v>
      </c>
      <c r="C783" s="37">
        <v>4.1666666666666664E-2</v>
      </c>
      <c r="D783" s="39">
        <v>0</v>
      </c>
      <c r="E783" s="39">
        <v>55.88</v>
      </c>
      <c r="F783" s="11">
        <f t="shared" si="36"/>
        <v>0</v>
      </c>
      <c r="G783" s="11">
        <f t="shared" si="37"/>
        <v>56.410860000000007</v>
      </c>
      <c r="H783" s="8">
        <f t="shared" ref="H783:H846" si="38">F783*($B$6-G783)</f>
        <v>0</v>
      </c>
      <c r="J783" s="14"/>
      <c r="K783" s="63"/>
      <c r="L783" s="63"/>
      <c r="M783" s="63"/>
    </row>
    <row r="784" spans="1:13" outlineLevel="1">
      <c r="A784" s="6"/>
      <c r="B784" s="36">
        <v>42704</v>
      </c>
      <c r="C784" s="37">
        <v>6.25E-2</v>
      </c>
      <c r="D784" s="39">
        <v>0</v>
      </c>
      <c r="E784" s="39">
        <v>47.65</v>
      </c>
      <c r="F784" s="11">
        <f t="shared" si="36"/>
        <v>0</v>
      </c>
      <c r="G784" s="11">
        <f t="shared" si="37"/>
        <v>48.102675000000005</v>
      </c>
      <c r="H784" s="8">
        <f t="shared" si="38"/>
        <v>0</v>
      </c>
      <c r="J784" s="14"/>
      <c r="K784" s="63"/>
      <c r="L784" s="63"/>
      <c r="M784" s="63"/>
    </row>
    <row r="785" spans="1:13" outlineLevel="1">
      <c r="A785" s="6"/>
      <c r="B785" s="36">
        <v>42704</v>
      </c>
      <c r="C785" s="37">
        <v>8.3333333333333329E-2</v>
      </c>
      <c r="D785" s="39">
        <v>0</v>
      </c>
      <c r="E785" s="39">
        <v>53.66</v>
      </c>
      <c r="F785" s="11">
        <f t="shared" si="36"/>
        <v>0</v>
      </c>
      <c r="G785" s="11">
        <f t="shared" si="37"/>
        <v>54.16977</v>
      </c>
      <c r="H785" s="8">
        <f t="shared" si="38"/>
        <v>0</v>
      </c>
      <c r="J785" s="14"/>
      <c r="K785" s="63"/>
      <c r="L785" s="63"/>
      <c r="M785" s="63"/>
    </row>
    <row r="786" spans="1:13" outlineLevel="1">
      <c r="A786" s="6"/>
      <c r="B786" s="36">
        <v>42704</v>
      </c>
      <c r="C786" s="37">
        <v>0.10416666666666667</v>
      </c>
      <c r="D786" s="39">
        <v>0</v>
      </c>
      <c r="E786" s="39">
        <v>58.29</v>
      </c>
      <c r="F786" s="11">
        <f t="shared" si="36"/>
        <v>0</v>
      </c>
      <c r="G786" s="11">
        <f t="shared" si="37"/>
        <v>58.843755000000002</v>
      </c>
      <c r="H786" s="8">
        <f t="shared" si="38"/>
        <v>0</v>
      </c>
      <c r="J786" s="14"/>
      <c r="K786" s="63"/>
      <c r="L786" s="63"/>
      <c r="M786" s="63"/>
    </row>
    <row r="787" spans="1:13" outlineLevel="1">
      <c r="A787" s="6"/>
      <c r="B787" s="36">
        <v>42704</v>
      </c>
      <c r="C787" s="37">
        <v>0.125</v>
      </c>
      <c r="D787" s="39">
        <v>0</v>
      </c>
      <c r="E787" s="39">
        <v>61.86</v>
      </c>
      <c r="F787" s="11">
        <f t="shared" si="36"/>
        <v>0</v>
      </c>
      <c r="G787" s="11">
        <f t="shared" si="37"/>
        <v>62.447670000000002</v>
      </c>
      <c r="H787" s="8">
        <f t="shared" si="38"/>
        <v>0</v>
      </c>
      <c r="J787" s="14"/>
      <c r="K787" s="63"/>
      <c r="L787" s="63"/>
      <c r="M787" s="63"/>
    </row>
    <row r="788" spans="1:13" outlineLevel="1">
      <c r="A788" s="6"/>
      <c r="B788" s="36">
        <v>42704</v>
      </c>
      <c r="C788" s="37">
        <v>0.14583333333333334</v>
      </c>
      <c r="D788" s="39">
        <v>0</v>
      </c>
      <c r="E788" s="39">
        <v>64.63</v>
      </c>
      <c r="F788" s="11">
        <f t="shared" si="36"/>
        <v>0</v>
      </c>
      <c r="G788" s="11">
        <f t="shared" si="37"/>
        <v>65.243984999999995</v>
      </c>
      <c r="H788" s="8">
        <f t="shared" si="38"/>
        <v>0</v>
      </c>
      <c r="J788" s="14"/>
      <c r="K788" s="63"/>
      <c r="L788" s="63"/>
      <c r="M788" s="63"/>
    </row>
    <row r="789" spans="1:13" outlineLevel="1">
      <c r="A789" s="6"/>
      <c r="B789" s="36">
        <v>42704</v>
      </c>
      <c r="C789" s="37">
        <v>0.16666666666666666</v>
      </c>
      <c r="D789" s="39">
        <v>0</v>
      </c>
      <c r="E789" s="39">
        <v>58.03</v>
      </c>
      <c r="F789" s="11">
        <f t="shared" si="36"/>
        <v>0</v>
      </c>
      <c r="G789" s="11">
        <f t="shared" si="37"/>
        <v>58.581285000000008</v>
      </c>
      <c r="H789" s="8">
        <f t="shared" si="38"/>
        <v>0</v>
      </c>
      <c r="J789" s="14"/>
      <c r="K789" s="63"/>
      <c r="L789" s="63"/>
      <c r="M789" s="63"/>
    </row>
    <row r="790" spans="1:13" outlineLevel="1">
      <c r="A790" s="6"/>
      <c r="B790" s="36">
        <v>42704</v>
      </c>
      <c r="C790" s="37">
        <v>0.1875</v>
      </c>
      <c r="D790" s="39">
        <v>0</v>
      </c>
      <c r="E790" s="39">
        <v>62.88</v>
      </c>
      <c r="F790" s="11">
        <f t="shared" si="36"/>
        <v>0</v>
      </c>
      <c r="G790" s="11">
        <f t="shared" si="37"/>
        <v>63.477360000000004</v>
      </c>
      <c r="H790" s="8">
        <f t="shared" si="38"/>
        <v>0</v>
      </c>
      <c r="J790" s="14"/>
      <c r="K790" s="63"/>
      <c r="L790" s="63"/>
      <c r="M790" s="63"/>
    </row>
    <row r="791" spans="1:13" outlineLevel="1">
      <c r="A791" s="6"/>
      <c r="B791" s="36">
        <v>42704</v>
      </c>
      <c r="C791" s="37">
        <v>0.20833333333333334</v>
      </c>
      <c r="D791" s="39">
        <v>0</v>
      </c>
      <c r="E791" s="39">
        <v>56.23</v>
      </c>
      <c r="F791" s="11">
        <f t="shared" si="36"/>
        <v>0</v>
      </c>
      <c r="G791" s="11">
        <f t="shared" si="37"/>
        <v>56.764184999999998</v>
      </c>
      <c r="H791" s="8">
        <f t="shared" si="38"/>
        <v>0</v>
      </c>
      <c r="J791" s="14"/>
      <c r="K791" s="63"/>
      <c r="L791" s="63"/>
      <c r="M791" s="63"/>
    </row>
    <row r="792" spans="1:13" outlineLevel="1">
      <c r="A792" s="6"/>
      <c r="B792" s="36">
        <v>42704</v>
      </c>
      <c r="C792" s="37">
        <v>0.22916666666666666</v>
      </c>
      <c r="D792" s="39">
        <v>0.12493800000000001</v>
      </c>
      <c r="E792" s="39">
        <v>72.930000000000007</v>
      </c>
      <c r="F792" s="11">
        <f t="shared" si="36"/>
        <v>0.12490051860000001</v>
      </c>
      <c r="G792" s="11">
        <f t="shared" si="37"/>
        <v>73.622835000000009</v>
      </c>
      <c r="H792" s="8">
        <f t="shared" si="38"/>
        <v>13.036762038497768</v>
      </c>
      <c r="J792" s="14"/>
      <c r="K792" s="63"/>
      <c r="L792" s="63"/>
      <c r="M792" s="63"/>
    </row>
    <row r="793" spans="1:13" outlineLevel="1">
      <c r="A793" s="6"/>
      <c r="B793" s="36">
        <v>42704</v>
      </c>
      <c r="C793" s="37">
        <v>0.25</v>
      </c>
      <c r="D793" s="39">
        <v>0.20430899999999999</v>
      </c>
      <c r="E793" s="39">
        <v>82.18</v>
      </c>
      <c r="F793" s="11">
        <f t="shared" si="36"/>
        <v>0.2042477073</v>
      </c>
      <c r="G793" s="11">
        <f t="shared" si="37"/>
        <v>82.960710000000006</v>
      </c>
      <c r="H793" s="8">
        <f t="shared" si="38"/>
        <v>19.411557085919817</v>
      </c>
      <c r="J793" s="14"/>
      <c r="K793" s="63"/>
      <c r="L793" s="63"/>
      <c r="M793" s="63"/>
    </row>
    <row r="794" spans="1:13" outlineLevel="1">
      <c r="A794" s="6"/>
      <c r="B794" s="36">
        <v>42704</v>
      </c>
      <c r="C794" s="37">
        <v>0.27083333333333331</v>
      </c>
      <c r="D794" s="39">
        <v>0.59204699999999999</v>
      </c>
      <c r="E794" s="39">
        <v>85.77</v>
      </c>
      <c r="F794" s="11">
        <f t="shared" si="36"/>
        <v>0.59186938590000004</v>
      </c>
      <c r="G794" s="11">
        <f t="shared" si="37"/>
        <v>86.584815000000006</v>
      </c>
      <c r="H794" s="8">
        <f t="shared" si="38"/>
        <v>54.10584940788489</v>
      </c>
      <c r="J794" s="14"/>
      <c r="K794" s="63"/>
      <c r="L794" s="63"/>
      <c r="M794" s="63"/>
    </row>
    <row r="795" spans="1:13" outlineLevel="1">
      <c r="A795" s="6"/>
      <c r="B795" s="36">
        <v>42704</v>
      </c>
      <c r="C795" s="37">
        <v>0.29166666666666669</v>
      </c>
      <c r="D795" s="39">
        <v>1.069286</v>
      </c>
      <c r="E795" s="39">
        <v>97.69</v>
      </c>
      <c r="F795" s="11">
        <f t="shared" si="36"/>
        <v>1.0689652141999999</v>
      </c>
      <c r="G795" s="11">
        <f t="shared" si="37"/>
        <v>98.618054999999998</v>
      </c>
      <c r="H795" s="8">
        <f t="shared" si="38"/>
        <v>84.856537840537612</v>
      </c>
      <c r="J795" s="14"/>
      <c r="K795" s="63"/>
      <c r="L795" s="63"/>
      <c r="M795" s="63"/>
    </row>
    <row r="796" spans="1:13" outlineLevel="1">
      <c r="A796" s="6"/>
      <c r="B796" s="36">
        <v>42704</v>
      </c>
      <c r="C796" s="37">
        <v>0.3125</v>
      </c>
      <c r="D796" s="39">
        <v>0.306066</v>
      </c>
      <c r="E796" s="39">
        <v>73.569999999999993</v>
      </c>
      <c r="F796" s="11">
        <f t="shared" si="36"/>
        <v>0.3059741802</v>
      </c>
      <c r="G796" s="11">
        <f t="shared" si="37"/>
        <v>74.268914999999993</v>
      </c>
      <c r="H796" s="8">
        <f t="shared" si="38"/>
        <v>31.739033694131518</v>
      </c>
      <c r="J796" s="14"/>
      <c r="K796" s="63"/>
      <c r="L796" s="63"/>
      <c r="M796" s="63"/>
    </row>
    <row r="797" spans="1:13" outlineLevel="1">
      <c r="A797" s="6"/>
      <c r="B797" s="36">
        <v>42704</v>
      </c>
      <c r="C797" s="37">
        <v>0.33333333333333331</v>
      </c>
      <c r="D797" s="39">
        <v>4.9020000000000001E-3</v>
      </c>
      <c r="E797" s="39">
        <v>68.78</v>
      </c>
      <c r="F797" s="11">
        <f t="shared" si="36"/>
        <v>4.9005294E-3</v>
      </c>
      <c r="G797" s="11">
        <f t="shared" si="37"/>
        <v>69.433410000000009</v>
      </c>
      <c r="H797" s="8">
        <f t="shared" si="38"/>
        <v>0.532033766152746</v>
      </c>
      <c r="J797" s="14"/>
      <c r="K797" s="63"/>
      <c r="L797" s="63"/>
      <c r="M797" s="63"/>
    </row>
    <row r="798" spans="1:13" outlineLevel="1">
      <c r="A798" s="6"/>
      <c r="B798" s="36">
        <v>42704</v>
      </c>
      <c r="C798" s="37">
        <v>0.35416666666666669</v>
      </c>
      <c r="D798" s="39">
        <v>0</v>
      </c>
      <c r="E798" s="39">
        <v>112.46</v>
      </c>
      <c r="F798" s="11">
        <f t="shared" si="36"/>
        <v>0</v>
      </c>
      <c r="G798" s="11">
        <f t="shared" si="37"/>
        <v>113.52837</v>
      </c>
      <c r="H798" s="8">
        <f t="shared" si="38"/>
        <v>0</v>
      </c>
      <c r="J798" s="14"/>
      <c r="K798" s="63"/>
      <c r="L798" s="63"/>
      <c r="M798" s="63"/>
    </row>
    <row r="799" spans="1:13" outlineLevel="1">
      <c r="A799" s="6"/>
      <c r="B799" s="36">
        <v>42704</v>
      </c>
      <c r="C799" s="37">
        <v>0.375</v>
      </c>
      <c r="D799" s="39">
        <v>0</v>
      </c>
      <c r="E799" s="39">
        <v>128.16999999999999</v>
      </c>
      <c r="F799" s="11">
        <f t="shared" si="36"/>
        <v>0</v>
      </c>
      <c r="G799" s="11">
        <f t="shared" si="37"/>
        <v>129.38761499999998</v>
      </c>
      <c r="H799" s="8">
        <f t="shared" si="38"/>
        <v>0</v>
      </c>
      <c r="J799" s="14"/>
      <c r="K799" s="63"/>
      <c r="L799" s="63"/>
      <c r="M799" s="63"/>
    </row>
    <row r="800" spans="1:13" outlineLevel="1">
      <c r="A800" s="6"/>
      <c r="B800" s="36">
        <v>42704</v>
      </c>
      <c r="C800" s="37">
        <v>0.39583333333333331</v>
      </c>
      <c r="D800" s="39">
        <v>0</v>
      </c>
      <c r="E800" s="39">
        <v>158.01</v>
      </c>
      <c r="F800" s="11">
        <f t="shared" si="36"/>
        <v>0</v>
      </c>
      <c r="G800" s="11">
        <f t="shared" si="37"/>
        <v>159.51109500000001</v>
      </c>
      <c r="H800" s="8">
        <f t="shared" si="38"/>
        <v>0</v>
      </c>
      <c r="J800" s="14"/>
      <c r="K800" s="63"/>
      <c r="L800" s="63"/>
      <c r="M800" s="63"/>
    </row>
    <row r="801" spans="1:13" outlineLevel="1">
      <c r="A801" s="6"/>
      <c r="B801" s="36">
        <v>42704</v>
      </c>
      <c r="C801" s="37">
        <v>0.41666666666666669</v>
      </c>
      <c r="D801" s="39">
        <v>0</v>
      </c>
      <c r="E801" s="39">
        <v>108.35</v>
      </c>
      <c r="F801" s="11">
        <f t="shared" si="36"/>
        <v>0</v>
      </c>
      <c r="G801" s="11">
        <f t="shared" si="37"/>
        <v>109.37932499999999</v>
      </c>
      <c r="H801" s="8">
        <f t="shared" si="38"/>
        <v>0</v>
      </c>
      <c r="J801" s="14"/>
      <c r="K801" s="63"/>
      <c r="L801" s="63"/>
      <c r="M801" s="63"/>
    </row>
    <row r="802" spans="1:13" outlineLevel="1">
      <c r="A802" s="6"/>
      <c r="B802" s="36">
        <v>42704</v>
      </c>
      <c r="C802" s="37">
        <v>0.4375</v>
      </c>
      <c r="D802" s="39">
        <v>0</v>
      </c>
      <c r="E802" s="39">
        <v>100.94</v>
      </c>
      <c r="F802" s="11">
        <f t="shared" si="36"/>
        <v>0</v>
      </c>
      <c r="G802" s="11">
        <f t="shared" si="37"/>
        <v>101.89893000000001</v>
      </c>
      <c r="H802" s="8">
        <f t="shared" si="38"/>
        <v>0</v>
      </c>
      <c r="J802" s="14"/>
      <c r="K802" s="63"/>
      <c r="L802" s="63"/>
      <c r="M802" s="63"/>
    </row>
    <row r="803" spans="1:13" outlineLevel="1">
      <c r="A803" s="6"/>
      <c r="B803" s="36">
        <v>42704</v>
      </c>
      <c r="C803" s="37">
        <v>0.45833333333333331</v>
      </c>
      <c r="D803" s="39">
        <v>0</v>
      </c>
      <c r="E803" s="39">
        <v>114.55</v>
      </c>
      <c r="F803" s="11">
        <f t="shared" si="36"/>
        <v>0</v>
      </c>
      <c r="G803" s="11">
        <f t="shared" si="37"/>
        <v>115.63822500000001</v>
      </c>
      <c r="H803" s="8">
        <f t="shared" si="38"/>
        <v>0</v>
      </c>
      <c r="J803" s="14"/>
      <c r="K803" s="63"/>
      <c r="L803" s="63"/>
      <c r="M803" s="63"/>
    </row>
    <row r="804" spans="1:13" outlineLevel="1">
      <c r="A804" s="6"/>
      <c r="B804" s="36">
        <v>42704</v>
      </c>
      <c r="C804" s="37">
        <v>0.47916666666666669</v>
      </c>
      <c r="D804" s="39">
        <v>0</v>
      </c>
      <c r="E804" s="39">
        <v>96.24</v>
      </c>
      <c r="F804" s="11">
        <f t="shared" si="36"/>
        <v>0</v>
      </c>
      <c r="G804" s="11">
        <f t="shared" si="37"/>
        <v>97.15428</v>
      </c>
      <c r="H804" s="8">
        <f t="shared" si="38"/>
        <v>0</v>
      </c>
      <c r="J804" s="14"/>
      <c r="K804" s="63"/>
      <c r="L804" s="63"/>
      <c r="M804" s="63"/>
    </row>
    <row r="805" spans="1:13" outlineLevel="1">
      <c r="A805" s="6"/>
      <c r="B805" s="36">
        <v>42704</v>
      </c>
      <c r="C805" s="37">
        <v>0.5</v>
      </c>
      <c r="D805" s="39">
        <v>0</v>
      </c>
      <c r="E805" s="39">
        <v>124.54</v>
      </c>
      <c r="F805" s="11">
        <f t="shared" si="36"/>
        <v>0</v>
      </c>
      <c r="G805" s="11">
        <f t="shared" si="37"/>
        <v>125.72313000000001</v>
      </c>
      <c r="H805" s="8">
        <f t="shared" si="38"/>
        <v>0</v>
      </c>
      <c r="J805" s="14"/>
      <c r="K805" s="63"/>
      <c r="L805" s="63"/>
      <c r="M805" s="63"/>
    </row>
    <row r="806" spans="1:13" outlineLevel="1">
      <c r="A806" s="6"/>
      <c r="B806" s="36">
        <v>42704</v>
      </c>
      <c r="C806" s="37">
        <v>0.52083333333333337</v>
      </c>
      <c r="D806" s="39">
        <v>0</v>
      </c>
      <c r="E806" s="39">
        <v>121.47</v>
      </c>
      <c r="F806" s="11">
        <f t="shared" si="36"/>
        <v>0</v>
      </c>
      <c r="G806" s="11">
        <f t="shared" si="37"/>
        <v>122.62396500000001</v>
      </c>
      <c r="H806" s="8">
        <f t="shared" si="38"/>
        <v>0</v>
      </c>
      <c r="J806" s="14"/>
      <c r="K806" s="63"/>
      <c r="L806" s="63"/>
      <c r="M806" s="63"/>
    </row>
    <row r="807" spans="1:13" outlineLevel="1">
      <c r="A807" s="6"/>
      <c r="B807" s="36">
        <v>42704</v>
      </c>
      <c r="C807" s="37">
        <v>0.54166666666666663</v>
      </c>
      <c r="D807" s="39">
        <v>0</v>
      </c>
      <c r="E807" s="39">
        <v>159.83000000000001</v>
      </c>
      <c r="F807" s="11">
        <f t="shared" si="36"/>
        <v>0</v>
      </c>
      <c r="G807" s="11">
        <f t="shared" si="37"/>
        <v>161.34838500000004</v>
      </c>
      <c r="H807" s="8">
        <f t="shared" si="38"/>
        <v>0</v>
      </c>
      <c r="J807" s="14"/>
      <c r="K807" s="63"/>
      <c r="L807" s="63"/>
      <c r="M807" s="63"/>
    </row>
    <row r="808" spans="1:13" outlineLevel="1">
      <c r="A808" s="6"/>
      <c r="B808" s="36">
        <v>42704</v>
      </c>
      <c r="C808" s="37">
        <v>0.5625</v>
      </c>
      <c r="D808" s="39">
        <v>1.075E-3</v>
      </c>
      <c r="E808" s="39">
        <v>185.87</v>
      </c>
      <c r="F808" s="11">
        <f t="shared" si="36"/>
        <v>1.0746775E-3</v>
      </c>
      <c r="G808" s="11">
        <f t="shared" si="37"/>
        <v>187.63576500000002</v>
      </c>
      <c r="H808" s="8">
        <f t="shared" si="38"/>
        <v>-1.0355339840787521E-2</v>
      </c>
      <c r="J808" s="14"/>
      <c r="K808" s="63"/>
      <c r="L808" s="63"/>
      <c r="M808" s="63"/>
    </row>
    <row r="809" spans="1:13" outlineLevel="1">
      <c r="A809" s="6"/>
      <c r="B809" s="36">
        <v>42704</v>
      </c>
      <c r="C809" s="37">
        <v>0.58333333333333337</v>
      </c>
      <c r="D809" s="39">
        <v>6.4500000000000007E-4</v>
      </c>
      <c r="E809" s="39">
        <v>141.19</v>
      </c>
      <c r="F809" s="11">
        <f t="shared" si="36"/>
        <v>6.4480650000000011E-4</v>
      </c>
      <c r="G809" s="11">
        <f t="shared" si="37"/>
        <v>142.531305</v>
      </c>
      <c r="H809" s="8">
        <f t="shared" si="38"/>
        <v>2.2870445082517503E-2</v>
      </c>
      <c r="J809" s="14"/>
      <c r="K809" s="63"/>
      <c r="L809" s="63"/>
      <c r="M809" s="63"/>
    </row>
    <row r="810" spans="1:13" outlineLevel="1">
      <c r="A810" s="6"/>
      <c r="B810" s="36">
        <v>42704</v>
      </c>
      <c r="C810" s="37">
        <v>0.60416666666666663</v>
      </c>
      <c r="D810" s="39">
        <v>0</v>
      </c>
      <c r="E810" s="39">
        <v>76.16</v>
      </c>
      <c r="F810" s="11">
        <f t="shared" si="36"/>
        <v>0</v>
      </c>
      <c r="G810" s="11">
        <f t="shared" si="37"/>
        <v>76.883520000000004</v>
      </c>
      <c r="H810" s="8">
        <f t="shared" si="38"/>
        <v>0</v>
      </c>
      <c r="J810" s="14"/>
      <c r="K810" s="63"/>
      <c r="L810" s="63"/>
      <c r="M810" s="63"/>
    </row>
    <row r="811" spans="1:13" outlineLevel="1">
      <c r="A811" s="6"/>
      <c r="B811" s="36">
        <v>42704</v>
      </c>
      <c r="C811" s="37">
        <v>0.625</v>
      </c>
      <c r="D811" s="39">
        <v>0</v>
      </c>
      <c r="E811" s="39">
        <v>140.32</v>
      </c>
      <c r="F811" s="11">
        <f t="shared" si="36"/>
        <v>0</v>
      </c>
      <c r="G811" s="11">
        <f t="shared" si="37"/>
        <v>141.65304</v>
      </c>
      <c r="H811" s="8">
        <f t="shared" si="38"/>
        <v>0</v>
      </c>
      <c r="J811" s="14"/>
      <c r="K811" s="63"/>
      <c r="L811" s="63"/>
      <c r="M811" s="63"/>
    </row>
    <row r="812" spans="1:13" outlineLevel="1">
      <c r="A812" s="6"/>
      <c r="B812" s="36">
        <v>42704</v>
      </c>
      <c r="C812" s="37">
        <v>0.64583333333333337</v>
      </c>
      <c r="D812" s="39">
        <v>0</v>
      </c>
      <c r="E812" s="39">
        <v>112.93</v>
      </c>
      <c r="F812" s="11">
        <f t="shared" si="36"/>
        <v>0</v>
      </c>
      <c r="G812" s="11">
        <f t="shared" si="37"/>
        <v>114.00283500000002</v>
      </c>
      <c r="H812" s="8">
        <f t="shared" si="38"/>
        <v>0</v>
      </c>
      <c r="J812" s="14"/>
      <c r="K812" s="63"/>
      <c r="L812" s="63"/>
      <c r="M812" s="63"/>
    </row>
    <row r="813" spans="1:13" outlineLevel="1">
      <c r="A813" s="6"/>
      <c r="B813" s="36">
        <v>42704</v>
      </c>
      <c r="C813" s="37">
        <v>0.66666666666666663</v>
      </c>
      <c r="D813" s="39">
        <v>0</v>
      </c>
      <c r="E813" s="39">
        <v>71.709999999999994</v>
      </c>
      <c r="F813" s="11">
        <f t="shared" si="36"/>
        <v>0</v>
      </c>
      <c r="G813" s="11">
        <f t="shared" si="37"/>
        <v>72.391244999999998</v>
      </c>
      <c r="H813" s="8">
        <f t="shared" si="38"/>
        <v>0</v>
      </c>
      <c r="J813" s="14"/>
      <c r="K813" s="63"/>
      <c r="L813" s="63"/>
      <c r="M813" s="63"/>
    </row>
    <row r="814" spans="1:13" outlineLevel="1">
      <c r="A814" s="6"/>
      <c r="B814" s="36">
        <v>42704</v>
      </c>
      <c r="C814" s="37">
        <v>0.6875</v>
      </c>
      <c r="D814" s="39">
        <v>0</v>
      </c>
      <c r="E814" s="39">
        <v>78</v>
      </c>
      <c r="F814" s="11">
        <f t="shared" si="36"/>
        <v>0</v>
      </c>
      <c r="G814" s="11">
        <f t="shared" si="37"/>
        <v>78.741</v>
      </c>
      <c r="H814" s="8">
        <f t="shared" si="38"/>
        <v>0</v>
      </c>
      <c r="J814" s="14"/>
      <c r="K814" s="63"/>
      <c r="L814" s="63"/>
      <c r="M814" s="63"/>
    </row>
    <row r="815" spans="1:13" outlineLevel="1">
      <c r="A815" s="6"/>
      <c r="B815" s="36">
        <v>42704</v>
      </c>
      <c r="C815" s="37">
        <v>0.70833333333333337</v>
      </c>
      <c r="D815" s="39">
        <v>8.1699999999999991E-4</v>
      </c>
      <c r="E815" s="39">
        <v>93.4</v>
      </c>
      <c r="F815" s="11">
        <f t="shared" si="36"/>
        <v>8.1675489999999992E-4</v>
      </c>
      <c r="G815" s="11">
        <f t="shared" si="37"/>
        <v>94.287300000000016</v>
      </c>
      <c r="H815" s="8">
        <f t="shared" si="38"/>
        <v>6.8372757917229979E-2</v>
      </c>
      <c r="J815" s="14"/>
      <c r="K815" s="63"/>
      <c r="L815" s="63"/>
      <c r="M815" s="63"/>
    </row>
    <row r="816" spans="1:13" outlineLevel="1">
      <c r="A816" s="6"/>
      <c r="B816" s="36">
        <v>42704</v>
      </c>
      <c r="C816" s="37">
        <v>0.72916666666666663</v>
      </c>
      <c r="D816" s="39">
        <v>0</v>
      </c>
      <c r="E816" s="39">
        <v>75.319999999999993</v>
      </c>
      <c r="F816" s="11">
        <f t="shared" si="36"/>
        <v>0</v>
      </c>
      <c r="G816" s="11">
        <f t="shared" si="37"/>
        <v>76.035539999999997</v>
      </c>
      <c r="H816" s="8">
        <f t="shared" si="38"/>
        <v>0</v>
      </c>
      <c r="J816" s="14"/>
      <c r="K816" s="63"/>
      <c r="L816" s="63"/>
      <c r="M816" s="63"/>
    </row>
    <row r="817" spans="1:13" outlineLevel="1">
      <c r="A817" s="6"/>
      <c r="B817" s="36">
        <v>42704</v>
      </c>
      <c r="C817" s="37">
        <v>0.75</v>
      </c>
      <c r="D817" s="39">
        <v>0</v>
      </c>
      <c r="E817" s="39">
        <v>85.07</v>
      </c>
      <c r="F817" s="11">
        <f t="shared" si="36"/>
        <v>0</v>
      </c>
      <c r="G817" s="11">
        <f t="shared" si="37"/>
        <v>85.878164999999996</v>
      </c>
      <c r="H817" s="8">
        <f t="shared" si="38"/>
        <v>0</v>
      </c>
      <c r="J817" s="14"/>
      <c r="K817" s="63"/>
      <c r="L817" s="63"/>
      <c r="M817" s="63"/>
    </row>
    <row r="818" spans="1:13" outlineLevel="1">
      <c r="A818" s="6"/>
      <c r="B818" s="36">
        <v>42704</v>
      </c>
      <c r="C818" s="37">
        <v>0.77083333333333337</v>
      </c>
      <c r="D818" s="39">
        <v>0</v>
      </c>
      <c r="E818" s="39">
        <v>78.209999999999994</v>
      </c>
      <c r="F818" s="11">
        <f t="shared" si="36"/>
        <v>0</v>
      </c>
      <c r="G818" s="11">
        <f t="shared" si="37"/>
        <v>78.952995000000001</v>
      </c>
      <c r="H818" s="8">
        <f t="shared" si="38"/>
        <v>0</v>
      </c>
      <c r="J818" s="14"/>
      <c r="K818" s="63"/>
      <c r="L818" s="63"/>
      <c r="M818" s="63"/>
    </row>
    <row r="819" spans="1:13" outlineLevel="1">
      <c r="A819" s="6"/>
      <c r="B819" s="36">
        <v>42704</v>
      </c>
      <c r="C819" s="37">
        <v>0.79166666666666663</v>
      </c>
      <c r="D819" s="39">
        <v>0</v>
      </c>
      <c r="E819" s="39">
        <v>89.25</v>
      </c>
      <c r="F819" s="11">
        <f t="shared" si="36"/>
        <v>0</v>
      </c>
      <c r="G819" s="11">
        <f t="shared" si="37"/>
        <v>90.097875000000002</v>
      </c>
      <c r="H819" s="8">
        <f t="shared" si="38"/>
        <v>0</v>
      </c>
      <c r="J819" s="14"/>
      <c r="K819" s="63"/>
      <c r="L819" s="63"/>
      <c r="M819" s="63"/>
    </row>
    <row r="820" spans="1:13" outlineLevel="1">
      <c r="A820" s="6"/>
      <c r="B820" s="36">
        <v>42704</v>
      </c>
      <c r="C820" s="37">
        <v>0.8125</v>
      </c>
      <c r="D820" s="39">
        <v>1.0773E-2</v>
      </c>
      <c r="E820" s="39">
        <v>85.76</v>
      </c>
      <c r="F820" s="11">
        <f t="shared" si="36"/>
        <v>1.07697681E-2</v>
      </c>
      <c r="G820" s="11">
        <f t="shared" si="37"/>
        <v>86.574720000000013</v>
      </c>
      <c r="H820" s="8">
        <f t="shared" si="38"/>
        <v>0.98462906407756789</v>
      </c>
      <c r="J820" s="14"/>
      <c r="K820" s="63"/>
      <c r="L820" s="63"/>
      <c r="M820" s="63"/>
    </row>
    <row r="821" spans="1:13" outlineLevel="1">
      <c r="A821" s="6"/>
      <c r="B821" s="36">
        <v>42704</v>
      </c>
      <c r="C821" s="37">
        <v>0.83333333333333337</v>
      </c>
      <c r="D821" s="39">
        <v>1.0234999999999999E-2</v>
      </c>
      <c r="E821" s="39">
        <v>84.91</v>
      </c>
      <c r="F821" s="11">
        <f t="shared" si="36"/>
        <v>1.02319295E-2</v>
      </c>
      <c r="G821" s="11">
        <f t="shared" si="37"/>
        <v>85.716645</v>
      </c>
      <c r="H821" s="8">
        <f t="shared" si="38"/>
        <v>0.94423678238347253</v>
      </c>
      <c r="J821" s="14"/>
      <c r="K821" s="63"/>
      <c r="L821" s="63"/>
      <c r="M821" s="63"/>
    </row>
    <row r="822" spans="1:13" outlineLevel="1">
      <c r="A822" s="6"/>
      <c r="B822" s="36">
        <v>42704</v>
      </c>
      <c r="C822" s="37">
        <v>0.85416666666666663</v>
      </c>
      <c r="D822" s="39">
        <v>1.0234E-2</v>
      </c>
      <c r="E822" s="39">
        <v>81.17</v>
      </c>
      <c r="F822" s="11">
        <f t="shared" si="36"/>
        <v>1.02309298E-2</v>
      </c>
      <c r="G822" s="11">
        <f t="shared" si="37"/>
        <v>81.941115000000011</v>
      </c>
      <c r="H822" s="8">
        <f t="shared" si="38"/>
        <v>0.98277170910127287</v>
      </c>
      <c r="J822" s="14"/>
      <c r="K822" s="63"/>
      <c r="L822" s="63"/>
      <c r="M822" s="63"/>
    </row>
    <row r="823" spans="1:13" outlineLevel="1">
      <c r="A823" s="6"/>
      <c r="B823" s="36">
        <v>42704</v>
      </c>
      <c r="C823" s="37">
        <v>0.875</v>
      </c>
      <c r="D823" s="39">
        <v>1.0213000000000002E-2</v>
      </c>
      <c r="E823" s="39">
        <v>59.02</v>
      </c>
      <c r="F823" s="11">
        <f t="shared" si="36"/>
        <v>1.0209936100000002E-2</v>
      </c>
      <c r="G823" s="11">
        <f t="shared" si="37"/>
        <v>59.580690000000004</v>
      </c>
      <c r="H823" s="8">
        <f t="shared" si="38"/>
        <v>1.2090535881060913</v>
      </c>
      <c r="J823" s="14"/>
      <c r="K823" s="63"/>
      <c r="L823" s="63"/>
      <c r="M823" s="63"/>
    </row>
    <row r="824" spans="1:13" outlineLevel="1">
      <c r="A824" s="6"/>
      <c r="B824" s="36">
        <v>42704</v>
      </c>
      <c r="C824" s="37">
        <v>0.89583333333333337</v>
      </c>
      <c r="D824" s="39">
        <v>1.0255999999999999E-2</v>
      </c>
      <c r="E824" s="39">
        <v>55.12</v>
      </c>
      <c r="F824" s="11">
        <f t="shared" si="36"/>
        <v>1.02529232E-2</v>
      </c>
      <c r="G824" s="11">
        <f t="shared" si="37"/>
        <v>55.643639999999998</v>
      </c>
      <c r="H824" s="8">
        <f t="shared" si="38"/>
        <v>1.2545103621115519</v>
      </c>
      <c r="J824" s="14"/>
      <c r="K824" s="63"/>
      <c r="L824" s="63"/>
      <c r="M824" s="63"/>
    </row>
    <row r="825" spans="1:13" outlineLevel="1">
      <c r="A825" s="6"/>
      <c r="B825" s="36">
        <v>42704</v>
      </c>
      <c r="C825" s="37">
        <v>0.91666666666666663</v>
      </c>
      <c r="D825" s="39">
        <v>1.0255999999999999E-2</v>
      </c>
      <c r="E825" s="39">
        <v>48.79</v>
      </c>
      <c r="F825" s="11">
        <f t="shared" si="36"/>
        <v>1.02529232E-2</v>
      </c>
      <c r="G825" s="11">
        <f t="shared" si="37"/>
        <v>49.253505000000004</v>
      </c>
      <c r="H825" s="8">
        <f t="shared" si="38"/>
        <v>1.3200279255041838</v>
      </c>
      <c r="J825" s="14"/>
      <c r="K825" s="63"/>
      <c r="L825" s="63"/>
      <c r="M825" s="63"/>
    </row>
    <row r="826" spans="1:13" outlineLevel="1">
      <c r="A826" s="6"/>
      <c r="B826" s="36">
        <v>42704</v>
      </c>
      <c r="C826" s="37">
        <v>0.9375</v>
      </c>
      <c r="D826" s="39">
        <v>1.0321000000000002E-2</v>
      </c>
      <c r="E826" s="39">
        <v>83.07</v>
      </c>
      <c r="F826" s="11">
        <f t="shared" si="36"/>
        <v>1.0317903700000002E-2</v>
      </c>
      <c r="G826" s="11">
        <f t="shared" si="37"/>
        <v>83.859165000000004</v>
      </c>
      <c r="H826" s="8">
        <f t="shared" si="38"/>
        <v>0.97133606976758968</v>
      </c>
      <c r="J826" s="14"/>
      <c r="K826" s="63"/>
      <c r="L826" s="63"/>
      <c r="M826" s="63"/>
    </row>
    <row r="827" spans="1:13" outlineLevel="1">
      <c r="A827" s="6"/>
      <c r="B827" s="36">
        <v>42704</v>
      </c>
      <c r="C827" s="37">
        <v>0.95833333333333337</v>
      </c>
      <c r="D827" s="39">
        <v>1.017E-2</v>
      </c>
      <c r="E827" s="39">
        <v>69.010000000000005</v>
      </c>
      <c r="F827" s="11">
        <f t="shared" si="36"/>
        <v>1.0166949E-2</v>
      </c>
      <c r="G827" s="11">
        <f t="shared" si="37"/>
        <v>69.66559500000001</v>
      </c>
      <c r="H827" s="8">
        <f t="shared" si="38"/>
        <v>1.1014303705803448</v>
      </c>
      <c r="J827" s="14"/>
      <c r="K827" s="63"/>
      <c r="L827" s="63"/>
      <c r="M827" s="63"/>
    </row>
    <row r="828" spans="1:13" outlineLevel="1">
      <c r="A828" s="6"/>
      <c r="B828" s="36">
        <v>42704</v>
      </c>
      <c r="C828" s="37">
        <v>0.97916666666666663</v>
      </c>
      <c r="D828" s="39">
        <v>1.017E-2</v>
      </c>
      <c r="E828" s="39">
        <v>63.42</v>
      </c>
      <c r="F828" s="11">
        <f t="shared" si="36"/>
        <v>1.0166949E-2</v>
      </c>
      <c r="G828" s="11">
        <f t="shared" si="37"/>
        <v>64.022490000000005</v>
      </c>
      <c r="H828" s="8">
        <f t="shared" si="38"/>
        <v>1.15880353131699</v>
      </c>
      <c r="J828" s="14"/>
      <c r="K828" s="63"/>
      <c r="L828" s="63"/>
      <c r="M828" s="63"/>
    </row>
    <row r="829" spans="1:13" outlineLevel="1">
      <c r="A829" s="6"/>
      <c r="B829" s="36">
        <v>42704</v>
      </c>
      <c r="C829" s="37">
        <v>0</v>
      </c>
      <c r="D829" s="39">
        <v>1.017E-2</v>
      </c>
      <c r="E829" s="39">
        <v>59.17</v>
      </c>
      <c r="F829" s="11">
        <f t="shared" si="36"/>
        <v>1.0166949E-2</v>
      </c>
      <c r="G829" s="11">
        <f t="shared" si="37"/>
        <v>59.732115000000007</v>
      </c>
      <c r="H829" s="8">
        <f t="shared" si="38"/>
        <v>1.2024235551328648</v>
      </c>
      <c r="J829" s="14"/>
      <c r="K829" s="63"/>
      <c r="L829" s="63"/>
      <c r="M829" s="63"/>
    </row>
    <row r="830" spans="1:13" outlineLevel="1">
      <c r="A830" s="6"/>
      <c r="B830" s="36">
        <v>42688</v>
      </c>
      <c r="C830" s="37">
        <v>2.0833333333333332E-2</v>
      </c>
      <c r="D830" s="39">
        <v>0</v>
      </c>
      <c r="E830" s="39">
        <v>43.45</v>
      </c>
      <c r="F830" s="11">
        <f t="shared" si="36"/>
        <v>0</v>
      </c>
      <c r="G830" s="11">
        <f t="shared" si="37"/>
        <v>43.862775000000006</v>
      </c>
      <c r="H830" s="8">
        <f t="shared" si="38"/>
        <v>0</v>
      </c>
      <c r="I830" s="19"/>
      <c r="K830" s="63"/>
      <c r="L830" s="63"/>
      <c r="M830" s="63"/>
    </row>
    <row r="831" spans="1:13" outlineLevel="1">
      <c r="A831" s="6"/>
      <c r="B831" s="36">
        <v>42688</v>
      </c>
      <c r="C831" s="37">
        <v>4.1666666666666664E-2</v>
      </c>
      <c r="D831" s="39">
        <v>0</v>
      </c>
      <c r="E831" s="39">
        <v>34.590000000000003</v>
      </c>
      <c r="F831" s="11">
        <f t="shared" si="36"/>
        <v>0</v>
      </c>
      <c r="G831" s="11">
        <f t="shared" si="37"/>
        <v>34.918605000000007</v>
      </c>
      <c r="H831" s="8">
        <f t="shared" si="38"/>
        <v>0</v>
      </c>
      <c r="K831" s="63"/>
      <c r="L831" s="63"/>
      <c r="M831" s="63"/>
    </row>
    <row r="832" spans="1:13" outlineLevel="1">
      <c r="A832" s="6"/>
      <c r="B832" s="36">
        <v>42688</v>
      </c>
      <c r="C832" s="37">
        <v>6.25E-2</v>
      </c>
      <c r="D832" s="39">
        <v>0</v>
      </c>
      <c r="E832" s="39">
        <v>28.46</v>
      </c>
      <c r="F832" s="11">
        <f t="shared" si="36"/>
        <v>0</v>
      </c>
      <c r="G832" s="11">
        <f t="shared" si="37"/>
        <v>28.730370000000004</v>
      </c>
      <c r="H832" s="8">
        <f t="shared" si="38"/>
        <v>0</v>
      </c>
      <c r="K832" s="63"/>
      <c r="L832" s="63"/>
      <c r="M832" s="63"/>
    </row>
    <row r="833" spans="1:13" outlineLevel="1">
      <c r="A833" s="6"/>
      <c r="B833" s="36">
        <v>42688</v>
      </c>
      <c r="C833" s="37">
        <v>8.3333333333333329E-2</v>
      </c>
      <c r="D833" s="39">
        <v>0</v>
      </c>
      <c r="E833" s="39">
        <v>26.59</v>
      </c>
      <c r="F833" s="11">
        <f t="shared" si="36"/>
        <v>0</v>
      </c>
      <c r="G833" s="11">
        <f t="shared" si="37"/>
        <v>26.842605000000002</v>
      </c>
      <c r="H833" s="8">
        <f t="shared" si="38"/>
        <v>0</v>
      </c>
      <c r="K833" s="63"/>
      <c r="L833" s="63"/>
      <c r="M833" s="63"/>
    </row>
    <row r="834" spans="1:13" outlineLevel="1">
      <c r="A834" s="6"/>
      <c r="B834" s="36">
        <v>42688</v>
      </c>
      <c r="C834" s="37">
        <v>0.10416666666666667</v>
      </c>
      <c r="D834" s="39">
        <v>0</v>
      </c>
      <c r="E834" s="39">
        <v>26.91</v>
      </c>
      <c r="F834" s="11">
        <f t="shared" si="36"/>
        <v>0</v>
      </c>
      <c r="G834" s="11">
        <f t="shared" si="37"/>
        <v>27.165645000000001</v>
      </c>
      <c r="H834" s="8">
        <f t="shared" si="38"/>
        <v>0</v>
      </c>
      <c r="K834" s="63"/>
      <c r="L834" s="63"/>
      <c r="M834" s="63"/>
    </row>
    <row r="835" spans="1:13" outlineLevel="1">
      <c r="A835" s="6"/>
      <c r="B835" s="36">
        <v>42688</v>
      </c>
      <c r="C835" s="37">
        <v>0.125</v>
      </c>
      <c r="D835" s="39">
        <v>0</v>
      </c>
      <c r="E835" s="39">
        <v>28.35</v>
      </c>
      <c r="F835" s="11">
        <f t="shared" si="36"/>
        <v>0</v>
      </c>
      <c r="G835" s="11">
        <f t="shared" si="37"/>
        <v>28.619325000000003</v>
      </c>
      <c r="H835" s="8">
        <f t="shared" si="38"/>
        <v>0</v>
      </c>
      <c r="K835" s="63"/>
      <c r="L835" s="63"/>
      <c r="M835" s="63"/>
    </row>
    <row r="836" spans="1:13" outlineLevel="1">
      <c r="A836" s="6"/>
      <c r="B836" s="36">
        <v>42688</v>
      </c>
      <c r="C836" s="37">
        <v>0.14583333333333334</v>
      </c>
      <c r="D836" s="39">
        <v>0</v>
      </c>
      <c r="E836" s="39">
        <v>29.09</v>
      </c>
      <c r="F836" s="11">
        <f t="shared" si="36"/>
        <v>0</v>
      </c>
      <c r="G836" s="11">
        <f t="shared" si="37"/>
        <v>29.366355000000002</v>
      </c>
      <c r="H836" s="8">
        <f t="shared" si="38"/>
        <v>0</v>
      </c>
      <c r="K836" s="63"/>
      <c r="L836" s="63"/>
      <c r="M836" s="63"/>
    </row>
    <row r="837" spans="1:13" outlineLevel="1">
      <c r="A837" s="6"/>
      <c r="B837" s="36">
        <v>42688</v>
      </c>
      <c r="C837" s="37">
        <v>0.16666666666666666</v>
      </c>
      <c r="D837" s="39">
        <v>0</v>
      </c>
      <c r="E837" s="39">
        <v>32.35</v>
      </c>
      <c r="F837" s="11">
        <f t="shared" si="36"/>
        <v>0</v>
      </c>
      <c r="G837" s="11">
        <f t="shared" si="37"/>
        <v>32.657325</v>
      </c>
      <c r="H837" s="8">
        <f t="shared" si="38"/>
        <v>0</v>
      </c>
      <c r="K837" s="63"/>
      <c r="L837" s="63"/>
      <c r="M837" s="63"/>
    </row>
    <row r="838" spans="1:13" outlineLevel="1">
      <c r="A838" s="6"/>
      <c r="B838" s="36">
        <v>42688</v>
      </c>
      <c r="C838" s="37">
        <v>0.1875</v>
      </c>
      <c r="D838" s="39">
        <v>0</v>
      </c>
      <c r="E838" s="39">
        <v>42.25</v>
      </c>
      <c r="F838" s="11">
        <f t="shared" si="36"/>
        <v>0</v>
      </c>
      <c r="G838" s="11">
        <f t="shared" si="37"/>
        <v>42.651375000000002</v>
      </c>
      <c r="H838" s="8">
        <f t="shared" si="38"/>
        <v>0</v>
      </c>
      <c r="K838" s="63"/>
      <c r="L838" s="63"/>
      <c r="M838" s="63"/>
    </row>
    <row r="839" spans="1:13" outlineLevel="1">
      <c r="A839" s="6"/>
      <c r="B839" s="36">
        <v>42688</v>
      </c>
      <c r="C839" s="37">
        <v>0.20833333333333334</v>
      </c>
      <c r="D839" s="39">
        <v>0</v>
      </c>
      <c r="E839" s="39">
        <v>42.88</v>
      </c>
      <c r="F839" s="11">
        <f t="shared" si="36"/>
        <v>0</v>
      </c>
      <c r="G839" s="11">
        <f t="shared" si="37"/>
        <v>43.287360000000007</v>
      </c>
      <c r="H839" s="8">
        <f t="shared" si="38"/>
        <v>0</v>
      </c>
      <c r="K839" s="63"/>
      <c r="L839" s="63"/>
      <c r="M839" s="63"/>
    </row>
    <row r="840" spans="1:13" outlineLevel="1">
      <c r="A840" s="6"/>
      <c r="B840" s="36">
        <v>42688</v>
      </c>
      <c r="C840" s="37">
        <v>0.22916666666666666</v>
      </c>
      <c r="D840" s="39">
        <v>0</v>
      </c>
      <c r="E840" s="39">
        <v>53.67</v>
      </c>
      <c r="F840" s="11">
        <f t="shared" si="36"/>
        <v>0</v>
      </c>
      <c r="G840" s="11">
        <f t="shared" si="37"/>
        <v>54.179865000000007</v>
      </c>
      <c r="H840" s="8">
        <f t="shared" si="38"/>
        <v>0</v>
      </c>
      <c r="K840" s="63"/>
      <c r="L840" s="63"/>
      <c r="M840" s="63"/>
    </row>
    <row r="841" spans="1:13" outlineLevel="1">
      <c r="A841" s="6"/>
      <c r="B841" s="36">
        <v>42688</v>
      </c>
      <c r="C841" s="37">
        <v>0.25</v>
      </c>
      <c r="D841" s="39">
        <v>0</v>
      </c>
      <c r="E841" s="39">
        <v>136.33000000000001</v>
      </c>
      <c r="F841" s="11">
        <f t="shared" si="36"/>
        <v>0</v>
      </c>
      <c r="G841" s="11">
        <f t="shared" si="37"/>
        <v>137.62513500000003</v>
      </c>
      <c r="H841" s="8">
        <f t="shared" si="38"/>
        <v>0</v>
      </c>
      <c r="K841" s="63"/>
      <c r="L841" s="63"/>
      <c r="M841" s="63"/>
    </row>
    <row r="842" spans="1:13" outlineLevel="1">
      <c r="A842" s="6"/>
      <c r="B842" s="36">
        <v>42688</v>
      </c>
      <c r="C842" s="37">
        <v>0.27083333333333331</v>
      </c>
      <c r="D842" s="39">
        <v>0</v>
      </c>
      <c r="E842" s="39">
        <v>83.54</v>
      </c>
      <c r="F842" s="11">
        <f t="shared" si="36"/>
        <v>0</v>
      </c>
      <c r="G842" s="11">
        <f t="shared" si="37"/>
        <v>84.333630000000014</v>
      </c>
      <c r="H842" s="8">
        <f t="shared" si="38"/>
        <v>0</v>
      </c>
      <c r="K842" s="63"/>
      <c r="L842" s="63"/>
      <c r="M842" s="63"/>
    </row>
    <row r="843" spans="1:13" outlineLevel="1">
      <c r="A843" s="6"/>
      <c r="B843" s="36">
        <v>42688</v>
      </c>
      <c r="C843" s="37">
        <v>0.29166666666666669</v>
      </c>
      <c r="D843" s="39">
        <v>0</v>
      </c>
      <c r="E843" s="39">
        <v>135.93</v>
      </c>
      <c r="F843" s="11">
        <f t="shared" si="36"/>
        <v>0</v>
      </c>
      <c r="G843" s="11">
        <f t="shared" si="37"/>
        <v>137.22133500000001</v>
      </c>
      <c r="H843" s="8">
        <f t="shared" si="38"/>
        <v>0</v>
      </c>
      <c r="K843" s="63"/>
      <c r="L843" s="63"/>
      <c r="M843" s="63"/>
    </row>
    <row r="844" spans="1:13" outlineLevel="1">
      <c r="A844" s="6"/>
      <c r="B844" s="36">
        <v>42688</v>
      </c>
      <c r="C844" s="37">
        <v>0.3125</v>
      </c>
      <c r="D844" s="39">
        <v>0</v>
      </c>
      <c r="E844" s="39">
        <v>61.55</v>
      </c>
      <c r="F844" s="11">
        <f t="shared" si="36"/>
        <v>0</v>
      </c>
      <c r="G844" s="11">
        <f t="shared" si="37"/>
        <v>62.134725000000003</v>
      </c>
      <c r="H844" s="8">
        <f t="shared" si="38"/>
        <v>0</v>
      </c>
      <c r="K844" s="63"/>
      <c r="L844" s="63"/>
      <c r="M844" s="63"/>
    </row>
    <row r="845" spans="1:13" outlineLevel="1">
      <c r="A845" s="6"/>
      <c r="B845" s="36">
        <v>42688</v>
      </c>
      <c r="C845" s="37">
        <v>0.33333333333333331</v>
      </c>
      <c r="D845" s="39">
        <v>0</v>
      </c>
      <c r="E845" s="39">
        <v>68.16</v>
      </c>
      <c r="F845" s="11">
        <f t="shared" si="36"/>
        <v>0</v>
      </c>
      <c r="G845" s="11">
        <f t="shared" si="37"/>
        <v>68.807519999999997</v>
      </c>
      <c r="H845" s="8">
        <f t="shared" si="38"/>
        <v>0</v>
      </c>
      <c r="K845" s="63"/>
      <c r="L845" s="63"/>
      <c r="M845" s="63"/>
    </row>
    <row r="846" spans="1:13" outlineLevel="1">
      <c r="A846" s="6"/>
      <c r="B846" s="36">
        <v>42688</v>
      </c>
      <c r="C846" s="37">
        <v>0.35416666666666669</v>
      </c>
      <c r="D846" s="39">
        <v>0</v>
      </c>
      <c r="E846" s="39">
        <v>61.17</v>
      </c>
      <c r="F846" s="11">
        <f t="shared" ref="F846:F909" si="39">IF($B$11="Electricity",$D846*$B$7,$D846*$B$8)</f>
        <v>0</v>
      </c>
      <c r="G846" s="11">
        <f t="shared" ref="G846:G909" si="40">$E846*$B$8</f>
        <v>61.751115000000006</v>
      </c>
      <c r="H846" s="8">
        <f t="shared" si="38"/>
        <v>0</v>
      </c>
      <c r="K846" s="63"/>
      <c r="L846" s="63"/>
      <c r="M846" s="63"/>
    </row>
    <row r="847" spans="1:13" outlineLevel="1">
      <c r="A847" s="6"/>
      <c r="B847" s="36">
        <v>42688</v>
      </c>
      <c r="C847" s="37">
        <v>0.375</v>
      </c>
      <c r="D847" s="39">
        <v>0</v>
      </c>
      <c r="E847" s="39">
        <v>72.81</v>
      </c>
      <c r="F847" s="11">
        <f t="shared" si="39"/>
        <v>0</v>
      </c>
      <c r="G847" s="11">
        <f t="shared" si="40"/>
        <v>73.501695000000012</v>
      </c>
      <c r="H847" s="8">
        <f t="shared" ref="H847:H910" si="41">F847*($B$6-G847)</f>
        <v>0</v>
      </c>
      <c r="K847" s="63"/>
      <c r="L847" s="63"/>
      <c r="M847" s="63"/>
    </row>
    <row r="848" spans="1:13" outlineLevel="1">
      <c r="A848" s="6"/>
      <c r="B848" s="36">
        <v>42688</v>
      </c>
      <c r="C848" s="37">
        <v>0.39583333333333331</v>
      </c>
      <c r="D848" s="39">
        <v>0</v>
      </c>
      <c r="E848" s="39">
        <v>102</v>
      </c>
      <c r="F848" s="11">
        <f t="shared" si="39"/>
        <v>0</v>
      </c>
      <c r="G848" s="11">
        <f t="shared" si="40"/>
        <v>102.96900000000001</v>
      </c>
      <c r="H848" s="8">
        <f t="shared" si="41"/>
        <v>0</v>
      </c>
      <c r="K848" s="63"/>
      <c r="L848" s="63"/>
      <c r="M848" s="63"/>
    </row>
    <row r="849" spans="1:13" outlineLevel="1">
      <c r="A849" s="6"/>
      <c r="B849" s="36">
        <v>42688</v>
      </c>
      <c r="C849" s="37">
        <v>0.41666666666666669</v>
      </c>
      <c r="D849" s="39">
        <v>0</v>
      </c>
      <c r="E849" s="39">
        <v>64.739999999999995</v>
      </c>
      <c r="F849" s="11">
        <f t="shared" si="39"/>
        <v>0</v>
      </c>
      <c r="G849" s="11">
        <f t="shared" si="40"/>
        <v>65.355029999999999</v>
      </c>
      <c r="H849" s="8">
        <f t="shared" si="41"/>
        <v>0</v>
      </c>
      <c r="K849" s="63"/>
      <c r="L849" s="63"/>
      <c r="M849" s="63"/>
    </row>
    <row r="850" spans="1:13" outlineLevel="1">
      <c r="A850" s="6"/>
      <c r="B850" s="36">
        <v>42688</v>
      </c>
      <c r="C850" s="37">
        <v>0.4375</v>
      </c>
      <c r="D850" s="39">
        <v>0</v>
      </c>
      <c r="E850" s="39">
        <v>68.3</v>
      </c>
      <c r="F850" s="11">
        <f t="shared" si="39"/>
        <v>0</v>
      </c>
      <c r="G850" s="11">
        <f t="shared" si="40"/>
        <v>68.948850000000007</v>
      </c>
      <c r="H850" s="8">
        <f t="shared" si="41"/>
        <v>0</v>
      </c>
      <c r="K850" s="63"/>
      <c r="L850" s="63"/>
      <c r="M850" s="63"/>
    </row>
    <row r="851" spans="1:13" outlineLevel="1">
      <c r="A851" s="6"/>
      <c r="B851" s="36">
        <v>42688</v>
      </c>
      <c r="C851" s="37">
        <v>0.45833333333333331</v>
      </c>
      <c r="D851" s="39">
        <v>0</v>
      </c>
      <c r="E851" s="39">
        <v>67.540000000000006</v>
      </c>
      <c r="F851" s="11">
        <f t="shared" si="39"/>
        <v>0</v>
      </c>
      <c r="G851" s="11">
        <f t="shared" si="40"/>
        <v>68.181630000000013</v>
      </c>
      <c r="H851" s="8">
        <f t="shared" si="41"/>
        <v>0</v>
      </c>
      <c r="K851" s="63"/>
      <c r="L851" s="63"/>
      <c r="M851" s="63"/>
    </row>
    <row r="852" spans="1:13" outlineLevel="1">
      <c r="A852" s="6"/>
      <c r="B852" s="36">
        <v>42688</v>
      </c>
      <c r="C852" s="37">
        <v>0.47916666666666669</v>
      </c>
      <c r="D852" s="39">
        <v>0</v>
      </c>
      <c r="E852" s="39">
        <v>65.98</v>
      </c>
      <c r="F852" s="11">
        <f t="shared" si="39"/>
        <v>0</v>
      </c>
      <c r="G852" s="11">
        <f t="shared" si="40"/>
        <v>66.60681000000001</v>
      </c>
      <c r="H852" s="8">
        <f t="shared" si="41"/>
        <v>0</v>
      </c>
      <c r="K852" s="63"/>
      <c r="L852" s="63"/>
      <c r="M852" s="63"/>
    </row>
    <row r="853" spans="1:13" outlineLevel="1">
      <c r="A853" s="6"/>
      <c r="B853" s="36">
        <v>42688</v>
      </c>
      <c r="C853" s="37">
        <v>0.5</v>
      </c>
      <c r="D853" s="39">
        <v>0</v>
      </c>
      <c r="E853" s="39">
        <v>108.5</v>
      </c>
      <c r="F853" s="11">
        <f t="shared" si="39"/>
        <v>0</v>
      </c>
      <c r="G853" s="11">
        <f t="shared" si="40"/>
        <v>109.53075000000001</v>
      </c>
      <c r="H853" s="8">
        <f t="shared" si="41"/>
        <v>0</v>
      </c>
      <c r="K853" s="63"/>
      <c r="L853" s="63"/>
      <c r="M853" s="63"/>
    </row>
    <row r="854" spans="1:13" outlineLevel="1">
      <c r="A854" s="6"/>
      <c r="B854" s="36">
        <v>42688</v>
      </c>
      <c r="C854" s="37">
        <v>0.52083333333333337</v>
      </c>
      <c r="D854" s="39">
        <v>0</v>
      </c>
      <c r="E854" s="39">
        <v>118.85</v>
      </c>
      <c r="F854" s="11">
        <f t="shared" si="39"/>
        <v>0</v>
      </c>
      <c r="G854" s="11">
        <f t="shared" si="40"/>
        <v>119.97907500000001</v>
      </c>
      <c r="H854" s="8">
        <f t="shared" si="41"/>
        <v>0</v>
      </c>
      <c r="K854" s="63"/>
      <c r="L854" s="63"/>
      <c r="M854" s="63"/>
    </row>
    <row r="855" spans="1:13" outlineLevel="1">
      <c r="A855" s="6"/>
      <c r="B855" s="36">
        <v>42688</v>
      </c>
      <c r="C855" s="37">
        <v>0.54166666666666663</v>
      </c>
      <c r="D855" s="39">
        <v>0</v>
      </c>
      <c r="E855" s="39">
        <v>61.93</v>
      </c>
      <c r="F855" s="11">
        <f t="shared" si="39"/>
        <v>0</v>
      </c>
      <c r="G855" s="11">
        <f t="shared" si="40"/>
        <v>62.518335</v>
      </c>
      <c r="H855" s="8">
        <f t="shared" si="41"/>
        <v>0</v>
      </c>
      <c r="K855" s="63"/>
      <c r="L855" s="63"/>
      <c r="M855" s="63"/>
    </row>
    <row r="856" spans="1:13" outlineLevel="1">
      <c r="A856" s="6"/>
      <c r="B856" s="36">
        <v>42688</v>
      </c>
      <c r="C856" s="37">
        <v>0.5625</v>
      </c>
      <c r="D856" s="39">
        <v>0</v>
      </c>
      <c r="E856" s="39">
        <v>60.49</v>
      </c>
      <c r="F856" s="11">
        <f t="shared" si="39"/>
        <v>0</v>
      </c>
      <c r="G856" s="11">
        <f t="shared" si="40"/>
        <v>61.064655000000009</v>
      </c>
      <c r="H856" s="8">
        <f t="shared" si="41"/>
        <v>0</v>
      </c>
      <c r="K856" s="63"/>
      <c r="L856" s="63"/>
      <c r="M856" s="63"/>
    </row>
    <row r="857" spans="1:13" outlineLevel="1">
      <c r="A857" s="6"/>
      <c r="B857" s="36">
        <v>42688</v>
      </c>
      <c r="C857" s="37">
        <v>0.58333333333333337</v>
      </c>
      <c r="D857" s="39">
        <v>0</v>
      </c>
      <c r="E857" s="39">
        <v>64.739999999999995</v>
      </c>
      <c r="F857" s="11">
        <f t="shared" si="39"/>
        <v>0</v>
      </c>
      <c r="G857" s="11">
        <f t="shared" si="40"/>
        <v>65.355029999999999</v>
      </c>
      <c r="H857" s="8">
        <f t="shared" si="41"/>
        <v>0</v>
      </c>
      <c r="K857" s="63"/>
      <c r="L857" s="63"/>
      <c r="M857" s="63"/>
    </row>
    <row r="858" spans="1:13" outlineLevel="1">
      <c r="A858" s="6"/>
      <c r="B858" s="36">
        <v>42688</v>
      </c>
      <c r="C858" s="37">
        <v>0.60416666666666663</v>
      </c>
      <c r="D858" s="39">
        <v>0</v>
      </c>
      <c r="E858" s="39">
        <v>60.63</v>
      </c>
      <c r="F858" s="11">
        <f t="shared" si="39"/>
        <v>0</v>
      </c>
      <c r="G858" s="11">
        <f t="shared" si="40"/>
        <v>61.205985000000005</v>
      </c>
      <c r="H858" s="8">
        <f t="shared" si="41"/>
        <v>0</v>
      </c>
      <c r="K858" s="63"/>
      <c r="L858" s="63"/>
      <c r="M858" s="63"/>
    </row>
    <row r="859" spans="1:13" outlineLevel="1">
      <c r="A859" s="6"/>
      <c r="B859" s="36">
        <v>42688</v>
      </c>
      <c r="C859" s="37">
        <v>0.625</v>
      </c>
      <c r="D859" s="39">
        <v>0</v>
      </c>
      <c r="E859" s="39">
        <v>66.7</v>
      </c>
      <c r="F859" s="11">
        <f t="shared" si="39"/>
        <v>0</v>
      </c>
      <c r="G859" s="11">
        <f t="shared" si="40"/>
        <v>67.333650000000006</v>
      </c>
      <c r="H859" s="8">
        <f t="shared" si="41"/>
        <v>0</v>
      </c>
      <c r="K859" s="63"/>
      <c r="L859" s="63"/>
      <c r="M859" s="63"/>
    </row>
    <row r="860" spans="1:13" outlineLevel="1">
      <c r="A860" s="6"/>
      <c r="B860" s="36">
        <v>42688</v>
      </c>
      <c r="C860" s="37">
        <v>0.64583333333333337</v>
      </c>
      <c r="D860" s="39">
        <v>0</v>
      </c>
      <c r="E860" s="39">
        <v>64.48</v>
      </c>
      <c r="F860" s="11">
        <f t="shared" si="39"/>
        <v>0</v>
      </c>
      <c r="G860" s="11">
        <f t="shared" si="40"/>
        <v>65.092560000000006</v>
      </c>
      <c r="H860" s="8">
        <f t="shared" si="41"/>
        <v>0</v>
      </c>
      <c r="K860" s="63"/>
      <c r="L860" s="63"/>
      <c r="M860" s="63"/>
    </row>
    <row r="861" spans="1:13" outlineLevel="1">
      <c r="A861" s="6"/>
      <c r="B861" s="36">
        <v>42688</v>
      </c>
      <c r="C861" s="37">
        <v>0.66666666666666663</v>
      </c>
      <c r="D861" s="39">
        <v>0</v>
      </c>
      <c r="E861" s="39">
        <v>79.08</v>
      </c>
      <c r="F861" s="11">
        <f t="shared" si="39"/>
        <v>0</v>
      </c>
      <c r="G861" s="11">
        <f t="shared" si="40"/>
        <v>79.83126</v>
      </c>
      <c r="H861" s="8">
        <f t="shared" si="41"/>
        <v>0</v>
      </c>
      <c r="K861" s="63"/>
      <c r="L861" s="63"/>
      <c r="M861" s="63"/>
    </row>
    <row r="862" spans="1:13" outlineLevel="1">
      <c r="A862" s="6"/>
      <c r="B862" s="36">
        <v>42688</v>
      </c>
      <c r="C862" s="37">
        <v>0.6875</v>
      </c>
      <c r="D862" s="39">
        <v>0</v>
      </c>
      <c r="E862" s="39">
        <v>89.38</v>
      </c>
      <c r="F862" s="11">
        <f t="shared" si="39"/>
        <v>0</v>
      </c>
      <c r="G862" s="11">
        <f t="shared" si="40"/>
        <v>90.229110000000006</v>
      </c>
      <c r="H862" s="8">
        <f t="shared" si="41"/>
        <v>0</v>
      </c>
      <c r="K862" s="63"/>
      <c r="L862" s="63"/>
      <c r="M862" s="63"/>
    </row>
    <row r="863" spans="1:13" outlineLevel="1">
      <c r="A863" s="6"/>
      <c r="B863" s="36">
        <v>42688</v>
      </c>
      <c r="C863" s="37">
        <v>0.70833333333333337</v>
      </c>
      <c r="D863" s="39">
        <v>0</v>
      </c>
      <c r="E863" s="39">
        <v>117.62</v>
      </c>
      <c r="F863" s="11">
        <f t="shared" si="39"/>
        <v>0</v>
      </c>
      <c r="G863" s="11">
        <f t="shared" si="40"/>
        <v>118.73739000000002</v>
      </c>
      <c r="H863" s="8">
        <f t="shared" si="41"/>
        <v>0</v>
      </c>
      <c r="K863" s="63"/>
      <c r="L863" s="63"/>
      <c r="M863" s="63"/>
    </row>
    <row r="864" spans="1:13" outlineLevel="1">
      <c r="A864" s="6"/>
      <c r="B864" s="36">
        <v>42688</v>
      </c>
      <c r="C864" s="37">
        <v>0.72916666666666663</v>
      </c>
      <c r="D864" s="39">
        <v>0</v>
      </c>
      <c r="E864" s="39">
        <v>79.45</v>
      </c>
      <c r="F864" s="11">
        <f t="shared" si="39"/>
        <v>0</v>
      </c>
      <c r="G864" s="11">
        <f t="shared" si="40"/>
        <v>80.204775000000012</v>
      </c>
      <c r="H864" s="8">
        <f t="shared" si="41"/>
        <v>0</v>
      </c>
      <c r="K864" s="63"/>
      <c r="L864" s="63"/>
      <c r="M864" s="63"/>
    </row>
    <row r="865" spans="1:13" outlineLevel="1">
      <c r="A865" s="6"/>
      <c r="B865" s="36">
        <v>42688</v>
      </c>
      <c r="C865" s="37">
        <v>0.75</v>
      </c>
      <c r="D865" s="39">
        <v>0</v>
      </c>
      <c r="E865" s="39">
        <v>79.73</v>
      </c>
      <c r="F865" s="11">
        <f t="shared" si="39"/>
        <v>0</v>
      </c>
      <c r="G865" s="11">
        <f t="shared" si="40"/>
        <v>80.487435000000005</v>
      </c>
      <c r="H865" s="8">
        <f t="shared" si="41"/>
        <v>0</v>
      </c>
      <c r="K865" s="63"/>
      <c r="L865" s="63"/>
      <c r="M865" s="63"/>
    </row>
    <row r="866" spans="1:13" outlineLevel="1">
      <c r="A866" s="6"/>
      <c r="B866" s="36">
        <v>42688</v>
      </c>
      <c r="C866" s="37">
        <v>0.77083333333333337</v>
      </c>
      <c r="D866" s="39">
        <v>0</v>
      </c>
      <c r="E866" s="39">
        <v>60.58</v>
      </c>
      <c r="F866" s="11">
        <f t="shared" si="39"/>
        <v>0</v>
      </c>
      <c r="G866" s="11">
        <f t="shared" si="40"/>
        <v>61.15551</v>
      </c>
      <c r="H866" s="8">
        <f t="shared" si="41"/>
        <v>0</v>
      </c>
      <c r="K866" s="63"/>
      <c r="L866" s="63"/>
      <c r="M866" s="63"/>
    </row>
    <row r="867" spans="1:13" outlineLevel="1">
      <c r="A867" s="6"/>
      <c r="B867" s="36">
        <v>42688</v>
      </c>
      <c r="C867" s="37">
        <v>0.79166666666666663</v>
      </c>
      <c r="D867" s="39">
        <v>0</v>
      </c>
      <c r="E867" s="39">
        <v>96.81</v>
      </c>
      <c r="F867" s="11">
        <f t="shared" si="39"/>
        <v>0</v>
      </c>
      <c r="G867" s="11">
        <f t="shared" si="40"/>
        <v>97.729695000000007</v>
      </c>
      <c r="H867" s="8">
        <f t="shared" si="41"/>
        <v>0</v>
      </c>
      <c r="K867" s="63"/>
      <c r="L867" s="63"/>
      <c r="M867" s="63"/>
    </row>
    <row r="868" spans="1:13" outlineLevel="1">
      <c r="A868" s="6"/>
      <c r="B868" s="36">
        <v>42688</v>
      </c>
      <c r="C868" s="37">
        <v>0.8125</v>
      </c>
      <c r="D868" s="39">
        <v>0</v>
      </c>
      <c r="E868" s="39">
        <v>76.8</v>
      </c>
      <c r="F868" s="11">
        <f t="shared" si="39"/>
        <v>0</v>
      </c>
      <c r="G868" s="11">
        <f t="shared" si="40"/>
        <v>77.529600000000002</v>
      </c>
      <c r="H868" s="8">
        <f t="shared" si="41"/>
        <v>0</v>
      </c>
      <c r="K868" s="63"/>
      <c r="L868" s="63"/>
      <c r="M868" s="63"/>
    </row>
    <row r="869" spans="1:13" outlineLevel="1">
      <c r="A869" s="6"/>
      <c r="B869" s="36">
        <v>42688</v>
      </c>
      <c r="C869" s="37">
        <v>0.83333333333333337</v>
      </c>
      <c r="D869" s="39">
        <v>0</v>
      </c>
      <c r="E869" s="39">
        <v>89.85</v>
      </c>
      <c r="F869" s="11">
        <f t="shared" si="39"/>
        <v>0</v>
      </c>
      <c r="G869" s="11">
        <f t="shared" si="40"/>
        <v>90.703575000000001</v>
      </c>
      <c r="H869" s="8">
        <f t="shared" si="41"/>
        <v>0</v>
      </c>
      <c r="K869" s="63"/>
      <c r="L869" s="63"/>
      <c r="M869" s="63"/>
    </row>
    <row r="870" spans="1:13" outlineLevel="1">
      <c r="A870" s="6"/>
      <c r="B870" s="36">
        <v>42688</v>
      </c>
      <c r="C870" s="37">
        <v>0.85416666666666663</v>
      </c>
      <c r="D870" s="39">
        <v>0</v>
      </c>
      <c r="E870" s="39">
        <v>90.36</v>
      </c>
      <c r="F870" s="11">
        <f t="shared" si="39"/>
        <v>0</v>
      </c>
      <c r="G870" s="11">
        <f t="shared" si="40"/>
        <v>91.218420000000009</v>
      </c>
      <c r="H870" s="8">
        <f t="shared" si="41"/>
        <v>0</v>
      </c>
      <c r="K870" s="63"/>
      <c r="L870" s="63"/>
      <c r="M870" s="63"/>
    </row>
    <row r="871" spans="1:13" outlineLevel="1">
      <c r="A871" s="6"/>
      <c r="B871" s="36">
        <v>42688</v>
      </c>
      <c r="C871" s="37">
        <v>0.875</v>
      </c>
      <c r="D871" s="39">
        <v>0</v>
      </c>
      <c r="E871" s="39">
        <v>63.33</v>
      </c>
      <c r="F871" s="11">
        <f t="shared" si="39"/>
        <v>0</v>
      </c>
      <c r="G871" s="11">
        <f t="shared" si="40"/>
        <v>63.931635</v>
      </c>
      <c r="H871" s="8">
        <f t="shared" si="41"/>
        <v>0</v>
      </c>
      <c r="K871" s="63"/>
      <c r="L871" s="63"/>
      <c r="M871" s="63"/>
    </row>
    <row r="872" spans="1:13" outlineLevel="1">
      <c r="A872" s="6"/>
      <c r="B872" s="36">
        <v>42688</v>
      </c>
      <c r="C872" s="37">
        <v>0.89583333333333337</v>
      </c>
      <c r="D872" s="39">
        <v>0</v>
      </c>
      <c r="E872" s="39">
        <v>58.21</v>
      </c>
      <c r="F872" s="11">
        <f t="shared" si="39"/>
        <v>0</v>
      </c>
      <c r="G872" s="11">
        <f t="shared" si="40"/>
        <v>58.762995000000004</v>
      </c>
      <c r="H872" s="8">
        <f t="shared" si="41"/>
        <v>0</v>
      </c>
      <c r="K872" s="63"/>
      <c r="L872" s="63"/>
      <c r="M872" s="63"/>
    </row>
    <row r="873" spans="1:13" outlineLevel="1">
      <c r="A873" s="6"/>
      <c r="B873" s="36">
        <v>42688</v>
      </c>
      <c r="C873" s="37">
        <v>0.91666666666666663</v>
      </c>
      <c r="D873" s="39">
        <v>0</v>
      </c>
      <c r="E873" s="39">
        <v>51.97</v>
      </c>
      <c r="F873" s="11">
        <f t="shared" si="39"/>
        <v>0</v>
      </c>
      <c r="G873" s="11">
        <f t="shared" si="40"/>
        <v>52.463715000000001</v>
      </c>
      <c r="H873" s="8">
        <f t="shared" si="41"/>
        <v>0</v>
      </c>
      <c r="K873" s="63"/>
      <c r="L873" s="63"/>
      <c r="M873" s="63"/>
    </row>
    <row r="874" spans="1:13" outlineLevel="1">
      <c r="A874" s="6"/>
      <c r="B874" s="36">
        <v>42688</v>
      </c>
      <c r="C874" s="37">
        <v>0.9375</v>
      </c>
      <c r="D874" s="39">
        <v>0</v>
      </c>
      <c r="E874" s="39">
        <v>247.08</v>
      </c>
      <c r="F874" s="11">
        <f t="shared" si="39"/>
        <v>0</v>
      </c>
      <c r="G874" s="11">
        <f t="shared" si="40"/>
        <v>249.42726000000002</v>
      </c>
      <c r="H874" s="8">
        <f t="shared" si="41"/>
        <v>0</v>
      </c>
      <c r="K874" s="63"/>
      <c r="L874" s="63"/>
      <c r="M874" s="63"/>
    </row>
    <row r="875" spans="1:13" outlineLevel="1">
      <c r="A875" s="6"/>
      <c r="B875" s="36">
        <v>42688</v>
      </c>
      <c r="C875" s="37">
        <v>0.95833333333333337</v>
      </c>
      <c r="D875" s="39">
        <v>0</v>
      </c>
      <c r="E875" s="39">
        <v>263.02</v>
      </c>
      <c r="F875" s="11">
        <f t="shared" si="39"/>
        <v>0</v>
      </c>
      <c r="G875" s="11">
        <f t="shared" si="40"/>
        <v>265.51868999999999</v>
      </c>
      <c r="H875" s="8">
        <f t="shared" si="41"/>
        <v>0</v>
      </c>
      <c r="K875" s="63"/>
      <c r="L875" s="63"/>
      <c r="M875" s="63"/>
    </row>
    <row r="876" spans="1:13" outlineLevel="1">
      <c r="A876" s="6"/>
      <c r="B876" s="36">
        <v>42688</v>
      </c>
      <c r="C876" s="37">
        <v>0.97916666666666663</v>
      </c>
      <c r="D876" s="39">
        <v>0</v>
      </c>
      <c r="E876" s="39">
        <v>264.75</v>
      </c>
      <c r="F876" s="11">
        <f t="shared" si="39"/>
        <v>0</v>
      </c>
      <c r="G876" s="11">
        <f t="shared" si="40"/>
        <v>267.26512500000001</v>
      </c>
      <c r="H876" s="8">
        <f t="shared" si="41"/>
        <v>0</v>
      </c>
      <c r="K876" s="63"/>
      <c r="L876" s="63"/>
      <c r="M876" s="63"/>
    </row>
    <row r="877" spans="1:13" outlineLevel="1">
      <c r="A877" s="6"/>
      <c r="B877" s="36">
        <v>42688</v>
      </c>
      <c r="C877" s="37">
        <v>0</v>
      </c>
      <c r="D877" s="39">
        <v>0</v>
      </c>
      <c r="E877" s="39">
        <v>128.47999999999999</v>
      </c>
      <c r="F877" s="11">
        <f t="shared" si="39"/>
        <v>0</v>
      </c>
      <c r="G877" s="11">
        <f t="shared" si="40"/>
        <v>129.70056</v>
      </c>
      <c r="H877" s="8">
        <f t="shared" si="41"/>
        <v>0</v>
      </c>
      <c r="K877" s="63"/>
      <c r="L877" s="63"/>
      <c r="M877" s="63"/>
    </row>
    <row r="878" spans="1:13" outlineLevel="1">
      <c r="A878" s="6"/>
      <c r="B878" s="36">
        <v>42689</v>
      </c>
      <c r="C878" s="37">
        <v>2.0833333333333332E-2</v>
      </c>
      <c r="D878" s="39">
        <v>0</v>
      </c>
      <c r="E878" s="39">
        <v>91.03</v>
      </c>
      <c r="F878" s="11">
        <f t="shared" si="39"/>
        <v>0</v>
      </c>
      <c r="G878" s="11">
        <f t="shared" si="40"/>
        <v>91.894785000000013</v>
      </c>
      <c r="H878" s="8">
        <f t="shared" si="41"/>
        <v>0</v>
      </c>
      <c r="K878" s="63"/>
      <c r="L878" s="63"/>
      <c r="M878" s="63"/>
    </row>
    <row r="879" spans="1:13" outlineLevel="1">
      <c r="A879" s="6"/>
      <c r="B879" s="36">
        <v>42689</v>
      </c>
      <c r="C879" s="37">
        <v>4.1666666666666664E-2</v>
      </c>
      <c r="D879" s="39">
        <v>0</v>
      </c>
      <c r="E879" s="39">
        <v>156.34</v>
      </c>
      <c r="F879" s="11">
        <f t="shared" si="39"/>
        <v>0</v>
      </c>
      <c r="G879" s="11">
        <f t="shared" si="40"/>
        <v>157.82523</v>
      </c>
      <c r="H879" s="8">
        <f t="shared" si="41"/>
        <v>0</v>
      </c>
      <c r="K879" s="63"/>
      <c r="L879" s="63"/>
      <c r="M879" s="63"/>
    </row>
    <row r="880" spans="1:13" outlineLevel="1">
      <c r="A880" s="6"/>
      <c r="B880" s="36">
        <v>42689</v>
      </c>
      <c r="C880" s="37">
        <v>6.25E-2</v>
      </c>
      <c r="D880" s="39">
        <v>0</v>
      </c>
      <c r="E880" s="39">
        <v>78.599999999999994</v>
      </c>
      <c r="F880" s="11">
        <f t="shared" si="39"/>
        <v>0</v>
      </c>
      <c r="G880" s="11">
        <f t="shared" si="40"/>
        <v>79.346699999999998</v>
      </c>
      <c r="H880" s="8">
        <f t="shared" si="41"/>
        <v>0</v>
      </c>
      <c r="K880" s="63"/>
      <c r="L880" s="63"/>
      <c r="M880" s="63"/>
    </row>
    <row r="881" spans="1:13" outlineLevel="1">
      <c r="A881" s="6"/>
      <c r="B881" s="36">
        <v>42689</v>
      </c>
      <c r="C881" s="37">
        <v>8.3333333333333329E-2</v>
      </c>
      <c r="D881" s="39">
        <v>0</v>
      </c>
      <c r="E881" s="39">
        <v>72.400000000000006</v>
      </c>
      <c r="F881" s="11">
        <f t="shared" si="39"/>
        <v>0</v>
      </c>
      <c r="G881" s="11">
        <f t="shared" si="40"/>
        <v>73.087800000000016</v>
      </c>
      <c r="H881" s="8">
        <f t="shared" si="41"/>
        <v>0</v>
      </c>
      <c r="K881" s="63"/>
      <c r="L881" s="63"/>
      <c r="M881" s="63"/>
    </row>
    <row r="882" spans="1:13" outlineLevel="1">
      <c r="A882" s="6"/>
      <c r="B882" s="36">
        <v>42689</v>
      </c>
      <c r="C882" s="37">
        <v>0.10416666666666667</v>
      </c>
      <c r="D882" s="39">
        <v>0</v>
      </c>
      <c r="E882" s="39">
        <v>59.14</v>
      </c>
      <c r="F882" s="11">
        <f t="shared" si="39"/>
        <v>0</v>
      </c>
      <c r="G882" s="11">
        <f t="shared" si="40"/>
        <v>59.701830000000001</v>
      </c>
      <c r="H882" s="8">
        <f t="shared" si="41"/>
        <v>0</v>
      </c>
      <c r="K882" s="63"/>
      <c r="L882" s="63"/>
      <c r="M882" s="63"/>
    </row>
    <row r="883" spans="1:13" outlineLevel="1">
      <c r="A883" s="6"/>
      <c r="B883" s="36">
        <v>42689</v>
      </c>
      <c r="C883" s="37">
        <v>0.125</v>
      </c>
      <c r="D883" s="39">
        <v>0</v>
      </c>
      <c r="E883" s="39">
        <v>52.36</v>
      </c>
      <c r="F883" s="11">
        <f t="shared" si="39"/>
        <v>0</v>
      </c>
      <c r="G883" s="11">
        <f t="shared" si="40"/>
        <v>52.857420000000005</v>
      </c>
      <c r="H883" s="8">
        <f t="shared" si="41"/>
        <v>0</v>
      </c>
      <c r="K883" s="63"/>
      <c r="L883" s="63"/>
      <c r="M883" s="63"/>
    </row>
    <row r="884" spans="1:13" outlineLevel="1">
      <c r="A884" s="6"/>
      <c r="B884" s="36">
        <v>42689</v>
      </c>
      <c r="C884" s="37">
        <v>0.14583333333333334</v>
      </c>
      <c r="D884" s="39">
        <v>0</v>
      </c>
      <c r="E884" s="39">
        <v>56.76</v>
      </c>
      <c r="F884" s="11">
        <f t="shared" si="39"/>
        <v>0</v>
      </c>
      <c r="G884" s="11">
        <f t="shared" si="40"/>
        <v>57.299219999999998</v>
      </c>
      <c r="H884" s="8">
        <f t="shared" si="41"/>
        <v>0</v>
      </c>
      <c r="K884" s="63"/>
      <c r="L884" s="63"/>
      <c r="M884" s="63"/>
    </row>
    <row r="885" spans="1:13" outlineLevel="1">
      <c r="A885" s="6"/>
      <c r="B885" s="36">
        <v>42689</v>
      </c>
      <c r="C885" s="37">
        <v>0.16666666666666666</v>
      </c>
      <c r="D885" s="39">
        <v>0</v>
      </c>
      <c r="E885" s="39">
        <v>57.74</v>
      </c>
      <c r="F885" s="11">
        <f t="shared" si="39"/>
        <v>0</v>
      </c>
      <c r="G885" s="11">
        <f t="shared" si="40"/>
        <v>58.288530000000009</v>
      </c>
      <c r="H885" s="8">
        <f t="shared" si="41"/>
        <v>0</v>
      </c>
      <c r="K885" s="63"/>
      <c r="L885" s="63"/>
      <c r="M885" s="63"/>
    </row>
    <row r="886" spans="1:13" outlineLevel="1">
      <c r="A886" s="6"/>
      <c r="B886" s="36">
        <v>42689</v>
      </c>
      <c r="C886" s="37">
        <v>0.1875</v>
      </c>
      <c r="D886" s="39">
        <v>0</v>
      </c>
      <c r="E886" s="39">
        <v>70.790000000000006</v>
      </c>
      <c r="F886" s="11">
        <f t="shared" si="39"/>
        <v>0</v>
      </c>
      <c r="G886" s="11">
        <f t="shared" si="40"/>
        <v>71.462505000000007</v>
      </c>
      <c r="H886" s="8">
        <f t="shared" si="41"/>
        <v>0</v>
      </c>
      <c r="K886" s="63"/>
      <c r="L886" s="63"/>
      <c r="M886" s="63"/>
    </row>
    <row r="887" spans="1:13" outlineLevel="1">
      <c r="A887" s="6"/>
      <c r="B887" s="36">
        <v>42689</v>
      </c>
      <c r="C887" s="37">
        <v>0.20833333333333334</v>
      </c>
      <c r="D887" s="39">
        <v>0</v>
      </c>
      <c r="E887" s="39">
        <v>76.39</v>
      </c>
      <c r="F887" s="11">
        <f t="shared" si="39"/>
        <v>0</v>
      </c>
      <c r="G887" s="11">
        <f t="shared" si="40"/>
        <v>77.115705000000005</v>
      </c>
      <c r="H887" s="8">
        <f t="shared" si="41"/>
        <v>0</v>
      </c>
      <c r="K887" s="63"/>
      <c r="L887" s="63"/>
      <c r="M887" s="63"/>
    </row>
    <row r="888" spans="1:13" outlineLevel="1">
      <c r="A888" s="6"/>
      <c r="B888" s="36">
        <v>42689</v>
      </c>
      <c r="C888" s="37">
        <v>0.22916666666666666</v>
      </c>
      <c r="D888" s="39">
        <v>0</v>
      </c>
      <c r="E888" s="39">
        <v>96.32</v>
      </c>
      <c r="F888" s="11">
        <f t="shared" si="39"/>
        <v>0</v>
      </c>
      <c r="G888" s="11">
        <f t="shared" si="40"/>
        <v>97.235039999999998</v>
      </c>
      <c r="H888" s="8">
        <f t="shared" si="41"/>
        <v>0</v>
      </c>
      <c r="K888" s="63"/>
      <c r="L888" s="63"/>
      <c r="M888" s="63"/>
    </row>
    <row r="889" spans="1:13" outlineLevel="1">
      <c r="A889" s="6"/>
      <c r="B889" s="36">
        <v>42689</v>
      </c>
      <c r="C889" s="37">
        <v>0.25</v>
      </c>
      <c r="D889" s="39">
        <v>0</v>
      </c>
      <c r="E889" s="39">
        <v>299.7</v>
      </c>
      <c r="F889" s="11">
        <f t="shared" si="39"/>
        <v>0</v>
      </c>
      <c r="G889" s="11">
        <f t="shared" si="40"/>
        <v>302.54714999999999</v>
      </c>
      <c r="H889" s="8">
        <f t="shared" si="41"/>
        <v>0</v>
      </c>
      <c r="K889" s="63"/>
      <c r="L889" s="63"/>
      <c r="M889" s="63"/>
    </row>
    <row r="890" spans="1:13" outlineLevel="1">
      <c r="A890" s="6"/>
      <c r="B890" s="36">
        <v>42689</v>
      </c>
      <c r="C890" s="37">
        <v>0.27083333333333331</v>
      </c>
      <c r="D890" s="39">
        <v>0</v>
      </c>
      <c r="E890" s="39">
        <v>296.2</v>
      </c>
      <c r="F890" s="11">
        <f t="shared" si="39"/>
        <v>0</v>
      </c>
      <c r="G890" s="11">
        <f t="shared" si="40"/>
        <v>299.01390000000004</v>
      </c>
      <c r="H890" s="8">
        <f t="shared" si="41"/>
        <v>0</v>
      </c>
      <c r="K890" s="63"/>
      <c r="L890" s="63"/>
      <c r="M890" s="63"/>
    </row>
    <row r="891" spans="1:13" outlineLevel="1">
      <c r="A891" s="6"/>
      <c r="B891" s="36">
        <v>42689</v>
      </c>
      <c r="C891" s="37">
        <v>0.29166666666666669</v>
      </c>
      <c r="D891" s="39">
        <v>0</v>
      </c>
      <c r="E891" s="39">
        <v>289.41000000000003</v>
      </c>
      <c r="F891" s="11">
        <f t="shared" si="39"/>
        <v>0</v>
      </c>
      <c r="G891" s="11">
        <f t="shared" si="40"/>
        <v>292.15939500000002</v>
      </c>
      <c r="H891" s="8">
        <f t="shared" si="41"/>
        <v>0</v>
      </c>
      <c r="K891" s="63"/>
      <c r="L891" s="63"/>
      <c r="M891" s="63"/>
    </row>
    <row r="892" spans="1:13" outlineLevel="1">
      <c r="A892" s="6"/>
      <c r="B892" s="36">
        <v>42689</v>
      </c>
      <c r="C892" s="37">
        <v>0.3125</v>
      </c>
      <c r="D892" s="39">
        <v>0</v>
      </c>
      <c r="E892" s="39">
        <v>65.39</v>
      </c>
      <c r="F892" s="11">
        <f t="shared" si="39"/>
        <v>0</v>
      </c>
      <c r="G892" s="11">
        <f t="shared" si="40"/>
        <v>66.011205000000004</v>
      </c>
      <c r="H892" s="8">
        <f t="shared" si="41"/>
        <v>0</v>
      </c>
      <c r="K892" s="63"/>
      <c r="L892" s="63"/>
      <c r="M892" s="63"/>
    </row>
    <row r="893" spans="1:13" outlineLevel="1">
      <c r="A893" s="6"/>
      <c r="B893" s="36">
        <v>42689</v>
      </c>
      <c r="C893" s="37">
        <v>0.33333333333333331</v>
      </c>
      <c r="D893" s="39">
        <v>0</v>
      </c>
      <c r="E893" s="39">
        <v>61.21</v>
      </c>
      <c r="F893" s="11">
        <f t="shared" si="39"/>
        <v>0</v>
      </c>
      <c r="G893" s="11">
        <f t="shared" si="40"/>
        <v>61.791495000000005</v>
      </c>
      <c r="H893" s="8">
        <f t="shared" si="41"/>
        <v>0</v>
      </c>
      <c r="K893" s="63"/>
      <c r="L893" s="63"/>
      <c r="M893" s="63"/>
    </row>
    <row r="894" spans="1:13" outlineLevel="1">
      <c r="A894" s="6"/>
      <c r="B894" s="36">
        <v>42689</v>
      </c>
      <c r="C894" s="37">
        <v>0.35416666666666669</v>
      </c>
      <c r="D894" s="39">
        <v>0</v>
      </c>
      <c r="E894" s="39">
        <v>120.06</v>
      </c>
      <c r="F894" s="11">
        <f t="shared" si="39"/>
        <v>0</v>
      </c>
      <c r="G894" s="11">
        <f t="shared" si="40"/>
        <v>121.20057000000001</v>
      </c>
      <c r="H894" s="8">
        <f t="shared" si="41"/>
        <v>0</v>
      </c>
      <c r="K894" s="63"/>
      <c r="L894" s="63"/>
      <c r="M894" s="63"/>
    </row>
    <row r="895" spans="1:13" outlineLevel="1">
      <c r="A895" s="6"/>
      <c r="B895" s="36">
        <v>42689</v>
      </c>
      <c r="C895" s="37">
        <v>0.375</v>
      </c>
      <c r="D895" s="39">
        <v>0</v>
      </c>
      <c r="E895" s="39">
        <v>85.21</v>
      </c>
      <c r="F895" s="11">
        <f t="shared" si="39"/>
        <v>0</v>
      </c>
      <c r="G895" s="11">
        <f t="shared" si="40"/>
        <v>86.019494999999992</v>
      </c>
      <c r="H895" s="8">
        <f t="shared" si="41"/>
        <v>0</v>
      </c>
      <c r="K895" s="63"/>
      <c r="L895" s="63"/>
      <c r="M895" s="63"/>
    </row>
    <row r="896" spans="1:13" outlineLevel="1">
      <c r="A896" s="6"/>
      <c r="B896" s="36">
        <v>42689</v>
      </c>
      <c r="C896" s="37">
        <v>0.39583333333333331</v>
      </c>
      <c r="D896" s="39">
        <v>0</v>
      </c>
      <c r="E896" s="39">
        <v>73.38</v>
      </c>
      <c r="F896" s="11">
        <f t="shared" si="39"/>
        <v>0</v>
      </c>
      <c r="G896" s="11">
        <f t="shared" si="40"/>
        <v>74.077110000000005</v>
      </c>
      <c r="H896" s="8">
        <f t="shared" si="41"/>
        <v>0</v>
      </c>
      <c r="K896" s="63"/>
      <c r="L896" s="63"/>
      <c r="M896" s="63"/>
    </row>
    <row r="897" spans="1:13" outlineLevel="1">
      <c r="A897" s="6"/>
      <c r="B897" s="36">
        <v>42689</v>
      </c>
      <c r="C897" s="37">
        <v>0.41666666666666669</v>
      </c>
      <c r="D897" s="39">
        <v>0</v>
      </c>
      <c r="E897" s="39">
        <v>78.349999999999994</v>
      </c>
      <c r="F897" s="11">
        <f t="shared" si="39"/>
        <v>0</v>
      </c>
      <c r="G897" s="11">
        <f t="shared" si="40"/>
        <v>79.094324999999998</v>
      </c>
      <c r="H897" s="8">
        <f t="shared" si="41"/>
        <v>0</v>
      </c>
      <c r="K897" s="63"/>
      <c r="L897" s="63"/>
      <c r="M897" s="63"/>
    </row>
    <row r="898" spans="1:13" outlineLevel="1">
      <c r="A898" s="6"/>
      <c r="B898" s="36">
        <v>42689</v>
      </c>
      <c r="C898" s="37">
        <v>0.4375</v>
      </c>
      <c r="D898" s="39">
        <v>0</v>
      </c>
      <c r="E898" s="39">
        <v>61.21</v>
      </c>
      <c r="F898" s="11">
        <f t="shared" si="39"/>
        <v>0</v>
      </c>
      <c r="G898" s="11">
        <f t="shared" si="40"/>
        <v>61.791495000000005</v>
      </c>
      <c r="H898" s="8">
        <f t="shared" si="41"/>
        <v>0</v>
      </c>
      <c r="K898" s="63"/>
      <c r="L898" s="63"/>
      <c r="M898" s="63"/>
    </row>
    <row r="899" spans="1:13" outlineLevel="1">
      <c r="A899" s="6"/>
      <c r="B899" s="36">
        <v>42689</v>
      </c>
      <c r="C899" s="37">
        <v>0.45833333333333331</v>
      </c>
      <c r="D899" s="39">
        <v>0</v>
      </c>
      <c r="E899" s="39">
        <v>61.21</v>
      </c>
      <c r="F899" s="11">
        <f t="shared" si="39"/>
        <v>0</v>
      </c>
      <c r="G899" s="11">
        <f t="shared" si="40"/>
        <v>61.791495000000005</v>
      </c>
      <c r="H899" s="8">
        <f t="shared" si="41"/>
        <v>0</v>
      </c>
      <c r="K899" s="63"/>
      <c r="L899" s="63"/>
      <c r="M899" s="63"/>
    </row>
    <row r="900" spans="1:13" outlineLevel="1">
      <c r="A900" s="6"/>
      <c r="B900" s="36">
        <v>42689</v>
      </c>
      <c r="C900" s="37">
        <v>0.47916666666666669</v>
      </c>
      <c r="D900" s="39">
        <v>0</v>
      </c>
      <c r="E900" s="39">
        <v>78.599999999999994</v>
      </c>
      <c r="F900" s="11">
        <f t="shared" si="39"/>
        <v>0</v>
      </c>
      <c r="G900" s="11">
        <f t="shared" si="40"/>
        <v>79.346699999999998</v>
      </c>
      <c r="H900" s="8">
        <f t="shared" si="41"/>
        <v>0</v>
      </c>
      <c r="K900" s="63"/>
      <c r="L900" s="63"/>
      <c r="M900" s="63"/>
    </row>
    <row r="901" spans="1:13" outlineLevel="1">
      <c r="A901" s="6"/>
      <c r="B901" s="36">
        <v>42689</v>
      </c>
      <c r="C901" s="37">
        <v>0.5</v>
      </c>
      <c r="D901" s="39">
        <v>0</v>
      </c>
      <c r="E901" s="39">
        <v>72.8</v>
      </c>
      <c r="F901" s="11">
        <f t="shared" si="39"/>
        <v>0</v>
      </c>
      <c r="G901" s="11">
        <f t="shared" si="40"/>
        <v>73.491600000000005</v>
      </c>
      <c r="H901" s="8">
        <f t="shared" si="41"/>
        <v>0</v>
      </c>
      <c r="K901" s="63"/>
      <c r="L901" s="63"/>
      <c r="M901" s="63"/>
    </row>
    <row r="902" spans="1:13" outlineLevel="1">
      <c r="A902" s="6"/>
      <c r="B902" s="36">
        <v>42689</v>
      </c>
      <c r="C902" s="37">
        <v>0.52083333333333337</v>
      </c>
      <c r="D902" s="39">
        <v>0</v>
      </c>
      <c r="E902" s="39">
        <v>61.21</v>
      </c>
      <c r="F902" s="11">
        <f t="shared" si="39"/>
        <v>0</v>
      </c>
      <c r="G902" s="11">
        <f t="shared" si="40"/>
        <v>61.791495000000005</v>
      </c>
      <c r="H902" s="8">
        <f t="shared" si="41"/>
        <v>0</v>
      </c>
      <c r="K902" s="63"/>
      <c r="L902" s="63"/>
      <c r="M902" s="63"/>
    </row>
    <row r="903" spans="1:13" outlineLevel="1">
      <c r="A903" s="6"/>
      <c r="B903" s="36">
        <v>42689</v>
      </c>
      <c r="C903" s="37">
        <v>0.54166666666666663</v>
      </c>
      <c r="D903" s="39">
        <v>0</v>
      </c>
      <c r="E903" s="39">
        <v>61.21</v>
      </c>
      <c r="F903" s="11">
        <f t="shared" si="39"/>
        <v>0</v>
      </c>
      <c r="G903" s="11">
        <f t="shared" si="40"/>
        <v>61.791495000000005</v>
      </c>
      <c r="H903" s="8">
        <f t="shared" si="41"/>
        <v>0</v>
      </c>
      <c r="K903" s="63"/>
      <c r="L903" s="63"/>
      <c r="M903" s="63"/>
    </row>
    <row r="904" spans="1:13" outlineLevel="1">
      <c r="A904" s="6"/>
      <c r="B904" s="36">
        <v>42689</v>
      </c>
      <c r="C904" s="37">
        <v>0.5625</v>
      </c>
      <c r="D904" s="39">
        <v>0</v>
      </c>
      <c r="E904" s="39">
        <v>61.21</v>
      </c>
      <c r="F904" s="11">
        <f t="shared" si="39"/>
        <v>0</v>
      </c>
      <c r="G904" s="11">
        <f t="shared" si="40"/>
        <v>61.791495000000005</v>
      </c>
      <c r="H904" s="8">
        <f t="shared" si="41"/>
        <v>0</v>
      </c>
      <c r="K904" s="63"/>
      <c r="L904" s="63"/>
      <c r="M904" s="63"/>
    </row>
    <row r="905" spans="1:13" outlineLevel="1">
      <c r="A905" s="6"/>
      <c r="B905" s="36">
        <v>42689</v>
      </c>
      <c r="C905" s="37">
        <v>0.58333333333333337</v>
      </c>
      <c r="D905" s="39">
        <v>0</v>
      </c>
      <c r="E905" s="39">
        <v>61.21</v>
      </c>
      <c r="F905" s="11">
        <f t="shared" si="39"/>
        <v>0</v>
      </c>
      <c r="G905" s="11">
        <f t="shared" si="40"/>
        <v>61.791495000000005</v>
      </c>
      <c r="H905" s="8">
        <f t="shared" si="41"/>
        <v>0</v>
      </c>
      <c r="K905" s="63"/>
      <c r="L905" s="63"/>
      <c r="M905" s="63"/>
    </row>
    <row r="906" spans="1:13" outlineLevel="1">
      <c r="A906" s="6"/>
      <c r="B906" s="36">
        <v>42689</v>
      </c>
      <c r="C906" s="37">
        <v>0.60416666666666663</v>
      </c>
      <c r="D906" s="39">
        <v>0</v>
      </c>
      <c r="E906" s="39">
        <v>61.17</v>
      </c>
      <c r="F906" s="11">
        <f t="shared" si="39"/>
        <v>0</v>
      </c>
      <c r="G906" s="11">
        <f t="shared" si="40"/>
        <v>61.751115000000006</v>
      </c>
      <c r="H906" s="8">
        <f t="shared" si="41"/>
        <v>0</v>
      </c>
      <c r="K906" s="63"/>
      <c r="L906" s="63"/>
      <c r="M906" s="63"/>
    </row>
    <row r="907" spans="1:13" outlineLevel="1">
      <c r="A907" s="6"/>
      <c r="B907" s="36">
        <v>42689</v>
      </c>
      <c r="C907" s="37">
        <v>0.625</v>
      </c>
      <c r="D907" s="39">
        <v>0</v>
      </c>
      <c r="E907" s="39">
        <v>77.37</v>
      </c>
      <c r="F907" s="11">
        <f t="shared" si="39"/>
        <v>0</v>
      </c>
      <c r="G907" s="11">
        <f t="shared" si="40"/>
        <v>78.105015000000009</v>
      </c>
      <c r="H907" s="8">
        <f t="shared" si="41"/>
        <v>0</v>
      </c>
      <c r="K907" s="63"/>
      <c r="L907" s="63"/>
      <c r="M907" s="63"/>
    </row>
    <row r="908" spans="1:13" outlineLevel="1">
      <c r="A908" s="6"/>
      <c r="B908" s="36">
        <v>42689</v>
      </c>
      <c r="C908" s="37">
        <v>0.64583333333333337</v>
      </c>
      <c r="D908" s="39">
        <v>0</v>
      </c>
      <c r="E908" s="39">
        <v>66.08</v>
      </c>
      <c r="F908" s="11">
        <f t="shared" si="39"/>
        <v>0</v>
      </c>
      <c r="G908" s="11">
        <f t="shared" si="40"/>
        <v>66.707760000000007</v>
      </c>
      <c r="H908" s="8">
        <f t="shared" si="41"/>
        <v>0</v>
      </c>
      <c r="K908" s="63"/>
      <c r="L908" s="63"/>
      <c r="M908" s="63"/>
    </row>
    <row r="909" spans="1:13" outlineLevel="1">
      <c r="A909" s="6"/>
      <c r="B909" s="36">
        <v>42689</v>
      </c>
      <c r="C909" s="37">
        <v>0.66666666666666663</v>
      </c>
      <c r="D909" s="39">
        <v>0</v>
      </c>
      <c r="E909" s="39">
        <v>179.27</v>
      </c>
      <c r="F909" s="11">
        <f t="shared" si="39"/>
        <v>0</v>
      </c>
      <c r="G909" s="11">
        <f t="shared" si="40"/>
        <v>180.97306500000002</v>
      </c>
      <c r="H909" s="8">
        <f t="shared" si="41"/>
        <v>0</v>
      </c>
      <c r="K909" s="63"/>
      <c r="L909" s="63"/>
      <c r="M909" s="63"/>
    </row>
    <row r="910" spans="1:13" outlineLevel="1">
      <c r="A910" s="6"/>
      <c r="B910" s="36">
        <v>42689</v>
      </c>
      <c r="C910" s="37">
        <v>0.6875</v>
      </c>
      <c r="D910" s="39">
        <v>0</v>
      </c>
      <c r="E910" s="39">
        <v>63.3</v>
      </c>
      <c r="F910" s="11">
        <f t="shared" ref="F910:F973" si="42">IF($B$11="Electricity",$D910*$B$7,$D910*$B$8)</f>
        <v>0</v>
      </c>
      <c r="G910" s="11">
        <f t="shared" ref="G910:G973" si="43">$E910*$B$8</f>
        <v>63.901350000000001</v>
      </c>
      <c r="H910" s="8">
        <f t="shared" si="41"/>
        <v>0</v>
      </c>
      <c r="K910" s="63"/>
      <c r="L910" s="63"/>
      <c r="M910" s="63"/>
    </row>
    <row r="911" spans="1:13" outlineLevel="1">
      <c r="A911" s="6"/>
      <c r="B911" s="36">
        <v>42689</v>
      </c>
      <c r="C911" s="37">
        <v>0.70833333333333337</v>
      </c>
      <c r="D911" s="39">
        <v>0</v>
      </c>
      <c r="E911" s="39">
        <v>71.849999999999994</v>
      </c>
      <c r="F911" s="11">
        <f t="shared" si="42"/>
        <v>0</v>
      </c>
      <c r="G911" s="11">
        <f t="shared" si="43"/>
        <v>72.532574999999994</v>
      </c>
      <c r="H911" s="8">
        <f t="shared" ref="H911:H974" si="44">F911*($B$6-G911)</f>
        <v>0</v>
      </c>
      <c r="K911" s="63"/>
      <c r="L911" s="63"/>
      <c r="M911" s="63"/>
    </row>
    <row r="912" spans="1:13" outlineLevel="1">
      <c r="A912" s="6"/>
      <c r="B912" s="36">
        <v>42689</v>
      </c>
      <c r="C912" s="37">
        <v>0.72916666666666663</v>
      </c>
      <c r="D912" s="39">
        <v>0</v>
      </c>
      <c r="E912" s="39">
        <v>73.459999999999994</v>
      </c>
      <c r="F912" s="11">
        <f t="shared" si="42"/>
        <v>0</v>
      </c>
      <c r="G912" s="11">
        <f t="shared" si="43"/>
        <v>74.157870000000003</v>
      </c>
      <c r="H912" s="8">
        <f t="shared" si="44"/>
        <v>0</v>
      </c>
      <c r="K912" s="63"/>
      <c r="L912" s="63"/>
      <c r="M912" s="63"/>
    </row>
    <row r="913" spans="1:13" outlineLevel="1">
      <c r="A913" s="6"/>
      <c r="B913" s="36">
        <v>42689</v>
      </c>
      <c r="C913" s="37">
        <v>0.75</v>
      </c>
      <c r="D913" s="39">
        <v>0</v>
      </c>
      <c r="E913" s="39">
        <v>67.83</v>
      </c>
      <c r="F913" s="11">
        <f t="shared" si="42"/>
        <v>0</v>
      </c>
      <c r="G913" s="11">
        <f t="shared" si="43"/>
        <v>68.474384999999998</v>
      </c>
      <c r="H913" s="8">
        <f t="shared" si="44"/>
        <v>0</v>
      </c>
      <c r="K913" s="63"/>
      <c r="L913" s="63"/>
      <c r="M913" s="63"/>
    </row>
    <row r="914" spans="1:13" outlineLevel="1">
      <c r="A914" s="6"/>
      <c r="B914" s="36">
        <v>42689</v>
      </c>
      <c r="C914" s="37">
        <v>0.77083333333333337</v>
      </c>
      <c r="D914" s="39">
        <v>0</v>
      </c>
      <c r="E914" s="39">
        <v>52.38</v>
      </c>
      <c r="F914" s="11">
        <f t="shared" si="42"/>
        <v>0</v>
      </c>
      <c r="G914" s="11">
        <f t="shared" si="43"/>
        <v>52.877610000000004</v>
      </c>
      <c r="H914" s="8">
        <f t="shared" si="44"/>
        <v>0</v>
      </c>
      <c r="K914" s="63"/>
      <c r="L914" s="63"/>
      <c r="M914" s="63"/>
    </row>
    <row r="915" spans="1:13" outlineLevel="1">
      <c r="A915" s="6"/>
      <c r="B915" s="36">
        <v>42689</v>
      </c>
      <c r="C915" s="37">
        <v>0.79166666666666663</v>
      </c>
      <c r="D915" s="39">
        <v>0</v>
      </c>
      <c r="E915" s="39">
        <v>121.43</v>
      </c>
      <c r="F915" s="11">
        <f t="shared" si="42"/>
        <v>0</v>
      </c>
      <c r="G915" s="11">
        <f t="shared" si="43"/>
        <v>122.58358500000001</v>
      </c>
      <c r="H915" s="8">
        <f t="shared" si="44"/>
        <v>0</v>
      </c>
      <c r="K915" s="63"/>
      <c r="L915" s="63"/>
      <c r="M915" s="63"/>
    </row>
    <row r="916" spans="1:13" outlineLevel="1">
      <c r="A916" s="6"/>
      <c r="B916" s="36">
        <v>42689</v>
      </c>
      <c r="C916" s="37">
        <v>0.8125</v>
      </c>
      <c r="D916" s="39">
        <v>0</v>
      </c>
      <c r="E916" s="39">
        <v>174.02</v>
      </c>
      <c r="F916" s="11">
        <f t="shared" si="42"/>
        <v>0</v>
      </c>
      <c r="G916" s="11">
        <f t="shared" si="43"/>
        <v>175.67319000000003</v>
      </c>
      <c r="H916" s="8">
        <f t="shared" si="44"/>
        <v>0</v>
      </c>
      <c r="K916" s="63"/>
      <c r="L916" s="63"/>
      <c r="M916" s="63"/>
    </row>
    <row r="917" spans="1:13" outlineLevel="1">
      <c r="A917" s="6"/>
      <c r="B917" s="36">
        <v>42689</v>
      </c>
      <c r="C917" s="37">
        <v>0.83333333333333337</v>
      </c>
      <c r="D917" s="39">
        <v>0</v>
      </c>
      <c r="E917" s="39">
        <v>96.41</v>
      </c>
      <c r="F917" s="11">
        <f t="shared" si="42"/>
        <v>0</v>
      </c>
      <c r="G917" s="11">
        <f t="shared" si="43"/>
        <v>97.325895000000003</v>
      </c>
      <c r="H917" s="8">
        <f t="shared" si="44"/>
        <v>0</v>
      </c>
      <c r="K917" s="63"/>
      <c r="L917" s="63"/>
      <c r="M917" s="63"/>
    </row>
    <row r="918" spans="1:13" outlineLevel="1">
      <c r="A918" s="6"/>
      <c r="B918" s="36">
        <v>42689</v>
      </c>
      <c r="C918" s="37">
        <v>0.85416666666666663</v>
      </c>
      <c r="D918" s="39">
        <v>0</v>
      </c>
      <c r="E918" s="39">
        <v>81.069999999999993</v>
      </c>
      <c r="F918" s="11">
        <f t="shared" si="42"/>
        <v>0</v>
      </c>
      <c r="G918" s="11">
        <f t="shared" si="43"/>
        <v>81.840164999999999</v>
      </c>
      <c r="H918" s="8">
        <f t="shared" si="44"/>
        <v>0</v>
      </c>
      <c r="K918" s="63"/>
      <c r="L918" s="63"/>
      <c r="M918" s="63"/>
    </row>
    <row r="919" spans="1:13" outlineLevel="1">
      <c r="A919" s="6"/>
      <c r="B919" s="36">
        <v>42689</v>
      </c>
      <c r="C919" s="37">
        <v>0.875</v>
      </c>
      <c r="D919" s="39">
        <v>0</v>
      </c>
      <c r="E919" s="39">
        <v>50.38</v>
      </c>
      <c r="F919" s="11">
        <f t="shared" si="42"/>
        <v>0</v>
      </c>
      <c r="G919" s="11">
        <f t="shared" si="43"/>
        <v>50.858610000000006</v>
      </c>
      <c r="H919" s="8">
        <f t="shared" si="44"/>
        <v>0</v>
      </c>
      <c r="K919" s="63"/>
      <c r="L919" s="63"/>
      <c r="M919" s="63"/>
    </row>
    <row r="920" spans="1:13" outlineLevel="1">
      <c r="A920" s="6"/>
      <c r="B920" s="36">
        <v>42689</v>
      </c>
      <c r="C920" s="37">
        <v>0.89583333333333337</v>
      </c>
      <c r="D920" s="39">
        <v>0</v>
      </c>
      <c r="E920" s="39">
        <v>51.03</v>
      </c>
      <c r="F920" s="11">
        <f t="shared" si="42"/>
        <v>0</v>
      </c>
      <c r="G920" s="11">
        <f t="shared" si="43"/>
        <v>51.514785000000003</v>
      </c>
      <c r="H920" s="8">
        <f t="shared" si="44"/>
        <v>0</v>
      </c>
      <c r="K920" s="63"/>
      <c r="L920" s="63"/>
      <c r="M920" s="63"/>
    </row>
    <row r="921" spans="1:13" outlineLevel="1">
      <c r="A921" s="6"/>
      <c r="B921" s="36">
        <v>42689</v>
      </c>
      <c r="C921" s="37">
        <v>0.91666666666666663</v>
      </c>
      <c r="D921" s="39">
        <v>0</v>
      </c>
      <c r="E921" s="39">
        <v>45.5</v>
      </c>
      <c r="F921" s="11">
        <f t="shared" si="42"/>
        <v>0</v>
      </c>
      <c r="G921" s="11">
        <f t="shared" si="43"/>
        <v>45.932250000000003</v>
      </c>
      <c r="H921" s="8">
        <f t="shared" si="44"/>
        <v>0</v>
      </c>
      <c r="K921" s="63"/>
      <c r="L921" s="63"/>
      <c r="M921" s="63"/>
    </row>
    <row r="922" spans="1:13" outlineLevel="1">
      <c r="A922" s="6"/>
      <c r="B922" s="36">
        <v>42689</v>
      </c>
      <c r="C922" s="37">
        <v>0.9375</v>
      </c>
      <c r="D922" s="39">
        <v>0</v>
      </c>
      <c r="E922" s="39">
        <v>156.75</v>
      </c>
      <c r="F922" s="11">
        <f t="shared" si="42"/>
        <v>0</v>
      </c>
      <c r="G922" s="11">
        <f t="shared" si="43"/>
        <v>158.239125</v>
      </c>
      <c r="H922" s="8">
        <f t="shared" si="44"/>
        <v>0</v>
      </c>
      <c r="K922" s="63"/>
      <c r="L922" s="63"/>
      <c r="M922" s="63"/>
    </row>
    <row r="923" spans="1:13" outlineLevel="1">
      <c r="A923" s="6"/>
      <c r="B923" s="36">
        <v>42689</v>
      </c>
      <c r="C923" s="37">
        <v>0.95833333333333337</v>
      </c>
      <c r="D923" s="39">
        <v>0</v>
      </c>
      <c r="E923" s="39">
        <v>81.92</v>
      </c>
      <c r="F923" s="11">
        <f t="shared" si="42"/>
        <v>0</v>
      </c>
      <c r="G923" s="11">
        <f t="shared" si="43"/>
        <v>82.698240000000013</v>
      </c>
      <c r="H923" s="8">
        <f t="shared" si="44"/>
        <v>0</v>
      </c>
      <c r="K923" s="63"/>
      <c r="L923" s="63"/>
      <c r="M923" s="63"/>
    </row>
    <row r="924" spans="1:13" outlineLevel="1">
      <c r="A924" s="6"/>
      <c r="B924" s="36">
        <v>42689</v>
      </c>
      <c r="C924" s="37">
        <v>0.97916666666666663</v>
      </c>
      <c r="D924" s="39">
        <v>0</v>
      </c>
      <c r="E924" s="39">
        <v>79.11</v>
      </c>
      <c r="F924" s="11">
        <f t="shared" si="42"/>
        <v>0</v>
      </c>
      <c r="G924" s="11">
        <f t="shared" si="43"/>
        <v>79.861545000000007</v>
      </c>
      <c r="H924" s="8">
        <f t="shared" si="44"/>
        <v>0</v>
      </c>
      <c r="K924" s="63"/>
      <c r="L924" s="63"/>
      <c r="M924" s="63"/>
    </row>
    <row r="925" spans="1:13" outlineLevel="1">
      <c r="A925" s="6"/>
      <c r="B925" s="36">
        <v>42689</v>
      </c>
      <c r="C925" s="37">
        <v>0</v>
      </c>
      <c r="D925" s="39">
        <v>0</v>
      </c>
      <c r="E925" s="39">
        <v>195.86</v>
      </c>
      <c r="F925" s="11">
        <f t="shared" si="42"/>
        <v>0</v>
      </c>
      <c r="G925" s="11">
        <f t="shared" si="43"/>
        <v>197.72067000000001</v>
      </c>
      <c r="H925" s="8">
        <f t="shared" si="44"/>
        <v>0</v>
      </c>
      <c r="K925" s="63"/>
      <c r="L925" s="63"/>
      <c r="M925" s="63"/>
    </row>
    <row r="926" spans="1:13" outlineLevel="1">
      <c r="A926" s="6"/>
      <c r="B926" s="36">
        <v>42690</v>
      </c>
      <c r="C926" s="37">
        <v>2.0833333333333332E-2</v>
      </c>
      <c r="D926" s="39">
        <v>0</v>
      </c>
      <c r="E926" s="39">
        <v>73.489999999999995</v>
      </c>
      <c r="F926" s="11">
        <f t="shared" si="42"/>
        <v>0</v>
      </c>
      <c r="G926" s="11">
        <f t="shared" si="43"/>
        <v>74.188154999999995</v>
      </c>
      <c r="H926" s="8">
        <f t="shared" si="44"/>
        <v>0</v>
      </c>
      <c r="K926" s="63"/>
      <c r="L926" s="63"/>
      <c r="M926" s="63"/>
    </row>
    <row r="927" spans="1:13" outlineLevel="1">
      <c r="A927" s="6"/>
      <c r="B927" s="36">
        <v>42690</v>
      </c>
      <c r="C927" s="37">
        <v>4.1666666666666664E-2</v>
      </c>
      <c r="D927" s="39">
        <v>0</v>
      </c>
      <c r="E927" s="39">
        <v>62.31</v>
      </c>
      <c r="F927" s="11">
        <f t="shared" si="42"/>
        <v>0</v>
      </c>
      <c r="G927" s="11">
        <f t="shared" si="43"/>
        <v>62.901945000000005</v>
      </c>
      <c r="H927" s="8">
        <f t="shared" si="44"/>
        <v>0</v>
      </c>
      <c r="K927" s="63"/>
      <c r="L927" s="63"/>
      <c r="M927" s="63"/>
    </row>
    <row r="928" spans="1:13" outlineLevel="1">
      <c r="A928" s="6"/>
      <c r="B928" s="36">
        <v>42690</v>
      </c>
      <c r="C928" s="37">
        <v>6.25E-2</v>
      </c>
      <c r="D928" s="39">
        <v>0</v>
      </c>
      <c r="E928" s="39">
        <v>55.99</v>
      </c>
      <c r="F928" s="11">
        <f t="shared" si="42"/>
        <v>0</v>
      </c>
      <c r="G928" s="11">
        <f t="shared" si="43"/>
        <v>56.521905000000004</v>
      </c>
      <c r="H928" s="8">
        <f t="shared" si="44"/>
        <v>0</v>
      </c>
      <c r="K928" s="63"/>
      <c r="L928" s="63"/>
      <c r="M928" s="63"/>
    </row>
    <row r="929" spans="1:13" outlineLevel="1">
      <c r="A929" s="6"/>
      <c r="B929" s="36">
        <v>42690</v>
      </c>
      <c r="C929" s="37">
        <v>8.3333333333333329E-2</v>
      </c>
      <c r="D929" s="39">
        <v>0</v>
      </c>
      <c r="E929" s="39">
        <v>52.67</v>
      </c>
      <c r="F929" s="11">
        <f t="shared" si="42"/>
        <v>0</v>
      </c>
      <c r="G929" s="11">
        <f t="shared" si="43"/>
        <v>53.170365000000004</v>
      </c>
      <c r="H929" s="8">
        <f t="shared" si="44"/>
        <v>0</v>
      </c>
      <c r="K929" s="63"/>
      <c r="L929" s="63"/>
      <c r="M929" s="63"/>
    </row>
    <row r="930" spans="1:13" outlineLevel="1">
      <c r="A930" s="6"/>
      <c r="B930" s="36">
        <v>42690</v>
      </c>
      <c r="C930" s="37">
        <v>0.10416666666666667</v>
      </c>
      <c r="D930" s="39">
        <v>0</v>
      </c>
      <c r="E930" s="39">
        <v>48.39</v>
      </c>
      <c r="F930" s="11">
        <f t="shared" si="42"/>
        <v>0</v>
      </c>
      <c r="G930" s="11">
        <f t="shared" si="43"/>
        <v>48.849705</v>
      </c>
      <c r="H930" s="8">
        <f t="shared" si="44"/>
        <v>0</v>
      </c>
      <c r="K930" s="63"/>
      <c r="L930" s="63"/>
      <c r="M930" s="63"/>
    </row>
    <row r="931" spans="1:13" outlineLevel="1">
      <c r="A931" s="6"/>
      <c r="B931" s="36">
        <v>42690</v>
      </c>
      <c r="C931" s="37">
        <v>0.125</v>
      </c>
      <c r="D931" s="39">
        <v>0</v>
      </c>
      <c r="E931" s="39">
        <v>49.24</v>
      </c>
      <c r="F931" s="11">
        <f t="shared" si="42"/>
        <v>0</v>
      </c>
      <c r="G931" s="11">
        <f t="shared" si="43"/>
        <v>49.707780000000007</v>
      </c>
      <c r="H931" s="8">
        <f t="shared" si="44"/>
        <v>0</v>
      </c>
      <c r="K931" s="63"/>
      <c r="L931" s="63"/>
      <c r="M931" s="63"/>
    </row>
    <row r="932" spans="1:13" outlineLevel="1">
      <c r="A932" s="6"/>
      <c r="B932" s="36">
        <v>42690</v>
      </c>
      <c r="C932" s="37">
        <v>0.14583333333333334</v>
      </c>
      <c r="D932" s="39">
        <v>0</v>
      </c>
      <c r="E932" s="39">
        <v>49</v>
      </c>
      <c r="F932" s="11">
        <f t="shared" si="42"/>
        <v>0</v>
      </c>
      <c r="G932" s="11">
        <f t="shared" si="43"/>
        <v>49.465500000000006</v>
      </c>
      <c r="H932" s="8">
        <f t="shared" si="44"/>
        <v>0</v>
      </c>
      <c r="K932" s="63"/>
      <c r="L932" s="63"/>
      <c r="M932" s="63"/>
    </row>
    <row r="933" spans="1:13" outlineLevel="1">
      <c r="A933" s="6"/>
      <c r="B933" s="36">
        <v>42690</v>
      </c>
      <c r="C933" s="37">
        <v>0.16666666666666666</v>
      </c>
      <c r="D933" s="39">
        <v>0</v>
      </c>
      <c r="E933" s="39">
        <v>52.48</v>
      </c>
      <c r="F933" s="11">
        <f t="shared" si="42"/>
        <v>0</v>
      </c>
      <c r="G933" s="11">
        <f t="shared" si="43"/>
        <v>52.978560000000002</v>
      </c>
      <c r="H933" s="8">
        <f t="shared" si="44"/>
        <v>0</v>
      </c>
      <c r="K933" s="63"/>
      <c r="L933" s="63"/>
      <c r="M933" s="63"/>
    </row>
    <row r="934" spans="1:13" outlineLevel="1">
      <c r="A934" s="6"/>
      <c r="B934" s="36">
        <v>42690</v>
      </c>
      <c r="C934" s="37">
        <v>0.1875</v>
      </c>
      <c r="D934" s="39">
        <v>0</v>
      </c>
      <c r="E934" s="39">
        <v>61.96</v>
      </c>
      <c r="F934" s="11">
        <f t="shared" si="42"/>
        <v>0</v>
      </c>
      <c r="G934" s="11">
        <f t="shared" si="43"/>
        <v>62.548620000000007</v>
      </c>
      <c r="H934" s="8">
        <f t="shared" si="44"/>
        <v>0</v>
      </c>
      <c r="K934" s="63"/>
      <c r="L934" s="63"/>
      <c r="M934" s="63"/>
    </row>
    <row r="935" spans="1:13" outlineLevel="1">
      <c r="A935" s="6"/>
      <c r="B935" s="36">
        <v>42690</v>
      </c>
      <c r="C935" s="37">
        <v>0.20833333333333334</v>
      </c>
      <c r="D935" s="39">
        <v>0</v>
      </c>
      <c r="E935" s="39">
        <v>64.599999999999994</v>
      </c>
      <c r="F935" s="11">
        <f t="shared" si="42"/>
        <v>0</v>
      </c>
      <c r="G935" s="11">
        <f t="shared" si="43"/>
        <v>65.213700000000003</v>
      </c>
      <c r="H935" s="8">
        <f t="shared" si="44"/>
        <v>0</v>
      </c>
      <c r="K935" s="63"/>
      <c r="L935" s="63"/>
      <c r="M935" s="63"/>
    </row>
    <row r="936" spans="1:13" outlineLevel="1">
      <c r="A936" s="6"/>
      <c r="B936" s="36">
        <v>42690</v>
      </c>
      <c r="C936" s="37">
        <v>0.22916666666666666</v>
      </c>
      <c r="D936" s="39">
        <v>0</v>
      </c>
      <c r="E936" s="39">
        <v>85.55</v>
      </c>
      <c r="F936" s="11">
        <f t="shared" si="42"/>
        <v>0</v>
      </c>
      <c r="G936" s="11">
        <f t="shared" si="43"/>
        <v>86.362724999999998</v>
      </c>
      <c r="H936" s="8">
        <f t="shared" si="44"/>
        <v>0</v>
      </c>
      <c r="K936" s="63"/>
      <c r="L936" s="63"/>
      <c r="M936" s="63"/>
    </row>
    <row r="937" spans="1:13" outlineLevel="1">
      <c r="A937" s="6"/>
      <c r="B937" s="36">
        <v>42690</v>
      </c>
      <c r="C937" s="37">
        <v>0.25</v>
      </c>
      <c r="D937" s="39">
        <v>0</v>
      </c>
      <c r="E937" s="39">
        <v>132.26</v>
      </c>
      <c r="F937" s="11">
        <f t="shared" si="42"/>
        <v>0</v>
      </c>
      <c r="G937" s="11">
        <f t="shared" si="43"/>
        <v>133.51647</v>
      </c>
      <c r="H937" s="8">
        <f t="shared" si="44"/>
        <v>0</v>
      </c>
      <c r="K937" s="63"/>
      <c r="L937" s="63"/>
      <c r="M937" s="63"/>
    </row>
    <row r="938" spans="1:13" outlineLevel="1">
      <c r="A938" s="6"/>
      <c r="B938" s="36">
        <v>42690</v>
      </c>
      <c r="C938" s="37">
        <v>0.27083333333333331</v>
      </c>
      <c r="D938" s="39">
        <v>0</v>
      </c>
      <c r="E938" s="39">
        <v>98.99</v>
      </c>
      <c r="F938" s="11">
        <f t="shared" si="42"/>
        <v>0</v>
      </c>
      <c r="G938" s="11">
        <f t="shared" si="43"/>
        <v>99.930405000000007</v>
      </c>
      <c r="H938" s="8">
        <f t="shared" si="44"/>
        <v>0</v>
      </c>
      <c r="K938" s="63"/>
      <c r="L938" s="63"/>
      <c r="M938" s="63"/>
    </row>
    <row r="939" spans="1:13" outlineLevel="1">
      <c r="A939" s="6"/>
      <c r="B939" s="36">
        <v>42690</v>
      </c>
      <c r="C939" s="37">
        <v>0.29166666666666669</v>
      </c>
      <c r="D939" s="39">
        <v>0</v>
      </c>
      <c r="E939" s="39">
        <v>70.89</v>
      </c>
      <c r="F939" s="11">
        <f t="shared" si="42"/>
        <v>0</v>
      </c>
      <c r="G939" s="11">
        <f t="shared" si="43"/>
        <v>71.563455000000005</v>
      </c>
      <c r="H939" s="8">
        <f t="shared" si="44"/>
        <v>0</v>
      </c>
      <c r="K939" s="63"/>
      <c r="L939" s="63"/>
      <c r="M939" s="63"/>
    </row>
    <row r="940" spans="1:13" outlineLevel="1">
      <c r="A940" s="6"/>
      <c r="B940" s="36">
        <v>42690</v>
      </c>
      <c r="C940" s="37">
        <v>0.3125</v>
      </c>
      <c r="D940" s="39">
        <v>0</v>
      </c>
      <c r="E940" s="39">
        <v>54.16</v>
      </c>
      <c r="F940" s="11">
        <f t="shared" si="42"/>
        <v>0</v>
      </c>
      <c r="G940" s="11">
        <f t="shared" si="43"/>
        <v>54.674520000000001</v>
      </c>
      <c r="H940" s="8">
        <f t="shared" si="44"/>
        <v>0</v>
      </c>
      <c r="K940" s="63"/>
      <c r="L940" s="63"/>
      <c r="M940" s="63"/>
    </row>
    <row r="941" spans="1:13" outlineLevel="1">
      <c r="A941" s="6"/>
      <c r="B941" s="36">
        <v>42690</v>
      </c>
      <c r="C941" s="37">
        <v>0.33333333333333331</v>
      </c>
      <c r="D941" s="39">
        <v>0</v>
      </c>
      <c r="E941" s="39">
        <v>53.87</v>
      </c>
      <c r="F941" s="11">
        <f t="shared" si="42"/>
        <v>0</v>
      </c>
      <c r="G941" s="11">
        <f t="shared" si="43"/>
        <v>54.381765000000001</v>
      </c>
      <c r="H941" s="8">
        <f t="shared" si="44"/>
        <v>0</v>
      </c>
      <c r="K941" s="63"/>
      <c r="L941" s="63"/>
      <c r="M941" s="63"/>
    </row>
    <row r="942" spans="1:13" outlineLevel="1">
      <c r="A942" s="6"/>
      <c r="B942" s="36">
        <v>42690</v>
      </c>
      <c r="C942" s="37">
        <v>0.35416666666666669</v>
      </c>
      <c r="D942" s="39">
        <v>0</v>
      </c>
      <c r="E942" s="39">
        <v>60.37</v>
      </c>
      <c r="F942" s="11">
        <f t="shared" si="42"/>
        <v>0</v>
      </c>
      <c r="G942" s="11">
        <f t="shared" si="43"/>
        <v>60.943514999999998</v>
      </c>
      <c r="H942" s="8">
        <f t="shared" si="44"/>
        <v>0</v>
      </c>
      <c r="K942" s="63"/>
      <c r="L942" s="63"/>
      <c r="M942" s="63"/>
    </row>
    <row r="943" spans="1:13" outlineLevel="1">
      <c r="A943" s="6"/>
      <c r="B943" s="36">
        <v>42690</v>
      </c>
      <c r="C943" s="37">
        <v>0.375</v>
      </c>
      <c r="D943" s="39">
        <v>0</v>
      </c>
      <c r="E943" s="39">
        <v>63.51</v>
      </c>
      <c r="F943" s="11">
        <f t="shared" si="42"/>
        <v>0</v>
      </c>
      <c r="G943" s="11">
        <f t="shared" si="43"/>
        <v>64.113344999999995</v>
      </c>
      <c r="H943" s="8">
        <f t="shared" si="44"/>
        <v>0</v>
      </c>
      <c r="K943" s="63"/>
      <c r="L943" s="63"/>
      <c r="M943" s="63"/>
    </row>
    <row r="944" spans="1:13" outlineLevel="1">
      <c r="A944" s="6"/>
      <c r="B944" s="36">
        <v>42690</v>
      </c>
      <c r="C944" s="37">
        <v>0.39583333333333331</v>
      </c>
      <c r="D944" s="39">
        <v>0</v>
      </c>
      <c r="E944" s="39">
        <v>75.62</v>
      </c>
      <c r="F944" s="11">
        <f t="shared" si="42"/>
        <v>0</v>
      </c>
      <c r="G944" s="11">
        <f t="shared" si="43"/>
        <v>76.338390000000004</v>
      </c>
      <c r="H944" s="8">
        <f t="shared" si="44"/>
        <v>0</v>
      </c>
      <c r="K944" s="63"/>
      <c r="L944" s="63"/>
      <c r="M944" s="63"/>
    </row>
    <row r="945" spans="1:13" outlineLevel="1">
      <c r="A945" s="6"/>
      <c r="B945" s="36">
        <v>42690</v>
      </c>
      <c r="C945" s="37">
        <v>0.41666666666666669</v>
      </c>
      <c r="D945" s="39">
        <v>0</v>
      </c>
      <c r="E945" s="39">
        <v>91.54</v>
      </c>
      <c r="F945" s="11">
        <f t="shared" si="42"/>
        <v>0</v>
      </c>
      <c r="G945" s="11">
        <f t="shared" si="43"/>
        <v>92.409630000000007</v>
      </c>
      <c r="H945" s="8">
        <f t="shared" si="44"/>
        <v>0</v>
      </c>
      <c r="K945" s="63"/>
      <c r="L945" s="63"/>
      <c r="M945" s="63"/>
    </row>
    <row r="946" spans="1:13" outlineLevel="1">
      <c r="A946" s="6"/>
      <c r="B946" s="36">
        <v>42690</v>
      </c>
      <c r="C946" s="37">
        <v>0.4375</v>
      </c>
      <c r="D946" s="39">
        <v>0</v>
      </c>
      <c r="E946" s="39">
        <v>90.49</v>
      </c>
      <c r="F946" s="11">
        <f t="shared" si="42"/>
        <v>0</v>
      </c>
      <c r="G946" s="11">
        <f t="shared" si="43"/>
        <v>91.349654999999998</v>
      </c>
      <c r="H946" s="8">
        <f t="shared" si="44"/>
        <v>0</v>
      </c>
      <c r="K946" s="63"/>
      <c r="L946" s="63"/>
      <c r="M946" s="63"/>
    </row>
    <row r="947" spans="1:13" outlineLevel="1">
      <c r="A947" s="6"/>
      <c r="B947" s="36">
        <v>42690</v>
      </c>
      <c r="C947" s="37">
        <v>0.45833333333333331</v>
      </c>
      <c r="D947" s="39">
        <v>0</v>
      </c>
      <c r="E947" s="39">
        <v>79.73</v>
      </c>
      <c r="F947" s="11">
        <f t="shared" si="42"/>
        <v>0</v>
      </c>
      <c r="G947" s="11">
        <f t="shared" si="43"/>
        <v>80.487435000000005</v>
      </c>
      <c r="H947" s="8">
        <f t="shared" si="44"/>
        <v>0</v>
      </c>
      <c r="K947" s="63"/>
      <c r="L947" s="63"/>
      <c r="M947" s="63"/>
    </row>
    <row r="948" spans="1:13" outlineLevel="1">
      <c r="A948" s="6"/>
      <c r="B948" s="36">
        <v>42690</v>
      </c>
      <c r="C948" s="37">
        <v>0.47916666666666669</v>
      </c>
      <c r="D948" s="39">
        <v>0</v>
      </c>
      <c r="E948" s="39">
        <v>71.98</v>
      </c>
      <c r="F948" s="11">
        <f t="shared" si="42"/>
        <v>0</v>
      </c>
      <c r="G948" s="11">
        <f t="shared" si="43"/>
        <v>72.663810000000012</v>
      </c>
      <c r="H948" s="8">
        <f t="shared" si="44"/>
        <v>0</v>
      </c>
      <c r="K948" s="63"/>
      <c r="L948" s="63"/>
      <c r="M948" s="63"/>
    </row>
    <row r="949" spans="1:13" outlineLevel="1">
      <c r="A949" s="6"/>
      <c r="B949" s="36">
        <v>42690</v>
      </c>
      <c r="C949" s="37">
        <v>0.5</v>
      </c>
      <c r="D949" s="39">
        <v>0</v>
      </c>
      <c r="E949" s="39">
        <v>61.18</v>
      </c>
      <c r="F949" s="11">
        <f t="shared" si="42"/>
        <v>0</v>
      </c>
      <c r="G949" s="11">
        <f t="shared" si="43"/>
        <v>61.761210000000005</v>
      </c>
      <c r="H949" s="8">
        <f t="shared" si="44"/>
        <v>0</v>
      </c>
      <c r="K949" s="63"/>
      <c r="L949" s="63"/>
      <c r="M949" s="63"/>
    </row>
    <row r="950" spans="1:13" outlineLevel="1">
      <c r="A950" s="6"/>
      <c r="B950" s="36">
        <v>42690</v>
      </c>
      <c r="C950" s="37">
        <v>0.52083333333333337</v>
      </c>
      <c r="D950" s="39">
        <v>0</v>
      </c>
      <c r="E950" s="39">
        <v>67.34</v>
      </c>
      <c r="F950" s="11">
        <f t="shared" si="42"/>
        <v>0</v>
      </c>
      <c r="G950" s="11">
        <f t="shared" si="43"/>
        <v>67.979730000000004</v>
      </c>
      <c r="H950" s="8">
        <f t="shared" si="44"/>
        <v>0</v>
      </c>
      <c r="K950" s="63"/>
      <c r="L950" s="63"/>
      <c r="M950" s="63"/>
    </row>
    <row r="951" spans="1:13" outlineLevel="1">
      <c r="A951" s="6"/>
      <c r="B951" s="36">
        <v>42690</v>
      </c>
      <c r="C951" s="37">
        <v>0.54166666666666663</v>
      </c>
      <c r="D951" s="39">
        <v>0</v>
      </c>
      <c r="E951" s="39">
        <v>73.569999999999993</v>
      </c>
      <c r="F951" s="11">
        <f t="shared" si="42"/>
        <v>0</v>
      </c>
      <c r="G951" s="11">
        <f t="shared" si="43"/>
        <v>74.268914999999993</v>
      </c>
      <c r="H951" s="8">
        <f t="shared" si="44"/>
        <v>0</v>
      </c>
      <c r="K951" s="63"/>
      <c r="L951" s="63"/>
      <c r="M951" s="63"/>
    </row>
    <row r="952" spans="1:13" outlineLevel="1">
      <c r="A952" s="6"/>
      <c r="B952" s="36">
        <v>42690</v>
      </c>
      <c r="C952" s="37">
        <v>0.5625</v>
      </c>
      <c r="D952" s="39">
        <v>0</v>
      </c>
      <c r="E952" s="39">
        <v>78.599999999999994</v>
      </c>
      <c r="F952" s="11">
        <f t="shared" si="42"/>
        <v>0</v>
      </c>
      <c r="G952" s="11">
        <f t="shared" si="43"/>
        <v>79.346699999999998</v>
      </c>
      <c r="H952" s="8">
        <f t="shared" si="44"/>
        <v>0</v>
      </c>
      <c r="K952" s="63"/>
      <c r="L952" s="63"/>
      <c r="M952" s="63"/>
    </row>
    <row r="953" spans="1:13" outlineLevel="1">
      <c r="A953" s="6"/>
      <c r="B953" s="36">
        <v>42690</v>
      </c>
      <c r="C953" s="37">
        <v>0.58333333333333337</v>
      </c>
      <c r="D953" s="39">
        <v>0</v>
      </c>
      <c r="E953" s="39">
        <v>83.35</v>
      </c>
      <c r="F953" s="11">
        <f t="shared" si="42"/>
        <v>0</v>
      </c>
      <c r="G953" s="11">
        <f t="shared" si="43"/>
        <v>84.141824999999997</v>
      </c>
      <c r="H953" s="8">
        <f t="shared" si="44"/>
        <v>0</v>
      </c>
      <c r="K953" s="63"/>
      <c r="L953" s="63"/>
      <c r="M953" s="63"/>
    </row>
    <row r="954" spans="1:13" outlineLevel="1">
      <c r="A954" s="6"/>
      <c r="B954" s="36">
        <v>42690</v>
      </c>
      <c r="C954" s="37">
        <v>0.60416666666666663</v>
      </c>
      <c r="D954" s="39">
        <v>0</v>
      </c>
      <c r="E954" s="39">
        <v>75.88</v>
      </c>
      <c r="F954" s="11">
        <f t="shared" si="42"/>
        <v>0</v>
      </c>
      <c r="G954" s="11">
        <f t="shared" si="43"/>
        <v>76.600859999999997</v>
      </c>
      <c r="H954" s="8">
        <f t="shared" si="44"/>
        <v>0</v>
      </c>
      <c r="K954" s="63"/>
      <c r="L954" s="63"/>
      <c r="M954" s="63"/>
    </row>
    <row r="955" spans="1:13" outlineLevel="1">
      <c r="A955" s="6"/>
      <c r="B955" s="36">
        <v>42690</v>
      </c>
      <c r="C955" s="37">
        <v>0.625</v>
      </c>
      <c r="D955" s="39">
        <v>0</v>
      </c>
      <c r="E955" s="39">
        <v>76.209999999999994</v>
      </c>
      <c r="F955" s="11">
        <f t="shared" si="42"/>
        <v>0</v>
      </c>
      <c r="G955" s="11">
        <f t="shared" si="43"/>
        <v>76.933994999999996</v>
      </c>
      <c r="H955" s="8">
        <f t="shared" si="44"/>
        <v>0</v>
      </c>
      <c r="K955" s="63"/>
      <c r="L955" s="63"/>
      <c r="M955" s="63"/>
    </row>
    <row r="956" spans="1:13" outlineLevel="1">
      <c r="A956" s="6"/>
      <c r="B956" s="36">
        <v>42690</v>
      </c>
      <c r="C956" s="37">
        <v>0.64583333333333337</v>
      </c>
      <c r="D956" s="39">
        <v>0</v>
      </c>
      <c r="E956" s="39">
        <v>81.19</v>
      </c>
      <c r="F956" s="11">
        <f t="shared" si="42"/>
        <v>0</v>
      </c>
      <c r="G956" s="11">
        <f t="shared" si="43"/>
        <v>81.961304999999996</v>
      </c>
      <c r="H956" s="8">
        <f t="shared" si="44"/>
        <v>0</v>
      </c>
      <c r="K956" s="63"/>
      <c r="L956" s="63"/>
      <c r="M956" s="63"/>
    </row>
    <row r="957" spans="1:13" outlineLevel="1">
      <c r="A957" s="6"/>
      <c r="B957" s="36">
        <v>42690</v>
      </c>
      <c r="C957" s="37">
        <v>0.66666666666666663</v>
      </c>
      <c r="D957" s="39">
        <v>0</v>
      </c>
      <c r="E957" s="39">
        <v>72.150000000000006</v>
      </c>
      <c r="F957" s="11">
        <f t="shared" si="42"/>
        <v>0</v>
      </c>
      <c r="G957" s="11">
        <f t="shared" si="43"/>
        <v>72.835425000000015</v>
      </c>
      <c r="H957" s="8">
        <f t="shared" si="44"/>
        <v>0</v>
      </c>
      <c r="K957" s="63"/>
      <c r="L957" s="63"/>
      <c r="M957" s="63"/>
    </row>
    <row r="958" spans="1:13" outlineLevel="1">
      <c r="A958" s="6"/>
      <c r="B958" s="36">
        <v>42690</v>
      </c>
      <c r="C958" s="37">
        <v>0.6875</v>
      </c>
      <c r="D958" s="39">
        <v>0</v>
      </c>
      <c r="E958" s="39">
        <v>62.63</v>
      </c>
      <c r="F958" s="11">
        <f t="shared" si="42"/>
        <v>0</v>
      </c>
      <c r="G958" s="11">
        <f t="shared" si="43"/>
        <v>63.224985000000004</v>
      </c>
      <c r="H958" s="8">
        <f t="shared" si="44"/>
        <v>0</v>
      </c>
      <c r="K958" s="63"/>
      <c r="L958" s="63"/>
      <c r="M958" s="63"/>
    </row>
    <row r="959" spans="1:13" outlineLevel="1">
      <c r="A959" s="6"/>
      <c r="B959" s="36">
        <v>42690</v>
      </c>
      <c r="C959" s="37">
        <v>0.70833333333333337</v>
      </c>
      <c r="D959" s="39">
        <v>0</v>
      </c>
      <c r="E959" s="39">
        <v>60.63</v>
      </c>
      <c r="F959" s="11">
        <f t="shared" si="42"/>
        <v>0</v>
      </c>
      <c r="G959" s="11">
        <f t="shared" si="43"/>
        <v>61.205985000000005</v>
      </c>
      <c r="H959" s="8">
        <f t="shared" si="44"/>
        <v>0</v>
      </c>
      <c r="K959" s="63"/>
      <c r="L959" s="63"/>
      <c r="M959" s="63"/>
    </row>
    <row r="960" spans="1:13" outlineLevel="1">
      <c r="A960" s="6"/>
      <c r="B960" s="36">
        <v>42690</v>
      </c>
      <c r="C960" s="37">
        <v>0.72916666666666663</v>
      </c>
      <c r="D960" s="39">
        <v>0</v>
      </c>
      <c r="E960" s="39">
        <v>60.75</v>
      </c>
      <c r="F960" s="11">
        <f t="shared" si="42"/>
        <v>0</v>
      </c>
      <c r="G960" s="11">
        <f t="shared" si="43"/>
        <v>61.327125000000002</v>
      </c>
      <c r="H960" s="8">
        <f t="shared" si="44"/>
        <v>0</v>
      </c>
      <c r="K960" s="63"/>
      <c r="L960" s="63"/>
      <c r="M960" s="63"/>
    </row>
    <row r="961" spans="1:13" outlineLevel="1">
      <c r="A961" s="6"/>
      <c r="B961" s="36">
        <v>42690</v>
      </c>
      <c r="C961" s="37">
        <v>0.75</v>
      </c>
      <c r="D961" s="39">
        <v>0</v>
      </c>
      <c r="E961" s="39">
        <v>60.91</v>
      </c>
      <c r="F961" s="11">
        <f t="shared" si="42"/>
        <v>0</v>
      </c>
      <c r="G961" s="11">
        <f t="shared" si="43"/>
        <v>61.488644999999998</v>
      </c>
      <c r="H961" s="8">
        <f t="shared" si="44"/>
        <v>0</v>
      </c>
      <c r="K961" s="63"/>
      <c r="L961" s="63"/>
      <c r="M961" s="63"/>
    </row>
    <row r="962" spans="1:13" outlineLevel="1">
      <c r="A962" s="6"/>
      <c r="B962" s="36">
        <v>42690</v>
      </c>
      <c r="C962" s="37">
        <v>0.77083333333333337</v>
      </c>
      <c r="D962" s="39">
        <v>0</v>
      </c>
      <c r="E962" s="39">
        <v>50.93</v>
      </c>
      <c r="F962" s="11">
        <f t="shared" si="42"/>
        <v>0</v>
      </c>
      <c r="G962" s="11">
        <f t="shared" si="43"/>
        <v>51.413835000000006</v>
      </c>
      <c r="H962" s="8">
        <f t="shared" si="44"/>
        <v>0</v>
      </c>
      <c r="K962" s="63"/>
      <c r="L962" s="63"/>
      <c r="M962" s="63"/>
    </row>
    <row r="963" spans="1:13" outlineLevel="1">
      <c r="A963" s="6"/>
      <c r="B963" s="36">
        <v>42690</v>
      </c>
      <c r="C963" s="37">
        <v>0.79166666666666663</v>
      </c>
      <c r="D963" s="39">
        <v>0</v>
      </c>
      <c r="E963" s="39">
        <v>65.63</v>
      </c>
      <c r="F963" s="11">
        <f t="shared" si="42"/>
        <v>0</v>
      </c>
      <c r="G963" s="11">
        <f t="shared" si="43"/>
        <v>66.253484999999998</v>
      </c>
      <c r="H963" s="8">
        <f t="shared" si="44"/>
        <v>0</v>
      </c>
      <c r="K963" s="63"/>
      <c r="L963" s="63"/>
      <c r="M963" s="63"/>
    </row>
    <row r="964" spans="1:13" outlineLevel="1">
      <c r="A964" s="6"/>
      <c r="B964" s="36">
        <v>42690</v>
      </c>
      <c r="C964" s="37">
        <v>0.8125</v>
      </c>
      <c r="D964" s="39">
        <v>0</v>
      </c>
      <c r="E964" s="39">
        <v>78.77</v>
      </c>
      <c r="F964" s="11">
        <f t="shared" si="42"/>
        <v>0</v>
      </c>
      <c r="G964" s="11">
        <f t="shared" si="43"/>
        <v>79.518315000000001</v>
      </c>
      <c r="H964" s="8">
        <f t="shared" si="44"/>
        <v>0</v>
      </c>
      <c r="K964" s="63"/>
      <c r="L964" s="63"/>
      <c r="M964" s="63"/>
    </row>
    <row r="965" spans="1:13" outlineLevel="1">
      <c r="A965" s="6"/>
      <c r="B965" s="36">
        <v>42690</v>
      </c>
      <c r="C965" s="37">
        <v>0.83333333333333337</v>
      </c>
      <c r="D965" s="39">
        <v>0</v>
      </c>
      <c r="E965" s="39">
        <v>79.489999999999995</v>
      </c>
      <c r="F965" s="11">
        <f t="shared" si="42"/>
        <v>0</v>
      </c>
      <c r="G965" s="11">
        <f t="shared" si="43"/>
        <v>80.245154999999997</v>
      </c>
      <c r="H965" s="8">
        <f t="shared" si="44"/>
        <v>0</v>
      </c>
      <c r="K965" s="63"/>
      <c r="L965" s="63"/>
      <c r="M965" s="63"/>
    </row>
    <row r="966" spans="1:13" outlineLevel="1">
      <c r="A966" s="6"/>
      <c r="B966" s="36">
        <v>42690</v>
      </c>
      <c r="C966" s="37">
        <v>0.85416666666666663</v>
      </c>
      <c r="D966" s="39">
        <v>0</v>
      </c>
      <c r="E966" s="39">
        <v>52.13</v>
      </c>
      <c r="F966" s="11">
        <f t="shared" si="42"/>
        <v>0</v>
      </c>
      <c r="G966" s="11">
        <f t="shared" si="43"/>
        <v>52.625235000000004</v>
      </c>
      <c r="H966" s="8">
        <f t="shared" si="44"/>
        <v>0</v>
      </c>
      <c r="K966" s="63"/>
      <c r="L966" s="63"/>
      <c r="M966" s="63"/>
    </row>
    <row r="967" spans="1:13" outlineLevel="1">
      <c r="A967" s="6"/>
      <c r="B967" s="36">
        <v>42690</v>
      </c>
      <c r="C967" s="37">
        <v>0.875</v>
      </c>
      <c r="D967" s="39">
        <v>0</v>
      </c>
      <c r="E967" s="39">
        <v>50.1</v>
      </c>
      <c r="F967" s="11">
        <f t="shared" si="42"/>
        <v>0</v>
      </c>
      <c r="G967" s="11">
        <f t="shared" si="43"/>
        <v>50.575950000000006</v>
      </c>
      <c r="H967" s="8">
        <f t="shared" si="44"/>
        <v>0</v>
      </c>
      <c r="K967" s="63"/>
      <c r="L967" s="63"/>
      <c r="M967" s="63"/>
    </row>
    <row r="968" spans="1:13" outlineLevel="1">
      <c r="A968" s="6"/>
      <c r="B968" s="36">
        <v>42690</v>
      </c>
      <c r="C968" s="37">
        <v>0.89583333333333337</v>
      </c>
      <c r="D968" s="39">
        <v>0</v>
      </c>
      <c r="E968" s="39">
        <v>53.21</v>
      </c>
      <c r="F968" s="11">
        <f t="shared" si="42"/>
        <v>0</v>
      </c>
      <c r="G968" s="11">
        <f t="shared" si="43"/>
        <v>53.715495000000004</v>
      </c>
      <c r="H968" s="8">
        <f t="shared" si="44"/>
        <v>0</v>
      </c>
      <c r="K968" s="63"/>
      <c r="L968" s="63"/>
      <c r="M968" s="63"/>
    </row>
    <row r="969" spans="1:13" outlineLevel="1">
      <c r="A969" s="6"/>
      <c r="B969" s="36">
        <v>42690</v>
      </c>
      <c r="C969" s="37">
        <v>0.91666666666666663</v>
      </c>
      <c r="D969" s="39">
        <v>0</v>
      </c>
      <c r="E969" s="39">
        <v>51.78</v>
      </c>
      <c r="F969" s="11">
        <f t="shared" si="42"/>
        <v>0</v>
      </c>
      <c r="G969" s="11">
        <f t="shared" si="43"/>
        <v>52.271910000000005</v>
      </c>
      <c r="H969" s="8">
        <f t="shared" si="44"/>
        <v>0</v>
      </c>
      <c r="K969" s="63"/>
      <c r="L969" s="63"/>
      <c r="M969" s="63"/>
    </row>
    <row r="970" spans="1:13" outlineLevel="1">
      <c r="A970" s="6"/>
      <c r="B970" s="36">
        <v>42690</v>
      </c>
      <c r="C970" s="37">
        <v>0.9375</v>
      </c>
      <c r="D970" s="39">
        <v>0</v>
      </c>
      <c r="E970" s="39">
        <v>121.17</v>
      </c>
      <c r="F970" s="11">
        <f t="shared" si="42"/>
        <v>0</v>
      </c>
      <c r="G970" s="11">
        <f t="shared" si="43"/>
        <v>122.32111500000001</v>
      </c>
      <c r="H970" s="8">
        <f t="shared" si="44"/>
        <v>0</v>
      </c>
      <c r="K970" s="63"/>
      <c r="L970" s="63"/>
      <c r="M970" s="63"/>
    </row>
    <row r="971" spans="1:13" outlineLevel="1">
      <c r="A971" s="6"/>
      <c r="B971" s="36">
        <v>42690</v>
      </c>
      <c r="C971" s="37">
        <v>0.95833333333333337</v>
      </c>
      <c r="D971" s="39">
        <v>0</v>
      </c>
      <c r="E971" s="39">
        <v>86.17</v>
      </c>
      <c r="F971" s="11">
        <f t="shared" si="42"/>
        <v>0</v>
      </c>
      <c r="G971" s="11">
        <f t="shared" si="43"/>
        <v>86.98861500000001</v>
      </c>
      <c r="H971" s="8">
        <f t="shared" si="44"/>
        <v>0</v>
      </c>
      <c r="K971" s="63"/>
      <c r="L971" s="63"/>
      <c r="M971" s="63"/>
    </row>
    <row r="972" spans="1:13" outlineLevel="1">
      <c r="A972" s="6"/>
      <c r="B972" s="36">
        <v>42690</v>
      </c>
      <c r="C972" s="37">
        <v>0.97916666666666663</v>
      </c>
      <c r="D972" s="39">
        <v>0</v>
      </c>
      <c r="E972" s="39">
        <v>74.2</v>
      </c>
      <c r="F972" s="11">
        <f t="shared" si="42"/>
        <v>0</v>
      </c>
      <c r="G972" s="11">
        <f t="shared" si="43"/>
        <v>74.904900000000012</v>
      </c>
      <c r="H972" s="8">
        <f t="shared" si="44"/>
        <v>0</v>
      </c>
      <c r="K972" s="63"/>
      <c r="L972" s="63"/>
      <c r="M972" s="63"/>
    </row>
    <row r="973" spans="1:13" outlineLevel="1">
      <c r="A973" s="6"/>
      <c r="B973" s="36">
        <v>42690</v>
      </c>
      <c r="C973" s="37">
        <v>0</v>
      </c>
      <c r="D973" s="39">
        <v>0</v>
      </c>
      <c r="E973" s="39">
        <v>66.400000000000006</v>
      </c>
      <c r="F973" s="11">
        <f t="shared" si="42"/>
        <v>0</v>
      </c>
      <c r="G973" s="11">
        <f t="shared" si="43"/>
        <v>67.030800000000013</v>
      </c>
      <c r="H973" s="8">
        <f t="shared" si="44"/>
        <v>0</v>
      </c>
      <c r="K973" s="63"/>
      <c r="L973" s="63"/>
      <c r="M973" s="63"/>
    </row>
    <row r="974" spans="1:13" outlineLevel="1">
      <c r="A974" s="6"/>
      <c r="B974" s="36">
        <v>42691</v>
      </c>
      <c r="C974" s="37">
        <v>2.0833333333333332E-2</v>
      </c>
      <c r="D974" s="39">
        <v>0</v>
      </c>
      <c r="E974" s="39">
        <v>56.8</v>
      </c>
      <c r="F974" s="11">
        <f t="shared" ref="F974:F1037" si="45">IF($B$11="Electricity",$D974*$B$7,$D974*$B$8)</f>
        <v>0</v>
      </c>
      <c r="G974" s="11">
        <f t="shared" ref="G974:G1037" si="46">$E974*$B$8</f>
        <v>57.339599999999997</v>
      </c>
      <c r="H974" s="8">
        <f t="shared" si="44"/>
        <v>0</v>
      </c>
      <c r="K974" s="63"/>
      <c r="L974" s="63"/>
      <c r="M974" s="63"/>
    </row>
    <row r="975" spans="1:13" outlineLevel="1">
      <c r="A975" s="6"/>
      <c r="B975" s="36">
        <v>42691</v>
      </c>
      <c r="C975" s="37">
        <v>4.1666666666666664E-2</v>
      </c>
      <c r="D975" s="39">
        <v>0</v>
      </c>
      <c r="E975" s="39">
        <v>55.45</v>
      </c>
      <c r="F975" s="11">
        <f t="shared" si="45"/>
        <v>0</v>
      </c>
      <c r="G975" s="11">
        <f t="shared" si="46"/>
        <v>55.976775000000004</v>
      </c>
      <c r="H975" s="8">
        <f t="shared" ref="H975:H1038" si="47">F975*($B$6-G975)</f>
        <v>0</v>
      </c>
      <c r="K975" s="63"/>
      <c r="L975" s="63"/>
      <c r="M975" s="63"/>
    </row>
    <row r="976" spans="1:13" outlineLevel="1">
      <c r="A976" s="6"/>
      <c r="B976" s="36">
        <v>42691</v>
      </c>
      <c r="C976" s="37">
        <v>6.25E-2</v>
      </c>
      <c r="D976" s="39">
        <v>0</v>
      </c>
      <c r="E976" s="39">
        <v>42.97</v>
      </c>
      <c r="F976" s="11">
        <f t="shared" si="45"/>
        <v>0</v>
      </c>
      <c r="G976" s="11">
        <f t="shared" si="46"/>
        <v>43.378215000000004</v>
      </c>
      <c r="H976" s="8">
        <f t="shared" si="47"/>
        <v>0</v>
      </c>
      <c r="K976" s="63"/>
      <c r="L976" s="63"/>
      <c r="M976" s="63"/>
    </row>
    <row r="977" spans="1:13" outlineLevel="1">
      <c r="A977" s="6"/>
      <c r="B977" s="36">
        <v>42691</v>
      </c>
      <c r="C977" s="37">
        <v>8.3333333333333329E-2</v>
      </c>
      <c r="D977" s="39">
        <v>0</v>
      </c>
      <c r="E977" s="39">
        <v>41.95</v>
      </c>
      <c r="F977" s="11">
        <f t="shared" si="45"/>
        <v>0</v>
      </c>
      <c r="G977" s="11">
        <f t="shared" si="46"/>
        <v>42.348525000000002</v>
      </c>
      <c r="H977" s="8">
        <f t="shared" si="47"/>
        <v>0</v>
      </c>
      <c r="K977" s="63"/>
      <c r="L977" s="63"/>
      <c r="M977" s="63"/>
    </row>
    <row r="978" spans="1:13" outlineLevel="1">
      <c r="A978" s="6"/>
      <c r="B978" s="36">
        <v>42691</v>
      </c>
      <c r="C978" s="37">
        <v>0.10416666666666667</v>
      </c>
      <c r="D978" s="39">
        <v>0</v>
      </c>
      <c r="E978" s="39">
        <v>50.4</v>
      </c>
      <c r="F978" s="11">
        <f t="shared" si="45"/>
        <v>0</v>
      </c>
      <c r="G978" s="11">
        <f t="shared" si="46"/>
        <v>50.878799999999998</v>
      </c>
      <c r="H978" s="8">
        <f t="shared" si="47"/>
        <v>0</v>
      </c>
      <c r="K978" s="63"/>
      <c r="L978" s="63"/>
      <c r="M978" s="63"/>
    </row>
    <row r="979" spans="1:13" outlineLevel="1">
      <c r="A979" s="6"/>
      <c r="B979" s="36">
        <v>42691</v>
      </c>
      <c r="C979" s="37">
        <v>0.125</v>
      </c>
      <c r="D979" s="39">
        <v>0</v>
      </c>
      <c r="E979" s="39">
        <v>42.31</v>
      </c>
      <c r="F979" s="11">
        <f t="shared" si="45"/>
        <v>0</v>
      </c>
      <c r="G979" s="11">
        <f t="shared" si="46"/>
        <v>42.711945000000007</v>
      </c>
      <c r="H979" s="8">
        <f t="shared" si="47"/>
        <v>0</v>
      </c>
      <c r="K979" s="63"/>
      <c r="L979" s="63"/>
      <c r="M979" s="63"/>
    </row>
    <row r="980" spans="1:13" outlineLevel="1">
      <c r="A980" s="6"/>
      <c r="B980" s="36">
        <v>42691</v>
      </c>
      <c r="C980" s="37">
        <v>0.14583333333333334</v>
      </c>
      <c r="D980" s="39">
        <v>0</v>
      </c>
      <c r="E980" s="39">
        <v>43.95</v>
      </c>
      <c r="F980" s="11">
        <f t="shared" si="45"/>
        <v>0</v>
      </c>
      <c r="G980" s="11">
        <f t="shared" si="46"/>
        <v>44.367525000000008</v>
      </c>
      <c r="H980" s="8">
        <f t="shared" si="47"/>
        <v>0</v>
      </c>
      <c r="K980" s="63"/>
      <c r="L980" s="63"/>
      <c r="M980" s="63"/>
    </row>
    <row r="981" spans="1:13" outlineLevel="1">
      <c r="A981" s="6"/>
      <c r="B981" s="36">
        <v>42691</v>
      </c>
      <c r="C981" s="37">
        <v>0.16666666666666666</v>
      </c>
      <c r="D981" s="39">
        <v>0</v>
      </c>
      <c r="E981" s="39">
        <v>50.43</v>
      </c>
      <c r="F981" s="11">
        <f t="shared" si="45"/>
        <v>0</v>
      </c>
      <c r="G981" s="11">
        <f t="shared" si="46"/>
        <v>50.909085000000005</v>
      </c>
      <c r="H981" s="8">
        <f t="shared" si="47"/>
        <v>0</v>
      </c>
      <c r="K981" s="63"/>
      <c r="L981" s="63"/>
      <c r="M981" s="63"/>
    </row>
    <row r="982" spans="1:13" outlineLevel="1">
      <c r="A982" s="6"/>
      <c r="B982" s="36">
        <v>42691</v>
      </c>
      <c r="C982" s="37">
        <v>0.1875</v>
      </c>
      <c r="D982" s="39">
        <v>0</v>
      </c>
      <c r="E982" s="39">
        <v>40.06</v>
      </c>
      <c r="F982" s="11">
        <f t="shared" si="45"/>
        <v>0</v>
      </c>
      <c r="G982" s="11">
        <f t="shared" si="46"/>
        <v>40.440570000000008</v>
      </c>
      <c r="H982" s="8">
        <f t="shared" si="47"/>
        <v>0</v>
      </c>
      <c r="K982" s="63"/>
      <c r="L982" s="63"/>
      <c r="M982" s="63"/>
    </row>
    <row r="983" spans="1:13" outlineLevel="1">
      <c r="A983" s="6"/>
      <c r="B983" s="36">
        <v>42691</v>
      </c>
      <c r="C983" s="37">
        <v>0.20833333333333334</v>
      </c>
      <c r="D983" s="39">
        <v>0</v>
      </c>
      <c r="E983" s="39">
        <v>45.71</v>
      </c>
      <c r="F983" s="11">
        <f t="shared" si="45"/>
        <v>0</v>
      </c>
      <c r="G983" s="11">
        <f t="shared" si="46"/>
        <v>46.144245000000005</v>
      </c>
      <c r="H983" s="8">
        <f t="shared" si="47"/>
        <v>0</v>
      </c>
      <c r="K983" s="63"/>
      <c r="L983" s="63"/>
      <c r="M983" s="63"/>
    </row>
    <row r="984" spans="1:13" outlineLevel="1">
      <c r="A984" s="6"/>
      <c r="B984" s="36">
        <v>42691</v>
      </c>
      <c r="C984" s="37">
        <v>0.22916666666666666</v>
      </c>
      <c r="D984" s="39">
        <v>0</v>
      </c>
      <c r="E984" s="39">
        <v>58.21</v>
      </c>
      <c r="F984" s="11">
        <f t="shared" si="45"/>
        <v>0</v>
      </c>
      <c r="G984" s="11">
        <f t="shared" si="46"/>
        <v>58.762995000000004</v>
      </c>
      <c r="H984" s="8">
        <f t="shared" si="47"/>
        <v>0</v>
      </c>
      <c r="K984" s="63"/>
      <c r="L984" s="63"/>
      <c r="M984" s="63"/>
    </row>
    <row r="985" spans="1:13" outlineLevel="1">
      <c r="A985" s="6"/>
      <c r="B985" s="36">
        <v>42691</v>
      </c>
      <c r="C985" s="37">
        <v>0.25</v>
      </c>
      <c r="D985" s="39">
        <v>0</v>
      </c>
      <c r="E985" s="39">
        <v>72.239999999999995</v>
      </c>
      <c r="F985" s="11">
        <f t="shared" si="45"/>
        <v>0</v>
      </c>
      <c r="G985" s="11">
        <f t="shared" si="46"/>
        <v>72.926280000000006</v>
      </c>
      <c r="H985" s="8">
        <f t="shared" si="47"/>
        <v>0</v>
      </c>
      <c r="K985" s="63"/>
      <c r="L985" s="63"/>
      <c r="M985" s="63"/>
    </row>
    <row r="986" spans="1:13" outlineLevel="1">
      <c r="A986" s="6"/>
      <c r="B986" s="36">
        <v>42691</v>
      </c>
      <c r="C986" s="37">
        <v>0.27083333333333331</v>
      </c>
      <c r="D986" s="39">
        <v>0</v>
      </c>
      <c r="E986" s="39">
        <v>54.85</v>
      </c>
      <c r="F986" s="11">
        <f t="shared" si="45"/>
        <v>0</v>
      </c>
      <c r="G986" s="11">
        <f t="shared" si="46"/>
        <v>55.371075000000005</v>
      </c>
      <c r="H986" s="8">
        <f t="shared" si="47"/>
        <v>0</v>
      </c>
      <c r="K986" s="63"/>
      <c r="L986" s="63"/>
      <c r="M986" s="63"/>
    </row>
    <row r="987" spans="1:13" outlineLevel="1">
      <c r="A987" s="6"/>
      <c r="B987" s="36">
        <v>42691</v>
      </c>
      <c r="C987" s="37">
        <v>0.29166666666666669</v>
      </c>
      <c r="D987" s="39">
        <v>0</v>
      </c>
      <c r="E987" s="39">
        <v>138.07</v>
      </c>
      <c r="F987" s="11">
        <f t="shared" si="45"/>
        <v>0</v>
      </c>
      <c r="G987" s="11">
        <f t="shared" si="46"/>
        <v>139.381665</v>
      </c>
      <c r="H987" s="8">
        <f t="shared" si="47"/>
        <v>0</v>
      </c>
      <c r="K987" s="63"/>
      <c r="L987" s="63"/>
      <c r="M987" s="63"/>
    </row>
    <row r="988" spans="1:13" outlineLevel="1">
      <c r="A988" s="6"/>
      <c r="B988" s="36">
        <v>42691</v>
      </c>
      <c r="C988" s="37">
        <v>0.3125</v>
      </c>
      <c r="D988" s="39">
        <v>0</v>
      </c>
      <c r="E988" s="39">
        <v>59.3</v>
      </c>
      <c r="F988" s="11">
        <f t="shared" si="45"/>
        <v>0</v>
      </c>
      <c r="G988" s="11">
        <f t="shared" si="46"/>
        <v>59.863350000000004</v>
      </c>
      <c r="H988" s="8">
        <f t="shared" si="47"/>
        <v>0</v>
      </c>
      <c r="K988" s="63"/>
      <c r="L988" s="63"/>
      <c r="M988" s="63"/>
    </row>
    <row r="989" spans="1:13" outlineLevel="1">
      <c r="A989" s="6"/>
      <c r="B989" s="36">
        <v>42691</v>
      </c>
      <c r="C989" s="37">
        <v>0.33333333333333331</v>
      </c>
      <c r="D989" s="39">
        <v>0</v>
      </c>
      <c r="E989" s="39">
        <v>61.21</v>
      </c>
      <c r="F989" s="11">
        <f t="shared" si="45"/>
        <v>0</v>
      </c>
      <c r="G989" s="11">
        <f t="shared" si="46"/>
        <v>61.791495000000005</v>
      </c>
      <c r="H989" s="8">
        <f t="shared" si="47"/>
        <v>0</v>
      </c>
      <c r="K989" s="63"/>
      <c r="L989" s="63"/>
      <c r="M989" s="63"/>
    </row>
    <row r="990" spans="1:13" outlineLevel="1">
      <c r="A990" s="6"/>
      <c r="B990" s="36">
        <v>42691</v>
      </c>
      <c r="C990" s="37">
        <v>0.35416666666666669</v>
      </c>
      <c r="D990" s="39">
        <v>0</v>
      </c>
      <c r="E990" s="39">
        <v>62.67</v>
      </c>
      <c r="F990" s="11">
        <f t="shared" si="45"/>
        <v>0</v>
      </c>
      <c r="G990" s="11">
        <f t="shared" si="46"/>
        <v>63.265365000000003</v>
      </c>
      <c r="H990" s="8">
        <f t="shared" si="47"/>
        <v>0</v>
      </c>
      <c r="K990" s="63"/>
      <c r="L990" s="63"/>
      <c r="M990" s="63"/>
    </row>
    <row r="991" spans="1:13" outlineLevel="1">
      <c r="A991" s="6"/>
      <c r="B991" s="36">
        <v>42691</v>
      </c>
      <c r="C991" s="37">
        <v>0.375</v>
      </c>
      <c r="D991" s="39">
        <v>0</v>
      </c>
      <c r="E991" s="39">
        <v>97.28</v>
      </c>
      <c r="F991" s="11">
        <f t="shared" si="45"/>
        <v>0</v>
      </c>
      <c r="G991" s="11">
        <f t="shared" si="46"/>
        <v>98.204160000000002</v>
      </c>
      <c r="H991" s="8">
        <f t="shared" si="47"/>
        <v>0</v>
      </c>
      <c r="K991" s="63"/>
      <c r="L991" s="63"/>
      <c r="M991" s="63"/>
    </row>
    <row r="992" spans="1:13" outlineLevel="1">
      <c r="A992" s="6"/>
      <c r="B992" s="36">
        <v>42691</v>
      </c>
      <c r="C992" s="37">
        <v>0.39583333333333331</v>
      </c>
      <c r="D992" s="39">
        <v>0</v>
      </c>
      <c r="E992" s="39">
        <v>74.42</v>
      </c>
      <c r="F992" s="11">
        <f t="shared" si="45"/>
        <v>0</v>
      </c>
      <c r="G992" s="11">
        <f t="shared" si="46"/>
        <v>75.126990000000006</v>
      </c>
      <c r="H992" s="8">
        <f t="shared" si="47"/>
        <v>0</v>
      </c>
      <c r="K992" s="63"/>
      <c r="L992" s="63"/>
      <c r="M992" s="63"/>
    </row>
    <row r="993" spans="1:13" outlineLevel="1">
      <c r="A993" s="6"/>
      <c r="B993" s="36">
        <v>42691</v>
      </c>
      <c r="C993" s="37">
        <v>0.41666666666666669</v>
      </c>
      <c r="D993" s="39">
        <v>0</v>
      </c>
      <c r="E993" s="39">
        <v>73.73</v>
      </c>
      <c r="F993" s="11">
        <f t="shared" si="45"/>
        <v>0</v>
      </c>
      <c r="G993" s="11">
        <f t="shared" si="46"/>
        <v>74.430435000000003</v>
      </c>
      <c r="H993" s="8">
        <f t="shared" si="47"/>
        <v>0</v>
      </c>
      <c r="K993" s="63"/>
      <c r="L993" s="63"/>
      <c r="M993" s="63"/>
    </row>
    <row r="994" spans="1:13" outlineLevel="1">
      <c r="A994" s="6"/>
      <c r="B994" s="36">
        <v>42691</v>
      </c>
      <c r="C994" s="37">
        <v>0.4375</v>
      </c>
      <c r="D994" s="39">
        <v>0</v>
      </c>
      <c r="E994" s="39">
        <v>70.3</v>
      </c>
      <c r="F994" s="11">
        <f t="shared" si="45"/>
        <v>0</v>
      </c>
      <c r="G994" s="11">
        <f t="shared" si="46"/>
        <v>70.967849999999999</v>
      </c>
      <c r="H994" s="8">
        <f t="shared" si="47"/>
        <v>0</v>
      </c>
      <c r="K994" s="63"/>
      <c r="L994" s="63"/>
      <c r="M994" s="63"/>
    </row>
    <row r="995" spans="1:13" outlineLevel="1">
      <c r="A995" s="6"/>
      <c r="B995" s="36">
        <v>42691</v>
      </c>
      <c r="C995" s="37">
        <v>0.45833333333333331</v>
      </c>
      <c r="D995" s="39">
        <v>0</v>
      </c>
      <c r="E995" s="39">
        <v>63.67</v>
      </c>
      <c r="F995" s="11">
        <f t="shared" si="45"/>
        <v>0</v>
      </c>
      <c r="G995" s="11">
        <f t="shared" si="46"/>
        <v>64.274865000000005</v>
      </c>
      <c r="H995" s="8">
        <f t="shared" si="47"/>
        <v>0</v>
      </c>
      <c r="K995" s="63"/>
      <c r="L995" s="63"/>
      <c r="M995" s="63"/>
    </row>
    <row r="996" spans="1:13" outlineLevel="1">
      <c r="A996" s="6"/>
      <c r="B996" s="36">
        <v>42691</v>
      </c>
      <c r="C996" s="37">
        <v>0.47916666666666669</v>
      </c>
      <c r="D996" s="39">
        <v>0</v>
      </c>
      <c r="E996" s="39">
        <v>60.95</v>
      </c>
      <c r="F996" s="11">
        <f t="shared" si="45"/>
        <v>0</v>
      </c>
      <c r="G996" s="11">
        <f t="shared" si="46"/>
        <v>61.529025000000004</v>
      </c>
      <c r="H996" s="8">
        <f t="shared" si="47"/>
        <v>0</v>
      </c>
      <c r="K996" s="63"/>
      <c r="L996" s="63"/>
      <c r="M996" s="63"/>
    </row>
    <row r="997" spans="1:13" outlineLevel="1">
      <c r="A997" s="6"/>
      <c r="B997" s="36">
        <v>42691</v>
      </c>
      <c r="C997" s="37">
        <v>0.5</v>
      </c>
      <c r="D997" s="39">
        <v>0</v>
      </c>
      <c r="E997" s="39">
        <v>66.67</v>
      </c>
      <c r="F997" s="11">
        <f t="shared" si="45"/>
        <v>0</v>
      </c>
      <c r="G997" s="11">
        <f t="shared" si="46"/>
        <v>67.303364999999999</v>
      </c>
      <c r="H997" s="8">
        <f t="shared" si="47"/>
        <v>0</v>
      </c>
      <c r="K997" s="63"/>
      <c r="L997" s="63"/>
      <c r="M997" s="63"/>
    </row>
    <row r="998" spans="1:13" outlineLevel="1">
      <c r="A998" s="6"/>
      <c r="B998" s="36">
        <v>42691</v>
      </c>
      <c r="C998" s="37">
        <v>0.52083333333333337</v>
      </c>
      <c r="D998" s="39">
        <v>0</v>
      </c>
      <c r="E998" s="39">
        <v>70.3</v>
      </c>
      <c r="F998" s="11">
        <f t="shared" si="45"/>
        <v>0</v>
      </c>
      <c r="G998" s="11">
        <f t="shared" si="46"/>
        <v>70.967849999999999</v>
      </c>
      <c r="H998" s="8">
        <f t="shared" si="47"/>
        <v>0</v>
      </c>
      <c r="K998" s="63"/>
      <c r="L998" s="63"/>
      <c r="M998" s="63"/>
    </row>
    <row r="999" spans="1:13" outlineLevel="1">
      <c r="A999" s="6"/>
      <c r="B999" s="36">
        <v>42691</v>
      </c>
      <c r="C999" s="37">
        <v>0.54166666666666663</v>
      </c>
      <c r="D999" s="39">
        <v>0</v>
      </c>
      <c r="E999" s="39">
        <v>73.33</v>
      </c>
      <c r="F999" s="11">
        <f t="shared" si="45"/>
        <v>0</v>
      </c>
      <c r="G999" s="11">
        <f t="shared" si="46"/>
        <v>74.026634999999999</v>
      </c>
      <c r="H999" s="8">
        <f t="shared" si="47"/>
        <v>0</v>
      </c>
      <c r="K999" s="63"/>
      <c r="L999" s="63"/>
      <c r="M999" s="63"/>
    </row>
    <row r="1000" spans="1:13" outlineLevel="1">
      <c r="A1000" s="6"/>
      <c r="B1000" s="36">
        <v>42691</v>
      </c>
      <c r="C1000" s="37">
        <v>0.5625</v>
      </c>
      <c r="D1000" s="39">
        <v>0</v>
      </c>
      <c r="E1000" s="39">
        <v>94.79</v>
      </c>
      <c r="F1000" s="11">
        <f t="shared" si="45"/>
        <v>0</v>
      </c>
      <c r="G1000" s="11">
        <f t="shared" si="46"/>
        <v>95.690505000000016</v>
      </c>
      <c r="H1000" s="8">
        <f t="shared" si="47"/>
        <v>0</v>
      </c>
      <c r="K1000" s="63"/>
      <c r="L1000" s="63"/>
      <c r="M1000" s="63"/>
    </row>
    <row r="1001" spans="1:13" outlineLevel="1">
      <c r="A1001" s="6"/>
      <c r="B1001" s="36">
        <v>42691</v>
      </c>
      <c r="C1001" s="37">
        <v>0.58333333333333337</v>
      </c>
      <c r="D1001" s="39">
        <v>0</v>
      </c>
      <c r="E1001" s="39">
        <v>76.97</v>
      </c>
      <c r="F1001" s="11">
        <f t="shared" si="45"/>
        <v>0</v>
      </c>
      <c r="G1001" s="11">
        <f t="shared" si="46"/>
        <v>77.701215000000005</v>
      </c>
      <c r="H1001" s="8">
        <f t="shared" si="47"/>
        <v>0</v>
      </c>
      <c r="K1001" s="63"/>
      <c r="L1001" s="63"/>
      <c r="M1001" s="63"/>
    </row>
    <row r="1002" spans="1:13" outlineLevel="1">
      <c r="A1002" s="6"/>
      <c r="B1002" s="36">
        <v>42691</v>
      </c>
      <c r="C1002" s="37">
        <v>0.60416666666666663</v>
      </c>
      <c r="D1002" s="39">
        <v>0</v>
      </c>
      <c r="E1002" s="39">
        <v>76.260000000000005</v>
      </c>
      <c r="F1002" s="11">
        <f t="shared" si="45"/>
        <v>0</v>
      </c>
      <c r="G1002" s="11">
        <f t="shared" si="46"/>
        <v>76.984470000000016</v>
      </c>
      <c r="H1002" s="8">
        <f t="shared" si="47"/>
        <v>0</v>
      </c>
      <c r="K1002" s="63"/>
      <c r="L1002" s="63"/>
      <c r="M1002" s="63"/>
    </row>
    <row r="1003" spans="1:13" outlineLevel="1">
      <c r="A1003" s="6"/>
      <c r="B1003" s="36">
        <v>42691</v>
      </c>
      <c r="C1003" s="37">
        <v>0.625</v>
      </c>
      <c r="D1003" s="39">
        <v>0</v>
      </c>
      <c r="E1003" s="39">
        <v>73.83</v>
      </c>
      <c r="F1003" s="11">
        <f t="shared" si="45"/>
        <v>0</v>
      </c>
      <c r="G1003" s="11">
        <f t="shared" si="46"/>
        <v>74.531385</v>
      </c>
      <c r="H1003" s="8">
        <f t="shared" si="47"/>
        <v>0</v>
      </c>
      <c r="K1003" s="63"/>
      <c r="L1003" s="63"/>
      <c r="M1003" s="63"/>
    </row>
    <row r="1004" spans="1:13" outlineLevel="1">
      <c r="A1004" s="6"/>
      <c r="B1004" s="36">
        <v>42691</v>
      </c>
      <c r="C1004" s="37">
        <v>0.64583333333333337</v>
      </c>
      <c r="D1004" s="39">
        <v>0</v>
      </c>
      <c r="E1004" s="39">
        <v>61.75</v>
      </c>
      <c r="F1004" s="11">
        <f t="shared" si="45"/>
        <v>0</v>
      </c>
      <c r="G1004" s="11">
        <f t="shared" si="46"/>
        <v>62.336625000000005</v>
      </c>
      <c r="H1004" s="8">
        <f t="shared" si="47"/>
        <v>0</v>
      </c>
      <c r="K1004" s="63"/>
      <c r="L1004" s="63"/>
      <c r="M1004" s="63"/>
    </row>
    <row r="1005" spans="1:13" outlineLevel="1">
      <c r="A1005" s="6"/>
      <c r="B1005" s="36">
        <v>42691</v>
      </c>
      <c r="C1005" s="37">
        <v>0.66666666666666663</v>
      </c>
      <c r="D1005" s="39">
        <v>0</v>
      </c>
      <c r="E1005" s="39">
        <v>73.7</v>
      </c>
      <c r="F1005" s="11">
        <f t="shared" si="45"/>
        <v>0</v>
      </c>
      <c r="G1005" s="11">
        <f t="shared" si="46"/>
        <v>74.400150000000011</v>
      </c>
      <c r="H1005" s="8">
        <f t="shared" si="47"/>
        <v>0</v>
      </c>
      <c r="K1005" s="63"/>
      <c r="L1005" s="63"/>
      <c r="M1005" s="63"/>
    </row>
    <row r="1006" spans="1:13" outlineLevel="1">
      <c r="A1006" s="6"/>
      <c r="B1006" s="36">
        <v>42691</v>
      </c>
      <c r="C1006" s="37">
        <v>0.6875</v>
      </c>
      <c r="D1006" s="39">
        <v>-4.2999999999999995E-5</v>
      </c>
      <c r="E1006" s="39">
        <v>82.85</v>
      </c>
      <c r="F1006" s="11">
        <f t="shared" si="45"/>
        <v>-4.2987099999999994E-5</v>
      </c>
      <c r="G1006" s="11">
        <f t="shared" si="46"/>
        <v>83.637074999999996</v>
      </c>
      <c r="H1006" s="8">
        <f t="shared" si="47"/>
        <v>-4.0563884932674999E-3</v>
      </c>
      <c r="K1006" s="63"/>
      <c r="L1006" s="63"/>
      <c r="M1006" s="63"/>
    </row>
    <row r="1007" spans="1:13" outlineLevel="1">
      <c r="A1007" s="6"/>
      <c r="B1007" s="36">
        <v>42691</v>
      </c>
      <c r="C1007" s="37">
        <v>0.70833333333333337</v>
      </c>
      <c r="D1007" s="39">
        <v>-1.075E-3</v>
      </c>
      <c r="E1007" s="39">
        <v>81.55</v>
      </c>
      <c r="F1007" s="11">
        <f t="shared" si="45"/>
        <v>-1.0746775E-3</v>
      </c>
      <c r="G1007" s="11">
        <f t="shared" si="46"/>
        <v>82.324725000000001</v>
      </c>
      <c r="H1007" s="8">
        <f t="shared" si="47"/>
        <v>-0.10282006534881249</v>
      </c>
      <c r="K1007" s="63"/>
      <c r="L1007" s="63"/>
      <c r="M1007" s="63"/>
    </row>
    <row r="1008" spans="1:13" outlineLevel="1">
      <c r="A1008" s="6"/>
      <c r="B1008" s="36">
        <v>42691</v>
      </c>
      <c r="C1008" s="37">
        <v>0.72916666666666663</v>
      </c>
      <c r="D1008" s="39">
        <v>-2.9450000000000001E-3</v>
      </c>
      <c r="E1008" s="39">
        <v>75.400000000000006</v>
      </c>
      <c r="F1008" s="11">
        <f t="shared" si="45"/>
        <v>-2.9441165000000003E-3</v>
      </c>
      <c r="G1008" s="11">
        <f t="shared" si="46"/>
        <v>76.11630000000001</v>
      </c>
      <c r="H1008" s="8">
        <f t="shared" si="47"/>
        <v>-0.29995748225105001</v>
      </c>
      <c r="K1008" s="63"/>
      <c r="L1008" s="63"/>
      <c r="M1008" s="63"/>
    </row>
    <row r="1009" spans="1:13" outlineLevel="1">
      <c r="A1009" s="6"/>
      <c r="B1009" s="36">
        <v>42691</v>
      </c>
      <c r="C1009" s="37">
        <v>0.75</v>
      </c>
      <c r="D1009" s="39">
        <v>-3.6970000000000002E-3</v>
      </c>
      <c r="E1009" s="39">
        <v>72.58</v>
      </c>
      <c r="F1009" s="11">
        <f t="shared" si="45"/>
        <v>-3.6958909000000002E-3</v>
      </c>
      <c r="G1009" s="11">
        <f t="shared" si="46"/>
        <v>73.269509999999997</v>
      </c>
      <c r="H1009" s="8">
        <f t="shared" si="47"/>
        <v>-0.38707246494354103</v>
      </c>
      <c r="K1009" s="63"/>
      <c r="L1009" s="63"/>
      <c r="M1009" s="63"/>
    </row>
    <row r="1010" spans="1:13" outlineLevel="1">
      <c r="A1010" s="6"/>
      <c r="B1010" s="36">
        <v>42691</v>
      </c>
      <c r="C1010" s="37">
        <v>0.77083333333333337</v>
      </c>
      <c r="D1010" s="39">
        <v>-4.235E-3</v>
      </c>
      <c r="E1010" s="39">
        <v>56.23</v>
      </c>
      <c r="F1010" s="11">
        <f t="shared" si="45"/>
        <v>-4.2337295E-3</v>
      </c>
      <c r="G1010" s="11">
        <f t="shared" si="46"/>
        <v>56.764184999999998</v>
      </c>
      <c r="H1010" s="8">
        <f t="shared" si="47"/>
        <v>-0.51327964642204249</v>
      </c>
      <c r="K1010" s="63"/>
      <c r="L1010" s="63"/>
      <c r="M1010" s="63"/>
    </row>
    <row r="1011" spans="1:13" outlineLevel="1">
      <c r="A1011" s="6"/>
      <c r="B1011" s="36">
        <v>42691</v>
      </c>
      <c r="C1011" s="37">
        <v>0.79166666666666663</v>
      </c>
      <c r="D1011" s="39">
        <v>-4.2569999999999995E-3</v>
      </c>
      <c r="E1011" s="39">
        <v>75.599999999999994</v>
      </c>
      <c r="F1011" s="11">
        <f t="shared" si="45"/>
        <v>-4.2557228999999999E-3</v>
      </c>
      <c r="G1011" s="11">
        <f t="shared" si="46"/>
        <v>76.318200000000004</v>
      </c>
      <c r="H1011" s="8">
        <f t="shared" si="47"/>
        <v>-0.43272956477321994</v>
      </c>
      <c r="K1011" s="63"/>
      <c r="L1011" s="63"/>
      <c r="M1011" s="63"/>
    </row>
    <row r="1012" spans="1:13" outlineLevel="1">
      <c r="A1012" s="6"/>
      <c r="B1012" s="36">
        <v>42691</v>
      </c>
      <c r="C1012" s="37">
        <v>0.8125</v>
      </c>
      <c r="D1012" s="39">
        <v>-4.2140000000000007E-3</v>
      </c>
      <c r="E1012" s="39">
        <v>87.93</v>
      </c>
      <c r="F1012" s="11">
        <f t="shared" si="45"/>
        <v>-4.2127358000000007E-3</v>
      </c>
      <c r="G1012" s="11">
        <f t="shared" si="46"/>
        <v>88.765335000000007</v>
      </c>
      <c r="H1012" s="8">
        <f t="shared" si="47"/>
        <v>-0.37592206784650706</v>
      </c>
      <c r="K1012" s="63"/>
      <c r="L1012" s="63"/>
      <c r="M1012" s="63"/>
    </row>
    <row r="1013" spans="1:13" outlineLevel="1">
      <c r="A1013" s="6"/>
      <c r="B1013" s="36">
        <v>42691</v>
      </c>
      <c r="C1013" s="37">
        <v>0.83333333333333337</v>
      </c>
      <c r="D1013" s="39">
        <v>-4.2140000000000007E-3</v>
      </c>
      <c r="E1013" s="39">
        <v>79.930000000000007</v>
      </c>
      <c r="F1013" s="11">
        <f t="shared" si="45"/>
        <v>-4.2127358000000007E-3</v>
      </c>
      <c r="G1013" s="11">
        <f t="shared" si="46"/>
        <v>80.689335000000014</v>
      </c>
      <c r="H1013" s="8">
        <f t="shared" si="47"/>
        <v>-0.40994412216730702</v>
      </c>
      <c r="K1013" s="63"/>
      <c r="L1013" s="63"/>
      <c r="M1013" s="63"/>
    </row>
    <row r="1014" spans="1:13" outlineLevel="1">
      <c r="A1014" s="6"/>
      <c r="B1014" s="36">
        <v>42691</v>
      </c>
      <c r="C1014" s="37">
        <v>0.85416666666666663</v>
      </c>
      <c r="D1014" s="39">
        <v>-4.235E-3</v>
      </c>
      <c r="E1014" s="39">
        <v>66.64</v>
      </c>
      <c r="F1014" s="11">
        <f t="shared" si="45"/>
        <v>-4.2337295E-3</v>
      </c>
      <c r="G1014" s="11">
        <f t="shared" si="46"/>
        <v>67.273080000000007</v>
      </c>
      <c r="H1014" s="8">
        <f t="shared" si="47"/>
        <v>-0.46878782764813998</v>
      </c>
      <c r="K1014" s="63"/>
      <c r="L1014" s="63"/>
      <c r="M1014" s="63"/>
    </row>
    <row r="1015" spans="1:13" outlineLevel="1">
      <c r="A1015" s="6"/>
      <c r="B1015" s="36">
        <v>42691</v>
      </c>
      <c r="C1015" s="37">
        <v>0.875</v>
      </c>
      <c r="D1015" s="39">
        <v>-4.1060000000000003E-3</v>
      </c>
      <c r="E1015" s="39">
        <v>81.34</v>
      </c>
      <c r="F1015" s="11">
        <f t="shared" si="45"/>
        <v>-4.1047682E-3</v>
      </c>
      <c r="G1015" s="11">
        <f t="shared" si="46"/>
        <v>82.112730000000013</v>
      </c>
      <c r="H1015" s="8">
        <f t="shared" si="47"/>
        <v>-0.39359501668081393</v>
      </c>
      <c r="K1015" s="63"/>
      <c r="L1015" s="63"/>
      <c r="M1015" s="63"/>
    </row>
    <row r="1016" spans="1:13" outlineLevel="1">
      <c r="A1016" s="6"/>
      <c r="B1016" s="36">
        <v>42691</v>
      </c>
      <c r="C1016" s="37">
        <v>0.89583333333333337</v>
      </c>
      <c r="D1016" s="39">
        <v>-4.1920000000000004E-3</v>
      </c>
      <c r="E1016" s="39">
        <v>76.63</v>
      </c>
      <c r="F1016" s="11">
        <f t="shared" si="45"/>
        <v>-4.1907424000000009E-3</v>
      </c>
      <c r="G1016" s="11">
        <f t="shared" si="46"/>
        <v>77.357984999999999</v>
      </c>
      <c r="H1016" s="8">
        <f t="shared" si="47"/>
        <v>-0.42176475948193609</v>
      </c>
      <c r="K1016" s="63"/>
      <c r="L1016" s="63"/>
      <c r="M1016" s="63"/>
    </row>
    <row r="1017" spans="1:13" outlineLevel="1">
      <c r="A1017" s="6"/>
      <c r="B1017" s="36">
        <v>42691</v>
      </c>
      <c r="C1017" s="37">
        <v>0.91666666666666663</v>
      </c>
      <c r="D1017" s="39">
        <v>-4.1700000000000001E-3</v>
      </c>
      <c r="E1017" s="39">
        <v>54.83</v>
      </c>
      <c r="F1017" s="11">
        <f t="shared" si="45"/>
        <v>-4.1687490000000002E-3</v>
      </c>
      <c r="G1017" s="11">
        <f t="shared" si="46"/>
        <v>55.350885000000005</v>
      </c>
      <c r="H1017" s="8">
        <f t="shared" si="47"/>
        <v>-0.51129337550713505</v>
      </c>
      <c r="K1017" s="63"/>
      <c r="L1017" s="63"/>
      <c r="M1017" s="63"/>
    </row>
    <row r="1018" spans="1:13" outlineLevel="1">
      <c r="A1018" s="6"/>
      <c r="B1018" s="36">
        <v>42691</v>
      </c>
      <c r="C1018" s="37">
        <v>0.9375</v>
      </c>
      <c r="D1018" s="39">
        <v>-4.1700000000000001E-3</v>
      </c>
      <c r="E1018" s="39">
        <v>102.14</v>
      </c>
      <c r="F1018" s="11">
        <f t="shared" si="45"/>
        <v>-4.1687490000000002E-3</v>
      </c>
      <c r="G1018" s="11">
        <f t="shared" si="46"/>
        <v>103.11033</v>
      </c>
      <c r="H1018" s="8">
        <f t="shared" si="47"/>
        <v>-0.31219623692282999</v>
      </c>
      <c r="K1018" s="63"/>
      <c r="L1018" s="63"/>
      <c r="M1018" s="63"/>
    </row>
    <row r="1019" spans="1:13" outlineLevel="1">
      <c r="A1019" s="6"/>
      <c r="B1019" s="36">
        <v>42691</v>
      </c>
      <c r="C1019" s="37">
        <v>0.95833333333333337</v>
      </c>
      <c r="D1019" s="39">
        <v>-4.1920000000000004E-3</v>
      </c>
      <c r="E1019" s="39">
        <v>79.09</v>
      </c>
      <c r="F1019" s="11">
        <f t="shared" si="45"/>
        <v>-4.1907424000000009E-3</v>
      </c>
      <c r="G1019" s="11">
        <f t="shared" si="46"/>
        <v>79.841355000000007</v>
      </c>
      <c r="H1019" s="8">
        <f t="shared" si="47"/>
        <v>-0.41135759552804807</v>
      </c>
      <c r="K1019" s="63"/>
      <c r="L1019" s="63"/>
      <c r="M1019" s="63"/>
    </row>
    <row r="1020" spans="1:13" outlineLevel="1">
      <c r="A1020" s="6"/>
      <c r="B1020" s="36">
        <v>42691</v>
      </c>
      <c r="C1020" s="37">
        <v>0.97916666666666663</v>
      </c>
      <c r="D1020" s="39">
        <v>-4.1920000000000004E-3</v>
      </c>
      <c r="E1020" s="39">
        <v>71.97</v>
      </c>
      <c r="F1020" s="11">
        <f t="shared" si="45"/>
        <v>-4.1907424000000009E-3</v>
      </c>
      <c r="G1020" s="11">
        <f t="shared" si="46"/>
        <v>72.653715000000005</v>
      </c>
      <c r="H1020" s="8">
        <f t="shared" si="47"/>
        <v>-0.44147914323198406</v>
      </c>
      <c r="K1020" s="63"/>
      <c r="L1020" s="63"/>
      <c r="M1020" s="63"/>
    </row>
    <row r="1021" spans="1:13" outlineLevel="1">
      <c r="A1021" s="6"/>
      <c r="B1021" s="36">
        <v>42691</v>
      </c>
      <c r="C1021" s="37">
        <v>0</v>
      </c>
      <c r="D1021" s="39">
        <v>-4.1060000000000003E-3</v>
      </c>
      <c r="E1021" s="39">
        <v>75.66</v>
      </c>
      <c r="F1021" s="11">
        <f t="shared" si="45"/>
        <v>-4.1047682E-3</v>
      </c>
      <c r="G1021" s="11">
        <f t="shared" si="46"/>
        <v>76.378770000000003</v>
      </c>
      <c r="H1021" s="8">
        <f t="shared" si="47"/>
        <v>-0.417131593348886</v>
      </c>
      <c r="K1021" s="63"/>
      <c r="L1021" s="63"/>
      <c r="M1021" s="63"/>
    </row>
    <row r="1022" spans="1:13" outlineLevel="1">
      <c r="A1022" s="6"/>
      <c r="B1022" s="36">
        <v>42692</v>
      </c>
      <c r="C1022" s="37">
        <v>2.0833333333333332E-2</v>
      </c>
      <c r="D1022" s="39">
        <v>-4.1060000000000003E-3</v>
      </c>
      <c r="E1022" s="39">
        <v>60.27</v>
      </c>
      <c r="F1022" s="11">
        <f t="shared" si="45"/>
        <v>-4.1047682E-3</v>
      </c>
      <c r="G1022" s="11">
        <f t="shared" si="46"/>
        <v>60.842565000000008</v>
      </c>
      <c r="H1022" s="8">
        <f t="shared" si="47"/>
        <v>-0.48090411358156698</v>
      </c>
      <c r="K1022" s="63"/>
      <c r="L1022" s="63"/>
      <c r="M1022" s="63"/>
    </row>
    <row r="1023" spans="1:13" outlineLevel="1">
      <c r="A1023" s="6"/>
      <c r="B1023" s="36">
        <v>42692</v>
      </c>
      <c r="C1023" s="37">
        <v>4.1666666666666664E-2</v>
      </c>
      <c r="D1023" s="39">
        <v>-4.0629999999999998E-3</v>
      </c>
      <c r="E1023" s="39">
        <v>55.05</v>
      </c>
      <c r="F1023" s="11">
        <f t="shared" si="45"/>
        <v>-4.0617811E-3</v>
      </c>
      <c r="G1023" s="11">
        <f t="shared" si="46"/>
        <v>55.572975</v>
      </c>
      <c r="H1023" s="8">
        <f t="shared" si="47"/>
        <v>-0.49727177627422753</v>
      </c>
      <c r="K1023" s="63"/>
      <c r="L1023" s="63"/>
      <c r="M1023" s="63"/>
    </row>
    <row r="1024" spans="1:13" outlineLevel="1">
      <c r="A1024" s="6"/>
      <c r="B1024" s="36">
        <v>42692</v>
      </c>
      <c r="C1024" s="37">
        <v>6.25E-2</v>
      </c>
      <c r="D1024" s="39">
        <v>-4.0629999999999998E-3</v>
      </c>
      <c r="E1024" s="39">
        <v>45.63</v>
      </c>
      <c r="F1024" s="11">
        <f t="shared" si="45"/>
        <v>-4.0617811E-3</v>
      </c>
      <c r="G1024" s="11">
        <f t="shared" si="46"/>
        <v>46.063485000000007</v>
      </c>
      <c r="H1024" s="8">
        <f t="shared" si="47"/>
        <v>-0.53589724302686648</v>
      </c>
      <c r="K1024" s="63"/>
      <c r="L1024" s="63"/>
      <c r="M1024" s="63"/>
    </row>
    <row r="1025" spans="1:13" outlineLevel="1">
      <c r="A1025" s="6"/>
      <c r="B1025" s="36">
        <v>42692</v>
      </c>
      <c r="C1025" s="37">
        <v>8.3333333333333329E-2</v>
      </c>
      <c r="D1025" s="39">
        <v>-4.0629999999999998E-3</v>
      </c>
      <c r="E1025" s="39">
        <v>48.41</v>
      </c>
      <c r="F1025" s="11">
        <f t="shared" si="45"/>
        <v>-4.0617811E-3</v>
      </c>
      <c r="G1025" s="11">
        <f t="shared" si="46"/>
        <v>48.869895</v>
      </c>
      <c r="H1025" s="8">
        <f t="shared" si="47"/>
        <v>-0.52449821993001555</v>
      </c>
      <c r="K1025" s="63"/>
      <c r="L1025" s="63"/>
      <c r="M1025" s="63"/>
    </row>
    <row r="1026" spans="1:13" outlineLevel="1">
      <c r="A1026" s="6"/>
      <c r="B1026" s="36">
        <v>42692</v>
      </c>
      <c r="C1026" s="37">
        <v>0.10416666666666667</v>
      </c>
      <c r="D1026" s="39">
        <v>-4.0419999999999996E-3</v>
      </c>
      <c r="E1026" s="39">
        <v>48.5</v>
      </c>
      <c r="F1026" s="11">
        <f t="shared" si="45"/>
        <v>-4.0407873999999998E-3</v>
      </c>
      <c r="G1026" s="11">
        <f t="shared" si="46"/>
        <v>48.960750000000004</v>
      </c>
      <c r="H1026" s="8">
        <f t="shared" si="47"/>
        <v>-0.52142017550544995</v>
      </c>
      <c r="K1026" s="63"/>
      <c r="L1026" s="63"/>
      <c r="M1026" s="63"/>
    </row>
    <row r="1027" spans="1:13" outlineLevel="1">
      <c r="A1027" s="6"/>
      <c r="B1027" s="36">
        <v>42692</v>
      </c>
      <c r="C1027" s="37">
        <v>0.125</v>
      </c>
      <c r="D1027" s="39">
        <v>-4.0629999999999998E-3</v>
      </c>
      <c r="E1027" s="39">
        <v>47.73</v>
      </c>
      <c r="F1027" s="11">
        <f t="shared" si="45"/>
        <v>-4.0617811E-3</v>
      </c>
      <c r="G1027" s="11">
        <f t="shared" si="46"/>
        <v>48.183435000000003</v>
      </c>
      <c r="H1027" s="8">
        <f t="shared" si="47"/>
        <v>-0.5272864701839215</v>
      </c>
      <c r="K1027" s="63"/>
      <c r="L1027" s="63"/>
      <c r="M1027" s="63"/>
    </row>
    <row r="1028" spans="1:13" outlineLevel="1">
      <c r="A1028" s="6"/>
      <c r="B1028" s="36">
        <v>42692</v>
      </c>
      <c r="C1028" s="37">
        <v>0.14583333333333334</v>
      </c>
      <c r="D1028" s="39">
        <v>-4.0419999999999996E-3</v>
      </c>
      <c r="E1028" s="39">
        <v>47.82</v>
      </c>
      <c r="F1028" s="11">
        <f t="shared" si="45"/>
        <v>-4.0407873999999998E-3</v>
      </c>
      <c r="G1028" s="11">
        <f t="shared" si="46"/>
        <v>48.274290000000001</v>
      </c>
      <c r="H1028" s="8">
        <f t="shared" si="47"/>
        <v>-0.524194014424054</v>
      </c>
      <c r="K1028" s="63"/>
      <c r="L1028" s="63"/>
      <c r="M1028" s="63"/>
    </row>
    <row r="1029" spans="1:13" outlineLevel="1">
      <c r="A1029" s="6"/>
      <c r="B1029" s="36">
        <v>42692</v>
      </c>
      <c r="C1029" s="37">
        <v>0.16666666666666666</v>
      </c>
      <c r="D1029" s="39">
        <v>-4.1489999999999999E-3</v>
      </c>
      <c r="E1029" s="39">
        <v>50.33</v>
      </c>
      <c r="F1029" s="11">
        <f t="shared" si="45"/>
        <v>-4.1477553E-3</v>
      </c>
      <c r="G1029" s="11">
        <f t="shared" si="46"/>
        <v>50.808135</v>
      </c>
      <c r="H1029" s="8">
        <f t="shared" si="47"/>
        <v>-0.52756073217063448</v>
      </c>
      <c r="K1029" s="63"/>
      <c r="L1029" s="63"/>
      <c r="M1029" s="63"/>
    </row>
    <row r="1030" spans="1:13" outlineLevel="1">
      <c r="A1030" s="6"/>
      <c r="B1030" s="36">
        <v>42692</v>
      </c>
      <c r="C1030" s="37">
        <v>0.1875</v>
      </c>
      <c r="D1030" s="39">
        <v>-4.1060000000000003E-3</v>
      </c>
      <c r="E1030" s="39">
        <v>56.77</v>
      </c>
      <c r="F1030" s="11">
        <f t="shared" si="45"/>
        <v>-4.1047682E-3</v>
      </c>
      <c r="G1030" s="11">
        <f t="shared" si="46"/>
        <v>57.309315000000005</v>
      </c>
      <c r="H1030" s="8">
        <f t="shared" si="47"/>
        <v>-0.495407285824217</v>
      </c>
      <c r="K1030" s="63"/>
      <c r="L1030" s="63"/>
      <c r="M1030" s="63"/>
    </row>
    <row r="1031" spans="1:13" outlineLevel="1">
      <c r="A1031" s="6"/>
      <c r="B1031" s="36">
        <v>42692</v>
      </c>
      <c r="C1031" s="37">
        <v>0.20833333333333334</v>
      </c>
      <c r="D1031" s="39">
        <v>-4.1060000000000003E-3</v>
      </c>
      <c r="E1031" s="39">
        <v>59.92</v>
      </c>
      <c r="F1031" s="11">
        <f t="shared" si="45"/>
        <v>-4.1047682E-3</v>
      </c>
      <c r="G1031" s="11">
        <f t="shared" si="46"/>
        <v>60.489240000000002</v>
      </c>
      <c r="H1031" s="8">
        <f t="shared" si="47"/>
        <v>-0.48235443080583201</v>
      </c>
      <c r="K1031" s="63"/>
      <c r="L1031" s="63"/>
      <c r="M1031" s="63"/>
    </row>
    <row r="1032" spans="1:13" outlineLevel="1">
      <c r="A1032" s="6"/>
      <c r="B1032" s="36">
        <v>42692</v>
      </c>
      <c r="C1032" s="37">
        <v>0.22916666666666666</v>
      </c>
      <c r="D1032" s="39">
        <v>-4.084E-3</v>
      </c>
      <c r="E1032" s="39">
        <v>77.08</v>
      </c>
      <c r="F1032" s="11">
        <f t="shared" si="45"/>
        <v>-4.0827748000000002E-3</v>
      </c>
      <c r="G1032" s="11">
        <f t="shared" si="46"/>
        <v>77.812260000000009</v>
      </c>
      <c r="H1032" s="8">
        <f t="shared" si="47"/>
        <v>-0.409043980140952</v>
      </c>
      <c r="K1032" s="63"/>
      <c r="L1032" s="63"/>
      <c r="M1032" s="63"/>
    </row>
    <row r="1033" spans="1:13" outlineLevel="1">
      <c r="A1033" s="6"/>
      <c r="B1033" s="36">
        <v>42692</v>
      </c>
      <c r="C1033" s="37">
        <v>0.25</v>
      </c>
      <c r="D1033" s="39">
        <v>-4.1060000000000003E-3</v>
      </c>
      <c r="E1033" s="39">
        <v>98.09</v>
      </c>
      <c r="F1033" s="11">
        <f t="shared" si="45"/>
        <v>-4.1047682E-3</v>
      </c>
      <c r="G1033" s="11">
        <f t="shared" si="46"/>
        <v>99.021855000000016</v>
      </c>
      <c r="H1033" s="8">
        <f t="shared" si="47"/>
        <v>-0.32418697809098895</v>
      </c>
      <c r="K1033" s="63"/>
      <c r="L1033" s="63"/>
      <c r="M1033" s="63"/>
    </row>
    <row r="1034" spans="1:13" outlineLevel="1">
      <c r="A1034" s="6"/>
      <c r="B1034" s="36">
        <v>42692</v>
      </c>
      <c r="C1034" s="37">
        <v>0.27083333333333331</v>
      </c>
      <c r="D1034" s="39">
        <v>-4.1060000000000003E-3</v>
      </c>
      <c r="E1034" s="39">
        <v>79.03</v>
      </c>
      <c r="F1034" s="11">
        <f t="shared" si="45"/>
        <v>-4.1047682E-3</v>
      </c>
      <c r="G1034" s="11">
        <f t="shared" si="46"/>
        <v>79.780785000000009</v>
      </c>
      <c r="H1034" s="8">
        <f t="shared" si="47"/>
        <v>-0.40316711036096298</v>
      </c>
      <c r="K1034" s="63"/>
      <c r="L1034" s="63"/>
      <c r="M1034" s="63"/>
    </row>
    <row r="1035" spans="1:13" outlineLevel="1">
      <c r="A1035" s="6"/>
      <c r="B1035" s="36">
        <v>42692</v>
      </c>
      <c r="C1035" s="37">
        <v>0.29166666666666669</v>
      </c>
      <c r="D1035" s="39">
        <v>-4.1269999999999996E-3</v>
      </c>
      <c r="E1035" s="39">
        <v>128.13999999999999</v>
      </c>
      <c r="F1035" s="11">
        <f t="shared" si="45"/>
        <v>-4.1257618999999994E-3</v>
      </c>
      <c r="G1035" s="11">
        <f t="shared" si="46"/>
        <v>129.35732999999999</v>
      </c>
      <c r="H1035" s="8">
        <f t="shared" si="47"/>
        <v>-0.20068807460027302</v>
      </c>
      <c r="K1035" s="63"/>
      <c r="L1035" s="63"/>
      <c r="M1035" s="63"/>
    </row>
    <row r="1036" spans="1:13" outlineLevel="1">
      <c r="A1036" s="6"/>
      <c r="B1036" s="36">
        <v>42692</v>
      </c>
      <c r="C1036" s="37">
        <v>0.3125</v>
      </c>
      <c r="D1036" s="39">
        <v>-4.3000000000000009E-3</v>
      </c>
      <c r="E1036" s="39">
        <v>57.31</v>
      </c>
      <c r="F1036" s="11">
        <f t="shared" si="45"/>
        <v>-4.2987100000000007E-3</v>
      </c>
      <c r="G1036" s="11">
        <f t="shared" si="46"/>
        <v>57.854445000000005</v>
      </c>
      <c r="H1036" s="8">
        <f t="shared" si="47"/>
        <v>-0.51647089873405005</v>
      </c>
      <c r="K1036" s="63"/>
      <c r="L1036" s="63"/>
      <c r="M1036" s="63"/>
    </row>
    <row r="1037" spans="1:13" outlineLevel="1">
      <c r="A1037" s="6"/>
      <c r="B1037" s="36">
        <v>42692</v>
      </c>
      <c r="C1037" s="37">
        <v>0.33333333333333331</v>
      </c>
      <c r="D1037" s="39">
        <v>-4.6440000000000006E-3</v>
      </c>
      <c r="E1037" s="39">
        <v>61.21</v>
      </c>
      <c r="F1037" s="11">
        <f t="shared" si="45"/>
        <v>-4.6426068000000008E-3</v>
      </c>
      <c r="G1037" s="11">
        <f t="shared" si="46"/>
        <v>61.791495000000005</v>
      </c>
      <c r="H1037" s="8">
        <f t="shared" si="47"/>
        <v>-0.53951039553083413</v>
      </c>
      <c r="K1037" s="63"/>
      <c r="L1037" s="63"/>
      <c r="M1037" s="63"/>
    </row>
    <row r="1038" spans="1:13" outlineLevel="1">
      <c r="A1038" s="6"/>
      <c r="B1038" s="36">
        <v>42692</v>
      </c>
      <c r="C1038" s="37">
        <v>0.35416666666666669</v>
      </c>
      <c r="D1038" s="39">
        <v>-4.9450000000000006E-3</v>
      </c>
      <c r="E1038" s="39">
        <v>62.67</v>
      </c>
      <c r="F1038" s="11">
        <f t="shared" ref="F1038:F1101" si="48">IF($B$11="Electricity",$D1038*$B$7,$D1038*$B$8)</f>
        <v>-4.9435165000000008E-3</v>
      </c>
      <c r="G1038" s="11">
        <f t="shared" ref="G1038:G1101" si="49">$E1038*$B$8</f>
        <v>63.265365000000003</v>
      </c>
      <c r="H1038" s="8">
        <f t="shared" si="47"/>
        <v>-0.56719256124397754</v>
      </c>
      <c r="K1038" s="63"/>
      <c r="L1038" s="63"/>
      <c r="M1038" s="63"/>
    </row>
    <row r="1039" spans="1:13" outlineLevel="1">
      <c r="A1039" s="6"/>
      <c r="B1039" s="36">
        <v>42692</v>
      </c>
      <c r="C1039" s="37">
        <v>0.375</v>
      </c>
      <c r="D1039" s="39">
        <v>-5.182E-3</v>
      </c>
      <c r="E1039" s="39">
        <v>62.51</v>
      </c>
      <c r="F1039" s="11">
        <f t="shared" si="48"/>
        <v>-5.1804453999999998E-3</v>
      </c>
      <c r="G1039" s="11">
        <f t="shared" si="49"/>
        <v>63.103845</v>
      </c>
      <c r="H1039" s="8">
        <f t="shared" ref="H1039:H1102" si="50">F1039*($B$6-G1039)</f>
        <v>-0.59521325764743693</v>
      </c>
      <c r="K1039" s="63"/>
      <c r="L1039" s="63"/>
      <c r="M1039" s="63"/>
    </row>
    <row r="1040" spans="1:13" outlineLevel="1">
      <c r="A1040" s="6"/>
      <c r="B1040" s="36">
        <v>42692</v>
      </c>
      <c r="C1040" s="37">
        <v>0.39583333333333331</v>
      </c>
      <c r="D1040" s="39">
        <v>-4.45E-3</v>
      </c>
      <c r="E1040" s="39">
        <v>116.43</v>
      </c>
      <c r="F1040" s="11">
        <f t="shared" si="48"/>
        <v>-4.4486650000000001E-3</v>
      </c>
      <c r="G1040" s="11">
        <f t="shared" si="49"/>
        <v>117.53608500000001</v>
      </c>
      <c r="H1040" s="8">
        <f t="shared" si="50"/>
        <v>-0.26898370242347497</v>
      </c>
      <c r="K1040" s="63"/>
      <c r="L1040" s="63"/>
      <c r="M1040" s="63"/>
    </row>
    <row r="1041" spans="1:13" outlineLevel="1">
      <c r="A1041" s="6"/>
      <c r="B1041" s="36">
        <v>42692</v>
      </c>
      <c r="C1041" s="37">
        <v>0.41666666666666669</v>
      </c>
      <c r="D1041" s="39">
        <v>-4.5359999999999992E-3</v>
      </c>
      <c r="E1041" s="39">
        <v>191.99</v>
      </c>
      <c r="F1041" s="11">
        <f t="shared" si="48"/>
        <v>-4.5346391999999992E-3</v>
      </c>
      <c r="G1041" s="11">
        <f t="shared" si="49"/>
        <v>193.81390500000003</v>
      </c>
      <c r="H1041" s="8">
        <f t="shared" si="50"/>
        <v>7.1710353518076142E-2</v>
      </c>
      <c r="K1041" s="63"/>
      <c r="L1041" s="63"/>
      <c r="M1041" s="63"/>
    </row>
    <row r="1042" spans="1:13" outlineLevel="1">
      <c r="A1042" s="6"/>
      <c r="B1042" s="36">
        <v>42692</v>
      </c>
      <c r="C1042" s="37">
        <v>0.4375</v>
      </c>
      <c r="D1042" s="39">
        <v>-4.2989999999999999E-3</v>
      </c>
      <c r="E1042" s="39">
        <v>166.3</v>
      </c>
      <c r="F1042" s="11">
        <f t="shared" si="48"/>
        <v>-4.2977103000000003E-3</v>
      </c>
      <c r="G1042" s="11">
        <f t="shared" si="49"/>
        <v>167.87985000000003</v>
      </c>
      <c r="H1042" s="8">
        <f t="shared" si="50"/>
        <v>-4.3493472892544863E-2</v>
      </c>
      <c r="K1042" s="63"/>
      <c r="L1042" s="63"/>
      <c r="M1042" s="63"/>
    </row>
    <row r="1043" spans="1:13" outlineLevel="1">
      <c r="A1043" s="6"/>
      <c r="B1043" s="36">
        <v>42692</v>
      </c>
      <c r="C1043" s="37">
        <v>0.45833333333333331</v>
      </c>
      <c r="D1043" s="39">
        <v>-4.08E-4</v>
      </c>
      <c r="E1043" s="39">
        <v>161.03</v>
      </c>
      <c r="F1043" s="11">
        <f t="shared" si="48"/>
        <v>-4.078776E-4</v>
      </c>
      <c r="G1043" s="11">
        <f t="shared" si="49"/>
        <v>162.55978500000001</v>
      </c>
      <c r="H1043" s="8">
        <f t="shared" si="50"/>
        <v>-6.2977178376839981E-3</v>
      </c>
      <c r="K1043" s="63"/>
      <c r="L1043" s="63"/>
      <c r="M1043" s="63"/>
    </row>
    <row r="1044" spans="1:13" outlineLevel="1">
      <c r="A1044" s="6"/>
      <c r="B1044" s="36">
        <v>42692</v>
      </c>
      <c r="C1044" s="37">
        <v>0.47916666666666669</v>
      </c>
      <c r="D1044" s="39">
        <v>0</v>
      </c>
      <c r="E1044" s="39">
        <v>206.12</v>
      </c>
      <c r="F1044" s="11">
        <f t="shared" si="48"/>
        <v>0</v>
      </c>
      <c r="G1044" s="11">
        <f t="shared" si="49"/>
        <v>208.07814000000002</v>
      </c>
      <c r="H1044" s="8">
        <f t="shared" si="50"/>
        <v>0</v>
      </c>
      <c r="K1044" s="63"/>
      <c r="L1044" s="63"/>
      <c r="M1044" s="63"/>
    </row>
    <row r="1045" spans="1:13" outlineLevel="1">
      <c r="A1045" s="6"/>
      <c r="B1045" s="36">
        <v>42692</v>
      </c>
      <c r="C1045" s="37">
        <v>0.5</v>
      </c>
      <c r="D1045" s="39">
        <v>0</v>
      </c>
      <c r="E1045" s="39">
        <v>258.74</v>
      </c>
      <c r="F1045" s="11">
        <f t="shared" si="48"/>
        <v>0</v>
      </c>
      <c r="G1045" s="11">
        <f t="shared" si="49"/>
        <v>261.19803000000002</v>
      </c>
      <c r="H1045" s="8">
        <f t="shared" si="50"/>
        <v>0</v>
      </c>
      <c r="K1045" s="63"/>
      <c r="L1045" s="63"/>
      <c r="M1045" s="63"/>
    </row>
    <row r="1046" spans="1:13" outlineLevel="1">
      <c r="A1046" s="6"/>
      <c r="B1046" s="36">
        <v>42692</v>
      </c>
      <c r="C1046" s="37">
        <v>0.52083333333333337</v>
      </c>
      <c r="D1046" s="39">
        <v>0</v>
      </c>
      <c r="E1046" s="39">
        <v>299.60000000000002</v>
      </c>
      <c r="F1046" s="11">
        <f t="shared" si="48"/>
        <v>0</v>
      </c>
      <c r="G1046" s="11">
        <f t="shared" si="49"/>
        <v>302.44620000000003</v>
      </c>
      <c r="H1046" s="8">
        <f t="shared" si="50"/>
        <v>0</v>
      </c>
      <c r="K1046" s="63"/>
      <c r="L1046" s="63"/>
      <c r="M1046" s="63"/>
    </row>
    <row r="1047" spans="1:13" outlineLevel="1">
      <c r="A1047" s="6"/>
      <c r="B1047" s="36">
        <v>42692</v>
      </c>
      <c r="C1047" s="37">
        <v>0.54166666666666663</v>
      </c>
      <c r="D1047" s="39">
        <v>0</v>
      </c>
      <c r="E1047" s="39">
        <v>299.8</v>
      </c>
      <c r="F1047" s="11">
        <f t="shared" si="48"/>
        <v>0</v>
      </c>
      <c r="G1047" s="11">
        <f t="shared" si="49"/>
        <v>302.64810000000006</v>
      </c>
      <c r="H1047" s="8">
        <f t="shared" si="50"/>
        <v>0</v>
      </c>
      <c r="K1047" s="63"/>
      <c r="L1047" s="63"/>
      <c r="M1047" s="63"/>
    </row>
    <row r="1048" spans="1:13" outlineLevel="1">
      <c r="A1048" s="6"/>
      <c r="B1048" s="36">
        <v>42692</v>
      </c>
      <c r="C1048" s="37">
        <v>0.5625</v>
      </c>
      <c r="D1048" s="39">
        <v>0</v>
      </c>
      <c r="E1048" s="39">
        <v>299.67</v>
      </c>
      <c r="F1048" s="11">
        <f t="shared" si="48"/>
        <v>0</v>
      </c>
      <c r="G1048" s="11">
        <f t="shared" si="49"/>
        <v>302.51686500000005</v>
      </c>
      <c r="H1048" s="8">
        <f t="shared" si="50"/>
        <v>0</v>
      </c>
      <c r="K1048" s="63"/>
      <c r="L1048" s="63"/>
      <c r="M1048" s="63"/>
    </row>
    <row r="1049" spans="1:13" outlineLevel="1">
      <c r="A1049" s="6"/>
      <c r="B1049" s="36">
        <v>42692</v>
      </c>
      <c r="C1049" s="37">
        <v>0.58333333333333337</v>
      </c>
      <c r="D1049" s="39">
        <v>0</v>
      </c>
      <c r="E1049" s="39">
        <v>299.67</v>
      </c>
      <c r="F1049" s="11">
        <f t="shared" si="48"/>
        <v>0</v>
      </c>
      <c r="G1049" s="11">
        <f t="shared" si="49"/>
        <v>302.51686500000005</v>
      </c>
      <c r="H1049" s="8">
        <f t="shared" si="50"/>
        <v>0</v>
      </c>
      <c r="K1049" s="63"/>
      <c r="L1049" s="63"/>
      <c r="M1049" s="63"/>
    </row>
    <row r="1050" spans="1:13" outlineLevel="1">
      <c r="A1050" s="6"/>
      <c r="B1050" s="36">
        <v>42692</v>
      </c>
      <c r="C1050" s="37">
        <v>0.60416666666666663</v>
      </c>
      <c r="D1050" s="39">
        <v>0</v>
      </c>
      <c r="E1050" s="39">
        <v>309.23</v>
      </c>
      <c r="F1050" s="11">
        <f t="shared" si="48"/>
        <v>0</v>
      </c>
      <c r="G1050" s="11">
        <f t="shared" si="49"/>
        <v>312.16768500000006</v>
      </c>
      <c r="H1050" s="8">
        <f t="shared" si="50"/>
        <v>0</v>
      </c>
      <c r="K1050" s="63"/>
      <c r="L1050" s="63"/>
      <c r="M1050" s="63"/>
    </row>
    <row r="1051" spans="1:13" outlineLevel="1">
      <c r="A1051" s="6"/>
      <c r="B1051" s="36">
        <v>42692</v>
      </c>
      <c r="C1051" s="37">
        <v>0.625</v>
      </c>
      <c r="D1051" s="39">
        <v>0</v>
      </c>
      <c r="E1051" s="39">
        <v>2942.11</v>
      </c>
      <c r="F1051" s="11">
        <f t="shared" si="48"/>
        <v>0</v>
      </c>
      <c r="G1051" s="11">
        <f t="shared" si="49"/>
        <v>2970.0600450000002</v>
      </c>
      <c r="H1051" s="8">
        <f t="shared" si="50"/>
        <v>0</v>
      </c>
      <c r="K1051" s="63"/>
      <c r="L1051" s="63"/>
      <c r="M1051" s="63"/>
    </row>
    <row r="1052" spans="1:13" outlineLevel="1">
      <c r="A1052" s="6"/>
      <c r="B1052" s="36">
        <v>42692</v>
      </c>
      <c r="C1052" s="37">
        <v>0.64583333333333337</v>
      </c>
      <c r="D1052" s="39">
        <v>0</v>
      </c>
      <c r="E1052" s="39">
        <v>11700.63</v>
      </c>
      <c r="F1052" s="11">
        <f t="shared" si="48"/>
        <v>0</v>
      </c>
      <c r="G1052" s="11">
        <f t="shared" si="49"/>
        <v>11811.785985</v>
      </c>
      <c r="H1052" s="8">
        <f t="shared" si="50"/>
        <v>0</v>
      </c>
      <c r="K1052" s="63"/>
      <c r="L1052" s="63"/>
      <c r="M1052" s="63"/>
    </row>
    <row r="1053" spans="1:13" outlineLevel="1">
      <c r="A1053" s="6"/>
      <c r="B1053" s="36">
        <v>42692</v>
      </c>
      <c r="C1053" s="37">
        <v>0.66666666666666663</v>
      </c>
      <c r="D1053" s="39">
        <v>0</v>
      </c>
      <c r="E1053" s="39">
        <v>3259.13</v>
      </c>
      <c r="F1053" s="11">
        <f t="shared" si="48"/>
        <v>0</v>
      </c>
      <c r="G1053" s="11">
        <f t="shared" si="49"/>
        <v>3290.0917350000004</v>
      </c>
      <c r="H1053" s="8">
        <f t="shared" si="50"/>
        <v>0</v>
      </c>
      <c r="K1053" s="63"/>
      <c r="L1053" s="63"/>
      <c r="M1053" s="63"/>
    </row>
    <row r="1054" spans="1:13" outlineLevel="1">
      <c r="A1054" s="6"/>
      <c r="B1054" s="36">
        <v>42692</v>
      </c>
      <c r="C1054" s="37">
        <v>0.6875</v>
      </c>
      <c r="D1054" s="39">
        <v>0</v>
      </c>
      <c r="E1054" s="39">
        <v>587.87</v>
      </c>
      <c r="F1054" s="11">
        <f t="shared" si="48"/>
        <v>0</v>
      </c>
      <c r="G1054" s="11">
        <f t="shared" si="49"/>
        <v>593.45476500000007</v>
      </c>
      <c r="H1054" s="8">
        <f t="shared" si="50"/>
        <v>0</v>
      </c>
      <c r="K1054" s="63"/>
      <c r="L1054" s="63"/>
      <c r="M1054" s="63"/>
    </row>
    <row r="1055" spans="1:13" outlineLevel="1">
      <c r="A1055" s="6"/>
      <c r="B1055" s="36">
        <v>42692</v>
      </c>
      <c r="C1055" s="37">
        <v>0.70833333333333337</v>
      </c>
      <c r="D1055" s="39">
        <v>0</v>
      </c>
      <c r="E1055" s="39">
        <v>122.83</v>
      </c>
      <c r="F1055" s="11">
        <f t="shared" si="48"/>
        <v>0</v>
      </c>
      <c r="G1055" s="11">
        <f t="shared" si="49"/>
        <v>123.99688500000001</v>
      </c>
      <c r="H1055" s="8">
        <f t="shared" si="50"/>
        <v>0</v>
      </c>
      <c r="K1055" s="63"/>
      <c r="L1055" s="63"/>
      <c r="M1055" s="63"/>
    </row>
    <row r="1056" spans="1:13" outlineLevel="1">
      <c r="A1056" s="6"/>
      <c r="B1056" s="36">
        <v>42692</v>
      </c>
      <c r="C1056" s="37">
        <v>0.72916666666666663</v>
      </c>
      <c r="D1056" s="39">
        <v>0</v>
      </c>
      <c r="E1056" s="39">
        <v>58.51</v>
      </c>
      <c r="F1056" s="11">
        <f t="shared" si="48"/>
        <v>0</v>
      </c>
      <c r="G1056" s="11">
        <f t="shared" si="49"/>
        <v>59.065845000000003</v>
      </c>
      <c r="H1056" s="8">
        <f t="shared" si="50"/>
        <v>0</v>
      </c>
      <c r="K1056" s="63"/>
      <c r="L1056" s="63"/>
      <c r="M1056" s="63"/>
    </row>
    <row r="1057" spans="1:13" outlineLevel="1">
      <c r="A1057" s="6"/>
      <c r="B1057" s="36">
        <v>42692</v>
      </c>
      <c r="C1057" s="37">
        <v>0.75</v>
      </c>
      <c r="D1057" s="39">
        <v>0</v>
      </c>
      <c r="E1057" s="39">
        <v>72.790000000000006</v>
      </c>
      <c r="F1057" s="11">
        <f t="shared" si="48"/>
        <v>0</v>
      </c>
      <c r="G1057" s="11">
        <f t="shared" si="49"/>
        <v>73.481505000000013</v>
      </c>
      <c r="H1057" s="8">
        <f t="shared" si="50"/>
        <v>0</v>
      </c>
      <c r="K1057" s="63"/>
      <c r="L1057" s="63"/>
      <c r="M1057" s="63"/>
    </row>
    <row r="1058" spans="1:13" outlineLevel="1">
      <c r="A1058" s="6"/>
      <c r="B1058" s="36">
        <v>42692</v>
      </c>
      <c r="C1058" s="37">
        <v>0.77083333333333337</v>
      </c>
      <c r="D1058" s="39">
        <v>0</v>
      </c>
      <c r="E1058" s="39">
        <v>62</v>
      </c>
      <c r="F1058" s="11">
        <f t="shared" si="48"/>
        <v>0</v>
      </c>
      <c r="G1058" s="11">
        <f t="shared" si="49"/>
        <v>62.589000000000006</v>
      </c>
      <c r="H1058" s="8">
        <f t="shared" si="50"/>
        <v>0</v>
      </c>
      <c r="K1058" s="63"/>
      <c r="L1058" s="63"/>
      <c r="M1058" s="63"/>
    </row>
    <row r="1059" spans="1:13" outlineLevel="1">
      <c r="A1059" s="6"/>
      <c r="B1059" s="36">
        <v>42692</v>
      </c>
      <c r="C1059" s="37">
        <v>0.79166666666666663</v>
      </c>
      <c r="D1059" s="39">
        <v>-2.7949999999999997E-3</v>
      </c>
      <c r="E1059" s="39">
        <v>128.07</v>
      </c>
      <c r="F1059" s="11">
        <f t="shared" si="48"/>
        <v>-2.7941615E-3</v>
      </c>
      <c r="G1059" s="11">
        <f t="shared" si="49"/>
        <v>129.286665</v>
      </c>
      <c r="H1059" s="8">
        <f t="shared" si="50"/>
        <v>-0.13611292519360249</v>
      </c>
      <c r="K1059" s="63"/>
      <c r="L1059" s="63"/>
      <c r="M1059" s="63"/>
    </row>
    <row r="1060" spans="1:13" outlineLevel="1">
      <c r="A1060" s="6"/>
      <c r="B1060" s="36">
        <v>42692</v>
      </c>
      <c r="C1060" s="37">
        <v>0.8125</v>
      </c>
      <c r="D1060" s="39">
        <v>-4.6860000000000001E-3</v>
      </c>
      <c r="E1060" s="39">
        <v>192.22</v>
      </c>
      <c r="F1060" s="11">
        <f t="shared" si="48"/>
        <v>-4.6845942000000003E-3</v>
      </c>
      <c r="G1060" s="11">
        <f t="shared" si="49"/>
        <v>194.04609000000002</v>
      </c>
      <c r="H1060" s="8">
        <f t="shared" si="50"/>
        <v>7.5169420146678101E-2</v>
      </c>
      <c r="K1060" s="63"/>
      <c r="L1060" s="63"/>
      <c r="M1060" s="63"/>
    </row>
    <row r="1061" spans="1:13" outlineLevel="1">
      <c r="A1061" s="6"/>
      <c r="B1061" s="36">
        <v>42692</v>
      </c>
      <c r="C1061" s="37">
        <v>0.83333333333333337</v>
      </c>
      <c r="D1061" s="39">
        <v>-4.6860000000000001E-3</v>
      </c>
      <c r="E1061" s="39">
        <v>130.35</v>
      </c>
      <c r="F1061" s="11">
        <f t="shared" si="48"/>
        <v>-4.6845942000000003E-3</v>
      </c>
      <c r="G1061" s="11">
        <f t="shared" si="49"/>
        <v>131.588325</v>
      </c>
      <c r="H1061" s="8">
        <f t="shared" si="50"/>
        <v>-0.21741986351728504</v>
      </c>
      <c r="K1061" s="63"/>
      <c r="L1061" s="63"/>
      <c r="M1061" s="63"/>
    </row>
    <row r="1062" spans="1:13" outlineLevel="1">
      <c r="A1062" s="6"/>
      <c r="B1062" s="36">
        <v>42692</v>
      </c>
      <c r="C1062" s="37">
        <v>0.85416666666666663</v>
      </c>
      <c r="D1062" s="39">
        <v>-4.6860000000000001E-3</v>
      </c>
      <c r="E1062" s="39">
        <v>105.71</v>
      </c>
      <c r="F1062" s="11">
        <f t="shared" si="48"/>
        <v>-4.6845942000000003E-3</v>
      </c>
      <c r="G1062" s="11">
        <f t="shared" si="49"/>
        <v>106.71424500000001</v>
      </c>
      <c r="H1062" s="8">
        <f t="shared" si="50"/>
        <v>-0.33394483441562101</v>
      </c>
      <c r="K1062" s="63"/>
      <c r="L1062" s="63"/>
      <c r="M1062" s="63"/>
    </row>
    <row r="1063" spans="1:13" outlineLevel="1">
      <c r="A1063" s="6"/>
      <c r="B1063" s="36">
        <v>42692</v>
      </c>
      <c r="C1063" s="37">
        <v>0.875</v>
      </c>
      <c r="D1063" s="39">
        <v>-4.7080000000000004E-3</v>
      </c>
      <c r="E1063" s="39">
        <v>74.5</v>
      </c>
      <c r="F1063" s="11">
        <f t="shared" si="48"/>
        <v>-4.7065876000000001E-3</v>
      </c>
      <c r="G1063" s="11">
        <f t="shared" si="49"/>
        <v>75.207750000000004</v>
      </c>
      <c r="H1063" s="8">
        <f t="shared" si="50"/>
        <v>-0.48380072922610001</v>
      </c>
      <c r="K1063" s="63"/>
      <c r="L1063" s="63"/>
      <c r="M1063" s="63"/>
    </row>
    <row r="1064" spans="1:13" outlineLevel="1">
      <c r="A1064" s="6"/>
      <c r="B1064" s="36">
        <v>42692</v>
      </c>
      <c r="C1064" s="37">
        <v>0.89583333333333337</v>
      </c>
      <c r="D1064" s="39">
        <v>-4.7289999999999997E-3</v>
      </c>
      <c r="E1064" s="39">
        <v>63.97</v>
      </c>
      <c r="F1064" s="11">
        <f t="shared" si="48"/>
        <v>-4.7275812999999995E-3</v>
      </c>
      <c r="G1064" s="11">
        <f t="shared" si="49"/>
        <v>64.577714999999998</v>
      </c>
      <c r="H1064" s="8">
        <f t="shared" si="50"/>
        <v>-0.5362130735692705</v>
      </c>
      <c r="K1064" s="63"/>
      <c r="L1064" s="63"/>
      <c r="M1064" s="63"/>
    </row>
    <row r="1065" spans="1:13" outlineLevel="1">
      <c r="A1065" s="6"/>
      <c r="B1065" s="36">
        <v>42692</v>
      </c>
      <c r="C1065" s="37">
        <v>0.91666666666666663</v>
      </c>
      <c r="D1065" s="39">
        <v>-4.7720000000000002E-3</v>
      </c>
      <c r="E1065" s="39">
        <v>56.03</v>
      </c>
      <c r="F1065" s="11">
        <f t="shared" si="48"/>
        <v>-4.7705684000000003E-3</v>
      </c>
      <c r="G1065" s="11">
        <f t="shared" si="49"/>
        <v>56.562285000000003</v>
      </c>
      <c r="H1065" s="8">
        <f t="shared" si="50"/>
        <v>-0.57932692574720601</v>
      </c>
      <c r="K1065" s="63"/>
      <c r="L1065" s="63"/>
      <c r="M1065" s="63"/>
    </row>
    <row r="1066" spans="1:13" outlineLevel="1">
      <c r="A1066" s="6"/>
      <c r="B1066" s="36">
        <v>42692</v>
      </c>
      <c r="C1066" s="37">
        <v>0.9375</v>
      </c>
      <c r="D1066" s="39">
        <v>-4.751E-3</v>
      </c>
      <c r="E1066" s="39">
        <v>110.35</v>
      </c>
      <c r="F1066" s="11">
        <f t="shared" si="48"/>
        <v>-4.7495747000000001E-3</v>
      </c>
      <c r="G1066" s="11">
        <f t="shared" si="49"/>
        <v>111.398325</v>
      </c>
      <c r="H1066" s="8">
        <f t="shared" si="50"/>
        <v>-0.31632963055762253</v>
      </c>
      <c r="K1066" s="63"/>
      <c r="L1066" s="63"/>
      <c r="M1066" s="63"/>
    </row>
    <row r="1067" spans="1:13" outlineLevel="1">
      <c r="A1067" s="6"/>
      <c r="B1067" s="36">
        <v>42692</v>
      </c>
      <c r="C1067" s="37">
        <v>0.95833333333333337</v>
      </c>
      <c r="D1067" s="39">
        <v>-4.751E-3</v>
      </c>
      <c r="E1067" s="39">
        <v>71.27</v>
      </c>
      <c r="F1067" s="11">
        <f t="shared" si="48"/>
        <v>-4.7495747000000001E-3</v>
      </c>
      <c r="G1067" s="11">
        <f t="shared" si="49"/>
        <v>71.947064999999995</v>
      </c>
      <c r="H1067" s="8">
        <f t="shared" si="50"/>
        <v>-0.50370633693674449</v>
      </c>
      <c r="K1067" s="63"/>
      <c r="L1067" s="63"/>
      <c r="M1067" s="63"/>
    </row>
    <row r="1068" spans="1:13" outlineLevel="1">
      <c r="A1068" s="6"/>
      <c r="B1068" s="36">
        <v>42692</v>
      </c>
      <c r="C1068" s="37">
        <v>0.97916666666666663</v>
      </c>
      <c r="D1068" s="39">
        <v>-4.6870000000000002E-3</v>
      </c>
      <c r="E1068" s="39">
        <v>61.11</v>
      </c>
      <c r="F1068" s="11">
        <f t="shared" si="48"/>
        <v>-4.6855938999999999E-3</v>
      </c>
      <c r="G1068" s="11">
        <f t="shared" si="49"/>
        <v>61.690545</v>
      </c>
      <c r="H1068" s="8">
        <f t="shared" si="50"/>
        <v>-0.54497887286032454</v>
      </c>
      <c r="K1068" s="63"/>
      <c r="L1068" s="63"/>
      <c r="M1068" s="63"/>
    </row>
    <row r="1069" spans="1:13" outlineLevel="1">
      <c r="A1069" s="6"/>
      <c r="B1069" s="36">
        <v>42692</v>
      </c>
      <c r="C1069" s="37">
        <v>0</v>
      </c>
      <c r="D1069" s="39">
        <v>-4.6860000000000001E-3</v>
      </c>
      <c r="E1069" s="39">
        <v>65.959999999999994</v>
      </c>
      <c r="F1069" s="11">
        <f t="shared" si="48"/>
        <v>-4.6845942000000003E-3</v>
      </c>
      <c r="G1069" s="11">
        <f t="shared" si="49"/>
        <v>66.586619999999996</v>
      </c>
      <c r="H1069" s="8">
        <f t="shared" si="50"/>
        <v>-0.52192647375039602</v>
      </c>
      <c r="K1069" s="63"/>
      <c r="L1069" s="63"/>
      <c r="M1069" s="63"/>
    </row>
    <row r="1070" spans="1:13" outlineLevel="1">
      <c r="A1070" s="6"/>
      <c r="B1070" s="36">
        <v>42693</v>
      </c>
      <c r="C1070" s="37">
        <v>2.0833333333333332E-2</v>
      </c>
      <c r="D1070" s="39">
        <v>-4.7720000000000002E-3</v>
      </c>
      <c r="E1070" s="39">
        <v>39.33</v>
      </c>
      <c r="F1070" s="11">
        <f t="shared" si="48"/>
        <v>-4.7705684000000003E-3</v>
      </c>
      <c r="G1070" s="11">
        <f t="shared" si="49"/>
        <v>39.703634999999998</v>
      </c>
      <c r="H1070" s="8">
        <f t="shared" si="50"/>
        <v>-0.65975226870386605</v>
      </c>
      <c r="K1070" s="63"/>
      <c r="L1070" s="63"/>
      <c r="M1070" s="63"/>
    </row>
    <row r="1071" spans="1:13" outlineLevel="1">
      <c r="A1071" s="6"/>
      <c r="B1071" s="36">
        <v>42693</v>
      </c>
      <c r="C1071" s="37">
        <v>4.1666666666666664E-2</v>
      </c>
      <c r="D1071" s="39">
        <v>-4.6870000000000002E-3</v>
      </c>
      <c r="E1071" s="39">
        <v>35.68</v>
      </c>
      <c r="F1071" s="11">
        <f t="shared" si="48"/>
        <v>-4.6855938999999999E-3</v>
      </c>
      <c r="G1071" s="11">
        <f t="shared" si="49"/>
        <v>36.01896</v>
      </c>
      <c r="H1071" s="8">
        <f t="shared" si="50"/>
        <v>-0.66526549493965603</v>
      </c>
      <c r="K1071" s="63"/>
      <c r="L1071" s="63"/>
      <c r="M1071" s="63"/>
    </row>
    <row r="1072" spans="1:13" outlineLevel="1">
      <c r="A1072" s="6"/>
      <c r="B1072" s="36">
        <v>42693</v>
      </c>
      <c r="C1072" s="37">
        <v>6.25E-2</v>
      </c>
      <c r="D1072" s="39">
        <v>-4.6440000000000006E-3</v>
      </c>
      <c r="E1072" s="39">
        <v>28.62</v>
      </c>
      <c r="F1072" s="11">
        <f t="shared" si="48"/>
        <v>-4.6426068000000008E-3</v>
      </c>
      <c r="G1072" s="11">
        <f t="shared" si="49"/>
        <v>28.891890000000004</v>
      </c>
      <c r="H1072" s="8">
        <f t="shared" si="50"/>
        <v>-0.69225032542114817</v>
      </c>
      <c r="K1072" s="63"/>
      <c r="L1072" s="63"/>
      <c r="M1072" s="63"/>
    </row>
    <row r="1073" spans="1:13" outlineLevel="1">
      <c r="A1073" s="6"/>
      <c r="B1073" s="36">
        <v>42693</v>
      </c>
      <c r="C1073" s="37">
        <v>8.3333333333333329E-2</v>
      </c>
      <c r="D1073" s="39">
        <v>-4.6220000000000002E-3</v>
      </c>
      <c r="E1073" s="39">
        <v>29.98</v>
      </c>
      <c r="F1073" s="11">
        <f t="shared" si="48"/>
        <v>-4.6206134000000001E-3</v>
      </c>
      <c r="G1073" s="11">
        <f t="shared" si="49"/>
        <v>30.264810000000001</v>
      </c>
      <c r="H1073" s="8">
        <f t="shared" si="50"/>
        <v>-0.68262719856554599</v>
      </c>
      <c r="K1073" s="63"/>
      <c r="L1073" s="63"/>
      <c r="M1073" s="63"/>
    </row>
    <row r="1074" spans="1:13" outlineLevel="1">
      <c r="A1074" s="6"/>
      <c r="B1074" s="36">
        <v>42693</v>
      </c>
      <c r="C1074" s="37">
        <v>0.10416666666666667</v>
      </c>
      <c r="D1074" s="39">
        <v>-4.6649999999999999E-3</v>
      </c>
      <c r="E1074" s="39">
        <v>31.57</v>
      </c>
      <c r="F1074" s="11">
        <f t="shared" si="48"/>
        <v>-4.6636005000000001E-3</v>
      </c>
      <c r="G1074" s="11">
        <f t="shared" si="49"/>
        <v>31.869915000000002</v>
      </c>
      <c r="H1074" s="8">
        <f t="shared" si="50"/>
        <v>-0.68149233747104254</v>
      </c>
      <c r="K1074" s="63"/>
      <c r="L1074" s="63"/>
      <c r="M1074" s="63"/>
    </row>
    <row r="1075" spans="1:13" outlineLevel="1">
      <c r="A1075" s="6"/>
      <c r="B1075" s="36">
        <v>42693</v>
      </c>
      <c r="C1075" s="37">
        <v>0.125</v>
      </c>
      <c r="D1075" s="39">
        <v>-4.6440000000000006E-3</v>
      </c>
      <c r="E1075" s="39">
        <v>31.01</v>
      </c>
      <c r="F1075" s="11">
        <f t="shared" si="48"/>
        <v>-4.6426068000000008E-3</v>
      </c>
      <c r="G1075" s="11">
        <f t="shared" si="49"/>
        <v>31.304595000000003</v>
      </c>
      <c r="H1075" s="8">
        <f t="shared" si="50"/>
        <v>-0.68104908478175408</v>
      </c>
      <c r="K1075" s="63"/>
      <c r="L1075" s="63"/>
      <c r="M1075" s="63"/>
    </row>
    <row r="1076" spans="1:13" outlineLevel="1">
      <c r="A1076" s="6"/>
      <c r="B1076" s="36">
        <v>42693</v>
      </c>
      <c r="C1076" s="37">
        <v>0.14583333333333334</v>
      </c>
      <c r="D1076" s="39">
        <v>-4.5789999999999997E-3</v>
      </c>
      <c r="E1076" s="39">
        <v>30.66</v>
      </c>
      <c r="F1076" s="11">
        <f t="shared" si="48"/>
        <v>-4.5776263000000001E-3</v>
      </c>
      <c r="G1076" s="11">
        <f t="shared" si="49"/>
        <v>30.951270000000001</v>
      </c>
      <c r="H1076" s="8">
        <f t="shared" si="50"/>
        <v>-0.67313413382959908</v>
      </c>
      <c r="K1076" s="63"/>
      <c r="L1076" s="63"/>
      <c r="M1076" s="63"/>
    </row>
    <row r="1077" spans="1:13" outlineLevel="1">
      <c r="A1077" s="6"/>
      <c r="B1077" s="36">
        <v>42693</v>
      </c>
      <c r="C1077" s="37">
        <v>0.16666666666666666</v>
      </c>
      <c r="D1077" s="39">
        <v>-4.5999999999999999E-3</v>
      </c>
      <c r="E1077" s="39">
        <v>31.58</v>
      </c>
      <c r="F1077" s="11">
        <f t="shared" si="48"/>
        <v>-4.5986200000000003E-3</v>
      </c>
      <c r="G1077" s="11">
        <f t="shared" si="49"/>
        <v>31.880009999999999</v>
      </c>
      <c r="H1077" s="8">
        <f t="shared" si="50"/>
        <v>-0.6719503084138001</v>
      </c>
      <c r="K1077" s="63"/>
      <c r="L1077" s="63"/>
      <c r="M1077" s="63"/>
    </row>
    <row r="1078" spans="1:13" outlineLevel="1">
      <c r="A1078" s="6"/>
      <c r="B1078" s="36">
        <v>42693</v>
      </c>
      <c r="C1078" s="37">
        <v>0.1875</v>
      </c>
      <c r="D1078" s="39">
        <v>-4.6429999999999996E-3</v>
      </c>
      <c r="E1078" s="39">
        <v>31.52</v>
      </c>
      <c r="F1078" s="11">
        <f t="shared" si="48"/>
        <v>-4.6416070999999995E-3</v>
      </c>
      <c r="G1078" s="11">
        <f t="shared" si="49"/>
        <v>31.81944</v>
      </c>
      <c r="H1078" s="8">
        <f t="shared" si="50"/>
        <v>-0.67851272517797601</v>
      </c>
      <c r="K1078" s="63"/>
      <c r="L1078" s="63"/>
      <c r="M1078" s="63"/>
    </row>
    <row r="1079" spans="1:13" outlineLevel="1">
      <c r="A1079" s="6"/>
      <c r="B1079" s="36">
        <v>42693</v>
      </c>
      <c r="C1079" s="37">
        <v>0.20833333333333334</v>
      </c>
      <c r="D1079" s="39">
        <v>-4.6429999999999996E-3</v>
      </c>
      <c r="E1079" s="39">
        <v>31.64</v>
      </c>
      <c r="F1079" s="11">
        <f t="shared" si="48"/>
        <v>-4.6416070999999995E-3</v>
      </c>
      <c r="G1079" s="11">
        <f t="shared" si="49"/>
        <v>31.940580000000004</v>
      </c>
      <c r="H1079" s="8">
        <f t="shared" si="50"/>
        <v>-0.6779504408938819</v>
      </c>
      <c r="K1079" s="63"/>
      <c r="L1079" s="63"/>
      <c r="M1079" s="63"/>
    </row>
    <row r="1080" spans="1:13" outlineLevel="1">
      <c r="A1080" s="6"/>
      <c r="B1080" s="36">
        <v>42693</v>
      </c>
      <c r="C1080" s="37">
        <v>0.22916666666666666</v>
      </c>
      <c r="D1080" s="39">
        <v>-1.07E-4</v>
      </c>
      <c r="E1080" s="39">
        <v>28.74</v>
      </c>
      <c r="F1080" s="11">
        <f t="shared" si="48"/>
        <v>-1.069679E-4</v>
      </c>
      <c r="G1080" s="11">
        <f t="shared" si="49"/>
        <v>29.013030000000001</v>
      </c>
      <c r="H1080" s="8">
        <f t="shared" si="50"/>
        <v>-1.5936823308262998E-2</v>
      </c>
      <c r="K1080" s="63"/>
      <c r="L1080" s="63"/>
      <c r="M1080" s="63"/>
    </row>
    <row r="1081" spans="1:13" outlineLevel="1">
      <c r="A1081" s="6"/>
      <c r="B1081" s="36">
        <v>42693</v>
      </c>
      <c r="C1081" s="37">
        <v>0.25</v>
      </c>
      <c r="D1081" s="39">
        <v>0</v>
      </c>
      <c r="E1081" s="39">
        <v>30.82</v>
      </c>
      <c r="F1081" s="11">
        <f t="shared" si="48"/>
        <v>0</v>
      </c>
      <c r="G1081" s="11">
        <f t="shared" si="49"/>
        <v>31.112790000000004</v>
      </c>
      <c r="H1081" s="8">
        <f t="shared" si="50"/>
        <v>0</v>
      </c>
      <c r="K1081" s="63"/>
      <c r="L1081" s="63"/>
      <c r="M1081" s="63"/>
    </row>
    <row r="1082" spans="1:13" outlineLevel="1">
      <c r="A1082" s="6"/>
      <c r="B1082" s="36">
        <v>42693</v>
      </c>
      <c r="C1082" s="37">
        <v>0.27083333333333331</v>
      </c>
      <c r="D1082" s="39">
        <v>0</v>
      </c>
      <c r="E1082" s="39">
        <v>30.84</v>
      </c>
      <c r="F1082" s="11">
        <f t="shared" si="48"/>
        <v>0</v>
      </c>
      <c r="G1082" s="11">
        <f t="shared" si="49"/>
        <v>31.132980000000003</v>
      </c>
      <c r="H1082" s="8">
        <f t="shared" si="50"/>
        <v>0</v>
      </c>
      <c r="K1082" s="63"/>
      <c r="L1082" s="63"/>
      <c r="M1082" s="63"/>
    </row>
    <row r="1083" spans="1:13" outlineLevel="1">
      <c r="A1083" s="6"/>
      <c r="B1083" s="36">
        <v>42693</v>
      </c>
      <c r="C1083" s="37">
        <v>0.29166666666666669</v>
      </c>
      <c r="D1083" s="39">
        <v>0</v>
      </c>
      <c r="E1083" s="39">
        <v>36.92</v>
      </c>
      <c r="F1083" s="11">
        <f t="shared" si="48"/>
        <v>0</v>
      </c>
      <c r="G1083" s="11">
        <f t="shared" si="49"/>
        <v>37.270740000000004</v>
      </c>
      <c r="H1083" s="8">
        <f t="shared" si="50"/>
        <v>0</v>
      </c>
      <c r="K1083" s="63"/>
      <c r="L1083" s="63"/>
      <c r="M1083" s="63"/>
    </row>
    <row r="1084" spans="1:13" outlineLevel="1">
      <c r="A1084" s="6"/>
      <c r="B1084" s="36">
        <v>42693</v>
      </c>
      <c r="C1084" s="37">
        <v>0.3125</v>
      </c>
      <c r="D1084" s="39">
        <v>0</v>
      </c>
      <c r="E1084" s="39">
        <v>43.86</v>
      </c>
      <c r="F1084" s="11">
        <f t="shared" si="48"/>
        <v>0</v>
      </c>
      <c r="G1084" s="11">
        <f t="shared" si="49"/>
        <v>44.276670000000003</v>
      </c>
      <c r="H1084" s="8">
        <f t="shared" si="50"/>
        <v>0</v>
      </c>
      <c r="K1084" s="63"/>
      <c r="L1084" s="63"/>
      <c r="M1084" s="63"/>
    </row>
    <row r="1085" spans="1:13" outlineLevel="1">
      <c r="A1085" s="6"/>
      <c r="B1085" s="36">
        <v>42693</v>
      </c>
      <c r="C1085" s="37">
        <v>0.33333333333333331</v>
      </c>
      <c r="D1085" s="39">
        <v>0</v>
      </c>
      <c r="E1085" s="39">
        <v>45.06</v>
      </c>
      <c r="F1085" s="11">
        <f t="shared" si="48"/>
        <v>0</v>
      </c>
      <c r="G1085" s="11">
        <f t="shared" si="49"/>
        <v>45.488070000000008</v>
      </c>
      <c r="H1085" s="8">
        <f t="shared" si="50"/>
        <v>0</v>
      </c>
      <c r="K1085" s="63"/>
      <c r="L1085" s="63"/>
      <c r="M1085" s="63"/>
    </row>
    <row r="1086" spans="1:13" outlineLevel="1">
      <c r="A1086" s="6"/>
      <c r="B1086" s="36">
        <v>42693</v>
      </c>
      <c r="C1086" s="37">
        <v>0.35416666666666669</v>
      </c>
      <c r="D1086" s="39">
        <v>0</v>
      </c>
      <c r="E1086" s="39">
        <v>42.87</v>
      </c>
      <c r="F1086" s="11">
        <f t="shared" si="48"/>
        <v>0</v>
      </c>
      <c r="G1086" s="11">
        <f t="shared" si="49"/>
        <v>43.277265</v>
      </c>
      <c r="H1086" s="8">
        <f t="shared" si="50"/>
        <v>0</v>
      </c>
      <c r="K1086" s="63"/>
      <c r="L1086" s="63"/>
      <c r="M1086" s="63"/>
    </row>
    <row r="1087" spans="1:13" outlineLevel="1">
      <c r="A1087" s="6"/>
      <c r="B1087" s="36">
        <v>42693</v>
      </c>
      <c r="C1087" s="37">
        <v>0.375</v>
      </c>
      <c r="D1087" s="39">
        <v>0</v>
      </c>
      <c r="E1087" s="39">
        <v>43.24</v>
      </c>
      <c r="F1087" s="11">
        <f t="shared" si="48"/>
        <v>0</v>
      </c>
      <c r="G1087" s="11">
        <f t="shared" si="49"/>
        <v>43.650780000000005</v>
      </c>
      <c r="H1087" s="8">
        <f t="shared" si="50"/>
        <v>0</v>
      </c>
      <c r="K1087" s="63"/>
      <c r="L1087" s="63"/>
      <c r="M1087" s="63"/>
    </row>
    <row r="1088" spans="1:13" outlineLevel="1">
      <c r="A1088" s="6"/>
      <c r="B1088" s="36">
        <v>42693</v>
      </c>
      <c r="C1088" s="37">
        <v>0.39583333333333331</v>
      </c>
      <c r="D1088" s="39">
        <v>0</v>
      </c>
      <c r="E1088" s="39">
        <v>40.090000000000003</v>
      </c>
      <c r="F1088" s="11">
        <f t="shared" si="48"/>
        <v>0</v>
      </c>
      <c r="G1088" s="11">
        <f t="shared" si="49"/>
        <v>40.470855000000007</v>
      </c>
      <c r="H1088" s="8">
        <f t="shared" si="50"/>
        <v>0</v>
      </c>
      <c r="K1088" s="63"/>
      <c r="L1088" s="63"/>
      <c r="M1088" s="63"/>
    </row>
    <row r="1089" spans="1:13" outlineLevel="1">
      <c r="A1089" s="6"/>
      <c r="B1089" s="36">
        <v>42693</v>
      </c>
      <c r="C1089" s="37">
        <v>0.41666666666666669</v>
      </c>
      <c r="D1089" s="39">
        <v>0</v>
      </c>
      <c r="E1089" s="39">
        <v>38.68</v>
      </c>
      <c r="F1089" s="11">
        <f t="shared" si="48"/>
        <v>0</v>
      </c>
      <c r="G1089" s="11">
        <f t="shared" si="49"/>
        <v>39.047460000000001</v>
      </c>
      <c r="H1089" s="8">
        <f t="shared" si="50"/>
        <v>0</v>
      </c>
      <c r="K1089" s="63"/>
      <c r="L1089" s="63"/>
      <c r="M1089" s="63"/>
    </row>
    <row r="1090" spans="1:13" outlineLevel="1">
      <c r="A1090" s="6"/>
      <c r="B1090" s="36">
        <v>42693</v>
      </c>
      <c r="C1090" s="37">
        <v>0.4375</v>
      </c>
      <c r="D1090" s="39">
        <v>0</v>
      </c>
      <c r="E1090" s="39">
        <v>37.270000000000003</v>
      </c>
      <c r="F1090" s="11">
        <f t="shared" si="48"/>
        <v>0</v>
      </c>
      <c r="G1090" s="11">
        <f t="shared" si="49"/>
        <v>37.624065000000009</v>
      </c>
      <c r="H1090" s="8">
        <f t="shared" si="50"/>
        <v>0</v>
      </c>
      <c r="K1090" s="63"/>
      <c r="L1090" s="63"/>
      <c r="M1090" s="63"/>
    </row>
    <row r="1091" spans="1:13" outlineLevel="1">
      <c r="A1091" s="6"/>
      <c r="B1091" s="36">
        <v>42693</v>
      </c>
      <c r="C1091" s="37">
        <v>0.45833333333333331</v>
      </c>
      <c r="D1091" s="39">
        <v>0</v>
      </c>
      <c r="E1091" s="39">
        <v>36.869999999999997</v>
      </c>
      <c r="F1091" s="11">
        <f t="shared" si="48"/>
        <v>0</v>
      </c>
      <c r="G1091" s="11">
        <f t="shared" si="49"/>
        <v>37.220264999999998</v>
      </c>
      <c r="H1091" s="8">
        <f t="shared" si="50"/>
        <v>0</v>
      </c>
      <c r="K1091" s="63"/>
      <c r="L1091" s="63"/>
      <c r="M1091" s="63"/>
    </row>
    <row r="1092" spans="1:13" outlineLevel="1">
      <c r="A1092" s="6"/>
      <c r="B1092" s="36">
        <v>42693</v>
      </c>
      <c r="C1092" s="37">
        <v>0.47916666666666669</v>
      </c>
      <c r="D1092" s="39">
        <v>-3.6499999999999998E-4</v>
      </c>
      <c r="E1092" s="39">
        <v>37.58</v>
      </c>
      <c r="F1092" s="11">
        <f t="shared" si="48"/>
        <v>-3.6489049999999999E-4</v>
      </c>
      <c r="G1092" s="11">
        <f t="shared" si="49"/>
        <v>37.937010000000001</v>
      </c>
      <c r="H1092" s="8">
        <f t="shared" si="50"/>
        <v>-5.1107654452595006E-2</v>
      </c>
      <c r="K1092" s="63"/>
      <c r="L1092" s="63"/>
      <c r="M1092" s="63"/>
    </row>
    <row r="1093" spans="1:13" outlineLevel="1">
      <c r="A1093" s="6"/>
      <c r="B1093" s="36">
        <v>42693</v>
      </c>
      <c r="C1093" s="37">
        <v>0.5</v>
      </c>
      <c r="D1093" s="39">
        <v>0</v>
      </c>
      <c r="E1093" s="39">
        <v>37.32</v>
      </c>
      <c r="F1093" s="11">
        <f t="shared" si="48"/>
        <v>0</v>
      </c>
      <c r="G1093" s="11">
        <f t="shared" si="49"/>
        <v>37.67454</v>
      </c>
      <c r="H1093" s="8">
        <f t="shared" si="50"/>
        <v>0</v>
      </c>
      <c r="K1093" s="63"/>
      <c r="L1093" s="63"/>
      <c r="M1093" s="63"/>
    </row>
    <row r="1094" spans="1:13" outlineLevel="1">
      <c r="A1094" s="6"/>
      <c r="B1094" s="36">
        <v>42693</v>
      </c>
      <c r="C1094" s="37">
        <v>0.52083333333333337</v>
      </c>
      <c r="D1094" s="39">
        <v>0</v>
      </c>
      <c r="E1094" s="39">
        <v>35.85</v>
      </c>
      <c r="F1094" s="11">
        <f t="shared" si="48"/>
        <v>0</v>
      </c>
      <c r="G1094" s="11">
        <f t="shared" si="49"/>
        <v>36.190575000000003</v>
      </c>
      <c r="H1094" s="8">
        <f t="shared" si="50"/>
        <v>0</v>
      </c>
      <c r="K1094" s="63"/>
      <c r="L1094" s="63"/>
      <c r="M1094" s="63"/>
    </row>
    <row r="1095" spans="1:13" outlineLevel="1">
      <c r="A1095" s="6"/>
      <c r="B1095" s="36">
        <v>42693</v>
      </c>
      <c r="C1095" s="37">
        <v>0.54166666666666663</v>
      </c>
      <c r="D1095" s="39">
        <v>0</v>
      </c>
      <c r="E1095" s="39">
        <v>31.44</v>
      </c>
      <c r="F1095" s="11">
        <f t="shared" si="48"/>
        <v>0</v>
      </c>
      <c r="G1095" s="11">
        <f t="shared" si="49"/>
        <v>31.738680000000002</v>
      </c>
      <c r="H1095" s="8">
        <f t="shared" si="50"/>
        <v>0</v>
      </c>
      <c r="K1095" s="63"/>
      <c r="L1095" s="63"/>
      <c r="M1095" s="63"/>
    </row>
    <row r="1096" spans="1:13" outlineLevel="1">
      <c r="A1096" s="6"/>
      <c r="B1096" s="36">
        <v>42693</v>
      </c>
      <c r="C1096" s="37">
        <v>0.5625</v>
      </c>
      <c r="D1096" s="39">
        <v>0</v>
      </c>
      <c r="E1096" s="39">
        <v>33.659999999999997</v>
      </c>
      <c r="F1096" s="11">
        <f t="shared" si="48"/>
        <v>0</v>
      </c>
      <c r="G1096" s="11">
        <f t="shared" si="49"/>
        <v>33.979770000000002</v>
      </c>
      <c r="H1096" s="8">
        <f t="shared" si="50"/>
        <v>0</v>
      </c>
      <c r="K1096" s="63"/>
      <c r="L1096" s="63"/>
      <c r="M1096" s="63"/>
    </row>
    <row r="1097" spans="1:13" outlineLevel="1">
      <c r="A1097" s="6"/>
      <c r="B1097" s="36">
        <v>42693</v>
      </c>
      <c r="C1097" s="37">
        <v>0.58333333333333337</v>
      </c>
      <c r="D1097" s="39">
        <v>0</v>
      </c>
      <c r="E1097" s="39">
        <v>36.51</v>
      </c>
      <c r="F1097" s="11">
        <f t="shared" si="48"/>
        <v>0</v>
      </c>
      <c r="G1097" s="11">
        <f t="shared" si="49"/>
        <v>36.856845</v>
      </c>
      <c r="H1097" s="8">
        <f t="shared" si="50"/>
        <v>0</v>
      </c>
      <c r="K1097" s="63"/>
      <c r="L1097" s="63"/>
      <c r="M1097" s="63"/>
    </row>
    <row r="1098" spans="1:13" outlineLevel="1">
      <c r="A1098" s="6"/>
      <c r="B1098" s="36">
        <v>42693</v>
      </c>
      <c r="C1098" s="37">
        <v>0.60416666666666663</v>
      </c>
      <c r="D1098" s="39">
        <v>0</v>
      </c>
      <c r="E1098" s="39">
        <v>40.24</v>
      </c>
      <c r="F1098" s="11">
        <f t="shared" si="48"/>
        <v>0</v>
      </c>
      <c r="G1098" s="11">
        <f t="shared" si="49"/>
        <v>40.622280000000003</v>
      </c>
      <c r="H1098" s="8">
        <f t="shared" si="50"/>
        <v>0</v>
      </c>
      <c r="K1098" s="63"/>
      <c r="L1098" s="63"/>
      <c r="M1098" s="63"/>
    </row>
    <row r="1099" spans="1:13" outlineLevel="1">
      <c r="A1099" s="6"/>
      <c r="B1099" s="36">
        <v>42693</v>
      </c>
      <c r="C1099" s="37">
        <v>0.625</v>
      </c>
      <c r="D1099" s="39">
        <v>0</v>
      </c>
      <c r="E1099" s="39">
        <v>39.549999999999997</v>
      </c>
      <c r="F1099" s="11">
        <f t="shared" si="48"/>
        <v>0</v>
      </c>
      <c r="G1099" s="11">
        <f t="shared" si="49"/>
        <v>39.925725</v>
      </c>
      <c r="H1099" s="8">
        <f t="shared" si="50"/>
        <v>0</v>
      </c>
      <c r="K1099" s="63"/>
      <c r="L1099" s="63"/>
      <c r="M1099" s="63"/>
    </row>
    <row r="1100" spans="1:13" outlineLevel="1">
      <c r="A1100" s="6"/>
      <c r="B1100" s="36">
        <v>42693</v>
      </c>
      <c r="C1100" s="37">
        <v>0.64583333333333337</v>
      </c>
      <c r="D1100" s="39">
        <v>0</v>
      </c>
      <c r="E1100" s="39">
        <v>38.729999999999997</v>
      </c>
      <c r="F1100" s="11">
        <f t="shared" si="48"/>
        <v>0</v>
      </c>
      <c r="G1100" s="11">
        <f t="shared" si="49"/>
        <v>39.097935</v>
      </c>
      <c r="H1100" s="8">
        <f t="shared" si="50"/>
        <v>0</v>
      </c>
      <c r="K1100" s="63"/>
      <c r="L1100" s="63"/>
      <c r="M1100" s="63"/>
    </row>
    <row r="1101" spans="1:13" outlineLevel="1">
      <c r="A1101" s="6"/>
      <c r="B1101" s="36">
        <v>42693</v>
      </c>
      <c r="C1101" s="37">
        <v>0.66666666666666663</v>
      </c>
      <c r="D1101" s="39">
        <v>0</v>
      </c>
      <c r="E1101" s="39">
        <v>44.71</v>
      </c>
      <c r="F1101" s="11">
        <f t="shared" si="48"/>
        <v>0</v>
      </c>
      <c r="G1101" s="11">
        <f t="shared" si="49"/>
        <v>45.134745000000002</v>
      </c>
      <c r="H1101" s="8">
        <f t="shared" si="50"/>
        <v>0</v>
      </c>
      <c r="K1101" s="63"/>
      <c r="L1101" s="63"/>
      <c r="M1101" s="63"/>
    </row>
    <row r="1102" spans="1:13" outlineLevel="1">
      <c r="A1102" s="6"/>
      <c r="B1102" s="36">
        <v>42693</v>
      </c>
      <c r="C1102" s="37">
        <v>0.6875</v>
      </c>
      <c r="D1102" s="39">
        <v>0</v>
      </c>
      <c r="E1102" s="39">
        <v>49.06</v>
      </c>
      <c r="F1102" s="11">
        <f t="shared" ref="F1102:F1165" si="51">IF($B$11="Electricity",$D1102*$B$7,$D1102*$B$8)</f>
        <v>0</v>
      </c>
      <c r="G1102" s="11">
        <f t="shared" ref="G1102:G1165" si="52">$E1102*$B$8</f>
        <v>49.526070000000004</v>
      </c>
      <c r="H1102" s="8">
        <f t="shared" si="50"/>
        <v>0</v>
      </c>
      <c r="K1102" s="63"/>
      <c r="L1102" s="63"/>
      <c r="M1102" s="63"/>
    </row>
    <row r="1103" spans="1:13" outlineLevel="1">
      <c r="A1103" s="6"/>
      <c r="B1103" s="36">
        <v>42693</v>
      </c>
      <c r="C1103" s="37">
        <v>0.70833333333333337</v>
      </c>
      <c r="D1103" s="39">
        <v>0</v>
      </c>
      <c r="E1103" s="39">
        <v>50.18</v>
      </c>
      <c r="F1103" s="11">
        <f t="shared" si="51"/>
        <v>0</v>
      </c>
      <c r="G1103" s="11">
        <f t="shared" si="52"/>
        <v>50.656710000000004</v>
      </c>
      <c r="H1103" s="8">
        <f t="shared" ref="H1103:H1166" si="53">F1103*($B$6-G1103)</f>
        <v>0</v>
      </c>
      <c r="K1103" s="63"/>
      <c r="L1103" s="63"/>
      <c r="M1103" s="63"/>
    </row>
    <row r="1104" spans="1:13" outlineLevel="1">
      <c r="A1104" s="6"/>
      <c r="B1104" s="36">
        <v>42693</v>
      </c>
      <c r="C1104" s="37">
        <v>0.72916666666666663</v>
      </c>
      <c r="D1104" s="39">
        <v>0</v>
      </c>
      <c r="E1104" s="39">
        <v>47.38</v>
      </c>
      <c r="F1104" s="11">
        <f t="shared" si="51"/>
        <v>0</v>
      </c>
      <c r="G1104" s="11">
        <f t="shared" si="52"/>
        <v>47.830110000000005</v>
      </c>
      <c r="H1104" s="8">
        <f t="shared" si="53"/>
        <v>0</v>
      </c>
      <c r="K1104" s="63"/>
      <c r="L1104" s="63"/>
      <c r="M1104" s="63"/>
    </row>
    <row r="1105" spans="1:13" outlineLevel="1">
      <c r="A1105" s="6"/>
      <c r="B1105" s="36">
        <v>42693</v>
      </c>
      <c r="C1105" s="37">
        <v>0.75</v>
      </c>
      <c r="D1105" s="39">
        <v>0</v>
      </c>
      <c r="E1105" s="39">
        <v>46.08</v>
      </c>
      <c r="F1105" s="11">
        <f t="shared" si="51"/>
        <v>0</v>
      </c>
      <c r="G1105" s="11">
        <f t="shared" si="52"/>
        <v>46.517760000000003</v>
      </c>
      <c r="H1105" s="8">
        <f t="shared" si="53"/>
        <v>0</v>
      </c>
      <c r="K1105" s="63"/>
      <c r="L1105" s="63"/>
      <c r="M1105" s="63"/>
    </row>
    <row r="1106" spans="1:13" outlineLevel="1">
      <c r="A1106" s="6"/>
      <c r="B1106" s="36">
        <v>42693</v>
      </c>
      <c r="C1106" s="37">
        <v>0.77083333333333337</v>
      </c>
      <c r="D1106" s="39">
        <v>0</v>
      </c>
      <c r="E1106" s="39">
        <v>44.95</v>
      </c>
      <c r="F1106" s="11">
        <f t="shared" si="51"/>
        <v>0</v>
      </c>
      <c r="G1106" s="11">
        <f t="shared" si="52"/>
        <v>45.377025000000003</v>
      </c>
      <c r="H1106" s="8">
        <f t="shared" si="53"/>
        <v>0</v>
      </c>
      <c r="K1106" s="63"/>
      <c r="L1106" s="63"/>
      <c r="M1106" s="63"/>
    </row>
    <row r="1107" spans="1:13" outlineLevel="1">
      <c r="A1107" s="6"/>
      <c r="B1107" s="36">
        <v>42693</v>
      </c>
      <c r="C1107" s="37">
        <v>0.79166666666666663</v>
      </c>
      <c r="D1107" s="39">
        <v>-1.4830000000000002E-3</v>
      </c>
      <c r="E1107" s="39">
        <v>49.65</v>
      </c>
      <c r="F1107" s="11">
        <f t="shared" si="51"/>
        <v>-1.4825551000000002E-3</v>
      </c>
      <c r="G1107" s="11">
        <f t="shared" si="52"/>
        <v>50.121675000000003</v>
      </c>
      <c r="H1107" s="8">
        <f t="shared" si="53"/>
        <v>-0.18958666290820753</v>
      </c>
      <c r="K1107" s="63"/>
      <c r="L1107" s="63"/>
      <c r="M1107" s="63"/>
    </row>
    <row r="1108" spans="1:13" outlineLevel="1">
      <c r="A1108" s="6"/>
      <c r="B1108" s="36">
        <v>42693</v>
      </c>
      <c r="C1108" s="37">
        <v>0.8125</v>
      </c>
      <c r="D1108" s="39">
        <v>-4.8799999999999998E-3</v>
      </c>
      <c r="E1108" s="39">
        <v>48</v>
      </c>
      <c r="F1108" s="11">
        <f t="shared" si="51"/>
        <v>-4.8785360000000002E-3</v>
      </c>
      <c r="G1108" s="11">
        <f t="shared" si="52"/>
        <v>48.456000000000003</v>
      </c>
      <c r="H1108" s="8">
        <f t="shared" si="53"/>
        <v>-0.63198506758399997</v>
      </c>
      <c r="K1108" s="63"/>
      <c r="L1108" s="63"/>
      <c r="M1108" s="63"/>
    </row>
    <row r="1109" spans="1:13" outlineLevel="1">
      <c r="A1109" s="6"/>
      <c r="B1109" s="36">
        <v>42693</v>
      </c>
      <c r="C1109" s="37">
        <v>0.83333333333333337</v>
      </c>
      <c r="D1109" s="39">
        <v>-4.8799999999999998E-3</v>
      </c>
      <c r="E1109" s="39">
        <v>44.28</v>
      </c>
      <c r="F1109" s="11">
        <f t="shared" si="51"/>
        <v>-4.8785360000000002E-3</v>
      </c>
      <c r="G1109" s="11">
        <f t="shared" si="52"/>
        <v>44.700660000000006</v>
      </c>
      <c r="H1109" s="8">
        <f t="shared" si="53"/>
        <v>-0.65030562896624</v>
      </c>
      <c r="K1109" s="63"/>
      <c r="L1109" s="63"/>
      <c r="M1109" s="63"/>
    </row>
    <row r="1110" spans="1:13" outlineLevel="1">
      <c r="A1110" s="6"/>
      <c r="B1110" s="36">
        <v>42693</v>
      </c>
      <c r="C1110" s="37">
        <v>0.85416666666666663</v>
      </c>
      <c r="D1110" s="39">
        <v>-4.8799999999999998E-3</v>
      </c>
      <c r="E1110" s="39">
        <v>41.14</v>
      </c>
      <c r="F1110" s="11">
        <f t="shared" si="51"/>
        <v>-4.8785360000000002E-3</v>
      </c>
      <c r="G1110" s="11">
        <f t="shared" si="52"/>
        <v>41.530830000000002</v>
      </c>
      <c r="H1110" s="8">
        <f t="shared" si="53"/>
        <v>-0.66576975873512001</v>
      </c>
      <c r="K1110" s="63"/>
      <c r="L1110" s="63"/>
      <c r="M1110" s="63"/>
    </row>
    <row r="1111" spans="1:13" outlineLevel="1">
      <c r="A1111" s="6"/>
      <c r="B1111" s="36">
        <v>42693</v>
      </c>
      <c r="C1111" s="37">
        <v>0.875</v>
      </c>
      <c r="D1111" s="39">
        <v>-4.8579999999999995E-3</v>
      </c>
      <c r="E1111" s="39">
        <v>34.31</v>
      </c>
      <c r="F1111" s="11">
        <f t="shared" si="51"/>
        <v>-4.8565425999999995E-3</v>
      </c>
      <c r="G1111" s="11">
        <f t="shared" si="52"/>
        <v>34.635945000000007</v>
      </c>
      <c r="H1111" s="8">
        <f t="shared" si="53"/>
        <v>-0.69625364041624294</v>
      </c>
      <c r="K1111" s="63"/>
      <c r="L1111" s="63"/>
      <c r="M1111" s="63"/>
    </row>
    <row r="1112" spans="1:13" outlineLevel="1">
      <c r="A1112" s="6"/>
      <c r="B1112" s="36">
        <v>42693</v>
      </c>
      <c r="C1112" s="37">
        <v>0.89583333333333337</v>
      </c>
      <c r="D1112" s="39">
        <v>-4.8799999999999998E-3</v>
      </c>
      <c r="E1112" s="39">
        <v>30.84</v>
      </c>
      <c r="F1112" s="11">
        <f t="shared" si="51"/>
        <v>-4.8785360000000002E-3</v>
      </c>
      <c r="G1112" s="11">
        <f t="shared" si="52"/>
        <v>31.132980000000003</v>
      </c>
      <c r="H1112" s="8">
        <f t="shared" si="53"/>
        <v>-0.71649604428271996</v>
      </c>
      <c r="K1112" s="63"/>
      <c r="L1112" s="63"/>
      <c r="M1112" s="63"/>
    </row>
    <row r="1113" spans="1:13" outlineLevel="1">
      <c r="A1113" s="6"/>
      <c r="B1113" s="36">
        <v>42693</v>
      </c>
      <c r="C1113" s="37">
        <v>0.91666666666666663</v>
      </c>
      <c r="D1113" s="39">
        <v>-4.8799999999999998E-3</v>
      </c>
      <c r="E1113" s="39">
        <v>32.53</v>
      </c>
      <c r="F1113" s="11">
        <f t="shared" si="51"/>
        <v>-4.8785360000000002E-3</v>
      </c>
      <c r="G1113" s="11">
        <f t="shared" si="52"/>
        <v>32.839035000000003</v>
      </c>
      <c r="H1113" s="8">
        <f t="shared" si="53"/>
        <v>-0.70817299354724006</v>
      </c>
      <c r="K1113" s="63"/>
      <c r="L1113" s="63"/>
      <c r="M1113" s="63"/>
    </row>
    <row r="1114" spans="1:13" outlineLevel="1">
      <c r="A1114" s="6"/>
      <c r="B1114" s="36">
        <v>42693</v>
      </c>
      <c r="C1114" s="37">
        <v>0.9375</v>
      </c>
      <c r="D1114" s="39">
        <v>-4.9020000000000001E-3</v>
      </c>
      <c r="E1114" s="39">
        <v>49.07</v>
      </c>
      <c r="F1114" s="11">
        <f t="shared" si="51"/>
        <v>-4.9005294E-3</v>
      </c>
      <c r="G1114" s="11">
        <f t="shared" si="52"/>
        <v>49.536165000000004</v>
      </c>
      <c r="H1114" s="8">
        <f t="shared" si="53"/>
        <v>-0.62954080025424897</v>
      </c>
      <c r="K1114" s="63"/>
      <c r="L1114" s="63"/>
      <c r="M1114" s="63"/>
    </row>
    <row r="1115" spans="1:13" outlineLevel="1">
      <c r="A1115" s="6"/>
      <c r="B1115" s="36">
        <v>42693</v>
      </c>
      <c r="C1115" s="37">
        <v>0.95833333333333337</v>
      </c>
      <c r="D1115" s="39">
        <v>-4.8799999999999998E-3</v>
      </c>
      <c r="E1115" s="39">
        <v>38.22</v>
      </c>
      <c r="F1115" s="11">
        <f t="shared" si="51"/>
        <v>-4.8785360000000002E-3</v>
      </c>
      <c r="G1115" s="11">
        <f t="shared" si="52"/>
        <v>38.583089999999999</v>
      </c>
      <c r="H1115" s="8">
        <f t="shared" si="53"/>
        <v>-0.68015041444376001</v>
      </c>
      <c r="K1115" s="63"/>
      <c r="L1115" s="63"/>
      <c r="M1115" s="63"/>
    </row>
    <row r="1116" spans="1:13" outlineLevel="1">
      <c r="A1116" s="6"/>
      <c r="B1116" s="36">
        <v>42693</v>
      </c>
      <c r="C1116" s="37">
        <v>0.97916666666666663</v>
      </c>
      <c r="D1116" s="39">
        <v>-4.7940000000000005E-3</v>
      </c>
      <c r="E1116" s="39">
        <v>56.41</v>
      </c>
      <c r="F1116" s="11">
        <f t="shared" si="51"/>
        <v>-4.792561800000001E-3</v>
      </c>
      <c r="G1116" s="11">
        <f t="shared" si="52"/>
        <v>56.945895</v>
      </c>
      <c r="H1116" s="8">
        <f t="shared" si="53"/>
        <v>-0.58015927935618905</v>
      </c>
      <c r="K1116" s="63"/>
      <c r="L1116" s="63"/>
      <c r="M1116" s="63"/>
    </row>
    <row r="1117" spans="1:13" outlineLevel="1">
      <c r="A1117" s="6"/>
      <c r="B1117" s="36">
        <v>42693</v>
      </c>
      <c r="C1117" s="37">
        <v>0</v>
      </c>
      <c r="D1117" s="39">
        <v>-4.7940000000000005E-3</v>
      </c>
      <c r="E1117" s="39">
        <v>69.02</v>
      </c>
      <c r="F1117" s="11">
        <f t="shared" si="51"/>
        <v>-4.792561800000001E-3</v>
      </c>
      <c r="G1117" s="11">
        <f t="shared" si="52"/>
        <v>69.675690000000003</v>
      </c>
      <c r="H1117" s="8">
        <f t="shared" si="53"/>
        <v>-0.51915095011735812</v>
      </c>
      <c r="K1117" s="63"/>
      <c r="L1117" s="63"/>
      <c r="M1117" s="63"/>
    </row>
    <row r="1118" spans="1:13" outlineLevel="1">
      <c r="A1118" s="6"/>
      <c r="B1118" s="36">
        <v>42694</v>
      </c>
      <c r="C1118" s="37">
        <v>2.0833333333333332E-2</v>
      </c>
      <c r="D1118" s="39">
        <v>-4.8799999999999998E-3</v>
      </c>
      <c r="E1118" s="39">
        <v>34.32</v>
      </c>
      <c r="F1118" s="11">
        <f t="shared" si="51"/>
        <v>-4.8785360000000002E-3</v>
      </c>
      <c r="G1118" s="11">
        <f t="shared" si="52"/>
        <v>34.646039999999999</v>
      </c>
      <c r="H1118" s="8">
        <f t="shared" si="53"/>
        <v>-0.69935745460256005</v>
      </c>
      <c r="K1118" s="63"/>
      <c r="L1118" s="63"/>
      <c r="M1118" s="63"/>
    </row>
    <row r="1119" spans="1:13" outlineLevel="1">
      <c r="A1119" s="6"/>
      <c r="B1119" s="36">
        <v>42694</v>
      </c>
      <c r="C1119" s="37">
        <v>4.1666666666666664E-2</v>
      </c>
      <c r="D1119" s="39">
        <v>-4.8370000000000002E-3</v>
      </c>
      <c r="E1119" s="39">
        <v>29.75</v>
      </c>
      <c r="F1119" s="11">
        <f t="shared" si="51"/>
        <v>-4.8355489000000001E-3</v>
      </c>
      <c r="G1119" s="11">
        <f t="shared" si="52"/>
        <v>30.032625000000003</v>
      </c>
      <c r="H1119" s="8">
        <f t="shared" si="53"/>
        <v>-0.71550347741713749</v>
      </c>
      <c r="K1119" s="63"/>
      <c r="L1119" s="63"/>
      <c r="M1119" s="63"/>
    </row>
    <row r="1120" spans="1:13" outlineLevel="1">
      <c r="A1120" s="6"/>
      <c r="B1120" s="36">
        <v>42694</v>
      </c>
      <c r="C1120" s="37">
        <v>6.25E-2</v>
      </c>
      <c r="D1120" s="39">
        <v>-4.8370000000000002E-3</v>
      </c>
      <c r="E1120" s="39">
        <v>28.11</v>
      </c>
      <c r="F1120" s="11">
        <f t="shared" si="51"/>
        <v>-4.8355489000000001E-3</v>
      </c>
      <c r="G1120" s="11">
        <f t="shared" si="52"/>
        <v>28.377045000000003</v>
      </c>
      <c r="H1120" s="8">
        <f t="shared" si="53"/>
        <v>-0.72350911546499952</v>
      </c>
      <c r="K1120" s="63"/>
      <c r="L1120" s="63"/>
      <c r="M1120" s="63"/>
    </row>
    <row r="1121" spans="1:13" outlineLevel="1">
      <c r="A1121" s="6"/>
      <c r="B1121" s="36">
        <v>42694</v>
      </c>
      <c r="C1121" s="37">
        <v>8.3333333333333329E-2</v>
      </c>
      <c r="D1121" s="39">
        <v>-4.816E-3</v>
      </c>
      <c r="E1121" s="39">
        <v>30.1</v>
      </c>
      <c r="F1121" s="11">
        <f t="shared" si="51"/>
        <v>-4.8145551999999999E-3</v>
      </c>
      <c r="G1121" s="11">
        <f t="shared" si="52"/>
        <v>30.385950000000005</v>
      </c>
      <c r="H1121" s="8">
        <f t="shared" si="53"/>
        <v>-0.71069599202056</v>
      </c>
      <c r="K1121" s="63"/>
      <c r="L1121" s="63"/>
      <c r="M1121" s="63"/>
    </row>
    <row r="1122" spans="1:13" outlineLevel="1">
      <c r="A1122" s="6"/>
      <c r="B1122" s="36">
        <v>42694</v>
      </c>
      <c r="C1122" s="37">
        <v>0.10416666666666667</v>
      </c>
      <c r="D1122" s="39">
        <v>-4.8579999999999995E-3</v>
      </c>
      <c r="E1122" s="39">
        <v>30.51</v>
      </c>
      <c r="F1122" s="11">
        <f t="shared" si="51"/>
        <v>-4.8565425999999995E-3</v>
      </c>
      <c r="G1122" s="11">
        <f t="shared" si="52"/>
        <v>30.799845000000005</v>
      </c>
      <c r="H1122" s="8">
        <f t="shared" si="53"/>
        <v>-0.71488382348410295</v>
      </c>
      <c r="K1122" s="63"/>
      <c r="L1122" s="63"/>
      <c r="M1122" s="63"/>
    </row>
    <row r="1123" spans="1:13" outlineLevel="1">
      <c r="A1123" s="6"/>
      <c r="B1123" s="36">
        <v>42694</v>
      </c>
      <c r="C1123" s="37">
        <v>0.125</v>
      </c>
      <c r="D1123" s="39">
        <v>-4.8370000000000002E-3</v>
      </c>
      <c r="E1123" s="39">
        <v>30.08</v>
      </c>
      <c r="F1123" s="11">
        <f t="shared" si="51"/>
        <v>-4.8355489000000001E-3</v>
      </c>
      <c r="G1123" s="11">
        <f t="shared" si="52"/>
        <v>30.365760000000002</v>
      </c>
      <c r="H1123" s="8">
        <f t="shared" si="53"/>
        <v>-0.7138925868343361</v>
      </c>
      <c r="K1123" s="63"/>
      <c r="L1123" s="63"/>
      <c r="M1123" s="63"/>
    </row>
    <row r="1124" spans="1:13" outlineLevel="1">
      <c r="A1124" s="6"/>
      <c r="B1124" s="36">
        <v>42694</v>
      </c>
      <c r="C1124" s="37">
        <v>0.14583333333333334</v>
      </c>
      <c r="D1124" s="39">
        <v>-4.8370000000000002E-3</v>
      </c>
      <c r="E1124" s="39">
        <v>31.38</v>
      </c>
      <c r="F1124" s="11">
        <f t="shared" si="51"/>
        <v>-4.8355489000000001E-3</v>
      </c>
      <c r="G1124" s="11">
        <f t="shared" si="52"/>
        <v>31.67811</v>
      </c>
      <c r="H1124" s="8">
        <f t="shared" si="53"/>
        <v>-0.70754665423542096</v>
      </c>
      <c r="K1124" s="63"/>
      <c r="L1124" s="63"/>
      <c r="M1124" s="63"/>
    </row>
    <row r="1125" spans="1:13" outlineLevel="1">
      <c r="A1125" s="6"/>
      <c r="B1125" s="36">
        <v>42694</v>
      </c>
      <c r="C1125" s="37">
        <v>0.16666666666666666</v>
      </c>
      <c r="D1125" s="39">
        <v>-4.7940000000000005E-3</v>
      </c>
      <c r="E1125" s="39">
        <v>30.69</v>
      </c>
      <c r="F1125" s="11">
        <f t="shared" si="51"/>
        <v>-4.792561800000001E-3</v>
      </c>
      <c r="G1125" s="11">
        <f t="shared" si="52"/>
        <v>30.981555000000004</v>
      </c>
      <c r="H1125" s="8">
        <f t="shared" si="53"/>
        <v>-0.70459498340240112</v>
      </c>
      <c r="K1125" s="63"/>
      <c r="L1125" s="63"/>
      <c r="M1125" s="63"/>
    </row>
    <row r="1126" spans="1:13" outlineLevel="1">
      <c r="A1126" s="6"/>
      <c r="B1126" s="36">
        <v>42694</v>
      </c>
      <c r="C1126" s="37">
        <v>0.1875</v>
      </c>
      <c r="D1126" s="39">
        <v>-4.8370000000000002E-3</v>
      </c>
      <c r="E1126" s="39">
        <v>32.78</v>
      </c>
      <c r="F1126" s="11">
        <f t="shared" si="51"/>
        <v>-4.8355489000000001E-3</v>
      </c>
      <c r="G1126" s="11">
        <f t="shared" si="52"/>
        <v>33.091410000000003</v>
      </c>
      <c r="H1126" s="8">
        <f t="shared" si="53"/>
        <v>-0.70071257297505107</v>
      </c>
      <c r="K1126" s="63"/>
      <c r="L1126" s="63"/>
      <c r="M1126" s="63"/>
    </row>
    <row r="1127" spans="1:13" outlineLevel="1">
      <c r="A1127" s="6"/>
      <c r="B1127" s="36">
        <v>42694</v>
      </c>
      <c r="C1127" s="37">
        <v>0.20833333333333334</v>
      </c>
      <c r="D1127" s="39">
        <v>-3.9550000000000002E-3</v>
      </c>
      <c r="E1127" s="39">
        <v>25.7</v>
      </c>
      <c r="F1127" s="11">
        <f t="shared" si="51"/>
        <v>-3.9538135000000002E-3</v>
      </c>
      <c r="G1127" s="11">
        <f t="shared" si="52"/>
        <v>25.94415</v>
      </c>
      <c r="H1127" s="8">
        <f t="shared" si="53"/>
        <v>-0.60120047248397501</v>
      </c>
      <c r="K1127" s="63"/>
      <c r="L1127" s="63"/>
      <c r="M1127" s="63"/>
    </row>
    <row r="1128" spans="1:13" outlineLevel="1">
      <c r="A1128" s="6"/>
      <c r="B1128" s="36">
        <v>42694</v>
      </c>
      <c r="C1128" s="37">
        <v>0.22916666666666666</v>
      </c>
      <c r="D1128" s="39">
        <v>0</v>
      </c>
      <c r="E1128" s="39">
        <v>29.96</v>
      </c>
      <c r="F1128" s="11">
        <f t="shared" si="51"/>
        <v>0</v>
      </c>
      <c r="G1128" s="11">
        <f t="shared" si="52"/>
        <v>30.244620000000001</v>
      </c>
      <c r="H1128" s="8">
        <f t="shared" si="53"/>
        <v>0</v>
      </c>
      <c r="K1128" s="63"/>
      <c r="L1128" s="63"/>
      <c r="M1128" s="63"/>
    </row>
    <row r="1129" spans="1:13" outlineLevel="1">
      <c r="A1129" s="6"/>
      <c r="B1129" s="36">
        <v>42694</v>
      </c>
      <c r="C1129" s="37">
        <v>0.25</v>
      </c>
      <c r="D1129" s="39">
        <v>0</v>
      </c>
      <c r="E1129" s="39">
        <v>29.96</v>
      </c>
      <c r="F1129" s="11">
        <f t="shared" si="51"/>
        <v>0</v>
      </c>
      <c r="G1129" s="11">
        <f t="shared" si="52"/>
        <v>30.244620000000001</v>
      </c>
      <c r="H1129" s="8">
        <f t="shared" si="53"/>
        <v>0</v>
      </c>
      <c r="K1129" s="63"/>
      <c r="L1129" s="63"/>
      <c r="M1129" s="63"/>
    </row>
    <row r="1130" spans="1:13" outlineLevel="1">
      <c r="A1130" s="6"/>
      <c r="B1130" s="36">
        <v>42694</v>
      </c>
      <c r="C1130" s="37">
        <v>0.27083333333333331</v>
      </c>
      <c r="D1130" s="39">
        <v>0</v>
      </c>
      <c r="E1130" s="39">
        <v>32.54</v>
      </c>
      <c r="F1130" s="11">
        <f t="shared" si="51"/>
        <v>0</v>
      </c>
      <c r="G1130" s="11">
        <f t="shared" si="52"/>
        <v>32.849130000000002</v>
      </c>
      <c r="H1130" s="8">
        <f t="shared" si="53"/>
        <v>0</v>
      </c>
      <c r="K1130" s="63"/>
      <c r="L1130" s="63"/>
      <c r="M1130" s="63"/>
    </row>
    <row r="1131" spans="1:13" outlineLevel="1">
      <c r="A1131" s="6"/>
      <c r="B1131" s="36">
        <v>42694</v>
      </c>
      <c r="C1131" s="37">
        <v>0.29166666666666669</v>
      </c>
      <c r="D1131" s="39">
        <v>0</v>
      </c>
      <c r="E1131" s="39">
        <v>34.89</v>
      </c>
      <c r="F1131" s="11">
        <f t="shared" si="51"/>
        <v>0</v>
      </c>
      <c r="G1131" s="11">
        <f t="shared" si="52"/>
        <v>35.221455000000006</v>
      </c>
      <c r="H1131" s="8">
        <f t="shared" si="53"/>
        <v>0</v>
      </c>
      <c r="K1131" s="63"/>
      <c r="L1131" s="63"/>
      <c r="M1131" s="63"/>
    </row>
    <row r="1132" spans="1:13" outlineLevel="1">
      <c r="A1132" s="6"/>
      <c r="B1132" s="36">
        <v>42694</v>
      </c>
      <c r="C1132" s="37">
        <v>0.3125</v>
      </c>
      <c r="D1132" s="39">
        <v>0</v>
      </c>
      <c r="E1132" s="39">
        <v>35.78</v>
      </c>
      <c r="F1132" s="11">
        <f t="shared" si="51"/>
        <v>0</v>
      </c>
      <c r="G1132" s="11">
        <f t="shared" si="52"/>
        <v>36.119910000000004</v>
      </c>
      <c r="H1132" s="8">
        <f t="shared" si="53"/>
        <v>0</v>
      </c>
      <c r="K1132" s="63"/>
      <c r="L1132" s="63"/>
      <c r="M1132" s="63"/>
    </row>
    <row r="1133" spans="1:13" outlineLevel="1">
      <c r="A1133" s="6"/>
      <c r="B1133" s="36">
        <v>42694</v>
      </c>
      <c r="C1133" s="37">
        <v>0.33333333333333331</v>
      </c>
      <c r="D1133" s="39">
        <v>0</v>
      </c>
      <c r="E1133" s="39">
        <v>39.47</v>
      </c>
      <c r="F1133" s="11">
        <f t="shared" si="51"/>
        <v>0</v>
      </c>
      <c r="G1133" s="11">
        <f t="shared" si="52"/>
        <v>39.844965000000002</v>
      </c>
      <c r="H1133" s="8">
        <f t="shared" si="53"/>
        <v>0</v>
      </c>
      <c r="K1133" s="63"/>
      <c r="L1133" s="63"/>
      <c r="M1133" s="63"/>
    </row>
    <row r="1134" spans="1:13" outlineLevel="1">
      <c r="A1134" s="6"/>
      <c r="B1134" s="36">
        <v>42694</v>
      </c>
      <c r="C1134" s="37">
        <v>0.35416666666666669</v>
      </c>
      <c r="D1134" s="39">
        <v>0</v>
      </c>
      <c r="E1134" s="39">
        <v>39.590000000000003</v>
      </c>
      <c r="F1134" s="11">
        <f t="shared" si="51"/>
        <v>0</v>
      </c>
      <c r="G1134" s="11">
        <f t="shared" si="52"/>
        <v>39.966105000000006</v>
      </c>
      <c r="H1134" s="8">
        <f t="shared" si="53"/>
        <v>0</v>
      </c>
      <c r="K1134" s="63"/>
      <c r="L1134" s="63"/>
      <c r="M1134" s="63"/>
    </row>
    <row r="1135" spans="1:13" outlineLevel="1">
      <c r="A1135" s="6"/>
      <c r="B1135" s="36">
        <v>42694</v>
      </c>
      <c r="C1135" s="37">
        <v>0.375</v>
      </c>
      <c r="D1135" s="39">
        <v>0</v>
      </c>
      <c r="E1135" s="39">
        <v>34.11</v>
      </c>
      <c r="F1135" s="11">
        <f t="shared" si="51"/>
        <v>0</v>
      </c>
      <c r="G1135" s="11">
        <f t="shared" si="52"/>
        <v>34.434045000000005</v>
      </c>
      <c r="H1135" s="8">
        <f t="shared" si="53"/>
        <v>0</v>
      </c>
      <c r="K1135" s="63"/>
      <c r="L1135" s="63"/>
      <c r="M1135" s="63"/>
    </row>
    <row r="1136" spans="1:13" outlineLevel="1">
      <c r="A1136" s="6"/>
      <c r="B1136" s="36">
        <v>42694</v>
      </c>
      <c r="C1136" s="37">
        <v>0.39583333333333331</v>
      </c>
      <c r="D1136" s="39">
        <v>0</v>
      </c>
      <c r="E1136" s="39">
        <v>44.83</v>
      </c>
      <c r="F1136" s="11">
        <f t="shared" si="51"/>
        <v>0</v>
      </c>
      <c r="G1136" s="11">
        <f t="shared" si="52"/>
        <v>45.255884999999999</v>
      </c>
      <c r="H1136" s="8">
        <f t="shared" si="53"/>
        <v>0</v>
      </c>
      <c r="K1136" s="63"/>
      <c r="L1136" s="63"/>
      <c r="M1136" s="63"/>
    </row>
    <row r="1137" spans="1:13" outlineLevel="1">
      <c r="A1137" s="6"/>
      <c r="B1137" s="36">
        <v>42694</v>
      </c>
      <c r="C1137" s="37">
        <v>0.41666666666666669</v>
      </c>
      <c r="D1137" s="39">
        <v>0</v>
      </c>
      <c r="E1137" s="39">
        <v>44.06</v>
      </c>
      <c r="F1137" s="11">
        <f t="shared" si="51"/>
        <v>0</v>
      </c>
      <c r="G1137" s="11">
        <f t="shared" si="52"/>
        <v>44.478570000000005</v>
      </c>
      <c r="H1137" s="8">
        <f t="shared" si="53"/>
        <v>0</v>
      </c>
      <c r="K1137" s="63"/>
      <c r="L1137" s="63"/>
      <c r="M1137" s="63"/>
    </row>
    <row r="1138" spans="1:13" outlineLevel="1">
      <c r="A1138" s="6"/>
      <c r="B1138" s="36">
        <v>42694</v>
      </c>
      <c r="C1138" s="37">
        <v>0.4375</v>
      </c>
      <c r="D1138" s="39">
        <v>0</v>
      </c>
      <c r="E1138" s="39">
        <v>38.31</v>
      </c>
      <c r="F1138" s="11">
        <f t="shared" si="51"/>
        <v>0</v>
      </c>
      <c r="G1138" s="11">
        <f t="shared" si="52"/>
        <v>38.673945000000003</v>
      </c>
      <c r="H1138" s="8">
        <f t="shared" si="53"/>
        <v>0</v>
      </c>
      <c r="K1138" s="63"/>
      <c r="L1138" s="63"/>
      <c r="M1138" s="63"/>
    </row>
    <row r="1139" spans="1:13" outlineLevel="1">
      <c r="A1139" s="6"/>
      <c r="B1139" s="36">
        <v>42694</v>
      </c>
      <c r="C1139" s="37">
        <v>0.45833333333333331</v>
      </c>
      <c r="D1139" s="39">
        <v>0</v>
      </c>
      <c r="E1139" s="39">
        <v>37.1</v>
      </c>
      <c r="F1139" s="11">
        <f t="shared" si="51"/>
        <v>0</v>
      </c>
      <c r="G1139" s="11">
        <f t="shared" si="52"/>
        <v>37.452450000000006</v>
      </c>
      <c r="H1139" s="8">
        <f t="shared" si="53"/>
        <v>0</v>
      </c>
      <c r="K1139" s="63"/>
      <c r="L1139" s="63"/>
      <c r="M1139" s="63"/>
    </row>
    <row r="1140" spans="1:13" outlineLevel="1">
      <c r="A1140" s="6"/>
      <c r="B1140" s="36">
        <v>42694</v>
      </c>
      <c r="C1140" s="37">
        <v>0.47916666666666669</v>
      </c>
      <c r="D1140" s="39">
        <v>0</v>
      </c>
      <c r="E1140" s="39">
        <v>44.95</v>
      </c>
      <c r="F1140" s="11">
        <f t="shared" si="51"/>
        <v>0</v>
      </c>
      <c r="G1140" s="11">
        <f t="shared" si="52"/>
        <v>45.377025000000003</v>
      </c>
      <c r="H1140" s="8">
        <f t="shared" si="53"/>
        <v>0</v>
      </c>
      <c r="K1140" s="63"/>
      <c r="L1140" s="63"/>
      <c r="M1140" s="63"/>
    </row>
    <row r="1141" spans="1:13" outlineLevel="1">
      <c r="A1141" s="6"/>
      <c r="B1141" s="36">
        <v>42694</v>
      </c>
      <c r="C1141" s="37">
        <v>0.5</v>
      </c>
      <c r="D1141" s="39">
        <v>0</v>
      </c>
      <c r="E1141" s="39">
        <v>45.58</v>
      </c>
      <c r="F1141" s="11">
        <f t="shared" si="51"/>
        <v>0</v>
      </c>
      <c r="G1141" s="11">
        <f t="shared" si="52"/>
        <v>46.013010000000001</v>
      </c>
      <c r="H1141" s="8">
        <f t="shared" si="53"/>
        <v>0</v>
      </c>
      <c r="K1141" s="63"/>
      <c r="L1141" s="63"/>
      <c r="M1141" s="63"/>
    </row>
    <row r="1142" spans="1:13" outlineLevel="1">
      <c r="A1142" s="6"/>
      <c r="B1142" s="36">
        <v>42694</v>
      </c>
      <c r="C1142" s="37">
        <v>0.52083333333333337</v>
      </c>
      <c r="D1142" s="39">
        <v>0</v>
      </c>
      <c r="E1142" s="39">
        <v>49.88</v>
      </c>
      <c r="F1142" s="11">
        <f t="shared" si="51"/>
        <v>0</v>
      </c>
      <c r="G1142" s="11">
        <f t="shared" si="52"/>
        <v>50.353860000000005</v>
      </c>
      <c r="H1142" s="8">
        <f t="shared" si="53"/>
        <v>0</v>
      </c>
      <c r="K1142" s="63"/>
      <c r="L1142" s="63"/>
      <c r="M1142" s="63"/>
    </row>
    <row r="1143" spans="1:13" outlineLevel="1">
      <c r="A1143" s="6"/>
      <c r="B1143" s="36">
        <v>42694</v>
      </c>
      <c r="C1143" s="37">
        <v>0.54166666666666663</v>
      </c>
      <c r="D1143" s="39">
        <v>0</v>
      </c>
      <c r="E1143" s="39">
        <v>47.5</v>
      </c>
      <c r="F1143" s="11">
        <f t="shared" si="51"/>
        <v>0</v>
      </c>
      <c r="G1143" s="11">
        <f t="shared" si="52"/>
        <v>47.951250000000002</v>
      </c>
      <c r="H1143" s="8">
        <f t="shared" si="53"/>
        <v>0</v>
      </c>
      <c r="K1143" s="63"/>
      <c r="L1143" s="63"/>
      <c r="M1143" s="63"/>
    </row>
    <row r="1144" spans="1:13" outlineLevel="1">
      <c r="A1144" s="6"/>
      <c r="B1144" s="36">
        <v>42694</v>
      </c>
      <c r="C1144" s="37">
        <v>0.5625</v>
      </c>
      <c r="D1144" s="39">
        <v>0</v>
      </c>
      <c r="E1144" s="39">
        <v>52.72</v>
      </c>
      <c r="F1144" s="11">
        <f t="shared" si="51"/>
        <v>0</v>
      </c>
      <c r="G1144" s="11">
        <f t="shared" si="52"/>
        <v>53.220840000000003</v>
      </c>
      <c r="H1144" s="8">
        <f t="shared" si="53"/>
        <v>0</v>
      </c>
      <c r="K1144" s="63"/>
      <c r="L1144" s="63"/>
      <c r="M1144" s="63"/>
    </row>
    <row r="1145" spans="1:13" outlineLevel="1">
      <c r="A1145" s="6"/>
      <c r="B1145" s="36">
        <v>42694</v>
      </c>
      <c r="C1145" s="37">
        <v>0.58333333333333337</v>
      </c>
      <c r="D1145" s="39">
        <v>0</v>
      </c>
      <c r="E1145" s="39">
        <v>57.51</v>
      </c>
      <c r="F1145" s="11">
        <f t="shared" si="51"/>
        <v>0</v>
      </c>
      <c r="G1145" s="11">
        <f t="shared" si="52"/>
        <v>58.056345</v>
      </c>
      <c r="H1145" s="8">
        <f t="shared" si="53"/>
        <v>0</v>
      </c>
      <c r="K1145" s="63"/>
      <c r="L1145" s="63"/>
      <c r="M1145" s="63"/>
    </row>
    <row r="1146" spans="1:13" outlineLevel="1">
      <c r="A1146" s="6"/>
      <c r="B1146" s="36">
        <v>42694</v>
      </c>
      <c r="C1146" s="37">
        <v>0.60416666666666663</v>
      </c>
      <c r="D1146" s="39">
        <v>0</v>
      </c>
      <c r="E1146" s="39">
        <v>65.41</v>
      </c>
      <c r="F1146" s="11">
        <f t="shared" si="51"/>
        <v>0</v>
      </c>
      <c r="G1146" s="11">
        <f t="shared" si="52"/>
        <v>66.031395000000003</v>
      </c>
      <c r="H1146" s="8">
        <f t="shared" si="53"/>
        <v>0</v>
      </c>
      <c r="K1146" s="63"/>
      <c r="L1146" s="63"/>
      <c r="M1146" s="63"/>
    </row>
    <row r="1147" spans="1:13" outlineLevel="1">
      <c r="A1147" s="6"/>
      <c r="B1147" s="36">
        <v>42694</v>
      </c>
      <c r="C1147" s="37">
        <v>0.625</v>
      </c>
      <c r="D1147" s="39">
        <v>0</v>
      </c>
      <c r="E1147" s="39">
        <v>64.180000000000007</v>
      </c>
      <c r="F1147" s="11">
        <f t="shared" si="51"/>
        <v>0</v>
      </c>
      <c r="G1147" s="11">
        <f t="shared" si="52"/>
        <v>64.789710000000014</v>
      </c>
      <c r="H1147" s="8">
        <f t="shared" si="53"/>
        <v>0</v>
      </c>
      <c r="K1147" s="63"/>
      <c r="L1147" s="63"/>
      <c r="M1147" s="63"/>
    </row>
    <row r="1148" spans="1:13" outlineLevel="1">
      <c r="A1148" s="6"/>
      <c r="B1148" s="36">
        <v>42694</v>
      </c>
      <c r="C1148" s="37">
        <v>0.64583333333333337</v>
      </c>
      <c r="D1148" s="39">
        <v>0</v>
      </c>
      <c r="E1148" s="39">
        <v>74.41</v>
      </c>
      <c r="F1148" s="11">
        <f t="shared" si="51"/>
        <v>0</v>
      </c>
      <c r="G1148" s="11">
        <f t="shared" si="52"/>
        <v>75.116895</v>
      </c>
      <c r="H1148" s="8">
        <f t="shared" si="53"/>
        <v>0</v>
      </c>
      <c r="K1148" s="63"/>
      <c r="L1148" s="63"/>
      <c r="M1148" s="63"/>
    </row>
    <row r="1149" spans="1:13" outlineLevel="1">
      <c r="A1149" s="6"/>
      <c r="B1149" s="36">
        <v>42694</v>
      </c>
      <c r="C1149" s="37">
        <v>0.66666666666666663</v>
      </c>
      <c r="D1149" s="39">
        <v>0</v>
      </c>
      <c r="E1149" s="39">
        <v>72.86</v>
      </c>
      <c r="F1149" s="11">
        <f t="shared" si="51"/>
        <v>0</v>
      </c>
      <c r="G1149" s="11">
        <f t="shared" si="52"/>
        <v>73.552170000000004</v>
      </c>
      <c r="H1149" s="8">
        <f t="shared" si="53"/>
        <v>0</v>
      </c>
      <c r="K1149" s="63"/>
      <c r="L1149" s="63"/>
      <c r="M1149" s="63"/>
    </row>
    <row r="1150" spans="1:13" outlineLevel="1">
      <c r="A1150" s="6"/>
      <c r="B1150" s="36">
        <v>42694</v>
      </c>
      <c r="C1150" s="37">
        <v>0.6875</v>
      </c>
      <c r="D1150" s="39">
        <v>0</v>
      </c>
      <c r="E1150" s="39">
        <v>64.66</v>
      </c>
      <c r="F1150" s="11">
        <f t="shared" si="51"/>
        <v>0</v>
      </c>
      <c r="G1150" s="11">
        <f t="shared" si="52"/>
        <v>65.274270000000001</v>
      </c>
      <c r="H1150" s="8">
        <f t="shared" si="53"/>
        <v>0</v>
      </c>
      <c r="K1150" s="63"/>
      <c r="L1150" s="63"/>
      <c r="M1150" s="63"/>
    </row>
    <row r="1151" spans="1:13" outlineLevel="1">
      <c r="A1151" s="6"/>
      <c r="B1151" s="36">
        <v>42694</v>
      </c>
      <c r="C1151" s="37">
        <v>0.70833333333333337</v>
      </c>
      <c r="D1151" s="39">
        <v>0</v>
      </c>
      <c r="E1151" s="39">
        <v>69.61</v>
      </c>
      <c r="F1151" s="11">
        <f t="shared" si="51"/>
        <v>0</v>
      </c>
      <c r="G1151" s="11">
        <f t="shared" si="52"/>
        <v>70.271295000000009</v>
      </c>
      <c r="H1151" s="8">
        <f t="shared" si="53"/>
        <v>0</v>
      </c>
      <c r="K1151" s="63"/>
      <c r="L1151" s="63"/>
      <c r="M1151" s="63"/>
    </row>
    <row r="1152" spans="1:13" outlineLevel="1">
      <c r="A1152" s="6"/>
      <c r="B1152" s="36">
        <v>42694</v>
      </c>
      <c r="C1152" s="37">
        <v>0.72916666666666663</v>
      </c>
      <c r="D1152" s="39">
        <v>0</v>
      </c>
      <c r="E1152" s="39">
        <v>66.58</v>
      </c>
      <c r="F1152" s="11">
        <f t="shared" si="51"/>
        <v>0</v>
      </c>
      <c r="G1152" s="11">
        <f t="shared" si="52"/>
        <v>67.212510000000009</v>
      </c>
      <c r="H1152" s="8">
        <f t="shared" si="53"/>
        <v>0</v>
      </c>
      <c r="K1152" s="63"/>
      <c r="L1152" s="63"/>
      <c r="M1152" s="63"/>
    </row>
    <row r="1153" spans="1:13" outlineLevel="1">
      <c r="A1153" s="6"/>
      <c r="B1153" s="36">
        <v>42694</v>
      </c>
      <c r="C1153" s="37">
        <v>0.75</v>
      </c>
      <c r="D1153" s="39">
        <v>0</v>
      </c>
      <c r="E1153" s="39">
        <v>70.05</v>
      </c>
      <c r="F1153" s="11">
        <f t="shared" si="51"/>
        <v>0</v>
      </c>
      <c r="G1153" s="11">
        <f t="shared" si="52"/>
        <v>70.715474999999998</v>
      </c>
      <c r="H1153" s="8">
        <f t="shared" si="53"/>
        <v>0</v>
      </c>
      <c r="K1153" s="63"/>
      <c r="L1153" s="63"/>
      <c r="M1153" s="63"/>
    </row>
    <row r="1154" spans="1:13" outlineLevel="1">
      <c r="A1154" s="6"/>
      <c r="B1154" s="36">
        <v>42694</v>
      </c>
      <c r="C1154" s="37">
        <v>0.77083333333333337</v>
      </c>
      <c r="D1154" s="39">
        <v>0</v>
      </c>
      <c r="E1154" s="39">
        <v>60.92</v>
      </c>
      <c r="F1154" s="11">
        <f t="shared" si="51"/>
        <v>0</v>
      </c>
      <c r="G1154" s="11">
        <f t="shared" si="52"/>
        <v>61.498740000000005</v>
      </c>
      <c r="H1154" s="8">
        <f t="shared" si="53"/>
        <v>0</v>
      </c>
      <c r="K1154" s="63"/>
      <c r="L1154" s="63"/>
      <c r="M1154" s="63"/>
    </row>
    <row r="1155" spans="1:13" outlineLevel="1">
      <c r="A1155" s="6"/>
      <c r="B1155" s="36">
        <v>42694</v>
      </c>
      <c r="C1155" s="37">
        <v>0.79166666666666663</v>
      </c>
      <c r="D1155" s="39">
        <v>-3.3099999999999996E-3</v>
      </c>
      <c r="E1155" s="39">
        <v>101.5</v>
      </c>
      <c r="F1155" s="11">
        <f t="shared" si="51"/>
        <v>-3.3090069999999997E-3</v>
      </c>
      <c r="G1155" s="11">
        <f t="shared" si="52"/>
        <v>102.46425000000001</v>
      </c>
      <c r="H1155" s="8">
        <f t="shared" si="53"/>
        <v>-0.24994832550024995</v>
      </c>
      <c r="K1155" s="63"/>
      <c r="L1155" s="63"/>
      <c r="M1155" s="63"/>
    </row>
    <row r="1156" spans="1:13" outlineLevel="1">
      <c r="A1156" s="6"/>
      <c r="B1156" s="36">
        <v>42694</v>
      </c>
      <c r="C1156" s="37">
        <v>0.8125</v>
      </c>
      <c r="D1156" s="39">
        <v>-4.8579999999999995E-3</v>
      </c>
      <c r="E1156" s="39">
        <v>89.81</v>
      </c>
      <c r="F1156" s="11">
        <f t="shared" si="51"/>
        <v>-4.8565425999999995E-3</v>
      </c>
      <c r="G1156" s="11">
        <f t="shared" si="52"/>
        <v>90.663195000000002</v>
      </c>
      <c r="H1156" s="8">
        <f t="shared" si="53"/>
        <v>-0.42415491403039296</v>
      </c>
      <c r="K1156" s="63"/>
      <c r="L1156" s="63"/>
      <c r="M1156" s="63"/>
    </row>
    <row r="1157" spans="1:13" outlineLevel="1">
      <c r="A1157" s="6"/>
      <c r="B1157" s="36">
        <v>42694</v>
      </c>
      <c r="C1157" s="37">
        <v>0.83333333333333337</v>
      </c>
      <c r="D1157" s="39">
        <v>-4.8370000000000002E-3</v>
      </c>
      <c r="E1157" s="39">
        <v>96.97</v>
      </c>
      <c r="F1157" s="11">
        <f t="shared" si="51"/>
        <v>-4.8355489000000001E-3</v>
      </c>
      <c r="G1157" s="11">
        <f t="shared" si="52"/>
        <v>97.891215000000003</v>
      </c>
      <c r="H1157" s="8">
        <f t="shared" si="53"/>
        <v>-0.38736994718708651</v>
      </c>
      <c r="K1157" s="63"/>
      <c r="L1157" s="63"/>
      <c r="M1157" s="63"/>
    </row>
    <row r="1158" spans="1:13" outlineLevel="1">
      <c r="A1158" s="6"/>
      <c r="B1158" s="36">
        <v>42694</v>
      </c>
      <c r="C1158" s="37">
        <v>0.85416666666666663</v>
      </c>
      <c r="D1158" s="39">
        <v>-4.8370000000000002E-3</v>
      </c>
      <c r="E1158" s="39">
        <v>69.400000000000006</v>
      </c>
      <c r="F1158" s="11">
        <f t="shared" si="51"/>
        <v>-4.8355489000000001E-3</v>
      </c>
      <c r="G1158" s="11">
        <f t="shared" si="52"/>
        <v>70.059300000000007</v>
      </c>
      <c r="H1158" s="8">
        <f t="shared" si="53"/>
        <v>-0.52195253315022994</v>
      </c>
      <c r="K1158" s="63"/>
      <c r="L1158" s="63"/>
      <c r="M1158" s="63"/>
    </row>
    <row r="1159" spans="1:13" outlineLevel="1">
      <c r="A1159" s="6"/>
      <c r="B1159" s="36">
        <v>42694</v>
      </c>
      <c r="C1159" s="37">
        <v>0.875</v>
      </c>
      <c r="D1159" s="39">
        <v>-4.8579999999999995E-3</v>
      </c>
      <c r="E1159" s="39">
        <v>50.98</v>
      </c>
      <c r="F1159" s="11">
        <f t="shared" si="51"/>
        <v>-4.8565425999999995E-3</v>
      </c>
      <c r="G1159" s="11">
        <f t="shared" si="52"/>
        <v>51.464309999999998</v>
      </c>
      <c r="H1159" s="8">
        <f t="shared" si="53"/>
        <v>-0.6145259689053939</v>
      </c>
      <c r="K1159" s="63"/>
      <c r="L1159" s="63"/>
      <c r="M1159" s="63"/>
    </row>
    <row r="1160" spans="1:13" outlineLevel="1">
      <c r="A1160" s="6"/>
      <c r="B1160" s="36">
        <v>42694</v>
      </c>
      <c r="C1160" s="37">
        <v>0.89583333333333337</v>
      </c>
      <c r="D1160" s="39">
        <v>-4.8799999999999998E-3</v>
      </c>
      <c r="E1160" s="39">
        <v>37.01</v>
      </c>
      <c r="F1160" s="11">
        <f t="shared" si="51"/>
        <v>-4.8785360000000002E-3</v>
      </c>
      <c r="G1160" s="11">
        <f t="shared" si="52"/>
        <v>37.361595000000001</v>
      </c>
      <c r="H1160" s="8">
        <f t="shared" si="53"/>
        <v>-0.68610952177508</v>
      </c>
      <c r="K1160" s="63"/>
      <c r="L1160" s="63"/>
      <c r="M1160" s="63"/>
    </row>
    <row r="1161" spans="1:13" outlineLevel="1">
      <c r="A1161" s="6"/>
      <c r="B1161" s="36">
        <v>42694</v>
      </c>
      <c r="C1161" s="37">
        <v>0.91666666666666663</v>
      </c>
      <c r="D1161" s="39">
        <v>-4.9230000000000003E-3</v>
      </c>
      <c r="E1161" s="39">
        <v>34.25</v>
      </c>
      <c r="F1161" s="11">
        <f t="shared" si="51"/>
        <v>-4.9215231000000002E-3</v>
      </c>
      <c r="G1161" s="11">
        <f t="shared" si="52"/>
        <v>34.575375000000001</v>
      </c>
      <c r="H1161" s="8">
        <f t="shared" si="53"/>
        <v>-0.7058676050463375</v>
      </c>
      <c r="K1161" s="63"/>
      <c r="L1161" s="63"/>
      <c r="M1161" s="63"/>
    </row>
    <row r="1162" spans="1:13" outlineLevel="1">
      <c r="A1162" s="6"/>
      <c r="B1162" s="36">
        <v>42694</v>
      </c>
      <c r="C1162" s="37">
        <v>0.9375</v>
      </c>
      <c r="D1162" s="39">
        <v>-4.8579999999999995E-3</v>
      </c>
      <c r="E1162" s="39">
        <v>38.24</v>
      </c>
      <c r="F1162" s="11">
        <f t="shared" si="51"/>
        <v>-4.8565425999999995E-3</v>
      </c>
      <c r="G1162" s="11">
        <f t="shared" si="52"/>
        <v>38.603280000000005</v>
      </c>
      <c r="H1162" s="8">
        <f t="shared" si="53"/>
        <v>-0.67698610898027189</v>
      </c>
      <c r="K1162" s="63"/>
      <c r="L1162" s="63"/>
      <c r="M1162" s="63"/>
    </row>
    <row r="1163" spans="1:13" outlineLevel="1">
      <c r="A1163" s="6"/>
      <c r="B1163" s="36">
        <v>42694</v>
      </c>
      <c r="C1163" s="37">
        <v>0.95833333333333337</v>
      </c>
      <c r="D1163" s="39">
        <v>-4.8579999999999995E-3</v>
      </c>
      <c r="E1163" s="39">
        <v>35.35</v>
      </c>
      <c r="F1163" s="11">
        <f t="shared" si="51"/>
        <v>-4.8565425999999995E-3</v>
      </c>
      <c r="G1163" s="11">
        <f t="shared" si="52"/>
        <v>35.685825000000001</v>
      </c>
      <c r="H1163" s="8">
        <f t="shared" si="53"/>
        <v>-0.69115485347135497</v>
      </c>
      <c r="K1163" s="63"/>
      <c r="L1163" s="63"/>
      <c r="M1163" s="63"/>
    </row>
    <row r="1164" spans="1:13" outlineLevel="1">
      <c r="A1164" s="6"/>
      <c r="B1164" s="36">
        <v>42694</v>
      </c>
      <c r="C1164" s="37">
        <v>0.97916666666666663</v>
      </c>
      <c r="D1164" s="39">
        <v>-4.901E-3</v>
      </c>
      <c r="E1164" s="39">
        <v>36.07</v>
      </c>
      <c r="F1164" s="11">
        <f t="shared" si="51"/>
        <v>-4.8995297000000004E-3</v>
      </c>
      <c r="G1164" s="11">
        <f t="shared" si="52"/>
        <v>36.412665000000004</v>
      </c>
      <c r="H1164" s="8">
        <f t="shared" si="53"/>
        <v>-0.69371135297634956</v>
      </c>
      <c r="K1164" s="63"/>
      <c r="L1164" s="63"/>
      <c r="M1164" s="63"/>
    </row>
    <row r="1165" spans="1:13" outlineLevel="1">
      <c r="A1165" s="6"/>
      <c r="B1165" s="36">
        <v>42694</v>
      </c>
      <c r="C1165" s="37">
        <v>0</v>
      </c>
      <c r="D1165" s="39">
        <v>-4.9020000000000001E-3</v>
      </c>
      <c r="E1165" s="39">
        <v>35.57</v>
      </c>
      <c r="F1165" s="11">
        <f t="shared" si="51"/>
        <v>-4.9005294E-3</v>
      </c>
      <c r="G1165" s="11">
        <f t="shared" si="52"/>
        <v>35.907915000000003</v>
      </c>
      <c r="H1165" s="8">
        <f t="shared" si="53"/>
        <v>-0.69632644004979893</v>
      </c>
      <c r="K1165" s="63"/>
      <c r="L1165" s="63"/>
      <c r="M1165" s="63"/>
    </row>
    <row r="1166" spans="1:13" outlineLevel="1">
      <c r="A1166" s="6"/>
      <c r="B1166" s="36">
        <v>42695</v>
      </c>
      <c r="C1166" s="37">
        <v>2.0833333333333332E-2</v>
      </c>
      <c r="D1166" s="39">
        <v>-4.8589999999999996E-3</v>
      </c>
      <c r="E1166" s="39">
        <v>38.549999999999997</v>
      </c>
      <c r="F1166" s="11">
        <f t="shared" ref="F1166:F1229" si="54">IF($B$11="Electricity",$D1166*$B$7,$D1166*$B$8)</f>
        <v>-4.8575423E-3</v>
      </c>
      <c r="G1166" s="11">
        <f t="shared" ref="G1166:G1229" si="55">$E1166*$B$8</f>
        <v>38.916224999999997</v>
      </c>
      <c r="H1166" s="8">
        <f t="shared" si="53"/>
        <v>-0.67560532030618248</v>
      </c>
      <c r="K1166" s="63"/>
      <c r="L1166" s="63"/>
      <c r="M1166" s="63"/>
    </row>
    <row r="1167" spans="1:13" outlineLevel="1">
      <c r="A1167" s="6"/>
      <c r="B1167" s="36">
        <v>42695</v>
      </c>
      <c r="C1167" s="37">
        <v>4.1666666666666664E-2</v>
      </c>
      <c r="D1167" s="39">
        <v>-4.7720000000000002E-3</v>
      </c>
      <c r="E1167" s="39">
        <v>35.08</v>
      </c>
      <c r="F1167" s="11">
        <f t="shared" si="54"/>
        <v>-4.7705684000000003E-3</v>
      </c>
      <c r="G1167" s="11">
        <f t="shared" si="55"/>
        <v>35.413260000000001</v>
      </c>
      <c r="H1167" s="8">
        <f t="shared" ref="H1167:H1230" si="56">F1167*($B$6-G1167)</f>
        <v>-0.68021979610301597</v>
      </c>
      <c r="K1167" s="63"/>
      <c r="L1167" s="63"/>
      <c r="M1167" s="63"/>
    </row>
    <row r="1168" spans="1:13" outlineLevel="1">
      <c r="A1168" s="6"/>
      <c r="B1168" s="36">
        <v>42695</v>
      </c>
      <c r="C1168" s="37">
        <v>6.25E-2</v>
      </c>
      <c r="D1168" s="39">
        <v>-4.816E-3</v>
      </c>
      <c r="E1168" s="39">
        <v>28.43</v>
      </c>
      <c r="F1168" s="11">
        <f t="shared" si="54"/>
        <v>-4.8145551999999999E-3</v>
      </c>
      <c r="G1168" s="11">
        <f t="shared" si="55"/>
        <v>28.700085000000001</v>
      </c>
      <c r="H1168" s="8">
        <f t="shared" si="56"/>
        <v>-0.71881268212280802</v>
      </c>
      <c r="K1168" s="63"/>
      <c r="L1168" s="63"/>
      <c r="M1168" s="63"/>
    </row>
    <row r="1169" spans="1:13" outlineLevel="1">
      <c r="A1169" s="6"/>
      <c r="B1169" s="36">
        <v>42695</v>
      </c>
      <c r="C1169" s="37">
        <v>8.3333333333333329E-2</v>
      </c>
      <c r="D1169" s="39">
        <v>-4.8370000000000002E-3</v>
      </c>
      <c r="E1169" s="39">
        <v>24.47</v>
      </c>
      <c r="F1169" s="11">
        <f t="shared" si="54"/>
        <v>-4.8355489000000001E-3</v>
      </c>
      <c r="G1169" s="11">
        <f t="shared" si="55"/>
        <v>24.702465</v>
      </c>
      <c r="H1169" s="8">
        <f t="shared" si="56"/>
        <v>-0.74127772674196157</v>
      </c>
      <c r="K1169" s="63"/>
      <c r="L1169" s="63"/>
      <c r="M1169" s="63"/>
    </row>
    <row r="1170" spans="1:13" outlineLevel="1">
      <c r="A1170" s="6"/>
      <c r="B1170" s="36">
        <v>42695</v>
      </c>
      <c r="C1170" s="37">
        <v>0.10416666666666667</v>
      </c>
      <c r="D1170" s="39">
        <v>-4.8370000000000002E-3</v>
      </c>
      <c r="E1170" s="39">
        <v>25.43</v>
      </c>
      <c r="F1170" s="11">
        <f t="shared" si="54"/>
        <v>-4.8355489000000001E-3</v>
      </c>
      <c r="G1170" s="11">
        <f t="shared" si="55"/>
        <v>25.671585</v>
      </c>
      <c r="H1170" s="8">
        <f t="shared" si="56"/>
        <v>-0.73659149959199355</v>
      </c>
      <c r="K1170" s="63"/>
      <c r="L1170" s="63"/>
      <c r="M1170" s="63"/>
    </row>
    <row r="1171" spans="1:13" outlineLevel="1">
      <c r="A1171" s="6"/>
      <c r="B1171" s="36">
        <v>42695</v>
      </c>
      <c r="C1171" s="37">
        <v>0.125</v>
      </c>
      <c r="D1171" s="39">
        <v>-4.8370000000000002E-3</v>
      </c>
      <c r="E1171" s="39">
        <v>15.45</v>
      </c>
      <c r="F1171" s="11">
        <f t="shared" si="54"/>
        <v>-4.8355489000000001E-3</v>
      </c>
      <c r="G1171" s="11">
        <f t="shared" si="55"/>
        <v>15.596775000000001</v>
      </c>
      <c r="H1171" s="8">
        <f t="shared" si="56"/>
        <v>-0.78530873600520246</v>
      </c>
      <c r="K1171" s="63"/>
      <c r="L1171" s="63"/>
      <c r="M1171" s="63"/>
    </row>
    <row r="1172" spans="1:13" outlineLevel="1">
      <c r="A1172" s="6"/>
      <c r="B1172" s="36">
        <v>42695</v>
      </c>
      <c r="C1172" s="37">
        <v>0.14583333333333334</v>
      </c>
      <c r="D1172" s="39">
        <v>-4.8370000000000002E-3</v>
      </c>
      <c r="E1172" s="39">
        <v>16.149999999999999</v>
      </c>
      <c r="F1172" s="11">
        <f t="shared" si="54"/>
        <v>-4.8355489000000001E-3</v>
      </c>
      <c r="G1172" s="11">
        <f t="shared" si="55"/>
        <v>16.303425000000001</v>
      </c>
      <c r="H1172" s="8">
        <f t="shared" si="56"/>
        <v>-0.78189169537501746</v>
      </c>
      <c r="K1172" s="63"/>
      <c r="L1172" s="63"/>
      <c r="M1172" s="63"/>
    </row>
    <row r="1173" spans="1:13" outlineLevel="1">
      <c r="A1173" s="6"/>
      <c r="B1173" s="36">
        <v>42695</v>
      </c>
      <c r="C1173" s="37">
        <v>0.16666666666666666</v>
      </c>
      <c r="D1173" s="39">
        <v>-4.7940000000000005E-3</v>
      </c>
      <c r="E1173" s="39">
        <v>30.81</v>
      </c>
      <c r="F1173" s="11">
        <f t="shared" si="54"/>
        <v>-4.792561800000001E-3</v>
      </c>
      <c r="G1173" s="11">
        <f t="shared" si="55"/>
        <v>31.102695000000001</v>
      </c>
      <c r="H1173" s="8">
        <f t="shared" si="56"/>
        <v>-0.70401441246594909</v>
      </c>
      <c r="K1173" s="63"/>
      <c r="L1173" s="63"/>
      <c r="M1173" s="63"/>
    </row>
    <row r="1174" spans="1:13" outlineLevel="1">
      <c r="A1174" s="6"/>
      <c r="B1174" s="36">
        <v>42695</v>
      </c>
      <c r="C1174" s="37">
        <v>0.1875</v>
      </c>
      <c r="D1174" s="39">
        <v>-4.8149999999999998E-3</v>
      </c>
      <c r="E1174" s="39">
        <v>30.79</v>
      </c>
      <c r="F1174" s="11">
        <f t="shared" si="54"/>
        <v>-4.8135555000000003E-3</v>
      </c>
      <c r="G1174" s="11">
        <f t="shared" si="55"/>
        <v>31.082505000000001</v>
      </c>
      <c r="H1174" s="8">
        <f t="shared" si="56"/>
        <v>-0.70719551610347253</v>
      </c>
      <c r="K1174" s="63"/>
      <c r="L1174" s="63"/>
      <c r="M1174" s="63"/>
    </row>
    <row r="1175" spans="1:13" outlineLevel="1">
      <c r="A1175" s="6"/>
      <c r="B1175" s="36">
        <v>42695</v>
      </c>
      <c r="C1175" s="37">
        <v>0.20833333333333334</v>
      </c>
      <c r="D1175" s="39">
        <v>-3.5259999999999996E-3</v>
      </c>
      <c r="E1175" s="39">
        <v>31.6</v>
      </c>
      <c r="F1175" s="11">
        <f t="shared" si="54"/>
        <v>-3.5249421999999997E-3</v>
      </c>
      <c r="G1175" s="11">
        <f t="shared" si="55"/>
        <v>31.900200000000005</v>
      </c>
      <c r="H1175" s="8">
        <f t="shared" si="56"/>
        <v>-0.51499335043155992</v>
      </c>
      <c r="K1175" s="63"/>
      <c r="L1175" s="63"/>
      <c r="M1175" s="63"/>
    </row>
    <row r="1176" spans="1:13" outlineLevel="1">
      <c r="A1176" s="6"/>
      <c r="B1176" s="36">
        <v>42695</v>
      </c>
      <c r="C1176" s="37">
        <v>0.22916666666666666</v>
      </c>
      <c r="D1176" s="39">
        <v>0</v>
      </c>
      <c r="E1176" s="39">
        <v>32.270000000000003</v>
      </c>
      <c r="F1176" s="11">
        <f t="shared" si="54"/>
        <v>0</v>
      </c>
      <c r="G1176" s="11">
        <f t="shared" si="55"/>
        <v>32.576565000000002</v>
      </c>
      <c r="H1176" s="8">
        <f t="shared" si="56"/>
        <v>0</v>
      </c>
      <c r="K1176" s="63"/>
      <c r="L1176" s="63"/>
      <c r="M1176" s="63"/>
    </row>
    <row r="1177" spans="1:13" outlineLevel="1">
      <c r="A1177" s="6"/>
      <c r="B1177" s="36">
        <v>42695</v>
      </c>
      <c r="C1177" s="37">
        <v>0.25</v>
      </c>
      <c r="D1177" s="39">
        <v>0</v>
      </c>
      <c r="E1177" s="39">
        <v>29.08</v>
      </c>
      <c r="F1177" s="11">
        <f t="shared" si="54"/>
        <v>0</v>
      </c>
      <c r="G1177" s="11">
        <f t="shared" si="55"/>
        <v>29.356259999999999</v>
      </c>
      <c r="H1177" s="8">
        <f t="shared" si="56"/>
        <v>0</v>
      </c>
      <c r="K1177" s="63"/>
      <c r="L1177" s="63"/>
      <c r="M1177" s="63"/>
    </row>
    <row r="1178" spans="1:13" outlineLevel="1">
      <c r="A1178" s="6"/>
      <c r="B1178" s="36">
        <v>42695</v>
      </c>
      <c r="C1178" s="37">
        <v>0.27083333333333331</v>
      </c>
      <c r="D1178" s="39">
        <v>0</v>
      </c>
      <c r="E1178" s="39">
        <v>40.28</v>
      </c>
      <c r="F1178" s="11">
        <f t="shared" si="54"/>
        <v>0</v>
      </c>
      <c r="G1178" s="11">
        <f t="shared" si="55"/>
        <v>40.662660000000002</v>
      </c>
      <c r="H1178" s="8">
        <f t="shared" si="56"/>
        <v>0</v>
      </c>
      <c r="K1178" s="63"/>
      <c r="L1178" s="63"/>
      <c r="M1178" s="63"/>
    </row>
    <row r="1179" spans="1:13" outlineLevel="1">
      <c r="A1179" s="6"/>
      <c r="B1179" s="36">
        <v>42695</v>
      </c>
      <c r="C1179" s="37">
        <v>0.29166666666666669</v>
      </c>
      <c r="D1179" s="39">
        <v>0</v>
      </c>
      <c r="E1179" s="39">
        <v>44.67</v>
      </c>
      <c r="F1179" s="11">
        <f t="shared" si="54"/>
        <v>0</v>
      </c>
      <c r="G1179" s="11">
        <f t="shared" si="55"/>
        <v>45.094365000000003</v>
      </c>
      <c r="H1179" s="8">
        <f t="shared" si="56"/>
        <v>0</v>
      </c>
      <c r="K1179" s="63"/>
      <c r="L1179" s="63"/>
      <c r="M1179" s="63"/>
    </row>
    <row r="1180" spans="1:13" outlineLevel="1">
      <c r="A1180" s="6"/>
      <c r="B1180" s="36">
        <v>42695</v>
      </c>
      <c r="C1180" s="37">
        <v>0.3125</v>
      </c>
      <c r="D1180" s="39">
        <v>0</v>
      </c>
      <c r="E1180" s="39">
        <v>40.89</v>
      </c>
      <c r="F1180" s="11">
        <f t="shared" si="54"/>
        <v>0</v>
      </c>
      <c r="G1180" s="11">
        <f t="shared" si="55"/>
        <v>41.278455000000001</v>
      </c>
      <c r="H1180" s="8">
        <f t="shared" si="56"/>
        <v>0</v>
      </c>
      <c r="K1180" s="63"/>
      <c r="L1180" s="63"/>
      <c r="M1180" s="63"/>
    </row>
    <row r="1181" spans="1:13" outlineLevel="1">
      <c r="A1181" s="6"/>
      <c r="B1181" s="36">
        <v>42695</v>
      </c>
      <c r="C1181" s="37">
        <v>0.33333333333333331</v>
      </c>
      <c r="D1181" s="39">
        <v>0</v>
      </c>
      <c r="E1181" s="39">
        <v>52.87</v>
      </c>
      <c r="F1181" s="11">
        <f t="shared" si="54"/>
        <v>0</v>
      </c>
      <c r="G1181" s="11">
        <f t="shared" si="55"/>
        <v>53.372264999999999</v>
      </c>
      <c r="H1181" s="8">
        <f t="shared" si="56"/>
        <v>0</v>
      </c>
      <c r="K1181" s="63"/>
      <c r="L1181" s="63"/>
      <c r="M1181" s="63"/>
    </row>
    <row r="1182" spans="1:13" outlineLevel="1">
      <c r="A1182" s="6"/>
      <c r="B1182" s="36">
        <v>42695</v>
      </c>
      <c r="C1182" s="37">
        <v>0.35416666666666669</v>
      </c>
      <c r="D1182" s="39">
        <v>0</v>
      </c>
      <c r="E1182" s="39">
        <v>58.91</v>
      </c>
      <c r="F1182" s="11">
        <f t="shared" si="54"/>
        <v>0</v>
      </c>
      <c r="G1182" s="11">
        <f t="shared" si="55"/>
        <v>59.469645</v>
      </c>
      <c r="H1182" s="8">
        <f t="shared" si="56"/>
        <v>0</v>
      </c>
      <c r="K1182" s="63"/>
      <c r="L1182" s="63"/>
      <c r="M1182" s="63"/>
    </row>
    <row r="1183" spans="1:13" outlineLevel="1">
      <c r="A1183" s="6"/>
      <c r="B1183" s="36">
        <v>42695</v>
      </c>
      <c r="C1183" s="37">
        <v>0.375</v>
      </c>
      <c r="D1183" s="39">
        <v>0</v>
      </c>
      <c r="E1183" s="39">
        <v>64.400000000000006</v>
      </c>
      <c r="F1183" s="11">
        <f t="shared" si="54"/>
        <v>0</v>
      </c>
      <c r="G1183" s="11">
        <f t="shared" si="55"/>
        <v>65.011800000000008</v>
      </c>
      <c r="H1183" s="8">
        <f t="shared" si="56"/>
        <v>0</v>
      </c>
      <c r="K1183" s="63"/>
      <c r="L1183" s="63"/>
      <c r="M1183" s="63"/>
    </row>
    <row r="1184" spans="1:13" outlineLevel="1">
      <c r="A1184" s="6"/>
      <c r="B1184" s="36">
        <v>42695</v>
      </c>
      <c r="C1184" s="37">
        <v>0.39583333333333331</v>
      </c>
      <c r="D1184" s="39">
        <v>0</v>
      </c>
      <c r="E1184" s="39">
        <v>59.11</v>
      </c>
      <c r="F1184" s="11">
        <f t="shared" si="54"/>
        <v>0</v>
      </c>
      <c r="G1184" s="11">
        <f t="shared" si="55"/>
        <v>59.671545000000002</v>
      </c>
      <c r="H1184" s="8">
        <f t="shared" si="56"/>
        <v>0</v>
      </c>
      <c r="K1184" s="63"/>
      <c r="L1184" s="63"/>
      <c r="M1184" s="63"/>
    </row>
    <row r="1185" spans="1:13" outlineLevel="1">
      <c r="A1185" s="6"/>
      <c r="B1185" s="36">
        <v>42695</v>
      </c>
      <c r="C1185" s="37">
        <v>0.41666666666666669</v>
      </c>
      <c r="D1185" s="39">
        <v>0</v>
      </c>
      <c r="E1185" s="39">
        <v>59.91</v>
      </c>
      <c r="F1185" s="11">
        <f t="shared" si="54"/>
        <v>0</v>
      </c>
      <c r="G1185" s="11">
        <f t="shared" si="55"/>
        <v>60.479145000000003</v>
      </c>
      <c r="H1185" s="8">
        <f t="shared" si="56"/>
        <v>0</v>
      </c>
      <c r="K1185" s="63"/>
      <c r="L1185" s="63"/>
      <c r="M1185" s="63"/>
    </row>
    <row r="1186" spans="1:13" outlineLevel="1">
      <c r="A1186" s="6"/>
      <c r="B1186" s="36">
        <v>42695</v>
      </c>
      <c r="C1186" s="37">
        <v>0.4375</v>
      </c>
      <c r="D1186" s="39">
        <v>0</v>
      </c>
      <c r="E1186" s="39">
        <v>58.2</v>
      </c>
      <c r="F1186" s="11">
        <f t="shared" si="54"/>
        <v>0</v>
      </c>
      <c r="G1186" s="11">
        <f t="shared" si="55"/>
        <v>58.752900000000004</v>
      </c>
      <c r="H1186" s="8">
        <f t="shared" si="56"/>
        <v>0</v>
      </c>
      <c r="K1186" s="63"/>
      <c r="L1186" s="63"/>
      <c r="M1186" s="63"/>
    </row>
    <row r="1187" spans="1:13" outlineLevel="1">
      <c r="A1187" s="6"/>
      <c r="B1187" s="36">
        <v>42695</v>
      </c>
      <c r="C1187" s="37">
        <v>0.45833333333333331</v>
      </c>
      <c r="D1187" s="39">
        <v>0</v>
      </c>
      <c r="E1187" s="39">
        <v>50.46</v>
      </c>
      <c r="F1187" s="11">
        <f t="shared" si="54"/>
        <v>0</v>
      </c>
      <c r="G1187" s="11">
        <f t="shared" si="55"/>
        <v>50.939370000000004</v>
      </c>
      <c r="H1187" s="8">
        <f t="shared" si="56"/>
        <v>0</v>
      </c>
      <c r="K1187" s="63"/>
      <c r="L1187" s="63"/>
      <c r="M1187" s="63"/>
    </row>
    <row r="1188" spans="1:13" outlineLevel="1">
      <c r="A1188" s="6"/>
      <c r="B1188" s="36">
        <v>42695</v>
      </c>
      <c r="C1188" s="37">
        <v>0.47916666666666669</v>
      </c>
      <c r="D1188" s="39">
        <v>0</v>
      </c>
      <c r="E1188" s="39">
        <v>51.87</v>
      </c>
      <c r="F1188" s="11">
        <f t="shared" si="54"/>
        <v>0</v>
      </c>
      <c r="G1188" s="11">
        <f t="shared" si="55"/>
        <v>52.362765000000003</v>
      </c>
      <c r="H1188" s="8">
        <f t="shared" si="56"/>
        <v>0</v>
      </c>
      <c r="K1188" s="63"/>
      <c r="L1188" s="63"/>
      <c r="M1188" s="63"/>
    </row>
    <row r="1189" spans="1:13" outlineLevel="1">
      <c r="A1189" s="6"/>
      <c r="B1189" s="36">
        <v>42695</v>
      </c>
      <c r="C1189" s="37">
        <v>0.5</v>
      </c>
      <c r="D1189" s="39">
        <v>0</v>
      </c>
      <c r="E1189" s="39">
        <v>56.43</v>
      </c>
      <c r="F1189" s="11">
        <f t="shared" si="54"/>
        <v>0</v>
      </c>
      <c r="G1189" s="11">
        <f t="shared" si="55"/>
        <v>56.966085000000007</v>
      </c>
      <c r="H1189" s="8">
        <f t="shared" si="56"/>
        <v>0</v>
      </c>
      <c r="K1189" s="63"/>
      <c r="L1189" s="63"/>
      <c r="M1189" s="63"/>
    </row>
    <row r="1190" spans="1:13" outlineLevel="1">
      <c r="A1190" s="6"/>
      <c r="B1190" s="36">
        <v>42695</v>
      </c>
      <c r="C1190" s="37">
        <v>0.52083333333333337</v>
      </c>
      <c r="D1190" s="39">
        <v>0</v>
      </c>
      <c r="E1190" s="39">
        <v>65.81</v>
      </c>
      <c r="F1190" s="11">
        <f t="shared" si="54"/>
        <v>0</v>
      </c>
      <c r="G1190" s="11">
        <f t="shared" si="55"/>
        <v>66.435195000000007</v>
      </c>
      <c r="H1190" s="8">
        <f t="shared" si="56"/>
        <v>0</v>
      </c>
      <c r="K1190" s="63"/>
      <c r="L1190" s="63"/>
      <c r="M1190" s="63"/>
    </row>
    <row r="1191" spans="1:13" outlineLevel="1">
      <c r="A1191" s="6"/>
      <c r="B1191" s="36">
        <v>42695</v>
      </c>
      <c r="C1191" s="37">
        <v>0.54166666666666663</v>
      </c>
      <c r="D1191" s="39">
        <v>0</v>
      </c>
      <c r="E1191" s="39">
        <v>96.02</v>
      </c>
      <c r="F1191" s="11">
        <f t="shared" si="54"/>
        <v>0</v>
      </c>
      <c r="G1191" s="11">
        <f t="shared" si="55"/>
        <v>96.932190000000006</v>
      </c>
      <c r="H1191" s="8">
        <f t="shared" si="56"/>
        <v>0</v>
      </c>
      <c r="K1191" s="63"/>
      <c r="L1191" s="63"/>
      <c r="M1191" s="63"/>
    </row>
    <row r="1192" spans="1:13" outlineLevel="1">
      <c r="A1192" s="6"/>
      <c r="B1192" s="36">
        <v>42695</v>
      </c>
      <c r="C1192" s="37">
        <v>0.5625</v>
      </c>
      <c r="D1192" s="39">
        <v>0</v>
      </c>
      <c r="E1192" s="39">
        <v>61.17</v>
      </c>
      <c r="F1192" s="11">
        <f t="shared" si="54"/>
        <v>0</v>
      </c>
      <c r="G1192" s="11">
        <f t="shared" si="55"/>
        <v>61.751115000000006</v>
      </c>
      <c r="H1192" s="8">
        <f t="shared" si="56"/>
        <v>0</v>
      </c>
      <c r="K1192" s="63"/>
      <c r="L1192" s="63"/>
      <c r="M1192" s="63"/>
    </row>
    <row r="1193" spans="1:13" outlineLevel="1">
      <c r="A1193" s="6"/>
      <c r="B1193" s="36">
        <v>42695</v>
      </c>
      <c r="C1193" s="37">
        <v>0.58333333333333337</v>
      </c>
      <c r="D1193" s="39">
        <v>0</v>
      </c>
      <c r="E1193" s="39">
        <v>71.48</v>
      </c>
      <c r="F1193" s="11">
        <f t="shared" si="54"/>
        <v>0</v>
      </c>
      <c r="G1193" s="11">
        <f t="shared" si="55"/>
        <v>72.159060000000011</v>
      </c>
      <c r="H1193" s="8">
        <f t="shared" si="56"/>
        <v>0</v>
      </c>
      <c r="K1193" s="63"/>
      <c r="L1193" s="63"/>
      <c r="M1193" s="63"/>
    </row>
    <row r="1194" spans="1:13" outlineLevel="1">
      <c r="A1194" s="6"/>
      <c r="B1194" s="36">
        <v>42695</v>
      </c>
      <c r="C1194" s="37">
        <v>0.60416666666666663</v>
      </c>
      <c r="D1194" s="39">
        <v>0</v>
      </c>
      <c r="E1194" s="39">
        <v>72.86</v>
      </c>
      <c r="F1194" s="11">
        <f t="shared" si="54"/>
        <v>0</v>
      </c>
      <c r="G1194" s="11">
        <f t="shared" si="55"/>
        <v>73.552170000000004</v>
      </c>
      <c r="H1194" s="8">
        <f t="shared" si="56"/>
        <v>0</v>
      </c>
      <c r="K1194" s="63"/>
      <c r="L1194" s="63"/>
      <c r="M1194" s="63"/>
    </row>
    <row r="1195" spans="1:13" outlineLevel="1">
      <c r="A1195" s="6"/>
      <c r="B1195" s="36">
        <v>42695</v>
      </c>
      <c r="C1195" s="37">
        <v>0.625</v>
      </c>
      <c r="D1195" s="39">
        <v>-2.1000000000000002E-5</v>
      </c>
      <c r="E1195" s="39">
        <v>77.78</v>
      </c>
      <c r="F1195" s="11">
        <f t="shared" si="54"/>
        <v>-2.0993700000000002E-5</v>
      </c>
      <c r="G1195" s="11">
        <f t="shared" si="55"/>
        <v>78.518910000000005</v>
      </c>
      <c r="H1195" s="8">
        <f t="shared" si="56"/>
        <v>-2.0884761591329999E-3</v>
      </c>
      <c r="K1195" s="63"/>
      <c r="L1195" s="63"/>
      <c r="M1195" s="63"/>
    </row>
    <row r="1196" spans="1:13" outlineLevel="1">
      <c r="A1196" s="6"/>
      <c r="B1196" s="36">
        <v>42695</v>
      </c>
      <c r="C1196" s="37">
        <v>0.64583333333333337</v>
      </c>
      <c r="D1196" s="39">
        <v>-2.14E-4</v>
      </c>
      <c r="E1196" s="39">
        <v>81.739999999999995</v>
      </c>
      <c r="F1196" s="11">
        <f t="shared" si="54"/>
        <v>-2.1393580000000001E-4</v>
      </c>
      <c r="G1196" s="11">
        <f t="shared" si="55"/>
        <v>82.516530000000003</v>
      </c>
      <c r="H1196" s="8">
        <f t="shared" si="56"/>
        <v>-2.0427332541226001E-2</v>
      </c>
      <c r="K1196" s="63"/>
      <c r="L1196" s="63"/>
      <c r="M1196" s="63"/>
    </row>
    <row r="1197" spans="1:13" outlineLevel="1">
      <c r="A1197" s="6"/>
      <c r="B1197" s="36">
        <v>42695</v>
      </c>
      <c r="C1197" s="37">
        <v>0.66666666666666663</v>
      </c>
      <c r="D1197" s="39">
        <v>0</v>
      </c>
      <c r="E1197" s="39">
        <v>76.290000000000006</v>
      </c>
      <c r="F1197" s="11">
        <f t="shared" si="54"/>
        <v>0</v>
      </c>
      <c r="G1197" s="11">
        <f t="shared" si="55"/>
        <v>77.014755000000008</v>
      </c>
      <c r="H1197" s="8">
        <f t="shared" si="56"/>
        <v>0</v>
      </c>
      <c r="K1197" s="63"/>
      <c r="L1197" s="63"/>
      <c r="M1197" s="63"/>
    </row>
    <row r="1198" spans="1:13" outlineLevel="1">
      <c r="A1198" s="6"/>
      <c r="B1198" s="36">
        <v>42695</v>
      </c>
      <c r="C1198" s="37">
        <v>0.6875</v>
      </c>
      <c r="D1198" s="39">
        <v>0</v>
      </c>
      <c r="E1198" s="39">
        <v>74.709999999999994</v>
      </c>
      <c r="F1198" s="11">
        <f t="shared" si="54"/>
        <v>0</v>
      </c>
      <c r="G1198" s="11">
        <f t="shared" si="55"/>
        <v>75.419744999999992</v>
      </c>
      <c r="H1198" s="8">
        <f t="shared" si="56"/>
        <v>0</v>
      </c>
      <c r="K1198" s="63"/>
      <c r="L1198" s="63"/>
      <c r="M1198" s="63"/>
    </row>
    <row r="1199" spans="1:13" outlineLevel="1">
      <c r="A1199" s="6"/>
      <c r="B1199" s="36">
        <v>42695</v>
      </c>
      <c r="C1199" s="37">
        <v>0.70833333333333337</v>
      </c>
      <c r="D1199" s="39">
        <v>-7.0899999999999999E-4</v>
      </c>
      <c r="E1199" s="39">
        <v>66.98</v>
      </c>
      <c r="F1199" s="11">
        <f t="shared" si="54"/>
        <v>-7.087873E-4</v>
      </c>
      <c r="G1199" s="11">
        <f t="shared" si="55"/>
        <v>67.616310000000013</v>
      </c>
      <c r="H1199" s="8">
        <f t="shared" si="56"/>
        <v>-7.823855759913699E-2</v>
      </c>
      <c r="K1199" s="63"/>
      <c r="L1199" s="63"/>
      <c r="M1199" s="63"/>
    </row>
    <row r="1200" spans="1:13" outlineLevel="1">
      <c r="A1200" s="6"/>
      <c r="B1200" s="36">
        <v>42695</v>
      </c>
      <c r="C1200" s="37">
        <v>0.72916666666666663</v>
      </c>
      <c r="D1200" s="39">
        <v>-7.0899999999999999E-4</v>
      </c>
      <c r="E1200" s="39">
        <v>51.03</v>
      </c>
      <c r="F1200" s="11">
        <f t="shared" si="54"/>
        <v>-7.087873E-4</v>
      </c>
      <c r="G1200" s="11">
        <f t="shared" si="55"/>
        <v>51.514785000000003</v>
      </c>
      <c r="H1200" s="8">
        <f t="shared" si="56"/>
        <v>-8.9651114029769496E-2</v>
      </c>
      <c r="K1200" s="63"/>
      <c r="L1200" s="63"/>
      <c r="M1200" s="63"/>
    </row>
    <row r="1201" spans="1:13" outlineLevel="1">
      <c r="A1201" s="6"/>
      <c r="B1201" s="36">
        <v>42695</v>
      </c>
      <c r="C1201" s="37">
        <v>0.75</v>
      </c>
      <c r="D1201" s="39">
        <v>0</v>
      </c>
      <c r="E1201" s="39">
        <v>42.51</v>
      </c>
      <c r="F1201" s="11">
        <f t="shared" si="54"/>
        <v>0</v>
      </c>
      <c r="G1201" s="11">
        <f t="shared" si="55"/>
        <v>42.913845000000002</v>
      </c>
      <c r="H1201" s="8">
        <f t="shared" si="56"/>
        <v>0</v>
      </c>
      <c r="K1201" s="63"/>
      <c r="L1201" s="63"/>
      <c r="M1201" s="63"/>
    </row>
    <row r="1202" spans="1:13" outlineLevel="1">
      <c r="A1202" s="6"/>
      <c r="B1202" s="36">
        <v>42695</v>
      </c>
      <c r="C1202" s="37">
        <v>0.77083333333333337</v>
      </c>
      <c r="D1202" s="39">
        <v>-7.3099999999999999E-4</v>
      </c>
      <c r="E1202" s="39">
        <v>57.05</v>
      </c>
      <c r="F1202" s="11">
        <f t="shared" si="54"/>
        <v>-7.3078070000000001E-4</v>
      </c>
      <c r="G1202" s="11">
        <f t="shared" si="55"/>
        <v>57.591974999999998</v>
      </c>
      <c r="H1202" s="8">
        <f t="shared" si="56"/>
        <v>-8.7991860795117505E-2</v>
      </c>
      <c r="K1202" s="63"/>
      <c r="L1202" s="63"/>
      <c r="M1202" s="63"/>
    </row>
    <row r="1203" spans="1:13" outlineLevel="1">
      <c r="A1203" s="6"/>
      <c r="B1203" s="36">
        <v>42695</v>
      </c>
      <c r="C1203" s="37">
        <v>0.79166666666666663</v>
      </c>
      <c r="D1203" s="39">
        <v>-4.0419999999999996E-3</v>
      </c>
      <c r="E1203" s="39">
        <v>58.42</v>
      </c>
      <c r="F1203" s="11">
        <f t="shared" si="54"/>
        <v>-4.0407873999999998E-3</v>
      </c>
      <c r="G1203" s="11">
        <f t="shared" si="55"/>
        <v>58.974990000000005</v>
      </c>
      <c r="H1203" s="8">
        <f t="shared" si="56"/>
        <v>-0.48095476069287396</v>
      </c>
      <c r="K1203" s="63"/>
      <c r="L1203" s="63"/>
      <c r="M1203" s="63"/>
    </row>
    <row r="1204" spans="1:13" outlineLevel="1">
      <c r="A1204" s="6"/>
      <c r="B1204" s="36">
        <v>42695</v>
      </c>
      <c r="C1204" s="37">
        <v>0.8125</v>
      </c>
      <c r="D1204" s="39">
        <v>-9.7619999999999998E-3</v>
      </c>
      <c r="E1204" s="39">
        <v>73.34</v>
      </c>
      <c r="F1204" s="11">
        <f t="shared" si="54"/>
        <v>-9.7590713999999995E-3</v>
      </c>
      <c r="G1204" s="11">
        <f t="shared" si="55"/>
        <v>74.036730000000006</v>
      </c>
      <c r="H1204" s="8">
        <f t="shared" si="56"/>
        <v>-1.0145849749074778</v>
      </c>
      <c r="K1204" s="63"/>
      <c r="L1204" s="63"/>
      <c r="M1204" s="63"/>
    </row>
    <row r="1205" spans="1:13" outlineLevel="1">
      <c r="A1205" s="6"/>
      <c r="B1205" s="36">
        <v>42695</v>
      </c>
      <c r="C1205" s="37">
        <v>0.83333333333333337</v>
      </c>
      <c r="D1205" s="39">
        <v>-9.7609999999999988E-3</v>
      </c>
      <c r="E1205" s="39">
        <v>51.3</v>
      </c>
      <c r="F1205" s="11">
        <f t="shared" si="54"/>
        <v>-9.758071699999999E-3</v>
      </c>
      <c r="G1205" s="11">
        <f t="shared" si="55"/>
        <v>51.787350000000004</v>
      </c>
      <c r="H1205" s="8">
        <f t="shared" si="56"/>
        <v>-1.2315920881470048</v>
      </c>
      <c r="K1205" s="63"/>
      <c r="L1205" s="63"/>
      <c r="M1205" s="63"/>
    </row>
    <row r="1206" spans="1:13" outlineLevel="1">
      <c r="A1206" s="6"/>
      <c r="B1206" s="36">
        <v>42695</v>
      </c>
      <c r="C1206" s="37">
        <v>0.85416666666666663</v>
      </c>
      <c r="D1206" s="39">
        <v>-9.7830000000000018E-3</v>
      </c>
      <c r="E1206" s="39">
        <v>44.23</v>
      </c>
      <c r="F1206" s="11">
        <f t="shared" si="54"/>
        <v>-9.7800651000000023E-3</v>
      </c>
      <c r="G1206" s="11">
        <f t="shared" si="55"/>
        <v>44.650185</v>
      </c>
      <c r="H1206" s="8">
        <f t="shared" si="56"/>
        <v>-1.3041698717729568</v>
      </c>
      <c r="K1206" s="63"/>
      <c r="L1206" s="63"/>
      <c r="M1206" s="63"/>
    </row>
    <row r="1207" spans="1:13" outlineLevel="1">
      <c r="A1207" s="6"/>
      <c r="B1207" s="36">
        <v>42695</v>
      </c>
      <c r="C1207" s="37">
        <v>0.875</v>
      </c>
      <c r="D1207" s="39">
        <v>-9.8470000000000016E-3</v>
      </c>
      <c r="E1207" s="39">
        <v>35.71</v>
      </c>
      <c r="F1207" s="11">
        <f t="shared" si="54"/>
        <v>-9.8440459000000025E-3</v>
      </c>
      <c r="G1207" s="11">
        <f t="shared" si="55"/>
        <v>36.049245000000006</v>
      </c>
      <c r="H1207" s="8">
        <f t="shared" si="56"/>
        <v>-1.3973697477596547</v>
      </c>
      <c r="K1207" s="63"/>
      <c r="L1207" s="63"/>
      <c r="M1207" s="63"/>
    </row>
    <row r="1208" spans="1:13" outlineLevel="1">
      <c r="A1208" s="6"/>
      <c r="B1208" s="36">
        <v>42695</v>
      </c>
      <c r="C1208" s="37">
        <v>0.89583333333333337</v>
      </c>
      <c r="D1208" s="39">
        <v>-9.7179999999999992E-3</v>
      </c>
      <c r="E1208" s="39">
        <v>38.01</v>
      </c>
      <c r="F1208" s="11">
        <f t="shared" si="54"/>
        <v>-9.7150845999999999E-3</v>
      </c>
      <c r="G1208" s="11">
        <f t="shared" si="55"/>
        <v>38.371095000000004</v>
      </c>
      <c r="H1208" s="8">
        <f t="shared" si="56"/>
        <v>-1.356506624680363</v>
      </c>
      <c r="K1208" s="63"/>
      <c r="L1208" s="63"/>
      <c r="M1208" s="63"/>
    </row>
    <row r="1209" spans="1:13" outlineLevel="1">
      <c r="A1209" s="6"/>
      <c r="B1209" s="36">
        <v>42695</v>
      </c>
      <c r="C1209" s="37">
        <v>0.91666666666666663</v>
      </c>
      <c r="D1209" s="39">
        <v>-9.6760000000000006E-3</v>
      </c>
      <c r="E1209" s="39">
        <v>34.68</v>
      </c>
      <c r="F1209" s="11">
        <f t="shared" si="54"/>
        <v>-9.6730972000000012E-3</v>
      </c>
      <c r="G1209" s="11">
        <f t="shared" si="55"/>
        <v>35.009460000000004</v>
      </c>
      <c r="H1209" s="8">
        <f t="shared" si="56"/>
        <v>-1.3831613921004882</v>
      </c>
      <c r="K1209" s="63"/>
      <c r="L1209" s="63"/>
      <c r="M1209" s="63"/>
    </row>
    <row r="1210" spans="1:13" outlineLevel="1">
      <c r="A1210" s="6"/>
      <c r="B1210" s="36">
        <v>42695</v>
      </c>
      <c r="C1210" s="37">
        <v>0.9375</v>
      </c>
      <c r="D1210" s="39">
        <v>-9.7830000000000018E-3</v>
      </c>
      <c r="E1210" s="39">
        <v>50.37</v>
      </c>
      <c r="F1210" s="11">
        <f t="shared" si="54"/>
        <v>-9.7800651000000023E-3</v>
      </c>
      <c r="G1210" s="11">
        <f t="shared" si="55"/>
        <v>50.848514999999999</v>
      </c>
      <c r="H1210" s="8">
        <f t="shared" si="56"/>
        <v>-1.2435498008616739</v>
      </c>
      <c r="K1210" s="63"/>
      <c r="L1210" s="63"/>
      <c r="M1210" s="63"/>
    </row>
    <row r="1211" spans="1:13" outlineLevel="1">
      <c r="A1211" s="6"/>
      <c r="B1211" s="36">
        <v>42695</v>
      </c>
      <c r="C1211" s="37">
        <v>0.95833333333333337</v>
      </c>
      <c r="D1211" s="39">
        <v>-9.6329999999999992E-3</v>
      </c>
      <c r="E1211" s="39">
        <v>34.96</v>
      </c>
      <c r="F1211" s="11">
        <f t="shared" si="54"/>
        <v>-9.6301101000000004E-3</v>
      </c>
      <c r="G1211" s="11">
        <f t="shared" si="55"/>
        <v>35.292120000000004</v>
      </c>
      <c r="H1211" s="8">
        <f t="shared" si="56"/>
        <v>-1.3742925965375878</v>
      </c>
      <c r="K1211" s="63"/>
      <c r="L1211" s="63"/>
      <c r="M1211" s="63"/>
    </row>
    <row r="1212" spans="1:13" outlineLevel="1">
      <c r="A1212" s="6"/>
      <c r="B1212" s="36">
        <v>42695</v>
      </c>
      <c r="C1212" s="37">
        <v>0.97916666666666663</v>
      </c>
      <c r="D1212" s="39">
        <v>-9.5680000000000001E-3</v>
      </c>
      <c r="E1212" s="39">
        <v>35.630000000000003</v>
      </c>
      <c r="F1212" s="11">
        <f t="shared" si="54"/>
        <v>-9.5651295999999997E-3</v>
      </c>
      <c r="G1212" s="11">
        <f t="shared" si="55"/>
        <v>35.968485000000008</v>
      </c>
      <c r="H1212" s="8">
        <f t="shared" si="56"/>
        <v>-1.3585498482593439</v>
      </c>
      <c r="K1212" s="63"/>
      <c r="L1212" s="63"/>
      <c r="M1212" s="63"/>
    </row>
    <row r="1213" spans="1:13" outlineLevel="1">
      <c r="A1213" s="6"/>
      <c r="B1213" s="36">
        <v>42695</v>
      </c>
      <c r="C1213" s="37">
        <v>0</v>
      </c>
      <c r="D1213" s="39">
        <v>-9.5469999999999999E-3</v>
      </c>
      <c r="E1213" s="39">
        <v>38.43</v>
      </c>
      <c r="F1213" s="11">
        <f t="shared" si="54"/>
        <v>-9.5441359000000003E-3</v>
      </c>
      <c r="G1213" s="11">
        <f t="shared" si="55"/>
        <v>38.795085</v>
      </c>
      <c r="H1213" s="8">
        <f t="shared" si="56"/>
        <v>-1.3285906267079486</v>
      </c>
      <c r="K1213" s="63"/>
      <c r="L1213" s="63"/>
      <c r="M1213" s="63"/>
    </row>
    <row r="1214" spans="1:13" outlineLevel="1">
      <c r="A1214" s="6"/>
      <c r="B1214" s="36">
        <v>42696</v>
      </c>
      <c r="C1214" s="37">
        <v>2.0833333333333332E-2</v>
      </c>
      <c r="D1214" s="39">
        <v>-9.5249999999999987E-3</v>
      </c>
      <c r="E1214" s="39">
        <v>33.17</v>
      </c>
      <c r="F1214" s="11">
        <f t="shared" si="54"/>
        <v>-9.5221424999999988E-3</v>
      </c>
      <c r="G1214" s="11">
        <f t="shared" si="55"/>
        <v>33.485115</v>
      </c>
      <c r="H1214" s="8">
        <f t="shared" si="56"/>
        <v>-1.3760913283411123</v>
      </c>
      <c r="K1214" s="63"/>
      <c r="L1214" s="63"/>
      <c r="M1214" s="63"/>
    </row>
    <row r="1215" spans="1:13" outlineLevel="1">
      <c r="A1215" s="6"/>
      <c r="B1215" s="36">
        <v>42696</v>
      </c>
      <c r="C1215" s="37">
        <v>4.1666666666666664E-2</v>
      </c>
      <c r="D1215" s="39">
        <v>-9.5899999999999996E-3</v>
      </c>
      <c r="E1215" s="39">
        <v>33.75</v>
      </c>
      <c r="F1215" s="11">
        <f t="shared" si="54"/>
        <v>-9.5871229999999995E-3</v>
      </c>
      <c r="G1215" s="11">
        <f t="shared" si="55"/>
        <v>34.070625</v>
      </c>
      <c r="H1215" s="8">
        <f t="shared" si="56"/>
        <v>-1.3798686214381248</v>
      </c>
      <c r="K1215" s="63"/>
      <c r="L1215" s="63"/>
      <c r="M1215" s="63"/>
    </row>
    <row r="1216" spans="1:13" outlineLevel="1">
      <c r="A1216" s="6"/>
      <c r="B1216" s="36">
        <v>42696</v>
      </c>
      <c r="C1216" s="37">
        <v>6.25E-2</v>
      </c>
      <c r="D1216" s="39">
        <v>-9.6110000000000015E-3</v>
      </c>
      <c r="E1216" s="39">
        <v>32.479999999999997</v>
      </c>
      <c r="F1216" s="11">
        <f t="shared" si="54"/>
        <v>-9.6081167000000023E-3</v>
      </c>
      <c r="G1216" s="11">
        <f t="shared" si="55"/>
        <v>32.788559999999997</v>
      </c>
      <c r="H1216" s="8">
        <f t="shared" si="56"/>
        <v>-1.3952084616950484</v>
      </c>
      <c r="K1216" s="63"/>
      <c r="L1216" s="63"/>
      <c r="M1216" s="63"/>
    </row>
    <row r="1217" spans="1:13" outlineLevel="1">
      <c r="A1217" s="6"/>
      <c r="B1217" s="36">
        <v>42696</v>
      </c>
      <c r="C1217" s="37">
        <v>8.3333333333333329E-2</v>
      </c>
      <c r="D1217" s="39">
        <v>-9.6110000000000015E-3</v>
      </c>
      <c r="E1217" s="39">
        <v>33.39</v>
      </c>
      <c r="F1217" s="11">
        <f t="shared" si="54"/>
        <v>-9.6081167000000023E-3</v>
      </c>
      <c r="G1217" s="11">
        <f t="shared" si="55"/>
        <v>33.707205000000002</v>
      </c>
      <c r="H1217" s="8">
        <f t="shared" si="56"/>
        <v>-1.3863820133291769</v>
      </c>
      <c r="K1217" s="63"/>
      <c r="L1217" s="63"/>
      <c r="M1217" s="63"/>
    </row>
    <row r="1218" spans="1:13" outlineLevel="1">
      <c r="A1218" s="6"/>
      <c r="B1218" s="36">
        <v>42696</v>
      </c>
      <c r="C1218" s="37">
        <v>0.10416666666666667</v>
      </c>
      <c r="D1218" s="39">
        <v>-9.6110000000000015E-3</v>
      </c>
      <c r="E1218" s="39">
        <v>31.15</v>
      </c>
      <c r="F1218" s="11">
        <f t="shared" si="54"/>
        <v>-9.6081167000000023E-3</v>
      </c>
      <c r="G1218" s="11">
        <f t="shared" si="55"/>
        <v>31.445924999999999</v>
      </c>
      <c r="H1218" s="8">
        <f t="shared" si="56"/>
        <v>-1.4081086554605529</v>
      </c>
      <c r="K1218" s="63"/>
      <c r="L1218" s="63"/>
      <c r="M1218" s="63"/>
    </row>
    <row r="1219" spans="1:13" outlineLevel="1">
      <c r="A1219" s="6"/>
      <c r="B1219" s="36">
        <v>42696</v>
      </c>
      <c r="C1219" s="37">
        <v>0.125</v>
      </c>
      <c r="D1219" s="39">
        <v>-9.6110000000000015E-3</v>
      </c>
      <c r="E1219" s="39">
        <v>32.840000000000003</v>
      </c>
      <c r="F1219" s="11">
        <f t="shared" si="54"/>
        <v>-9.6081167000000023E-3</v>
      </c>
      <c r="G1219" s="11">
        <f t="shared" si="55"/>
        <v>33.151980000000009</v>
      </c>
      <c r="H1219" s="8">
        <f t="shared" si="56"/>
        <v>-1.3917166799239342</v>
      </c>
      <c r="K1219" s="63"/>
      <c r="L1219" s="63"/>
      <c r="M1219" s="63"/>
    </row>
    <row r="1220" spans="1:13" outlineLevel="1">
      <c r="A1220" s="6"/>
      <c r="B1220" s="36">
        <v>42696</v>
      </c>
      <c r="C1220" s="37">
        <v>0.14583333333333334</v>
      </c>
      <c r="D1220" s="39">
        <v>-9.5899999999999996E-3</v>
      </c>
      <c r="E1220" s="39">
        <v>29.55</v>
      </c>
      <c r="F1220" s="11">
        <f t="shared" si="54"/>
        <v>-9.5871229999999995E-3</v>
      </c>
      <c r="G1220" s="11">
        <f t="shared" si="55"/>
        <v>29.830725000000001</v>
      </c>
      <c r="H1220" s="8">
        <f t="shared" si="56"/>
        <v>-1.4205170642458249</v>
      </c>
      <c r="K1220" s="63"/>
      <c r="L1220" s="63"/>
      <c r="M1220" s="63"/>
    </row>
    <row r="1221" spans="1:13" outlineLevel="1">
      <c r="A1221" s="6"/>
      <c r="B1221" s="36">
        <v>42696</v>
      </c>
      <c r="C1221" s="37">
        <v>0.16666666666666666</v>
      </c>
      <c r="D1221" s="39">
        <v>-9.5680000000000001E-3</v>
      </c>
      <c r="E1221" s="39">
        <v>29.96</v>
      </c>
      <c r="F1221" s="11">
        <f t="shared" si="54"/>
        <v>-9.5651295999999997E-3</v>
      </c>
      <c r="G1221" s="11">
        <f t="shared" si="55"/>
        <v>30.244620000000001</v>
      </c>
      <c r="H1221" s="8">
        <f t="shared" si="56"/>
        <v>-1.413299358797248</v>
      </c>
      <c r="K1221" s="63"/>
      <c r="L1221" s="63"/>
      <c r="M1221" s="63"/>
    </row>
    <row r="1222" spans="1:13" outlineLevel="1">
      <c r="A1222" s="6"/>
      <c r="B1222" s="36">
        <v>42696</v>
      </c>
      <c r="C1222" s="37">
        <v>0.1875</v>
      </c>
      <c r="D1222" s="39">
        <v>-9.5249999999999987E-3</v>
      </c>
      <c r="E1222" s="39">
        <v>29.94</v>
      </c>
      <c r="F1222" s="11">
        <f t="shared" si="54"/>
        <v>-9.5221424999999988E-3</v>
      </c>
      <c r="G1222" s="11">
        <f t="shared" si="55"/>
        <v>30.224430000000002</v>
      </c>
      <c r="H1222" s="8">
        <f t="shared" si="56"/>
        <v>-1.4071400355587247</v>
      </c>
      <c r="K1222" s="63"/>
      <c r="L1222" s="63"/>
      <c r="M1222" s="63"/>
    </row>
    <row r="1223" spans="1:13" outlineLevel="1">
      <c r="A1223" s="6"/>
      <c r="B1223" s="36">
        <v>42696</v>
      </c>
      <c r="C1223" s="37">
        <v>0.20833333333333334</v>
      </c>
      <c r="D1223" s="39">
        <v>-5.6969999999999998E-3</v>
      </c>
      <c r="E1223" s="39">
        <v>29.28</v>
      </c>
      <c r="F1223" s="11">
        <f t="shared" si="54"/>
        <v>-5.6952909000000003E-3</v>
      </c>
      <c r="G1223" s="11">
        <f t="shared" si="55"/>
        <v>29.558160000000004</v>
      </c>
      <c r="H1223" s="8">
        <f t="shared" si="56"/>
        <v>-0.84541946053125594</v>
      </c>
      <c r="K1223" s="63"/>
      <c r="L1223" s="63"/>
      <c r="M1223" s="63"/>
    </row>
    <row r="1224" spans="1:13" outlineLevel="1">
      <c r="A1224" s="6"/>
      <c r="B1224" s="36">
        <v>42696</v>
      </c>
      <c r="C1224" s="37">
        <v>0.22916666666666666</v>
      </c>
      <c r="D1224" s="39">
        <v>0</v>
      </c>
      <c r="E1224" s="39">
        <v>31.68</v>
      </c>
      <c r="F1224" s="11">
        <f t="shared" si="54"/>
        <v>0</v>
      </c>
      <c r="G1224" s="11">
        <f t="shared" si="55"/>
        <v>31.980960000000003</v>
      </c>
      <c r="H1224" s="8">
        <f t="shared" si="56"/>
        <v>0</v>
      </c>
      <c r="K1224" s="63"/>
      <c r="L1224" s="63"/>
      <c r="M1224" s="63"/>
    </row>
    <row r="1225" spans="1:13" outlineLevel="1">
      <c r="A1225" s="6"/>
      <c r="B1225" s="36">
        <v>42696</v>
      </c>
      <c r="C1225" s="37">
        <v>0.25</v>
      </c>
      <c r="D1225" s="39">
        <v>0</v>
      </c>
      <c r="E1225" s="39">
        <v>32.61</v>
      </c>
      <c r="F1225" s="11">
        <f t="shared" si="54"/>
        <v>0</v>
      </c>
      <c r="G1225" s="11">
        <f t="shared" si="55"/>
        <v>32.919795000000001</v>
      </c>
      <c r="H1225" s="8">
        <f t="shared" si="56"/>
        <v>0</v>
      </c>
      <c r="K1225" s="63"/>
      <c r="L1225" s="63"/>
      <c r="M1225" s="63"/>
    </row>
    <row r="1226" spans="1:13" outlineLevel="1">
      <c r="A1226" s="6"/>
      <c r="B1226" s="36">
        <v>42696</v>
      </c>
      <c r="C1226" s="37">
        <v>0.27083333333333331</v>
      </c>
      <c r="D1226" s="39">
        <v>0</v>
      </c>
      <c r="E1226" s="39">
        <v>31.71</v>
      </c>
      <c r="F1226" s="11">
        <f t="shared" si="54"/>
        <v>0</v>
      </c>
      <c r="G1226" s="11">
        <f t="shared" si="55"/>
        <v>32.011245000000002</v>
      </c>
      <c r="H1226" s="8">
        <f t="shared" si="56"/>
        <v>0</v>
      </c>
      <c r="K1226" s="63"/>
      <c r="L1226" s="63"/>
      <c r="M1226" s="63"/>
    </row>
    <row r="1227" spans="1:13" outlineLevel="1">
      <c r="A1227" s="6"/>
      <c r="B1227" s="36">
        <v>42696</v>
      </c>
      <c r="C1227" s="37">
        <v>0.29166666666666669</v>
      </c>
      <c r="D1227" s="39">
        <v>0</v>
      </c>
      <c r="E1227" s="39">
        <v>38.35</v>
      </c>
      <c r="F1227" s="11">
        <f t="shared" si="54"/>
        <v>0</v>
      </c>
      <c r="G1227" s="11">
        <f t="shared" si="55"/>
        <v>38.714325000000002</v>
      </c>
      <c r="H1227" s="8">
        <f t="shared" si="56"/>
        <v>0</v>
      </c>
      <c r="K1227" s="63"/>
      <c r="L1227" s="63"/>
      <c r="M1227" s="63"/>
    </row>
    <row r="1228" spans="1:13" outlineLevel="1">
      <c r="A1228" s="6"/>
      <c r="B1228" s="36">
        <v>42696</v>
      </c>
      <c r="C1228" s="37">
        <v>0.3125</v>
      </c>
      <c r="D1228" s="39">
        <v>0</v>
      </c>
      <c r="E1228" s="39">
        <v>30.07</v>
      </c>
      <c r="F1228" s="11">
        <f t="shared" si="54"/>
        <v>0</v>
      </c>
      <c r="G1228" s="11">
        <f t="shared" si="55"/>
        <v>30.355665000000002</v>
      </c>
      <c r="H1228" s="8">
        <f t="shared" si="56"/>
        <v>0</v>
      </c>
      <c r="K1228" s="63"/>
      <c r="L1228" s="63"/>
      <c r="M1228" s="63"/>
    </row>
    <row r="1229" spans="1:13" outlineLevel="1">
      <c r="A1229" s="6"/>
      <c r="B1229" s="36">
        <v>42696</v>
      </c>
      <c r="C1229" s="37">
        <v>0.33333333333333331</v>
      </c>
      <c r="D1229" s="39">
        <v>0</v>
      </c>
      <c r="E1229" s="39">
        <v>33.590000000000003</v>
      </c>
      <c r="F1229" s="11">
        <f t="shared" si="54"/>
        <v>0</v>
      </c>
      <c r="G1229" s="11">
        <f t="shared" si="55"/>
        <v>33.909105000000004</v>
      </c>
      <c r="H1229" s="8">
        <f t="shared" si="56"/>
        <v>0</v>
      </c>
      <c r="K1229" s="63"/>
      <c r="L1229" s="63"/>
      <c r="M1229" s="63"/>
    </row>
    <row r="1230" spans="1:13" outlineLevel="1">
      <c r="A1230" s="6"/>
      <c r="B1230" s="36">
        <v>42696</v>
      </c>
      <c r="C1230" s="37">
        <v>0.35416666666666669</v>
      </c>
      <c r="D1230" s="39">
        <v>0</v>
      </c>
      <c r="E1230" s="39">
        <v>43.61</v>
      </c>
      <c r="F1230" s="11">
        <f t="shared" ref="F1230:F1293" si="57">IF($B$11="Electricity",$D1230*$B$7,$D1230*$B$8)</f>
        <v>0</v>
      </c>
      <c r="G1230" s="11">
        <f t="shared" ref="G1230:G1293" si="58">$E1230*$B$8</f>
        <v>44.024295000000002</v>
      </c>
      <c r="H1230" s="8">
        <f t="shared" si="56"/>
        <v>0</v>
      </c>
      <c r="K1230" s="63"/>
      <c r="L1230" s="63"/>
      <c r="M1230" s="63"/>
    </row>
    <row r="1231" spans="1:13" outlineLevel="1">
      <c r="A1231" s="6"/>
      <c r="B1231" s="36">
        <v>42696</v>
      </c>
      <c r="C1231" s="37">
        <v>0.375</v>
      </c>
      <c r="D1231" s="39">
        <v>0</v>
      </c>
      <c r="E1231" s="39">
        <v>40.799999999999997</v>
      </c>
      <c r="F1231" s="11">
        <f t="shared" si="57"/>
        <v>0</v>
      </c>
      <c r="G1231" s="11">
        <f t="shared" si="58"/>
        <v>41.187599999999996</v>
      </c>
      <c r="H1231" s="8">
        <f t="shared" ref="H1231:H1294" si="59">F1231*($B$6-G1231)</f>
        <v>0</v>
      </c>
      <c r="K1231" s="63"/>
      <c r="L1231" s="63"/>
      <c r="M1231" s="63"/>
    </row>
    <row r="1232" spans="1:13" outlineLevel="1">
      <c r="A1232" s="6"/>
      <c r="B1232" s="36">
        <v>42696</v>
      </c>
      <c r="C1232" s="37">
        <v>0.39583333333333331</v>
      </c>
      <c r="D1232" s="39">
        <v>0</v>
      </c>
      <c r="E1232" s="39">
        <v>47.89</v>
      </c>
      <c r="F1232" s="11">
        <f t="shared" si="57"/>
        <v>0</v>
      </c>
      <c r="G1232" s="11">
        <f t="shared" si="58"/>
        <v>48.344955000000006</v>
      </c>
      <c r="H1232" s="8">
        <f t="shared" si="59"/>
        <v>0</v>
      </c>
      <c r="K1232" s="63"/>
      <c r="L1232" s="63"/>
      <c r="M1232" s="63"/>
    </row>
    <row r="1233" spans="1:13" outlineLevel="1">
      <c r="A1233" s="6"/>
      <c r="B1233" s="36">
        <v>42696</v>
      </c>
      <c r="C1233" s="37">
        <v>0.41666666666666669</v>
      </c>
      <c r="D1233" s="39">
        <v>0</v>
      </c>
      <c r="E1233" s="39">
        <v>54.76</v>
      </c>
      <c r="F1233" s="11">
        <f t="shared" si="57"/>
        <v>0</v>
      </c>
      <c r="G1233" s="11">
        <f t="shared" si="58"/>
        <v>55.28022</v>
      </c>
      <c r="H1233" s="8">
        <f t="shared" si="59"/>
        <v>0</v>
      </c>
      <c r="K1233" s="63"/>
      <c r="L1233" s="63"/>
      <c r="M1233" s="63"/>
    </row>
    <row r="1234" spans="1:13" outlineLevel="1">
      <c r="A1234" s="6"/>
      <c r="B1234" s="36">
        <v>42696</v>
      </c>
      <c r="C1234" s="37">
        <v>0.4375</v>
      </c>
      <c r="D1234" s="39">
        <v>0</v>
      </c>
      <c r="E1234" s="39">
        <v>62.33</v>
      </c>
      <c r="F1234" s="11">
        <f t="shared" si="57"/>
        <v>0</v>
      </c>
      <c r="G1234" s="11">
        <f t="shared" si="58"/>
        <v>62.922135000000004</v>
      </c>
      <c r="H1234" s="8">
        <f t="shared" si="59"/>
        <v>0</v>
      </c>
      <c r="K1234" s="63"/>
      <c r="L1234" s="63"/>
      <c r="M1234" s="63"/>
    </row>
    <row r="1235" spans="1:13" outlineLevel="1">
      <c r="A1235" s="6"/>
      <c r="B1235" s="36">
        <v>42696</v>
      </c>
      <c r="C1235" s="37">
        <v>0.45833333333333331</v>
      </c>
      <c r="D1235" s="39">
        <v>0</v>
      </c>
      <c r="E1235" s="39">
        <v>82.4</v>
      </c>
      <c r="F1235" s="11">
        <f t="shared" si="57"/>
        <v>0</v>
      </c>
      <c r="G1235" s="11">
        <f t="shared" si="58"/>
        <v>83.182800000000015</v>
      </c>
      <c r="H1235" s="8">
        <f t="shared" si="59"/>
        <v>0</v>
      </c>
      <c r="K1235" s="63"/>
      <c r="L1235" s="63"/>
      <c r="M1235" s="63"/>
    </row>
    <row r="1236" spans="1:13" outlineLevel="1">
      <c r="A1236" s="6"/>
      <c r="B1236" s="36">
        <v>42696</v>
      </c>
      <c r="C1236" s="37">
        <v>0.47916666666666669</v>
      </c>
      <c r="D1236" s="39">
        <v>0</v>
      </c>
      <c r="E1236" s="39">
        <v>99.92</v>
      </c>
      <c r="F1236" s="11">
        <f t="shared" si="57"/>
        <v>0</v>
      </c>
      <c r="G1236" s="11">
        <f t="shared" si="58"/>
        <v>100.86924</v>
      </c>
      <c r="H1236" s="8">
        <f t="shared" si="59"/>
        <v>0</v>
      </c>
      <c r="K1236" s="63"/>
      <c r="L1236" s="63"/>
      <c r="M1236" s="63"/>
    </row>
    <row r="1237" spans="1:13" outlineLevel="1">
      <c r="A1237" s="6"/>
      <c r="B1237" s="36">
        <v>42696</v>
      </c>
      <c r="C1237" s="37">
        <v>0.5</v>
      </c>
      <c r="D1237" s="39">
        <v>0</v>
      </c>
      <c r="E1237" s="39">
        <v>85.35</v>
      </c>
      <c r="F1237" s="11">
        <f t="shared" si="57"/>
        <v>0</v>
      </c>
      <c r="G1237" s="11">
        <f t="shared" si="58"/>
        <v>86.160825000000003</v>
      </c>
      <c r="H1237" s="8">
        <f t="shared" si="59"/>
        <v>0</v>
      </c>
      <c r="K1237" s="63"/>
      <c r="L1237" s="63"/>
      <c r="M1237" s="63"/>
    </row>
    <row r="1238" spans="1:13" outlineLevel="1">
      <c r="A1238" s="6"/>
      <c r="B1238" s="36">
        <v>42696</v>
      </c>
      <c r="C1238" s="37">
        <v>0.52083333333333337</v>
      </c>
      <c r="D1238" s="39">
        <v>0</v>
      </c>
      <c r="E1238" s="39">
        <v>89.76</v>
      </c>
      <c r="F1238" s="11">
        <f t="shared" si="57"/>
        <v>0</v>
      </c>
      <c r="G1238" s="11">
        <f t="shared" si="58"/>
        <v>90.61272000000001</v>
      </c>
      <c r="H1238" s="8">
        <f t="shared" si="59"/>
        <v>0</v>
      </c>
      <c r="K1238" s="63"/>
      <c r="L1238" s="63"/>
      <c r="M1238" s="63"/>
    </row>
    <row r="1239" spans="1:13" outlineLevel="1">
      <c r="A1239" s="6"/>
      <c r="B1239" s="36">
        <v>42696</v>
      </c>
      <c r="C1239" s="37">
        <v>0.54166666666666663</v>
      </c>
      <c r="D1239" s="39">
        <v>0</v>
      </c>
      <c r="E1239" s="39">
        <v>71.540000000000006</v>
      </c>
      <c r="F1239" s="11">
        <f t="shared" si="57"/>
        <v>0</v>
      </c>
      <c r="G1239" s="11">
        <f t="shared" si="58"/>
        <v>72.219630000000009</v>
      </c>
      <c r="H1239" s="8">
        <f t="shared" si="59"/>
        <v>0</v>
      </c>
      <c r="K1239" s="63"/>
      <c r="L1239" s="63"/>
      <c r="M1239" s="63"/>
    </row>
    <row r="1240" spans="1:13" outlineLevel="1">
      <c r="A1240" s="6"/>
      <c r="B1240" s="36">
        <v>42696</v>
      </c>
      <c r="C1240" s="37">
        <v>0.5625</v>
      </c>
      <c r="D1240" s="39">
        <v>0</v>
      </c>
      <c r="E1240" s="39">
        <v>88.21</v>
      </c>
      <c r="F1240" s="11">
        <f t="shared" si="57"/>
        <v>0</v>
      </c>
      <c r="G1240" s="11">
        <f t="shared" si="58"/>
        <v>89.047995</v>
      </c>
      <c r="H1240" s="8">
        <f t="shared" si="59"/>
        <v>0</v>
      </c>
      <c r="K1240" s="63"/>
      <c r="L1240" s="63"/>
      <c r="M1240" s="63"/>
    </row>
    <row r="1241" spans="1:13" outlineLevel="1">
      <c r="A1241" s="6"/>
      <c r="B1241" s="36">
        <v>42696</v>
      </c>
      <c r="C1241" s="37">
        <v>0.58333333333333337</v>
      </c>
      <c r="D1241" s="39">
        <v>0</v>
      </c>
      <c r="E1241" s="39">
        <v>113.95</v>
      </c>
      <c r="F1241" s="11">
        <f t="shared" si="57"/>
        <v>0</v>
      </c>
      <c r="G1241" s="11">
        <f t="shared" si="58"/>
        <v>115.03252500000001</v>
      </c>
      <c r="H1241" s="8">
        <f t="shared" si="59"/>
        <v>0</v>
      </c>
      <c r="K1241" s="63"/>
      <c r="L1241" s="63"/>
      <c r="M1241" s="63"/>
    </row>
    <row r="1242" spans="1:13" outlineLevel="1">
      <c r="A1242" s="6"/>
      <c r="B1242" s="36">
        <v>42696</v>
      </c>
      <c r="C1242" s="37">
        <v>0.60416666666666663</v>
      </c>
      <c r="D1242" s="39">
        <v>0</v>
      </c>
      <c r="E1242" s="39">
        <v>133.27000000000001</v>
      </c>
      <c r="F1242" s="11">
        <f t="shared" si="57"/>
        <v>0</v>
      </c>
      <c r="G1242" s="11">
        <f t="shared" si="58"/>
        <v>134.53606500000001</v>
      </c>
      <c r="H1242" s="8">
        <f t="shared" si="59"/>
        <v>0</v>
      </c>
      <c r="K1242" s="63"/>
      <c r="L1242" s="63"/>
      <c r="M1242" s="63"/>
    </row>
    <row r="1243" spans="1:13" outlineLevel="1">
      <c r="A1243" s="6"/>
      <c r="B1243" s="36">
        <v>42696</v>
      </c>
      <c r="C1243" s="37">
        <v>0.625</v>
      </c>
      <c r="D1243" s="39">
        <v>0</v>
      </c>
      <c r="E1243" s="39">
        <v>91.61</v>
      </c>
      <c r="F1243" s="11">
        <f t="shared" si="57"/>
        <v>0</v>
      </c>
      <c r="G1243" s="11">
        <f t="shared" si="58"/>
        <v>92.480295000000012</v>
      </c>
      <c r="H1243" s="8">
        <f t="shared" si="59"/>
        <v>0</v>
      </c>
      <c r="K1243" s="63"/>
      <c r="L1243" s="63"/>
      <c r="M1243" s="63"/>
    </row>
    <row r="1244" spans="1:13" outlineLevel="1">
      <c r="A1244" s="6"/>
      <c r="B1244" s="36">
        <v>42696</v>
      </c>
      <c r="C1244" s="37">
        <v>0.64583333333333337</v>
      </c>
      <c r="D1244" s="39">
        <v>0</v>
      </c>
      <c r="E1244" s="39">
        <v>56.85</v>
      </c>
      <c r="F1244" s="11">
        <f t="shared" si="57"/>
        <v>0</v>
      </c>
      <c r="G1244" s="11">
        <f t="shared" si="58"/>
        <v>57.390075000000003</v>
      </c>
      <c r="H1244" s="8">
        <f t="shared" si="59"/>
        <v>0</v>
      </c>
      <c r="K1244" s="63"/>
      <c r="L1244" s="63"/>
      <c r="M1244" s="63"/>
    </row>
    <row r="1245" spans="1:13" outlineLevel="1">
      <c r="A1245" s="6"/>
      <c r="B1245" s="36">
        <v>42696</v>
      </c>
      <c r="C1245" s="37">
        <v>0.66666666666666663</v>
      </c>
      <c r="D1245" s="39">
        <v>0</v>
      </c>
      <c r="E1245" s="39">
        <v>219.09</v>
      </c>
      <c r="F1245" s="11">
        <f t="shared" si="57"/>
        <v>0</v>
      </c>
      <c r="G1245" s="11">
        <f t="shared" si="58"/>
        <v>221.17135500000001</v>
      </c>
      <c r="H1245" s="8">
        <f t="shared" si="59"/>
        <v>0</v>
      </c>
      <c r="K1245" s="63"/>
      <c r="L1245" s="63"/>
      <c r="M1245" s="63"/>
    </row>
    <row r="1246" spans="1:13" outlineLevel="1">
      <c r="A1246" s="6"/>
      <c r="B1246" s="36">
        <v>42696</v>
      </c>
      <c r="C1246" s="37">
        <v>0.6875</v>
      </c>
      <c r="D1246" s="39">
        <v>0</v>
      </c>
      <c r="E1246" s="39">
        <v>60.46</v>
      </c>
      <c r="F1246" s="11">
        <f t="shared" si="57"/>
        <v>0</v>
      </c>
      <c r="G1246" s="11">
        <f t="shared" si="58"/>
        <v>61.034370000000003</v>
      </c>
      <c r="H1246" s="8">
        <f t="shared" si="59"/>
        <v>0</v>
      </c>
      <c r="K1246" s="63"/>
      <c r="L1246" s="63"/>
      <c r="M1246" s="63"/>
    </row>
    <row r="1247" spans="1:13" outlineLevel="1">
      <c r="A1247" s="6"/>
      <c r="B1247" s="36">
        <v>42696</v>
      </c>
      <c r="C1247" s="37">
        <v>0.70833333333333337</v>
      </c>
      <c r="D1247" s="39">
        <v>0</v>
      </c>
      <c r="E1247" s="39">
        <v>76.08</v>
      </c>
      <c r="F1247" s="11">
        <f t="shared" si="57"/>
        <v>0</v>
      </c>
      <c r="G1247" s="11">
        <f t="shared" si="58"/>
        <v>76.802760000000006</v>
      </c>
      <c r="H1247" s="8">
        <f t="shared" si="59"/>
        <v>0</v>
      </c>
      <c r="K1247" s="63"/>
      <c r="L1247" s="63"/>
      <c r="M1247" s="63"/>
    </row>
    <row r="1248" spans="1:13" outlineLevel="1">
      <c r="A1248" s="6"/>
      <c r="B1248" s="36">
        <v>42696</v>
      </c>
      <c r="C1248" s="37">
        <v>0.72916666666666663</v>
      </c>
      <c r="D1248" s="39">
        <v>0</v>
      </c>
      <c r="E1248" s="39">
        <v>80.38</v>
      </c>
      <c r="F1248" s="11">
        <f t="shared" si="57"/>
        <v>0</v>
      </c>
      <c r="G1248" s="11">
        <f t="shared" si="58"/>
        <v>81.143609999999995</v>
      </c>
      <c r="H1248" s="8">
        <f t="shared" si="59"/>
        <v>0</v>
      </c>
      <c r="K1248" s="63"/>
      <c r="L1248" s="63"/>
      <c r="M1248" s="63"/>
    </row>
    <row r="1249" spans="1:13" outlineLevel="1">
      <c r="A1249" s="6"/>
      <c r="B1249" s="36">
        <v>42696</v>
      </c>
      <c r="C1249" s="37">
        <v>0.75</v>
      </c>
      <c r="D1249" s="39">
        <v>0</v>
      </c>
      <c r="E1249" s="39">
        <v>57.13</v>
      </c>
      <c r="F1249" s="11">
        <f t="shared" si="57"/>
        <v>0</v>
      </c>
      <c r="G1249" s="11">
        <f t="shared" si="58"/>
        <v>57.672735000000003</v>
      </c>
      <c r="H1249" s="8">
        <f t="shared" si="59"/>
        <v>0</v>
      </c>
      <c r="K1249" s="63"/>
      <c r="L1249" s="63"/>
      <c r="M1249" s="63"/>
    </row>
    <row r="1250" spans="1:13" outlineLevel="1">
      <c r="A1250" s="6"/>
      <c r="B1250" s="36">
        <v>42696</v>
      </c>
      <c r="C1250" s="37">
        <v>0.77083333333333337</v>
      </c>
      <c r="D1250" s="39">
        <v>0</v>
      </c>
      <c r="E1250" s="39">
        <v>51.68</v>
      </c>
      <c r="F1250" s="11">
        <f t="shared" si="57"/>
        <v>0</v>
      </c>
      <c r="G1250" s="11">
        <f t="shared" si="58"/>
        <v>52.170960000000001</v>
      </c>
      <c r="H1250" s="8">
        <f t="shared" si="59"/>
        <v>0</v>
      </c>
      <c r="K1250" s="63"/>
      <c r="L1250" s="63"/>
      <c r="M1250" s="63"/>
    </row>
    <row r="1251" spans="1:13" outlineLevel="1">
      <c r="A1251" s="6"/>
      <c r="B1251" s="36">
        <v>42696</v>
      </c>
      <c r="C1251" s="37">
        <v>0.79166666666666663</v>
      </c>
      <c r="D1251" s="39">
        <v>-5.182E-3</v>
      </c>
      <c r="E1251" s="39">
        <v>47.18</v>
      </c>
      <c r="F1251" s="11">
        <f t="shared" si="57"/>
        <v>-5.1804453999999998E-3</v>
      </c>
      <c r="G1251" s="11">
        <f t="shared" si="58"/>
        <v>47.628210000000003</v>
      </c>
      <c r="H1251" s="8">
        <f t="shared" si="59"/>
        <v>-0.67538393979526601</v>
      </c>
      <c r="K1251" s="63"/>
      <c r="L1251" s="63"/>
      <c r="M1251" s="63"/>
    </row>
    <row r="1252" spans="1:13" outlineLevel="1">
      <c r="A1252" s="6"/>
      <c r="B1252" s="36">
        <v>42696</v>
      </c>
      <c r="C1252" s="37">
        <v>0.8125</v>
      </c>
      <c r="D1252" s="39">
        <v>-9.8689999999999993E-3</v>
      </c>
      <c r="E1252" s="39">
        <v>44.02</v>
      </c>
      <c r="F1252" s="11">
        <f t="shared" si="57"/>
        <v>-9.8660392999999989E-3</v>
      </c>
      <c r="G1252" s="11">
        <f t="shared" si="58"/>
        <v>44.438190000000006</v>
      </c>
      <c r="H1252" s="8">
        <f t="shared" si="59"/>
        <v>-1.3177260664391326</v>
      </c>
      <c r="K1252" s="63"/>
      <c r="L1252" s="63"/>
      <c r="M1252" s="63"/>
    </row>
    <row r="1253" spans="1:13" outlineLevel="1">
      <c r="A1253" s="6"/>
      <c r="B1253" s="36">
        <v>42696</v>
      </c>
      <c r="C1253" s="37">
        <v>0.83333333333333337</v>
      </c>
      <c r="D1253" s="39">
        <v>-9.9340000000000001E-3</v>
      </c>
      <c r="E1253" s="39">
        <v>36.450000000000003</v>
      </c>
      <c r="F1253" s="11">
        <f t="shared" si="57"/>
        <v>-9.9310198000000013E-3</v>
      </c>
      <c r="G1253" s="11">
        <f t="shared" si="58"/>
        <v>36.796275000000009</v>
      </c>
      <c r="H1253" s="8">
        <f t="shared" si="59"/>
        <v>-1.4022969888087551</v>
      </c>
      <c r="K1253" s="63"/>
      <c r="L1253" s="63"/>
      <c r="M1253" s="63"/>
    </row>
    <row r="1254" spans="1:13" outlineLevel="1">
      <c r="A1254" s="6"/>
      <c r="B1254" s="36">
        <v>42696</v>
      </c>
      <c r="C1254" s="37">
        <v>0.85416666666666663</v>
      </c>
      <c r="D1254" s="39">
        <v>-9.9769999999999998E-3</v>
      </c>
      <c r="E1254" s="39">
        <v>32.82</v>
      </c>
      <c r="F1254" s="11">
        <f t="shared" si="57"/>
        <v>-9.9740069000000004E-3</v>
      </c>
      <c r="G1254" s="11">
        <f t="shared" si="58"/>
        <v>33.131790000000002</v>
      </c>
      <c r="H1254" s="8">
        <f t="shared" si="59"/>
        <v>-1.4449165261306491</v>
      </c>
      <c r="K1254" s="63"/>
      <c r="L1254" s="63"/>
      <c r="M1254" s="63"/>
    </row>
    <row r="1255" spans="1:13" outlineLevel="1">
      <c r="A1255" s="6"/>
      <c r="B1255" s="36">
        <v>42696</v>
      </c>
      <c r="C1255" s="37">
        <v>0.875</v>
      </c>
      <c r="D1255" s="39">
        <v>-9.9980000000000017E-3</v>
      </c>
      <c r="E1255" s="39">
        <v>33.83</v>
      </c>
      <c r="F1255" s="11">
        <f t="shared" si="57"/>
        <v>-9.9950006000000015E-3</v>
      </c>
      <c r="G1255" s="11">
        <f t="shared" si="58"/>
        <v>34.151384999999998</v>
      </c>
      <c r="H1255" s="8">
        <f t="shared" si="59"/>
        <v>-1.4377669932341692</v>
      </c>
      <c r="K1255" s="63"/>
      <c r="L1255" s="63"/>
      <c r="M1255" s="63"/>
    </row>
    <row r="1256" spans="1:13" outlineLevel="1">
      <c r="A1256" s="6"/>
      <c r="B1256" s="36">
        <v>42696</v>
      </c>
      <c r="C1256" s="37">
        <v>0.89583333333333337</v>
      </c>
      <c r="D1256" s="39">
        <v>-9.9760000000000005E-3</v>
      </c>
      <c r="E1256" s="39">
        <v>32.729999999999997</v>
      </c>
      <c r="F1256" s="11">
        <f t="shared" si="57"/>
        <v>-9.9730072000000017E-3</v>
      </c>
      <c r="G1256" s="11">
        <f t="shared" si="58"/>
        <v>33.040934999999998</v>
      </c>
      <c r="H1256" s="8">
        <f t="shared" si="59"/>
        <v>-1.4456777989502683</v>
      </c>
      <c r="K1256" s="63"/>
      <c r="L1256" s="63"/>
      <c r="M1256" s="63"/>
    </row>
    <row r="1257" spans="1:13" outlineLevel="1">
      <c r="A1257" s="6"/>
      <c r="B1257" s="36">
        <v>42696</v>
      </c>
      <c r="C1257" s="37">
        <v>0.91666666666666663</v>
      </c>
      <c r="D1257" s="39">
        <v>-1.0041E-2</v>
      </c>
      <c r="E1257" s="39">
        <v>33.090000000000003</v>
      </c>
      <c r="F1257" s="11">
        <f t="shared" si="57"/>
        <v>-1.0037987700000001E-2</v>
      </c>
      <c r="G1257" s="11">
        <f t="shared" si="58"/>
        <v>33.404355000000002</v>
      </c>
      <c r="H1257" s="8">
        <f t="shared" si="59"/>
        <v>-1.4514493059835665</v>
      </c>
      <c r="K1257" s="63"/>
      <c r="L1257" s="63"/>
      <c r="M1257" s="63"/>
    </row>
    <row r="1258" spans="1:13" outlineLevel="1">
      <c r="A1258" s="6"/>
      <c r="B1258" s="36">
        <v>42696</v>
      </c>
      <c r="C1258" s="37">
        <v>0.9375</v>
      </c>
      <c r="D1258" s="39">
        <v>-9.9769999999999998E-3</v>
      </c>
      <c r="E1258" s="39">
        <v>51.58</v>
      </c>
      <c r="F1258" s="11">
        <f t="shared" si="57"/>
        <v>-9.9740069000000004E-3</v>
      </c>
      <c r="G1258" s="11">
        <f t="shared" si="58"/>
        <v>52.070010000000003</v>
      </c>
      <c r="H1258" s="8">
        <f t="shared" si="59"/>
        <v>-1.2560265891769311</v>
      </c>
      <c r="K1258" s="63"/>
      <c r="L1258" s="63"/>
      <c r="M1258" s="63"/>
    </row>
    <row r="1259" spans="1:13" outlineLevel="1">
      <c r="A1259" s="6"/>
      <c r="B1259" s="36">
        <v>42696</v>
      </c>
      <c r="C1259" s="37">
        <v>0.95833333333333337</v>
      </c>
      <c r="D1259" s="39">
        <v>-9.8689999999999993E-3</v>
      </c>
      <c r="E1259" s="39">
        <v>44.41</v>
      </c>
      <c r="F1259" s="11">
        <f t="shared" si="57"/>
        <v>-9.8660392999999989E-3</v>
      </c>
      <c r="G1259" s="11">
        <f t="shared" si="58"/>
        <v>44.831895000000003</v>
      </c>
      <c r="H1259" s="8">
        <f t="shared" si="59"/>
        <v>-1.3138417574365264</v>
      </c>
      <c r="K1259" s="63"/>
      <c r="L1259" s="63"/>
      <c r="M1259" s="63"/>
    </row>
    <row r="1260" spans="1:13" outlineLevel="1">
      <c r="A1260" s="6"/>
      <c r="B1260" s="36">
        <v>42696</v>
      </c>
      <c r="C1260" s="37">
        <v>0.97916666666666663</v>
      </c>
      <c r="D1260" s="39">
        <v>-9.8689999999999993E-3</v>
      </c>
      <c r="E1260" s="39">
        <v>44.09</v>
      </c>
      <c r="F1260" s="11">
        <f t="shared" si="57"/>
        <v>-9.8660392999999989E-3</v>
      </c>
      <c r="G1260" s="11">
        <f t="shared" si="58"/>
        <v>44.508855000000004</v>
      </c>
      <c r="H1260" s="8">
        <f t="shared" si="59"/>
        <v>-1.3170288827719983</v>
      </c>
      <c r="K1260" s="63"/>
      <c r="L1260" s="63"/>
      <c r="M1260" s="63"/>
    </row>
    <row r="1261" spans="1:13" outlineLevel="1">
      <c r="A1261" s="6"/>
      <c r="B1261" s="36">
        <v>42696</v>
      </c>
      <c r="C1261" s="37">
        <v>0</v>
      </c>
      <c r="D1261" s="39">
        <v>-9.8470000000000016E-3</v>
      </c>
      <c r="E1261" s="39">
        <v>36.479999999999997</v>
      </c>
      <c r="F1261" s="11">
        <f t="shared" si="57"/>
        <v>-9.8440459000000025E-3</v>
      </c>
      <c r="G1261" s="11">
        <f t="shared" si="58"/>
        <v>36.826560000000001</v>
      </c>
      <c r="H1261" s="8">
        <f t="shared" si="59"/>
        <v>-1.3897178232208964</v>
      </c>
      <c r="K1261" s="63"/>
      <c r="L1261" s="63"/>
      <c r="M1261" s="63"/>
    </row>
    <row r="1262" spans="1:13" outlineLevel="1">
      <c r="A1262" s="6"/>
      <c r="B1262" s="36">
        <v>42697</v>
      </c>
      <c r="C1262" s="37">
        <v>2.0833333333333332E-2</v>
      </c>
      <c r="D1262" s="39">
        <v>-9.7830000000000018E-3</v>
      </c>
      <c r="E1262" s="39">
        <v>50.4</v>
      </c>
      <c r="F1262" s="11">
        <f t="shared" si="57"/>
        <v>-9.7800651000000023E-3</v>
      </c>
      <c r="G1262" s="11">
        <f t="shared" si="58"/>
        <v>50.878799999999998</v>
      </c>
      <c r="H1262" s="8">
        <f t="shared" si="59"/>
        <v>-1.2432536115901203</v>
      </c>
      <c r="K1262" s="63"/>
      <c r="L1262" s="63"/>
      <c r="M1262" s="63"/>
    </row>
    <row r="1263" spans="1:13" outlineLevel="1">
      <c r="A1263" s="6"/>
      <c r="B1263" s="36">
        <v>42697</v>
      </c>
      <c r="C1263" s="37">
        <v>4.1666666666666664E-2</v>
      </c>
      <c r="D1263" s="39">
        <v>-9.8259999999999997E-3</v>
      </c>
      <c r="E1263" s="39">
        <v>48.49</v>
      </c>
      <c r="F1263" s="11">
        <f t="shared" si="57"/>
        <v>-9.8230521999999997E-3</v>
      </c>
      <c r="G1263" s="11">
        <f t="shared" si="58"/>
        <v>48.950655000000005</v>
      </c>
      <c r="H1263" s="8">
        <f t="shared" si="59"/>
        <v>-1.2676584523108088</v>
      </c>
      <c r="K1263" s="63"/>
      <c r="L1263" s="63"/>
      <c r="M1263" s="63"/>
    </row>
    <row r="1264" spans="1:13" outlineLevel="1">
      <c r="A1264" s="6"/>
      <c r="B1264" s="36">
        <v>42697</v>
      </c>
      <c r="C1264" s="37">
        <v>6.25E-2</v>
      </c>
      <c r="D1264" s="39">
        <v>-9.8689999999999993E-3</v>
      </c>
      <c r="E1264" s="39">
        <v>40.75</v>
      </c>
      <c r="F1264" s="11">
        <f t="shared" si="57"/>
        <v>-9.8660392999999989E-3</v>
      </c>
      <c r="G1264" s="11">
        <f t="shared" si="58"/>
        <v>41.137125000000005</v>
      </c>
      <c r="H1264" s="8">
        <f t="shared" si="59"/>
        <v>-1.3502945034609874</v>
      </c>
      <c r="K1264" s="63"/>
      <c r="L1264" s="63"/>
      <c r="M1264" s="63"/>
    </row>
    <row r="1265" spans="1:13" outlineLevel="1">
      <c r="A1265" s="6"/>
      <c r="B1265" s="36">
        <v>42697</v>
      </c>
      <c r="C1265" s="37">
        <v>8.3333333333333329E-2</v>
      </c>
      <c r="D1265" s="39">
        <v>-9.8689999999999993E-3</v>
      </c>
      <c r="E1265" s="39">
        <v>39.42</v>
      </c>
      <c r="F1265" s="11">
        <f t="shared" si="57"/>
        <v>-9.8660392999999989E-3</v>
      </c>
      <c r="G1265" s="11">
        <f t="shared" si="58"/>
        <v>39.794490000000003</v>
      </c>
      <c r="H1265" s="8">
        <f t="shared" si="59"/>
        <v>-1.363540993136543</v>
      </c>
      <c r="K1265" s="63"/>
      <c r="L1265" s="63"/>
      <c r="M1265" s="63"/>
    </row>
    <row r="1266" spans="1:13" outlineLevel="1">
      <c r="A1266" s="6"/>
      <c r="B1266" s="36">
        <v>42697</v>
      </c>
      <c r="C1266" s="37">
        <v>0.10416666666666667</v>
      </c>
      <c r="D1266" s="39">
        <v>-9.8259999999999997E-3</v>
      </c>
      <c r="E1266" s="39">
        <v>39.39</v>
      </c>
      <c r="F1266" s="11">
        <f t="shared" si="57"/>
        <v>-9.8230521999999997E-3</v>
      </c>
      <c r="G1266" s="11">
        <f t="shared" si="58"/>
        <v>39.764205000000004</v>
      </c>
      <c r="H1266" s="8">
        <f t="shared" si="59"/>
        <v>-1.357897430193499</v>
      </c>
      <c r="K1266" s="63"/>
      <c r="L1266" s="63"/>
      <c r="M1266" s="63"/>
    </row>
    <row r="1267" spans="1:13" outlineLevel="1">
      <c r="A1267" s="6"/>
      <c r="B1267" s="36">
        <v>42697</v>
      </c>
      <c r="C1267" s="37">
        <v>0.125</v>
      </c>
      <c r="D1267" s="39">
        <v>-9.8689999999999993E-3</v>
      </c>
      <c r="E1267" s="39">
        <v>40.229999999999997</v>
      </c>
      <c r="F1267" s="11">
        <f t="shared" si="57"/>
        <v>-9.8660392999999989E-3</v>
      </c>
      <c r="G1267" s="11">
        <f t="shared" si="58"/>
        <v>40.612184999999997</v>
      </c>
      <c r="H1267" s="8">
        <f t="shared" si="59"/>
        <v>-1.3554735821311292</v>
      </c>
      <c r="K1267" s="63"/>
      <c r="L1267" s="63"/>
      <c r="M1267" s="63"/>
    </row>
    <row r="1268" spans="1:13" outlineLevel="1">
      <c r="A1268" s="6"/>
      <c r="B1268" s="36">
        <v>42697</v>
      </c>
      <c r="C1268" s="37">
        <v>0.14583333333333334</v>
      </c>
      <c r="D1268" s="39">
        <v>-9.8900000000000012E-3</v>
      </c>
      <c r="E1268" s="39">
        <v>43.46</v>
      </c>
      <c r="F1268" s="11">
        <f t="shared" si="57"/>
        <v>-9.8870330000000017E-3</v>
      </c>
      <c r="G1268" s="11">
        <f t="shared" si="58"/>
        <v>43.872870000000006</v>
      </c>
      <c r="H1268" s="8">
        <f t="shared" si="59"/>
        <v>-1.3261193605052901</v>
      </c>
      <c r="K1268" s="63"/>
      <c r="L1268" s="63"/>
      <c r="M1268" s="63"/>
    </row>
    <row r="1269" spans="1:13" outlineLevel="1">
      <c r="A1269" s="6"/>
      <c r="B1269" s="36">
        <v>42697</v>
      </c>
      <c r="C1269" s="37">
        <v>0.16666666666666666</v>
      </c>
      <c r="D1269" s="39">
        <v>-9.8910000000000005E-3</v>
      </c>
      <c r="E1269" s="39">
        <v>45.28</v>
      </c>
      <c r="F1269" s="11">
        <f t="shared" si="57"/>
        <v>-9.8880327000000004E-3</v>
      </c>
      <c r="G1269" s="11">
        <f t="shared" si="58"/>
        <v>45.710160000000002</v>
      </c>
      <c r="H1269" s="8">
        <f t="shared" si="59"/>
        <v>-1.3080862637977679</v>
      </c>
      <c r="K1269" s="63"/>
      <c r="L1269" s="63"/>
      <c r="M1269" s="63"/>
    </row>
    <row r="1270" spans="1:13" outlineLevel="1">
      <c r="A1270" s="6"/>
      <c r="B1270" s="36">
        <v>42697</v>
      </c>
      <c r="C1270" s="37">
        <v>0.1875</v>
      </c>
      <c r="D1270" s="39">
        <v>-9.8470000000000016E-3</v>
      </c>
      <c r="E1270" s="39">
        <v>45.4</v>
      </c>
      <c r="F1270" s="11">
        <f t="shared" si="57"/>
        <v>-9.8440459000000025E-3</v>
      </c>
      <c r="G1270" s="11">
        <f t="shared" si="58"/>
        <v>45.831299999999999</v>
      </c>
      <c r="H1270" s="8">
        <f t="shared" si="59"/>
        <v>-1.3010747493433303</v>
      </c>
      <c r="K1270" s="63"/>
      <c r="L1270" s="63"/>
      <c r="M1270" s="63"/>
    </row>
    <row r="1271" spans="1:13" outlineLevel="1">
      <c r="A1271" s="6"/>
      <c r="B1271" s="36">
        <v>42697</v>
      </c>
      <c r="C1271" s="37">
        <v>0.20833333333333334</v>
      </c>
      <c r="D1271" s="39">
        <v>-9.9980000000000017E-3</v>
      </c>
      <c r="E1271" s="39">
        <v>45.22</v>
      </c>
      <c r="F1271" s="11">
        <f t="shared" si="57"/>
        <v>-9.9950006000000015E-3</v>
      </c>
      <c r="G1271" s="11">
        <f t="shared" si="58"/>
        <v>45.649590000000003</v>
      </c>
      <c r="H1271" s="8">
        <f t="shared" si="59"/>
        <v>-1.3228424273602464</v>
      </c>
      <c r="K1271" s="63"/>
      <c r="L1271" s="63"/>
      <c r="M1271" s="63"/>
    </row>
    <row r="1272" spans="1:13" outlineLevel="1">
      <c r="A1272" s="6"/>
      <c r="B1272" s="36">
        <v>42697</v>
      </c>
      <c r="C1272" s="37">
        <v>0.22916666666666666</v>
      </c>
      <c r="D1272" s="39">
        <v>-9.9550000000000003E-3</v>
      </c>
      <c r="E1272" s="39">
        <v>49.88</v>
      </c>
      <c r="F1272" s="11">
        <f t="shared" si="57"/>
        <v>-9.9520135000000006E-3</v>
      </c>
      <c r="G1272" s="11">
        <f t="shared" si="58"/>
        <v>50.353860000000005</v>
      </c>
      <c r="H1272" s="8">
        <f t="shared" si="59"/>
        <v>-1.2703361085028901</v>
      </c>
      <c r="K1272" s="63"/>
      <c r="L1272" s="63"/>
      <c r="M1272" s="63"/>
    </row>
    <row r="1273" spans="1:13" outlineLevel="1">
      <c r="A1273" s="6"/>
      <c r="B1273" s="36">
        <v>42697</v>
      </c>
      <c r="C1273" s="37">
        <v>0.25</v>
      </c>
      <c r="D1273" s="39">
        <v>-3.2469999999999999E-3</v>
      </c>
      <c r="E1273" s="39">
        <v>48.77</v>
      </c>
      <c r="F1273" s="11">
        <f t="shared" si="57"/>
        <v>-3.2460258999999999E-3</v>
      </c>
      <c r="G1273" s="11">
        <f t="shared" si="58"/>
        <v>49.233315000000005</v>
      </c>
      <c r="H1273" s="8">
        <f t="shared" si="59"/>
        <v>-0.41797999456714147</v>
      </c>
      <c r="K1273" s="63"/>
      <c r="L1273" s="63"/>
      <c r="M1273" s="63"/>
    </row>
    <row r="1274" spans="1:13" outlineLevel="1">
      <c r="A1274" s="6"/>
      <c r="B1274" s="36">
        <v>42697</v>
      </c>
      <c r="C1274" s="37">
        <v>0.27083333333333331</v>
      </c>
      <c r="D1274" s="39">
        <v>0</v>
      </c>
      <c r="E1274" s="39">
        <v>65.099999999999994</v>
      </c>
      <c r="F1274" s="11">
        <f t="shared" si="57"/>
        <v>0</v>
      </c>
      <c r="G1274" s="11">
        <f t="shared" si="58"/>
        <v>65.718450000000004</v>
      </c>
      <c r="H1274" s="8">
        <f t="shared" si="59"/>
        <v>0</v>
      </c>
      <c r="K1274" s="63"/>
      <c r="L1274" s="63"/>
      <c r="M1274" s="63"/>
    </row>
    <row r="1275" spans="1:13" outlineLevel="1">
      <c r="A1275" s="6"/>
      <c r="B1275" s="36">
        <v>42697</v>
      </c>
      <c r="C1275" s="37">
        <v>0.29166666666666669</v>
      </c>
      <c r="D1275" s="39">
        <v>0</v>
      </c>
      <c r="E1275" s="39">
        <v>77.37</v>
      </c>
      <c r="F1275" s="11">
        <f t="shared" si="57"/>
        <v>0</v>
      </c>
      <c r="G1275" s="11">
        <f t="shared" si="58"/>
        <v>78.105015000000009</v>
      </c>
      <c r="H1275" s="8">
        <f t="shared" si="59"/>
        <v>0</v>
      </c>
      <c r="K1275" s="63"/>
      <c r="L1275" s="63"/>
      <c r="M1275" s="63"/>
    </row>
    <row r="1276" spans="1:13" outlineLevel="1">
      <c r="A1276" s="6"/>
      <c r="B1276" s="36">
        <v>42697</v>
      </c>
      <c r="C1276" s="37">
        <v>0.3125</v>
      </c>
      <c r="D1276" s="39">
        <v>0</v>
      </c>
      <c r="E1276" s="39">
        <v>46.75</v>
      </c>
      <c r="F1276" s="11">
        <f t="shared" si="57"/>
        <v>0</v>
      </c>
      <c r="G1276" s="11">
        <f t="shared" si="58"/>
        <v>47.194125</v>
      </c>
      <c r="H1276" s="8">
        <f t="shared" si="59"/>
        <v>0</v>
      </c>
      <c r="K1276" s="63"/>
      <c r="L1276" s="63"/>
      <c r="M1276" s="63"/>
    </row>
    <row r="1277" spans="1:13" outlineLevel="1">
      <c r="A1277" s="6"/>
      <c r="B1277" s="36">
        <v>42697</v>
      </c>
      <c r="C1277" s="37">
        <v>0.33333333333333331</v>
      </c>
      <c r="D1277" s="39">
        <v>0</v>
      </c>
      <c r="E1277" s="39">
        <v>47.71</v>
      </c>
      <c r="F1277" s="11">
        <f t="shared" si="57"/>
        <v>0</v>
      </c>
      <c r="G1277" s="11">
        <f t="shared" si="58"/>
        <v>48.163245000000003</v>
      </c>
      <c r="H1277" s="8">
        <f t="shared" si="59"/>
        <v>0</v>
      </c>
      <c r="K1277" s="63"/>
      <c r="L1277" s="63"/>
      <c r="M1277" s="63"/>
    </row>
    <row r="1278" spans="1:13" outlineLevel="1">
      <c r="A1278" s="6"/>
      <c r="B1278" s="36">
        <v>42697</v>
      </c>
      <c r="C1278" s="37">
        <v>0.35416666666666669</v>
      </c>
      <c r="D1278" s="39">
        <v>0</v>
      </c>
      <c r="E1278" s="39">
        <v>47.74</v>
      </c>
      <c r="F1278" s="11">
        <f t="shared" si="57"/>
        <v>0</v>
      </c>
      <c r="G1278" s="11">
        <f t="shared" si="58"/>
        <v>48.193530000000003</v>
      </c>
      <c r="H1278" s="8">
        <f t="shared" si="59"/>
        <v>0</v>
      </c>
      <c r="K1278" s="63"/>
      <c r="L1278" s="63"/>
      <c r="M1278" s="63"/>
    </row>
    <row r="1279" spans="1:13" outlineLevel="1">
      <c r="A1279" s="6"/>
      <c r="B1279" s="36">
        <v>42697</v>
      </c>
      <c r="C1279" s="37">
        <v>0.375</v>
      </c>
      <c r="D1279" s="39">
        <v>0</v>
      </c>
      <c r="E1279" s="39">
        <v>49.73</v>
      </c>
      <c r="F1279" s="11">
        <f t="shared" si="57"/>
        <v>0</v>
      </c>
      <c r="G1279" s="11">
        <f t="shared" si="58"/>
        <v>50.202435000000001</v>
      </c>
      <c r="H1279" s="8">
        <f t="shared" si="59"/>
        <v>0</v>
      </c>
      <c r="K1279" s="63"/>
      <c r="L1279" s="63"/>
      <c r="M1279" s="63"/>
    </row>
    <row r="1280" spans="1:13" outlineLevel="1">
      <c r="A1280" s="6"/>
      <c r="B1280" s="36">
        <v>42697</v>
      </c>
      <c r="C1280" s="37">
        <v>0.39583333333333331</v>
      </c>
      <c r="D1280" s="39">
        <v>0</v>
      </c>
      <c r="E1280" s="39">
        <v>53.78</v>
      </c>
      <c r="F1280" s="11">
        <f t="shared" si="57"/>
        <v>0</v>
      </c>
      <c r="G1280" s="11">
        <f t="shared" si="58"/>
        <v>54.290910000000004</v>
      </c>
      <c r="H1280" s="8">
        <f t="shared" si="59"/>
        <v>0</v>
      </c>
      <c r="K1280" s="63"/>
      <c r="L1280" s="63"/>
      <c r="M1280" s="63"/>
    </row>
    <row r="1281" spans="1:13" outlineLevel="1">
      <c r="A1281" s="6"/>
      <c r="B1281" s="36">
        <v>42697</v>
      </c>
      <c r="C1281" s="37">
        <v>0.41666666666666669</v>
      </c>
      <c r="D1281" s="39">
        <v>0</v>
      </c>
      <c r="E1281" s="39">
        <v>78.34</v>
      </c>
      <c r="F1281" s="11">
        <f t="shared" si="57"/>
        <v>0</v>
      </c>
      <c r="G1281" s="11">
        <f t="shared" si="58"/>
        <v>79.084230000000005</v>
      </c>
      <c r="H1281" s="8">
        <f t="shared" si="59"/>
        <v>0</v>
      </c>
      <c r="K1281" s="63"/>
      <c r="L1281" s="63"/>
      <c r="M1281" s="63"/>
    </row>
    <row r="1282" spans="1:13" outlineLevel="1">
      <c r="A1282" s="6"/>
      <c r="B1282" s="36">
        <v>42697</v>
      </c>
      <c r="C1282" s="37">
        <v>0.4375</v>
      </c>
      <c r="D1282" s="39">
        <v>0</v>
      </c>
      <c r="E1282" s="39">
        <v>69.239999999999995</v>
      </c>
      <c r="F1282" s="11">
        <f t="shared" si="57"/>
        <v>0</v>
      </c>
      <c r="G1282" s="11">
        <f t="shared" si="58"/>
        <v>69.897779999999997</v>
      </c>
      <c r="H1282" s="8">
        <f t="shared" si="59"/>
        <v>0</v>
      </c>
      <c r="K1282" s="63"/>
      <c r="L1282" s="63"/>
      <c r="M1282" s="63"/>
    </row>
    <row r="1283" spans="1:13" outlineLevel="1">
      <c r="A1283" s="6"/>
      <c r="B1283" s="36">
        <v>42697</v>
      </c>
      <c r="C1283" s="37">
        <v>0.45833333333333331</v>
      </c>
      <c r="D1283" s="39">
        <v>0</v>
      </c>
      <c r="E1283" s="39">
        <v>57.64</v>
      </c>
      <c r="F1283" s="11">
        <f t="shared" si="57"/>
        <v>0</v>
      </c>
      <c r="G1283" s="11">
        <f t="shared" si="58"/>
        <v>58.187580000000004</v>
      </c>
      <c r="H1283" s="8">
        <f t="shared" si="59"/>
        <v>0</v>
      </c>
      <c r="K1283" s="63"/>
      <c r="L1283" s="63"/>
      <c r="M1283" s="63"/>
    </row>
    <row r="1284" spans="1:13" outlineLevel="1">
      <c r="A1284" s="6"/>
      <c r="B1284" s="36">
        <v>42697</v>
      </c>
      <c r="C1284" s="37">
        <v>0.47916666666666669</v>
      </c>
      <c r="D1284" s="39">
        <v>0</v>
      </c>
      <c r="E1284" s="39">
        <v>68.42</v>
      </c>
      <c r="F1284" s="11">
        <f t="shared" si="57"/>
        <v>0</v>
      </c>
      <c r="G1284" s="11">
        <f t="shared" si="58"/>
        <v>69.069990000000004</v>
      </c>
      <c r="H1284" s="8">
        <f t="shared" si="59"/>
        <v>0</v>
      </c>
      <c r="K1284" s="63"/>
      <c r="L1284" s="63"/>
      <c r="M1284" s="63"/>
    </row>
    <row r="1285" spans="1:13" outlineLevel="1">
      <c r="A1285" s="6"/>
      <c r="B1285" s="36">
        <v>42697</v>
      </c>
      <c r="C1285" s="37">
        <v>0.5</v>
      </c>
      <c r="D1285" s="39">
        <v>0</v>
      </c>
      <c r="E1285" s="39">
        <v>63.67</v>
      </c>
      <c r="F1285" s="11">
        <f t="shared" si="57"/>
        <v>0</v>
      </c>
      <c r="G1285" s="11">
        <f t="shared" si="58"/>
        <v>64.274865000000005</v>
      </c>
      <c r="H1285" s="8">
        <f t="shared" si="59"/>
        <v>0</v>
      </c>
      <c r="K1285" s="63"/>
      <c r="L1285" s="63"/>
      <c r="M1285" s="63"/>
    </row>
    <row r="1286" spans="1:13" outlineLevel="1">
      <c r="A1286" s="6"/>
      <c r="B1286" s="36">
        <v>42697</v>
      </c>
      <c r="C1286" s="37">
        <v>0.52083333333333337</v>
      </c>
      <c r="D1286" s="39">
        <v>0</v>
      </c>
      <c r="E1286" s="39">
        <v>91.31</v>
      </c>
      <c r="F1286" s="11">
        <f t="shared" si="57"/>
        <v>0</v>
      </c>
      <c r="G1286" s="11">
        <f t="shared" si="58"/>
        <v>92.177445000000006</v>
      </c>
      <c r="H1286" s="8">
        <f t="shared" si="59"/>
        <v>0</v>
      </c>
      <c r="K1286" s="63"/>
      <c r="L1286" s="63"/>
      <c r="M1286" s="63"/>
    </row>
    <row r="1287" spans="1:13" outlineLevel="1">
      <c r="A1287" s="6"/>
      <c r="B1287" s="36">
        <v>42697</v>
      </c>
      <c r="C1287" s="37">
        <v>0.54166666666666663</v>
      </c>
      <c r="D1287" s="39">
        <v>0</v>
      </c>
      <c r="E1287" s="39">
        <v>198.4</v>
      </c>
      <c r="F1287" s="11">
        <f t="shared" si="57"/>
        <v>0</v>
      </c>
      <c r="G1287" s="11">
        <f t="shared" si="58"/>
        <v>200.28480000000002</v>
      </c>
      <c r="H1287" s="8">
        <f t="shared" si="59"/>
        <v>0</v>
      </c>
      <c r="K1287" s="63"/>
      <c r="L1287" s="63"/>
      <c r="M1287" s="63"/>
    </row>
    <row r="1288" spans="1:13" outlineLevel="1">
      <c r="A1288" s="6"/>
      <c r="B1288" s="36">
        <v>42697</v>
      </c>
      <c r="C1288" s="37">
        <v>0.5625</v>
      </c>
      <c r="D1288" s="39">
        <v>0</v>
      </c>
      <c r="E1288" s="39">
        <v>77.47</v>
      </c>
      <c r="F1288" s="11">
        <f t="shared" si="57"/>
        <v>0</v>
      </c>
      <c r="G1288" s="11">
        <f t="shared" si="58"/>
        <v>78.205965000000006</v>
      </c>
      <c r="H1288" s="8">
        <f t="shared" si="59"/>
        <v>0</v>
      </c>
      <c r="K1288" s="63"/>
      <c r="L1288" s="63"/>
      <c r="M1288" s="63"/>
    </row>
    <row r="1289" spans="1:13" outlineLevel="1">
      <c r="A1289" s="6"/>
      <c r="B1289" s="36">
        <v>42697</v>
      </c>
      <c r="C1289" s="37">
        <v>0.58333333333333337</v>
      </c>
      <c r="D1289" s="39">
        <v>0</v>
      </c>
      <c r="E1289" s="39">
        <v>56.67</v>
      </c>
      <c r="F1289" s="11">
        <f t="shared" si="57"/>
        <v>0</v>
      </c>
      <c r="G1289" s="11">
        <f t="shared" si="58"/>
        <v>57.208365000000008</v>
      </c>
      <c r="H1289" s="8">
        <f t="shared" si="59"/>
        <v>0</v>
      </c>
      <c r="K1289" s="63"/>
      <c r="L1289" s="63"/>
      <c r="M1289" s="63"/>
    </row>
    <row r="1290" spans="1:13" outlineLevel="1">
      <c r="A1290" s="6"/>
      <c r="B1290" s="36">
        <v>42697</v>
      </c>
      <c r="C1290" s="37">
        <v>0.60416666666666663</v>
      </c>
      <c r="D1290" s="39">
        <v>0</v>
      </c>
      <c r="E1290" s="39">
        <v>52.65</v>
      </c>
      <c r="F1290" s="11">
        <f t="shared" si="57"/>
        <v>0</v>
      </c>
      <c r="G1290" s="11">
        <f t="shared" si="58"/>
        <v>53.150175000000004</v>
      </c>
      <c r="H1290" s="8">
        <f t="shared" si="59"/>
        <v>0</v>
      </c>
      <c r="K1290" s="63"/>
      <c r="L1290" s="63"/>
      <c r="M1290" s="63"/>
    </row>
    <row r="1291" spans="1:13" outlineLevel="1">
      <c r="A1291" s="6"/>
      <c r="B1291" s="36">
        <v>42697</v>
      </c>
      <c r="C1291" s="37">
        <v>0.625</v>
      </c>
      <c r="D1291" s="39">
        <v>0</v>
      </c>
      <c r="E1291" s="39">
        <v>52.2</v>
      </c>
      <c r="F1291" s="11">
        <f t="shared" si="57"/>
        <v>0</v>
      </c>
      <c r="G1291" s="11">
        <f t="shared" si="58"/>
        <v>52.695900000000009</v>
      </c>
      <c r="H1291" s="8">
        <f t="shared" si="59"/>
        <v>0</v>
      </c>
      <c r="K1291" s="63"/>
      <c r="L1291" s="63"/>
      <c r="M1291" s="63"/>
    </row>
    <row r="1292" spans="1:13" outlineLevel="1">
      <c r="A1292" s="6"/>
      <c r="B1292" s="36">
        <v>42697</v>
      </c>
      <c r="C1292" s="37">
        <v>0.64583333333333337</v>
      </c>
      <c r="D1292" s="39">
        <v>0</v>
      </c>
      <c r="E1292" s="39">
        <v>37.770000000000003</v>
      </c>
      <c r="F1292" s="11">
        <f t="shared" si="57"/>
        <v>0</v>
      </c>
      <c r="G1292" s="11">
        <f t="shared" si="58"/>
        <v>38.128815000000003</v>
      </c>
      <c r="H1292" s="8">
        <f t="shared" si="59"/>
        <v>0</v>
      </c>
      <c r="K1292" s="63"/>
      <c r="L1292" s="63"/>
      <c r="M1292" s="63"/>
    </row>
    <row r="1293" spans="1:13" outlineLevel="1">
      <c r="A1293" s="6"/>
      <c r="B1293" s="36">
        <v>42697</v>
      </c>
      <c r="C1293" s="37">
        <v>0.66666666666666663</v>
      </c>
      <c r="D1293" s="39">
        <v>0</v>
      </c>
      <c r="E1293" s="39">
        <v>40.49</v>
      </c>
      <c r="F1293" s="11">
        <f t="shared" si="57"/>
        <v>0</v>
      </c>
      <c r="G1293" s="11">
        <f t="shared" si="58"/>
        <v>40.874655000000004</v>
      </c>
      <c r="H1293" s="8">
        <f t="shared" si="59"/>
        <v>0</v>
      </c>
      <c r="K1293" s="63"/>
      <c r="L1293" s="63"/>
      <c r="M1293" s="63"/>
    </row>
    <row r="1294" spans="1:13" outlineLevel="1">
      <c r="A1294" s="6"/>
      <c r="B1294" s="36">
        <v>42697</v>
      </c>
      <c r="C1294" s="37">
        <v>0.6875</v>
      </c>
      <c r="D1294" s="39">
        <v>0</v>
      </c>
      <c r="E1294" s="39">
        <v>38.090000000000003</v>
      </c>
      <c r="F1294" s="11">
        <f t="shared" ref="F1294:F1357" si="60">IF($B$11="Electricity",$D1294*$B$7,$D1294*$B$8)</f>
        <v>0</v>
      </c>
      <c r="G1294" s="11">
        <f t="shared" ref="G1294:G1357" si="61">$E1294*$B$8</f>
        <v>38.451855000000009</v>
      </c>
      <c r="H1294" s="8">
        <f t="shared" si="59"/>
        <v>0</v>
      </c>
      <c r="K1294" s="63"/>
      <c r="L1294" s="63"/>
      <c r="M1294" s="63"/>
    </row>
    <row r="1295" spans="1:13" outlineLevel="1">
      <c r="A1295" s="6"/>
      <c r="B1295" s="36">
        <v>42697</v>
      </c>
      <c r="C1295" s="37">
        <v>0.70833333333333337</v>
      </c>
      <c r="D1295" s="39">
        <v>0</v>
      </c>
      <c r="E1295" s="39">
        <v>46.01</v>
      </c>
      <c r="F1295" s="11">
        <f t="shared" si="60"/>
        <v>0</v>
      </c>
      <c r="G1295" s="11">
        <f t="shared" si="61"/>
        <v>46.447095000000004</v>
      </c>
      <c r="H1295" s="8">
        <f t="shared" ref="H1295:H1358" si="62">F1295*($B$6-G1295)</f>
        <v>0</v>
      </c>
      <c r="K1295" s="63"/>
      <c r="L1295" s="63"/>
      <c r="M1295" s="63"/>
    </row>
    <row r="1296" spans="1:13" outlineLevel="1">
      <c r="A1296" s="6"/>
      <c r="B1296" s="36">
        <v>42697</v>
      </c>
      <c r="C1296" s="37">
        <v>0.72916666666666663</v>
      </c>
      <c r="D1296" s="39">
        <v>0</v>
      </c>
      <c r="E1296" s="39">
        <v>45.22</v>
      </c>
      <c r="F1296" s="11">
        <f t="shared" si="60"/>
        <v>0</v>
      </c>
      <c r="G1296" s="11">
        <f t="shared" si="61"/>
        <v>45.649590000000003</v>
      </c>
      <c r="H1296" s="8">
        <f t="shared" si="62"/>
        <v>0</v>
      </c>
      <c r="K1296" s="63"/>
      <c r="L1296" s="63"/>
      <c r="M1296" s="63"/>
    </row>
    <row r="1297" spans="1:13" outlineLevel="1">
      <c r="A1297" s="6"/>
      <c r="B1297" s="36">
        <v>42697</v>
      </c>
      <c r="C1297" s="37">
        <v>0.75</v>
      </c>
      <c r="D1297" s="39">
        <v>0</v>
      </c>
      <c r="E1297" s="39">
        <v>52.43</v>
      </c>
      <c r="F1297" s="11">
        <f t="shared" si="60"/>
        <v>0</v>
      </c>
      <c r="G1297" s="11">
        <f t="shared" si="61"/>
        <v>52.928085000000003</v>
      </c>
      <c r="H1297" s="8">
        <f t="shared" si="62"/>
        <v>0</v>
      </c>
      <c r="K1297" s="63"/>
      <c r="L1297" s="63"/>
      <c r="M1297" s="63"/>
    </row>
    <row r="1298" spans="1:13" outlineLevel="1">
      <c r="A1298" s="6"/>
      <c r="B1298" s="36">
        <v>42697</v>
      </c>
      <c r="C1298" s="37">
        <v>0.77083333333333337</v>
      </c>
      <c r="D1298" s="39">
        <v>0</v>
      </c>
      <c r="E1298" s="39">
        <v>45.24</v>
      </c>
      <c r="F1298" s="11">
        <f t="shared" si="60"/>
        <v>0</v>
      </c>
      <c r="G1298" s="11">
        <f t="shared" si="61"/>
        <v>45.669780000000003</v>
      </c>
      <c r="H1298" s="8">
        <f t="shared" si="62"/>
        <v>0</v>
      </c>
      <c r="K1298" s="63"/>
      <c r="L1298" s="63"/>
      <c r="M1298" s="63"/>
    </row>
    <row r="1299" spans="1:13" outlineLevel="1">
      <c r="A1299" s="6"/>
      <c r="B1299" s="36">
        <v>42697</v>
      </c>
      <c r="C1299" s="37">
        <v>0.79166666666666663</v>
      </c>
      <c r="D1299" s="39">
        <v>-4.2789999999999998E-3</v>
      </c>
      <c r="E1299" s="39">
        <v>55.58</v>
      </c>
      <c r="F1299" s="11">
        <f t="shared" si="60"/>
        <v>-4.2777162999999997E-3</v>
      </c>
      <c r="G1299" s="11">
        <f t="shared" si="61"/>
        <v>56.10801</v>
      </c>
      <c r="H1299" s="8">
        <f t="shared" si="62"/>
        <v>-0.52141935246243698</v>
      </c>
      <c r="K1299" s="63"/>
      <c r="L1299" s="63"/>
      <c r="M1299" s="63"/>
    </row>
    <row r="1300" spans="1:13" outlineLevel="1">
      <c r="A1300" s="6"/>
      <c r="B1300" s="36">
        <v>42697</v>
      </c>
      <c r="C1300" s="37">
        <v>0.8125</v>
      </c>
      <c r="D1300" s="39">
        <v>-1.0988E-2</v>
      </c>
      <c r="E1300" s="39">
        <v>56.97</v>
      </c>
      <c r="F1300" s="11">
        <f t="shared" si="60"/>
        <v>-1.09847036E-2</v>
      </c>
      <c r="G1300" s="11">
        <f t="shared" si="61"/>
        <v>57.511215</v>
      </c>
      <c r="H1300" s="8">
        <f t="shared" si="62"/>
        <v>-1.3235335903491261</v>
      </c>
      <c r="K1300" s="63"/>
      <c r="L1300" s="63"/>
      <c r="M1300" s="63"/>
    </row>
    <row r="1301" spans="1:13" outlineLevel="1">
      <c r="A1301" s="6"/>
      <c r="B1301" s="36">
        <v>42697</v>
      </c>
      <c r="C1301" s="37">
        <v>0.83333333333333337</v>
      </c>
      <c r="D1301" s="39">
        <v>-1.1009999999999999E-2</v>
      </c>
      <c r="E1301" s="39">
        <v>60.91</v>
      </c>
      <c r="F1301" s="11">
        <f t="shared" si="60"/>
        <v>-1.1006696999999999E-2</v>
      </c>
      <c r="G1301" s="11">
        <f t="shared" si="61"/>
        <v>61.488644999999998</v>
      </c>
      <c r="H1301" s="8">
        <f t="shared" si="62"/>
        <v>-1.2824051815444351</v>
      </c>
      <c r="K1301" s="63"/>
      <c r="L1301" s="63"/>
      <c r="M1301" s="63"/>
    </row>
    <row r="1302" spans="1:13" outlineLevel="1">
      <c r="A1302" s="6"/>
      <c r="B1302" s="36">
        <v>42697</v>
      </c>
      <c r="C1302" s="37">
        <v>0.85416666666666663</v>
      </c>
      <c r="D1302" s="39">
        <v>-1.1051999999999999E-2</v>
      </c>
      <c r="E1302" s="39">
        <v>56.37</v>
      </c>
      <c r="F1302" s="11">
        <f t="shared" si="60"/>
        <v>-1.10486844E-2</v>
      </c>
      <c r="G1302" s="11">
        <f t="shared" si="61"/>
        <v>56.905515000000001</v>
      </c>
      <c r="H1302" s="8">
        <f t="shared" si="62"/>
        <v>-1.3379347473455339</v>
      </c>
      <c r="K1302" s="63"/>
      <c r="L1302" s="63"/>
      <c r="M1302" s="63"/>
    </row>
    <row r="1303" spans="1:13" outlineLevel="1">
      <c r="A1303" s="6"/>
      <c r="B1303" s="36">
        <v>42697</v>
      </c>
      <c r="C1303" s="37">
        <v>0.875</v>
      </c>
      <c r="D1303" s="39">
        <v>-1.1030999999999999E-2</v>
      </c>
      <c r="E1303" s="39">
        <v>47.45</v>
      </c>
      <c r="F1303" s="11">
        <f t="shared" si="60"/>
        <v>-1.1027690699999999E-2</v>
      </c>
      <c r="G1303" s="11">
        <f t="shared" si="61"/>
        <v>47.900775000000003</v>
      </c>
      <c r="H1303" s="8">
        <f t="shared" si="62"/>
        <v>-1.4346940136097073</v>
      </c>
      <c r="K1303" s="63"/>
      <c r="L1303" s="63"/>
      <c r="M1303" s="63"/>
    </row>
    <row r="1304" spans="1:13" outlineLevel="1">
      <c r="A1304" s="6"/>
      <c r="B1304" s="36">
        <v>42697</v>
      </c>
      <c r="C1304" s="37">
        <v>0.89583333333333337</v>
      </c>
      <c r="D1304" s="39">
        <v>-1.0988E-2</v>
      </c>
      <c r="E1304" s="39">
        <v>49.22</v>
      </c>
      <c r="F1304" s="11">
        <f t="shared" si="60"/>
        <v>-1.09847036E-2</v>
      </c>
      <c r="G1304" s="11">
        <f t="shared" si="61"/>
        <v>49.68759</v>
      </c>
      <c r="H1304" s="8">
        <f t="shared" si="62"/>
        <v>-1.409473792051676</v>
      </c>
      <c r="K1304" s="63"/>
      <c r="L1304" s="63"/>
      <c r="M1304" s="63"/>
    </row>
    <row r="1305" spans="1:13" outlineLevel="1">
      <c r="A1305" s="6"/>
      <c r="B1305" s="36">
        <v>42697</v>
      </c>
      <c r="C1305" s="37">
        <v>0.91666666666666663</v>
      </c>
      <c r="D1305" s="39">
        <v>-1.0902E-2</v>
      </c>
      <c r="E1305" s="39">
        <v>32.590000000000003</v>
      </c>
      <c r="F1305" s="11">
        <f t="shared" si="60"/>
        <v>-1.0898729400000001E-2</v>
      </c>
      <c r="G1305" s="11">
        <f t="shared" si="61"/>
        <v>32.899605000000008</v>
      </c>
      <c r="H1305" s="8">
        <f t="shared" si="62"/>
        <v>-1.581409940938113</v>
      </c>
      <c r="K1305" s="63"/>
      <c r="L1305" s="63"/>
      <c r="M1305" s="63"/>
    </row>
    <row r="1306" spans="1:13" outlineLevel="1">
      <c r="A1306" s="6"/>
      <c r="B1306" s="36">
        <v>42697</v>
      </c>
      <c r="C1306" s="37">
        <v>0.9375</v>
      </c>
      <c r="D1306" s="39">
        <v>-1.1117E-2</v>
      </c>
      <c r="E1306" s="39">
        <v>38.950000000000003</v>
      </c>
      <c r="F1306" s="11">
        <f t="shared" si="60"/>
        <v>-1.11136649E-2</v>
      </c>
      <c r="G1306" s="11">
        <f t="shared" si="61"/>
        <v>39.320025000000008</v>
      </c>
      <c r="H1306" s="8">
        <f t="shared" si="62"/>
        <v>-1.5412427704903773</v>
      </c>
      <c r="K1306" s="63"/>
      <c r="L1306" s="63"/>
      <c r="M1306" s="63"/>
    </row>
    <row r="1307" spans="1:13" outlineLevel="1">
      <c r="A1307" s="6"/>
      <c r="B1307" s="36">
        <v>42697</v>
      </c>
      <c r="C1307" s="37">
        <v>0.95833333333333337</v>
      </c>
      <c r="D1307" s="39">
        <v>-1.1138E-2</v>
      </c>
      <c r="E1307" s="39">
        <v>51.45</v>
      </c>
      <c r="F1307" s="11">
        <f t="shared" si="60"/>
        <v>-1.1134658600000001E-2</v>
      </c>
      <c r="G1307" s="11">
        <f t="shared" si="61"/>
        <v>51.938775000000007</v>
      </c>
      <c r="H1307" s="8">
        <f t="shared" si="62"/>
        <v>-1.4036487030727851</v>
      </c>
      <c r="K1307" s="63"/>
      <c r="L1307" s="63"/>
      <c r="M1307" s="63"/>
    </row>
    <row r="1308" spans="1:13" outlineLevel="1">
      <c r="A1308" s="6"/>
      <c r="B1308" s="36">
        <v>42697</v>
      </c>
      <c r="C1308" s="37">
        <v>0.97916666666666663</v>
      </c>
      <c r="D1308" s="39">
        <v>-1.0988E-2</v>
      </c>
      <c r="E1308" s="39">
        <v>51.86</v>
      </c>
      <c r="F1308" s="11">
        <f t="shared" si="60"/>
        <v>-1.09847036E-2</v>
      </c>
      <c r="G1308" s="11">
        <f t="shared" si="61"/>
        <v>52.352670000000003</v>
      </c>
      <c r="H1308" s="8">
        <f t="shared" si="62"/>
        <v>-1.380198678181388</v>
      </c>
      <c r="K1308" s="63"/>
      <c r="L1308" s="63"/>
      <c r="M1308" s="63"/>
    </row>
    <row r="1309" spans="1:13" outlineLevel="1">
      <c r="A1309" s="6"/>
      <c r="B1309" s="36">
        <v>42697</v>
      </c>
      <c r="C1309" s="37">
        <v>0</v>
      </c>
      <c r="D1309" s="39">
        <v>-1.1096E-2</v>
      </c>
      <c r="E1309" s="39">
        <v>45.64</v>
      </c>
      <c r="F1309" s="11">
        <f t="shared" si="60"/>
        <v>-1.1092671200000001E-2</v>
      </c>
      <c r="G1309" s="11">
        <f t="shared" si="61"/>
        <v>46.073580000000007</v>
      </c>
      <c r="H1309" s="8">
        <f t="shared" si="62"/>
        <v>-1.4634163996531042</v>
      </c>
      <c r="K1309" s="63"/>
      <c r="L1309" s="63"/>
      <c r="M1309" s="63"/>
    </row>
    <row r="1310" spans="1:13" outlineLevel="1">
      <c r="A1310" s="6"/>
      <c r="B1310" s="36">
        <v>42698</v>
      </c>
      <c r="C1310" s="37">
        <v>2.0833333333333332E-2</v>
      </c>
      <c r="D1310" s="39">
        <v>-1.1117E-2</v>
      </c>
      <c r="E1310" s="39">
        <v>49.47</v>
      </c>
      <c r="F1310" s="11">
        <f t="shared" si="60"/>
        <v>-1.11136649E-2</v>
      </c>
      <c r="G1310" s="11">
        <f t="shared" si="61"/>
        <v>49.939965000000001</v>
      </c>
      <c r="H1310" s="8">
        <f t="shared" si="62"/>
        <v>-1.4232163160722715</v>
      </c>
      <c r="K1310" s="63"/>
      <c r="L1310" s="63"/>
      <c r="M1310" s="63"/>
    </row>
    <row r="1311" spans="1:13" outlineLevel="1">
      <c r="A1311" s="6"/>
      <c r="B1311" s="36">
        <v>42698</v>
      </c>
      <c r="C1311" s="37">
        <v>4.1666666666666664E-2</v>
      </c>
      <c r="D1311" s="39">
        <v>-1.1074000000000001E-2</v>
      </c>
      <c r="E1311" s="39">
        <v>44.08</v>
      </c>
      <c r="F1311" s="11">
        <f t="shared" si="60"/>
        <v>-1.1070677800000001E-2</v>
      </c>
      <c r="G1311" s="11">
        <f t="shared" si="61"/>
        <v>44.498760000000004</v>
      </c>
      <c r="H1311" s="8">
        <f t="shared" si="62"/>
        <v>-1.4779492139404722</v>
      </c>
      <c r="K1311" s="63"/>
      <c r="L1311" s="63"/>
      <c r="M1311" s="63"/>
    </row>
    <row r="1312" spans="1:13" outlineLevel="1">
      <c r="A1312" s="6"/>
      <c r="B1312" s="36">
        <v>42698</v>
      </c>
      <c r="C1312" s="37">
        <v>6.25E-2</v>
      </c>
      <c r="D1312" s="39">
        <v>-1.1074000000000001E-2</v>
      </c>
      <c r="E1312" s="39">
        <v>37.549999999999997</v>
      </c>
      <c r="F1312" s="11">
        <f t="shared" si="60"/>
        <v>-1.1070677800000001E-2</v>
      </c>
      <c r="G1312" s="11">
        <f t="shared" si="61"/>
        <v>37.906725000000002</v>
      </c>
      <c r="H1312" s="8">
        <f t="shared" si="62"/>
        <v>-1.5509275094717951</v>
      </c>
      <c r="K1312" s="63"/>
      <c r="L1312" s="63"/>
      <c r="M1312" s="63"/>
    </row>
    <row r="1313" spans="1:13" outlineLevel="1">
      <c r="A1313" s="6"/>
      <c r="B1313" s="36">
        <v>42698</v>
      </c>
      <c r="C1313" s="37">
        <v>8.3333333333333329E-2</v>
      </c>
      <c r="D1313" s="39">
        <v>-1.1051999999999999E-2</v>
      </c>
      <c r="E1313" s="39">
        <v>35.39</v>
      </c>
      <c r="F1313" s="11">
        <f t="shared" si="60"/>
        <v>-1.10486844E-2</v>
      </c>
      <c r="G1313" s="11">
        <f t="shared" si="61"/>
        <v>35.726205</v>
      </c>
      <c r="H1313" s="8">
        <f t="shared" si="62"/>
        <v>-1.571938259345298</v>
      </c>
      <c r="K1313" s="63"/>
      <c r="L1313" s="63"/>
      <c r="M1313" s="63"/>
    </row>
    <row r="1314" spans="1:13" outlineLevel="1">
      <c r="A1314" s="6"/>
      <c r="B1314" s="36">
        <v>42698</v>
      </c>
      <c r="C1314" s="37">
        <v>0.10416666666666667</v>
      </c>
      <c r="D1314" s="39">
        <v>-1.1117E-2</v>
      </c>
      <c r="E1314" s="39">
        <v>32.36</v>
      </c>
      <c r="F1314" s="11">
        <f t="shared" si="60"/>
        <v>-1.11136649E-2</v>
      </c>
      <c r="G1314" s="11">
        <f t="shared" si="61"/>
        <v>32.66742</v>
      </c>
      <c r="H1314" s="8">
        <f t="shared" si="62"/>
        <v>-1.6151775931724421</v>
      </c>
      <c r="K1314" s="63"/>
      <c r="L1314" s="63"/>
      <c r="M1314" s="63"/>
    </row>
    <row r="1315" spans="1:13" outlineLevel="1">
      <c r="A1315" s="6"/>
      <c r="B1315" s="36">
        <v>42698</v>
      </c>
      <c r="C1315" s="37">
        <v>0.125</v>
      </c>
      <c r="D1315" s="39">
        <v>-1.1117E-2</v>
      </c>
      <c r="E1315" s="39">
        <v>31.11</v>
      </c>
      <c r="F1315" s="11">
        <f t="shared" si="60"/>
        <v>-1.11136649E-2</v>
      </c>
      <c r="G1315" s="11">
        <f t="shared" si="61"/>
        <v>31.405545</v>
      </c>
      <c r="H1315" s="8">
        <f t="shared" si="62"/>
        <v>-1.6292016490681296</v>
      </c>
      <c r="K1315" s="63"/>
      <c r="L1315" s="63"/>
      <c r="M1315" s="63"/>
    </row>
    <row r="1316" spans="1:13" outlineLevel="1">
      <c r="A1316" s="6"/>
      <c r="B1316" s="36">
        <v>42698</v>
      </c>
      <c r="C1316" s="37">
        <v>0.14583333333333334</v>
      </c>
      <c r="D1316" s="39">
        <v>-1.116E-2</v>
      </c>
      <c r="E1316" s="39">
        <v>34.200000000000003</v>
      </c>
      <c r="F1316" s="11">
        <f t="shared" si="60"/>
        <v>-1.1156652E-2</v>
      </c>
      <c r="G1316" s="11">
        <f t="shared" si="61"/>
        <v>34.524900000000002</v>
      </c>
      <c r="H1316" s="8">
        <f t="shared" si="62"/>
        <v>-1.6007017613651999</v>
      </c>
      <c r="K1316" s="63"/>
      <c r="L1316" s="63"/>
      <c r="M1316" s="63"/>
    </row>
    <row r="1317" spans="1:13" outlineLevel="1">
      <c r="A1317" s="6"/>
      <c r="B1317" s="36">
        <v>42698</v>
      </c>
      <c r="C1317" s="37">
        <v>0.16666666666666666</v>
      </c>
      <c r="D1317" s="39">
        <v>-1.1202999999999999E-2</v>
      </c>
      <c r="E1317" s="39">
        <v>40.28</v>
      </c>
      <c r="F1317" s="11">
        <f t="shared" si="60"/>
        <v>-1.11996391E-2</v>
      </c>
      <c r="G1317" s="11">
        <f t="shared" si="61"/>
        <v>40.662660000000002</v>
      </c>
      <c r="H1317" s="8">
        <f t="shared" si="62"/>
        <v>-1.5381286429539938</v>
      </c>
      <c r="K1317" s="63"/>
      <c r="L1317" s="63"/>
      <c r="M1317" s="63"/>
    </row>
    <row r="1318" spans="1:13" outlineLevel="1">
      <c r="A1318" s="6"/>
      <c r="B1318" s="36">
        <v>42698</v>
      </c>
      <c r="C1318" s="37">
        <v>0.1875</v>
      </c>
      <c r="D1318" s="39">
        <v>-1.1138E-2</v>
      </c>
      <c r="E1318" s="39">
        <v>43.91</v>
      </c>
      <c r="F1318" s="11">
        <f t="shared" si="60"/>
        <v>-1.1134658600000001E-2</v>
      </c>
      <c r="G1318" s="11">
        <f t="shared" si="61"/>
        <v>44.327145000000002</v>
      </c>
      <c r="H1318" s="8">
        <f t="shared" si="62"/>
        <v>-1.4884016045123032</v>
      </c>
      <c r="K1318" s="63"/>
      <c r="L1318" s="63"/>
      <c r="M1318" s="63"/>
    </row>
    <row r="1319" spans="1:13" outlineLevel="1">
      <c r="A1319" s="6"/>
      <c r="B1319" s="36">
        <v>42698</v>
      </c>
      <c r="C1319" s="37">
        <v>0.20833333333333334</v>
      </c>
      <c r="D1319" s="39">
        <v>-7.0519999999999992E-3</v>
      </c>
      <c r="E1319" s="39">
        <v>41.9</v>
      </c>
      <c r="F1319" s="11">
        <f t="shared" si="60"/>
        <v>-7.0498843999999995E-3</v>
      </c>
      <c r="G1319" s="11">
        <f t="shared" si="61"/>
        <v>42.298050000000003</v>
      </c>
      <c r="H1319" s="8">
        <f t="shared" si="62"/>
        <v>-0.95668306035457995</v>
      </c>
      <c r="K1319" s="63"/>
      <c r="L1319" s="63"/>
      <c r="M1319" s="63"/>
    </row>
    <row r="1320" spans="1:13" outlineLevel="1">
      <c r="A1320" s="6"/>
      <c r="B1320" s="36">
        <v>42698</v>
      </c>
      <c r="C1320" s="37">
        <v>0.22916666666666666</v>
      </c>
      <c r="D1320" s="39">
        <v>0</v>
      </c>
      <c r="E1320" s="39">
        <v>49.63</v>
      </c>
      <c r="F1320" s="11">
        <f t="shared" si="60"/>
        <v>0</v>
      </c>
      <c r="G1320" s="11">
        <f t="shared" si="61"/>
        <v>50.101485000000004</v>
      </c>
      <c r="H1320" s="8">
        <f t="shared" si="62"/>
        <v>0</v>
      </c>
      <c r="K1320" s="63"/>
      <c r="L1320" s="63"/>
      <c r="M1320" s="63"/>
    </row>
    <row r="1321" spans="1:13" outlineLevel="1">
      <c r="A1321" s="6"/>
      <c r="B1321" s="36">
        <v>42698</v>
      </c>
      <c r="C1321" s="37">
        <v>0.25</v>
      </c>
      <c r="D1321" s="39">
        <v>0</v>
      </c>
      <c r="E1321" s="39">
        <v>54.21</v>
      </c>
      <c r="F1321" s="11">
        <f t="shared" si="60"/>
        <v>0</v>
      </c>
      <c r="G1321" s="11">
        <f t="shared" si="61"/>
        <v>54.724995000000007</v>
      </c>
      <c r="H1321" s="8">
        <f t="shared" si="62"/>
        <v>0</v>
      </c>
      <c r="K1321" s="63"/>
      <c r="L1321" s="63"/>
      <c r="M1321" s="63"/>
    </row>
    <row r="1322" spans="1:13" outlineLevel="1">
      <c r="A1322" s="6"/>
      <c r="B1322" s="36">
        <v>42698</v>
      </c>
      <c r="C1322" s="37">
        <v>0.27083333333333331</v>
      </c>
      <c r="D1322" s="39">
        <v>0</v>
      </c>
      <c r="E1322" s="39">
        <v>80.510000000000005</v>
      </c>
      <c r="F1322" s="11">
        <f t="shared" si="60"/>
        <v>0</v>
      </c>
      <c r="G1322" s="11">
        <f t="shared" si="61"/>
        <v>81.274845000000013</v>
      </c>
      <c r="H1322" s="8">
        <f t="shared" si="62"/>
        <v>0</v>
      </c>
      <c r="K1322" s="63"/>
      <c r="L1322" s="63"/>
      <c r="M1322" s="63"/>
    </row>
    <row r="1323" spans="1:13" outlineLevel="1">
      <c r="A1323" s="6"/>
      <c r="B1323" s="36">
        <v>42698</v>
      </c>
      <c r="C1323" s="37">
        <v>0.29166666666666669</v>
      </c>
      <c r="D1323" s="39">
        <v>0</v>
      </c>
      <c r="E1323" s="39">
        <v>83.82</v>
      </c>
      <c r="F1323" s="11">
        <f t="shared" si="60"/>
        <v>0</v>
      </c>
      <c r="G1323" s="11">
        <f t="shared" si="61"/>
        <v>84.616289999999992</v>
      </c>
      <c r="H1323" s="8">
        <f t="shared" si="62"/>
        <v>0</v>
      </c>
      <c r="K1323" s="63"/>
      <c r="L1323" s="63"/>
      <c r="M1323" s="63"/>
    </row>
    <row r="1324" spans="1:13" outlineLevel="1">
      <c r="A1324" s="6"/>
      <c r="B1324" s="36">
        <v>42698</v>
      </c>
      <c r="C1324" s="37">
        <v>0.3125</v>
      </c>
      <c r="D1324" s="39">
        <v>0</v>
      </c>
      <c r="E1324" s="39">
        <v>59.95</v>
      </c>
      <c r="F1324" s="11">
        <f t="shared" si="60"/>
        <v>0</v>
      </c>
      <c r="G1324" s="11">
        <f t="shared" si="61"/>
        <v>60.519525000000009</v>
      </c>
      <c r="H1324" s="8">
        <f t="shared" si="62"/>
        <v>0</v>
      </c>
      <c r="K1324" s="63"/>
      <c r="L1324" s="63"/>
      <c r="M1324" s="63"/>
    </row>
    <row r="1325" spans="1:13" outlineLevel="1">
      <c r="A1325" s="6"/>
      <c r="B1325" s="36">
        <v>42698</v>
      </c>
      <c r="C1325" s="37">
        <v>0.33333333333333331</v>
      </c>
      <c r="D1325" s="39">
        <v>0</v>
      </c>
      <c r="E1325" s="39">
        <v>59.3</v>
      </c>
      <c r="F1325" s="11">
        <f t="shared" si="60"/>
        <v>0</v>
      </c>
      <c r="G1325" s="11">
        <f t="shared" si="61"/>
        <v>59.863350000000004</v>
      </c>
      <c r="H1325" s="8">
        <f t="shared" si="62"/>
        <v>0</v>
      </c>
      <c r="K1325" s="63"/>
      <c r="L1325" s="63"/>
      <c r="M1325" s="63"/>
    </row>
    <row r="1326" spans="1:13" outlineLevel="1">
      <c r="A1326" s="6"/>
      <c r="B1326" s="36">
        <v>42698</v>
      </c>
      <c r="C1326" s="37">
        <v>0.35416666666666669</v>
      </c>
      <c r="D1326" s="39">
        <v>0</v>
      </c>
      <c r="E1326" s="39">
        <v>59.14</v>
      </c>
      <c r="F1326" s="11">
        <f t="shared" si="60"/>
        <v>0</v>
      </c>
      <c r="G1326" s="11">
        <f t="shared" si="61"/>
        <v>59.701830000000001</v>
      </c>
      <c r="H1326" s="8">
        <f t="shared" si="62"/>
        <v>0</v>
      </c>
      <c r="K1326" s="63"/>
      <c r="L1326" s="63"/>
      <c r="M1326" s="63"/>
    </row>
    <row r="1327" spans="1:13" outlineLevel="1">
      <c r="A1327" s="6"/>
      <c r="B1327" s="36">
        <v>42698</v>
      </c>
      <c r="C1327" s="37">
        <v>0.375</v>
      </c>
      <c r="D1327" s="39">
        <v>0</v>
      </c>
      <c r="E1327" s="39">
        <v>56.37</v>
      </c>
      <c r="F1327" s="11">
        <f t="shared" si="60"/>
        <v>0</v>
      </c>
      <c r="G1327" s="11">
        <f t="shared" si="61"/>
        <v>56.905515000000001</v>
      </c>
      <c r="H1327" s="8">
        <f t="shared" si="62"/>
        <v>0</v>
      </c>
      <c r="K1327" s="63"/>
      <c r="L1327" s="63"/>
      <c r="M1327" s="63"/>
    </row>
    <row r="1328" spans="1:13" outlineLevel="1">
      <c r="A1328" s="6"/>
      <c r="B1328" s="36">
        <v>42698</v>
      </c>
      <c r="C1328" s="37">
        <v>0.39583333333333331</v>
      </c>
      <c r="D1328" s="39">
        <v>0</v>
      </c>
      <c r="E1328" s="39">
        <v>60</v>
      </c>
      <c r="F1328" s="11">
        <f t="shared" si="60"/>
        <v>0</v>
      </c>
      <c r="G1328" s="11">
        <f t="shared" si="61"/>
        <v>60.570000000000007</v>
      </c>
      <c r="H1328" s="8">
        <f t="shared" si="62"/>
        <v>0</v>
      </c>
      <c r="K1328" s="63"/>
      <c r="L1328" s="63"/>
      <c r="M1328" s="63"/>
    </row>
    <row r="1329" spans="1:13" outlineLevel="1">
      <c r="A1329" s="6"/>
      <c r="B1329" s="36">
        <v>42698</v>
      </c>
      <c r="C1329" s="37">
        <v>0.41666666666666669</v>
      </c>
      <c r="D1329" s="39">
        <v>0</v>
      </c>
      <c r="E1329" s="39">
        <v>57.8</v>
      </c>
      <c r="F1329" s="11">
        <f t="shared" si="60"/>
        <v>0</v>
      </c>
      <c r="G1329" s="11">
        <f t="shared" si="61"/>
        <v>58.3491</v>
      </c>
      <c r="H1329" s="8">
        <f t="shared" si="62"/>
        <v>0</v>
      </c>
      <c r="K1329" s="63"/>
      <c r="L1329" s="63"/>
      <c r="M1329" s="63"/>
    </row>
    <row r="1330" spans="1:13" outlineLevel="1">
      <c r="A1330" s="6"/>
      <c r="B1330" s="36">
        <v>42698</v>
      </c>
      <c r="C1330" s="37">
        <v>0.4375</v>
      </c>
      <c r="D1330" s="39">
        <v>0</v>
      </c>
      <c r="E1330" s="39">
        <v>61.62</v>
      </c>
      <c r="F1330" s="11">
        <f t="shared" si="60"/>
        <v>0</v>
      </c>
      <c r="G1330" s="11">
        <f t="shared" si="61"/>
        <v>62.205390000000001</v>
      </c>
      <c r="H1330" s="8">
        <f t="shared" si="62"/>
        <v>0</v>
      </c>
      <c r="K1330" s="63"/>
      <c r="L1330" s="63"/>
      <c r="M1330" s="63"/>
    </row>
    <row r="1331" spans="1:13" outlineLevel="1">
      <c r="A1331" s="6"/>
      <c r="B1331" s="36">
        <v>42698</v>
      </c>
      <c r="C1331" s="37">
        <v>0.45833333333333331</v>
      </c>
      <c r="D1331" s="39">
        <v>0</v>
      </c>
      <c r="E1331" s="39">
        <v>58.4</v>
      </c>
      <c r="F1331" s="11">
        <f t="shared" si="60"/>
        <v>0</v>
      </c>
      <c r="G1331" s="11">
        <f t="shared" si="61"/>
        <v>58.954799999999999</v>
      </c>
      <c r="H1331" s="8">
        <f t="shared" si="62"/>
        <v>0</v>
      </c>
      <c r="K1331" s="63"/>
      <c r="L1331" s="63"/>
      <c r="M1331" s="63"/>
    </row>
    <row r="1332" spans="1:13" outlineLevel="1">
      <c r="A1332" s="6"/>
      <c r="B1332" s="36">
        <v>42698</v>
      </c>
      <c r="C1332" s="37">
        <v>0.47916666666666669</v>
      </c>
      <c r="D1332" s="39">
        <v>0</v>
      </c>
      <c r="E1332" s="39">
        <v>51.62</v>
      </c>
      <c r="F1332" s="11">
        <f t="shared" si="60"/>
        <v>0</v>
      </c>
      <c r="G1332" s="11">
        <f t="shared" si="61"/>
        <v>52.110390000000002</v>
      </c>
      <c r="H1332" s="8">
        <f t="shared" si="62"/>
        <v>0</v>
      </c>
      <c r="K1332" s="63"/>
      <c r="L1332" s="63"/>
      <c r="M1332" s="63"/>
    </row>
    <row r="1333" spans="1:13" outlineLevel="1">
      <c r="A1333" s="6"/>
      <c r="B1333" s="36">
        <v>42698</v>
      </c>
      <c r="C1333" s="37">
        <v>0.5</v>
      </c>
      <c r="D1333" s="39">
        <v>0</v>
      </c>
      <c r="E1333" s="39">
        <v>55.51</v>
      </c>
      <c r="F1333" s="11">
        <f t="shared" si="60"/>
        <v>0</v>
      </c>
      <c r="G1333" s="11">
        <f t="shared" si="61"/>
        <v>56.037345000000002</v>
      </c>
      <c r="H1333" s="8">
        <f t="shared" si="62"/>
        <v>0</v>
      </c>
      <c r="K1333" s="63"/>
      <c r="L1333" s="63"/>
      <c r="M1333" s="63"/>
    </row>
    <row r="1334" spans="1:13" outlineLevel="1">
      <c r="A1334" s="6"/>
      <c r="B1334" s="36">
        <v>42698</v>
      </c>
      <c r="C1334" s="37">
        <v>0.52083333333333337</v>
      </c>
      <c r="D1334" s="39">
        <v>0</v>
      </c>
      <c r="E1334" s="39">
        <v>54.07</v>
      </c>
      <c r="F1334" s="11">
        <f t="shared" si="60"/>
        <v>0</v>
      </c>
      <c r="G1334" s="11">
        <f t="shared" si="61"/>
        <v>54.583665000000003</v>
      </c>
      <c r="H1334" s="8">
        <f t="shared" si="62"/>
        <v>0</v>
      </c>
      <c r="K1334" s="63"/>
      <c r="L1334" s="63"/>
      <c r="M1334" s="63"/>
    </row>
    <row r="1335" spans="1:13" outlineLevel="1">
      <c r="A1335" s="6"/>
      <c r="B1335" s="36">
        <v>42698</v>
      </c>
      <c r="C1335" s="37">
        <v>0.54166666666666663</v>
      </c>
      <c r="D1335" s="39">
        <v>0</v>
      </c>
      <c r="E1335" s="39">
        <v>54.04</v>
      </c>
      <c r="F1335" s="11">
        <f t="shared" si="60"/>
        <v>0</v>
      </c>
      <c r="G1335" s="11">
        <f t="shared" si="61"/>
        <v>54.553380000000004</v>
      </c>
      <c r="H1335" s="8">
        <f t="shared" si="62"/>
        <v>0</v>
      </c>
      <c r="K1335" s="63"/>
      <c r="L1335" s="63"/>
      <c r="M1335" s="63"/>
    </row>
    <row r="1336" spans="1:13" outlineLevel="1">
      <c r="A1336" s="6"/>
      <c r="B1336" s="36">
        <v>42698</v>
      </c>
      <c r="C1336" s="37">
        <v>0.5625</v>
      </c>
      <c r="D1336" s="39">
        <v>0</v>
      </c>
      <c r="E1336" s="39">
        <v>73.14</v>
      </c>
      <c r="F1336" s="11">
        <f t="shared" si="60"/>
        <v>0</v>
      </c>
      <c r="G1336" s="11">
        <f t="shared" si="61"/>
        <v>73.834830000000011</v>
      </c>
      <c r="H1336" s="8">
        <f t="shared" si="62"/>
        <v>0</v>
      </c>
      <c r="K1336" s="63"/>
      <c r="L1336" s="63"/>
      <c r="M1336" s="63"/>
    </row>
    <row r="1337" spans="1:13" outlineLevel="1">
      <c r="A1337" s="6"/>
      <c r="B1337" s="36">
        <v>42698</v>
      </c>
      <c r="C1337" s="37">
        <v>0.58333333333333337</v>
      </c>
      <c r="D1337" s="39">
        <v>0</v>
      </c>
      <c r="E1337" s="39">
        <v>62.86</v>
      </c>
      <c r="F1337" s="11">
        <f t="shared" si="60"/>
        <v>0</v>
      </c>
      <c r="G1337" s="11">
        <f t="shared" si="61"/>
        <v>63.457170000000005</v>
      </c>
      <c r="H1337" s="8">
        <f t="shared" si="62"/>
        <v>0</v>
      </c>
      <c r="K1337" s="63"/>
      <c r="L1337" s="63"/>
      <c r="M1337" s="63"/>
    </row>
    <row r="1338" spans="1:13" outlineLevel="1">
      <c r="A1338" s="6"/>
      <c r="B1338" s="36">
        <v>42698</v>
      </c>
      <c r="C1338" s="37">
        <v>0.60416666666666663</v>
      </c>
      <c r="D1338" s="39">
        <v>0</v>
      </c>
      <c r="E1338" s="39">
        <v>64.98</v>
      </c>
      <c r="F1338" s="11">
        <f t="shared" si="60"/>
        <v>0</v>
      </c>
      <c r="G1338" s="11">
        <f t="shared" si="61"/>
        <v>65.597310000000007</v>
      </c>
      <c r="H1338" s="8">
        <f t="shared" si="62"/>
        <v>0</v>
      </c>
      <c r="K1338" s="63"/>
      <c r="L1338" s="63"/>
      <c r="M1338" s="63"/>
    </row>
    <row r="1339" spans="1:13" outlineLevel="1">
      <c r="A1339" s="6"/>
      <c r="B1339" s="36">
        <v>42698</v>
      </c>
      <c r="C1339" s="37">
        <v>0.625</v>
      </c>
      <c r="D1339" s="39">
        <v>0</v>
      </c>
      <c r="E1339" s="39">
        <v>55.5</v>
      </c>
      <c r="F1339" s="11">
        <f t="shared" si="60"/>
        <v>0</v>
      </c>
      <c r="G1339" s="11">
        <f t="shared" si="61"/>
        <v>56.027250000000002</v>
      </c>
      <c r="H1339" s="8">
        <f t="shared" si="62"/>
        <v>0</v>
      </c>
      <c r="K1339" s="63"/>
      <c r="L1339" s="63"/>
      <c r="M1339" s="63"/>
    </row>
    <row r="1340" spans="1:13" outlineLevel="1">
      <c r="A1340" s="6"/>
      <c r="B1340" s="36">
        <v>42698</v>
      </c>
      <c r="C1340" s="37">
        <v>0.64583333333333337</v>
      </c>
      <c r="D1340" s="39">
        <v>0</v>
      </c>
      <c r="E1340" s="39">
        <v>57.96</v>
      </c>
      <c r="F1340" s="11">
        <f t="shared" si="60"/>
        <v>0</v>
      </c>
      <c r="G1340" s="11">
        <f t="shared" si="61"/>
        <v>58.510620000000003</v>
      </c>
      <c r="H1340" s="8">
        <f t="shared" si="62"/>
        <v>0</v>
      </c>
      <c r="K1340" s="63"/>
      <c r="L1340" s="63"/>
      <c r="M1340" s="63"/>
    </row>
    <row r="1341" spans="1:13" outlineLevel="1">
      <c r="A1341" s="6"/>
      <c r="B1341" s="36">
        <v>42698</v>
      </c>
      <c r="C1341" s="37">
        <v>0.66666666666666663</v>
      </c>
      <c r="D1341" s="39">
        <v>0</v>
      </c>
      <c r="E1341" s="39">
        <v>65.34</v>
      </c>
      <c r="F1341" s="11">
        <f t="shared" si="60"/>
        <v>0</v>
      </c>
      <c r="G1341" s="11">
        <f t="shared" si="61"/>
        <v>65.960730000000012</v>
      </c>
      <c r="H1341" s="8">
        <f t="shared" si="62"/>
        <v>0</v>
      </c>
      <c r="K1341" s="63"/>
      <c r="L1341" s="63"/>
      <c r="M1341" s="63"/>
    </row>
    <row r="1342" spans="1:13" outlineLevel="1">
      <c r="A1342" s="6"/>
      <c r="B1342" s="36">
        <v>42698</v>
      </c>
      <c r="C1342" s="37">
        <v>0.6875</v>
      </c>
      <c r="D1342" s="39">
        <v>0</v>
      </c>
      <c r="E1342" s="39">
        <v>57.49</v>
      </c>
      <c r="F1342" s="11">
        <f t="shared" si="60"/>
        <v>0</v>
      </c>
      <c r="G1342" s="11">
        <f t="shared" si="61"/>
        <v>58.036155000000008</v>
      </c>
      <c r="H1342" s="8">
        <f t="shared" si="62"/>
        <v>0</v>
      </c>
      <c r="K1342" s="63"/>
      <c r="L1342" s="63"/>
      <c r="M1342" s="63"/>
    </row>
    <row r="1343" spans="1:13" outlineLevel="1">
      <c r="A1343" s="6"/>
      <c r="B1343" s="36">
        <v>42698</v>
      </c>
      <c r="C1343" s="37">
        <v>0.70833333333333337</v>
      </c>
      <c r="D1343" s="39">
        <v>0</v>
      </c>
      <c r="E1343" s="39">
        <v>53.99</v>
      </c>
      <c r="F1343" s="11">
        <f t="shared" si="60"/>
        <v>0</v>
      </c>
      <c r="G1343" s="11">
        <f t="shared" si="61"/>
        <v>54.502905000000005</v>
      </c>
      <c r="H1343" s="8">
        <f t="shared" si="62"/>
        <v>0</v>
      </c>
      <c r="K1343" s="63"/>
      <c r="L1343" s="63"/>
      <c r="M1343" s="63"/>
    </row>
    <row r="1344" spans="1:13" outlineLevel="1">
      <c r="A1344" s="6"/>
      <c r="B1344" s="36">
        <v>42698</v>
      </c>
      <c r="C1344" s="37">
        <v>0.72916666666666663</v>
      </c>
      <c r="D1344" s="39">
        <v>0</v>
      </c>
      <c r="E1344" s="39">
        <v>46.38</v>
      </c>
      <c r="F1344" s="11">
        <f t="shared" si="60"/>
        <v>0</v>
      </c>
      <c r="G1344" s="11">
        <f t="shared" si="61"/>
        <v>46.820610000000002</v>
      </c>
      <c r="H1344" s="8">
        <f t="shared" si="62"/>
        <v>0</v>
      </c>
      <c r="K1344" s="63"/>
      <c r="L1344" s="63"/>
      <c r="M1344" s="63"/>
    </row>
    <row r="1345" spans="1:13" outlineLevel="1">
      <c r="A1345" s="6"/>
      <c r="B1345" s="36">
        <v>42698</v>
      </c>
      <c r="C1345" s="37">
        <v>0.75</v>
      </c>
      <c r="D1345" s="39">
        <v>0</v>
      </c>
      <c r="E1345" s="39">
        <v>42.1</v>
      </c>
      <c r="F1345" s="11">
        <f t="shared" si="60"/>
        <v>0</v>
      </c>
      <c r="G1345" s="11">
        <f t="shared" si="61"/>
        <v>42.499950000000005</v>
      </c>
      <c r="H1345" s="8">
        <f t="shared" si="62"/>
        <v>0</v>
      </c>
      <c r="K1345" s="63"/>
      <c r="L1345" s="63"/>
      <c r="M1345" s="63"/>
    </row>
    <row r="1346" spans="1:13" outlineLevel="1">
      <c r="A1346" s="6"/>
      <c r="B1346" s="36">
        <v>42698</v>
      </c>
      <c r="C1346" s="37">
        <v>0.77083333333333337</v>
      </c>
      <c r="D1346" s="39">
        <v>0</v>
      </c>
      <c r="E1346" s="39">
        <v>40.770000000000003</v>
      </c>
      <c r="F1346" s="11">
        <f t="shared" si="60"/>
        <v>0</v>
      </c>
      <c r="G1346" s="11">
        <f t="shared" si="61"/>
        <v>41.157315000000004</v>
      </c>
      <c r="H1346" s="8">
        <f t="shared" si="62"/>
        <v>0</v>
      </c>
      <c r="K1346" s="63"/>
      <c r="L1346" s="63"/>
      <c r="M1346" s="63"/>
    </row>
    <row r="1347" spans="1:13" outlineLevel="1">
      <c r="A1347" s="6"/>
      <c r="B1347" s="36">
        <v>42698</v>
      </c>
      <c r="C1347" s="37">
        <v>0.79166666666666663</v>
      </c>
      <c r="D1347" s="39">
        <v>-1.784E-3</v>
      </c>
      <c r="E1347" s="39">
        <v>48.7</v>
      </c>
      <c r="F1347" s="11">
        <f t="shared" si="60"/>
        <v>-1.7834648000000001E-3</v>
      </c>
      <c r="G1347" s="11">
        <f t="shared" si="61"/>
        <v>49.162650000000006</v>
      </c>
      <c r="H1347" s="8">
        <f t="shared" si="62"/>
        <v>-0.22977687865027999</v>
      </c>
      <c r="K1347" s="63"/>
      <c r="L1347" s="63"/>
      <c r="M1347" s="63"/>
    </row>
    <row r="1348" spans="1:13" outlineLevel="1">
      <c r="A1348" s="6"/>
      <c r="B1348" s="36">
        <v>42698</v>
      </c>
      <c r="C1348" s="37">
        <v>0.8125</v>
      </c>
      <c r="D1348" s="39">
        <v>-1.1848000000000001E-2</v>
      </c>
      <c r="E1348" s="39">
        <v>50.03</v>
      </c>
      <c r="F1348" s="11">
        <f t="shared" si="60"/>
        <v>-1.1844445600000001E-2</v>
      </c>
      <c r="G1348" s="11">
        <f t="shared" si="61"/>
        <v>50.505285000000008</v>
      </c>
      <c r="H1348" s="8">
        <f t="shared" si="62"/>
        <v>-1.510104216105004</v>
      </c>
      <c r="K1348" s="63"/>
      <c r="L1348" s="63"/>
      <c r="M1348" s="63"/>
    </row>
    <row r="1349" spans="1:13" outlineLevel="1">
      <c r="A1349" s="6"/>
      <c r="B1349" s="36">
        <v>42698</v>
      </c>
      <c r="C1349" s="37">
        <v>0.83333333333333337</v>
      </c>
      <c r="D1349" s="39">
        <v>-1.1827000000000001E-2</v>
      </c>
      <c r="E1349" s="39">
        <v>46.08</v>
      </c>
      <c r="F1349" s="11">
        <f t="shared" si="60"/>
        <v>-1.18234519E-2</v>
      </c>
      <c r="G1349" s="11">
        <f t="shared" si="61"/>
        <v>46.517760000000003</v>
      </c>
      <c r="H1349" s="8">
        <f t="shared" si="62"/>
        <v>-1.554573940344256</v>
      </c>
      <c r="K1349" s="63"/>
      <c r="L1349" s="63"/>
      <c r="M1349" s="63"/>
    </row>
    <row r="1350" spans="1:13" outlineLevel="1">
      <c r="A1350" s="6"/>
      <c r="B1350" s="36">
        <v>42698</v>
      </c>
      <c r="C1350" s="37">
        <v>0.85416666666666663</v>
      </c>
      <c r="D1350" s="39">
        <v>-1.1762E-2</v>
      </c>
      <c r="E1350" s="39">
        <v>44.96</v>
      </c>
      <c r="F1350" s="11">
        <f t="shared" si="60"/>
        <v>-1.17584714E-2</v>
      </c>
      <c r="G1350" s="11">
        <f t="shared" si="61"/>
        <v>45.387120000000003</v>
      </c>
      <c r="H1350" s="8">
        <f t="shared" si="62"/>
        <v>-1.5593247567516317</v>
      </c>
      <c r="K1350" s="63"/>
      <c r="L1350" s="63"/>
      <c r="M1350" s="63"/>
    </row>
    <row r="1351" spans="1:13" outlineLevel="1">
      <c r="A1351" s="6"/>
      <c r="B1351" s="36">
        <v>42698</v>
      </c>
      <c r="C1351" s="37">
        <v>0.875</v>
      </c>
      <c r="D1351" s="39">
        <v>-1.1719000000000002E-2</v>
      </c>
      <c r="E1351" s="39">
        <v>43.36</v>
      </c>
      <c r="F1351" s="11">
        <f t="shared" si="60"/>
        <v>-1.1715484300000002E-2</v>
      </c>
      <c r="G1351" s="11">
        <f t="shared" si="61"/>
        <v>43.771920000000001</v>
      </c>
      <c r="H1351" s="8">
        <f t="shared" si="62"/>
        <v>-1.5725469638591443</v>
      </c>
      <c r="K1351" s="63"/>
      <c r="L1351" s="63"/>
      <c r="M1351" s="63"/>
    </row>
    <row r="1352" spans="1:13" outlineLevel="1">
      <c r="A1352" s="6"/>
      <c r="B1352" s="36">
        <v>42698</v>
      </c>
      <c r="C1352" s="37">
        <v>0.89583333333333337</v>
      </c>
      <c r="D1352" s="39">
        <v>-1.1805E-2</v>
      </c>
      <c r="E1352" s="39">
        <v>46.44</v>
      </c>
      <c r="F1352" s="11">
        <f t="shared" si="60"/>
        <v>-1.1801458500000001E-2</v>
      </c>
      <c r="G1352" s="11">
        <f t="shared" si="61"/>
        <v>46.881180000000001</v>
      </c>
      <c r="H1352" s="8">
        <f t="shared" si="62"/>
        <v>-1.5473933127989701</v>
      </c>
      <c r="K1352" s="63"/>
      <c r="L1352" s="63"/>
      <c r="M1352" s="63"/>
    </row>
    <row r="1353" spans="1:13" outlineLevel="1">
      <c r="A1353" s="6"/>
      <c r="B1353" s="36">
        <v>42698</v>
      </c>
      <c r="C1353" s="37">
        <v>0.91666666666666663</v>
      </c>
      <c r="D1353" s="39">
        <v>-1.187E-2</v>
      </c>
      <c r="E1353" s="39">
        <v>35.909999999999997</v>
      </c>
      <c r="F1353" s="11">
        <f t="shared" si="60"/>
        <v>-1.1866439000000001E-2</v>
      </c>
      <c r="G1353" s="11">
        <f t="shared" si="61"/>
        <v>36.251145000000001</v>
      </c>
      <c r="H1353" s="8">
        <f t="shared" si="62"/>
        <v>-1.6820541411773451</v>
      </c>
      <c r="K1353" s="63"/>
      <c r="L1353" s="63"/>
      <c r="M1353" s="63"/>
    </row>
    <row r="1354" spans="1:13" outlineLevel="1">
      <c r="A1354" s="6"/>
      <c r="B1354" s="36">
        <v>42698</v>
      </c>
      <c r="C1354" s="37">
        <v>0.9375</v>
      </c>
      <c r="D1354" s="39">
        <v>-1.1848000000000001E-2</v>
      </c>
      <c r="E1354" s="39">
        <v>97.09</v>
      </c>
      <c r="F1354" s="11">
        <f t="shared" si="60"/>
        <v>-1.1844445600000001E-2</v>
      </c>
      <c r="G1354" s="11">
        <f t="shared" si="61"/>
        <v>98.012355000000014</v>
      </c>
      <c r="H1354" s="8">
        <f t="shared" si="62"/>
        <v>-0.94740930987461192</v>
      </c>
      <c r="K1354" s="63"/>
      <c r="L1354" s="63"/>
      <c r="M1354" s="63"/>
    </row>
    <row r="1355" spans="1:13" outlineLevel="1">
      <c r="A1355" s="6"/>
      <c r="B1355" s="36">
        <v>42698</v>
      </c>
      <c r="C1355" s="37">
        <v>0.95833333333333337</v>
      </c>
      <c r="D1355" s="39">
        <v>-1.1805E-2</v>
      </c>
      <c r="E1355" s="39">
        <v>59.84</v>
      </c>
      <c r="F1355" s="11">
        <f t="shared" si="60"/>
        <v>-1.1801458500000001E-2</v>
      </c>
      <c r="G1355" s="11">
        <f t="shared" si="61"/>
        <v>60.408480000000004</v>
      </c>
      <c r="H1355" s="8">
        <f t="shared" si="62"/>
        <v>-1.38775144323192</v>
      </c>
      <c r="K1355" s="63"/>
      <c r="L1355" s="63"/>
      <c r="M1355" s="63"/>
    </row>
    <row r="1356" spans="1:13" outlineLevel="1">
      <c r="A1356" s="6"/>
      <c r="B1356" s="36">
        <v>42698</v>
      </c>
      <c r="C1356" s="37">
        <v>0.97916666666666663</v>
      </c>
      <c r="D1356" s="39">
        <v>-1.1783000000000002E-2</v>
      </c>
      <c r="E1356" s="39">
        <v>50.54</v>
      </c>
      <c r="F1356" s="11">
        <f t="shared" si="60"/>
        <v>-1.1779465100000002E-2</v>
      </c>
      <c r="G1356" s="11">
        <f t="shared" si="61"/>
        <v>51.020130000000002</v>
      </c>
      <c r="H1356" s="8">
        <f t="shared" si="62"/>
        <v>-1.4957549470675373</v>
      </c>
      <c r="K1356" s="63"/>
      <c r="L1356" s="63"/>
      <c r="M1356" s="63"/>
    </row>
    <row r="1357" spans="1:13" outlineLevel="1">
      <c r="A1357" s="6"/>
      <c r="B1357" s="36">
        <v>42698</v>
      </c>
      <c r="C1357" s="37">
        <v>0</v>
      </c>
      <c r="D1357" s="39">
        <v>-1.1891000000000001E-2</v>
      </c>
      <c r="E1357" s="39">
        <v>42.13</v>
      </c>
      <c r="F1357" s="11">
        <f t="shared" si="60"/>
        <v>-1.1887432700000001E-2</v>
      </c>
      <c r="G1357" s="11">
        <f t="shared" si="61"/>
        <v>42.530235000000005</v>
      </c>
      <c r="H1357" s="8">
        <f t="shared" si="62"/>
        <v>-1.6103877143223155</v>
      </c>
      <c r="K1357" s="63"/>
      <c r="L1357" s="63"/>
      <c r="M1357" s="63"/>
    </row>
    <row r="1358" spans="1:13" outlineLevel="1">
      <c r="A1358" s="6"/>
      <c r="B1358" s="36">
        <v>42699</v>
      </c>
      <c r="C1358" s="37">
        <v>2.0833333333333332E-2</v>
      </c>
      <c r="D1358" s="39">
        <v>-1.1826E-2</v>
      </c>
      <c r="E1358" s="39">
        <v>43.8</v>
      </c>
      <c r="F1358" s="11">
        <f t="shared" ref="F1358:F1421" si="63">IF($B$11="Electricity",$D1358*$B$7,$D1358*$B$8)</f>
        <v>-1.18224522E-2</v>
      </c>
      <c r="G1358" s="11">
        <f t="shared" ref="G1358:G1421" si="64">$E1358*$B$8</f>
        <v>44.216099999999997</v>
      </c>
      <c r="H1358" s="8">
        <f t="shared" si="62"/>
        <v>-1.5816537628795801</v>
      </c>
      <c r="K1358" s="63"/>
      <c r="L1358" s="63"/>
      <c r="M1358" s="63"/>
    </row>
    <row r="1359" spans="1:13" outlineLevel="1">
      <c r="A1359" s="6"/>
      <c r="B1359" s="36">
        <v>42699</v>
      </c>
      <c r="C1359" s="37">
        <v>4.1666666666666664E-2</v>
      </c>
      <c r="D1359" s="39">
        <v>-1.1868999999999999E-2</v>
      </c>
      <c r="E1359" s="39">
        <v>40.42</v>
      </c>
      <c r="F1359" s="11">
        <f t="shared" si="63"/>
        <v>-1.1865439299999999E-2</v>
      </c>
      <c r="G1359" s="11">
        <f t="shared" si="64"/>
        <v>40.803990000000006</v>
      </c>
      <c r="H1359" s="8">
        <f t="shared" ref="H1359:H1422" si="65">F1359*($B$6-G1359)</f>
        <v>-1.6278909288571928</v>
      </c>
      <c r="K1359" s="63"/>
      <c r="L1359" s="63"/>
      <c r="M1359" s="63"/>
    </row>
    <row r="1360" spans="1:13" outlineLevel="1">
      <c r="A1360" s="6"/>
      <c r="B1360" s="36">
        <v>42699</v>
      </c>
      <c r="C1360" s="37">
        <v>6.25E-2</v>
      </c>
      <c r="D1360" s="39">
        <v>-1.1891000000000001E-2</v>
      </c>
      <c r="E1360" s="39">
        <v>33.26</v>
      </c>
      <c r="F1360" s="11">
        <f t="shared" si="63"/>
        <v>-1.1887432700000001E-2</v>
      </c>
      <c r="G1360" s="11">
        <f t="shared" si="64"/>
        <v>33.575969999999998</v>
      </c>
      <c r="H1360" s="8">
        <f t="shared" si="65"/>
        <v>-1.7168309368877812</v>
      </c>
      <c r="K1360" s="63"/>
      <c r="L1360" s="63"/>
      <c r="M1360" s="63"/>
    </row>
    <row r="1361" spans="1:13" outlineLevel="1">
      <c r="A1361" s="6"/>
      <c r="B1361" s="36">
        <v>42699</v>
      </c>
      <c r="C1361" s="37">
        <v>8.3333333333333329E-2</v>
      </c>
      <c r="D1361" s="39">
        <v>-1.1868999999999999E-2</v>
      </c>
      <c r="E1361" s="39">
        <v>32.82</v>
      </c>
      <c r="F1361" s="11">
        <f t="shared" si="63"/>
        <v>-1.1865439299999999E-2</v>
      </c>
      <c r="G1361" s="11">
        <f t="shared" si="64"/>
        <v>33.131790000000002</v>
      </c>
      <c r="H1361" s="8">
        <f t="shared" si="65"/>
        <v>-1.7189249522546528</v>
      </c>
      <c r="K1361" s="63"/>
      <c r="L1361" s="63"/>
      <c r="M1361" s="63"/>
    </row>
    <row r="1362" spans="1:13" outlineLevel="1">
      <c r="A1362" s="6"/>
      <c r="B1362" s="36">
        <v>42699</v>
      </c>
      <c r="C1362" s="37">
        <v>0.10416666666666667</v>
      </c>
      <c r="D1362" s="39">
        <v>-1.1805E-2</v>
      </c>
      <c r="E1362" s="39">
        <v>33.49</v>
      </c>
      <c r="F1362" s="11">
        <f t="shared" si="63"/>
        <v>-1.1801458500000001E-2</v>
      </c>
      <c r="G1362" s="11">
        <f t="shared" si="64"/>
        <v>33.808155000000006</v>
      </c>
      <c r="H1362" s="8">
        <f t="shared" si="65"/>
        <v>-1.7016740748059327</v>
      </c>
      <c r="K1362" s="63"/>
      <c r="L1362" s="63"/>
      <c r="M1362" s="63"/>
    </row>
    <row r="1363" spans="1:13" outlineLevel="1">
      <c r="A1363" s="6"/>
      <c r="B1363" s="36">
        <v>42699</v>
      </c>
      <c r="C1363" s="37">
        <v>0.125</v>
      </c>
      <c r="D1363" s="39">
        <v>-1.1826E-2</v>
      </c>
      <c r="E1363" s="39">
        <v>31.44</v>
      </c>
      <c r="F1363" s="11">
        <f t="shared" si="63"/>
        <v>-1.18224522E-2</v>
      </c>
      <c r="G1363" s="11">
        <f t="shared" si="64"/>
        <v>31.738680000000002</v>
      </c>
      <c r="H1363" s="8">
        <f t="shared" si="65"/>
        <v>-1.7291674644089041</v>
      </c>
      <c r="K1363" s="63"/>
      <c r="L1363" s="63"/>
      <c r="M1363" s="63"/>
    </row>
    <row r="1364" spans="1:13" outlineLevel="1">
      <c r="A1364" s="6"/>
      <c r="B1364" s="36">
        <v>42699</v>
      </c>
      <c r="C1364" s="37">
        <v>0.14583333333333334</v>
      </c>
      <c r="D1364" s="39">
        <v>-1.1934000000000002E-2</v>
      </c>
      <c r="E1364" s="39">
        <v>34.020000000000003</v>
      </c>
      <c r="F1364" s="11">
        <f t="shared" si="63"/>
        <v>-1.1930419800000003E-2</v>
      </c>
      <c r="G1364" s="11">
        <f t="shared" si="64"/>
        <v>34.343190000000007</v>
      </c>
      <c r="H1364" s="8">
        <f t="shared" si="65"/>
        <v>-1.7138860504288385</v>
      </c>
      <c r="K1364" s="63"/>
      <c r="L1364" s="63"/>
      <c r="M1364" s="63"/>
    </row>
    <row r="1365" spans="1:13" outlineLevel="1">
      <c r="A1365" s="6"/>
      <c r="B1365" s="36">
        <v>42699</v>
      </c>
      <c r="C1365" s="37">
        <v>0.16666666666666666</v>
      </c>
      <c r="D1365" s="39">
        <v>-1.2728999999999999E-2</v>
      </c>
      <c r="E1365" s="39">
        <v>32.58</v>
      </c>
      <c r="F1365" s="11">
        <f t="shared" si="63"/>
        <v>-1.2725181299999999E-2</v>
      </c>
      <c r="G1365" s="11">
        <f t="shared" si="64"/>
        <v>32.889510000000001</v>
      </c>
      <c r="H1365" s="8">
        <f t="shared" si="65"/>
        <v>-1.8465572937818369</v>
      </c>
      <c r="K1365" s="63"/>
      <c r="L1365" s="63"/>
      <c r="M1365" s="63"/>
    </row>
    <row r="1366" spans="1:13" outlineLevel="1">
      <c r="A1366" s="6"/>
      <c r="B1366" s="36">
        <v>42699</v>
      </c>
      <c r="C1366" s="37">
        <v>0.1875</v>
      </c>
      <c r="D1366" s="39">
        <v>-1.2685999999999999E-2</v>
      </c>
      <c r="E1366" s="39">
        <v>37.82</v>
      </c>
      <c r="F1366" s="11">
        <f t="shared" si="63"/>
        <v>-1.26821942E-2</v>
      </c>
      <c r="G1366" s="11">
        <f t="shared" si="64"/>
        <v>38.179290000000002</v>
      </c>
      <c r="H1366" s="8">
        <f t="shared" si="65"/>
        <v>-1.7732333974018819</v>
      </c>
      <c r="K1366" s="63"/>
      <c r="L1366" s="63"/>
      <c r="M1366" s="63"/>
    </row>
    <row r="1367" spans="1:13" outlineLevel="1">
      <c r="A1367" s="6"/>
      <c r="B1367" s="36">
        <v>42699</v>
      </c>
      <c r="C1367" s="37">
        <v>0.20833333333333334</v>
      </c>
      <c r="D1367" s="39">
        <v>-7.698E-3</v>
      </c>
      <c r="E1367" s="39">
        <v>36.4</v>
      </c>
      <c r="F1367" s="11">
        <f t="shared" si="63"/>
        <v>-7.6956906E-3</v>
      </c>
      <c r="G1367" s="11">
        <f t="shared" si="64"/>
        <v>36.745800000000003</v>
      </c>
      <c r="H1367" s="8">
        <f t="shared" si="65"/>
        <v>-1.08704861915052</v>
      </c>
      <c r="K1367" s="63"/>
      <c r="L1367" s="63"/>
      <c r="M1367" s="63"/>
    </row>
    <row r="1368" spans="1:13" outlineLevel="1">
      <c r="A1368" s="6"/>
      <c r="B1368" s="36">
        <v>42699</v>
      </c>
      <c r="C1368" s="37">
        <v>0.22916666666666666</v>
      </c>
      <c r="D1368" s="39">
        <v>0</v>
      </c>
      <c r="E1368" s="39">
        <v>42.13</v>
      </c>
      <c r="F1368" s="11">
        <f t="shared" si="63"/>
        <v>0</v>
      </c>
      <c r="G1368" s="11">
        <f t="shared" si="64"/>
        <v>42.530235000000005</v>
      </c>
      <c r="H1368" s="8">
        <f t="shared" si="65"/>
        <v>0</v>
      </c>
      <c r="K1368" s="63"/>
      <c r="L1368" s="63"/>
      <c r="M1368" s="63"/>
    </row>
    <row r="1369" spans="1:13" outlineLevel="1">
      <c r="A1369" s="6"/>
      <c r="B1369" s="36">
        <v>42699</v>
      </c>
      <c r="C1369" s="37">
        <v>0.25</v>
      </c>
      <c r="D1369" s="39">
        <v>0</v>
      </c>
      <c r="E1369" s="39">
        <v>38.729999999999997</v>
      </c>
      <c r="F1369" s="11">
        <f t="shared" si="63"/>
        <v>0</v>
      </c>
      <c r="G1369" s="11">
        <f t="shared" si="64"/>
        <v>39.097935</v>
      </c>
      <c r="H1369" s="8">
        <f t="shared" si="65"/>
        <v>0</v>
      </c>
      <c r="K1369" s="63"/>
      <c r="L1369" s="63"/>
      <c r="M1369" s="63"/>
    </row>
    <row r="1370" spans="1:13" outlineLevel="1">
      <c r="A1370" s="6"/>
      <c r="B1370" s="36">
        <v>42699</v>
      </c>
      <c r="C1370" s="37">
        <v>0.27083333333333331</v>
      </c>
      <c r="D1370" s="39">
        <v>0</v>
      </c>
      <c r="E1370" s="39">
        <v>53.42</v>
      </c>
      <c r="F1370" s="11">
        <f t="shared" si="63"/>
        <v>0</v>
      </c>
      <c r="G1370" s="11">
        <f t="shared" si="64"/>
        <v>53.927490000000006</v>
      </c>
      <c r="H1370" s="8">
        <f t="shared" si="65"/>
        <v>0</v>
      </c>
      <c r="K1370" s="63"/>
      <c r="L1370" s="63"/>
      <c r="M1370" s="63"/>
    </row>
    <row r="1371" spans="1:13" outlineLevel="1">
      <c r="A1371" s="6"/>
      <c r="B1371" s="36">
        <v>42699</v>
      </c>
      <c r="C1371" s="37">
        <v>0.29166666666666669</v>
      </c>
      <c r="D1371" s="39">
        <v>0</v>
      </c>
      <c r="E1371" s="39">
        <v>57.37</v>
      </c>
      <c r="F1371" s="11">
        <f t="shared" si="63"/>
        <v>0</v>
      </c>
      <c r="G1371" s="11">
        <f t="shared" si="64"/>
        <v>57.915015000000004</v>
      </c>
      <c r="H1371" s="8">
        <f t="shared" si="65"/>
        <v>0</v>
      </c>
      <c r="K1371" s="63"/>
      <c r="L1371" s="63"/>
      <c r="M1371" s="63"/>
    </row>
    <row r="1372" spans="1:13" outlineLevel="1">
      <c r="A1372" s="6"/>
      <c r="B1372" s="36">
        <v>42699</v>
      </c>
      <c r="C1372" s="37">
        <v>0.3125</v>
      </c>
      <c r="D1372" s="39">
        <v>0</v>
      </c>
      <c r="E1372" s="39">
        <v>51.07</v>
      </c>
      <c r="F1372" s="11">
        <f t="shared" si="63"/>
        <v>0</v>
      </c>
      <c r="G1372" s="11">
        <f t="shared" si="64"/>
        <v>51.555165000000002</v>
      </c>
      <c r="H1372" s="8">
        <f t="shared" si="65"/>
        <v>0</v>
      </c>
      <c r="K1372" s="63"/>
      <c r="L1372" s="63"/>
      <c r="M1372" s="63"/>
    </row>
    <row r="1373" spans="1:13" outlineLevel="1">
      <c r="A1373" s="6"/>
      <c r="B1373" s="36">
        <v>42699</v>
      </c>
      <c r="C1373" s="37">
        <v>0.33333333333333331</v>
      </c>
      <c r="D1373" s="39">
        <v>0</v>
      </c>
      <c r="E1373" s="39">
        <v>52.94</v>
      </c>
      <c r="F1373" s="11">
        <f t="shared" si="63"/>
        <v>0</v>
      </c>
      <c r="G1373" s="11">
        <f t="shared" si="64"/>
        <v>53.442930000000004</v>
      </c>
      <c r="H1373" s="8">
        <f t="shared" si="65"/>
        <v>0</v>
      </c>
      <c r="K1373" s="63"/>
      <c r="L1373" s="63"/>
      <c r="M1373" s="63"/>
    </row>
    <row r="1374" spans="1:13" outlineLevel="1">
      <c r="A1374" s="6"/>
      <c r="B1374" s="36">
        <v>42699</v>
      </c>
      <c r="C1374" s="37">
        <v>0.35416666666666669</v>
      </c>
      <c r="D1374" s="39">
        <v>0</v>
      </c>
      <c r="E1374" s="39">
        <v>53.12</v>
      </c>
      <c r="F1374" s="11">
        <f t="shared" si="63"/>
        <v>0</v>
      </c>
      <c r="G1374" s="11">
        <f t="shared" si="64"/>
        <v>53.624639999999999</v>
      </c>
      <c r="H1374" s="8">
        <f t="shared" si="65"/>
        <v>0</v>
      </c>
      <c r="K1374" s="63"/>
      <c r="L1374" s="63"/>
      <c r="M1374" s="63"/>
    </row>
    <row r="1375" spans="1:13" outlineLevel="1">
      <c r="A1375" s="6"/>
      <c r="B1375" s="36">
        <v>42699</v>
      </c>
      <c r="C1375" s="37">
        <v>0.375</v>
      </c>
      <c r="D1375" s="39">
        <v>0</v>
      </c>
      <c r="E1375" s="39">
        <v>56.75</v>
      </c>
      <c r="F1375" s="11">
        <f t="shared" si="63"/>
        <v>0</v>
      </c>
      <c r="G1375" s="11">
        <f t="shared" si="64"/>
        <v>57.289125000000006</v>
      </c>
      <c r="H1375" s="8">
        <f t="shared" si="65"/>
        <v>0</v>
      </c>
      <c r="K1375" s="63"/>
      <c r="L1375" s="63"/>
      <c r="M1375" s="63"/>
    </row>
    <row r="1376" spans="1:13" outlineLevel="1">
      <c r="A1376" s="6"/>
      <c r="B1376" s="36">
        <v>42699</v>
      </c>
      <c r="C1376" s="37">
        <v>0.39583333333333331</v>
      </c>
      <c r="D1376" s="39">
        <v>0</v>
      </c>
      <c r="E1376" s="39">
        <v>57.48</v>
      </c>
      <c r="F1376" s="11">
        <f t="shared" si="63"/>
        <v>0</v>
      </c>
      <c r="G1376" s="11">
        <f t="shared" si="64"/>
        <v>58.026060000000001</v>
      </c>
      <c r="H1376" s="8">
        <f t="shared" si="65"/>
        <v>0</v>
      </c>
      <c r="K1376" s="63"/>
      <c r="L1376" s="63"/>
      <c r="M1376" s="63"/>
    </row>
    <row r="1377" spans="1:13" outlineLevel="1">
      <c r="A1377" s="6"/>
      <c r="B1377" s="36">
        <v>42699</v>
      </c>
      <c r="C1377" s="37">
        <v>0.41666666666666669</v>
      </c>
      <c r="D1377" s="39">
        <v>0</v>
      </c>
      <c r="E1377" s="39">
        <v>62.14</v>
      </c>
      <c r="F1377" s="11">
        <f t="shared" si="63"/>
        <v>0</v>
      </c>
      <c r="G1377" s="11">
        <f t="shared" si="64"/>
        <v>62.730330000000002</v>
      </c>
      <c r="H1377" s="8">
        <f t="shared" si="65"/>
        <v>0</v>
      </c>
      <c r="K1377" s="63"/>
      <c r="L1377" s="63"/>
      <c r="M1377" s="63"/>
    </row>
    <row r="1378" spans="1:13" outlineLevel="1">
      <c r="A1378" s="6"/>
      <c r="B1378" s="36">
        <v>42699</v>
      </c>
      <c r="C1378" s="37">
        <v>0.4375</v>
      </c>
      <c r="D1378" s="39">
        <v>0</v>
      </c>
      <c r="E1378" s="39">
        <v>52.78</v>
      </c>
      <c r="F1378" s="11">
        <f t="shared" si="63"/>
        <v>0</v>
      </c>
      <c r="G1378" s="11">
        <f t="shared" si="64"/>
        <v>53.281410000000001</v>
      </c>
      <c r="H1378" s="8">
        <f t="shared" si="65"/>
        <v>0</v>
      </c>
      <c r="K1378" s="63"/>
      <c r="L1378" s="63"/>
      <c r="M1378" s="63"/>
    </row>
    <row r="1379" spans="1:13" outlineLevel="1">
      <c r="A1379" s="6"/>
      <c r="B1379" s="36">
        <v>42699</v>
      </c>
      <c r="C1379" s="37">
        <v>0.45833333333333331</v>
      </c>
      <c r="D1379" s="39">
        <v>0</v>
      </c>
      <c r="E1379" s="39">
        <v>53.14</v>
      </c>
      <c r="F1379" s="11">
        <f t="shared" si="63"/>
        <v>0</v>
      </c>
      <c r="G1379" s="11">
        <f t="shared" si="64"/>
        <v>53.644830000000006</v>
      </c>
      <c r="H1379" s="8">
        <f t="shared" si="65"/>
        <v>0</v>
      </c>
      <c r="K1379" s="63"/>
      <c r="L1379" s="63"/>
      <c r="M1379" s="63"/>
    </row>
    <row r="1380" spans="1:13" outlineLevel="1">
      <c r="A1380" s="6"/>
      <c r="B1380" s="36">
        <v>42699</v>
      </c>
      <c r="C1380" s="37">
        <v>0.47916666666666669</v>
      </c>
      <c r="D1380" s="39">
        <v>0</v>
      </c>
      <c r="E1380" s="39">
        <v>54.83</v>
      </c>
      <c r="F1380" s="11">
        <f t="shared" si="63"/>
        <v>0</v>
      </c>
      <c r="G1380" s="11">
        <f t="shared" si="64"/>
        <v>55.350885000000005</v>
      </c>
      <c r="H1380" s="8">
        <f t="shared" si="65"/>
        <v>0</v>
      </c>
      <c r="K1380" s="63"/>
      <c r="L1380" s="63"/>
      <c r="M1380" s="63"/>
    </row>
    <row r="1381" spans="1:13" outlineLevel="1">
      <c r="A1381" s="6"/>
      <c r="B1381" s="36">
        <v>42699</v>
      </c>
      <c r="C1381" s="37">
        <v>0.5</v>
      </c>
      <c r="D1381" s="39">
        <v>0</v>
      </c>
      <c r="E1381" s="39">
        <v>57.98</v>
      </c>
      <c r="F1381" s="11">
        <f t="shared" si="63"/>
        <v>0</v>
      </c>
      <c r="G1381" s="11">
        <f t="shared" si="64"/>
        <v>58.530810000000002</v>
      </c>
      <c r="H1381" s="8">
        <f t="shared" si="65"/>
        <v>0</v>
      </c>
      <c r="K1381" s="63"/>
      <c r="L1381" s="63"/>
      <c r="M1381" s="63"/>
    </row>
    <row r="1382" spans="1:13" outlineLevel="1">
      <c r="A1382" s="6"/>
      <c r="B1382" s="36">
        <v>42699</v>
      </c>
      <c r="C1382" s="37">
        <v>0.52083333333333337</v>
      </c>
      <c r="D1382" s="39">
        <v>0</v>
      </c>
      <c r="E1382" s="39">
        <v>54.61</v>
      </c>
      <c r="F1382" s="11">
        <f t="shared" si="63"/>
        <v>0</v>
      </c>
      <c r="G1382" s="11">
        <f t="shared" si="64"/>
        <v>55.128795000000004</v>
      </c>
      <c r="H1382" s="8">
        <f t="shared" si="65"/>
        <v>0</v>
      </c>
      <c r="K1382" s="63"/>
      <c r="L1382" s="63"/>
      <c r="M1382" s="63"/>
    </row>
    <row r="1383" spans="1:13" outlineLevel="1">
      <c r="A1383" s="6"/>
      <c r="B1383" s="36">
        <v>42699</v>
      </c>
      <c r="C1383" s="37">
        <v>0.54166666666666663</v>
      </c>
      <c r="D1383" s="39">
        <v>0</v>
      </c>
      <c r="E1383" s="39">
        <v>62.98</v>
      </c>
      <c r="F1383" s="11">
        <f t="shared" si="63"/>
        <v>0</v>
      </c>
      <c r="G1383" s="11">
        <f t="shared" si="64"/>
        <v>63.578310000000002</v>
      </c>
      <c r="H1383" s="8">
        <f t="shared" si="65"/>
        <v>0</v>
      </c>
      <c r="K1383" s="63"/>
      <c r="L1383" s="63"/>
      <c r="M1383" s="63"/>
    </row>
    <row r="1384" spans="1:13" outlineLevel="1">
      <c r="A1384" s="6"/>
      <c r="B1384" s="36">
        <v>42699</v>
      </c>
      <c r="C1384" s="37">
        <v>0.5625</v>
      </c>
      <c r="D1384" s="39">
        <v>0</v>
      </c>
      <c r="E1384" s="39">
        <v>56.87</v>
      </c>
      <c r="F1384" s="11">
        <f t="shared" si="63"/>
        <v>0</v>
      </c>
      <c r="G1384" s="11">
        <f t="shared" si="64"/>
        <v>57.410265000000003</v>
      </c>
      <c r="H1384" s="8">
        <f t="shared" si="65"/>
        <v>0</v>
      </c>
      <c r="K1384" s="63"/>
      <c r="L1384" s="63"/>
      <c r="M1384" s="63"/>
    </row>
    <row r="1385" spans="1:13" outlineLevel="1">
      <c r="A1385" s="6"/>
      <c r="B1385" s="36">
        <v>42699</v>
      </c>
      <c r="C1385" s="37">
        <v>0.58333333333333337</v>
      </c>
      <c r="D1385" s="39">
        <v>0</v>
      </c>
      <c r="E1385" s="39">
        <v>57.62</v>
      </c>
      <c r="F1385" s="11">
        <f t="shared" si="63"/>
        <v>0</v>
      </c>
      <c r="G1385" s="11">
        <f t="shared" si="64"/>
        <v>58.167390000000005</v>
      </c>
      <c r="H1385" s="8">
        <f t="shared" si="65"/>
        <v>0</v>
      </c>
      <c r="K1385" s="63"/>
      <c r="L1385" s="63"/>
      <c r="M1385" s="63"/>
    </row>
    <row r="1386" spans="1:13" outlineLevel="1">
      <c r="A1386" s="6"/>
      <c r="B1386" s="36">
        <v>42699</v>
      </c>
      <c r="C1386" s="37">
        <v>0.60416666666666663</v>
      </c>
      <c r="D1386" s="39">
        <v>0</v>
      </c>
      <c r="E1386" s="39">
        <v>53.17</v>
      </c>
      <c r="F1386" s="11">
        <f t="shared" si="63"/>
        <v>0</v>
      </c>
      <c r="G1386" s="11">
        <f t="shared" si="64"/>
        <v>53.675115000000005</v>
      </c>
      <c r="H1386" s="8">
        <f t="shared" si="65"/>
        <v>0</v>
      </c>
      <c r="K1386" s="63"/>
      <c r="L1386" s="63"/>
      <c r="M1386" s="63"/>
    </row>
    <row r="1387" spans="1:13" outlineLevel="1">
      <c r="A1387" s="6"/>
      <c r="B1387" s="36">
        <v>42699</v>
      </c>
      <c r="C1387" s="37">
        <v>0.625</v>
      </c>
      <c r="D1387" s="39">
        <v>0</v>
      </c>
      <c r="E1387" s="39">
        <v>63.68</v>
      </c>
      <c r="F1387" s="11">
        <f t="shared" si="63"/>
        <v>0</v>
      </c>
      <c r="G1387" s="11">
        <f t="shared" si="64"/>
        <v>64.284959999999998</v>
      </c>
      <c r="H1387" s="8">
        <f t="shared" si="65"/>
        <v>0</v>
      </c>
      <c r="K1387" s="63"/>
      <c r="L1387" s="63"/>
      <c r="M1387" s="63"/>
    </row>
    <row r="1388" spans="1:13" outlineLevel="1">
      <c r="A1388" s="6"/>
      <c r="B1388" s="36">
        <v>42699</v>
      </c>
      <c r="C1388" s="37">
        <v>0.64583333333333337</v>
      </c>
      <c r="D1388" s="39">
        <v>0</v>
      </c>
      <c r="E1388" s="39">
        <v>59.12</v>
      </c>
      <c r="F1388" s="11">
        <f t="shared" si="63"/>
        <v>0</v>
      </c>
      <c r="G1388" s="11">
        <f t="shared" si="64"/>
        <v>59.681640000000002</v>
      </c>
      <c r="H1388" s="8">
        <f t="shared" si="65"/>
        <v>0</v>
      </c>
      <c r="K1388" s="63"/>
      <c r="L1388" s="63"/>
      <c r="M1388" s="63"/>
    </row>
    <row r="1389" spans="1:13" outlineLevel="1">
      <c r="A1389" s="6"/>
      <c r="B1389" s="36">
        <v>42699</v>
      </c>
      <c r="C1389" s="37">
        <v>0.66666666666666663</v>
      </c>
      <c r="D1389" s="39">
        <v>0</v>
      </c>
      <c r="E1389" s="39">
        <v>59.87</v>
      </c>
      <c r="F1389" s="11">
        <f t="shared" si="63"/>
        <v>0</v>
      </c>
      <c r="G1389" s="11">
        <f t="shared" si="64"/>
        <v>60.438765000000004</v>
      </c>
      <c r="H1389" s="8">
        <f t="shared" si="65"/>
        <v>0</v>
      </c>
      <c r="K1389" s="63"/>
      <c r="L1389" s="63"/>
      <c r="M1389" s="63"/>
    </row>
    <row r="1390" spans="1:13" outlineLevel="1">
      <c r="A1390" s="6"/>
      <c r="B1390" s="36">
        <v>42699</v>
      </c>
      <c r="C1390" s="37">
        <v>0.6875</v>
      </c>
      <c r="D1390" s="39">
        <v>0</v>
      </c>
      <c r="E1390" s="39">
        <v>57.34</v>
      </c>
      <c r="F1390" s="11">
        <f t="shared" si="63"/>
        <v>0</v>
      </c>
      <c r="G1390" s="11">
        <f t="shared" si="64"/>
        <v>57.884730000000005</v>
      </c>
      <c r="H1390" s="8">
        <f t="shared" si="65"/>
        <v>0</v>
      </c>
      <c r="K1390" s="63"/>
      <c r="L1390" s="63"/>
      <c r="M1390" s="63"/>
    </row>
    <row r="1391" spans="1:13" outlineLevel="1">
      <c r="A1391" s="6"/>
      <c r="B1391" s="36">
        <v>42699</v>
      </c>
      <c r="C1391" s="37">
        <v>0.70833333333333337</v>
      </c>
      <c r="D1391" s="39">
        <v>0</v>
      </c>
      <c r="E1391" s="39">
        <v>62.55</v>
      </c>
      <c r="F1391" s="11">
        <f t="shared" si="63"/>
        <v>0</v>
      </c>
      <c r="G1391" s="11">
        <f t="shared" si="64"/>
        <v>63.144224999999999</v>
      </c>
      <c r="H1391" s="8">
        <f t="shared" si="65"/>
        <v>0</v>
      </c>
      <c r="K1391" s="63"/>
      <c r="L1391" s="63"/>
      <c r="M1391" s="63"/>
    </row>
    <row r="1392" spans="1:13" outlineLevel="1">
      <c r="A1392" s="6"/>
      <c r="B1392" s="36">
        <v>42699</v>
      </c>
      <c r="C1392" s="37">
        <v>0.72916666666666663</v>
      </c>
      <c r="D1392" s="39">
        <v>0</v>
      </c>
      <c r="E1392" s="39">
        <v>48.99</v>
      </c>
      <c r="F1392" s="11">
        <f t="shared" si="63"/>
        <v>0</v>
      </c>
      <c r="G1392" s="11">
        <f t="shared" si="64"/>
        <v>49.455405000000006</v>
      </c>
      <c r="H1392" s="8">
        <f t="shared" si="65"/>
        <v>0</v>
      </c>
      <c r="K1392" s="63"/>
      <c r="L1392" s="63"/>
      <c r="M1392" s="63"/>
    </row>
    <row r="1393" spans="1:13" outlineLevel="1">
      <c r="A1393" s="6"/>
      <c r="B1393" s="36">
        <v>42699</v>
      </c>
      <c r="C1393" s="37">
        <v>0.75</v>
      </c>
      <c r="D1393" s="39">
        <v>0</v>
      </c>
      <c r="E1393" s="39">
        <v>48.29</v>
      </c>
      <c r="F1393" s="11">
        <f t="shared" si="63"/>
        <v>0</v>
      </c>
      <c r="G1393" s="11">
        <f t="shared" si="64"/>
        <v>48.748755000000003</v>
      </c>
      <c r="H1393" s="8">
        <f t="shared" si="65"/>
        <v>0</v>
      </c>
      <c r="K1393" s="63"/>
      <c r="L1393" s="63"/>
      <c r="M1393" s="63"/>
    </row>
    <row r="1394" spans="1:13" outlineLevel="1">
      <c r="A1394" s="6"/>
      <c r="B1394" s="36">
        <v>42699</v>
      </c>
      <c r="C1394" s="37">
        <v>0.77083333333333337</v>
      </c>
      <c r="D1394" s="39">
        <v>0</v>
      </c>
      <c r="E1394" s="39">
        <v>45.81</v>
      </c>
      <c r="F1394" s="11">
        <f t="shared" si="63"/>
        <v>0</v>
      </c>
      <c r="G1394" s="11">
        <f t="shared" si="64"/>
        <v>46.245195000000002</v>
      </c>
      <c r="H1394" s="8">
        <f t="shared" si="65"/>
        <v>0</v>
      </c>
      <c r="K1394" s="63"/>
      <c r="L1394" s="63"/>
      <c r="M1394" s="63"/>
    </row>
    <row r="1395" spans="1:13" outlineLevel="1">
      <c r="A1395" s="6"/>
      <c r="B1395" s="36">
        <v>42699</v>
      </c>
      <c r="C1395" s="37">
        <v>0.79166666666666663</v>
      </c>
      <c r="D1395" s="39">
        <v>-9.0300000000000005E-4</v>
      </c>
      <c r="E1395" s="39">
        <v>49.81</v>
      </c>
      <c r="F1395" s="11">
        <f t="shared" si="63"/>
        <v>-9.0272910000000004E-4</v>
      </c>
      <c r="G1395" s="11">
        <f t="shared" si="64"/>
        <v>50.283195000000006</v>
      </c>
      <c r="H1395" s="8">
        <f t="shared" si="65"/>
        <v>-0.1152936764325255</v>
      </c>
      <c r="K1395" s="63"/>
      <c r="L1395" s="63"/>
      <c r="M1395" s="63"/>
    </row>
    <row r="1396" spans="1:13" outlineLevel="1">
      <c r="A1396" s="6"/>
      <c r="B1396" s="36">
        <v>42699</v>
      </c>
      <c r="C1396" s="37">
        <v>0.8125</v>
      </c>
      <c r="D1396" s="39">
        <v>-1.0364E-2</v>
      </c>
      <c r="E1396" s="39">
        <v>51.56</v>
      </c>
      <c r="F1396" s="11">
        <f t="shared" si="63"/>
        <v>-1.03608908E-2</v>
      </c>
      <c r="G1396" s="11">
        <f t="shared" si="64"/>
        <v>52.049820000000004</v>
      </c>
      <c r="H1396" s="8">
        <f t="shared" si="65"/>
        <v>-1.3049560612203439</v>
      </c>
      <c r="K1396" s="63"/>
      <c r="L1396" s="63"/>
      <c r="M1396" s="63"/>
    </row>
    <row r="1397" spans="1:13" outlineLevel="1">
      <c r="A1397" s="6"/>
      <c r="B1397" s="36">
        <v>42699</v>
      </c>
      <c r="C1397" s="37">
        <v>0.83333333333333337</v>
      </c>
      <c r="D1397" s="39">
        <v>-1.0255999999999999E-2</v>
      </c>
      <c r="E1397" s="39">
        <v>58.35</v>
      </c>
      <c r="F1397" s="11">
        <f t="shared" si="63"/>
        <v>-1.02529232E-2</v>
      </c>
      <c r="G1397" s="11">
        <f t="shared" si="64"/>
        <v>58.904325000000007</v>
      </c>
      <c r="H1397" s="8">
        <f t="shared" si="65"/>
        <v>-1.2210788092271601</v>
      </c>
      <c r="K1397" s="63"/>
      <c r="L1397" s="63"/>
      <c r="M1397" s="63"/>
    </row>
    <row r="1398" spans="1:13" outlineLevel="1">
      <c r="A1398" s="6"/>
      <c r="B1398" s="36">
        <v>42699</v>
      </c>
      <c r="C1398" s="37">
        <v>0.85416666666666663</v>
      </c>
      <c r="D1398" s="39">
        <v>-1.0321000000000002E-2</v>
      </c>
      <c r="E1398" s="39">
        <v>54.58</v>
      </c>
      <c r="F1398" s="11">
        <f t="shared" si="63"/>
        <v>-1.0317903700000002E-2</v>
      </c>
      <c r="G1398" s="11">
        <f t="shared" si="64"/>
        <v>55.098510000000005</v>
      </c>
      <c r="H1398" s="8">
        <f t="shared" si="65"/>
        <v>-1.2680857384065132</v>
      </c>
      <c r="K1398" s="63"/>
      <c r="L1398" s="63"/>
      <c r="M1398" s="63"/>
    </row>
    <row r="1399" spans="1:13" outlineLevel="1">
      <c r="A1399" s="6"/>
      <c r="B1399" s="36">
        <v>42699</v>
      </c>
      <c r="C1399" s="37">
        <v>0.875</v>
      </c>
      <c r="D1399" s="39">
        <v>-1.0342E-2</v>
      </c>
      <c r="E1399" s="39">
        <v>42.99</v>
      </c>
      <c r="F1399" s="11">
        <f t="shared" si="63"/>
        <v>-1.0338897400000002E-2</v>
      </c>
      <c r="G1399" s="11">
        <f t="shared" si="64"/>
        <v>43.398405000000004</v>
      </c>
      <c r="H1399" s="8">
        <f t="shared" si="65"/>
        <v>-1.3916320805813533</v>
      </c>
      <c r="K1399" s="63"/>
      <c r="L1399" s="63"/>
      <c r="M1399" s="63"/>
    </row>
    <row r="1400" spans="1:13" outlineLevel="1">
      <c r="A1400" s="6"/>
      <c r="B1400" s="36">
        <v>42699</v>
      </c>
      <c r="C1400" s="37">
        <v>0.89583333333333337</v>
      </c>
      <c r="D1400" s="39">
        <v>-1.0364E-2</v>
      </c>
      <c r="E1400" s="39">
        <v>40.130000000000003</v>
      </c>
      <c r="F1400" s="11">
        <f t="shared" si="63"/>
        <v>-1.03608908E-2</v>
      </c>
      <c r="G1400" s="11">
        <f t="shared" si="64"/>
        <v>40.511235000000006</v>
      </c>
      <c r="H1400" s="8">
        <f t="shared" si="65"/>
        <v>-1.4245060803918619</v>
      </c>
      <c r="K1400" s="63"/>
      <c r="L1400" s="63"/>
      <c r="M1400" s="63"/>
    </row>
    <row r="1401" spans="1:13" outlineLevel="1">
      <c r="A1401" s="6"/>
      <c r="B1401" s="36">
        <v>42699</v>
      </c>
      <c r="C1401" s="37">
        <v>0.91666666666666663</v>
      </c>
      <c r="D1401" s="39">
        <v>-1.0385000000000002E-2</v>
      </c>
      <c r="E1401" s="39">
        <v>32.28</v>
      </c>
      <c r="F1401" s="11">
        <f t="shared" si="63"/>
        <v>-1.0381884500000002E-2</v>
      </c>
      <c r="G1401" s="11">
        <f t="shared" si="64"/>
        <v>32.586660000000002</v>
      </c>
      <c r="H1401" s="8">
        <f t="shared" si="65"/>
        <v>-1.5096645006392304</v>
      </c>
      <c r="K1401" s="63"/>
      <c r="L1401" s="63"/>
      <c r="M1401" s="63"/>
    </row>
    <row r="1402" spans="1:13" outlineLevel="1">
      <c r="A1402" s="6"/>
      <c r="B1402" s="36">
        <v>42699</v>
      </c>
      <c r="C1402" s="37">
        <v>0.9375</v>
      </c>
      <c r="D1402" s="39">
        <v>-1.0449999999999999E-2</v>
      </c>
      <c r="E1402" s="39">
        <v>81.78</v>
      </c>
      <c r="F1402" s="11">
        <f t="shared" si="63"/>
        <v>-1.0446865E-2</v>
      </c>
      <c r="G1402" s="11">
        <f t="shared" si="64"/>
        <v>82.556910000000002</v>
      </c>
      <c r="H1402" s="8">
        <f t="shared" si="65"/>
        <v>-0.99708107641284993</v>
      </c>
      <c r="K1402" s="63"/>
      <c r="L1402" s="63"/>
      <c r="M1402" s="63"/>
    </row>
    <row r="1403" spans="1:13" outlineLevel="1">
      <c r="A1403" s="6"/>
      <c r="B1403" s="36">
        <v>42699</v>
      </c>
      <c r="C1403" s="37">
        <v>0.95833333333333337</v>
      </c>
      <c r="D1403" s="39">
        <v>-1.0320000000000001E-2</v>
      </c>
      <c r="E1403" s="39">
        <v>44.17</v>
      </c>
      <c r="F1403" s="11">
        <f t="shared" si="63"/>
        <v>-1.0316904000000002E-2</v>
      </c>
      <c r="G1403" s="11">
        <f t="shared" si="64"/>
        <v>44.589615000000002</v>
      </c>
      <c r="H1403" s="8">
        <f t="shared" si="65"/>
        <v>-1.37638213464804</v>
      </c>
      <c r="K1403" s="63"/>
      <c r="L1403" s="63"/>
      <c r="M1403" s="63"/>
    </row>
    <row r="1404" spans="1:13" outlineLevel="1">
      <c r="A1404" s="6"/>
      <c r="B1404" s="36">
        <v>42699</v>
      </c>
      <c r="C1404" s="37">
        <v>0.97916666666666663</v>
      </c>
      <c r="D1404" s="39">
        <v>-1.0364E-2</v>
      </c>
      <c r="E1404" s="39">
        <v>53.86</v>
      </c>
      <c r="F1404" s="11">
        <f t="shared" si="63"/>
        <v>-1.03608908E-2</v>
      </c>
      <c r="G1404" s="11">
        <f t="shared" si="64"/>
        <v>54.371670000000002</v>
      </c>
      <c r="H1404" s="8">
        <f t="shared" si="65"/>
        <v>-1.2808996269163639</v>
      </c>
      <c r="K1404" s="63"/>
      <c r="L1404" s="63"/>
      <c r="M1404" s="63"/>
    </row>
    <row r="1405" spans="1:13" outlineLevel="1">
      <c r="A1405" s="6"/>
      <c r="B1405" s="36">
        <v>42699</v>
      </c>
      <c r="C1405" s="37">
        <v>0</v>
      </c>
      <c r="D1405" s="39">
        <v>-1.0428000000000002E-2</v>
      </c>
      <c r="E1405" s="39">
        <v>47.61</v>
      </c>
      <c r="F1405" s="11">
        <f t="shared" si="63"/>
        <v>-1.0424871600000002E-2</v>
      </c>
      <c r="G1405" s="11">
        <f t="shared" si="64"/>
        <v>48.062295000000006</v>
      </c>
      <c r="H1405" s="8">
        <f t="shared" si="65"/>
        <v>-1.3545838906236782</v>
      </c>
      <c r="K1405" s="63"/>
      <c r="L1405" s="63"/>
      <c r="M1405" s="63"/>
    </row>
    <row r="1406" spans="1:13" outlineLevel="1">
      <c r="A1406" s="6"/>
      <c r="B1406" s="36">
        <v>42700</v>
      </c>
      <c r="C1406" s="37">
        <v>2.0833333333333332E-2</v>
      </c>
      <c r="D1406" s="39">
        <v>-1.0492000000000001E-2</v>
      </c>
      <c r="E1406" s="39">
        <v>43.46</v>
      </c>
      <c r="F1406" s="11">
        <f t="shared" si="63"/>
        <v>-1.0488852400000002E-2</v>
      </c>
      <c r="G1406" s="11">
        <f t="shared" si="64"/>
        <v>43.872870000000006</v>
      </c>
      <c r="H1406" s="8">
        <f t="shared" si="65"/>
        <v>-1.4068396694056122</v>
      </c>
      <c r="K1406" s="63"/>
      <c r="L1406" s="63"/>
      <c r="M1406" s="63"/>
    </row>
    <row r="1407" spans="1:13" outlineLevel="1">
      <c r="A1407" s="6"/>
      <c r="B1407" s="36">
        <v>42700</v>
      </c>
      <c r="C1407" s="37">
        <v>4.1666666666666664E-2</v>
      </c>
      <c r="D1407" s="39">
        <v>-1.0406E-2</v>
      </c>
      <c r="E1407" s="39">
        <v>37.270000000000003</v>
      </c>
      <c r="F1407" s="11">
        <f t="shared" si="63"/>
        <v>-1.04028782E-2</v>
      </c>
      <c r="G1407" s="11">
        <f t="shared" si="64"/>
        <v>37.624065000000009</v>
      </c>
      <c r="H1407" s="8">
        <f t="shared" si="65"/>
        <v>-1.4603137540161171</v>
      </c>
      <c r="K1407" s="63"/>
      <c r="L1407" s="63"/>
      <c r="M1407" s="63"/>
    </row>
    <row r="1408" spans="1:13" outlineLevel="1">
      <c r="A1408" s="6"/>
      <c r="B1408" s="36">
        <v>42700</v>
      </c>
      <c r="C1408" s="37">
        <v>6.25E-2</v>
      </c>
      <c r="D1408" s="39">
        <v>-1.0385000000000002E-2</v>
      </c>
      <c r="E1408" s="39">
        <v>34.090000000000003</v>
      </c>
      <c r="F1408" s="11">
        <f t="shared" si="63"/>
        <v>-1.0381884500000002E-2</v>
      </c>
      <c r="G1408" s="11">
        <f t="shared" si="64"/>
        <v>34.413855000000005</v>
      </c>
      <c r="H1408" s="8">
        <f t="shared" si="65"/>
        <v>-1.4906947731902527</v>
      </c>
      <c r="K1408" s="63"/>
      <c r="L1408" s="63"/>
      <c r="M1408" s="63"/>
    </row>
    <row r="1409" spans="1:13" outlineLevel="1">
      <c r="A1409" s="6"/>
      <c r="B1409" s="36">
        <v>42700</v>
      </c>
      <c r="C1409" s="37">
        <v>8.3333333333333329E-2</v>
      </c>
      <c r="D1409" s="39">
        <v>-1.0449999999999999E-2</v>
      </c>
      <c r="E1409" s="39">
        <v>35.25</v>
      </c>
      <c r="F1409" s="11">
        <f t="shared" si="63"/>
        <v>-1.0446865E-2</v>
      </c>
      <c r="G1409" s="11">
        <f t="shared" si="64"/>
        <v>35.584875000000004</v>
      </c>
      <c r="H1409" s="8">
        <f t="shared" si="65"/>
        <v>-1.4877915848331249</v>
      </c>
      <c r="K1409" s="63"/>
      <c r="L1409" s="63"/>
      <c r="M1409" s="63"/>
    </row>
    <row r="1410" spans="1:13" outlineLevel="1">
      <c r="A1410" s="6"/>
      <c r="B1410" s="36">
        <v>42700</v>
      </c>
      <c r="C1410" s="37">
        <v>0.10416666666666667</v>
      </c>
      <c r="D1410" s="39">
        <v>-1.0470999999999999E-2</v>
      </c>
      <c r="E1410" s="39">
        <v>32.96</v>
      </c>
      <c r="F1410" s="11">
        <f t="shared" si="63"/>
        <v>-1.0467858699999999E-2</v>
      </c>
      <c r="G1410" s="11">
        <f t="shared" si="64"/>
        <v>33.273120000000006</v>
      </c>
      <c r="H1410" s="8">
        <f t="shared" si="65"/>
        <v>-1.5149805299318557</v>
      </c>
      <c r="K1410" s="63"/>
      <c r="L1410" s="63"/>
      <c r="M1410" s="63"/>
    </row>
    <row r="1411" spans="1:13" outlineLevel="1">
      <c r="A1411" s="6"/>
      <c r="B1411" s="36">
        <v>42700</v>
      </c>
      <c r="C1411" s="37">
        <v>0.125</v>
      </c>
      <c r="D1411" s="39">
        <v>-1.0470999999999999E-2</v>
      </c>
      <c r="E1411" s="39">
        <v>27.9</v>
      </c>
      <c r="F1411" s="11">
        <f t="shared" si="63"/>
        <v>-1.0467858699999999E-2</v>
      </c>
      <c r="G1411" s="11">
        <f t="shared" si="64"/>
        <v>28.165050000000001</v>
      </c>
      <c r="H1411" s="8">
        <f t="shared" si="65"/>
        <v>-1.5684510849215647</v>
      </c>
      <c r="K1411" s="63"/>
      <c r="L1411" s="63"/>
      <c r="M1411" s="63"/>
    </row>
    <row r="1412" spans="1:13" outlineLevel="1">
      <c r="A1412" s="6"/>
      <c r="B1412" s="36">
        <v>42700</v>
      </c>
      <c r="C1412" s="37">
        <v>0.14583333333333334</v>
      </c>
      <c r="D1412" s="39">
        <v>-1.0428000000000002E-2</v>
      </c>
      <c r="E1412" s="39">
        <v>31.12</v>
      </c>
      <c r="F1412" s="11">
        <f t="shared" si="63"/>
        <v>-1.0424871600000002E-2</v>
      </c>
      <c r="G1412" s="11">
        <f t="shared" si="64"/>
        <v>31.415640000000003</v>
      </c>
      <c r="H1412" s="8">
        <f t="shared" si="65"/>
        <v>-1.5281231315681763</v>
      </c>
      <c r="K1412" s="63"/>
      <c r="L1412" s="63"/>
      <c r="M1412" s="63"/>
    </row>
    <row r="1413" spans="1:13" outlineLevel="1">
      <c r="A1413" s="6"/>
      <c r="B1413" s="36">
        <v>42700</v>
      </c>
      <c r="C1413" s="37">
        <v>0.16666666666666666</v>
      </c>
      <c r="D1413" s="39">
        <v>-1.0406E-2</v>
      </c>
      <c r="E1413" s="39">
        <v>29.47</v>
      </c>
      <c r="F1413" s="11">
        <f t="shared" si="63"/>
        <v>-1.04028782E-2</v>
      </c>
      <c r="G1413" s="11">
        <f t="shared" si="64"/>
        <v>29.749965</v>
      </c>
      <c r="H1413" s="8">
        <f t="shared" si="65"/>
        <v>-1.5422270572507371</v>
      </c>
      <c r="K1413" s="63"/>
      <c r="L1413" s="63"/>
      <c r="M1413" s="63"/>
    </row>
    <row r="1414" spans="1:13" outlineLevel="1">
      <c r="A1414" s="6"/>
      <c r="B1414" s="36">
        <v>42700</v>
      </c>
      <c r="C1414" s="37">
        <v>0.1875</v>
      </c>
      <c r="D1414" s="39">
        <v>-1.0385000000000002E-2</v>
      </c>
      <c r="E1414" s="39">
        <v>32.81</v>
      </c>
      <c r="F1414" s="11">
        <f t="shared" si="63"/>
        <v>-1.0381884500000002E-2</v>
      </c>
      <c r="G1414" s="11">
        <f t="shared" si="64"/>
        <v>33.121695000000003</v>
      </c>
      <c r="H1414" s="8">
        <f t="shared" si="65"/>
        <v>-1.5041098290657731</v>
      </c>
      <c r="K1414" s="63"/>
      <c r="L1414" s="63"/>
      <c r="M1414" s="63"/>
    </row>
    <row r="1415" spans="1:13" outlineLevel="1">
      <c r="A1415" s="6"/>
      <c r="B1415" s="36">
        <v>42700</v>
      </c>
      <c r="C1415" s="37">
        <v>0.20833333333333334</v>
      </c>
      <c r="D1415" s="39">
        <v>-9.7400000000000004E-3</v>
      </c>
      <c r="E1415" s="39">
        <v>33.130000000000003</v>
      </c>
      <c r="F1415" s="11">
        <f t="shared" si="63"/>
        <v>-9.7370780000000014E-3</v>
      </c>
      <c r="G1415" s="11">
        <f t="shared" si="64"/>
        <v>33.444735000000001</v>
      </c>
      <c r="H1415" s="8">
        <f t="shared" si="65"/>
        <v>-1.4075458906156701</v>
      </c>
      <c r="K1415" s="63"/>
      <c r="L1415" s="63"/>
      <c r="M1415" s="63"/>
    </row>
    <row r="1416" spans="1:13" outlineLevel="1">
      <c r="A1416" s="6"/>
      <c r="B1416" s="36">
        <v>42700</v>
      </c>
      <c r="C1416" s="37">
        <v>0.22916666666666666</v>
      </c>
      <c r="D1416" s="39">
        <v>0</v>
      </c>
      <c r="E1416" s="39">
        <v>31.74</v>
      </c>
      <c r="F1416" s="11">
        <f t="shared" si="63"/>
        <v>0</v>
      </c>
      <c r="G1416" s="11">
        <f t="shared" si="64"/>
        <v>32.041530000000002</v>
      </c>
      <c r="H1416" s="8">
        <f t="shared" si="65"/>
        <v>0</v>
      </c>
      <c r="K1416" s="63"/>
      <c r="L1416" s="63"/>
      <c r="M1416" s="63"/>
    </row>
    <row r="1417" spans="1:13" outlineLevel="1">
      <c r="A1417" s="6"/>
      <c r="B1417" s="36">
        <v>42700</v>
      </c>
      <c r="C1417" s="37">
        <v>0.25</v>
      </c>
      <c r="D1417" s="39">
        <v>0</v>
      </c>
      <c r="E1417" s="39">
        <v>32.58</v>
      </c>
      <c r="F1417" s="11">
        <f t="shared" si="63"/>
        <v>0</v>
      </c>
      <c r="G1417" s="11">
        <f t="shared" si="64"/>
        <v>32.889510000000001</v>
      </c>
      <c r="H1417" s="8">
        <f t="shared" si="65"/>
        <v>0</v>
      </c>
      <c r="K1417" s="63"/>
      <c r="L1417" s="63"/>
      <c r="M1417" s="63"/>
    </row>
    <row r="1418" spans="1:13" outlineLevel="1">
      <c r="A1418" s="6"/>
      <c r="B1418" s="36">
        <v>42700</v>
      </c>
      <c r="C1418" s="37">
        <v>0.27083333333333331</v>
      </c>
      <c r="D1418" s="39">
        <v>0</v>
      </c>
      <c r="E1418" s="39">
        <v>37.21</v>
      </c>
      <c r="F1418" s="11">
        <f t="shared" si="63"/>
        <v>0</v>
      </c>
      <c r="G1418" s="11">
        <f t="shared" si="64"/>
        <v>37.563495000000003</v>
      </c>
      <c r="H1418" s="8">
        <f t="shared" si="65"/>
        <v>0</v>
      </c>
      <c r="K1418" s="63"/>
      <c r="L1418" s="63"/>
      <c r="M1418" s="63"/>
    </row>
    <row r="1419" spans="1:13" outlineLevel="1">
      <c r="A1419" s="6"/>
      <c r="B1419" s="36">
        <v>42700</v>
      </c>
      <c r="C1419" s="37">
        <v>0.29166666666666669</v>
      </c>
      <c r="D1419" s="39">
        <v>0</v>
      </c>
      <c r="E1419" s="39">
        <v>56.23</v>
      </c>
      <c r="F1419" s="11">
        <f t="shared" si="63"/>
        <v>0</v>
      </c>
      <c r="G1419" s="11">
        <f t="shared" si="64"/>
        <v>56.764184999999998</v>
      </c>
      <c r="H1419" s="8">
        <f t="shared" si="65"/>
        <v>0</v>
      </c>
      <c r="K1419" s="63"/>
      <c r="L1419" s="63"/>
      <c r="M1419" s="63"/>
    </row>
    <row r="1420" spans="1:13" outlineLevel="1">
      <c r="A1420" s="6"/>
      <c r="B1420" s="36">
        <v>42700</v>
      </c>
      <c r="C1420" s="37">
        <v>0.3125</v>
      </c>
      <c r="D1420" s="39">
        <v>0</v>
      </c>
      <c r="E1420" s="39">
        <v>42.75</v>
      </c>
      <c r="F1420" s="11">
        <f t="shared" si="63"/>
        <v>0</v>
      </c>
      <c r="G1420" s="11">
        <f t="shared" si="64"/>
        <v>43.156125000000003</v>
      </c>
      <c r="H1420" s="8">
        <f t="shared" si="65"/>
        <v>0</v>
      </c>
      <c r="K1420" s="63"/>
      <c r="L1420" s="63"/>
      <c r="M1420" s="63"/>
    </row>
    <row r="1421" spans="1:13" outlineLevel="1">
      <c r="A1421" s="6"/>
      <c r="B1421" s="36">
        <v>42700</v>
      </c>
      <c r="C1421" s="37">
        <v>0.33333333333333331</v>
      </c>
      <c r="D1421" s="39">
        <v>0</v>
      </c>
      <c r="E1421" s="39">
        <v>48.94</v>
      </c>
      <c r="F1421" s="11">
        <f t="shared" si="63"/>
        <v>0</v>
      </c>
      <c r="G1421" s="11">
        <f t="shared" si="64"/>
        <v>49.40493</v>
      </c>
      <c r="H1421" s="8">
        <f t="shared" si="65"/>
        <v>0</v>
      </c>
      <c r="K1421" s="63"/>
      <c r="L1421" s="63"/>
      <c r="M1421" s="63"/>
    </row>
    <row r="1422" spans="1:13" outlineLevel="1">
      <c r="A1422" s="6"/>
      <c r="B1422" s="36">
        <v>42700</v>
      </c>
      <c r="C1422" s="37">
        <v>0.35416666666666669</v>
      </c>
      <c r="D1422" s="39">
        <v>0</v>
      </c>
      <c r="E1422" s="39">
        <v>58.13</v>
      </c>
      <c r="F1422" s="11">
        <f t="shared" ref="F1422:F1485" si="66">IF($B$11="Electricity",$D1422*$B$7,$D1422*$B$8)</f>
        <v>0</v>
      </c>
      <c r="G1422" s="11">
        <f t="shared" ref="G1422:G1485" si="67">$E1422*$B$8</f>
        <v>58.682235000000006</v>
      </c>
      <c r="H1422" s="8">
        <f t="shared" si="65"/>
        <v>0</v>
      </c>
      <c r="K1422" s="63"/>
      <c r="L1422" s="63"/>
      <c r="M1422" s="63"/>
    </row>
    <row r="1423" spans="1:13" outlineLevel="1">
      <c r="A1423" s="6"/>
      <c r="B1423" s="36">
        <v>42700</v>
      </c>
      <c r="C1423" s="37">
        <v>0.375</v>
      </c>
      <c r="D1423" s="39">
        <v>0</v>
      </c>
      <c r="E1423" s="39">
        <v>57.31</v>
      </c>
      <c r="F1423" s="11">
        <f t="shared" si="66"/>
        <v>0</v>
      </c>
      <c r="G1423" s="11">
        <f t="shared" si="67"/>
        <v>57.854445000000005</v>
      </c>
      <c r="H1423" s="8">
        <f t="shared" ref="H1423:H1486" si="68">F1423*($B$6-G1423)</f>
        <v>0</v>
      </c>
      <c r="K1423" s="63"/>
      <c r="L1423" s="63"/>
      <c r="M1423" s="63"/>
    </row>
    <row r="1424" spans="1:13" outlineLevel="1">
      <c r="A1424" s="6"/>
      <c r="B1424" s="36">
        <v>42700</v>
      </c>
      <c r="C1424" s="37">
        <v>0.39583333333333331</v>
      </c>
      <c r="D1424" s="39">
        <v>0</v>
      </c>
      <c r="E1424" s="39">
        <v>60.43</v>
      </c>
      <c r="F1424" s="11">
        <f t="shared" si="66"/>
        <v>0</v>
      </c>
      <c r="G1424" s="11">
        <f t="shared" si="67"/>
        <v>61.004085000000003</v>
      </c>
      <c r="H1424" s="8">
        <f t="shared" si="68"/>
        <v>0</v>
      </c>
      <c r="K1424" s="63"/>
      <c r="L1424" s="63"/>
      <c r="M1424" s="63"/>
    </row>
    <row r="1425" spans="1:13" outlineLevel="1">
      <c r="A1425" s="6"/>
      <c r="B1425" s="36">
        <v>42700</v>
      </c>
      <c r="C1425" s="37">
        <v>0.41666666666666669</v>
      </c>
      <c r="D1425" s="39">
        <v>0</v>
      </c>
      <c r="E1425" s="39">
        <v>55.05</v>
      </c>
      <c r="F1425" s="11">
        <f t="shared" si="66"/>
        <v>0</v>
      </c>
      <c r="G1425" s="11">
        <f t="shared" si="67"/>
        <v>55.572975</v>
      </c>
      <c r="H1425" s="8">
        <f t="shared" si="68"/>
        <v>0</v>
      </c>
      <c r="K1425" s="63"/>
      <c r="L1425" s="63"/>
      <c r="M1425" s="63"/>
    </row>
    <row r="1426" spans="1:13" outlineLevel="1">
      <c r="A1426" s="6"/>
      <c r="B1426" s="36">
        <v>42700</v>
      </c>
      <c r="C1426" s="37">
        <v>0.4375</v>
      </c>
      <c r="D1426" s="39">
        <v>0</v>
      </c>
      <c r="E1426" s="39">
        <v>56.41</v>
      </c>
      <c r="F1426" s="11">
        <f t="shared" si="66"/>
        <v>0</v>
      </c>
      <c r="G1426" s="11">
        <f t="shared" si="67"/>
        <v>56.945895</v>
      </c>
      <c r="H1426" s="8">
        <f t="shared" si="68"/>
        <v>0</v>
      </c>
      <c r="K1426" s="63"/>
      <c r="L1426" s="63"/>
      <c r="M1426" s="63"/>
    </row>
    <row r="1427" spans="1:13" outlineLevel="1">
      <c r="A1427" s="6"/>
      <c r="B1427" s="36">
        <v>42700</v>
      </c>
      <c r="C1427" s="37">
        <v>0.45833333333333331</v>
      </c>
      <c r="D1427" s="39">
        <v>0</v>
      </c>
      <c r="E1427" s="39">
        <v>56.6</v>
      </c>
      <c r="F1427" s="11">
        <f t="shared" si="66"/>
        <v>0</v>
      </c>
      <c r="G1427" s="11">
        <f t="shared" si="67"/>
        <v>57.137700000000002</v>
      </c>
      <c r="H1427" s="8">
        <f t="shared" si="68"/>
        <v>0</v>
      </c>
      <c r="K1427" s="63"/>
      <c r="L1427" s="63"/>
      <c r="M1427" s="63"/>
    </row>
    <row r="1428" spans="1:13" outlineLevel="1">
      <c r="A1428" s="6"/>
      <c r="B1428" s="36">
        <v>42700</v>
      </c>
      <c r="C1428" s="37">
        <v>0.47916666666666669</v>
      </c>
      <c r="D1428" s="39">
        <v>0</v>
      </c>
      <c r="E1428" s="39">
        <v>55.65</v>
      </c>
      <c r="F1428" s="11">
        <f t="shared" si="66"/>
        <v>0</v>
      </c>
      <c r="G1428" s="11">
        <f t="shared" si="67"/>
        <v>56.178675000000005</v>
      </c>
      <c r="H1428" s="8">
        <f t="shared" si="68"/>
        <v>0</v>
      </c>
      <c r="K1428" s="63"/>
      <c r="L1428" s="63"/>
      <c r="M1428" s="63"/>
    </row>
    <row r="1429" spans="1:13" outlineLevel="1">
      <c r="A1429" s="6"/>
      <c r="B1429" s="36">
        <v>42700</v>
      </c>
      <c r="C1429" s="37">
        <v>0.5</v>
      </c>
      <c r="D1429" s="39">
        <v>0</v>
      </c>
      <c r="E1429" s="39">
        <v>55.81</v>
      </c>
      <c r="F1429" s="11">
        <f t="shared" si="66"/>
        <v>0</v>
      </c>
      <c r="G1429" s="11">
        <f t="shared" si="67"/>
        <v>56.340195000000008</v>
      </c>
      <c r="H1429" s="8">
        <f t="shared" si="68"/>
        <v>0</v>
      </c>
      <c r="K1429" s="63"/>
      <c r="L1429" s="63"/>
      <c r="M1429" s="63"/>
    </row>
    <row r="1430" spans="1:13" outlineLevel="1">
      <c r="A1430" s="6"/>
      <c r="B1430" s="36">
        <v>42700</v>
      </c>
      <c r="C1430" s="37">
        <v>0.52083333333333337</v>
      </c>
      <c r="D1430" s="39">
        <v>0</v>
      </c>
      <c r="E1430" s="39">
        <v>50.59</v>
      </c>
      <c r="F1430" s="11">
        <f t="shared" si="66"/>
        <v>0</v>
      </c>
      <c r="G1430" s="11">
        <f t="shared" si="67"/>
        <v>51.070605000000008</v>
      </c>
      <c r="H1430" s="8">
        <f t="shared" si="68"/>
        <v>0</v>
      </c>
      <c r="K1430" s="63"/>
      <c r="L1430" s="63"/>
      <c r="M1430" s="63"/>
    </row>
    <row r="1431" spans="1:13" outlineLevel="1">
      <c r="A1431" s="6"/>
      <c r="B1431" s="36">
        <v>42700</v>
      </c>
      <c r="C1431" s="37">
        <v>0.54166666666666663</v>
      </c>
      <c r="D1431" s="39">
        <v>0</v>
      </c>
      <c r="E1431" s="39">
        <v>50.77</v>
      </c>
      <c r="F1431" s="11">
        <f t="shared" si="66"/>
        <v>0</v>
      </c>
      <c r="G1431" s="11">
        <f t="shared" si="67"/>
        <v>51.252315000000003</v>
      </c>
      <c r="H1431" s="8">
        <f t="shared" si="68"/>
        <v>0</v>
      </c>
      <c r="K1431" s="63"/>
      <c r="L1431" s="63"/>
      <c r="M1431" s="63"/>
    </row>
    <row r="1432" spans="1:13" outlineLevel="1">
      <c r="A1432" s="6"/>
      <c r="B1432" s="36">
        <v>42700</v>
      </c>
      <c r="C1432" s="37">
        <v>0.5625</v>
      </c>
      <c r="D1432" s="39">
        <v>0</v>
      </c>
      <c r="E1432" s="39">
        <v>55.6</v>
      </c>
      <c r="F1432" s="11">
        <f t="shared" si="66"/>
        <v>0</v>
      </c>
      <c r="G1432" s="11">
        <f t="shared" si="67"/>
        <v>56.128200000000007</v>
      </c>
      <c r="H1432" s="8">
        <f t="shared" si="68"/>
        <v>0</v>
      </c>
      <c r="K1432" s="63"/>
      <c r="L1432" s="63"/>
      <c r="M1432" s="63"/>
    </row>
    <row r="1433" spans="1:13" outlineLevel="1">
      <c r="A1433" s="6"/>
      <c r="B1433" s="36">
        <v>42700</v>
      </c>
      <c r="C1433" s="37">
        <v>0.58333333333333337</v>
      </c>
      <c r="D1433" s="39">
        <v>0</v>
      </c>
      <c r="E1433" s="39">
        <v>55.79</v>
      </c>
      <c r="F1433" s="11">
        <f t="shared" si="66"/>
        <v>0</v>
      </c>
      <c r="G1433" s="11">
        <f t="shared" si="67"/>
        <v>56.320005000000002</v>
      </c>
      <c r="H1433" s="8">
        <f t="shared" si="68"/>
        <v>0</v>
      </c>
      <c r="K1433" s="63"/>
      <c r="L1433" s="63"/>
      <c r="M1433" s="63"/>
    </row>
    <row r="1434" spans="1:13" outlineLevel="1">
      <c r="A1434" s="6"/>
      <c r="B1434" s="36">
        <v>42700</v>
      </c>
      <c r="C1434" s="37">
        <v>0.60416666666666663</v>
      </c>
      <c r="D1434" s="39">
        <v>0</v>
      </c>
      <c r="E1434" s="39">
        <v>55.75</v>
      </c>
      <c r="F1434" s="11">
        <f t="shared" si="66"/>
        <v>0</v>
      </c>
      <c r="G1434" s="11">
        <f t="shared" si="67"/>
        <v>56.279625000000003</v>
      </c>
      <c r="H1434" s="8">
        <f t="shared" si="68"/>
        <v>0</v>
      </c>
      <c r="K1434" s="63"/>
      <c r="L1434" s="63"/>
      <c r="M1434" s="63"/>
    </row>
    <row r="1435" spans="1:13" outlineLevel="1">
      <c r="A1435" s="6"/>
      <c r="B1435" s="36">
        <v>42700</v>
      </c>
      <c r="C1435" s="37">
        <v>0.625</v>
      </c>
      <c r="D1435" s="39">
        <v>0</v>
      </c>
      <c r="E1435" s="39">
        <v>58.82</v>
      </c>
      <c r="F1435" s="11">
        <f t="shared" si="66"/>
        <v>0</v>
      </c>
      <c r="G1435" s="11">
        <f t="shared" si="67"/>
        <v>59.378790000000002</v>
      </c>
      <c r="H1435" s="8">
        <f t="shared" si="68"/>
        <v>0</v>
      </c>
      <c r="K1435" s="63"/>
      <c r="L1435" s="63"/>
      <c r="M1435" s="63"/>
    </row>
    <row r="1436" spans="1:13" outlineLevel="1">
      <c r="A1436" s="6"/>
      <c r="B1436" s="36">
        <v>42700</v>
      </c>
      <c r="C1436" s="37">
        <v>0.64583333333333337</v>
      </c>
      <c r="D1436" s="39">
        <v>0</v>
      </c>
      <c r="E1436" s="39">
        <v>60.76</v>
      </c>
      <c r="F1436" s="11">
        <f t="shared" si="66"/>
        <v>0</v>
      </c>
      <c r="G1436" s="11">
        <f t="shared" si="67"/>
        <v>61.337220000000002</v>
      </c>
      <c r="H1436" s="8">
        <f t="shared" si="68"/>
        <v>0</v>
      </c>
      <c r="K1436" s="63"/>
      <c r="L1436" s="63"/>
      <c r="M1436" s="63"/>
    </row>
    <row r="1437" spans="1:13" outlineLevel="1">
      <c r="A1437" s="6"/>
      <c r="B1437" s="36">
        <v>42700</v>
      </c>
      <c r="C1437" s="37">
        <v>0.66666666666666663</v>
      </c>
      <c r="D1437" s="39">
        <v>0</v>
      </c>
      <c r="E1437" s="39">
        <v>61.49</v>
      </c>
      <c r="F1437" s="11">
        <f t="shared" si="66"/>
        <v>0</v>
      </c>
      <c r="G1437" s="11">
        <f t="shared" si="67"/>
        <v>62.074155000000005</v>
      </c>
      <c r="H1437" s="8">
        <f t="shared" si="68"/>
        <v>0</v>
      </c>
      <c r="K1437" s="63"/>
      <c r="L1437" s="63"/>
      <c r="M1437" s="63"/>
    </row>
    <row r="1438" spans="1:13" outlineLevel="1">
      <c r="A1438" s="6"/>
      <c r="B1438" s="36">
        <v>42700</v>
      </c>
      <c r="C1438" s="37">
        <v>0.6875</v>
      </c>
      <c r="D1438" s="39">
        <v>0</v>
      </c>
      <c r="E1438" s="39">
        <v>57.15</v>
      </c>
      <c r="F1438" s="11">
        <f t="shared" si="66"/>
        <v>0</v>
      </c>
      <c r="G1438" s="11">
        <f t="shared" si="67"/>
        <v>57.692925000000002</v>
      </c>
      <c r="H1438" s="8">
        <f t="shared" si="68"/>
        <v>0</v>
      </c>
      <c r="K1438" s="63"/>
      <c r="L1438" s="63"/>
      <c r="M1438" s="63"/>
    </row>
    <row r="1439" spans="1:13" outlineLevel="1">
      <c r="A1439" s="6"/>
      <c r="B1439" s="36">
        <v>42700</v>
      </c>
      <c r="C1439" s="37">
        <v>0.70833333333333337</v>
      </c>
      <c r="D1439" s="39">
        <v>0</v>
      </c>
      <c r="E1439" s="39">
        <v>66.36</v>
      </c>
      <c r="F1439" s="11">
        <f t="shared" si="66"/>
        <v>0</v>
      </c>
      <c r="G1439" s="11">
        <f t="shared" si="67"/>
        <v>66.99042</v>
      </c>
      <c r="H1439" s="8">
        <f t="shared" si="68"/>
        <v>0</v>
      </c>
      <c r="K1439" s="63"/>
      <c r="L1439" s="63"/>
      <c r="M1439" s="63"/>
    </row>
    <row r="1440" spans="1:13" outlineLevel="1">
      <c r="A1440" s="6"/>
      <c r="B1440" s="36">
        <v>42700</v>
      </c>
      <c r="C1440" s="37">
        <v>0.72916666666666663</v>
      </c>
      <c r="D1440" s="39">
        <v>0</v>
      </c>
      <c r="E1440" s="39">
        <v>70.02</v>
      </c>
      <c r="F1440" s="11">
        <f t="shared" si="66"/>
        <v>0</v>
      </c>
      <c r="G1440" s="11">
        <f t="shared" si="67"/>
        <v>70.685190000000006</v>
      </c>
      <c r="H1440" s="8">
        <f t="shared" si="68"/>
        <v>0</v>
      </c>
      <c r="K1440" s="63"/>
      <c r="L1440" s="63"/>
      <c r="M1440" s="63"/>
    </row>
    <row r="1441" spans="1:13" outlineLevel="1">
      <c r="A1441" s="6"/>
      <c r="B1441" s="36">
        <v>42700</v>
      </c>
      <c r="C1441" s="37">
        <v>0.75</v>
      </c>
      <c r="D1441" s="39">
        <v>0</v>
      </c>
      <c r="E1441" s="39">
        <v>64.27</v>
      </c>
      <c r="F1441" s="11">
        <f t="shared" si="66"/>
        <v>0</v>
      </c>
      <c r="G1441" s="11">
        <f t="shared" si="67"/>
        <v>64.880565000000004</v>
      </c>
      <c r="H1441" s="8">
        <f t="shared" si="68"/>
        <v>0</v>
      </c>
      <c r="K1441" s="63"/>
      <c r="L1441" s="63"/>
      <c r="M1441" s="63"/>
    </row>
    <row r="1442" spans="1:13" outlineLevel="1">
      <c r="A1442" s="6"/>
      <c r="B1442" s="36">
        <v>42700</v>
      </c>
      <c r="C1442" s="37">
        <v>0.77083333333333337</v>
      </c>
      <c r="D1442" s="39">
        <v>0</v>
      </c>
      <c r="E1442" s="39">
        <v>60.06</v>
      </c>
      <c r="F1442" s="11">
        <f t="shared" si="66"/>
        <v>0</v>
      </c>
      <c r="G1442" s="11">
        <f t="shared" si="67"/>
        <v>60.630570000000006</v>
      </c>
      <c r="H1442" s="8">
        <f t="shared" si="68"/>
        <v>0</v>
      </c>
      <c r="K1442" s="63"/>
      <c r="L1442" s="63"/>
      <c r="M1442" s="63"/>
    </row>
    <row r="1443" spans="1:13" outlineLevel="1">
      <c r="A1443" s="6"/>
      <c r="B1443" s="36">
        <v>42700</v>
      </c>
      <c r="C1443" s="37">
        <v>0.79166666666666663</v>
      </c>
      <c r="D1443" s="39">
        <v>-3.0960000000000002E-3</v>
      </c>
      <c r="E1443" s="39">
        <v>64.63</v>
      </c>
      <c r="F1443" s="11">
        <f t="shared" si="66"/>
        <v>-3.0950712000000005E-3</v>
      </c>
      <c r="G1443" s="11">
        <f t="shared" si="67"/>
        <v>65.243984999999995</v>
      </c>
      <c r="H1443" s="8">
        <f t="shared" si="68"/>
        <v>-0.34898789465326807</v>
      </c>
      <c r="K1443" s="63"/>
      <c r="L1443" s="63"/>
      <c r="M1443" s="63"/>
    </row>
    <row r="1444" spans="1:13" outlineLevel="1">
      <c r="A1444" s="6"/>
      <c r="B1444" s="36">
        <v>42700</v>
      </c>
      <c r="C1444" s="37">
        <v>0.8125</v>
      </c>
      <c r="D1444" s="39">
        <v>-1.0234E-2</v>
      </c>
      <c r="E1444" s="39">
        <v>59</v>
      </c>
      <c r="F1444" s="11">
        <f t="shared" si="66"/>
        <v>-1.02309298E-2</v>
      </c>
      <c r="G1444" s="11">
        <f t="shared" si="67"/>
        <v>59.560500000000005</v>
      </c>
      <c r="H1444" s="8">
        <f t="shared" si="68"/>
        <v>-1.2117462100470999</v>
      </c>
      <c r="K1444" s="63"/>
      <c r="L1444" s="63"/>
      <c r="M1444" s="63"/>
    </row>
    <row r="1445" spans="1:13" outlineLevel="1">
      <c r="A1445" s="6"/>
      <c r="B1445" s="36">
        <v>42700</v>
      </c>
      <c r="C1445" s="37">
        <v>0.83333333333333337</v>
      </c>
      <c r="D1445" s="39">
        <v>-1.0213000000000002E-2</v>
      </c>
      <c r="E1445" s="39">
        <v>58.7</v>
      </c>
      <c r="F1445" s="11">
        <f t="shared" si="66"/>
        <v>-1.0209936100000002E-2</v>
      </c>
      <c r="G1445" s="11">
        <f t="shared" si="67"/>
        <v>59.257650000000005</v>
      </c>
      <c r="H1445" s="8">
        <f t="shared" si="68"/>
        <v>-1.2123518058638352</v>
      </c>
      <c r="K1445" s="63"/>
      <c r="L1445" s="63"/>
      <c r="M1445" s="63"/>
    </row>
    <row r="1446" spans="1:13" outlineLevel="1">
      <c r="A1446" s="6"/>
      <c r="B1446" s="36">
        <v>42700</v>
      </c>
      <c r="C1446" s="37">
        <v>0.85416666666666663</v>
      </c>
      <c r="D1446" s="39">
        <v>-1.0255999999999999E-2</v>
      </c>
      <c r="E1446" s="39">
        <v>55.68</v>
      </c>
      <c r="F1446" s="11">
        <f t="shared" si="66"/>
        <v>-1.02529232E-2</v>
      </c>
      <c r="G1446" s="11">
        <f t="shared" si="67"/>
        <v>56.208960000000005</v>
      </c>
      <c r="H1446" s="8">
        <f t="shared" si="68"/>
        <v>-1.248714179568128</v>
      </c>
      <c r="K1446" s="63"/>
      <c r="L1446" s="63"/>
      <c r="M1446" s="63"/>
    </row>
    <row r="1447" spans="1:13" outlineLevel="1">
      <c r="A1447" s="6"/>
      <c r="B1447" s="36">
        <v>42700</v>
      </c>
      <c r="C1447" s="37">
        <v>0.875</v>
      </c>
      <c r="D1447" s="39">
        <v>-1.0255999999999999E-2</v>
      </c>
      <c r="E1447" s="39">
        <v>55.8</v>
      </c>
      <c r="F1447" s="11">
        <f t="shared" si="66"/>
        <v>-1.02529232E-2</v>
      </c>
      <c r="G1447" s="11">
        <f t="shared" si="67"/>
        <v>56.330100000000002</v>
      </c>
      <c r="H1447" s="8">
        <f t="shared" si="68"/>
        <v>-1.24747214045168</v>
      </c>
      <c r="K1447" s="63"/>
      <c r="L1447" s="63"/>
      <c r="M1447" s="63"/>
    </row>
    <row r="1448" spans="1:13" outlineLevel="1">
      <c r="A1448" s="6"/>
      <c r="B1448" s="36">
        <v>42700</v>
      </c>
      <c r="C1448" s="37">
        <v>0.89583333333333337</v>
      </c>
      <c r="D1448" s="39">
        <v>-1.0320000000000001E-2</v>
      </c>
      <c r="E1448" s="39">
        <v>56.62</v>
      </c>
      <c r="F1448" s="11">
        <f t="shared" si="66"/>
        <v>-1.0316904000000002E-2</v>
      </c>
      <c r="G1448" s="11">
        <f t="shared" si="67"/>
        <v>57.157890000000002</v>
      </c>
      <c r="H1448" s="8">
        <f t="shared" si="68"/>
        <v>-1.2467164480274402</v>
      </c>
      <c r="K1448" s="63"/>
      <c r="L1448" s="63"/>
      <c r="M1448" s="63"/>
    </row>
    <row r="1449" spans="1:13" outlineLevel="1">
      <c r="A1449" s="6"/>
      <c r="B1449" s="36">
        <v>42700</v>
      </c>
      <c r="C1449" s="37">
        <v>0.91666666666666663</v>
      </c>
      <c r="D1449" s="39">
        <v>-1.0298999999999999E-2</v>
      </c>
      <c r="E1449" s="39">
        <v>44.1</v>
      </c>
      <c r="F1449" s="11">
        <f t="shared" si="66"/>
        <v>-1.0295910299999999E-2</v>
      </c>
      <c r="G1449" s="11">
        <f t="shared" si="67"/>
        <v>44.518950000000004</v>
      </c>
      <c r="H1449" s="8">
        <f t="shared" si="68"/>
        <v>-1.3743089175498147</v>
      </c>
      <c r="K1449" s="63"/>
      <c r="L1449" s="63"/>
      <c r="M1449" s="63"/>
    </row>
    <row r="1450" spans="1:13" outlineLevel="1">
      <c r="A1450" s="6"/>
      <c r="B1450" s="36">
        <v>42700</v>
      </c>
      <c r="C1450" s="37">
        <v>0.9375</v>
      </c>
      <c r="D1450" s="39">
        <v>-1.0298999999999999E-2</v>
      </c>
      <c r="E1450" s="39">
        <v>92.54</v>
      </c>
      <c r="F1450" s="11">
        <f t="shared" si="66"/>
        <v>-1.0295910299999999E-2</v>
      </c>
      <c r="G1450" s="11">
        <f t="shared" si="67"/>
        <v>93.41913000000001</v>
      </c>
      <c r="H1450" s="8">
        <f t="shared" si="68"/>
        <v>-0.87083705061596084</v>
      </c>
      <c r="K1450" s="63"/>
      <c r="L1450" s="63"/>
      <c r="M1450" s="63"/>
    </row>
    <row r="1451" spans="1:13" outlineLevel="1">
      <c r="A1451" s="6"/>
      <c r="B1451" s="36">
        <v>42700</v>
      </c>
      <c r="C1451" s="37">
        <v>0.95833333333333337</v>
      </c>
      <c r="D1451" s="39">
        <v>-1.0406E-2</v>
      </c>
      <c r="E1451" s="39">
        <v>47.04</v>
      </c>
      <c r="F1451" s="11">
        <f t="shared" si="66"/>
        <v>-1.04028782E-2</v>
      </c>
      <c r="G1451" s="11">
        <f t="shared" si="67"/>
        <v>47.486879999999999</v>
      </c>
      <c r="H1451" s="8">
        <f t="shared" si="68"/>
        <v>-1.3577120908619842</v>
      </c>
      <c r="K1451" s="63"/>
      <c r="L1451" s="63"/>
      <c r="M1451" s="63"/>
    </row>
    <row r="1452" spans="1:13" outlineLevel="1">
      <c r="A1452" s="6"/>
      <c r="B1452" s="36">
        <v>42700</v>
      </c>
      <c r="C1452" s="37">
        <v>0.97916666666666663</v>
      </c>
      <c r="D1452" s="39">
        <v>-1.0428000000000002E-2</v>
      </c>
      <c r="E1452" s="39">
        <v>53.99</v>
      </c>
      <c r="F1452" s="11">
        <f t="shared" si="66"/>
        <v>-1.0424871600000002E-2</v>
      </c>
      <c r="G1452" s="11">
        <f t="shared" si="67"/>
        <v>54.502905000000005</v>
      </c>
      <c r="H1452" s="8">
        <f t="shared" si="68"/>
        <v>-1.2874413583480022</v>
      </c>
      <c r="K1452" s="63"/>
      <c r="L1452" s="63"/>
      <c r="M1452" s="63"/>
    </row>
    <row r="1453" spans="1:13" outlineLevel="1">
      <c r="A1453" s="6"/>
      <c r="B1453" s="36">
        <v>42700</v>
      </c>
      <c r="C1453" s="37">
        <v>0</v>
      </c>
      <c r="D1453" s="39">
        <v>-1.0385E-2</v>
      </c>
      <c r="E1453" s="39">
        <v>48.15</v>
      </c>
      <c r="F1453" s="11">
        <f t="shared" si="66"/>
        <v>-1.0381884500000001E-2</v>
      </c>
      <c r="G1453" s="11">
        <f t="shared" si="67"/>
        <v>48.607424999999999</v>
      </c>
      <c r="H1453" s="8">
        <f t="shared" si="68"/>
        <v>-1.3433387688075875</v>
      </c>
      <c r="K1453" s="63"/>
      <c r="L1453" s="63"/>
      <c r="M1453" s="63"/>
    </row>
    <row r="1454" spans="1:13" outlineLevel="1">
      <c r="A1454" s="6"/>
      <c r="B1454" s="36">
        <v>42701</v>
      </c>
      <c r="C1454" s="37">
        <v>2.0833333333333332E-2</v>
      </c>
      <c r="D1454" s="39">
        <v>-1.0428000000000002E-2</v>
      </c>
      <c r="E1454" s="39">
        <v>41.66</v>
      </c>
      <c r="F1454" s="11">
        <f t="shared" si="66"/>
        <v>-1.0424871600000002E-2</v>
      </c>
      <c r="G1454" s="11">
        <f t="shared" si="67"/>
        <v>42.055770000000003</v>
      </c>
      <c r="H1454" s="8">
        <f t="shared" si="68"/>
        <v>-1.4172011425108682</v>
      </c>
      <c r="K1454" s="63"/>
      <c r="L1454" s="63"/>
      <c r="M1454" s="63"/>
    </row>
    <row r="1455" spans="1:13" outlineLevel="1">
      <c r="A1455" s="6"/>
      <c r="B1455" s="36">
        <v>42701</v>
      </c>
      <c r="C1455" s="37">
        <v>4.1666666666666664E-2</v>
      </c>
      <c r="D1455" s="39">
        <v>-1.0449999999999999E-2</v>
      </c>
      <c r="E1455" s="39">
        <v>37.299999999999997</v>
      </c>
      <c r="F1455" s="11">
        <f t="shared" si="66"/>
        <v>-1.0446865E-2</v>
      </c>
      <c r="G1455" s="11">
        <f t="shared" si="67"/>
        <v>37.654350000000001</v>
      </c>
      <c r="H1455" s="8">
        <f t="shared" si="68"/>
        <v>-1.46617205888725</v>
      </c>
      <c r="K1455" s="63"/>
      <c r="L1455" s="63"/>
      <c r="M1455" s="63"/>
    </row>
    <row r="1456" spans="1:13" outlineLevel="1">
      <c r="A1456" s="6"/>
      <c r="B1456" s="36">
        <v>42701</v>
      </c>
      <c r="C1456" s="37">
        <v>6.25E-2</v>
      </c>
      <c r="D1456" s="39">
        <v>-1.0470999999999999E-2</v>
      </c>
      <c r="E1456" s="39">
        <v>37.770000000000003</v>
      </c>
      <c r="F1456" s="11">
        <f t="shared" si="66"/>
        <v>-1.0467858699999999E-2</v>
      </c>
      <c r="G1456" s="11">
        <f t="shared" si="67"/>
        <v>38.128815000000003</v>
      </c>
      <c r="H1456" s="8">
        <f t="shared" si="68"/>
        <v>-1.4641518007815593</v>
      </c>
      <c r="K1456" s="63"/>
      <c r="L1456" s="63"/>
      <c r="M1456" s="63"/>
    </row>
    <row r="1457" spans="1:13" outlineLevel="1">
      <c r="A1457" s="6"/>
      <c r="B1457" s="36">
        <v>42701</v>
      </c>
      <c r="C1457" s="37">
        <v>8.3333333333333329E-2</v>
      </c>
      <c r="D1457" s="39">
        <v>-1.0428000000000002E-2</v>
      </c>
      <c r="E1457" s="39">
        <v>39.79</v>
      </c>
      <c r="F1457" s="11">
        <f t="shared" si="66"/>
        <v>-1.0424871600000002E-2</v>
      </c>
      <c r="G1457" s="11">
        <f t="shared" si="67"/>
        <v>40.168005000000001</v>
      </c>
      <c r="H1457" s="8">
        <f t="shared" si="68"/>
        <v>-1.4368808502468422</v>
      </c>
      <c r="K1457" s="63"/>
      <c r="L1457" s="63"/>
      <c r="M1457" s="63"/>
    </row>
    <row r="1458" spans="1:13" outlineLevel="1">
      <c r="A1458" s="6"/>
      <c r="B1458" s="36">
        <v>42701</v>
      </c>
      <c r="C1458" s="37">
        <v>0.10416666666666667</v>
      </c>
      <c r="D1458" s="39">
        <v>-1.0449999999999999E-2</v>
      </c>
      <c r="E1458" s="39">
        <v>34.14</v>
      </c>
      <c r="F1458" s="11">
        <f t="shared" si="66"/>
        <v>-1.0446865E-2</v>
      </c>
      <c r="G1458" s="11">
        <f t="shared" si="67"/>
        <v>34.464330000000004</v>
      </c>
      <c r="H1458" s="8">
        <f t="shared" si="68"/>
        <v>-1.4994977671745497</v>
      </c>
      <c r="K1458" s="63"/>
      <c r="L1458" s="63"/>
      <c r="M1458" s="63"/>
    </row>
    <row r="1459" spans="1:13" outlineLevel="1">
      <c r="A1459" s="6"/>
      <c r="B1459" s="36">
        <v>42701</v>
      </c>
      <c r="C1459" s="37">
        <v>0.125</v>
      </c>
      <c r="D1459" s="39">
        <v>-1.0428000000000002E-2</v>
      </c>
      <c r="E1459" s="39">
        <v>33.14</v>
      </c>
      <c r="F1459" s="11">
        <f t="shared" si="66"/>
        <v>-1.0424871600000002E-2</v>
      </c>
      <c r="G1459" s="11">
        <f t="shared" si="67"/>
        <v>33.454830000000001</v>
      </c>
      <c r="H1459" s="8">
        <f t="shared" si="68"/>
        <v>-1.5068648376501721</v>
      </c>
      <c r="K1459" s="63"/>
      <c r="L1459" s="63"/>
      <c r="M1459" s="63"/>
    </row>
    <row r="1460" spans="1:13" outlineLevel="1">
      <c r="A1460" s="6"/>
      <c r="B1460" s="36">
        <v>42701</v>
      </c>
      <c r="C1460" s="37">
        <v>0.14583333333333334</v>
      </c>
      <c r="D1460" s="39">
        <v>-1.0428000000000002E-2</v>
      </c>
      <c r="E1460" s="39">
        <v>30.35</v>
      </c>
      <c r="F1460" s="11">
        <f t="shared" si="66"/>
        <v>-1.0424871600000002E-2</v>
      </c>
      <c r="G1460" s="11">
        <f t="shared" si="67"/>
        <v>30.638325000000002</v>
      </c>
      <c r="H1460" s="8">
        <f t="shared" si="68"/>
        <v>-1.5362265406359301</v>
      </c>
      <c r="K1460" s="63"/>
      <c r="L1460" s="63"/>
      <c r="M1460" s="63"/>
    </row>
    <row r="1461" spans="1:13" outlineLevel="1">
      <c r="A1461" s="6"/>
      <c r="B1461" s="36">
        <v>42701</v>
      </c>
      <c r="C1461" s="37">
        <v>0.16666666666666666</v>
      </c>
      <c r="D1461" s="39">
        <v>-1.0428000000000002E-2</v>
      </c>
      <c r="E1461" s="39">
        <v>30.39</v>
      </c>
      <c r="F1461" s="11">
        <f t="shared" si="66"/>
        <v>-1.0424871600000002E-2</v>
      </c>
      <c r="G1461" s="11">
        <f t="shared" si="67"/>
        <v>30.678705000000001</v>
      </c>
      <c r="H1461" s="8">
        <f t="shared" si="68"/>
        <v>-1.5358055843207221</v>
      </c>
      <c r="K1461" s="63"/>
      <c r="L1461" s="63"/>
      <c r="M1461" s="63"/>
    </row>
    <row r="1462" spans="1:13" outlineLevel="1">
      <c r="A1462" s="6"/>
      <c r="B1462" s="36">
        <v>42701</v>
      </c>
      <c r="C1462" s="37">
        <v>0.1875</v>
      </c>
      <c r="D1462" s="39">
        <v>-1.0492999999999999E-2</v>
      </c>
      <c r="E1462" s="39">
        <v>32.74</v>
      </c>
      <c r="F1462" s="11">
        <f t="shared" si="66"/>
        <v>-1.0489852099999999E-2</v>
      </c>
      <c r="G1462" s="11">
        <f t="shared" si="67"/>
        <v>33.051030000000004</v>
      </c>
      <c r="H1462" s="8">
        <f t="shared" si="68"/>
        <v>-1.5204932573473369</v>
      </c>
      <c r="K1462" s="63"/>
      <c r="L1462" s="63"/>
      <c r="M1462" s="63"/>
    </row>
    <row r="1463" spans="1:13" outlineLevel="1">
      <c r="A1463" s="6"/>
      <c r="B1463" s="36">
        <v>42701</v>
      </c>
      <c r="C1463" s="37">
        <v>0.20833333333333334</v>
      </c>
      <c r="D1463" s="39">
        <v>-1.0470999999999999E-2</v>
      </c>
      <c r="E1463" s="39">
        <v>31.25</v>
      </c>
      <c r="F1463" s="11">
        <f t="shared" si="66"/>
        <v>-1.0467858699999999E-2</v>
      </c>
      <c r="G1463" s="11">
        <f t="shared" si="67"/>
        <v>31.546875000000004</v>
      </c>
      <c r="H1463" s="8">
        <f t="shared" si="68"/>
        <v>-1.5330506186734374</v>
      </c>
      <c r="K1463" s="63"/>
      <c r="L1463" s="63"/>
      <c r="M1463" s="63"/>
    </row>
    <row r="1464" spans="1:13" outlineLevel="1">
      <c r="A1464" s="6"/>
      <c r="B1464" s="36">
        <v>42701</v>
      </c>
      <c r="C1464" s="37">
        <v>0.22916666666666666</v>
      </c>
      <c r="D1464" s="39">
        <v>-2.1000000000000002E-5</v>
      </c>
      <c r="E1464" s="39">
        <v>29.28</v>
      </c>
      <c r="F1464" s="11">
        <f t="shared" si="66"/>
        <v>-2.0993700000000002E-5</v>
      </c>
      <c r="G1464" s="11">
        <f t="shared" si="67"/>
        <v>29.558160000000004</v>
      </c>
      <c r="H1464" s="8">
        <f t="shared" si="68"/>
        <v>-3.1163434564080001E-3</v>
      </c>
      <c r="K1464" s="63"/>
      <c r="L1464" s="63"/>
      <c r="M1464" s="63"/>
    </row>
    <row r="1465" spans="1:13" outlineLevel="1">
      <c r="A1465" s="6"/>
      <c r="B1465" s="36">
        <v>42701</v>
      </c>
      <c r="C1465" s="37">
        <v>0.25</v>
      </c>
      <c r="D1465" s="39">
        <v>0</v>
      </c>
      <c r="E1465" s="39">
        <v>30.75</v>
      </c>
      <c r="F1465" s="11">
        <f t="shared" si="66"/>
        <v>0</v>
      </c>
      <c r="G1465" s="11">
        <f t="shared" si="67"/>
        <v>31.042125000000002</v>
      </c>
      <c r="H1465" s="8">
        <f t="shared" si="68"/>
        <v>0</v>
      </c>
      <c r="K1465" s="63"/>
      <c r="L1465" s="63"/>
      <c r="M1465" s="63"/>
    </row>
    <row r="1466" spans="1:13" outlineLevel="1">
      <c r="A1466" s="6"/>
      <c r="B1466" s="36">
        <v>42701</v>
      </c>
      <c r="C1466" s="37">
        <v>0.27083333333333331</v>
      </c>
      <c r="D1466" s="39">
        <v>0</v>
      </c>
      <c r="E1466" s="39">
        <v>33.39</v>
      </c>
      <c r="F1466" s="11">
        <f t="shared" si="66"/>
        <v>0</v>
      </c>
      <c r="G1466" s="11">
        <f t="shared" si="67"/>
        <v>33.707205000000002</v>
      </c>
      <c r="H1466" s="8">
        <f t="shared" si="68"/>
        <v>0</v>
      </c>
      <c r="K1466" s="63"/>
      <c r="L1466" s="63"/>
      <c r="M1466" s="63"/>
    </row>
    <row r="1467" spans="1:13" outlineLevel="1">
      <c r="A1467" s="6"/>
      <c r="B1467" s="36">
        <v>42701</v>
      </c>
      <c r="C1467" s="37">
        <v>0.29166666666666669</v>
      </c>
      <c r="D1467" s="39">
        <v>0</v>
      </c>
      <c r="E1467" s="39">
        <v>43.54</v>
      </c>
      <c r="F1467" s="11">
        <f t="shared" si="66"/>
        <v>0</v>
      </c>
      <c r="G1467" s="11">
        <f t="shared" si="67"/>
        <v>43.953630000000004</v>
      </c>
      <c r="H1467" s="8">
        <f t="shared" si="68"/>
        <v>0</v>
      </c>
      <c r="K1467" s="63"/>
      <c r="L1467" s="63"/>
      <c r="M1467" s="63"/>
    </row>
    <row r="1468" spans="1:13" outlineLevel="1">
      <c r="A1468" s="6"/>
      <c r="B1468" s="36">
        <v>42701</v>
      </c>
      <c r="C1468" s="37">
        <v>0.3125</v>
      </c>
      <c r="D1468" s="39">
        <v>0</v>
      </c>
      <c r="E1468" s="39">
        <v>41.57</v>
      </c>
      <c r="F1468" s="11">
        <f t="shared" si="66"/>
        <v>0</v>
      </c>
      <c r="G1468" s="11">
        <f t="shared" si="67"/>
        <v>41.964915000000005</v>
      </c>
      <c r="H1468" s="8">
        <f t="shared" si="68"/>
        <v>0</v>
      </c>
      <c r="K1468" s="63"/>
      <c r="L1468" s="63"/>
      <c r="M1468" s="63"/>
    </row>
    <row r="1469" spans="1:13" outlineLevel="1">
      <c r="A1469" s="6"/>
      <c r="B1469" s="36">
        <v>42701</v>
      </c>
      <c r="C1469" s="37">
        <v>0.33333333333333331</v>
      </c>
      <c r="D1469" s="39">
        <v>0</v>
      </c>
      <c r="E1469" s="39">
        <v>39.729999999999997</v>
      </c>
      <c r="F1469" s="11">
        <f t="shared" si="66"/>
        <v>0</v>
      </c>
      <c r="G1469" s="11">
        <f t="shared" si="67"/>
        <v>40.107435000000002</v>
      </c>
      <c r="H1469" s="8">
        <f t="shared" si="68"/>
        <v>0</v>
      </c>
      <c r="K1469" s="63"/>
      <c r="L1469" s="63"/>
      <c r="M1469" s="63"/>
    </row>
    <row r="1470" spans="1:13" outlineLevel="1">
      <c r="A1470" s="6"/>
      <c r="B1470" s="36">
        <v>42701</v>
      </c>
      <c r="C1470" s="37">
        <v>0.35416666666666669</v>
      </c>
      <c r="D1470" s="39">
        <v>0</v>
      </c>
      <c r="E1470" s="39">
        <v>47.31</v>
      </c>
      <c r="F1470" s="11">
        <f t="shared" si="66"/>
        <v>0</v>
      </c>
      <c r="G1470" s="11">
        <f t="shared" si="67"/>
        <v>47.759445000000007</v>
      </c>
      <c r="H1470" s="8">
        <f t="shared" si="68"/>
        <v>0</v>
      </c>
      <c r="K1470" s="63"/>
      <c r="L1470" s="63"/>
      <c r="M1470" s="63"/>
    </row>
    <row r="1471" spans="1:13" outlineLevel="1">
      <c r="A1471" s="6"/>
      <c r="B1471" s="36">
        <v>42701</v>
      </c>
      <c r="C1471" s="37">
        <v>0.375</v>
      </c>
      <c r="D1471" s="39">
        <v>0</v>
      </c>
      <c r="E1471" s="39">
        <v>55.33</v>
      </c>
      <c r="F1471" s="11">
        <f t="shared" si="66"/>
        <v>0</v>
      </c>
      <c r="G1471" s="11">
        <f t="shared" si="67"/>
        <v>55.855634999999999</v>
      </c>
      <c r="H1471" s="8">
        <f t="shared" si="68"/>
        <v>0</v>
      </c>
      <c r="K1471" s="63"/>
      <c r="L1471" s="63"/>
      <c r="M1471" s="63"/>
    </row>
    <row r="1472" spans="1:13" outlineLevel="1">
      <c r="A1472" s="6"/>
      <c r="B1472" s="36">
        <v>42701</v>
      </c>
      <c r="C1472" s="37">
        <v>0.39583333333333331</v>
      </c>
      <c r="D1472" s="39">
        <v>0</v>
      </c>
      <c r="E1472" s="39">
        <v>59.5</v>
      </c>
      <c r="F1472" s="11">
        <f t="shared" si="66"/>
        <v>0</v>
      </c>
      <c r="G1472" s="11">
        <f t="shared" si="67"/>
        <v>60.065250000000006</v>
      </c>
      <c r="H1472" s="8">
        <f t="shared" si="68"/>
        <v>0</v>
      </c>
      <c r="K1472" s="63"/>
      <c r="L1472" s="63"/>
      <c r="M1472" s="63"/>
    </row>
    <row r="1473" spans="1:13" outlineLevel="1">
      <c r="A1473" s="6"/>
      <c r="B1473" s="36">
        <v>42701</v>
      </c>
      <c r="C1473" s="37">
        <v>0.41666666666666669</v>
      </c>
      <c r="D1473" s="39">
        <v>0</v>
      </c>
      <c r="E1473" s="39">
        <v>55.44</v>
      </c>
      <c r="F1473" s="11">
        <f t="shared" si="66"/>
        <v>0</v>
      </c>
      <c r="G1473" s="11">
        <f t="shared" si="67"/>
        <v>55.966680000000004</v>
      </c>
      <c r="H1473" s="8">
        <f t="shared" si="68"/>
        <v>0</v>
      </c>
      <c r="K1473" s="63"/>
      <c r="L1473" s="63"/>
      <c r="M1473" s="63"/>
    </row>
    <row r="1474" spans="1:13" outlineLevel="1">
      <c r="A1474" s="6"/>
      <c r="B1474" s="36">
        <v>42701</v>
      </c>
      <c r="C1474" s="37">
        <v>0.4375</v>
      </c>
      <c r="D1474" s="39">
        <v>0</v>
      </c>
      <c r="E1474" s="39">
        <v>55.33</v>
      </c>
      <c r="F1474" s="11">
        <f t="shared" si="66"/>
        <v>0</v>
      </c>
      <c r="G1474" s="11">
        <f t="shared" si="67"/>
        <v>55.855634999999999</v>
      </c>
      <c r="H1474" s="8">
        <f t="shared" si="68"/>
        <v>0</v>
      </c>
      <c r="K1474" s="63"/>
      <c r="L1474" s="63"/>
      <c r="M1474" s="63"/>
    </row>
    <row r="1475" spans="1:13" outlineLevel="1">
      <c r="A1475" s="6"/>
      <c r="B1475" s="36">
        <v>42701</v>
      </c>
      <c r="C1475" s="37">
        <v>0.45833333333333331</v>
      </c>
      <c r="D1475" s="39">
        <v>0</v>
      </c>
      <c r="E1475" s="39">
        <v>49.08</v>
      </c>
      <c r="F1475" s="11">
        <f t="shared" si="66"/>
        <v>0</v>
      </c>
      <c r="G1475" s="11">
        <f t="shared" si="67"/>
        <v>49.546260000000004</v>
      </c>
      <c r="H1475" s="8">
        <f t="shared" si="68"/>
        <v>0</v>
      </c>
      <c r="K1475" s="63"/>
      <c r="L1475" s="63"/>
      <c r="M1475" s="63"/>
    </row>
    <row r="1476" spans="1:13" outlineLevel="1">
      <c r="A1476" s="6"/>
      <c r="B1476" s="36">
        <v>42701</v>
      </c>
      <c r="C1476" s="37">
        <v>0.47916666666666669</v>
      </c>
      <c r="D1476" s="39">
        <v>0</v>
      </c>
      <c r="E1476" s="39">
        <v>45.37</v>
      </c>
      <c r="F1476" s="11">
        <f t="shared" si="66"/>
        <v>0</v>
      </c>
      <c r="G1476" s="11">
        <f t="shared" si="67"/>
        <v>45.801015</v>
      </c>
      <c r="H1476" s="8">
        <f t="shared" si="68"/>
        <v>0</v>
      </c>
      <c r="K1476" s="63"/>
      <c r="L1476" s="63"/>
      <c r="M1476" s="63"/>
    </row>
    <row r="1477" spans="1:13" outlineLevel="1">
      <c r="A1477" s="6"/>
      <c r="B1477" s="36">
        <v>42701</v>
      </c>
      <c r="C1477" s="37">
        <v>0.5</v>
      </c>
      <c r="D1477" s="39">
        <v>0</v>
      </c>
      <c r="E1477" s="39">
        <v>50.07</v>
      </c>
      <c r="F1477" s="11">
        <f t="shared" si="66"/>
        <v>0</v>
      </c>
      <c r="G1477" s="11">
        <f t="shared" si="67"/>
        <v>50.545665000000007</v>
      </c>
      <c r="H1477" s="8">
        <f t="shared" si="68"/>
        <v>0</v>
      </c>
      <c r="K1477" s="63"/>
      <c r="L1477" s="63"/>
      <c r="M1477" s="63"/>
    </row>
    <row r="1478" spans="1:13" outlineLevel="1">
      <c r="A1478" s="6"/>
      <c r="B1478" s="36">
        <v>42701</v>
      </c>
      <c r="C1478" s="37">
        <v>0.52083333333333337</v>
      </c>
      <c r="D1478" s="39">
        <v>0</v>
      </c>
      <c r="E1478" s="39">
        <v>54.15</v>
      </c>
      <c r="F1478" s="11">
        <f t="shared" si="66"/>
        <v>0</v>
      </c>
      <c r="G1478" s="11">
        <f t="shared" si="67"/>
        <v>54.664425000000001</v>
      </c>
      <c r="H1478" s="8">
        <f t="shared" si="68"/>
        <v>0</v>
      </c>
      <c r="K1478" s="63"/>
      <c r="L1478" s="63"/>
      <c r="M1478" s="63"/>
    </row>
    <row r="1479" spans="1:13" outlineLevel="1">
      <c r="A1479" s="6"/>
      <c r="B1479" s="36">
        <v>42701</v>
      </c>
      <c r="C1479" s="37">
        <v>0.54166666666666663</v>
      </c>
      <c r="D1479" s="39">
        <v>0</v>
      </c>
      <c r="E1479" s="39">
        <v>54.29</v>
      </c>
      <c r="F1479" s="11">
        <f t="shared" si="66"/>
        <v>0</v>
      </c>
      <c r="G1479" s="11">
        <f t="shared" si="67"/>
        <v>54.805755000000005</v>
      </c>
      <c r="H1479" s="8">
        <f t="shared" si="68"/>
        <v>0</v>
      </c>
      <c r="K1479" s="63"/>
      <c r="L1479" s="63"/>
      <c r="M1479" s="63"/>
    </row>
    <row r="1480" spans="1:13" outlineLevel="1">
      <c r="A1480" s="6"/>
      <c r="B1480" s="36">
        <v>42701</v>
      </c>
      <c r="C1480" s="37">
        <v>0.5625</v>
      </c>
      <c r="D1480" s="39">
        <v>0</v>
      </c>
      <c r="E1480" s="39">
        <v>56.49</v>
      </c>
      <c r="F1480" s="11">
        <f t="shared" si="66"/>
        <v>0</v>
      </c>
      <c r="G1480" s="11">
        <f t="shared" si="67"/>
        <v>57.026655000000005</v>
      </c>
      <c r="H1480" s="8">
        <f t="shared" si="68"/>
        <v>0</v>
      </c>
      <c r="K1480" s="63"/>
      <c r="L1480" s="63"/>
      <c r="M1480" s="63"/>
    </row>
    <row r="1481" spans="1:13" outlineLevel="1">
      <c r="A1481" s="6"/>
      <c r="B1481" s="36">
        <v>42701</v>
      </c>
      <c r="C1481" s="37">
        <v>0.58333333333333337</v>
      </c>
      <c r="D1481" s="39">
        <v>0</v>
      </c>
      <c r="E1481" s="39">
        <v>56.66</v>
      </c>
      <c r="F1481" s="11">
        <f t="shared" si="66"/>
        <v>0</v>
      </c>
      <c r="G1481" s="11">
        <f t="shared" si="67"/>
        <v>57.198270000000001</v>
      </c>
      <c r="H1481" s="8">
        <f t="shared" si="68"/>
        <v>0</v>
      </c>
      <c r="K1481" s="63"/>
      <c r="L1481" s="63"/>
      <c r="M1481" s="63"/>
    </row>
    <row r="1482" spans="1:13" outlineLevel="1">
      <c r="A1482" s="6"/>
      <c r="B1482" s="36">
        <v>42701</v>
      </c>
      <c r="C1482" s="37">
        <v>0.60416666666666663</v>
      </c>
      <c r="D1482" s="39">
        <v>0</v>
      </c>
      <c r="E1482" s="39">
        <v>58.59</v>
      </c>
      <c r="F1482" s="11">
        <f t="shared" si="66"/>
        <v>0</v>
      </c>
      <c r="G1482" s="11">
        <f t="shared" si="67"/>
        <v>59.146605000000008</v>
      </c>
      <c r="H1482" s="8">
        <f t="shared" si="68"/>
        <v>0</v>
      </c>
      <c r="K1482" s="63"/>
      <c r="L1482" s="63"/>
      <c r="M1482" s="63"/>
    </row>
    <row r="1483" spans="1:13" outlineLevel="1">
      <c r="A1483" s="6"/>
      <c r="B1483" s="36">
        <v>42701</v>
      </c>
      <c r="C1483" s="37">
        <v>0.625</v>
      </c>
      <c r="D1483" s="39">
        <v>0</v>
      </c>
      <c r="E1483" s="39">
        <v>61.87</v>
      </c>
      <c r="F1483" s="11">
        <f t="shared" si="66"/>
        <v>0</v>
      </c>
      <c r="G1483" s="11">
        <f t="shared" si="67"/>
        <v>62.457765000000002</v>
      </c>
      <c r="H1483" s="8">
        <f t="shared" si="68"/>
        <v>0</v>
      </c>
      <c r="K1483" s="63"/>
      <c r="L1483" s="63"/>
      <c r="M1483" s="63"/>
    </row>
    <row r="1484" spans="1:13" outlineLevel="1">
      <c r="A1484" s="6"/>
      <c r="B1484" s="36">
        <v>42701</v>
      </c>
      <c r="C1484" s="37">
        <v>0.64583333333333337</v>
      </c>
      <c r="D1484" s="39">
        <v>0</v>
      </c>
      <c r="E1484" s="39">
        <v>59.89</v>
      </c>
      <c r="F1484" s="11">
        <f t="shared" si="66"/>
        <v>0</v>
      </c>
      <c r="G1484" s="11">
        <f t="shared" si="67"/>
        <v>60.458955000000003</v>
      </c>
      <c r="H1484" s="8">
        <f t="shared" si="68"/>
        <v>0</v>
      </c>
      <c r="K1484" s="63"/>
      <c r="L1484" s="63"/>
      <c r="M1484" s="63"/>
    </row>
    <row r="1485" spans="1:13" outlineLevel="1">
      <c r="A1485" s="6"/>
      <c r="B1485" s="36">
        <v>42701</v>
      </c>
      <c r="C1485" s="37">
        <v>0.66666666666666663</v>
      </c>
      <c r="D1485" s="39">
        <v>0</v>
      </c>
      <c r="E1485" s="39">
        <v>62.29</v>
      </c>
      <c r="F1485" s="11">
        <f t="shared" si="66"/>
        <v>0</v>
      </c>
      <c r="G1485" s="11">
        <f t="shared" si="67"/>
        <v>62.881755000000005</v>
      </c>
      <c r="H1485" s="8">
        <f t="shared" si="68"/>
        <v>0</v>
      </c>
      <c r="K1485" s="63"/>
      <c r="L1485" s="63"/>
      <c r="M1485" s="63"/>
    </row>
    <row r="1486" spans="1:13" outlineLevel="1">
      <c r="A1486" s="6"/>
      <c r="B1486" s="36">
        <v>42701</v>
      </c>
      <c r="C1486" s="37">
        <v>0.6875</v>
      </c>
      <c r="D1486" s="39">
        <v>0</v>
      </c>
      <c r="E1486" s="39">
        <v>62.14</v>
      </c>
      <c r="F1486" s="11">
        <f t="shared" ref="F1486:F1549" si="69">IF($B$11="Electricity",$D1486*$B$7,$D1486*$B$8)</f>
        <v>0</v>
      </c>
      <c r="G1486" s="11">
        <f t="shared" ref="G1486:G1549" si="70">$E1486*$B$8</f>
        <v>62.730330000000002</v>
      </c>
      <c r="H1486" s="8">
        <f t="shared" si="68"/>
        <v>0</v>
      </c>
      <c r="K1486" s="63"/>
      <c r="L1486" s="63"/>
      <c r="M1486" s="63"/>
    </row>
    <row r="1487" spans="1:13" outlineLevel="1">
      <c r="A1487" s="6"/>
      <c r="B1487" s="36">
        <v>42701</v>
      </c>
      <c r="C1487" s="37">
        <v>0.70833333333333337</v>
      </c>
      <c r="D1487" s="39">
        <v>0</v>
      </c>
      <c r="E1487" s="39">
        <v>64.83</v>
      </c>
      <c r="F1487" s="11">
        <f t="shared" si="69"/>
        <v>0</v>
      </c>
      <c r="G1487" s="11">
        <f t="shared" si="70"/>
        <v>65.445885000000004</v>
      </c>
      <c r="H1487" s="8">
        <f t="shared" ref="H1487:H1550" si="71">F1487*($B$6-G1487)</f>
        <v>0</v>
      </c>
      <c r="K1487" s="63"/>
      <c r="L1487" s="63"/>
      <c r="M1487" s="63"/>
    </row>
    <row r="1488" spans="1:13" outlineLevel="1">
      <c r="A1488" s="6"/>
      <c r="B1488" s="36">
        <v>42701</v>
      </c>
      <c r="C1488" s="37">
        <v>0.72916666666666663</v>
      </c>
      <c r="D1488" s="39">
        <v>0</v>
      </c>
      <c r="E1488" s="39">
        <v>59.79</v>
      </c>
      <c r="F1488" s="11">
        <f t="shared" si="69"/>
        <v>0</v>
      </c>
      <c r="G1488" s="11">
        <f t="shared" si="70"/>
        <v>60.358005000000006</v>
      </c>
      <c r="H1488" s="8">
        <f t="shared" si="71"/>
        <v>0</v>
      </c>
      <c r="K1488" s="63"/>
      <c r="L1488" s="63"/>
      <c r="M1488" s="63"/>
    </row>
    <row r="1489" spans="1:13" outlineLevel="1">
      <c r="A1489" s="6"/>
      <c r="B1489" s="36">
        <v>42701</v>
      </c>
      <c r="C1489" s="37">
        <v>0.75</v>
      </c>
      <c r="D1489" s="39">
        <v>0</v>
      </c>
      <c r="E1489" s="39">
        <v>59.39</v>
      </c>
      <c r="F1489" s="11">
        <f t="shared" si="69"/>
        <v>0</v>
      </c>
      <c r="G1489" s="11">
        <f t="shared" si="70"/>
        <v>59.954205000000002</v>
      </c>
      <c r="H1489" s="8">
        <f t="shared" si="71"/>
        <v>0</v>
      </c>
      <c r="K1489" s="63"/>
      <c r="L1489" s="63"/>
      <c r="M1489" s="63"/>
    </row>
    <row r="1490" spans="1:13" outlineLevel="1">
      <c r="A1490" s="6"/>
      <c r="B1490" s="36">
        <v>42701</v>
      </c>
      <c r="C1490" s="37">
        <v>0.77083333333333337</v>
      </c>
      <c r="D1490" s="39">
        <v>0</v>
      </c>
      <c r="E1490" s="39">
        <v>58.3</v>
      </c>
      <c r="F1490" s="11">
        <f t="shared" si="69"/>
        <v>0</v>
      </c>
      <c r="G1490" s="11">
        <f t="shared" si="70"/>
        <v>58.853850000000001</v>
      </c>
      <c r="H1490" s="8">
        <f t="shared" si="71"/>
        <v>0</v>
      </c>
      <c r="K1490" s="63"/>
      <c r="L1490" s="63"/>
      <c r="M1490" s="63"/>
    </row>
    <row r="1491" spans="1:13" outlineLevel="1">
      <c r="A1491" s="6"/>
      <c r="B1491" s="36">
        <v>42701</v>
      </c>
      <c r="C1491" s="37">
        <v>0.79166666666666663</v>
      </c>
      <c r="D1491" s="39">
        <v>-2.5799999999999998E-4</v>
      </c>
      <c r="E1491" s="39">
        <v>63.32</v>
      </c>
      <c r="F1491" s="11">
        <f t="shared" si="69"/>
        <v>-2.5792259999999999E-4</v>
      </c>
      <c r="G1491" s="11">
        <f t="shared" si="70"/>
        <v>63.921540000000007</v>
      </c>
      <c r="H1491" s="8">
        <f t="shared" si="71"/>
        <v>-2.9423413007195996E-2</v>
      </c>
      <c r="K1491" s="63"/>
      <c r="L1491" s="63"/>
      <c r="M1491" s="63"/>
    </row>
    <row r="1492" spans="1:13" outlineLevel="1">
      <c r="A1492" s="6"/>
      <c r="B1492" s="36">
        <v>42701</v>
      </c>
      <c r="C1492" s="37">
        <v>0.8125</v>
      </c>
      <c r="D1492" s="39">
        <v>-1.0385E-2</v>
      </c>
      <c r="E1492" s="39">
        <v>59.37</v>
      </c>
      <c r="F1492" s="11">
        <f t="shared" si="69"/>
        <v>-1.0381884500000001E-2</v>
      </c>
      <c r="G1492" s="11">
        <f t="shared" si="70"/>
        <v>59.934015000000002</v>
      </c>
      <c r="H1492" s="8">
        <f t="shared" si="71"/>
        <v>-1.2257474196487326</v>
      </c>
      <c r="K1492" s="63"/>
      <c r="L1492" s="63"/>
      <c r="M1492" s="63"/>
    </row>
    <row r="1493" spans="1:13" outlineLevel="1">
      <c r="A1493" s="6"/>
      <c r="B1493" s="36">
        <v>42701</v>
      </c>
      <c r="C1493" s="37">
        <v>0.83333333333333337</v>
      </c>
      <c r="D1493" s="39">
        <v>-1.0320000000000001E-2</v>
      </c>
      <c r="E1493" s="39">
        <v>60.12</v>
      </c>
      <c r="F1493" s="11">
        <f t="shared" si="69"/>
        <v>-1.0316904000000002E-2</v>
      </c>
      <c r="G1493" s="11">
        <f t="shared" si="70"/>
        <v>60.691140000000004</v>
      </c>
      <c r="H1493" s="8">
        <f t="shared" si="71"/>
        <v>-1.2102642469694402</v>
      </c>
      <c r="K1493" s="63"/>
      <c r="L1493" s="63"/>
      <c r="M1493" s="63"/>
    </row>
    <row r="1494" spans="1:13" outlineLevel="1">
      <c r="A1494" s="6"/>
      <c r="B1494" s="36">
        <v>42701</v>
      </c>
      <c r="C1494" s="37">
        <v>0.85416666666666663</v>
      </c>
      <c r="D1494" s="39">
        <v>-1.0342E-2</v>
      </c>
      <c r="E1494" s="39">
        <v>56.35</v>
      </c>
      <c r="F1494" s="11">
        <f t="shared" si="69"/>
        <v>-1.0338897400000002E-2</v>
      </c>
      <c r="G1494" s="11">
        <f t="shared" si="70"/>
        <v>56.885325000000002</v>
      </c>
      <c r="H1494" s="8">
        <f t="shared" si="71"/>
        <v>-1.2521921984593452</v>
      </c>
      <c r="K1494" s="63"/>
      <c r="L1494" s="63"/>
      <c r="M1494" s="63"/>
    </row>
    <row r="1495" spans="1:13" outlineLevel="1">
      <c r="A1495" s="6"/>
      <c r="B1495" s="36">
        <v>42701</v>
      </c>
      <c r="C1495" s="37">
        <v>0.875</v>
      </c>
      <c r="D1495" s="39">
        <v>-1.0278000000000001E-2</v>
      </c>
      <c r="E1495" s="39">
        <v>49.06</v>
      </c>
      <c r="F1495" s="11">
        <f t="shared" si="69"/>
        <v>-1.0274916600000001E-2</v>
      </c>
      <c r="G1495" s="11">
        <f t="shared" si="70"/>
        <v>49.526070000000004</v>
      </c>
      <c r="H1495" s="8">
        <f t="shared" si="71"/>
        <v>-1.3200589160242382</v>
      </c>
      <c r="K1495" s="63"/>
      <c r="L1495" s="63"/>
      <c r="M1495" s="63"/>
    </row>
    <row r="1496" spans="1:13" outlineLevel="1">
      <c r="A1496" s="6"/>
      <c r="B1496" s="36">
        <v>42701</v>
      </c>
      <c r="C1496" s="37">
        <v>0.89583333333333337</v>
      </c>
      <c r="D1496" s="39">
        <v>-1.0234E-2</v>
      </c>
      <c r="E1496" s="39">
        <v>39.72</v>
      </c>
      <c r="F1496" s="11">
        <f t="shared" si="69"/>
        <v>-1.02309298E-2</v>
      </c>
      <c r="G1496" s="11">
        <f t="shared" si="70"/>
        <v>40.097340000000003</v>
      </c>
      <c r="H1496" s="8">
        <f t="shared" si="71"/>
        <v>-1.4108724336932679</v>
      </c>
      <c r="K1496" s="63"/>
      <c r="L1496" s="63"/>
      <c r="M1496" s="63"/>
    </row>
    <row r="1497" spans="1:13" outlineLevel="1">
      <c r="A1497" s="6"/>
      <c r="B1497" s="36">
        <v>42701</v>
      </c>
      <c r="C1497" s="37">
        <v>0.91666666666666663</v>
      </c>
      <c r="D1497" s="39">
        <v>-1.0320000000000001E-2</v>
      </c>
      <c r="E1497" s="39">
        <v>37.46</v>
      </c>
      <c r="F1497" s="11">
        <f t="shared" si="69"/>
        <v>-1.0316904000000002E-2</v>
      </c>
      <c r="G1497" s="11">
        <f t="shared" si="70"/>
        <v>37.815870000000004</v>
      </c>
      <c r="H1497" s="8">
        <f t="shared" si="71"/>
        <v>-1.4462662115335201</v>
      </c>
      <c r="K1497" s="63"/>
      <c r="L1497" s="63"/>
      <c r="M1497" s="63"/>
    </row>
    <row r="1498" spans="1:13" outlineLevel="1">
      <c r="A1498" s="6"/>
      <c r="B1498" s="36">
        <v>42701</v>
      </c>
      <c r="C1498" s="37">
        <v>0.9375</v>
      </c>
      <c r="D1498" s="39">
        <v>-1.0320000000000001E-2</v>
      </c>
      <c r="E1498" s="39">
        <v>46.03</v>
      </c>
      <c r="F1498" s="11">
        <f t="shared" si="69"/>
        <v>-1.0316904000000002E-2</v>
      </c>
      <c r="G1498" s="11">
        <f t="shared" si="70"/>
        <v>46.467285000000004</v>
      </c>
      <c r="H1498" s="8">
        <f t="shared" si="71"/>
        <v>-1.3570103935143603</v>
      </c>
      <c r="K1498" s="63"/>
      <c r="L1498" s="63"/>
      <c r="M1498" s="63"/>
    </row>
    <row r="1499" spans="1:13" outlineLevel="1">
      <c r="A1499" s="6"/>
      <c r="B1499" s="36">
        <v>42701</v>
      </c>
      <c r="C1499" s="37">
        <v>0.95833333333333337</v>
      </c>
      <c r="D1499" s="39">
        <v>-1.0342E-2</v>
      </c>
      <c r="E1499" s="39">
        <v>39.840000000000003</v>
      </c>
      <c r="F1499" s="11">
        <f t="shared" si="69"/>
        <v>-1.0338897400000002E-2</v>
      </c>
      <c r="G1499" s="11">
        <f t="shared" si="70"/>
        <v>40.218480000000007</v>
      </c>
      <c r="H1499" s="8">
        <f t="shared" si="71"/>
        <v>-1.4245089988960482</v>
      </c>
      <c r="K1499" s="63"/>
      <c r="L1499" s="63"/>
      <c r="M1499" s="63"/>
    </row>
    <row r="1500" spans="1:13" outlineLevel="1">
      <c r="A1500" s="6"/>
      <c r="B1500" s="36">
        <v>42701</v>
      </c>
      <c r="C1500" s="37">
        <v>0.97916666666666663</v>
      </c>
      <c r="D1500" s="39">
        <v>-1.0385000000000002E-2</v>
      </c>
      <c r="E1500" s="39">
        <v>54.87</v>
      </c>
      <c r="F1500" s="11">
        <f t="shared" si="69"/>
        <v>-1.0381884500000002E-2</v>
      </c>
      <c r="G1500" s="11">
        <f t="shared" si="70"/>
        <v>55.391265000000004</v>
      </c>
      <c r="H1500" s="8">
        <f t="shared" si="71"/>
        <v>-1.2729097254611077</v>
      </c>
      <c r="K1500" s="63"/>
      <c r="L1500" s="63"/>
      <c r="M1500" s="63"/>
    </row>
    <row r="1501" spans="1:13" outlineLevel="1">
      <c r="A1501" s="6"/>
      <c r="B1501" s="36">
        <v>42701</v>
      </c>
      <c r="C1501" s="37">
        <v>0</v>
      </c>
      <c r="D1501" s="39">
        <v>-1.0406E-2</v>
      </c>
      <c r="E1501" s="39">
        <v>49.47</v>
      </c>
      <c r="F1501" s="11">
        <f t="shared" si="69"/>
        <v>-1.04028782E-2</v>
      </c>
      <c r="G1501" s="11">
        <f t="shared" si="70"/>
        <v>49.939965000000001</v>
      </c>
      <c r="H1501" s="8">
        <f t="shared" si="71"/>
        <v>-1.3321929463927369</v>
      </c>
      <c r="K1501" s="63"/>
      <c r="L1501" s="63"/>
      <c r="M1501" s="63"/>
    </row>
    <row r="1502" spans="1:13" outlineLevel="1">
      <c r="A1502" s="6"/>
      <c r="B1502" s="36">
        <v>42702</v>
      </c>
      <c r="C1502" s="37">
        <v>2.0833333333333332E-2</v>
      </c>
      <c r="D1502" s="39">
        <v>-1.0385000000000002E-2</v>
      </c>
      <c r="E1502" s="39">
        <v>46.21</v>
      </c>
      <c r="F1502" s="11">
        <f t="shared" si="69"/>
        <v>-1.0381884500000002E-2</v>
      </c>
      <c r="G1502" s="11">
        <f t="shared" si="70"/>
        <v>46.648995000000006</v>
      </c>
      <c r="H1502" s="8">
        <f t="shared" si="71"/>
        <v>-1.3636709628689228</v>
      </c>
      <c r="K1502" s="63"/>
      <c r="L1502" s="63"/>
      <c r="M1502" s="63"/>
    </row>
    <row r="1503" spans="1:13" outlineLevel="1">
      <c r="A1503" s="6"/>
      <c r="B1503" s="36">
        <v>42702</v>
      </c>
      <c r="C1503" s="37">
        <v>4.1666666666666664E-2</v>
      </c>
      <c r="D1503" s="39">
        <v>-1.0362999999999999E-2</v>
      </c>
      <c r="E1503" s="39">
        <v>37.909999999999997</v>
      </c>
      <c r="F1503" s="11">
        <f t="shared" si="69"/>
        <v>-1.0359891099999999E-2</v>
      </c>
      <c r="G1503" s="11">
        <f t="shared" si="70"/>
        <v>38.270144999999999</v>
      </c>
      <c r="H1503" s="8">
        <f t="shared" si="71"/>
        <v>-1.4475860812187902</v>
      </c>
      <c r="K1503" s="63"/>
      <c r="L1503" s="63"/>
      <c r="M1503" s="63"/>
    </row>
    <row r="1504" spans="1:13" outlineLevel="1">
      <c r="A1504" s="6"/>
      <c r="B1504" s="36">
        <v>42702</v>
      </c>
      <c r="C1504" s="37">
        <v>6.25E-2</v>
      </c>
      <c r="D1504" s="39">
        <v>-1.0342E-2</v>
      </c>
      <c r="E1504" s="39">
        <v>38.83</v>
      </c>
      <c r="F1504" s="11">
        <f t="shared" si="69"/>
        <v>-1.0338897400000002E-2</v>
      </c>
      <c r="G1504" s="11">
        <f t="shared" si="70"/>
        <v>39.198885000000004</v>
      </c>
      <c r="H1504" s="8">
        <f t="shared" si="71"/>
        <v>-1.4350504869906011</v>
      </c>
      <c r="K1504" s="63"/>
      <c r="L1504" s="63"/>
      <c r="M1504" s="63"/>
    </row>
    <row r="1505" spans="1:13" outlineLevel="1">
      <c r="A1505" s="6"/>
      <c r="B1505" s="36">
        <v>42702</v>
      </c>
      <c r="C1505" s="37">
        <v>8.3333333333333329E-2</v>
      </c>
      <c r="D1505" s="39">
        <v>-1.0364E-2</v>
      </c>
      <c r="E1505" s="39">
        <v>38.14</v>
      </c>
      <c r="F1505" s="11">
        <f t="shared" si="69"/>
        <v>-1.03608908E-2</v>
      </c>
      <c r="G1505" s="11">
        <f t="shared" si="70"/>
        <v>38.502330000000001</v>
      </c>
      <c r="H1505" s="8">
        <f t="shared" si="71"/>
        <v>-1.4453201257244359</v>
      </c>
      <c r="K1505" s="63"/>
      <c r="L1505" s="63"/>
      <c r="M1505" s="63"/>
    </row>
    <row r="1506" spans="1:13" outlineLevel="1">
      <c r="A1506" s="6"/>
      <c r="B1506" s="36">
        <v>42702</v>
      </c>
      <c r="C1506" s="37">
        <v>0.10416666666666667</v>
      </c>
      <c r="D1506" s="39">
        <v>-1.0364E-2</v>
      </c>
      <c r="E1506" s="39">
        <v>37.47</v>
      </c>
      <c r="F1506" s="11">
        <f t="shared" si="69"/>
        <v>-1.03608908E-2</v>
      </c>
      <c r="G1506" s="11">
        <f t="shared" si="70"/>
        <v>37.825965000000004</v>
      </c>
      <c r="H1506" s="8">
        <f t="shared" si="71"/>
        <v>-1.4523278696303781</v>
      </c>
      <c r="K1506" s="63"/>
      <c r="L1506" s="63"/>
      <c r="M1506" s="63"/>
    </row>
    <row r="1507" spans="1:13" outlineLevel="1">
      <c r="A1507" s="6"/>
      <c r="B1507" s="36">
        <v>42702</v>
      </c>
      <c r="C1507" s="37">
        <v>0.125</v>
      </c>
      <c r="D1507" s="39">
        <v>-1.0342E-2</v>
      </c>
      <c r="E1507" s="39">
        <v>37.32</v>
      </c>
      <c r="F1507" s="11">
        <f t="shared" si="69"/>
        <v>-1.0338897400000002E-2</v>
      </c>
      <c r="G1507" s="11">
        <f t="shared" si="70"/>
        <v>37.67454</v>
      </c>
      <c r="H1507" s="8">
        <f t="shared" si="71"/>
        <v>-1.4508105335478041</v>
      </c>
      <c r="K1507" s="63"/>
      <c r="L1507" s="63"/>
      <c r="M1507" s="63"/>
    </row>
    <row r="1508" spans="1:13" outlineLevel="1">
      <c r="A1508" s="6"/>
      <c r="B1508" s="36">
        <v>42702</v>
      </c>
      <c r="C1508" s="37">
        <v>0.14583333333333334</v>
      </c>
      <c r="D1508" s="39">
        <v>-1.0342E-2</v>
      </c>
      <c r="E1508" s="39">
        <v>39.69</v>
      </c>
      <c r="F1508" s="11">
        <f t="shared" si="69"/>
        <v>-1.0338897400000002E-2</v>
      </c>
      <c r="G1508" s="11">
        <f t="shared" si="70"/>
        <v>40.067055000000003</v>
      </c>
      <c r="H1508" s="8">
        <f t="shared" si="71"/>
        <v>-1.4260745664348431</v>
      </c>
      <c r="K1508" s="63"/>
      <c r="L1508" s="63"/>
      <c r="M1508" s="63"/>
    </row>
    <row r="1509" spans="1:13" outlineLevel="1">
      <c r="A1509" s="6"/>
      <c r="B1509" s="36">
        <v>42702</v>
      </c>
      <c r="C1509" s="37">
        <v>0.16666666666666666</v>
      </c>
      <c r="D1509" s="39">
        <v>-1.0342E-2</v>
      </c>
      <c r="E1509" s="39">
        <v>37.47</v>
      </c>
      <c r="F1509" s="11">
        <f t="shared" si="69"/>
        <v>-1.0338897400000002E-2</v>
      </c>
      <c r="G1509" s="11">
        <f t="shared" si="70"/>
        <v>37.825965000000004</v>
      </c>
      <c r="H1509" s="8">
        <f t="shared" si="71"/>
        <v>-1.4492449660090092</v>
      </c>
      <c r="K1509" s="63"/>
      <c r="L1509" s="63"/>
      <c r="M1509" s="63"/>
    </row>
    <row r="1510" spans="1:13" outlineLevel="1">
      <c r="A1510" s="6"/>
      <c r="B1510" s="36">
        <v>42702</v>
      </c>
      <c r="C1510" s="37">
        <v>0.1875</v>
      </c>
      <c r="D1510" s="39">
        <v>-1.0406E-2</v>
      </c>
      <c r="E1510" s="39">
        <v>47.23</v>
      </c>
      <c r="F1510" s="11">
        <f t="shared" si="69"/>
        <v>-1.04028782E-2</v>
      </c>
      <c r="G1510" s="11">
        <f t="shared" si="70"/>
        <v>47.678685000000002</v>
      </c>
      <c r="H1510" s="8">
        <f t="shared" si="71"/>
        <v>-1.355716766808833</v>
      </c>
      <c r="K1510" s="63"/>
      <c r="L1510" s="63"/>
      <c r="M1510" s="63"/>
    </row>
    <row r="1511" spans="1:13" outlineLevel="1">
      <c r="A1511" s="6"/>
      <c r="B1511" s="36">
        <v>42702</v>
      </c>
      <c r="C1511" s="37">
        <v>0.20833333333333334</v>
      </c>
      <c r="D1511" s="39">
        <v>-1.0470999999999999E-2</v>
      </c>
      <c r="E1511" s="39">
        <v>41.13</v>
      </c>
      <c r="F1511" s="11">
        <f t="shared" si="69"/>
        <v>-1.0467858699999999E-2</v>
      </c>
      <c r="G1511" s="11">
        <f t="shared" si="70"/>
        <v>41.520735000000002</v>
      </c>
      <c r="H1511" s="8">
        <f t="shared" si="71"/>
        <v>-1.4286456614998553</v>
      </c>
      <c r="K1511" s="63"/>
      <c r="L1511" s="63"/>
      <c r="M1511" s="63"/>
    </row>
    <row r="1512" spans="1:13" outlineLevel="1">
      <c r="A1512" s="6"/>
      <c r="B1512" s="36">
        <v>42702</v>
      </c>
      <c r="C1512" s="37">
        <v>0.22916666666666666</v>
      </c>
      <c r="D1512" s="39">
        <v>-4.7949999999999998E-3</v>
      </c>
      <c r="E1512" s="39">
        <v>48.46</v>
      </c>
      <c r="F1512" s="11">
        <f t="shared" si="69"/>
        <v>-4.7935614999999997E-3</v>
      </c>
      <c r="G1512" s="11">
        <f t="shared" si="70"/>
        <v>48.920370000000005</v>
      </c>
      <c r="H1512" s="8">
        <f t="shared" si="71"/>
        <v>-0.61875114480224502</v>
      </c>
      <c r="K1512" s="63"/>
      <c r="L1512" s="63"/>
      <c r="M1512" s="63"/>
    </row>
    <row r="1513" spans="1:13" outlineLevel="1">
      <c r="A1513" s="6"/>
      <c r="B1513" s="36">
        <v>42702</v>
      </c>
      <c r="C1513" s="37">
        <v>0.25</v>
      </c>
      <c r="D1513" s="39">
        <v>0</v>
      </c>
      <c r="E1513" s="39">
        <v>61.47</v>
      </c>
      <c r="F1513" s="11">
        <f t="shared" si="69"/>
        <v>0</v>
      </c>
      <c r="G1513" s="11">
        <f t="shared" si="70"/>
        <v>62.053965000000005</v>
      </c>
      <c r="H1513" s="8">
        <f t="shared" si="71"/>
        <v>0</v>
      </c>
      <c r="K1513" s="63"/>
      <c r="L1513" s="63"/>
      <c r="M1513" s="63"/>
    </row>
    <row r="1514" spans="1:13" outlineLevel="1">
      <c r="A1514" s="6"/>
      <c r="B1514" s="36">
        <v>42702</v>
      </c>
      <c r="C1514" s="37">
        <v>0.27083333333333331</v>
      </c>
      <c r="D1514" s="39">
        <v>0</v>
      </c>
      <c r="E1514" s="39">
        <v>73.47</v>
      </c>
      <c r="F1514" s="11">
        <f t="shared" si="69"/>
        <v>0</v>
      </c>
      <c r="G1514" s="11">
        <f t="shared" si="70"/>
        <v>74.167965000000009</v>
      </c>
      <c r="H1514" s="8">
        <f t="shared" si="71"/>
        <v>0</v>
      </c>
      <c r="K1514" s="63"/>
      <c r="L1514" s="63"/>
      <c r="M1514" s="63"/>
    </row>
    <row r="1515" spans="1:13" outlineLevel="1">
      <c r="A1515" s="6"/>
      <c r="B1515" s="36">
        <v>42702</v>
      </c>
      <c r="C1515" s="37">
        <v>0.29166666666666669</v>
      </c>
      <c r="D1515" s="39">
        <v>0</v>
      </c>
      <c r="E1515" s="39">
        <v>112.61</v>
      </c>
      <c r="F1515" s="11">
        <f t="shared" si="69"/>
        <v>0</v>
      </c>
      <c r="G1515" s="11">
        <f t="shared" si="70"/>
        <v>113.67979500000001</v>
      </c>
      <c r="H1515" s="8">
        <f t="shared" si="71"/>
        <v>0</v>
      </c>
      <c r="K1515" s="63"/>
      <c r="L1515" s="63"/>
      <c r="M1515" s="63"/>
    </row>
    <row r="1516" spans="1:13" outlineLevel="1">
      <c r="A1516" s="6"/>
      <c r="B1516" s="36">
        <v>42702</v>
      </c>
      <c r="C1516" s="37">
        <v>0.3125</v>
      </c>
      <c r="D1516" s="39">
        <v>0</v>
      </c>
      <c r="E1516" s="39">
        <v>66.37</v>
      </c>
      <c r="F1516" s="11">
        <f t="shared" si="69"/>
        <v>0</v>
      </c>
      <c r="G1516" s="11">
        <f t="shared" si="70"/>
        <v>67.000515000000007</v>
      </c>
      <c r="H1516" s="8">
        <f t="shared" si="71"/>
        <v>0</v>
      </c>
      <c r="K1516" s="63"/>
      <c r="L1516" s="63"/>
      <c r="M1516" s="63"/>
    </row>
    <row r="1517" spans="1:13" outlineLevel="1">
      <c r="A1517" s="6"/>
      <c r="B1517" s="36">
        <v>42702</v>
      </c>
      <c r="C1517" s="37">
        <v>0.33333333333333331</v>
      </c>
      <c r="D1517" s="39">
        <v>0</v>
      </c>
      <c r="E1517" s="39">
        <v>88.03</v>
      </c>
      <c r="F1517" s="11">
        <f t="shared" si="69"/>
        <v>0</v>
      </c>
      <c r="G1517" s="11">
        <f t="shared" si="70"/>
        <v>88.866285000000005</v>
      </c>
      <c r="H1517" s="8">
        <f t="shared" si="71"/>
        <v>0</v>
      </c>
      <c r="K1517" s="63"/>
      <c r="L1517" s="63"/>
      <c r="M1517" s="63"/>
    </row>
    <row r="1518" spans="1:13" outlineLevel="1">
      <c r="A1518" s="6"/>
      <c r="B1518" s="36">
        <v>42702</v>
      </c>
      <c r="C1518" s="37">
        <v>0.35416666666666669</v>
      </c>
      <c r="D1518" s="39">
        <v>0</v>
      </c>
      <c r="E1518" s="39">
        <v>98.34</v>
      </c>
      <c r="F1518" s="11">
        <f t="shared" si="69"/>
        <v>0</v>
      </c>
      <c r="G1518" s="11">
        <f t="shared" si="70"/>
        <v>99.274230000000003</v>
      </c>
      <c r="H1518" s="8">
        <f t="shared" si="71"/>
        <v>0</v>
      </c>
      <c r="K1518" s="63"/>
      <c r="L1518" s="63"/>
      <c r="M1518" s="63"/>
    </row>
    <row r="1519" spans="1:13" outlineLevel="1">
      <c r="A1519" s="6"/>
      <c r="B1519" s="36">
        <v>42702</v>
      </c>
      <c r="C1519" s="37">
        <v>0.375</v>
      </c>
      <c r="D1519" s="39">
        <v>0</v>
      </c>
      <c r="E1519" s="39">
        <v>80.540000000000006</v>
      </c>
      <c r="F1519" s="11">
        <f t="shared" si="69"/>
        <v>0</v>
      </c>
      <c r="G1519" s="11">
        <f t="shared" si="70"/>
        <v>81.305130000000005</v>
      </c>
      <c r="H1519" s="8">
        <f t="shared" si="71"/>
        <v>0</v>
      </c>
      <c r="K1519" s="63"/>
      <c r="L1519" s="63"/>
      <c r="M1519" s="63"/>
    </row>
    <row r="1520" spans="1:13" outlineLevel="1">
      <c r="A1520" s="6"/>
      <c r="B1520" s="36">
        <v>42702</v>
      </c>
      <c r="C1520" s="37">
        <v>0.39583333333333331</v>
      </c>
      <c r="D1520" s="39">
        <v>0</v>
      </c>
      <c r="E1520" s="39">
        <v>85.11</v>
      </c>
      <c r="F1520" s="11">
        <f t="shared" si="69"/>
        <v>0</v>
      </c>
      <c r="G1520" s="11">
        <f t="shared" si="70"/>
        <v>85.918545000000009</v>
      </c>
      <c r="H1520" s="8">
        <f t="shared" si="71"/>
        <v>0</v>
      </c>
      <c r="K1520" s="63"/>
      <c r="L1520" s="63"/>
      <c r="M1520" s="63"/>
    </row>
    <row r="1521" spans="1:13" outlineLevel="1">
      <c r="A1521" s="6"/>
      <c r="B1521" s="36">
        <v>42702</v>
      </c>
      <c r="C1521" s="37">
        <v>0.41666666666666669</v>
      </c>
      <c r="D1521" s="39">
        <v>0</v>
      </c>
      <c r="E1521" s="39">
        <v>69.95</v>
      </c>
      <c r="F1521" s="11">
        <f t="shared" si="69"/>
        <v>0</v>
      </c>
      <c r="G1521" s="11">
        <f t="shared" si="70"/>
        <v>70.614525</v>
      </c>
      <c r="H1521" s="8">
        <f t="shared" si="71"/>
        <v>0</v>
      </c>
      <c r="K1521" s="63"/>
      <c r="L1521" s="63"/>
      <c r="M1521" s="63"/>
    </row>
    <row r="1522" spans="1:13" outlineLevel="1">
      <c r="A1522" s="6"/>
      <c r="B1522" s="36">
        <v>42702</v>
      </c>
      <c r="C1522" s="37">
        <v>0.4375</v>
      </c>
      <c r="D1522" s="39">
        <v>0</v>
      </c>
      <c r="E1522" s="39">
        <v>68.62</v>
      </c>
      <c r="F1522" s="11">
        <f t="shared" si="69"/>
        <v>0</v>
      </c>
      <c r="G1522" s="11">
        <f t="shared" si="70"/>
        <v>69.271890000000013</v>
      </c>
      <c r="H1522" s="8">
        <f t="shared" si="71"/>
        <v>0</v>
      </c>
      <c r="K1522" s="63"/>
      <c r="L1522" s="63"/>
      <c r="M1522" s="63"/>
    </row>
    <row r="1523" spans="1:13" outlineLevel="1">
      <c r="A1523" s="6"/>
      <c r="B1523" s="36">
        <v>42702</v>
      </c>
      <c r="C1523" s="37">
        <v>0.45833333333333331</v>
      </c>
      <c r="D1523" s="39">
        <v>0</v>
      </c>
      <c r="E1523" s="39">
        <v>83.06</v>
      </c>
      <c r="F1523" s="11">
        <f t="shared" si="69"/>
        <v>0</v>
      </c>
      <c r="G1523" s="11">
        <f t="shared" si="70"/>
        <v>83.849070000000012</v>
      </c>
      <c r="H1523" s="8">
        <f t="shared" si="71"/>
        <v>0</v>
      </c>
      <c r="K1523" s="63"/>
      <c r="L1523" s="63"/>
      <c r="M1523" s="63"/>
    </row>
    <row r="1524" spans="1:13" outlineLevel="1">
      <c r="A1524" s="6"/>
      <c r="B1524" s="36">
        <v>42702</v>
      </c>
      <c r="C1524" s="37">
        <v>0.47916666666666669</v>
      </c>
      <c r="D1524" s="39">
        <v>0</v>
      </c>
      <c r="E1524" s="39">
        <v>74.09</v>
      </c>
      <c r="F1524" s="11">
        <f t="shared" si="69"/>
        <v>0</v>
      </c>
      <c r="G1524" s="11">
        <f t="shared" si="70"/>
        <v>74.793855000000008</v>
      </c>
      <c r="H1524" s="8">
        <f t="shared" si="71"/>
        <v>0</v>
      </c>
      <c r="K1524" s="63"/>
      <c r="L1524" s="63"/>
      <c r="M1524" s="63"/>
    </row>
    <row r="1525" spans="1:13" outlineLevel="1">
      <c r="A1525" s="6"/>
      <c r="B1525" s="36">
        <v>42702</v>
      </c>
      <c r="C1525" s="37">
        <v>0.5</v>
      </c>
      <c r="D1525" s="39">
        <v>0</v>
      </c>
      <c r="E1525" s="39">
        <v>71.38</v>
      </c>
      <c r="F1525" s="11">
        <f t="shared" si="69"/>
        <v>0</v>
      </c>
      <c r="G1525" s="11">
        <f t="shared" si="70"/>
        <v>72.058109999999999</v>
      </c>
      <c r="H1525" s="8">
        <f t="shared" si="71"/>
        <v>0</v>
      </c>
      <c r="K1525" s="63"/>
      <c r="L1525" s="63"/>
      <c r="M1525" s="63"/>
    </row>
    <row r="1526" spans="1:13" outlineLevel="1">
      <c r="A1526" s="6"/>
      <c r="B1526" s="36">
        <v>42702</v>
      </c>
      <c r="C1526" s="37">
        <v>0.52083333333333337</v>
      </c>
      <c r="D1526" s="39">
        <v>0</v>
      </c>
      <c r="E1526" s="39">
        <v>73.489999999999995</v>
      </c>
      <c r="F1526" s="11">
        <f t="shared" si="69"/>
        <v>0</v>
      </c>
      <c r="G1526" s="11">
        <f t="shared" si="70"/>
        <v>74.188154999999995</v>
      </c>
      <c r="H1526" s="8">
        <f t="shared" si="71"/>
        <v>0</v>
      </c>
      <c r="K1526" s="63"/>
      <c r="L1526" s="63"/>
      <c r="M1526" s="63"/>
    </row>
    <row r="1527" spans="1:13" outlineLevel="1">
      <c r="A1527" s="6"/>
      <c r="B1527" s="36">
        <v>42702</v>
      </c>
      <c r="C1527" s="37">
        <v>0.54166666666666663</v>
      </c>
      <c r="D1527" s="39">
        <v>0</v>
      </c>
      <c r="E1527" s="39">
        <v>78.75</v>
      </c>
      <c r="F1527" s="11">
        <f t="shared" si="69"/>
        <v>0</v>
      </c>
      <c r="G1527" s="11">
        <f t="shared" si="70"/>
        <v>79.498125000000002</v>
      </c>
      <c r="H1527" s="8">
        <f t="shared" si="71"/>
        <v>0</v>
      </c>
      <c r="K1527" s="63"/>
      <c r="L1527" s="63"/>
      <c r="M1527" s="63"/>
    </row>
    <row r="1528" spans="1:13" outlineLevel="1">
      <c r="A1528" s="6"/>
      <c r="B1528" s="36">
        <v>42702</v>
      </c>
      <c r="C1528" s="37">
        <v>0.5625</v>
      </c>
      <c r="D1528" s="39">
        <v>0</v>
      </c>
      <c r="E1528" s="39">
        <v>67.73</v>
      </c>
      <c r="F1528" s="11">
        <f t="shared" si="69"/>
        <v>0</v>
      </c>
      <c r="G1528" s="11">
        <f t="shared" si="70"/>
        <v>68.373435000000015</v>
      </c>
      <c r="H1528" s="8">
        <f t="shared" si="71"/>
        <v>0</v>
      </c>
      <c r="K1528" s="63"/>
      <c r="L1528" s="63"/>
      <c r="M1528" s="63"/>
    </row>
    <row r="1529" spans="1:13" outlineLevel="1">
      <c r="A1529" s="6"/>
      <c r="B1529" s="36">
        <v>42702</v>
      </c>
      <c r="C1529" s="37">
        <v>0.58333333333333337</v>
      </c>
      <c r="D1529" s="39">
        <v>0</v>
      </c>
      <c r="E1529" s="39">
        <v>78.11</v>
      </c>
      <c r="F1529" s="11">
        <f t="shared" si="69"/>
        <v>0</v>
      </c>
      <c r="G1529" s="11">
        <f t="shared" si="70"/>
        <v>78.852045000000004</v>
      </c>
      <c r="H1529" s="8">
        <f t="shared" si="71"/>
        <v>0</v>
      </c>
      <c r="K1529" s="63"/>
      <c r="L1529" s="63"/>
      <c r="M1529" s="63"/>
    </row>
    <row r="1530" spans="1:13" outlineLevel="1">
      <c r="A1530" s="6"/>
      <c r="B1530" s="36">
        <v>42702</v>
      </c>
      <c r="C1530" s="37">
        <v>0.60416666666666663</v>
      </c>
      <c r="D1530" s="39">
        <v>0</v>
      </c>
      <c r="E1530" s="39">
        <v>109.71</v>
      </c>
      <c r="F1530" s="11">
        <f t="shared" si="69"/>
        <v>0</v>
      </c>
      <c r="G1530" s="11">
        <f t="shared" si="70"/>
        <v>110.752245</v>
      </c>
      <c r="H1530" s="8">
        <f t="shared" si="71"/>
        <v>0</v>
      </c>
      <c r="K1530" s="63"/>
      <c r="L1530" s="63"/>
      <c r="M1530" s="63"/>
    </row>
    <row r="1531" spans="1:13" outlineLevel="1">
      <c r="A1531" s="6"/>
      <c r="B1531" s="36">
        <v>42702</v>
      </c>
      <c r="C1531" s="37">
        <v>0.625</v>
      </c>
      <c r="D1531" s="39">
        <v>0</v>
      </c>
      <c r="E1531" s="39">
        <v>117.25</v>
      </c>
      <c r="F1531" s="11">
        <f t="shared" si="69"/>
        <v>0</v>
      </c>
      <c r="G1531" s="11">
        <f t="shared" si="70"/>
        <v>118.36387500000001</v>
      </c>
      <c r="H1531" s="8">
        <f t="shared" si="71"/>
        <v>0</v>
      </c>
      <c r="K1531" s="63"/>
      <c r="L1531" s="63"/>
      <c r="M1531" s="63"/>
    </row>
    <row r="1532" spans="1:13" outlineLevel="1">
      <c r="A1532" s="6"/>
      <c r="B1532" s="36">
        <v>42702</v>
      </c>
      <c r="C1532" s="37">
        <v>0.64583333333333337</v>
      </c>
      <c r="D1532" s="39">
        <v>0</v>
      </c>
      <c r="E1532" s="39">
        <v>134.05000000000001</v>
      </c>
      <c r="F1532" s="11">
        <f t="shared" si="69"/>
        <v>0</v>
      </c>
      <c r="G1532" s="11">
        <f t="shared" si="70"/>
        <v>135.32347500000003</v>
      </c>
      <c r="H1532" s="8">
        <f t="shared" si="71"/>
        <v>0</v>
      </c>
      <c r="K1532" s="63"/>
      <c r="L1532" s="63"/>
      <c r="M1532" s="63"/>
    </row>
    <row r="1533" spans="1:13" outlineLevel="1">
      <c r="A1533" s="6"/>
      <c r="B1533" s="36">
        <v>42702</v>
      </c>
      <c r="C1533" s="37">
        <v>0.66666666666666663</v>
      </c>
      <c r="D1533" s="39">
        <v>0</v>
      </c>
      <c r="E1533" s="39">
        <v>119.05</v>
      </c>
      <c r="F1533" s="11">
        <f t="shared" si="69"/>
        <v>0</v>
      </c>
      <c r="G1533" s="11">
        <f t="shared" si="70"/>
        <v>120.180975</v>
      </c>
      <c r="H1533" s="8">
        <f t="shared" si="71"/>
        <v>0</v>
      </c>
      <c r="K1533" s="63"/>
      <c r="L1533" s="63"/>
      <c r="M1533" s="63"/>
    </row>
    <row r="1534" spans="1:13" outlineLevel="1">
      <c r="A1534" s="6"/>
      <c r="B1534" s="36">
        <v>42702</v>
      </c>
      <c r="C1534" s="37">
        <v>0.6875</v>
      </c>
      <c r="D1534" s="39">
        <v>0</v>
      </c>
      <c r="E1534" s="39">
        <v>121.16</v>
      </c>
      <c r="F1534" s="11">
        <f t="shared" si="69"/>
        <v>0</v>
      </c>
      <c r="G1534" s="11">
        <f t="shared" si="70"/>
        <v>122.31102</v>
      </c>
      <c r="H1534" s="8">
        <f t="shared" si="71"/>
        <v>0</v>
      </c>
      <c r="K1534" s="63"/>
      <c r="L1534" s="63"/>
      <c r="M1534" s="63"/>
    </row>
    <row r="1535" spans="1:13" outlineLevel="1">
      <c r="A1535" s="6"/>
      <c r="B1535" s="36">
        <v>42702</v>
      </c>
      <c r="C1535" s="37">
        <v>0.70833333333333337</v>
      </c>
      <c r="D1535" s="39">
        <v>0</v>
      </c>
      <c r="E1535" s="39">
        <v>100.43</v>
      </c>
      <c r="F1535" s="11">
        <f t="shared" si="69"/>
        <v>0</v>
      </c>
      <c r="G1535" s="11">
        <f t="shared" si="70"/>
        <v>101.38408500000001</v>
      </c>
      <c r="H1535" s="8">
        <f t="shared" si="71"/>
        <v>0</v>
      </c>
      <c r="K1535" s="63"/>
      <c r="L1535" s="63"/>
      <c r="M1535" s="63"/>
    </row>
    <row r="1536" spans="1:13" outlineLevel="1">
      <c r="A1536" s="6"/>
      <c r="B1536" s="36">
        <v>42702</v>
      </c>
      <c r="C1536" s="37">
        <v>0.72916666666666663</v>
      </c>
      <c r="D1536" s="39">
        <v>0</v>
      </c>
      <c r="E1536" s="39">
        <v>93.9</v>
      </c>
      <c r="F1536" s="11">
        <f t="shared" si="69"/>
        <v>0</v>
      </c>
      <c r="G1536" s="11">
        <f t="shared" si="70"/>
        <v>94.792050000000017</v>
      </c>
      <c r="H1536" s="8">
        <f t="shared" si="71"/>
        <v>0</v>
      </c>
      <c r="K1536" s="63"/>
      <c r="L1536" s="63"/>
      <c r="M1536" s="63"/>
    </row>
    <row r="1537" spans="1:13" outlineLevel="1">
      <c r="A1537" s="6"/>
      <c r="B1537" s="36">
        <v>42702</v>
      </c>
      <c r="C1537" s="37">
        <v>0.75</v>
      </c>
      <c r="D1537" s="39">
        <v>0</v>
      </c>
      <c r="E1537" s="39">
        <v>94.82</v>
      </c>
      <c r="F1537" s="11">
        <f t="shared" si="69"/>
        <v>0</v>
      </c>
      <c r="G1537" s="11">
        <f t="shared" si="70"/>
        <v>95.720789999999994</v>
      </c>
      <c r="H1537" s="8">
        <f t="shared" si="71"/>
        <v>0</v>
      </c>
      <c r="K1537" s="63"/>
      <c r="L1537" s="63"/>
      <c r="M1537" s="63"/>
    </row>
    <row r="1538" spans="1:13" outlineLevel="1">
      <c r="A1538" s="6"/>
      <c r="B1538" s="36">
        <v>42702</v>
      </c>
      <c r="C1538" s="37">
        <v>0.77083333333333337</v>
      </c>
      <c r="D1538" s="39">
        <v>0</v>
      </c>
      <c r="E1538" s="39">
        <v>79.680000000000007</v>
      </c>
      <c r="F1538" s="11">
        <f t="shared" si="69"/>
        <v>0</v>
      </c>
      <c r="G1538" s="11">
        <f t="shared" si="70"/>
        <v>80.436960000000013</v>
      </c>
      <c r="H1538" s="8">
        <f t="shared" si="71"/>
        <v>0</v>
      </c>
      <c r="K1538" s="63"/>
      <c r="L1538" s="63"/>
      <c r="M1538" s="63"/>
    </row>
    <row r="1539" spans="1:13" outlineLevel="1">
      <c r="A1539" s="6"/>
      <c r="B1539" s="36">
        <v>42702</v>
      </c>
      <c r="C1539" s="37">
        <v>0.79166666666666663</v>
      </c>
      <c r="D1539" s="39">
        <v>-1.204E-3</v>
      </c>
      <c r="E1539" s="39">
        <v>91.01</v>
      </c>
      <c r="F1539" s="11">
        <f t="shared" si="69"/>
        <v>-1.2036388E-3</v>
      </c>
      <c r="G1539" s="11">
        <f t="shared" si="70"/>
        <v>91.874595000000014</v>
      </c>
      <c r="H1539" s="8">
        <f t="shared" si="71"/>
        <v>-0.10366387912371398</v>
      </c>
      <c r="K1539" s="63"/>
      <c r="L1539" s="63"/>
      <c r="M1539" s="63"/>
    </row>
    <row r="1540" spans="1:13" outlineLevel="1">
      <c r="A1540" s="6"/>
      <c r="B1540" s="36">
        <v>42702</v>
      </c>
      <c r="C1540" s="37">
        <v>0.8125</v>
      </c>
      <c r="D1540" s="39">
        <v>-1.0728999999999999E-2</v>
      </c>
      <c r="E1540" s="39">
        <v>93.94</v>
      </c>
      <c r="F1540" s="11">
        <f t="shared" si="69"/>
        <v>-1.0725781299999999E-2</v>
      </c>
      <c r="G1540" s="11">
        <f t="shared" si="70"/>
        <v>94.832430000000002</v>
      </c>
      <c r="H1540" s="8">
        <f t="shared" si="71"/>
        <v>-0.89203716707244085</v>
      </c>
      <c r="K1540" s="63"/>
      <c r="L1540" s="63"/>
      <c r="M1540" s="63"/>
    </row>
    <row r="1541" spans="1:13" outlineLevel="1">
      <c r="A1541" s="6"/>
      <c r="B1541" s="36">
        <v>42702</v>
      </c>
      <c r="C1541" s="37">
        <v>0.83333333333333337</v>
      </c>
      <c r="D1541" s="39">
        <v>-1.0428000000000002E-2</v>
      </c>
      <c r="E1541" s="39">
        <v>75.75</v>
      </c>
      <c r="F1541" s="11">
        <f t="shared" si="69"/>
        <v>-1.0424871600000002E-2</v>
      </c>
      <c r="G1541" s="11">
        <f t="shared" si="70"/>
        <v>76.469625000000008</v>
      </c>
      <c r="H1541" s="8">
        <f t="shared" si="71"/>
        <v>-1.05844112287485</v>
      </c>
      <c r="K1541" s="63"/>
      <c r="L1541" s="63"/>
      <c r="M1541" s="63"/>
    </row>
    <row r="1542" spans="1:13" outlineLevel="1">
      <c r="A1542" s="6"/>
      <c r="B1542" s="36">
        <v>42702</v>
      </c>
      <c r="C1542" s="37">
        <v>0.85416666666666663</v>
      </c>
      <c r="D1542" s="39">
        <v>-1.0406E-2</v>
      </c>
      <c r="E1542" s="39">
        <v>82.75</v>
      </c>
      <c r="F1542" s="11">
        <f t="shared" si="69"/>
        <v>-1.04028782E-2</v>
      </c>
      <c r="G1542" s="11">
        <f t="shared" si="70"/>
        <v>83.536124999999998</v>
      </c>
      <c r="H1542" s="8">
        <f t="shared" si="71"/>
        <v>-0.98269618592502506</v>
      </c>
      <c r="K1542" s="63"/>
      <c r="L1542" s="63"/>
      <c r="M1542" s="63"/>
    </row>
    <row r="1543" spans="1:13" outlineLevel="1">
      <c r="A1543" s="6"/>
      <c r="B1543" s="36">
        <v>42702</v>
      </c>
      <c r="C1543" s="37">
        <v>0.875</v>
      </c>
      <c r="D1543" s="39">
        <v>-1.0234E-2</v>
      </c>
      <c r="E1543" s="39">
        <v>68.63</v>
      </c>
      <c r="F1543" s="11">
        <f t="shared" si="69"/>
        <v>-1.02309298E-2</v>
      </c>
      <c r="G1543" s="11">
        <f t="shared" si="70"/>
        <v>69.281985000000006</v>
      </c>
      <c r="H1543" s="8">
        <f t="shared" si="71"/>
        <v>-1.112286379460347</v>
      </c>
      <c r="K1543" s="63"/>
      <c r="L1543" s="63"/>
      <c r="M1543" s="63"/>
    </row>
    <row r="1544" spans="1:13" outlineLevel="1">
      <c r="A1544" s="6"/>
      <c r="B1544" s="36">
        <v>42702</v>
      </c>
      <c r="C1544" s="37">
        <v>0.89583333333333337</v>
      </c>
      <c r="D1544" s="39">
        <v>-1.0320000000000001E-2</v>
      </c>
      <c r="E1544" s="39">
        <v>57.29</v>
      </c>
      <c r="F1544" s="11">
        <f t="shared" si="69"/>
        <v>-1.0316904000000002E-2</v>
      </c>
      <c r="G1544" s="11">
        <f t="shared" si="70"/>
        <v>57.834255000000006</v>
      </c>
      <c r="H1544" s="8">
        <f t="shared" si="71"/>
        <v>-1.23973845525348</v>
      </c>
      <c r="K1544" s="63"/>
      <c r="L1544" s="63"/>
      <c r="M1544" s="63"/>
    </row>
    <row r="1545" spans="1:13" outlineLevel="1">
      <c r="A1545" s="6"/>
      <c r="B1545" s="36">
        <v>42702</v>
      </c>
      <c r="C1545" s="37">
        <v>0.91666666666666663</v>
      </c>
      <c r="D1545" s="39">
        <v>-1.0342E-2</v>
      </c>
      <c r="E1545" s="39">
        <v>52.44</v>
      </c>
      <c r="F1545" s="11">
        <f t="shared" si="69"/>
        <v>-1.0338897400000002E-2</v>
      </c>
      <c r="G1545" s="11">
        <f t="shared" si="70"/>
        <v>52.938180000000003</v>
      </c>
      <c r="H1545" s="8">
        <f t="shared" si="71"/>
        <v>-1.2930013256372681</v>
      </c>
      <c r="K1545" s="63"/>
      <c r="L1545" s="63"/>
      <c r="M1545" s="63"/>
    </row>
    <row r="1546" spans="1:13" outlineLevel="1">
      <c r="A1546" s="6"/>
      <c r="B1546" s="36">
        <v>42702</v>
      </c>
      <c r="C1546" s="37">
        <v>0.9375</v>
      </c>
      <c r="D1546" s="39">
        <v>-1.0298999999999999E-2</v>
      </c>
      <c r="E1546" s="39">
        <v>70.62</v>
      </c>
      <c r="F1546" s="11">
        <f t="shared" si="69"/>
        <v>-1.0295910299999999E-2</v>
      </c>
      <c r="G1546" s="11">
        <f t="shared" si="70"/>
        <v>71.290890000000005</v>
      </c>
      <c r="H1546" s="8">
        <f t="shared" si="71"/>
        <v>-1.0986674247528327</v>
      </c>
      <c r="K1546" s="63"/>
      <c r="L1546" s="63"/>
      <c r="M1546" s="63"/>
    </row>
    <row r="1547" spans="1:13" outlineLevel="1">
      <c r="A1547" s="6"/>
      <c r="B1547" s="36">
        <v>42702</v>
      </c>
      <c r="C1547" s="37">
        <v>0.95833333333333337</v>
      </c>
      <c r="D1547" s="39">
        <v>-1.0364E-2</v>
      </c>
      <c r="E1547" s="39">
        <v>79.930000000000007</v>
      </c>
      <c r="F1547" s="11">
        <f t="shared" si="69"/>
        <v>-1.03608908E-2</v>
      </c>
      <c r="G1547" s="11">
        <f t="shared" si="70"/>
        <v>80.689335000000014</v>
      </c>
      <c r="H1547" s="8">
        <f t="shared" si="71"/>
        <v>-1.0082251737403818</v>
      </c>
      <c r="K1547" s="63"/>
      <c r="L1547" s="63"/>
      <c r="M1547" s="63"/>
    </row>
    <row r="1548" spans="1:13" outlineLevel="1">
      <c r="A1548" s="6"/>
      <c r="B1548" s="36">
        <v>42702</v>
      </c>
      <c r="C1548" s="37">
        <v>0.97916666666666663</v>
      </c>
      <c r="D1548" s="39">
        <v>-1.0321000000000002E-2</v>
      </c>
      <c r="E1548" s="39">
        <v>68.59</v>
      </c>
      <c r="F1548" s="11">
        <f t="shared" si="69"/>
        <v>-1.0317903700000002E-2</v>
      </c>
      <c r="G1548" s="11">
        <f t="shared" si="70"/>
        <v>69.241605000000007</v>
      </c>
      <c r="H1548" s="8">
        <f t="shared" si="71"/>
        <v>-1.1221586461765616</v>
      </c>
      <c r="K1548" s="63"/>
      <c r="L1548" s="63"/>
      <c r="M1548" s="63"/>
    </row>
    <row r="1549" spans="1:13" outlineLevel="1">
      <c r="A1549" s="6"/>
      <c r="B1549" s="36">
        <v>42702</v>
      </c>
      <c r="C1549" s="37">
        <v>0</v>
      </c>
      <c r="D1549" s="39">
        <v>-1.0385000000000002E-2</v>
      </c>
      <c r="E1549" s="39">
        <v>57.58</v>
      </c>
      <c r="F1549" s="11">
        <f t="shared" si="69"/>
        <v>-1.0381884500000002E-2</v>
      </c>
      <c r="G1549" s="11">
        <f t="shared" si="70"/>
        <v>58.127009999999999</v>
      </c>
      <c r="H1549" s="8">
        <f t="shared" si="71"/>
        <v>-1.2445075368496552</v>
      </c>
      <c r="K1549" s="63"/>
      <c r="L1549" s="63"/>
      <c r="M1549" s="63"/>
    </row>
    <row r="1550" spans="1:13" outlineLevel="1">
      <c r="A1550" s="6"/>
      <c r="B1550" s="36">
        <v>42703</v>
      </c>
      <c r="C1550" s="37">
        <v>2.0833333333333332E-2</v>
      </c>
      <c r="D1550" s="39">
        <v>-1.0364E-2</v>
      </c>
      <c r="E1550" s="39">
        <v>61.85</v>
      </c>
      <c r="F1550" s="11">
        <f t="shared" ref="F1550:F1613" si="72">IF($B$11="Electricity",$D1550*$B$7,$D1550*$B$8)</f>
        <v>-1.03608908E-2</v>
      </c>
      <c r="G1550" s="11">
        <f t="shared" ref="G1550:G1613" si="73">$E1550*$B$8</f>
        <v>62.437575000000002</v>
      </c>
      <c r="H1550" s="8">
        <f t="shared" si="71"/>
        <v>-1.1973296660081898</v>
      </c>
      <c r="K1550" s="63"/>
      <c r="L1550" s="63"/>
      <c r="M1550" s="63"/>
    </row>
    <row r="1551" spans="1:13" outlineLevel="1">
      <c r="A1551" s="6"/>
      <c r="B1551" s="36">
        <v>42703</v>
      </c>
      <c r="C1551" s="37">
        <v>4.1666666666666664E-2</v>
      </c>
      <c r="D1551" s="39">
        <v>-1.0298999999999999E-2</v>
      </c>
      <c r="E1551" s="39">
        <v>55.79</v>
      </c>
      <c r="F1551" s="11">
        <f t="shared" si="72"/>
        <v>-1.0295910299999999E-2</v>
      </c>
      <c r="G1551" s="11">
        <f t="shared" si="73"/>
        <v>56.320005000000002</v>
      </c>
      <c r="H1551" s="8">
        <f t="shared" ref="H1551:H1614" si="74">F1551*($B$6-G1551)</f>
        <v>-1.2528063138244483</v>
      </c>
      <c r="K1551" s="63"/>
      <c r="L1551" s="63"/>
      <c r="M1551" s="63"/>
    </row>
    <row r="1552" spans="1:13" outlineLevel="1">
      <c r="A1552" s="6"/>
      <c r="B1552" s="36">
        <v>42703</v>
      </c>
      <c r="C1552" s="37">
        <v>6.25E-2</v>
      </c>
      <c r="D1552" s="39">
        <v>-1.0342E-2</v>
      </c>
      <c r="E1552" s="39">
        <v>60.22</v>
      </c>
      <c r="F1552" s="11">
        <f t="shared" si="72"/>
        <v>-1.0338897400000002E-2</v>
      </c>
      <c r="G1552" s="11">
        <f t="shared" si="73"/>
        <v>60.792090000000002</v>
      </c>
      <c r="H1552" s="8">
        <f t="shared" si="74"/>
        <v>-1.2118005559584342</v>
      </c>
      <c r="K1552" s="63"/>
      <c r="L1552" s="63"/>
      <c r="M1552" s="63"/>
    </row>
    <row r="1553" spans="1:13" outlineLevel="1">
      <c r="A1553" s="6"/>
      <c r="B1553" s="36">
        <v>42703</v>
      </c>
      <c r="C1553" s="37">
        <v>8.3333333333333329E-2</v>
      </c>
      <c r="D1553" s="39">
        <v>-1.0320000000000001E-2</v>
      </c>
      <c r="E1553" s="39">
        <v>61.02</v>
      </c>
      <c r="F1553" s="11">
        <f t="shared" si="72"/>
        <v>-1.0316904000000002E-2</v>
      </c>
      <c r="G1553" s="11">
        <f t="shared" si="73"/>
        <v>61.59969000000001</v>
      </c>
      <c r="H1553" s="8">
        <f t="shared" si="74"/>
        <v>-1.20089082384024</v>
      </c>
      <c r="K1553" s="63"/>
      <c r="L1553" s="63"/>
      <c r="M1553" s="63"/>
    </row>
    <row r="1554" spans="1:13" outlineLevel="1">
      <c r="A1554" s="6"/>
      <c r="B1554" s="36">
        <v>42703</v>
      </c>
      <c r="C1554" s="37">
        <v>0.10416666666666667</v>
      </c>
      <c r="D1554" s="39">
        <v>-1.0342E-2</v>
      </c>
      <c r="E1554" s="39">
        <v>60.9</v>
      </c>
      <c r="F1554" s="11">
        <f t="shared" si="72"/>
        <v>-1.0338897400000002E-2</v>
      </c>
      <c r="G1554" s="11">
        <f t="shared" si="73"/>
        <v>61.478550000000006</v>
      </c>
      <c r="H1554" s="8">
        <f t="shared" si="74"/>
        <v>-1.20470331644923</v>
      </c>
      <c r="K1554" s="63"/>
      <c r="L1554" s="63"/>
      <c r="M1554" s="63"/>
    </row>
    <row r="1555" spans="1:13" outlineLevel="1">
      <c r="A1555" s="6"/>
      <c r="B1555" s="36">
        <v>42703</v>
      </c>
      <c r="C1555" s="37">
        <v>0.125</v>
      </c>
      <c r="D1555" s="39">
        <v>-1.0342E-2</v>
      </c>
      <c r="E1555" s="39">
        <v>59.16</v>
      </c>
      <c r="F1555" s="11">
        <f t="shared" si="72"/>
        <v>-1.0338897400000002E-2</v>
      </c>
      <c r="G1555" s="11">
        <f t="shared" si="73"/>
        <v>59.722020000000001</v>
      </c>
      <c r="H1555" s="8">
        <f t="shared" si="74"/>
        <v>-1.2228638998992523</v>
      </c>
      <c r="K1555" s="63"/>
      <c r="L1555" s="63"/>
      <c r="M1555" s="63"/>
    </row>
    <row r="1556" spans="1:13" outlineLevel="1">
      <c r="A1556" s="6"/>
      <c r="B1556" s="36">
        <v>42703</v>
      </c>
      <c r="C1556" s="37">
        <v>0.14583333333333334</v>
      </c>
      <c r="D1556" s="39">
        <v>-1.0364E-2</v>
      </c>
      <c r="E1556" s="39">
        <v>51.55</v>
      </c>
      <c r="F1556" s="11">
        <f t="shared" si="72"/>
        <v>-1.03608908E-2</v>
      </c>
      <c r="G1556" s="11">
        <f t="shared" si="73"/>
        <v>52.039724999999997</v>
      </c>
      <c r="H1556" s="8">
        <f t="shared" si="74"/>
        <v>-1.3050606544129699</v>
      </c>
      <c r="K1556" s="63"/>
      <c r="L1556" s="63"/>
      <c r="M1556" s="63"/>
    </row>
    <row r="1557" spans="1:13" outlineLevel="1">
      <c r="A1557" s="6"/>
      <c r="B1557" s="36">
        <v>42703</v>
      </c>
      <c r="C1557" s="37">
        <v>0.16666666666666666</v>
      </c>
      <c r="D1557" s="39">
        <v>-1.0364E-2</v>
      </c>
      <c r="E1557" s="39">
        <v>57.39</v>
      </c>
      <c r="F1557" s="11">
        <f t="shared" si="72"/>
        <v>-1.03608908E-2</v>
      </c>
      <c r="G1557" s="11">
        <f t="shared" si="73"/>
        <v>57.935205000000003</v>
      </c>
      <c r="H1557" s="8">
        <f t="shared" si="74"/>
        <v>-1.243978229919386</v>
      </c>
      <c r="K1557" s="63"/>
      <c r="L1557" s="63"/>
      <c r="M1557" s="63"/>
    </row>
    <row r="1558" spans="1:13" outlineLevel="1">
      <c r="A1558" s="6"/>
      <c r="B1558" s="36">
        <v>42703</v>
      </c>
      <c r="C1558" s="37">
        <v>0.1875</v>
      </c>
      <c r="D1558" s="39">
        <v>-1.0298999999999999E-2</v>
      </c>
      <c r="E1558" s="39">
        <v>63.86</v>
      </c>
      <c r="F1558" s="11">
        <f t="shared" si="72"/>
        <v>-1.0295910299999999E-2</v>
      </c>
      <c r="G1558" s="11">
        <f t="shared" si="73"/>
        <v>64.466670000000008</v>
      </c>
      <c r="H1558" s="8">
        <f t="shared" si="74"/>
        <v>-1.1689289817402988</v>
      </c>
      <c r="K1558" s="63"/>
      <c r="L1558" s="63"/>
      <c r="M1558" s="63"/>
    </row>
    <row r="1559" spans="1:13" outlineLevel="1">
      <c r="A1559" s="6"/>
      <c r="B1559" s="36">
        <v>42703</v>
      </c>
      <c r="C1559" s="37">
        <v>0.20833333333333334</v>
      </c>
      <c r="D1559" s="39">
        <v>-7.8260000000000014E-3</v>
      </c>
      <c r="E1559" s="39">
        <v>65.03</v>
      </c>
      <c r="F1559" s="11">
        <f t="shared" si="72"/>
        <v>-7.8236522000000013E-3</v>
      </c>
      <c r="G1559" s="11">
        <f t="shared" si="73"/>
        <v>65.647784999999999</v>
      </c>
      <c r="H1559" s="8">
        <f t="shared" si="74"/>
        <v>-0.87900465405962314</v>
      </c>
      <c r="K1559" s="63"/>
      <c r="L1559" s="63"/>
      <c r="M1559" s="63"/>
    </row>
    <row r="1560" spans="1:13" outlineLevel="1">
      <c r="A1560" s="6"/>
      <c r="B1560" s="36">
        <v>42703</v>
      </c>
      <c r="C1560" s="37">
        <v>0.22916666666666666</v>
      </c>
      <c r="D1560" s="39">
        <v>0</v>
      </c>
      <c r="E1560" s="39">
        <v>78.42</v>
      </c>
      <c r="F1560" s="11">
        <f t="shared" si="72"/>
        <v>0</v>
      </c>
      <c r="G1560" s="11">
        <f t="shared" si="73"/>
        <v>79.164990000000003</v>
      </c>
      <c r="H1560" s="8">
        <f t="shared" si="74"/>
        <v>0</v>
      </c>
      <c r="K1560" s="63"/>
      <c r="L1560" s="63"/>
      <c r="M1560" s="63"/>
    </row>
    <row r="1561" spans="1:13" outlineLevel="1">
      <c r="A1561" s="6"/>
      <c r="B1561" s="36">
        <v>42703</v>
      </c>
      <c r="C1561" s="37">
        <v>0.25</v>
      </c>
      <c r="D1561" s="39">
        <v>0</v>
      </c>
      <c r="E1561" s="39">
        <v>95.07</v>
      </c>
      <c r="F1561" s="11">
        <f t="shared" si="72"/>
        <v>0</v>
      </c>
      <c r="G1561" s="11">
        <f t="shared" si="73"/>
        <v>95.973164999999995</v>
      </c>
      <c r="H1561" s="8">
        <f t="shared" si="74"/>
        <v>0</v>
      </c>
      <c r="K1561" s="63"/>
      <c r="L1561" s="63"/>
      <c r="M1561" s="63"/>
    </row>
    <row r="1562" spans="1:13" outlineLevel="1">
      <c r="A1562" s="6"/>
      <c r="B1562" s="36">
        <v>42703</v>
      </c>
      <c r="C1562" s="37">
        <v>0.27083333333333331</v>
      </c>
      <c r="D1562" s="39">
        <v>0</v>
      </c>
      <c r="E1562" s="39">
        <v>103.8</v>
      </c>
      <c r="F1562" s="11">
        <f t="shared" si="72"/>
        <v>0</v>
      </c>
      <c r="G1562" s="11">
        <f t="shared" si="73"/>
        <v>104.7861</v>
      </c>
      <c r="H1562" s="8">
        <f t="shared" si="74"/>
        <v>0</v>
      </c>
      <c r="K1562" s="63"/>
      <c r="L1562" s="63"/>
      <c r="M1562" s="63"/>
    </row>
    <row r="1563" spans="1:13" outlineLevel="1">
      <c r="A1563" s="6"/>
      <c r="B1563" s="36">
        <v>42703</v>
      </c>
      <c r="C1563" s="37">
        <v>0.29166666666666669</v>
      </c>
      <c r="D1563" s="39">
        <v>0</v>
      </c>
      <c r="E1563" s="39">
        <v>87.38</v>
      </c>
      <c r="F1563" s="11">
        <f t="shared" si="72"/>
        <v>0</v>
      </c>
      <c r="G1563" s="11">
        <f t="shared" si="73"/>
        <v>88.21011</v>
      </c>
      <c r="H1563" s="8">
        <f t="shared" si="74"/>
        <v>0</v>
      </c>
      <c r="K1563" s="63"/>
      <c r="L1563" s="63"/>
      <c r="M1563" s="63"/>
    </row>
    <row r="1564" spans="1:13" outlineLevel="1">
      <c r="A1564" s="6"/>
      <c r="B1564" s="36">
        <v>42703</v>
      </c>
      <c r="C1564" s="37">
        <v>0.3125</v>
      </c>
      <c r="D1564" s="39">
        <v>0</v>
      </c>
      <c r="E1564" s="39">
        <v>71.040000000000006</v>
      </c>
      <c r="F1564" s="11">
        <f t="shared" si="72"/>
        <v>0</v>
      </c>
      <c r="G1564" s="11">
        <f t="shared" si="73"/>
        <v>71.714880000000008</v>
      </c>
      <c r="H1564" s="8">
        <f t="shared" si="74"/>
        <v>0</v>
      </c>
      <c r="K1564" s="63"/>
      <c r="L1564" s="63"/>
      <c r="M1564" s="63"/>
    </row>
    <row r="1565" spans="1:13" outlineLevel="1">
      <c r="A1565" s="6"/>
      <c r="B1565" s="36">
        <v>42703</v>
      </c>
      <c r="C1565" s="37">
        <v>0.33333333333333331</v>
      </c>
      <c r="D1565" s="39">
        <v>0</v>
      </c>
      <c r="E1565" s="39">
        <v>90.37</v>
      </c>
      <c r="F1565" s="11">
        <f t="shared" si="72"/>
        <v>0</v>
      </c>
      <c r="G1565" s="11">
        <f t="shared" si="73"/>
        <v>91.228515000000016</v>
      </c>
      <c r="H1565" s="8">
        <f t="shared" si="74"/>
        <v>0</v>
      </c>
      <c r="K1565" s="63"/>
      <c r="L1565" s="63"/>
      <c r="M1565" s="63"/>
    </row>
    <row r="1566" spans="1:13" outlineLevel="1">
      <c r="A1566" s="6"/>
      <c r="B1566" s="36">
        <v>42703</v>
      </c>
      <c r="C1566" s="37">
        <v>0.35416666666666669</v>
      </c>
      <c r="D1566" s="39">
        <v>0</v>
      </c>
      <c r="E1566" s="39">
        <v>106.33</v>
      </c>
      <c r="F1566" s="11">
        <f t="shared" si="72"/>
        <v>0</v>
      </c>
      <c r="G1566" s="11">
        <f t="shared" si="73"/>
        <v>107.340135</v>
      </c>
      <c r="H1566" s="8">
        <f t="shared" si="74"/>
        <v>0</v>
      </c>
      <c r="K1566" s="63"/>
      <c r="L1566" s="63"/>
      <c r="M1566" s="63"/>
    </row>
    <row r="1567" spans="1:13" outlineLevel="1">
      <c r="A1567" s="6"/>
      <c r="B1567" s="36">
        <v>42703</v>
      </c>
      <c r="C1567" s="37">
        <v>0.375</v>
      </c>
      <c r="D1567" s="39">
        <v>0</v>
      </c>
      <c r="E1567" s="39">
        <v>89.14</v>
      </c>
      <c r="F1567" s="11">
        <f t="shared" si="72"/>
        <v>0</v>
      </c>
      <c r="G1567" s="11">
        <f t="shared" si="73"/>
        <v>89.986830000000012</v>
      </c>
      <c r="H1567" s="8">
        <f t="shared" si="74"/>
        <v>0</v>
      </c>
      <c r="K1567" s="63"/>
      <c r="L1567" s="63"/>
      <c r="M1567" s="63"/>
    </row>
    <row r="1568" spans="1:13" outlineLevel="1">
      <c r="A1568" s="6"/>
      <c r="B1568" s="36">
        <v>42703</v>
      </c>
      <c r="C1568" s="37">
        <v>0.39583333333333331</v>
      </c>
      <c r="D1568" s="39">
        <v>0</v>
      </c>
      <c r="E1568" s="39">
        <v>87.11</v>
      </c>
      <c r="F1568" s="11">
        <f t="shared" si="72"/>
        <v>0</v>
      </c>
      <c r="G1568" s="11">
        <f t="shared" si="73"/>
        <v>87.937545</v>
      </c>
      <c r="H1568" s="8">
        <f t="shared" si="74"/>
        <v>0</v>
      </c>
      <c r="K1568" s="63"/>
      <c r="L1568" s="63"/>
      <c r="M1568" s="63"/>
    </row>
    <row r="1569" spans="1:13" outlineLevel="1">
      <c r="A1569" s="6"/>
      <c r="B1569" s="36">
        <v>42703</v>
      </c>
      <c r="C1569" s="37">
        <v>0.41666666666666669</v>
      </c>
      <c r="D1569" s="39">
        <v>0</v>
      </c>
      <c r="E1569" s="39">
        <v>85.46</v>
      </c>
      <c r="F1569" s="11">
        <f t="shared" si="72"/>
        <v>0</v>
      </c>
      <c r="G1569" s="11">
        <f t="shared" si="73"/>
        <v>86.271869999999993</v>
      </c>
      <c r="H1569" s="8">
        <f t="shared" si="74"/>
        <v>0</v>
      </c>
      <c r="K1569" s="63"/>
      <c r="L1569" s="63"/>
      <c r="M1569" s="63"/>
    </row>
    <row r="1570" spans="1:13" outlineLevel="1">
      <c r="A1570" s="6"/>
      <c r="B1570" s="36">
        <v>42703</v>
      </c>
      <c r="C1570" s="37">
        <v>0.4375</v>
      </c>
      <c r="D1570" s="39">
        <v>0</v>
      </c>
      <c r="E1570" s="39">
        <v>109.77</v>
      </c>
      <c r="F1570" s="11">
        <f t="shared" si="72"/>
        <v>0</v>
      </c>
      <c r="G1570" s="11">
        <f t="shared" si="73"/>
        <v>110.812815</v>
      </c>
      <c r="H1570" s="8">
        <f t="shared" si="74"/>
        <v>0</v>
      </c>
      <c r="K1570" s="63"/>
      <c r="L1570" s="63"/>
      <c r="M1570" s="63"/>
    </row>
    <row r="1571" spans="1:13" outlineLevel="1">
      <c r="A1571" s="6"/>
      <c r="B1571" s="36">
        <v>42703</v>
      </c>
      <c r="C1571" s="37">
        <v>0.45833333333333331</v>
      </c>
      <c r="D1571" s="39">
        <v>0</v>
      </c>
      <c r="E1571" s="39">
        <v>105.25</v>
      </c>
      <c r="F1571" s="11">
        <f t="shared" si="72"/>
        <v>0</v>
      </c>
      <c r="G1571" s="11">
        <f t="shared" si="73"/>
        <v>106.249875</v>
      </c>
      <c r="H1571" s="8">
        <f t="shared" si="74"/>
        <v>0</v>
      </c>
      <c r="K1571" s="63"/>
      <c r="L1571" s="63"/>
      <c r="M1571" s="63"/>
    </row>
    <row r="1572" spans="1:13" outlineLevel="1">
      <c r="A1572" s="6"/>
      <c r="B1572" s="36">
        <v>42703</v>
      </c>
      <c r="C1572" s="37">
        <v>0.47916666666666669</v>
      </c>
      <c r="D1572" s="39">
        <v>0</v>
      </c>
      <c r="E1572" s="39">
        <v>94.06</v>
      </c>
      <c r="F1572" s="11">
        <f t="shared" si="72"/>
        <v>0</v>
      </c>
      <c r="G1572" s="11">
        <f t="shared" si="73"/>
        <v>94.953570000000013</v>
      </c>
      <c r="H1572" s="8">
        <f t="shared" si="74"/>
        <v>0</v>
      </c>
      <c r="K1572" s="63"/>
      <c r="L1572" s="63"/>
      <c r="M1572" s="63"/>
    </row>
    <row r="1573" spans="1:13" outlineLevel="1">
      <c r="A1573" s="6"/>
      <c r="B1573" s="36">
        <v>42703</v>
      </c>
      <c r="C1573" s="37">
        <v>0.5</v>
      </c>
      <c r="D1573" s="39">
        <v>0</v>
      </c>
      <c r="E1573" s="39">
        <v>105.54</v>
      </c>
      <c r="F1573" s="11">
        <f t="shared" si="72"/>
        <v>0</v>
      </c>
      <c r="G1573" s="11">
        <f t="shared" si="73"/>
        <v>106.54263000000002</v>
      </c>
      <c r="H1573" s="8">
        <f t="shared" si="74"/>
        <v>0</v>
      </c>
      <c r="K1573" s="63"/>
      <c r="L1573" s="63"/>
      <c r="M1573" s="63"/>
    </row>
    <row r="1574" spans="1:13" outlineLevel="1">
      <c r="A1574" s="6"/>
      <c r="B1574" s="36">
        <v>42703</v>
      </c>
      <c r="C1574" s="37">
        <v>0.52083333333333337</v>
      </c>
      <c r="D1574" s="39">
        <v>0</v>
      </c>
      <c r="E1574" s="39">
        <v>167.22</v>
      </c>
      <c r="F1574" s="11">
        <f t="shared" si="72"/>
        <v>0</v>
      </c>
      <c r="G1574" s="11">
        <f t="shared" si="73"/>
        <v>168.80859000000001</v>
      </c>
      <c r="H1574" s="8">
        <f t="shared" si="74"/>
        <v>0</v>
      </c>
      <c r="K1574" s="63"/>
      <c r="L1574" s="63"/>
      <c r="M1574" s="63"/>
    </row>
    <row r="1575" spans="1:13" outlineLevel="1">
      <c r="A1575" s="6"/>
      <c r="B1575" s="36">
        <v>42703</v>
      </c>
      <c r="C1575" s="37">
        <v>0.54166666666666663</v>
      </c>
      <c r="D1575" s="39">
        <v>0</v>
      </c>
      <c r="E1575" s="39">
        <v>149.09</v>
      </c>
      <c r="F1575" s="11">
        <f t="shared" si="72"/>
        <v>0</v>
      </c>
      <c r="G1575" s="11">
        <f t="shared" si="73"/>
        <v>150.50635500000001</v>
      </c>
      <c r="H1575" s="8">
        <f t="shared" si="74"/>
        <v>0</v>
      </c>
      <c r="K1575" s="63"/>
      <c r="L1575" s="63"/>
      <c r="M1575" s="63"/>
    </row>
    <row r="1576" spans="1:13" outlineLevel="1">
      <c r="A1576" s="6"/>
      <c r="B1576" s="36">
        <v>42703</v>
      </c>
      <c r="C1576" s="37">
        <v>0.5625</v>
      </c>
      <c r="D1576" s="39">
        <v>0</v>
      </c>
      <c r="E1576" s="39">
        <v>178.34</v>
      </c>
      <c r="F1576" s="11">
        <f t="shared" si="72"/>
        <v>0</v>
      </c>
      <c r="G1576" s="11">
        <f t="shared" si="73"/>
        <v>180.03423000000001</v>
      </c>
      <c r="H1576" s="8">
        <f t="shared" si="74"/>
        <v>0</v>
      </c>
      <c r="K1576" s="63"/>
      <c r="L1576" s="63"/>
      <c r="M1576" s="63"/>
    </row>
    <row r="1577" spans="1:13" outlineLevel="1">
      <c r="A1577" s="6"/>
      <c r="B1577" s="36">
        <v>42703</v>
      </c>
      <c r="C1577" s="37">
        <v>0.58333333333333337</v>
      </c>
      <c r="D1577" s="39">
        <v>0</v>
      </c>
      <c r="E1577" s="39">
        <v>142.19999999999999</v>
      </c>
      <c r="F1577" s="11">
        <f t="shared" si="72"/>
        <v>0</v>
      </c>
      <c r="G1577" s="11">
        <f t="shared" si="73"/>
        <v>143.55089999999998</v>
      </c>
      <c r="H1577" s="8">
        <f t="shared" si="74"/>
        <v>0</v>
      </c>
      <c r="K1577" s="63"/>
      <c r="L1577" s="63"/>
      <c r="M1577" s="63"/>
    </row>
    <row r="1578" spans="1:13" outlineLevel="1">
      <c r="A1578" s="6"/>
      <c r="B1578" s="36">
        <v>42703</v>
      </c>
      <c r="C1578" s="37">
        <v>0.60416666666666663</v>
      </c>
      <c r="D1578" s="39">
        <v>0</v>
      </c>
      <c r="E1578" s="39">
        <v>102.51</v>
      </c>
      <c r="F1578" s="11">
        <f t="shared" si="72"/>
        <v>0</v>
      </c>
      <c r="G1578" s="11">
        <f t="shared" si="73"/>
        <v>103.48384500000002</v>
      </c>
      <c r="H1578" s="8">
        <f t="shared" si="74"/>
        <v>0</v>
      </c>
      <c r="K1578" s="63"/>
      <c r="L1578" s="63"/>
      <c r="M1578" s="63"/>
    </row>
    <row r="1579" spans="1:13" outlineLevel="1">
      <c r="A1579" s="6"/>
      <c r="B1579" s="36">
        <v>42703</v>
      </c>
      <c r="C1579" s="37">
        <v>0.625</v>
      </c>
      <c r="D1579" s="39">
        <v>0</v>
      </c>
      <c r="E1579" s="39">
        <v>74.17</v>
      </c>
      <c r="F1579" s="11">
        <f t="shared" si="72"/>
        <v>0</v>
      </c>
      <c r="G1579" s="11">
        <f t="shared" si="73"/>
        <v>74.874615000000006</v>
      </c>
      <c r="H1579" s="8">
        <f t="shared" si="74"/>
        <v>0</v>
      </c>
      <c r="K1579" s="63"/>
      <c r="L1579" s="63"/>
      <c r="M1579" s="63"/>
    </row>
    <row r="1580" spans="1:13" outlineLevel="1">
      <c r="A1580" s="6"/>
      <c r="B1580" s="36">
        <v>42703</v>
      </c>
      <c r="C1580" s="37">
        <v>0.64583333333333337</v>
      </c>
      <c r="D1580" s="39">
        <v>0</v>
      </c>
      <c r="E1580" s="39">
        <v>77.97</v>
      </c>
      <c r="F1580" s="11">
        <f t="shared" si="72"/>
        <v>0</v>
      </c>
      <c r="G1580" s="11">
        <f t="shared" si="73"/>
        <v>78.710715000000008</v>
      </c>
      <c r="H1580" s="8">
        <f t="shared" si="74"/>
        <v>0</v>
      </c>
      <c r="K1580" s="63"/>
      <c r="L1580" s="63"/>
      <c r="M1580" s="63"/>
    </row>
    <row r="1581" spans="1:13" outlineLevel="1">
      <c r="A1581" s="6"/>
      <c r="B1581" s="36">
        <v>42703</v>
      </c>
      <c r="C1581" s="37">
        <v>0.66666666666666663</v>
      </c>
      <c r="D1581" s="39">
        <v>0</v>
      </c>
      <c r="E1581" s="39">
        <v>83.07</v>
      </c>
      <c r="F1581" s="11">
        <f t="shared" si="72"/>
        <v>0</v>
      </c>
      <c r="G1581" s="11">
        <f t="shared" si="73"/>
        <v>83.859165000000004</v>
      </c>
      <c r="H1581" s="8">
        <f t="shared" si="74"/>
        <v>0</v>
      </c>
      <c r="K1581" s="63"/>
      <c r="L1581" s="63"/>
      <c r="M1581" s="63"/>
    </row>
    <row r="1582" spans="1:13" outlineLevel="1">
      <c r="A1582" s="6"/>
      <c r="B1582" s="36">
        <v>42703</v>
      </c>
      <c r="C1582" s="37">
        <v>0.6875</v>
      </c>
      <c r="D1582" s="39">
        <v>0</v>
      </c>
      <c r="E1582" s="39">
        <v>78.19</v>
      </c>
      <c r="F1582" s="11">
        <f t="shared" si="72"/>
        <v>0</v>
      </c>
      <c r="G1582" s="11">
        <f t="shared" si="73"/>
        <v>78.932805000000002</v>
      </c>
      <c r="H1582" s="8">
        <f t="shared" si="74"/>
        <v>0</v>
      </c>
      <c r="K1582" s="63"/>
      <c r="L1582" s="63"/>
      <c r="M1582" s="63"/>
    </row>
    <row r="1583" spans="1:13" outlineLevel="1">
      <c r="A1583" s="6"/>
      <c r="B1583" s="36">
        <v>42703</v>
      </c>
      <c r="C1583" s="37">
        <v>0.70833333333333337</v>
      </c>
      <c r="D1583" s="39">
        <v>0</v>
      </c>
      <c r="E1583" s="39">
        <v>57.36</v>
      </c>
      <c r="F1583" s="11">
        <f t="shared" si="72"/>
        <v>0</v>
      </c>
      <c r="G1583" s="11">
        <f t="shared" si="73"/>
        <v>57.904920000000004</v>
      </c>
      <c r="H1583" s="8">
        <f t="shared" si="74"/>
        <v>0</v>
      </c>
      <c r="K1583" s="63"/>
      <c r="L1583" s="63"/>
      <c r="M1583" s="63"/>
    </row>
    <row r="1584" spans="1:13" outlineLevel="1">
      <c r="A1584" s="6"/>
      <c r="B1584" s="36">
        <v>42703</v>
      </c>
      <c r="C1584" s="37">
        <v>0.72916666666666663</v>
      </c>
      <c r="D1584" s="39">
        <v>0</v>
      </c>
      <c r="E1584" s="39">
        <v>59.53</v>
      </c>
      <c r="F1584" s="11">
        <f t="shared" si="72"/>
        <v>0</v>
      </c>
      <c r="G1584" s="11">
        <f t="shared" si="73"/>
        <v>60.095535000000005</v>
      </c>
      <c r="H1584" s="8">
        <f t="shared" si="74"/>
        <v>0</v>
      </c>
      <c r="K1584" s="63"/>
      <c r="L1584" s="63"/>
      <c r="M1584" s="63"/>
    </row>
    <row r="1585" spans="1:13" outlineLevel="1">
      <c r="A1585" s="6"/>
      <c r="B1585" s="36">
        <v>42703</v>
      </c>
      <c r="C1585" s="37">
        <v>0.75</v>
      </c>
      <c r="D1585" s="39">
        <v>0</v>
      </c>
      <c r="E1585" s="39">
        <v>58.17</v>
      </c>
      <c r="F1585" s="11">
        <f t="shared" si="72"/>
        <v>0</v>
      </c>
      <c r="G1585" s="11">
        <f t="shared" si="73"/>
        <v>58.722615000000005</v>
      </c>
      <c r="H1585" s="8">
        <f t="shared" si="74"/>
        <v>0</v>
      </c>
      <c r="K1585" s="63"/>
      <c r="L1585" s="63"/>
      <c r="M1585" s="63"/>
    </row>
    <row r="1586" spans="1:13" outlineLevel="1">
      <c r="A1586" s="6"/>
      <c r="B1586" s="36">
        <v>42703</v>
      </c>
      <c r="C1586" s="37">
        <v>0.77083333333333337</v>
      </c>
      <c r="D1586" s="39">
        <v>0</v>
      </c>
      <c r="E1586" s="39">
        <v>56.07</v>
      </c>
      <c r="F1586" s="11">
        <f t="shared" si="72"/>
        <v>0</v>
      </c>
      <c r="G1586" s="11">
        <f t="shared" si="73"/>
        <v>56.602665000000002</v>
      </c>
      <c r="H1586" s="8">
        <f t="shared" si="74"/>
        <v>0</v>
      </c>
      <c r="K1586" s="63"/>
      <c r="L1586" s="63"/>
      <c r="M1586" s="63"/>
    </row>
    <row r="1587" spans="1:13" outlineLevel="1">
      <c r="A1587" s="6"/>
      <c r="B1587" s="36">
        <v>42703</v>
      </c>
      <c r="C1587" s="37">
        <v>0.79166666666666663</v>
      </c>
      <c r="D1587" s="39">
        <v>0</v>
      </c>
      <c r="E1587" s="39">
        <v>62.96</v>
      </c>
      <c r="F1587" s="11">
        <f t="shared" si="72"/>
        <v>0</v>
      </c>
      <c r="G1587" s="11">
        <f t="shared" si="73"/>
        <v>63.558120000000002</v>
      </c>
      <c r="H1587" s="8">
        <f t="shared" si="74"/>
        <v>0</v>
      </c>
      <c r="K1587" s="63"/>
      <c r="L1587" s="63"/>
      <c r="M1587" s="63"/>
    </row>
    <row r="1588" spans="1:13" outlineLevel="1">
      <c r="A1588" s="6"/>
      <c r="B1588" s="36">
        <v>42703</v>
      </c>
      <c r="C1588" s="37">
        <v>0.8125</v>
      </c>
      <c r="D1588" s="39">
        <v>-1.1568999999999999E-2</v>
      </c>
      <c r="E1588" s="39">
        <v>60.98</v>
      </c>
      <c r="F1588" s="11">
        <f t="shared" si="72"/>
        <v>-1.15655293E-2</v>
      </c>
      <c r="G1588" s="11">
        <f t="shared" si="73"/>
        <v>61.559310000000004</v>
      </c>
      <c r="H1588" s="8">
        <f t="shared" si="74"/>
        <v>-1.3466982119072168</v>
      </c>
      <c r="K1588" s="63"/>
      <c r="L1588" s="63"/>
      <c r="M1588" s="63"/>
    </row>
    <row r="1589" spans="1:13" outlineLevel="1">
      <c r="A1589" s="6"/>
      <c r="B1589" s="36">
        <v>42703</v>
      </c>
      <c r="C1589" s="37">
        <v>0.83333333333333337</v>
      </c>
      <c r="D1589" s="39">
        <v>-1.0556999999999999E-2</v>
      </c>
      <c r="E1589" s="39">
        <v>57.96</v>
      </c>
      <c r="F1589" s="11">
        <f t="shared" si="72"/>
        <v>-1.0553832899999999E-2</v>
      </c>
      <c r="G1589" s="11">
        <f t="shared" si="73"/>
        <v>58.510620000000003</v>
      </c>
      <c r="H1589" s="8">
        <f t="shared" si="74"/>
        <v>-1.2610709498446018</v>
      </c>
      <c r="K1589" s="63"/>
      <c r="L1589" s="63"/>
      <c r="M1589" s="63"/>
    </row>
    <row r="1590" spans="1:13" outlineLevel="1">
      <c r="A1590" s="6"/>
      <c r="B1590" s="36">
        <v>42703</v>
      </c>
      <c r="C1590" s="37">
        <v>0.85416666666666663</v>
      </c>
      <c r="D1590" s="39">
        <v>-1.0579E-2</v>
      </c>
      <c r="E1590" s="39">
        <v>61.59</v>
      </c>
      <c r="F1590" s="11">
        <f t="shared" si="72"/>
        <v>-1.0575826300000001E-2</v>
      </c>
      <c r="G1590" s="11">
        <f t="shared" si="73"/>
        <v>62.175105000000009</v>
      </c>
      <c r="H1590" s="8">
        <f t="shared" si="74"/>
        <v>-1.2249439707357386</v>
      </c>
      <c r="K1590" s="63"/>
      <c r="L1590" s="63"/>
      <c r="M1590" s="63"/>
    </row>
    <row r="1591" spans="1:13" outlineLevel="1">
      <c r="A1591" s="6"/>
      <c r="B1591" s="36">
        <v>42703</v>
      </c>
      <c r="C1591" s="37">
        <v>0.875</v>
      </c>
      <c r="D1591" s="39">
        <v>-1.0364E-2</v>
      </c>
      <c r="E1591" s="39">
        <v>56.97</v>
      </c>
      <c r="F1591" s="11">
        <f t="shared" si="72"/>
        <v>-1.03608908E-2</v>
      </c>
      <c r="G1591" s="11">
        <f t="shared" si="73"/>
        <v>57.511215</v>
      </c>
      <c r="H1591" s="8">
        <f t="shared" si="74"/>
        <v>-1.2483711440096781</v>
      </c>
      <c r="K1591" s="63"/>
      <c r="L1591" s="63"/>
      <c r="M1591" s="63"/>
    </row>
    <row r="1592" spans="1:13" outlineLevel="1">
      <c r="A1592" s="6"/>
      <c r="B1592" s="36">
        <v>42703</v>
      </c>
      <c r="C1592" s="37">
        <v>0.89583333333333337</v>
      </c>
      <c r="D1592" s="39">
        <v>-1.0342E-2</v>
      </c>
      <c r="E1592" s="39">
        <v>52.25</v>
      </c>
      <c r="F1592" s="11">
        <f t="shared" si="72"/>
        <v>-1.0338897400000002E-2</v>
      </c>
      <c r="G1592" s="11">
        <f t="shared" si="73"/>
        <v>52.746375</v>
      </c>
      <c r="H1592" s="8">
        <f t="shared" si="74"/>
        <v>-1.2949843778530752</v>
      </c>
      <c r="K1592" s="63"/>
      <c r="L1592" s="63"/>
      <c r="M1592" s="63"/>
    </row>
    <row r="1593" spans="1:13" outlineLevel="1">
      <c r="A1593" s="6"/>
      <c r="B1593" s="36">
        <v>42703</v>
      </c>
      <c r="C1593" s="37">
        <v>0.91666666666666663</v>
      </c>
      <c r="D1593" s="39">
        <v>-1.0385000000000002E-2</v>
      </c>
      <c r="E1593" s="39">
        <v>43.49</v>
      </c>
      <c r="F1593" s="11">
        <f t="shared" si="72"/>
        <v>-1.0381884500000002E-2</v>
      </c>
      <c r="G1593" s="11">
        <f t="shared" si="73"/>
        <v>43.903155000000005</v>
      </c>
      <c r="H1593" s="8">
        <f t="shared" si="74"/>
        <v>-1.3921779566044028</v>
      </c>
      <c r="K1593" s="63"/>
      <c r="L1593" s="63"/>
      <c r="M1593" s="63"/>
    </row>
    <row r="1594" spans="1:13" outlineLevel="1">
      <c r="A1594" s="6"/>
      <c r="B1594" s="36">
        <v>42703</v>
      </c>
      <c r="C1594" s="37">
        <v>0.9375</v>
      </c>
      <c r="D1594" s="39">
        <v>-1.0407E-2</v>
      </c>
      <c r="E1594" s="39">
        <v>93.42</v>
      </c>
      <c r="F1594" s="11">
        <f t="shared" si="72"/>
        <v>-1.04038779E-2</v>
      </c>
      <c r="G1594" s="11">
        <f t="shared" si="73"/>
        <v>94.307490000000001</v>
      </c>
      <c r="H1594" s="8">
        <f t="shared" si="74"/>
        <v>-0.87072665518452907</v>
      </c>
      <c r="K1594" s="63"/>
      <c r="L1594" s="63"/>
      <c r="M1594" s="63"/>
    </row>
    <row r="1595" spans="1:13" outlineLevel="1">
      <c r="A1595" s="6"/>
      <c r="B1595" s="36">
        <v>42703</v>
      </c>
      <c r="C1595" s="37">
        <v>0.95833333333333337</v>
      </c>
      <c r="D1595" s="39">
        <v>-1.0407E-2</v>
      </c>
      <c r="E1595" s="39">
        <v>93.31</v>
      </c>
      <c r="F1595" s="11">
        <f t="shared" si="72"/>
        <v>-1.04038779E-2</v>
      </c>
      <c r="G1595" s="11">
        <f t="shared" si="73"/>
        <v>94.196445000000011</v>
      </c>
      <c r="H1595" s="8">
        <f t="shared" si="74"/>
        <v>-0.87188195380593447</v>
      </c>
      <c r="K1595" s="63"/>
      <c r="L1595" s="63"/>
      <c r="M1595" s="63"/>
    </row>
    <row r="1596" spans="1:13" outlineLevel="1">
      <c r="A1596" s="6"/>
      <c r="B1596" s="36">
        <v>42703</v>
      </c>
      <c r="C1596" s="37">
        <v>0.97916666666666663</v>
      </c>
      <c r="D1596" s="39">
        <v>-1.0428000000000002E-2</v>
      </c>
      <c r="E1596" s="39">
        <v>57.57</v>
      </c>
      <c r="F1596" s="11">
        <f t="shared" si="72"/>
        <v>-1.0424871600000002E-2</v>
      </c>
      <c r="G1596" s="11">
        <f t="shared" si="73"/>
        <v>58.116915000000006</v>
      </c>
      <c r="H1596" s="8">
        <f t="shared" si="74"/>
        <v>-1.2497657681368861</v>
      </c>
      <c r="K1596" s="63"/>
      <c r="L1596" s="63"/>
      <c r="M1596" s="63"/>
    </row>
    <row r="1597" spans="1:13" outlineLevel="1">
      <c r="A1597" s="6"/>
      <c r="B1597" s="36">
        <v>42703</v>
      </c>
      <c r="C1597" s="37">
        <v>0</v>
      </c>
      <c r="D1597" s="39">
        <v>-1.0449000000000002E-2</v>
      </c>
      <c r="E1597" s="39">
        <v>71.92</v>
      </c>
      <c r="F1597" s="11">
        <f t="shared" si="72"/>
        <v>-1.0445865300000003E-2</v>
      </c>
      <c r="G1597" s="11">
        <f t="shared" si="73"/>
        <v>72.60324</v>
      </c>
      <c r="H1597" s="8">
        <f t="shared" si="74"/>
        <v>-1.1009603580164282</v>
      </c>
      <c r="K1597" s="63"/>
      <c r="L1597" s="63"/>
      <c r="M1597" s="63"/>
    </row>
    <row r="1598" spans="1:13" outlineLevel="1">
      <c r="A1598" s="6"/>
      <c r="B1598" s="36">
        <v>42704</v>
      </c>
      <c r="C1598" s="37">
        <v>2.0833333333333332E-2</v>
      </c>
      <c r="D1598" s="39">
        <v>-1.0470999999999999E-2</v>
      </c>
      <c r="E1598" s="39">
        <v>55.61</v>
      </c>
      <c r="F1598" s="11">
        <f t="shared" si="72"/>
        <v>-1.0467858699999999E-2</v>
      </c>
      <c r="G1598" s="11">
        <f t="shared" si="73"/>
        <v>56.138295000000006</v>
      </c>
      <c r="H1598" s="8">
        <f t="shared" si="74"/>
        <v>-1.2756311088810834</v>
      </c>
      <c r="K1598" s="63"/>
      <c r="L1598" s="63"/>
      <c r="M1598" s="63"/>
    </row>
    <row r="1599" spans="1:13" outlineLevel="1">
      <c r="A1599" s="6"/>
      <c r="B1599" s="36">
        <v>42704</v>
      </c>
      <c r="C1599" s="37">
        <v>4.1666666666666664E-2</v>
      </c>
      <c r="D1599" s="39">
        <v>-1.0536E-2</v>
      </c>
      <c r="E1599" s="39">
        <v>55.88</v>
      </c>
      <c r="F1599" s="11">
        <f t="shared" si="72"/>
        <v>-1.0532839200000001E-2</v>
      </c>
      <c r="G1599" s="11">
        <f t="shared" si="73"/>
        <v>56.410860000000007</v>
      </c>
      <c r="H1599" s="8">
        <f t="shared" si="74"/>
        <v>-1.280678860086288</v>
      </c>
      <c r="K1599" s="63"/>
      <c r="L1599" s="63"/>
      <c r="M1599" s="63"/>
    </row>
    <row r="1600" spans="1:13" outlineLevel="1">
      <c r="A1600" s="6"/>
      <c r="B1600" s="36">
        <v>42704</v>
      </c>
      <c r="C1600" s="37">
        <v>6.25E-2</v>
      </c>
      <c r="D1600" s="39">
        <v>-1.0536E-2</v>
      </c>
      <c r="E1600" s="39">
        <v>47.65</v>
      </c>
      <c r="F1600" s="11">
        <f t="shared" si="72"/>
        <v>-1.0532839200000001E-2</v>
      </c>
      <c r="G1600" s="11">
        <f t="shared" si="73"/>
        <v>48.102675000000005</v>
      </c>
      <c r="H1600" s="8">
        <f t="shared" si="74"/>
        <v>-1.3681876367351402</v>
      </c>
      <c r="K1600" s="63"/>
      <c r="L1600" s="63"/>
      <c r="M1600" s="63"/>
    </row>
    <row r="1601" spans="1:13" outlineLevel="1">
      <c r="A1601" s="6"/>
      <c r="B1601" s="36">
        <v>42704</v>
      </c>
      <c r="C1601" s="37">
        <v>8.3333333333333329E-2</v>
      </c>
      <c r="D1601" s="39">
        <v>-1.0556999999999999E-2</v>
      </c>
      <c r="E1601" s="39">
        <v>53.66</v>
      </c>
      <c r="F1601" s="11">
        <f t="shared" si="72"/>
        <v>-1.0553832899999999E-2</v>
      </c>
      <c r="G1601" s="11">
        <f t="shared" si="73"/>
        <v>54.16977</v>
      </c>
      <c r="H1601" s="8">
        <f t="shared" si="74"/>
        <v>-1.3068835553885669</v>
      </c>
      <c r="K1601" s="63"/>
      <c r="L1601" s="63"/>
      <c r="M1601" s="63"/>
    </row>
    <row r="1602" spans="1:13" outlineLevel="1">
      <c r="A1602" s="6"/>
      <c r="B1602" s="36">
        <v>42704</v>
      </c>
      <c r="C1602" s="37">
        <v>0.10416666666666667</v>
      </c>
      <c r="D1602" s="39">
        <v>-1.0556999999999999E-2</v>
      </c>
      <c r="E1602" s="39">
        <v>58.29</v>
      </c>
      <c r="F1602" s="11">
        <f t="shared" si="72"/>
        <v>-1.0553832899999999E-2</v>
      </c>
      <c r="G1602" s="11">
        <f t="shared" si="73"/>
        <v>58.843755000000002</v>
      </c>
      <c r="H1602" s="8">
        <f t="shared" si="74"/>
        <v>-1.2575550987214603</v>
      </c>
      <c r="K1602" s="63"/>
      <c r="L1602" s="63"/>
      <c r="M1602" s="63"/>
    </row>
    <row r="1603" spans="1:13" outlineLevel="1">
      <c r="A1603" s="6"/>
      <c r="B1603" s="36">
        <v>42704</v>
      </c>
      <c r="C1603" s="37">
        <v>0.125</v>
      </c>
      <c r="D1603" s="39">
        <v>-1.0556999999999999E-2</v>
      </c>
      <c r="E1603" s="39">
        <v>61.86</v>
      </c>
      <c r="F1603" s="11">
        <f t="shared" si="72"/>
        <v>-1.0553832899999999E-2</v>
      </c>
      <c r="G1603" s="11">
        <f t="shared" si="73"/>
        <v>62.447670000000002</v>
      </c>
      <c r="H1603" s="8">
        <f t="shared" si="74"/>
        <v>-1.2195199820256568</v>
      </c>
      <c r="K1603" s="63"/>
      <c r="L1603" s="63"/>
      <c r="M1603" s="63"/>
    </row>
    <row r="1604" spans="1:13" outlineLevel="1">
      <c r="A1604" s="6"/>
      <c r="B1604" s="36">
        <v>42704</v>
      </c>
      <c r="C1604" s="37">
        <v>0.14583333333333334</v>
      </c>
      <c r="D1604" s="39">
        <v>-1.073E-2</v>
      </c>
      <c r="E1604" s="39">
        <v>64.63</v>
      </c>
      <c r="F1604" s="11">
        <f t="shared" si="72"/>
        <v>-1.0726780999999999E-2</v>
      </c>
      <c r="G1604" s="11">
        <f t="shared" si="73"/>
        <v>65.243984999999995</v>
      </c>
      <c r="H1604" s="8">
        <f t="shared" si="74"/>
        <v>-1.209509079337715</v>
      </c>
      <c r="K1604" s="63"/>
      <c r="L1604" s="63"/>
      <c r="M1604" s="63"/>
    </row>
    <row r="1605" spans="1:13" outlineLevel="1">
      <c r="A1605" s="6"/>
      <c r="B1605" s="36">
        <v>42704</v>
      </c>
      <c r="C1605" s="37">
        <v>0.16666666666666666</v>
      </c>
      <c r="D1605" s="39">
        <v>-1.1268E-2</v>
      </c>
      <c r="E1605" s="39">
        <v>58.03</v>
      </c>
      <c r="F1605" s="11">
        <f t="shared" si="72"/>
        <v>-1.1264619600000001E-2</v>
      </c>
      <c r="G1605" s="11">
        <f t="shared" si="73"/>
        <v>58.581285000000008</v>
      </c>
      <c r="H1605" s="8">
        <f t="shared" si="74"/>
        <v>-1.345206397595814</v>
      </c>
      <c r="K1605" s="63"/>
      <c r="L1605" s="63"/>
      <c r="M1605" s="63"/>
    </row>
    <row r="1606" spans="1:13" outlineLevel="1">
      <c r="A1606" s="6"/>
      <c r="B1606" s="36">
        <v>42704</v>
      </c>
      <c r="C1606" s="37">
        <v>0.1875</v>
      </c>
      <c r="D1606" s="39">
        <v>-1.1138E-2</v>
      </c>
      <c r="E1606" s="39">
        <v>62.88</v>
      </c>
      <c r="F1606" s="11">
        <f t="shared" si="72"/>
        <v>-1.1134658600000001E-2</v>
      </c>
      <c r="G1606" s="11">
        <f t="shared" si="73"/>
        <v>63.477360000000004</v>
      </c>
      <c r="H1606" s="8">
        <f t="shared" si="74"/>
        <v>-1.2751704983707042</v>
      </c>
      <c r="K1606" s="63"/>
      <c r="L1606" s="63"/>
      <c r="M1606" s="63"/>
    </row>
    <row r="1607" spans="1:13" outlineLevel="1">
      <c r="A1607" s="6"/>
      <c r="B1607" s="36">
        <v>42704</v>
      </c>
      <c r="C1607" s="37">
        <v>0.20833333333333334</v>
      </c>
      <c r="D1607" s="39">
        <v>-1.1891000000000001E-2</v>
      </c>
      <c r="E1607" s="39">
        <v>56.23</v>
      </c>
      <c r="F1607" s="11">
        <f t="shared" si="72"/>
        <v>-1.1887432700000001E-2</v>
      </c>
      <c r="G1607" s="11">
        <f t="shared" si="73"/>
        <v>56.764184999999998</v>
      </c>
      <c r="H1607" s="8">
        <f t="shared" si="74"/>
        <v>-1.4411825916421506</v>
      </c>
      <c r="K1607" s="63"/>
      <c r="L1607" s="63"/>
      <c r="M1607" s="63"/>
    </row>
    <row r="1608" spans="1:13" outlineLevel="1">
      <c r="A1608" s="6"/>
      <c r="B1608" s="36">
        <v>42704</v>
      </c>
      <c r="C1608" s="37">
        <v>0.22916666666666666</v>
      </c>
      <c r="D1608" s="39">
        <v>-1.6339999999999998E-3</v>
      </c>
      <c r="E1608" s="39">
        <v>72.930000000000007</v>
      </c>
      <c r="F1608" s="11">
        <f t="shared" si="72"/>
        <v>-1.6335097999999998E-3</v>
      </c>
      <c r="G1608" s="11">
        <f t="shared" si="73"/>
        <v>73.622835000000009</v>
      </c>
      <c r="H1608" s="8">
        <f t="shared" si="74"/>
        <v>-0.17050112192371697</v>
      </c>
      <c r="K1608" s="63"/>
      <c r="L1608" s="63"/>
      <c r="M1608" s="63"/>
    </row>
    <row r="1609" spans="1:13" outlineLevel="1">
      <c r="A1609" s="6"/>
      <c r="B1609" s="36">
        <v>42704</v>
      </c>
      <c r="C1609" s="37">
        <v>0.25</v>
      </c>
      <c r="D1609" s="39">
        <v>0</v>
      </c>
      <c r="E1609" s="39">
        <v>82.18</v>
      </c>
      <c r="F1609" s="11">
        <f t="shared" si="72"/>
        <v>0</v>
      </c>
      <c r="G1609" s="11">
        <f t="shared" si="73"/>
        <v>82.960710000000006</v>
      </c>
      <c r="H1609" s="8">
        <f t="shared" si="74"/>
        <v>0</v>
      </c>
      <c r="K1609" s="63"/>
      <c r="L1609" s="63"/>
      <c r="M1609" s="63"/>
    </row>
    <row r="1610" spans="1:13" outlineLevel="1">
      <c r="A1610" s="6"/>
      <c r="B1610" s="36">
        <v>42704</v>
      </c>
      <c r="C1610" s="37">
        <v>0.27083333333333331</v>
      </c>
      <c r="D1610" s="39">
        <v>0</v>
      </c>
      <c r="E1610" s="39">
        <v>85.77</v>
      </c>
      <c r="F1610" s="11">
        <f t="shared" si="72"/>
        <v>0</v>
      </c>
      <c r="G1610" s="11">
        <f t="shared" si="73"/>
        <v>86.584815000000006</v>
      </c>
      <c r="H1610" s="8">
        <f t="shared" si="74"/>
        <v>0</v>
      </c>
      <c r="K1610" s="63"/>
      <c r="L1610" s="63"/>
      <c r="M1610" s="63"/>
    </row>
    <row r="1611" spans="1:13" outlineLevel="1">
      <c r="A1611" s="6"/>
      <c r="B1611" s="36">
        <v>42704</v>
      </c>
      <c r="C1611" s="37">
        <v>0.29166666666666669</v>
      </c>
      <c r="D1611" s="39">
        <v>0</v>
      </c>
      <c r="E1611" s="39">
        <v>97.69</v>
      </c>
      <c r="F1611" s="11">
        <f t="shared" si="72"/>
        <v>0</v>
      </c>
      <c r="G1611" s="11">
        <f t="shared" si="73"/>
        <v>98.618054999999998</v>
      </c>
      <c r="H1611" s="8">
        <f t="shared" si="74"/>
        <v>0</v>
      </c>
      <c r="K1611" s="63"/>
      <c r="L1611" s="63"/>
      <c r="M1611" s="63"/>
    </row>
    <row r="1612" spans="1:13" outlineLevel="1">
      <c r="A1612" s="6"/>
      <c r="B1612" s="36">
        <v>42704</v>
      </c>
      <c r="C1612" s="37">
        <v>0.3125</v>
      </c>
      <c r="D1612" s="39">
        <v>-0.55054499999999995</v>
      </c>
      <c r="E1612" s="39">
        <v>73.569999999999993</v>
      </c>
      <c r="F1612" s="11">
        <f t="shared" si="72"/>
        <v>-0.5503798365</v>
      </c>
      <c r="G1612" s="11">
        <f t="shared" si="73"/>
        <v>74.268914999999993</v>
      </c>
      <c r="H1612" s="8">
        <f t="shared" si="74"/>
        <v>-57.091497602267609</v>
      </c>
      <c r="K1612" s="63"/>
      <c r="L1612" s="63"/>
      <c r="M1612" s="63"/>
    </row>
    <row r="1613" spans="1:13" outlineLevel="1">
      <c r="A1613" s="6"/>
      <c r="B1613" s="36">
        <v>42704</v>
      </c>
      <c r="C1613" s="37">
        <v>0.33333333333333331</v>
      </c>
      <c r="D1613" s="39">
        <v>-0.389264</v>
      </c>
      <c r="E1613" s="39">
        <v>68.78</v>
      </c>
      <c r="F1613" s="11">
        <f t="shared" si="72"/>
        <v>-0.38914722080000003</v>
      </c>
      <c r="G1613" s="11">
        <f t="shared" si="73"/>
        <v>69.433410000000009</v>
      </c>
      <c r="H1613" s="8">
        <f t="shared" si="74"/>
        <v>-42.248386770233068</v>
      </c>
      <c r="K1613" s="63"/>
      <c r="L1613" s="63"/>
      <c r="M1613" s="63"/>
    </row>
    <row r="1614" spans="1:13" outlineLevel="1">
      <c r="A1614" s="6"/>
      <c r="B1614" s="36">
        <v>42704</v>
      </c>
      <c r="C1614" s="37">
        <v>0.35416666666666669</v>
      </c>
      <c r="D1614" s="39">
        <v>-3.7564250000000001</v>
      </c>
      <c r="E1614" s="39">
        <v>112.46</v>
      </c>
      <c r="F1614" s="11">
        <f t="shared" ref="F1614:F1645" si="75">IF($B$11="Electricity",$D1614*$B$7,$D1614*$B$8)</f>
        <v>-3.7552980725</v>
      </c>
      <c r="G1614" s="11">
        <f t="shared" ref="G1614:G1645" si="76">$E1614*$B$8</f>
        <v>113.52837</v>
      </c>
      <c r="H1614" s="8">
        <f t="shared" si="74"/>
        <v>-242.11018786993318</v>
      </c>
      <c r="K1614" s="63"/>
      <c r="L1614" s="63"/>
      <c r="M1614" s="63"/>
    </row>
    <row r="1615" spans="1:13" outlineLevel="1">
      <c r="A1615" s="6"/>
      <c r="B1615" s="36">
        <v>42704</v>
      </c>
      <c r="C1615" s="37">
        <v>0.375</v>
      </c>
      <c r="D1615" s="39">
        <v>-3.9878299999999998</v>
      </c>
      <c r="E1615" s="39">
        <v>128.16999999999999</v>
      </c>
      <c r="F1615" s="11">
        <f t="shared" si="75"/>
        <v>-3.986633651</v>
      </c>
      <c r="G1615" s="11">
        <f t="shared" si="76"/>
        <v>129.38761499999998</v>
      </c>
      <c r="H1615" s="8">
        <f t="shared" ref="H1615:H1645" si="77">F1615*($B$6-G1615)</f>
        <v>-193.79976989636771</v>
      </c>
      <c r="K1615" s="63"/>
      <c r="L1615" s="63"/>
      <c r="M1615" s="63"/>
    </row>
    <row r="1616" spans="1:13" outlineLevel="1">
      <c r="A1616" s="6"/>
      <c r="B1616" s="36">
        <v>42704</v>
      </c>
      <c r="C1616" s="37">
        <v>0.39583333333333331</v>
      </c>
      <c r="D1616" s="39">
        <v>-3.2140950000000004</v>
      </c>
      <c r="E1616" s="39">
        <v>158.01</v>
      </c>
      <c r="F1616" s="11">
        <f t="shared" si="75"/>
        <v>-3.2131307715000004</v>
      </c>
      <c r="G1616" s="11">
        <f t="shared" si="76"/>
        <v>159.51109500000001</v>
      </c>
      <c r="H1616" s="8">
        <f t="shared" si="77"/>
        <v>-59.407269586840179</v>
      </c>
      <c r="K1616" s="63"/>
      <c r="L1616" s="63"/>
      <c r="M1616" s="63"/>
    </row>
    <row r="1617" spans="1:13" outlineLevel="1">
      <c r="A1617" s="6"/>
      <c r="B1617" s="36">
        <v>42704</v>
      </c>
      <c r="C1617" s="37">
        <v>0.41666666666666669</v>
      </c>
      <c r="D1617" s="39">
        <v>-4.8297550000000005</v>
      </c>
      <c r="E1617" s="39">
        <v>108.35</v>
      </c>
      <c r="F1617" s="11">
        <f t="shared" si="75"/>
        <v>-4.8283060735000003</v>
      </c>
      <c r="G1617" s="11">
        <f t="shared" si="76"/>
        <v>109.37932499999999</v>
      </c>
      <c r="H1617" s="8">
        <f t="shared" si="77"/>
        <v>-331.32162187016968</v>
      </c>
      <c r="K1617" s="63"/>
      <c r="L1617" s="63"/>
      <c r="M1617" s="63"/>
    </row>
    <row r="1618" spans="1:13" outlineLevel="1">
      <c r="A1618" s="6"/>
      <c r="B1618" s="36">
        <v>42704</v>
      </c>
      <c r="C1618" s="37">
        <v>0.4375</v>
      </c>
      <c r="D1618" s="39">
        <v>-5.7002790000000001</v>
      </c>
      <c r="E1618" s="39">
        <v>100.94</v>
      </c>
      <c r="F1618" s="11">
        <f t="shared" si="75"/>
        <v>-5.6985689163000002</v>
      </c>
      <c r="G1618" s="11">
        <f t="shared" si="76"/>
        <v>101.89893000000001</v>
      </c>
      <c r="H1618" s="8">
        <f t="shared" si="77"/>
        <v>-433.66719199917043</v>
      </c>
      <c r="K1618" s="63"/>
      <c r="L1618" s="63"/>
      <c r="M1618" s="63"/>
    </row>
    <row r="1619" spans="1:13" outlineLevel="1">
      <c r="A1619" s="6"/>
      <c r="B1619" s="36">
        <v>42704</v>
      </c>
      <c r="C1619" s="37">
        <v>0.45833333333333331</v>
      </c>
      <c r="D1619" s="39">
        <v>-5.8778379999999997</v>
      </c>
      <c r="E1619" s="39">
        <v>114.55</v>
      </c>
      <c r="F1619" s="11">
        <f t="shared" si="75"/>
        <v>-5.8760746485999995</v>
      </c>
      <c r="G1619" s="11">
        <f t="shared" si="76"/>
        <v>115.63822500000001</v>
      </c>
      <c r="H1619" s="8">
        <f t="shared" si="77"/>
        <v>-366.4424451191972</v>
      </c>
      <c r="K1619" s="63"/>
      <c r="L1619" s="63"/>
      <c r="M1619" s="63"/>
    </row>
    <row r="1620" spans="1:13" outlineLevel="1">
      <c r="A1620" s="6"/>
      <c r="B1620" s="36">
        <v>42704</v>
      </c>
      <c r="C1620" s="37">
        <v>0.47916666666666669</v>
      </c>
      <c r="D1620" s="39">
        <v>-5.9224809999999994</v>
      </c>
      <c r="E1620" s="39">
        <v>96.24</v>
      </c>
      <c r="F1620" s="11">
        <f t="shared" si="75"/>
        <v>-5.9207042556999996</v>
      </c>
      <c r="G1620" s="11">
        <f t="shared" si="76"/>
        <v>97.15428</v>
      </c>
      <c r="H1620" s="8">
        <f t="shared" si="77"/>
        <v>-478.66359845913058</v>
      </c>
      <c r="K1620" s="63"/>
      <c r="L1620" s="63"/>
      <c r="M1620" s="63"/>
    </row>
    <row r="1621" spans="1:13" outlineLevel="1">
      <c r="A1621" s="6"/>
      <c r="B1621" s="36">
        <v>42704</v>
      </c>
      <c r="C1621" s="37">
        <v>0.5</v>
      </c>
      <c r="D1621" s="39">
        <v>-5.9707569999999999</v>
      </c>
      <c r="E1621" s="39">
        <v>124.54</v>
      </c>
      <c r="F1621" s="11">
        <f t="shared" si="75"/>
        <v>-5.9689657728999999</v>
      </c>
      <c r="G1621" s="11">
        <f t="shared" si="76"/>
        <v>125.72313000000001</v>
      </c>
      <c r="H1621" s="8">
        <f t="shared" si="77"/>
        <v>-312.03884774434272</v>
      </c>
      <c r="K1621" s="63"/>
      <c r="L1621" s="63"/>
      <c r="M1621" s="63"/>
    </row>
    <row r="1622" spans="1:13" outlineLevel="1">
      <c r="A1622" s="6"/>
      <c r="B1622" s="36">
        <v>42704</v>
      </c>
      <c r="C1622" s="37">
        <v>0.52083333333333337</v>
      </c>
      <c r="D1622" s="39">
        <v>-5.9779179999999998</v>
      </c>
      <c r="E1622" s="39">
        <v>121.47</v>
      </c>
      <c r="F1622" s="11">
        <f t="shared" si="75"/>
        <v>-5.9761246245999997</v>
      </c>
      <c r="G1622" s="11">
        <f t="shared" si="76"/>
        <v>122.62396500000001</v>
      </c>
      <c r="H1622" s="8">
        <f t="shared" si="77"/>
        <v>-330.93408637621138</v>
      </c>
      <c r="K1622" s="63"/>
      <c r="L1622" s="63"/>
      <c r="M1622" s="63"/>
    </row>
    <row r="1623" spans="1:13" outlineLevel="1">
      <c r="A1623" s="6"/>
      <c r="B1623" s="36">
        <v>42704</v>
      </c>
      <c r="C1623" s="37">
        <v>0.54166666666666663</v>
      </c>
      <c r="D1623" s="39">
        <v>-5.914739</v>
      </c>
      <c r="E1623" s="39">
        <v>159.83000000000001</v>
      </c>
      <c r="F1623" s="11">
        <f t="shared" si="75"/>
        <v>-5.9129645783000004</v>
      </c>
      <c r="G1623" s="11">
        <f t="shared" si="76"/>
        <v>161.34838500000004</v>
      </c>
      <c r="H1623" s="8">
        <f t="shared" si="77"/>
        <v>-98.460409666488744</v>
      </c>
      <c r="K1623" s="63"/>
      <c r="L1623" s="63"/>
      <c r="M1623" s="63"/>
    </row>
    <row r="1624" spans="1:13" outlineLevel="1">
      <c r="A1624" s="6"/>
      <c r="B1624" s="36">
        <v>42704</v>
      </c>
      <c r="C1624" s="37">
        <v>0.5625</v>
      </c>
      <c r="D1624" s="39">
        <v>-4.0051410000000001</v>
      </c>
      <c r="E1624" s="39">
        <v>185.87</v>
      </c>
      <c r="F1624" s="11">
        <f t="shared" si="75"/>
        <v>-4.0039394577000005</v>
      </c>
      <c r="G1624" s="11">
        <f t="shared" si="76"/>
        <v>187.63576500000002</v>
      </c>
      <c r="H1624" s="8">
        <f t="shared" si="77"/>
        <v>38.581019688624728</v>
      </c>
      <c r="K1624" s="63"/>
      <c r="L1624" s="63"/>
      <c r="M1624" s="63"/>
    </row>
    <row r="1625" spans="1:13" outlineLevel="1">
      <c r="A1625" s="6"/>
      <c r="B1625" s="36">
        <v>42704</v>
      </c>
      <c r="C1625" s="37">
        <v>0.58333333333333337</v>
      </c>
      <c r="D1625" s="39">
        <v>-3.5635140000000001</v>
      </c>
      <c r="E1625" s="39">
        <v>141.19</v>
      </c>
      <c r="F1625" s="11">
        <f t="shared" si="75"/>
        <v>-3.5624449458000003</v>
      </c>
      <c r="G1625" s="11">
        <f t="shared" si="76"/>
        <v>142.531305</v>
      </c>
      <c r="H1625" s="8">
        <f t="shared" si="77"/>
        <v>-126.35527323687172</v>
      </c>
      <c r="K1625" s="63"/>
      <c r="L1625" s="63"/>
      <c r="M1625" s="63"/>
    </row>
    <row r="1626" spans="1:13" outlineLevel="1">
      <c r="A1626" s="6"/>
      <c r="B1626" s="36">
        <v>42704</v>
      </c>
      <c r="C1626" s="37">
        <v>0.60416666666666663</v>
      </c>
      <c r="D1626" s="39">
        <v>-3.0908120000000001</v>
      </c>
      <c r="E1626" s="39">
        <v>76.16</v>
      </c>
      <c r="F1626" s="11">
        <f t="shared" si="75"/>
        <v>-3.0898847564</v>
      </c>
      <c r="G1626" s="11">
        <f t="shared" si="76"/>
        <v>76.883520000000004</v>
      </c>
      <c r="H1626" s="8">
        <f t="shared" si="77"/>
        <v>-312.43827017282547</v>
      </c>
      <c r="K1626" s="63"/>
      <c r="L1626" s="63"/>
      <c r="M1626" s="63"/>
    </row>
    <row r="1627" spans="1:13" outlineLevel="1">
      <c r="A1627" s="6"/>
      <c r="B1627" s="36">
        <v>42704</v>
      </c>
      <c r="C1627" s="37">
        <v>0.625</v>
      </c>
      <c r="D1627" s="39">
        <v>-3.0750709999999999</v>
      </c>
      <c r="E1627" s="39">
        <v>140.32</v>
      </c>
      <c r="F1627" s="11">
        <f t="shared" si="75"/>
        <v>-3.0741484787000002</v>
      </c>
      <c r="G1627" s="11">
        <f t="shared" si="76"/>
        <v>141.65304</v>
      </c>
      <c r="H1627" s="8">
        <f t="shared" si="77"/>
        <v>-111.73595178936975</v>
      </c>
      <c r="K1627" s="63"/>
      <c r="L1627" s="63"/>
      <c r="M1627" s="63"/>
    </row>
    <row r="1628" spans="1:13" outlineLevel="1">
      <c r="A1628" s="6"/>
      <c r="B1628" s="36">
        <v>42704</v>
      </c>
      <c r="C1628" s="37">
        <v>0.64583333333333337</v>
      </c>
      <c r="D1628" s="39">
        <v>-3.6928169999999998</v>
      </c>
      <c r="E1628" s="39">
        <v>112.93</v>
      </c>
      <c r="F1628" s="11">
        <f t="shared" si="75"/>
        <v>-3.6917091548999998</v>
      </c>
      <c r="G1628" s="11">
        <f t="shared" si="76"/>
        <v>114.00283500000002</v>
      </c>
      <c r="H1628" s="8">
        <f t="shared" si="77"/>
        <v>-236.25891991814578</v>
      </c>
      <c r="K1628" s="63"/>
      <c r="L1628" s="63"/>
      <c r="M1628" s="63"/>
    </row>
    <row r="1629" spans="1:13" outlineLevel="1">
      <c r="A1629" s="6"/>
      <c r="B1629" s="36">
        <v>42704</v>
      </c>
      <c r="C1629" s="37">
        <v>0.66666666666666663</v>
      </c>
      <c r="D1629" s="39">
        <v>-3.570093</v>
      </c>
      <c r="E1629" s="39">
        <v>71.709999999999994</v>
      </c>
      <c r="F1629" s="11">
        <f t="shared" si="75"/>
        <v>-3.5690219721000003</v>
      </c>
      <c r="G1629" s="11">
        <f t="shared" si="76"/>
        <v>72.391244999999998</v>
      </c>
      <c r="H1629" s="8">
        <f t="shared" si="77"/>
        <v>-376.91996704112574</v>
      </c>
      <c r="K1629" s="63"/>
      <c r="L1629" s="63"/>
      <c r="M1629" s="63"/>
    </row>
    <row r="1630" spans="1:13" outlineLevel="1">
      <c r="A1630" s="6"/>
      <c r="B1630" s="36">
        <v>42704</v>
      </c>
      <c r="C1630" s="37">
        <v>0.6875</v>
      </c>
      <c r="D1630" s="39">
        <v>-3.0519759999999998</v>
      </c>
      <c r="E1630" s="39">
        <v>78</v>
      </c>
      <c r="F1630" s="11">
        <f t="shared" si="75"/>
        <v>-3.0510604072</v>
      </c>
      <c r="G1630" s="11">
        <f t="shared" si="76"/>
        <v>78.741</v>
      </c>
      <c r="H1630" s="8">
        <f t="shared" si="77"/>
        <v>-302.84520495826479</v>
      </c>
      <c r="K1630" s="63"/>
      <c r="L1630" s="63"/>
      <c r="M1630" s="63"/>
    </row>
    <row r="1631" spans="1:13" outlineLevel="1">
      <c r="A1631" s="6"/>
      <c r="B1631" s="36">
        <v>42704</v>
      </c>
      <c r="C1631" s="37">
        <v>0.70833333333333337</v>
      </c>
      <c r="D1631" s="39">
        <v>-1.0223640000000001</v>
      </c>
      <c r="E1631" s="39">
        <v>93.4</v>
      </c>
      <c r="F1631" s="11">
        <f t="shared" si="75"/>
        <v>-1.0220572908000001</v>
      </c>
      <c r="G1631" s="11">
        <f t="shared" si="76"/>
        <v>94.287300000000016</v>
      </c>
      <c r="H1631" s="8">
        <f t="shared" si="77"/>
        <v>-85.559175367553152</v>
      </c>
      <c r="K1631" s="63"/>
      <c r="L1631" s="63"/>
      <c r="M1631" s="63"/>
    </row>
    <row r="1632" spans="1:13" outlineLevel="1">
      <c r="A1632" s="6"/>
      <c r="B1632" s="36">
        <v>42704</v>
      </c>
      <c r="C1632" s="37">
        <v>0.72916666666666663</v>
      </c>
      <c r="D1632" s="39">
        <v>-1.065286</v>
      </c>
      <c r="E1632" s="39">
        <v>75.319999999999993</v>
      </c>
      <c r="F1632" s="11">
        <f t="shared" si="75"/>
        <v>-1.0649664141999999</v>
      </c>
      <c r="G1632" s="11">
        <f t="shared" si="76"/>
        <v>76.035539999999997</v>
      </c>
      <c r="H1632" s="8">
        <f t="shared" si="77"/>
        <v>-108.58872534203933</v>
      </c>
      <c r="K1632" s="63"/>
      <c r="L1632" s="63"/>
      <c r="M1632" s="63"/>
    </row>
    <row r="1633" spans="1:13" outlineLevel="1">
      <c r="A1633" s="6"/>
      <c r="B1633" s="36">
        <v>42704</v>
      </c>
      <c r="C1633" s="37">
        <v>0.75</v>
      </c>
      <c r="D1633" s="39">
        <v>-0.39498400000000006</v>
      </c>
      <c r="E1633" s="39">
        <v>85.07</v>
      </c>
      <c r="F1633" s="11">
        <f t="shared" si="75"/>
        <v>-0.39486550480000004</v>
      </c>
      <c r="G1633" s="11">
        <f t="shared" si="76"/>
        <v>85.878164999999996</v>
      </c>
      <c r="H1633" s="8">
        <f t="shared" si="77"/>
        <v>-36.375734880377316</v>
      </c>
      <c r="K1633" s="63"/>
      <c r="L1633" s="63"/>
      <c r="M1633" s="63"/>
    </row>
    <row r="1634" spans="1:13" outlineLevel="1">
      <c r="A1634" s="6"/>
      <c r="B1634" s="36">
        <v>42704</v>
      </c>
      <c r="C1634" s="37">
        <v>0.77083333333333337</v>
      </c>
      <c r="D1634" s="39">
        <v>-0.19661000000000001</v>
      </c>
      <c r="E1634" s="39">
        <v>78.209999999999994</v>
      </c>
      <c r="F1634" s="11">
        <f t="shared" si="75"/>
        <v>-0.19655101700000002</v>
      </c>
      <c r="G1634" s="11">
        <f t="shared" si="76"/>
        <v>78.952995000000001</v>
      </c>
      <c r="H1634" s="8">
        <f t="shared" si="77"/>
        <v>-19.467789563554089</v>
      </c>
      <c r="K1634" s="63"/>
      <c r="L1634" s="63"/>
      <c r="M1634" s="63"/>
    </row>
    <row r="1635" spans="1:13" outlineLevel="1">
      <c r="A1635" s="6"/>
      <c r="B1635" s="36">
        <v>42704</v>
      </c>
      <c r="C1635" s="37">
        <v>0.79166666666666663</v>
      </c>
      <c r="D1635" s="39">
        <v>-7.5328000000000006E-2</v>
      </c>
      <c r="E1635" s="39">
        <v>89.25</v>
      </c>
      <c r="F1635" s="11">
        <f t="shared" si="75"/>
        <v>-7.5305401600000002E-2</v>
      </c>
      <c r="G1635" s="11">
        <f t="shared" si="76"/>
        <v>90.097875000000002</v>
      </c>
      <c r="H1635" s="8">
        <f t="shared" si="77"/>
        <v>-6.6195048246184003</v>
      </c>
      <c r="K1635" s="63"/>
      <c r="L1635" s="63"/>
      <c r="M1635" s="63"/>
    </row>
    <row r="1636" spans="1:13" outlineLevel="1">
      <c r="A1636" s="6"/>
      <c r="B1636" s="36">
        <v>42704</v>
      </c>
      <c r="C1636" s="37">
        <v>0.8125</v>
      </c>
      <c r="D1636" s="39">
        <v>-2.1000000000000002E-5</v>
      </c>
      <c r="E1636" s="39">
        <v>85.76</v>
      </c>
      <c r="F1636" s="11">
        <f t="shared" si="75"/>
        <v>-2.0993700000000002E-5</v>
      </c>
      <c r="G1636" s="11">
        <f t="shared" si="76"/>
        <v>86.574720000000013</v>
      </c>
      <c r="H1636" s="8">
        <f t="shared" si="77"/>
        <v>-1.919354900736E-3</v>
      </c>
      <c r="K1636" s="63"/>
      <c r="L1636" s="63"/>
      <c r="M1636" s="63"/>
    </row>
    <row r="1637" spans="1:13" outlineLevel="1">
      <c r="A1637" s="6"/>
      <c r="B1637" s="36">
        <v>42704</v>
      </c>
      <c r="C1637" s="37">
        <v>0.83333333333333337</v>
      </c>
      <c r="D1637" s="39">
        <v>0</v>
      </c>
      <c r="E1637" s="39">
        <v>84.91</v>
      </c>
      <c r="F1637" s="11">
        <f t="shared" si="75"/>
        <v>0</v>
      </c>
      <c r="G1637" s="11">
        <f t="shared" si="76"/>
        <v>85.716645</v>
      </c>
      <c r="H1637" s="8">
        <f t="shared" si="77"/>
        <v>0</v>
      </c>
      <c r="K1637" s="63"/>
      <c r="L1637" s="63"/>
      <c r="M1637" s="63"/>
    </row>
    <row r="1638" spans="1:13" outlineLevel="1">
      <c r="A1638" s="6"/>
      <c r="B1638" s="36">
        <v>42704</v>
      </c>
      <c r="C1638" s="37">
        <v>0.85416666666666663</v>
      </c>
      <c r="D1638" s="39">
        <v>0</v>
      </c>
      <c r="E1638" s="39">
        <v>81.17</v>
      </c>
      <c r="F1638" s="11">
        <f t="shared" si="75"/>
        <v>0</v>
      </c>
      <c r="G1638" s="11">
        <f t="shared" si="76"/>
        <v>81.941115000000011</v>
      </c>
      <c r="H1638" s="8">
        <f t="shared" si="77"/>
        <v>0</v>
      </c>
      <c r="K1638" s="63"/>
      <c r="L1638" s="63"/>
      <c r="M1638" s="63"/>
    </row>
    <row r="1639" spans="1:13" outlineLevel="1">
      <c r="A1639" s="6"/>
      <c r="B1639" s="36">
        <v>42704</v>
      </c>
      <c r="C1639" s="37">
        <v>0.875</v>
      </c>
      <c r="D1639" s="39">
        <v>0</v>
      </c>
      <c r="E1639" s="39">
        <v>59.02</v>
      </c>
      <c r="F1639" s="11">
        <f t="shared" si="75"/>
        <v>0</v>
      </c>
      <c r="G1639" s="11">
        <f t="shared" si="76"/>
        <v>59.580690000000004</v>
      </c>
      <c r="H1639" s="8">
        <f t="shared" si="77"/>
        <v>0</v>
      </c>
      <c r="K1639" s="63"/>
      <c r="L1639" s="63"/>
      <c r="M1639" s="63"/>
    </row>
    <row r="1640" spans="1:13" outlineLevel="1">
      <c r="A1640" s="6"/>
      <c r="B1640" s="36">
        <v>42704</v>
      </c>
      <c r="C1640" s="37">
        <v>0.89583333333333337</v>
      </c>
      <c r="D1640" s="39">
        <v>0</v>
      </c>
      <c r="E1640" s="39">
        <v>55.12</v>
      </c>
      <c r="F1640" s="11">
        <f t="shared" si="75"/>
        <v>0</v>
      </c>
      <c r="G1640" s="11">
        <f t="shared" si="76"/>
        <v>55.643639999999998</v>
      </c>
      <c r="H1640" s="8">
        <f t="shared" si="77"/>
        <v>0</v>
      </c>
      <c r="K1640" s="63"/>
      <c r="L1640" s="63"/>
      <c r="M1640" s="63"/>
    </row>
    <row r="1641" spans="1:13" outlineLevel="1">
      <c r="A1641" s="6"/>
      <c r="B1641" s="36">
        <v>42704</v>
      </c>
      <c r="C1641" s="37">
        <v>0.91666666666666663</v>
      </c>
      <c r="D1641" s="39">
        <v>0</v>
      </c>
      <c r="E1641" s="39">
        <v>48.79</v>
      </c>
      <c r="F1641" s="11">
        <f t="shared" si="75"/>
        <v>0</v>
      </c>
      <c r="G1641" s="11">
        <f t="shared" si="76"/>
        <v>49.253505000000004</v>
      </c>
      <c r="H1641" s="8">
        <f t="shared" si="77"/>
        <v>0</v>
      </c>
      <c r="K1641" s="63"/>
      <c r="L1641" s="63"/>
      <c r="M1641" s="63"/>
    </row>
    <row r="1642" spans="1:13" outlineLevel="1">
      <c r="A1642" s="6"/>
      <c r="B1642" s="36">
        <v>42704</v>
      </c>
      <c r="C1642" s="37">
        <v>0.9375</v>
      </c>
      <c r="D1642" s="39">
        <v>0</v>
      </c>
      <c r="E1642" s="39">
        <v>83.07</v>
      </c>
      <c r="F1642" s="11">
        <f t="shared" si="75"/>
        <v>0</v>
      </c>
      <c r="G1642" s="11">
        <f t="shared" si="76"/>
        <v>83.859165000000004</v>
      </c>
      <c r="H1642" s="8">
        <f t="shared" si="77"/>
        <v>0</v>
      </c>
      <c r="K1642" s="63"/>
      <c r="L1642" s="63"/>
      <c r="M1642" s="63"/>
    </row>
    <row r="1643" spans="1:13" outlineLevel="1">
      <c r="A1643" s="6"/>
      <c r="B1643" s="36">
        <v>42704</v>
      </c>
      <c r="C1643" s="37">
        <v>0.95833333333333337</v>
      </c>
      <c r="D1643" s="39">
        <v>0</v>
      </c>
      <c r="E1643" s="39">
        <v>69.010000000000005</v>
      </c>
      <c r="F1643" s="11">
        <f t="shared" si="75"/>
        <v>0</v>
      </c>
      <c r="G1643" s="11">
        <f t="shared" si="76"/>
        <v>69.66559500000001</v>
      </c>
      <c r="H1643" s="8">
        <f t="shared" si="77"/>
        <v>0</v>
      </c>
      <c r="K1643" s="63"/>
      <c r="L1643" s="63"/>
      <c r="M1643" s="63"/>
    </row>
    <row r="1644" spans="1:13" outlineLevel="1">
      <c r="A1644" s="6"/>
      <c r="B1644" s="36">
        <v>42704</v>
      </c>
      <c r="C1644" s="37">
        <v>0.97916666666666663</v>
      </c>
      <c r="D1644" s="39">
        <v>0</v>
      </c>
      <c r="E1644" s="39">
        <v>63.42</v>
      </c>
      <c r="F1644" s="11">
        <f t="shared" si="75"/>
        <v>0</v>
      </c>
      <c r="G1644" s="11">
        <f t="shared" si="76"/>
        <v>64.022490000000005</v>
      </c>
      <c r="H1644" s="8">
        <f t="shared" si="77"/>
        <v>0</v>
      </c>
      <c r="K1644" s="63"/>
      <c r="L1644" s="63"/>
      <c r="M1644" s="63"/>
    </row>
    <row r="1645" spans="1:13" outlineLevel="1">
      <c r="A1645" s="6"/>
      <c r="B1645" s="36">
        <v>42704</v>
      </c>
      <c r="C1645" s="37">
        <v>0</v>
      </c>
      <c r="D1645" s="39">
        <v>0</v>
      </c>
      <c r="E1645" s="39">
        <v>59.17</v>
      </c>
      <c r="F1645" s="11">
        <f t="shared" si="75"/>
        <v>0</v>
      </c>
      <c r="G1645" s="11">
        <f t="shared" si="76"/>
        <v>59.732115000000007</v>
      </c>
      <c r="H1645" s="8">
        <f t="shared" si="77"/>
        <v>0</v>
      </c>
      <c r="K1645" s="63"/>
      <c r="L1645" s="63"/>
      <c r="M1645" s="63"/>
    </row>
    <row r="1646" spans="1:13" outlineLevel="1">
      <c r="A1646" s="6"/>
      <c r="B1646" s="36">
        <v>42705</v>
      </c>
      <c r="C1646" s="37">
        <v>2.0833333333333332E-2</v>
      </c>
      <c r="D1646" s="38">
        <v>0</v>
      </c>
      <c r="E1646" s="39">
        <v>52.97</v>
      </c>
      <c r="F1646" s="11">
        <v>0</v>
      </c>
      <c r="G1646" s="11">
        <v>53.473215000000003</v>
      </c>
      <c r="H1646" s="8">
        <f>F1646*($B$6-G1646)</f>
        <v>0</v>
      </c>
      <c r="K1646" s="63"/>
      <c r="L1646" s="63"/>
      <c r="M1646" s="63"/>
    </row>
    <row r="1647" spans="1:13" outlineLevel="1">
      <c r="A1647" s="6"/>
      <c r="B1647" s="36">
        <v>42705</v>
      </c>
      <c r="C1647" s="37">
        <v>4.1666666666666664E-2</v>
      </c>
      <c r="D1647" s="39">
        <v>0</v>
      </c>
      <c r="E1647" s="39">
        <v>42.08</v>
      </c>
      <c r="F1647" s="11">
        <v>0</v>
      </c>
      <c r="G1647" s="11">
        <v>42.479759999999999</v>
      </c>
      <c r="H1647" s="8">
        <f t="shared" ref="H1647:H1710" si="78">F1647*($B$6-G1647)</f>
        <v>0</v>
      </c>
      <c r="K1647" s="63"/>
      <c r="L1647" s="63"/>
      <c r="M1647" s="63"/>
    </row>
    <row r="1648" spans="1:13" outlineLevel="1">
      <c r="A1648" s="6"/>
      <c r="B1648" s="36">
        <v>42705</v>
      </c>
      <c r="C1648" s="37">
        <v>6.25E-2</v>
      </c>
      <c r="D1648" s="39">
        <v>0</v>
      </c>
      <c r="E1648" s="39">
        <v>50.16</v>
      </c>
      <c r="F1648" s="11">
        <v>0</v>
      </c>
      <c r="G1648" s="11">
        <v>50.636519999999997</v>
      </c>
      <c r="H1648" s="8">
        <f t="shared" si="78"/>
        <v>0</v>
      </c>
      <c r="K1648" s="63"/>
      <c r="L1648" s="63"/>
      <c r="M1648" s="63"/>
    </row>
    <row r="1649" spans="1:13" outlineLevel="1">
      <c r="A1649" s="6"/>
      <c r="B1649" s="36">
        <v>42705</v>
      </c>
      <c r="C1649" s="37">
        <v>8.3333333333333329E-2</v>
      </c>
      <c r="D1649" s="39">
        <v>0</v>
      </c>
      <c r="E1649" s="39">
        <v>47.64</v>
      </c>
      <c r="F1649" s="11">
        <v>0</v>
      </c>
      <c r="G1649" s="11">
        <v>48.092580000000005</v>
      </c>
      <c r="H1649" s="8">
        <f t="shared" si="78"/>
        <v>0</v>
      </c>
      <c r="K1649" s="63"/>
      <c r="L1649" s="63"/>
      <c r="M1649" s="63"/>
    </row>
    <row r="1650" spans="1:13" outlineLevel="1">
      <c r="A1650" s="6"/>
      <c r="B1650" s="36">
        <v>42705</v>
      </c>
      <c r="C1650" s="37">
        <v>0.10416666666666667</v>
      </c>
      <c r="D1650" s="39">
        <v>0</v>
      </c>
      <c r="E1650" s="39">
        <v>45.5</v>
      </c>
      <c r="F1650" s="11">
        <v>0</v>
      </c>
      <c r="G1650" s="11">
        <v>45.932250000000003</v>
      </c>
      <c r="H1650" s="8">
        <f t="shared" si="78"/>
        <v>0</v>
      </c>
      <c r="K1650" s="63"/>
      <c r="L1650" s="63"/>
      <c r="M1650" s="63"/>
    </row>
    <row r="1651" spans="1:13" outlineLevel="1">
      <c r="A1651" s="6"/>
      <c r="B1651" s="36">
        <v>42705</v>
      </c>
      <c r="C1651" s="37">
        <v>0.125</v>
      </c>
      <c r="D1651" s="39">
        <v>0</v>
      </c>
      <c r="E1651" s="39">
        <v>51.77</v>
      </c>
      <c r="F1651" s="11">
        <v>0</v>
      </c>
      <c r="G1651" s="11">
        <v>52.261815000000006</v>
      </c>
      <c r="H1651" s="8">
        <f t="shared" si="78"/>
        <v>0</v>
      </c>
      <c r="K1651" s="63"/>
      <c r="L1651" s="63"/>
      <c r="M1651" s="63"/>
    </row>
    <row r="1652" spans="1:13" outlineLevel="1">
      <c r="A1652" s="6"/>
      <c r="B1652" s="36">
        <v>42705</v>
      </c>
      <c r="C1652" s="37">
        <v>0.14583333333333334</v>
      </c>
      <c r="D1652" s="39">
        <v>0</v>
      </c>
      <c r="E1652" s="39">
        <v>49.34</v>
      </c>
      <c r="F1652" s="11">
        <v>0</v>
      </c>
      <c r="G1652" s="11">
        <v>49.808730000000004</v>
      </c>
      <c r="H1652" s="8">
        <f t="shared" si="78"/>
        <v>0</v>
      </c>
      <c r="K1652" s="63"/>
      <c r="L1652" s="63"/>
      <c r="M1652" s="63"/>
    </row>
    <row r="1653" spans="1:13" outlineLevel="1">
      <c r="A1653" s="6"/>
      <c r="B1653" s="36">
        <v>42705</v>
      </c>
      <c r="C1653" s="37">
        <v>0.16666666666666666</v>
      </c>
      <c r="D1653" s="39">
        <v>0</v>
      </c>
      <c r="E1653" s="39">
        <v>49.34</v>
      </c>
      <c r="F1653" s="11">
        <v>0</v>
      </c>
      <c r="G1653" s="11">
        <v>49.808730000000004</v>
      </c>
      <c r="H1653" s="8">
        <f t="shared" si="78"/>
        <v>0</v>
      </c>
      <c r="K1653" s="63"/>
      <c r="L1653" s="63"/>
      <c r="M1653" s="63"/>
    </row>
    <row r="1654" spans="1:13" outlineLevel="1">
      <c r="A1654" s="6"/>
      <c r="B1654" s="36">
        <v>42705</v>
      </c>
      <c r="C1654" s="37">
        <v>0.1875</v>
      </c>
      <c r="D1654" s="39">
        <v>0</v>
      </c>
      <c r="E1654" s="39">
        <v>55.08</v>
      </c>
      <c r="F1654" s="11">
        <v>0</v>
      </c>
      <c r="G1654" s="11">
        <v>55.603259999999999</v>
      </c>
      <c r="H1654" s="8">
        <f t="shared" si="78"/>
        <v>0</v>
      </c>
      <c r="K1654" s="63"/>
      <c r="L1654" s="63"/>
      <c r="M1654" s="63"/>
    </row>
    <row r="1655" spans="1:13" outlineLevel="1">
      <c r="A1655" s="6"/>
      <c r="B1655" s="36">
        <v>42705</v>
      </c>
      <c r="C1655" s="37">
        <v>0.20833333333333334</v>
      </c>
      <c r="D1655" s="39">
        <v>0</v>
      </c>
      <c r="E1655" s="39">
        <v>49.19</v>
      </c>
      <c r="F1655" s="11">
        <v>0</v>
      </c>
      <c r="G1655" s="11">
        <v>49.657305000000001</v>
      </c>
      <c r="H1655" s="8">
        <f t="shared" si="78"/>
        <v>0</v>
      </c>
      <c r="K1655" s="63"/>
      <c r="L1655" s="63"/>
      <c r="M1655" s="63"/>
    </row>
    <row r="1656" spans="1:13" outlineLevel="1">
      <c r="A1656" s="6"/>
      <c r="B1656" s="36">
        <v>42705</v>
      </c>
      <c r="C1656" s="37">
        <v>0.22916666666666666</v>
      </c>
      <c r="D1656" s="39">
        <v>3.5222000000000003E-2</v>
      </c>
      <c r="E1656" s="39">
        <v>76.81</v>
      </c>
      <c r="F1656" s="11">
        <v>3.5211433400000006E-2</v>
      </c>
      <c r="G1656" s="11">
        <v>77.539695000000009</v>
      </c>
      <c r="H1656" s="8">
        <f t="shared" si="78"/>
        <v>3.5373513388511872</v>
      </c>
      <c r="K1656" s="63"/>
      <c r="L1656" s="63"/>
      <c r="M1656" s="63"/>
    </row>
    <row r="1657" spans="1:13" outlineLevel="1">
      <c r="A1657" s="6"/>
      <c r="B1657" s="36">
        <v>42705</v>
      </c>
      <c r="C1657" s="37">
        <v>0.25</v>
      </c>
      <c r="D1657" s="39">
        <v>0.26933699999999999</v>
      </c>
      <c r="E1657" s="39">
        <v>69.790000000000006</v>
      </c>
      <c r="F1657" s="11">
        <v>0.26925619890000002</v>
      </c>
      <c r="G1657" s="11">
        <v>70.453005000000005</v>
      </c>
      <c r="H1657" s="8">
        <f t="shared" si="78"/>
        <v>28.957695076817306</v>
      </c>
      <c r="K1657" s="63"/>
      <c r="L1657" s="63"/>
      <c r="M1657" s="63"/>
    </row>
    <row r="1658" spans="1:13" outlineLevel="1">
      <c r="A1658" s="6"/>
      <c r="B1658" s="36">
        <v>42705</v>
      </c>
      <c r="C1658" s="37">
        <v>0.27083333333333331</v>
      </c>
      <c r="D1658" s="39">
        <v>0.80945199999999995</v>
      </c>
      <c r="E1658" s="39">
        <v>138.09</v>
      </c>
      <c r="F1658" s="11">
        <v>0.80920916440000001</v>
      </c>
      <c r="G1658" s="11">
        <v>139.40185500000001</v>
      </c>
      <c r="H1658" s="8">
        <f t="shared" si="78"/>
        <v>31.233972662840028</v>
      </c>
      <c r="K1658" s="63"/>
      <c r="L1658" s="63"/>
      <c r="M1658" s="63"/>
    </row>
    <row r="1659" spans="1:13" outlineLevel="1">
      <c r="A1659" s="6"/>
      <c r="B1659" s="36">
        <v>42705</v>
      </c>
      <c r="C1659" s="37">
        <v>0.29166666666666669</v>
      </c>
      <c r="D1659" s="39">
        <v>1.5964780000000001</v>
      </c>
      <c r="E1659" s="39">
        <v>121.49</v>
      </c>
      <c r="F1659" s="11">
        <v>1.5959990566000002</v>
      </c>
      <c r="G1659" s="11">
        <v>122.644155</v>
      </c>
      <c r="H1659" s="8">
        <f t="shared" si="78"/>
        <v>88.347876397295835</v>
      </c>
      <c r="K1659" s="63"/>
      <c r="L1659" s="63"/>
      <c r="M1659" s="63"/>
    </row>
    <row r="1660" spans="1:13" outlineLevel="1">
      <c r="A1660" s="6"/>
      <c r="B1660" s="36">
        <v>42705</v>
      </c>
      <c r="C1660" s="37">
        <v>0.3125</v>
      </c>
      <c r="D1660" s="39">
        <v>2.455864</v>
      </c>
      <c r="E1660" s="39">
        <v>87.89</v>
      </c>
      <c r="F1660" s="11">
        <v>2.4551272408</v>
      </c>
      <c r="G1660" s="11">
        <v>88.724955000000008</v>
      </c>
      <c r="H1660" s="8">
        <f t="shared" si="78"/>
        <v>219.18159490314582</v>
      </c>
      <c r="K1660" s="63"/>
      <c r="L1660" s="63"/>
      <c r="M1660" s="63"/>
    </row>
    <row r="1661" spans="1:13" outlineLevel="1">
      <c r="A1661" s="6"/>
      <c r="B1661" s="36">
        <v>42705</v>
      </c>
      <c r="C1661" s="37">
        <v>0.33333333333333331</v>
      </c>
      <c r="D1661" s="39">
        <v>3.2322009999999999</v>
      </c>
      <c r="E1661" s="39">
        <v>68.150000000000006</v>
      </c>
      <c r="F1661" s="11">
        <v>3.2312313396999999</v>
      </c>
      <c r="G1661" s="11">
        <v>68.797425000000004</v>
      </c>
      <c r="H1661" s="8">
        <f t="shared" si="78"/>
        <v>352.8587827159397</v>
      </c>
      <c r="K1661" s="63"/>
      <c r="L1661" s="63"/>
      <c r="M1661" s="63"/>
    </row>
    <row r="1662" spans="1:13" outlineLevel="1">
      <c r="A1662" s="6"/>
      <c r="B1662" s="36">
        <v>42705</v>
      </c>
      <c r="C1662" s="37">
        <v>0.35416666666666669</v>
      </c>
      <c r="D1662" s="39">
        <v>3.8624399999999999</v>
      </c>
      <c r="E1662" s="39">
        <v>78.849999999999994</v>
      </c>
      <c r="F1662" s="11">
        <v>3.8612812679999999</v>
      </c>
      <c r="G1662" s="11">
        <v>79.599074999999999</v>
      </c>
      <c r="H1662" s="8">
        <f t="shared" si="78"/>
        <v>379.95364845637289</v>
      </c>
      <c r="K1662" s="63"/>
      <c r="L1662" s="63"/>
      <c r="M1662" s="63"/>
    </row>
    <row r="1663" spans="1:13" outlineLevel="1">
      <c r="A1663" s="6"/>
      <c r="B1663" s="36">
        <v>42705</v>
      </c>
      <c r="C1663" s="37">
        <v>0.375</v>
      </c>
      <c r="D1663" s="39">
        <v>4.5419889999999992</v>
      </c>
      <c r="E1663" s="39">
        <v>82.19</v>
      </c>
      <c r="F1663" s="11">
        <v>4.5406264032999992</v>
      </c>
      <c r="G1663" s="11">
        <v>82.970804999999999</v>
      </c>
      <c r="H1663" s="8">
        <f t="shared" si="78"/>
        <v>431.49207190134427</v>
      </c>
      <c r="K1663" s="63"/>
      <c r="L1663" s="63"/>
      <c r="M1663" s="63"/>
    </row>
    <row r="1664" spans="1:13" outlineLevel="1">
      <c r="A1664" s="6"/>
      <c r="B1664" s="36">
        <v>42705</v>
      </c>
      <c r="C1664" s="37">
        <v>0.39583333333333331</v>
      </c>
      <c r="D1664" s="39">
        <v>4.9700899999999999</v>
      </c>
      <c r="E1664" s="39">
        <v>69.19</v>
      </c>
      <c r="F1664" s="11">
        <v>4.9685989729999998</v>
      </c>
      <c r="G1664" s="11">
        <v>69.847305000000006</v>
      </c>
      <c r="H1664" s="8">
        <f t="shared" si="78"/>
        <v>537.36736930418215</v>
      </c>
      <c r="K1664" s="63"/>
      <c r="L1664" s="63"/>
      <c r="M1664" s="63"/>
    </row>
    <row r="1665" spans="1:13" outlineLevel="1">
      <c r="A1665" s="6"/>
      <c r="B1665" s="36">
        <v>42705</v>
      </c>
      <c r="C1665" s="37">
        <v>0.41666666666666669</v>
      </c>
      <c r="D1665" s="39">
        <v>5.6079409999999994</v>
      </c>
      <c r="E1665" s="39">
        <v>65.28</v>
      </c>
      <c r="F1665" s="11">
        <v>5.6062586177</v>
      </c>
      <c r="G1665" s="11">
        <v>65.90016</v>
      </c>
      <c r="H1665" s="8">
        <f t="shared" si="78"/>
        <v>628.46069404279115</v>
      </c>
      <c r="K1665" s="63"/>
      <c r="L1665" s="63"/>
      <c r="M1665" s="63"/>
    </row>
    <row r="1666" spans="1:13" outlineLevel="1">
      <c r="A1666" s="6"/>
      <c r="B1666" s="36">
        <v>42705</v>
      </c>
      <c r="C1666" s="37">
        <v>0.4375</v>
      </c>
      <c r="D1666" s="39">
        <v>6.2096450000000001</v>
      </c>
      <c r="E1666" s="39">
        <v>48.78</v>
      </c>
      <c r="F1666" s="11">
        <v>6.2077821065000007</v>
      </c>
      <c r="G1666" s="11">
        <v>49.243410000000004</v>
      </c>
      <c r="H1666" s="8">
        <f t="shared" si="78"/>
        <v>799.29285549595681</v>
      </c>
      <c r="K1666" s="63"/>
      <c r="L1666" s="63"/>
      <c r="M1666" s="63"/>
    </row>
    <row r="1667" spans="1:13" outlineLevel="1">
      <c r="A1667" s="6"/>
      <c r="B1667" s="36">
        <v>42705</v>
      </c>
      <c r="C1667" s="37">
        <v>0.45833333333333331</v>
      </c>
      <c r="D1667" s="39">
        <v>6.3107990000000003</v>
      </c>
      <c r="E1667" s="39">
        <v>61.55</v>
      </c>
      <c r="F1667" s="11">
        <v>6.3089057603000001</v>
      </c>
      <c r="G1667" s="11">
        <v>62.134725000000003</v>
      </c>
      <c r="H1667" s="8">
        <f t="shared" si="78"/>
        <v>730.9831008662436</v>
      </c>
      <c r="K1667" s="63"/>
      <c r="L1667" s="63"/>
      <c r="M1667" s="63"/>
    </row>
    <row r="1668" spans="1:13" outlineLevel="1">
      <c r="A1668" s="6"/>
      <c r="B1668" s="36">
        <v>42705</v>
      </c>
      <c r="C1668" s="37">
        <v>0.47916666666666669</v>
      </c>
      <c r="D1668" s="39">
        <v>6.1810879999999999</v>
      </c>
      <c r="E1668" s="39">
        <v>68.77</v>
      </c>
      <c r="F1668" s="11">
        <v>6.1792336735999998</v>
      </c>
      <c r="G1668" s="11">
        <v>69.423315000000002</v>
      </c>
      <c r="H1668" s="8">
        <f t="shared" si="78"/>
        <v>670.92070811986002</v>
      </c>
      <c r="K1668" s="63"/>
      <c r="L1668" s="63"/>
      <c r="M1668" s="63"/>
    </row>
    <row r="1669" spans="1:13" outlineLevel="1">
      <c r="A1669" s="6"/>
      <c r="B1669" s="36">
        <v>42705</v>
      </c>
      <c r="C1669" s="37">
        <v>0.5</v>
      </c>
      <c r="D1669" s="39">
        <v>6.3255730000000003</v>
      </c>
      <c r="E1669" s="39">
        <v>92.91</v>
      </c>
      <c r="F1669" s="11">
        <v>6.3236753281000002</v>
      </c>
      <c r="G1669" s="11">
        <v>93.792645000000007</v>
      </c>
      <c r="H1669" s="8">
        <f t="shared" si="78"/>
        <v>532.49997325805816</v>
      </c>
      <c r="K1669" s="63"/>
      <c r="L1669" s="63"/>
      <c r="M1669" s="63"/>
    </row>
    <row r="1670" spans="1:13" outlineLevel="1">
      <c r="A1670" s="6"/>
      <c r="B1670" s="36">
        <v>42705</v>
      </c>
      <c r="C1670" s="37">
        <v>0.52083333333333337</v>
      </c>
      <c r="D1670" s="39">
        <v>6.3367769999999997</v>
      </c>
      <c r="E1670" s="39">
        <v>74.099999999999994</v>
      </c>
      <c r="F1670" s="11">
        <v>6.3348759668999994</v>
      </c>
      <c r="G1670" s="11">
        <v>74.80395</v>
      </c>
      <c r="H1670" s="8">
        <f t="shared" si="78"/>
        <v>653.73417702401071</v>
      </c>
      <c r="K1670" s="63"/>
      <c r="L1670" s="63"/>
      <c r="M1670" s="63"/>
    </row>
    <row r="1671" spans="1:13" outlineLevel="1">
      <c r="A1671" s="6"/>
      <c r="B1671" s="36">
        <v>42705</v>
      </c>
      <c r="C1671" s="37">
        <v>0.54166666666666663</v>
      </c>
      <c r="D1671" s="39">
        <v>6.3289490000000006</v>
      </c>
      <c r="E1671" s="39">
        <v>122.07</v>
      </c>
      <c r="F1671" s="11">
        <v>6.3270503153000011</v>
      </c>
      <c r="G1671" s="11">
        <v>123.229665</v>
      </c>
      <c r="H1671" s="8">
        <f t="shared" si="78"/>
        <v>346.53466533083667</v>
      </c>
      <c r="K1671" s="63"/>
      <c r="L1671" s="63"/>
      <c r="M1671" s="63"/>
    </row>
    <row r="1672" spans="1:13" outlineLevel="1">
      <c r="A1672" s="6"/>
      <c r="B1672" s="36">
        <v>42705</v>
      </c>
      <c r="C1672" s="37">
        <v>0.5625</v>
      </c>
      <c r="D1672" s="39">
        <v>6.2146340000000002</v>
      </c>
      <c r="E1672" s="39">
        <v>147.29</v>
      </c>
      <c r="F1672" s="11">
        <v>6.2127696098000005</v>
      </c>
      <c r="G1672" s="11">
        <v>148.689255</v>
      </c>
      <c r="H1672" s="8">
        <f t="shared" si="78"/>
        <v>182.1009057765973</v>
      </c>
      <c r="K1672" s="63"/>
      <c r="L1672" s="63"/>
      <c r="M1672" s="63"/>
    </row>
    <row r="1673" spans="1:13" outlineLevel="1">
      <c r="A1673" s="6"/>
      <c r="B1673" s="36">
        <v>42705</v>
      </c>
      <c r="C1673" s="37">
        <v>0.58333333333333337</v>
      </c>
      <c r="D1673" s="39">
        <v>5.9440489999999997</v>
      </c>
      <c r="E1673" s="39">
        <v>88.83</v>
      </c>
      <c r="F1673" s="11">
        <v>5.9422657853</v>
      </c>
      <c r="G1673" s="11">
        <v>89.673884999999999</v>
      </c>
      <c r="H1673" s="8">
        <f t="shared" si="78"/>
        <v>524.85725111297313</v>
      </c>
      <c r="K1673" s="63"/>
      <c r="L1673" s="63"/>
      <c r="M1673" s="63"/>
    </row>
    <row r="1674" spans="1:13" outlineLevel="1">
      <c r="A1674" s="6"/>
      <c r="B1674" s="36">
        <v>42705</v>
      </c>
      <c r="C1674" s="37">
        <v>0.60416666666666663</v>
      </c>
      <c r="D1674" s="39">
        <v>5.554805</v>
      </c>
      <c r="E1674" s="39">
        <v>84.86</v>
      </c>
      <c r="F1674" s="11">
        <v>5.5531385585000006</v>
      </c>
      <c r="G1674" s="11">
        <v>85.666170000000008</v>
      </c>
      <c r="H1674" s="8">
        <f t="shared" si="78"/>
        <v>512.7425516269841</v>
      </c>
      <c r="K1674" s="63"/>
      <c r="L1674" s="63"/>
      <c r="M1674" s="63"/>
    </row>
    <row r="1675" spans="1:13" outlineLevel="1">
      <c r="A1675" s="6"/>
      <c r="B1675" s="36">
        <v>42705</v>
      </c>
      <c r="C1675" s="37">
        <v>0.625</v>
      </c>
      <c r="D1675" s="39">
        <v>4.9524140000000001</v>
      </c>
      <c r="E1675" s="39">
        <v>104.45</v>
      </c>
      <c r="F1675" s="11">
        <v>4.9509282757999999</v>
      </c>
      <c r="G1675" s="11">
        <v>105.44227500000001</v>
      </c>
      <c r="H1675" s="8">
        <f t="shared" si="78"/>
        <v>359.22809233022048</v>
      </c>
      <c r="K1675" s="63"/>
      <c r="L1675" s="63"/>
      <c r="M1675" s="63"/>
    </row>
    <row r="1676" spans="1:13" outlineLevel="1">
      <c r="A1676" s="6"/>
      <c r="B1676" s="36">
        <v>42705</v>
      </c>
      <c r="C1676" s="37">
        <v>0.64583333333333337</v>
      </c>
      <c r="D1676" s="39">
        <v>3.0515459999999996</v>
      </c>
      <c r="E1676" s="39">
        <v>56.66</v>
      </c>
      <c r="F1676" s="11">
        <v>3.0506305361999999</v>
      </c>
      <c r="G1676" s="11">
        <v>57.198270000000001</v>
      </c>
      <c r="H1676" s="8">
        <f t="shared" si="78"/>
        <v>368.52144636378762</v>
      </c>
      <c r="K1676" s="63"/>
      <c r="L1676" s="63"/>
      <c r="M1676" s="63"/>
    </row>
    <row r="1677" spans="1:13" outlineLevel="1">
      <c r="A1677" s="6"/>
      <c r="B1677" s="36">
        <v>42705</v>
      </c>
      <c r="C1677" s="37">
        <v>0.66666666666666663</v>
      </c>
      <c r="D1677" s="39">
        <v>0</v>
      </c>
      <c r="E1677" s="39">
        <v>69.959999999999994</v>
      </c>
      <c r="F1677" s="11">
        <v>0</v>
      </c>
      <c r="G1677" s="11">
        <v>70.624619999999993</v>
      </c>
      <c r="H1677" s="8">
        <f t="shared" si="78"/>
        <v>0</v>
      </c>
      <c r="K1677" s="63"/>
      <c r="L1677" s="63"/>
      <c r="M1677" s="63"/>
    </row>
    <row r="1678" spans="1:13" outlineLevel="1">
      <c r="A1678" s="6"/>
      <c r="B1678" s="36">
        <v>42705</v>
      </c>
      <c r="C1678" s="37">
        <v>0.6875</v>
      </c>
      <c r="D1678" s="39">
        <v>0</v>
      </c>
      <c r="E1678" s="39">
        <v>73.510000000000005</v>
      </c>
      <c r="F1678" s="11">
        <v>0</v>
      </c>
      <c r="G1678" s="11">
        <v>74.208345000000008</v>
      </c>
      <c r="H1678" s="8">
        <f t="shared" si="78"/>
        <v>0</v>
      </c>
      <c r="K1678" s="63"/>
      <c r="L1678" s="63"/>
      <c r="M1678" s="63"/>
    </row>
    <row r="1679" spans="1:13" outlineLevel="1">
      <c r="A1679" s="6"/>
      <c r="B1679" s="36">
        <v>42705</v>
      </c>
      <c r="C1679" s="37">
        <v>0.70833333333333337</v>
      </c>
      <c r="D1679" s="39">
        <v>0</v>
      </c>
      <c r="E1679" s="39">
        <v>81.86</v>
      </c>
      <c r="F1679" s="11">
        <v>0</v>
      </c>
      <c r="G1679" s="11">
        <v>82.63767</v>
      </c>
      <c r="H1679" s="8">
        <f t="shared" si="78"/>
        <v>0</v>
      </c>
      <c r="K1679" s="63"/>
      <c r="L1679" s="63"/>
      <c r="M1679" s="63"/>
    </row>
    <row r="1680" spans="1:13" outlineLevel="1">
      <c r="A1680" s="6"/>
      <c r="B1680" s="36">
        <v>42705</v>
      </c>
      <c r="C1680" s="37">
        <v>0.72916666666666663</v>
      </c>
      <c r="D1680" s="39">
        <v>0.61832500000000001</v>
      </c>
      <c r="E1680" s="39">
        <v>82.02</v>
      </c>
      <c r="F1680" s="11">
        <v>0.61813950250000005</v>
      </c>
      <c r="G1680" s="11">
        <v>82.799189999999996</v>
      </c>
      <c r="H1680" s="8">
        <f t="shared" si="78"/>
        <v>58.847381330997031</v>
      </c>
      <c r="K1680" s="63"/>
      <c r="L1680" s="63"/>
      <c r="M1680" s="63"/>
    </row>
    <row r="1681" spans="1:13" outlineLevel="1">
      <c r="A1681" s="6"/>
      <c r="B1681" s="36">
        <v>42705</v>
      </c>
      <c r="C1681" s="37">
        <v>0.75</v>
      </c>
      <c r="D1681" s="39">
        <v>0.34578300000000001</v>
      </c>
      <c r="E1681" s="39">
        <v>92.43</v>
      </c>
      <c r="F1681" s="11">
        <v>0.34567926510000002</v>
      </c>
      <c r="G1681" s="11">
        <v>93.30808500000002</v>
      </c>
      <c r="H1681" s="8">
        <f t="shared" si="78"/>
        <v>29.27623893711166</v>
      </c>
      <c r="K1681" s="63"/>
      <c r="L1681" s="63"/>
      <c r="M1681" s="63"/>
    </row>
    <row r="1682" spans="1:13" outlineLevel="1">
      <c r="A1682" s="6"/>
      <c r="B1682" s="36">
        <v>42705</v>
      </c>
      <c r="C1682" s="37">
        <v>0.77083333333333337</v>
      </c>
      <c r="D1682" s="39">
        <v>0.10825</v>
      </c>
      <c r="E1682" s="39">
        <v>90.9</v>
      </c>
      <c r="F1682" s="11">
        <v>0.10821752500000001</v>
      </c>
      <c r="G1682" s="11">
        <v>91.763550000000009</v>
      </c>
      <c r="H1682" s="8">
        <f t="shared" si="78"/>
        <v>9.3322951837862504</v>
      </c>
      <c r="K1682" s="63"/>
      <c r="L1682" s="63"/>
      <c r="M1682" s="63"/>
    </row>
    <row r="1683" spans="1:13" outlineLevel="1">
      <c r="A1683" s="6"/>
      <c r="B1683" s="36">
        <v>42705</v>
      </c>
      <c r="C1683" s="37">
        <v>0.79166666666666663</v>
      </c>
      <c r="D1683" s="39">
        <v>1.3719000000000002E-2</v>
      </c>
      <c r="E1683" s="39">
        <v>78.11</v>
      </c>
      <c r="F1683" s="11">
        <v>1.3714884300000002E-2</v>
      </c>
      <c r="G1683" s="11">
        <v>78.852045000000004</v>
      </c>
      <c r="H1683" s="8">
        <f t="shared" si="78"/>
        <v>1.3598027314066068</v>
      </c>
      <c r="K1683" s="63"/>
      <c r="L1683" s="63"/>
      <c r="M1683" s="63"/>
    </row>
    <row r="1684" spans="1:13" outlineLevel="1">
      <c r="A1684" s="6"/>
      <c r="B1684" s="36">
        <v>42705</v>
      </c>
      <c r="C1684" s="37">
        <v>0.8125</v>
      </c>
      <c r="D1684" s="39">
        <v>2.1000000000000002E-5</v>
      </c>
      <c r="E1684" s="39">
        <v>80.08</v>
      </c>
      <c r="F1684" s="11">
        <v>2.0993700000000002E-5</v>
      </c>
      <c r="G1684" s="11">
        <v>80.840760000000003</v>
      </c>
      <c r="H1684" s="8">
        <f t="shared" si="78"/>
        <v>2.039731936788E-3</v>
      </c>
      <c r="K1684" s="63"/>
      <c r="L1684" s="63"/>
      <c r="M1684" s="63"/>
    </row>
    <row r="1685" spans="1:13" outlineLevel="1">
      <c r="A1685" s="6"/>
      <c r="B1685" s="36">
        <v>42705</v>
      </c>
      <c r="C1685" s="37">
        <v>0.83333333333333337</v>
      </c>
      <c r="D1685" s="39">
        <v>0</v>
      </c>
      <c r="E1685" s="39">
        <v>82.44</v>
      </c>
      <c r="F1685" s="11">
        <v>0</v>
      </c>
      <c r="G1685" s="11">
        <v>83.223179999999999</v>
      </c>
      <c r="H1685" s="8">
        <f t="shared" si="78"/>
        <v>0</v>
      </c>
      <c r="K1685" s="63"/>
      <c r="L1685" s="63"/>
      <c r="M1685" s="63"/>
    </row>
    <row r="1686" spans="1:13" outlineLevel="1">
      <c r="A1686" s="6"/>
      <c r="B1686" s="36">
        <v>42705</v>
      </c>
      <c r="C1686" s="37">
        <v>0.85416666666666663</v>
      </c>
      <c r="D1686" s="39">
        <v>0</v>
      </c>
      <c r="E1686" s="39">
        <v>70.48</v>
      </c>
      <c r="F1686" s="11">
        <v>0</v>
      </c>
      <c r="G1686" s="11">
        <v>71.149560000000008</v>
      </c>
      <c r="H1686" s="8">
        <f t="shared" si="78"/>
        <v>0</v>
      </c>
      <c r="K1686" s="63"/>
      <c r="L1686" s="63"/>
      <c r="M1686" s="63"/>
    </row>
    <row r="1687" spans="1:13" outlineLevel="1">
      <c r="A1687" s="6"/>
      <c r="B1687" s="36">
        <v>42705</v>
      </c>
      <c r="C1687" s="37">
        <v>0.875</v>
      </c>
      <c r="D1687" s="39">
        <v>0</v>
      </c>
      <c r="E1687" s="39">
        <v>47.6</v>
      </c>
      <c r="F1687" s="11">
        <v>0</v>
      </c>
      <c r="G1687" s="11">
        <v>48.052200000000006</v>
      </c>
      <c r="H1687" s="8">
        <f t="shared" si="78"/>
        <v>0</v>
      </c>
      <c r="K1687" s="63"/>
      <c r="L1687" s="63"/>
      <c r="M1687" s="63"/>
    </row>
    <row r="1688" spans="1:13" outlineLevel="1">
      <c r="A1688" s="6"/>
      <c r="B1688" s="36">
        <v>42705</v>
      </c>
      <c r="C1688" s="37">
        <v>0.89583333333333337</v>
      </c>
      <c r="D1688" s="39">
        <v>0</v>
      </c>
      <c r="E1688" s="39">
        <v>45.64</v>
      </c>
      <c r="F1688" s="11">
        <v>0</v>
      </c>
      <c r="G1688" s="11">
        <v>46.073580000000007</v>
      </c>
      <c r="H1688" s="8">
        <f t="shared" si="78"/>
        <v>0</v>
      </c>
      <c r="K1688" s="63"/>
      <c r="L1688" s="63"/>
      <c r="M1688" s="63"/>
    </row>
    <row r="1689" spans="1:13" outlineLevel="1">
      <c r="A1689" s="6"/>
      <c r="B1689" s="36">
        <v>42705</v>
      </c>
      <c r="C1689" s="37">
        <v>0.91666666666666663</v>
      </c>
      <c r="D1689" s="39">
        <v>0</v>
      </c>
      <c r="E1689" s="39">
        <v>40.46</v>
      </c>
      <c r="F1689" s="11">
        <v>0</v>
      </c>
      <c r="G1689" s="11">
        <v>40.844370000000005</v>
      </c>
      <c r="H1689" s="8">
        <f t="shared" si="78"/>
        <v>0</v>
      </c>
      <c r="K1689" s="63"/>
      <c r="L1689" s="63"/>
      <c r="M1689" s="63"/>
    </row>
    <row r="1690" spans="1:13" outlineLevel="1">
      <c r="A1690" s="6"/>
      <c r="B1690" s="36">
        <v>42705</v>
      </c>
      <c r="C1690" s="37">
        <v>0.9375</v>
      </c>
      <c r="D1690" s="39">
        <v>0</v>
      </c>
      <c r="E1690" s="39">
        <v>91.68</v>
      </c>
      <c r="F1690" s="11">
        <v>0</v>
      </c>
      <c r="G1690" s="11">
        <v>92.550960000000018</v>
      </c>
      <c r="H1690" s="8">
        <f t="shared" si="78"/>
        <v>0</v>
      </c>
      <c r="K1690" s="63"/>
      <c r="L1690" s="63"/>
      <c r="M1690" s="63"/>
    </row>
    <row r="1691" spans="1:13" outlineLevel="1">
      <c r="A1691" s="6"/>
      <c r="B1691" s="36">
        <v>42705</v>
      </c>
      <c r="C1691" s="37">
        <v>0.95833333333333337</v>
      </c>
      <c r="D1691" s="39">
        <v>0</v>
      </c>
      <c r="E1691" s="39">
        <v>48.9</v>
      </c>
      <c r="F1691" s="11">
        <v>0</v>
      </c>
      <c r="G1691" s="11">
        <v>49.364550000000001</v>
      </c>
      <c r="H1691" s="8">
        <f t="shared" si="78"/>
        <v>0</v>
      </c>
      <c r="K1691" s="63"/>
      <c r="L1691" s="63"/>
      <c r="M1691" s="63"/>
    </row>
    <row r="1692" spans="1:13" outlineLevel="1">
      <c r="A1692" s="6"/>
      <c r="B1692" s="36">
        <v>42705</v>
      </c>
      <c r="C1692" s="37">
        <v>0.97916666666666663</v>
      </c>
      <c r="D1692" s="39">
        <v>0</v>
      </c>
      <c r="E1692" s="39">
        <v>44.04</v>
      </c>
      <c r="F1692" s="11">
        <v>0</v>
      </c>
      <c r="G1692" s="11">
        <v>44.458380000000005</v>
      </c>
      <c r="H1692" s="8">
        <f t="shared" si="78"/>
        <v>0</v>
      </c>
      <c r="K1692" s="63"/>
      <c r="L1692" s="63"/>
      <c r="M1692" s="63"/>
    </row>
    <row r="1693" spans="1:13" outlineLevel="1">
      <c r="A1693" s="6"/>
      <c r="B1693" s="36">
        <v>42706</v>
      </c>
      <c r="C1693" s="37">
        <v>2.0833333333333332E-2</v>
      </c>
      <c r="D1693" s="39">
        <v>0</v>
      </c>
      <c r="E1693" s="39">
        <v>49.16</v>
      </c>
      <c r="F1693" s="11">
        <v>0</v>
      </c>
      <c r="G1693" s="11">
        <v>49.627020000000002</v>
      </c>
      <c r="H1693" s="8">
        <f t="shared" si="78"/>
        <v>0</v>
      </c>
      <c r="K1693" s="63"/>
      <c r="L1693" s="63"/>
      <c r="M1693" s="63"/>
    </row>
    <row r="1694" spans="1:13" outlineLevel="1">
      <c r="A1694" s="6"/>
      <c r="B1694" s="36">
        <v>42706</v>
      </c>
      <c r="C1694" s="37">
        <v>4.1666666666666664E-2</v>
      </c>
      <c r="D1694" s="39">
        <v>0</v>
      </c>
      <c r="E1694" s="39">
        <v>44.93</v>
      </c>
      <c r="F1694" s="11">
        <v>0</v>
      </c>
      <c r="G1694" s="11">
        <v>45.356835000000004</v>
      </c>
      <c r="H1694" s="8">
        <f t="shared" si="78"/>
        <v>0</v>
      </c>
      <c r="K1694" s="63"/>
      <c r="L1694" s="63"/>
      <c r="M1694" s="63"/>
    </row>
    <row r="1695" spans="1:13" outlineLevel="1">
      <c r="A1695" s="6"/>
      <c r="B1695" s="36">
        <v>42706</v>
      </c>
      <c r="C1695" s="37">
        <v>6.25E-2</v>
      </c>
      <c r="D1695" s="39">
        <v>0</v>
      </c>
      <c r="E1695" s="39">
        <v>46.21</v>
      </c>
      <c r="F1695" s="11">
        <v>0</v>
      </c>
      <c r="G1695" s="11">
        <v>46.648995000000006</v>
      </c>
      <c r="H1695" s="8">
        <f t="shared" si="78"/>
        <v>0</v>
      </c>
      <c r="K1695" s="63"/>
      <c r="L1695" s="63"/>
      <c r="M1695" s="63"/>
    </row>
    <row r="1696" spans="1:13" outlineLevel="1">
      <c r="A1696" s="6"/>
      <c r="B1696" s="36">
        <v>42706</v>
      </c>
      <c r="C1696" s="37">
        <v>8.3333333333333329E-2</v>
      </c>
      <c r="D1696" s="39">
        <v>0</v>
      </c>
      <c r="E1696" s="39">
        <v>47.91</v>
      </c>
      <c r="F1696" s="11">
        <v>0</v>
      </c>
      <c r="G1696" s="11">
        <v>48.365144999999998</v>
      </c>
      <c r="H1696" s="8">
        <f t="shared" si="78"/>
        <v>0</v>
      </c>
      <c r="K1696" s="63"/>
      <c r="L1696" s="63"/>
      <c r="M1696" s="63"/>
    </row>
    <row r="1697" spans="1:13" outlineLevel="1">
      <c r="A1697" s="6"/>
      <c r="B1697" s="36">
        <v>42706</v>
      </c>
      <c r="C1697" s="37">
        <v>0.10416666666666667</v>
      </c>
      <c r="D1697" s="39">
        <v>0</v>
      </c>
      <c r="E1697" s="39">
        <v>51.67</v>
      </c>
      <c r="F1697" s="11">
        <v>0</v>
      </c>
      <c r="G1697" s="11">
        <v>52.160865000000008</v>
      </c>
      <c r="H1697" s="8">
        <f t="shared" si="78"/>
        <v>0</v>
      </c>
      <c r="K1697" s="63"/>
      <c r="L1697" s="63"/>
      <c r="M1697" s="63"/>
    </row>
    <row r="1698" spans="1:13" outlineLevel="1">
      <c r="A1698" s="6"/>
      <c r="B1698" s="36">
        <v>42706</v>
      </c>
      <c r="C1698" s="37">
        <v>0.125</v>
      </c>
      <c r="D1698" s="39">
        <v>0</v>
      </c>
      <c r="E1698" s="39">
        <v>48.85</v>
      </c>
      <c r="F1698" s="11">
        <v>0</v>
      </c>
      <c r="G1698" s="11">
        <v>49.314075000000003</v>
      </c>
      <c r="H1698" s="8">
        <f t="shared" si="78"/>
        <v>0</v>
      </c>
      <c r="K1698" s="63"/>
      <c r="L1698" s="63"/>
      <c r="M1698" s="63"/>
    </row>
    <row r="1699" spans="1:13" outlineLevel="1">
      <c r="A1699" s="6"/>
      <c r="B1699" s="36">
        <v>42706</v>
      </c>
      <c r="C1699" s="37">
        <v>0.14583333333333334</v>
      </c>
      <c r="D1699" s="39">
        <v>0</v>
      </c>
      <c r="E1699" s="39">
        <v>48.9</v>
      </c>
      <c r="F1699" s="11">
        <v>0</v>
      </c>
      <c r="G1699" s="11">
        <v>49.364550000000001</v>
      </c>
      <c r="H1699" s="8">
        <f t="shared" si="78"/>
        <v>0</v>
      </c>
      <c r="K1699" s="63"/>
      <c r="L1699" s="63"/>
      <c r="M1699" s="63"/>
    </row>
    <row r="1700" spans="1:13" outlineLevel="1">
      <c r="A1700" s="6"/>
      <c r="B1700" s="36">
        <v>42706</v>
      </c>
      <c r="C1700" s="37">
        <v>0.16666666666666666</v>
      </c>
      <c r="D1700" s="39">
        <v>0</v>
      </c>
      <c r="E1700" s="39">
        <v>48.66</v>
      </c>
      <c r="F1700" s="11">
        <v>0</v>
      </c>
      <c r="G1700" s="11">
        <v>49.12227</v>
      </c>
      <c r="H1700" s="8">
        <f t="shared" si="78"/>
        <v>0</v>
      </c>
      <c r="K1700" s="63"/>
      <c r="L1700" s="63"/>
      <c r="M1700" s="63"/>
    </row>
    <row r="1701" spans="1:13" outlineLevel="1">
      <c r="A1701" s="6"/>
      <c r="B1701" s="36">
        <v>42706</v>
      </c>
      <c r="C1701" s="37">
        <v>0.1875</v>
      </c>
      <c r="D1701" s="39">
        <v>0</v>
      </c>
      <c r="E1701" s="39">
        <v>55.76</v>
      </c>
      <c r="F1701" s="11">
        <v>0</v>
      </c>
      <c r="G1701" s="11">
        <v>56.289720000000003</v>
      </c>
      <c r="H1701" s="8">
        <f t="shared" si="78"/>
        <v>0</v>
      </c>
      <c r="K1701" s="63"/>
      <c r="L1701" s="63"/>
      <c r="M1701" s="63"/>
    </row>
    <row r="1702" spans="1:13" outlineLevel="1">
      <c r="A1702" s="6"/>
      <c r="B1702" s="36">
        <v>42706</v>
      </c>
      <c r="C1702" s="37">
        <v>0.20833333333333334</v>
      </c>
      <c r="D1702" s="39">
        <v>6.6870000000000002E-3</v>
      </c>
      <c r="E1702" s="39">
        <v>45.11</v>
      </c>
      <c r="F1702" s="11">
        <v>6.6849939000000001E-3</v>
      </c>
      <c r="G1702" s="11">
        <v>45.538544999999999</v>
      </c>
      <c r="H1702" s="8">
        <f t="shared" si="78"/>
        <v>0.88550401866012451</v>
      </c>
      <c r="K1702" s="63"/>
      <c r="L1702" s="63"/>
      <c r="M1702" s="63"/>
    </row>
    <row r="1703" spans="1:13" outlineLevel="1">
      <c r="A1703" s="6"/>
      <c r="B1703" s="36">
        <v>42706</v>
      </c>
      <c r="C1703" s="37">
        <v>0.22916666666666666</v>
      </c>
      <c r="D1703" s="39">
        <v>0.141624</v>
      </c>
      <c r="E1703" s="39">
        <v>40.98</v>
      </c>
      <c r="F1703" s="11">
        <v>0.1415815128</v>
      </c>
      <c r="G1703" s="11">
        <v>41.369309999999999</v>
      </c>
      <c r="H1703" s="8">
        <f t="shared" si="78"/>
        <v>19.344379785107833</v>
      </c>
      <c r="K1703" s="63"/>
      <c r="L1703" s="63"/>
      <c r="M1703" s="63"/>
    </row>
    <row r="1704" spans="1:13" outlineLevel="1">
      <c r="A1704" s="6"/>
      <c r="B1704" s="36">
        <v>42706</v>
      </c>
      <c r="C1704" s="37">
        <v>0.25</v>
      </c>
      <c r="D1704" s="39">
        <v>0.397845</v>
      </c>
      <c r="E1704" s="39">
        <v>42.46</v>
      </c>
      <c r="F1704" s="11">
        <v>0.39772564650000003</v>
      </c>
      <c r="G1704" s="11">
        <v>42.863370000000003</v>
      </c>
      <c r="H1704" s="8">
        <f t="shared" si="78"/>
        <v>53.747303532581299</v>
      </c>
      <c r="K1704" s="63"/>
      <c r="L1704" s="63"/>
      <c r="M1704" s="63"/>
    </row>
    <row r="1705" spans="1:13" outlineLevel="1">
      <c r="A1705" s="6"/>
      <c r="B1705" s="36">
        <v>42706</v>
      </c>
      <c r="C1705" s="37">
        <v>0.27083333333333331</v>
      </c>
      <c r="D1705" s="39">
        <v>0.81917200000000001</v>
      </c>
      <c r="E1705" s="39">
        <v>58.94</v>
      </c>
      <c r="F1705" s="11">
        <v>0.81892624840000006</v>
      </c>
      <c r="G1705" s="11">
        <v>59.499929999999999</v>
      </c>
      <c r="H1705" s="8">
        <f t="shared" si="78"/>
        <v>97.042817760237384</v>
      </c>
      <c r="K1705" s="63"/>
      <c r="L1705" s="63"/>
      <c r="M1705" s="63"/>
    </row>
    <row r="1706" spans="1:13" outlineLevel="1">
      <c r="A1706" s="6"/>
      <c r="B1706" s="36">
        <v>42706</v>
      </c>
      <c r="C1706" s="37">
        <v>0.29166666666666669</v>
      </c>
      <c r="D1706" s="39">
        <v>1.1366579999999999</v>
      </c>
      <c r="E1706" s="39">
        <v>59.1</v>
      </c>
      <c r="F1706" s="11">
        <v>1.1363170026</v>
      </c>
      <c r="G1706" s="11">
        <v>59.661450000000002</v>
      </c>
      <c r="H1706" s="8">
        <f t="shared" si="78"/>
        <v>134.47010642803022</v>
      </c>
      <c r="K1706" s="63"/>
      <c r="L1706" s="63"/>
      <c r="M1706" s="63"/>
    </row>
    <row r="1707" spans="1:13" outlineLevel="1">
      <c r="A1707" s="6"/>
      <c r="B1707" s="36">
        <v>42706</v>
      </c>
      <c r="C1707" s="37">
        <v>0.3125</v>
      </c>
      <c r="D1707" s="39">
        <v>0.86577099999999996</v>
      </c>
      <c r="E1707" s="39">
        <v>46.29</v>
      </c>
      <c r="F1707" s="11">
        <v>0.86551126869999995</v>
      </c>
      <c r="G1707" s="11">
        <v>46.729755000000004</v>
      </c>
      <c r="H1707" s="8">
        <f t="shared" si="78"/>
        <v>113.61587629250981</v>
      </c>
      <c r="K1707" s="63"/>
      <c r="L1707" s="63"/>
      <c r="M1707" s="63"/>
    </row>
    <row r="1708" spans="1:13" outlineLevel="1">
      <c r="A1708" s="6"/>
      <c r="B1708" s="36">
        <v>42706</v>
      </c>
      <c r="C1708" s="37">
        <v>0.33333333333333331</v>
      </c>
      <c r="D1708" s="39">
        <v>2.9437899999999999</v>
      </c>
      <c r="E1708" s="39">
        <v>60.83</v>
      </c>
      <c r="F1708" s="11">
        <v>2.9429068630000002</v>
      </c>
      <c r="G1708" s="11">
        <v>61.407885</v>
      </c>
      <c r="H1708" s="8">
        <f t="shared" si="78"/>
        <v>343.11973540518528</v>
      </c>
      <c r="K1708" s="63"/>
      <c r="L1708" s="63"/>
      <c r="M1708" s="63"/>
    </row>
    <row r="1709" spans="1:13" outlineLevel="1">
      <c r="A1709" s="6"/>
      <c r="B1709" s="36">
        <v>42706</v>
      </c>
      <c r="C1709" s="37">
        <v>0.35416666666666669</v>
      </c>
      <c r="D1709" s="39">
        <v>3.2832939999999997</v>
      </c>
      <c r="E1709" s="39">
        <v>57.95</v>
      </c>
      <c r="F1709" s="11">
        <v>3.2823090117999998</v>
      </c>
      <c r="G1709" s="11">
        <v>58.500525000000003</v>
      </c>
      <c r="H1709" s="8">
        <f t="shared" si="78"/>
        <v>392.23420369786874</v>
      </c>
      <c r="K1709" s="63"/>
      <c r="L1709" s="63"/>
      <c r="M1709" s="63"/>
    </row>
    <row r="1710" spans="1:13" outlineLevel="1">
      <c r="A1710" s="6"/>
      <c r="B1710" s="36">
        <v>42706</v>
      </c>
      <c r="C1710" s="37">
        <v>0.375</v>
      </c>
      <c r="D1710" s="39">
        <v>3.5707589999999998</v>
      </c>
      <c r="E1710" s="39">
        <v>57.68</v>
      </c>
      <c r="F1710" s="11">
        <v>3.5696877723</v>
      </c>
      <c r="G1710" s="11">
        <v>58.227960000000003</v>
      </c>
      <c r="H1710" s="8">
        <f t="shared" si="78"/>
        <v>427.5487866514265</v>
      </c>
      <c r="K1710" s="63"/>
      <c r="L1710" s="63"/>
      <c r="M1710" s="63"/>
    </row>
    <row r="1711" spans="1:13" outlineLevel="1">
      <c r="A1711" s="6"/>
      <c r="B1711" s="36">
        <v>42706</v>
      </c>
      <c r="C1711" s="37">
        <v>0.39583333333333331</v>
      </c>
      <c r="D1711" s="39">
        <v>5.0064320000000002</v>
      </c>
      <c r="E1711" s="39">
        <v>63.37</v>
      </c>
      <c r="F1711" s="11">
        <v>5.0049300704000004</v>
      </c>
      <c r="G1711" s="11">
        <v>63.972014999999999</v>
      </c>
      <c r="H1711" s="8">
        <f t="shared" ref="H1711:H1774" si="79">F1711*($B$6-G1711)</f>
        <v>570.70209099362023</v>
      </c>
      <c r="K1711" s="63"/>
      <c r="L1711" s="63"/>
      <c r="M1711" s="63"/>
    </row>
    <row r="1712" spans="1:13" outlineLevel="1">
      <c r="A1712" s="6"/>
      <c r="B1712" s="36">
        <v>42706</v>
      </c>
      <c r="C1712" s="37">
        <v>0.41666666666666669</v>
      </c>
      <c r="D1712" s="39">
        <v>5.4011170000000002</v>
      </c>
      <c r="E1712" s="39">
        <v>69.66</v>
      </c>
      <c r="F1712" s="11">
        <v>5.3994966649</v>
      </c>
      <c r="G1712" s="11">
        <v>70.321770000000001</v>
      </c>
      <c r="H1712" s="8">
        <f t="shared" si="79"/>
        <v>581.40824376733508</v>
      </c>
      <c r="K1712" s="63"/>
      <c r="L1712" s="63"/>
      <c r="M1712" s="63"/>
    </row>
    <row r="1713" spans="1:13" outlineLevel="1">
      <c r="A1713" s="6"/>
      <c r="B1713" s="36">
        <v>42706</v>
      </c>
      <c r="C1713" s="37">
        <v>0.4375</v>
      </c>
      <c r="D1713" s="39">
        <v>5.7386429999999997</v>
      </c>
      <c r="E1713" s="39">
        <v>74.11</v>
      </c>
      <c r="F1713" s="11">
        <v>5.7369214070999996</v>
      </c>
      <c r="G1713" s="11">
        <v>74.814045000000007</v>
      </c>
      <c r="H1713" s="8">
        <f t="shared" si="79"/>
        <v>591.96971415155724</v>
      </c>
      <c r="K1713" s="63"/>
      <c r="L1713" s="63"/>
      <c r="M1713" s="63"/>
    </row>
    <row r="1714" spans="1:13" outlineLevel="1">
      <c r="A1714" s="6"/>
      <c r="B1714" s="36">
        <v>42706</v>
      </c>
      <c r="C1714" s="37">
        <v>0.45833333333333331</v>
      </c>
      <c r="D1714" s="39">
        <v>5.9117929999999994</v>
      </c>
      <c r="E1714" s="39">
        <v>75.72</v>
      </c>
      <c r="F1714" s="11">
        <v>5.9100194620999993</v>
      </c>
      <c r="G1714" s="11">
        <v>76.439340000000001</v>
      </c>
      <c r="H1714" s="8">
        <f t="shared" si="79"/>
        <v>600.22547718372095</v>
      </c>
      <c r="K1714" s="63"/>
      <c r="L1714" s="63"/>
      <c r="M1714" s="63"/>
    </row>
    <row r="1715" spans="1:13" outlineLevel="1">
      <c r="A1715" s="6"/>
      <c r="B1715" s="36">
        <v>42706</v>
      </c>
      <c r="C1715" s="37">
        <v>0.47916666666666669</v>
      </c>
      <c r="D1715" s="39">
        <v>5.98996</v>
      </c>
      <c r="E1715" s="39">
        <v>81.33</v>
      </c>
      <c r="F1715" s="11">
        <v>5.9881630120000002</v>
      </c>
      <c r="G1715" s="11">
        <v>82.102635000000006</v>
      </c>
      <c r="H1715" s="8">
        <f t="shared" si="79"/>
        <v>574.24905404126332</v>
      </c>
      <c r="K1715" s="63"/>
      <c r="L1715" s="63"/>
      <c r="M1715" s="63"/>
    </row>
    <row r="1716" spans="1:13" outlineLevel="1">
      <c r="A1716" s="6"/>
      <c r="B1716" s="36">
        <v>42706</v>
      </c>
      <c r="C1716" s="37">
        <v>0.5</v>
      </c>
      <c r="D1716" s="39">
        <v>5.7940800000000001</v>
      </c>
      <c r="E1716" s="39">
        <v>100.79</v>
      </c>
      <c r="F1716" s="11">
        <v>5.7923417760000007</v>
      </c>
      <c r="G1716" s="11">
        <v>101.74750500000002</v>
      </c>
      <c r="H1716" s="8">
        <f t="shared" si="79"/>
        <v>441.68051231273108</v>
      </c>
      <c r="K1716" s="63"/>
      <c r="L1716" s="63"/>
      <c r="M1716" s="63"/>
    </row>
    <row r="1717" spans="1:13" outlineLevel="1">
      <c r="A1717" s="6"/>
      <c r="B1717" s="36">
        <v>42706</v>
      </c>
      <c r="C1717" s="37">
        <v>0.52083333333333337</v>
      </c>
      <c r="D1717" s="39">
        <v>5.9596190000000009</v>
      </c>
      <c r="E1717" s="39">
        <v>71.11</v>
      </c>
      <c r="F1717" s="11">
        <v>5.9578311143000011</v>
      </c>
      <c r="G1717" s="11">
        <v>71.785544999999999</v>
      </c>
      <c r="H1717" s="8">
        <f t="shared" si="79"/>
        <v>632.80778478741729</v>
      </c>
      <c r="K1717" s="63"/>
      <c r="L1717" s="63"/>
      <c r="M1717" s="63"/>
    </row>
    <row r="1718" spans="1:13" outlineLevel="1">
      <c r="A1718" s="6"/>
      <c r="B1718" s="36">
        <v>42706</v>
      </c>
      <c r="C1718" s="37">
        <v>0.54166666666666663</v>
      </c>
      <c r="D1718" s="39">
        <v>5.7555879999999995</v>
      </c>
      <c r="E1718" s="39">
        <v>75.930000000000007</v>
      </c>
      <c r="F1718" s="11">
        <v>5.7538613235999998</v>
      </c>
      <c r="G1718" s="11">
        <v>76.651335000000017</v>
      </c>
      <c r="H1718" s="8">
        <f t="shared" si="79"/>
        <v>583.14616374199284</v>
      </c>
      <c r="K1718" s="63"/>
      <c r="L1718" s="63"/>
      <c r="M1718" s="63"/>
    </row>
    <row r="1719" spans="1:13" outlineLevel="1">
      <c r="A1719" s="6"/>
      <c r="B1719" s="36">
        <v>42706</v>
      </c>
      <c r="C1719" s="37">
        <v>0.5625</v>
      </c>
      <c r="D1719" s="39">
        <v>5.3973960000000005</v>
      </c>
      <c r="E1719" s="39">
        <v>76.099999999999994</v>
      </c>
      <c r="F1719" s="11">
        <v>5.3957767812000004</v>
      </c>
      <c r="G1719" s="11">
        <v>76.822950000000006</v>
      </c>
      <c r="H1719" s="8">
        <f t="shared" si="79"/>
        <v>545.9287771803115</v>
      </c>
      <c r="K1719" s="63"/>
      <c r="L1719" s="63"/>
      <c r="M1719" s="63"/>
    </row>
    <row r="1720" spans="1:13" outlineLevel="1">
      <c r="A1720" s="6"/>
      <c r="B1720" s="36">
        <v>42706</v>
      </c>
      <c r="C1720" s="37">
        <v>0.58333333333333337</v>
      </c>
      <c r="D1720" s="39">
        <v>5.4665530000000002</v>
      </c>
      <c r="E1720" s="39">
        <v>75.17</v>
      </c>
      <c r="F1720" s="11">
        <v>5.4649130341000003</v>
      </c>
      <c r="G1720" s="11">
        <v>75.884115000000008</v>
      </c>
      <c r="H1720" s="8">
        <f t="shared" si="79"/>
        <v>558.05443092515668</v>
      </c>
      <c r="K1720" s="63"/>
      <c r="L1720" s="63"/>
      <c r="M1720" s="63"/>
    </row>
    <row r="1721" spans="1:13" outlineLevel="1">
      <c r="A1721" s="6"/>
      <c r="B1721" s="36">
        <v>42706</v>
      </c>
      <c r="C1721" s="37">
        <v>0.60416666666666663</v>
      </c>
      <c r="D1721" s="39">
        <v>5.117629</v>
      </c>
      <c r="E1721" s="39">
        <v>113.59</v>
      </c>
      <c r="F1721" s="11">
        <v>5.1160937113000005</v>
      </c>
      <c r="G1721" s="11">
        <v>114.66910500000002</v>
      </c>
      <c r="H1721" s="8">
        <f t="shared" si="79"/>
        <v>324.00679364050058</v>
      </c>
      <c r="K1721" s="63"/>
      <c r="L1721" s="63"/>
      <c r="M1721" s="63"/>
    </row>
    <row r="1722" spans="1:13" outlineLevel="1">
      <c r="A1722" s="6"/>
      <c r="B1722" s="36">
        <v>42706</v>
      </c>
      <c r="C1722" s="37">
        <v>0.625</v>
      </c>
      <c r="D1722" s="39">
        <v>4.6856990000000005</v>
      </c>
      <c r="E1722" s="39">
        <v>74.44</v>
      </c>
      <c r="F1722" s="11">
        <v>4.6842932903000003</v>
      </c>
      <c r="G1722" s="11">
        <v>75.147180000000006</v>
      </c>
      <c r="H1722" s="8">
        <f t="shared" si="79"/>
        <v>481.79277461443365</v>
      </c>
      <c r="K1722" s="63"/>
      <c r="L1722" s="63"/>
      <c r="M1722" s="63"/>
    </row>
    <row r="1723" spans="1:13" outlineLevel="1">
      <c r="A1723" s="6"/>
      <c r="B1723" s="36">
        <v>42706</v>
      </c>
      <c r="C1723" s="37">
        <v>0.64583333333333337</v>
      </c>
      <c r="D1723" s="39">
        <v>4.110252</v>
      </c>
      <c r="E1723" s="39">
        <v>66.81</v>
      </c>
      <c r="F1723" s="11">
        <v>4.1090189243999999</v>
      </c>
      <c r="G1723" s="11">
        <v>67.44469500000001</v>
      </c>
      <c r="H1723" s="8">
        <f t="shared" si="79"/>
        <v>454.27384043781387</v>
      </c>
      <c r="K1723" s="63"/>
      <c r="L1723" s="63"/>
      <c r="M1723" s="63"/>
    </row>
    <row r="1724" spans="1:13" outlineLevel="1">
      <c r="A1724" s="6"/>
      <c r="B1724" s="36">
        <v>42706</v>
      </c>
      <c r="C1724" s="37">
        <v>0.66666666666666663</v>
      </c>
      <c r="D1724" s="39">
        <v>3.1370019999999998</v>
      </c>
      <c r="E1724" s="39">
        <v>57.09</v>
      </c>
      <c r="F1724" s="11">
        <v>3.1360608993999999</v>
      </c>
      <c r="G1724" s="11">
        <v>57.632355000000004</v>
      </c>
      <c r="H1724" s="8">
        <f t="shared" si="79"/>
        <v>377.48026503735991</v>
      </c>
      <c r="K1724" s="63"/>
      <c r="L1724" s="63"/>
      <c r="M1724" s="63"/>
    </row>
    <row r="1725" spans="1:13" outlineLevel="1">
      <c r="A1725" s="6"/>
      <c r="B1725" s="36">
        <v>42706</v>
      </c>
      <c r="C1725" s="37">
        <v>0.6875</v>
      </c>
      <c r="D1725" s="39">
        <v>2.7636069999999999</v>
      </c>
      <c r="E1725" s="39">
        <v>102.22</v>
      </c>
      <c r="F1725" s="11">
        <v>2.7627779178999998</v>
      </c>
      <c r="G1725" s="11">
        <v>103.19109</v>
      </c>
      <c r="H1725" s="8">
        <f t="shared" si="79"/>
        <v>206.68040461016847</v>
      </c>
      <c r="K1725" s="63"/>
      <c r="L1725" s="63"/>
      <c r="M1725" s="63"/>
    </row>
    <row r="1726" spans="1:13" outlineLevel="1">
      <c r="A1726" s="6"/>
      <c r="B1726" s="36">
        <v>42706</v>
      </c>
      <c r="C1726" s="37">
        <v>0.70833333333333337</v>
      </c>
      <c r="D1726" s="39">
        <v>1.9059629999999996</v>
      </c>
      <c r="E1726" s="39">
        <v>50.28</v>
      </c>
      <c r="F1726" s="11">
        <v>1.9053912110999998</v>
      </c>
      <c r="G1726" s="11">
        <v>50.757660000000001</v>
      </c>
      <c r="H1726" s="8">
        <f t="shared" si="79"/>
        <v>242.44643631579794</v>
      </c>
      <c r="K1726" s="63"/>
      <c r="L1726" s="63"/>
      <c r="M1726" s="63"/>
    </row>
    <row r="1727" spans="1:13" outlineLevel="1">
      <c r="A1727" s="6"/>
      <c r="B1727" s="36">
        <v>42706</v>
      </c>
      <c r="C1727" s="37">
        <v>0.72916666666666663</v>
      </c>
      <c r="D1727" s="39">
        <v>1.581833</v>
      </c>
      <c r="E1727" s="39">
        <v>49.84</v>
      </c>
      <c r="F1727" s="11">
        <v>1.5813584501000002</v>
      </c>
      <c r="G1727" s="11">
        <v>50.313480000000006</v>
      </c>
      <c r="H1727" s="8">
        <f t="shared" si="79"/>
        <v>201.91815736586267</v>
      </c>
      <c r="K1727" s="63"/>
      <c r="L1727" s="63"/>
      <c r="M1727" s="63"/>
    </row>
    <row r="1728" spans="1:13" outlineLevel="1">
      <c r="A1728" s="6"/>
      <c r="B1728" s="36">
        <v>42706</v>
      </c>
      <c r="C1728" s="37">
        <v>0.75</v>
      </c>
      <c r="D1728" s="39">
        <v>0.63890400000000003</v>
      </c>
      <c r="E1728" s="39">
        <v>49.11</v>
      </c>
      <c r="F1728" s="11">
        <v>0.63871232880000006</v>
      </c>
      <c r="G1728" s="11">
        <v>49.576545000000003</v>
      </c>
      <c r="H1728" s="8">
        <f t="shared" si="79"/>
        <v>82.025644015592007</v>
      </c>
      <c r="K1728" s="63"/>
      <c r="L1728" s="63"/>
      <c r="M1728" s="63"/>
    </row>
    <row r="1729" spans="1:13" outlineLevel="1">
      <c r="A1729" s="6"/>
      <c r="B1729" s="36">
        <v>42706</v>
      </c>
      <c r="C1729" s="37">
        <v>0.77083333333333337</v>
      </c>
      <c r="D1729" s="39">
        <v>0.35574</v>
      </c>
      <c r="E1729" s="39">
        <v>46.11</v>
      </c>
      <c r="F1729" s="11">
        <v>0.355633278</v>
      </c>
      <c r="G1729" s="11">
        <v>46.548045000000002</v>
      </c>
      <c r="H1729" s="8">
        <f t="shared" si="79"/>
        <v>46.74868965615849</v>
      </c>
      <c r="K1729" s="63"/>
      <c r="L1729" s="63"/>
      <c r="M1729" s="63"/>
    </row>
    <row r="1730" spans="1:13" outlineLevel="1">
      <c r="A1730" s="6"/>
      <c r="B1730" s="36">
        <v>42706</v>
      </c>
      <c r="C1730" s="37">
        <v>0.79166666666666663</v>
      </c>
      <c r="D1730" s="39">
        <v>7.3952000000000004E-2</v>
      </c>
      <c r="E1730" s="39">
        <v>50.82</v>
      </c>
      <c r="F1730" s="11">
        <v>7.3929814400000002E-2</v>
      </c>
      <c r="G1730" s="11">
        <v>51.302790000000002</v>
      </c>
      <c r="H1730" s="8">
        <f t="shared" si="79"/>
        <v>9.3667012202978235</v>
      </c>
      <c r="K1730" s="63"/>
      <c r="L1730" s="63"/>
      <c r="M1730" s="63"/>
    </row>
    <row r="1731" spans="1:13" outlineLevel="1">
      <c r="A1731" s="6"/>
      <c r="B1731" s="36">
        <v>42706</v>
      </c>
      <c r="C1731" s="37">
        <v>0.8125</v>
      </c>
      <c r="D1731" s="39">
        <v>0</v>
      </c>
      <c r="E1731" s="39">
        <v>60.57</v>
      </c>
      <c r="F1731" s="11">
        <v>0</v>
      </c>
      <c r="G1731" s="11">
        <v>61.145415000000007</v>
      </c>
      <c r="H1731" s="8">
        <f t="shared" si="79"/>
        <v>0</v>
      </c>
      <c r="K1731" s="63"/>
      <c r="L1731" s="63"/>
      <c r="M1731" s="63"/>
    </row>
    <row r="1732" spans="1:13" outlineLevel="1">
      <c r="A1732" s="6"/>
      <c r="B1732" s="36">
        <v>42706</v>
      </c>
      <c r="C1732" s="37">
        <v>0.83333333333333337</v>
      </c>
      <c r="D1732" s="39">
        <v>0</v>
      </c>
      <c r="E1732" s="39">
        <v>69.25</v>
      </c>
      <c r="F1732" s="11">
        <v>0</v>
      </c>
      <c r="G1732" s="11">
        <v>69.907875000000004</v>
      </c>
      <c r="H1732" s="8">
        <f t="shared" si="79"/>
        <v>0</v>
      </c>
      <c r="K1732" s="63"/>
      <c r="L1732" s="63"/>
      <c r="M1732" s="63"/>
    </row>
    <row r="1733" spans="1:13" outlineLevel="1">
      <c r="A1733" s="6"/>
      <c r="B1733" s="36">
        <v>42706</v>
      </c>
      <c r="C1733" s="37">
        <v>0.85416666666666663</v>
      </c>
      <c r="D1733" s="39">
        <v>0</v>
      </c>
      <c r="E1733" s="39">
        <v>56.42</v>
      </c>
      <c r="F1733" s="11">
        <v>0</v>
      </c>
      <c r="G1733" s="11">
        <v>56.955990000000007</v>
      </c>
      <c r="H1733" s="8">
        <f t="shared" si="79"/>
        <v>0</v>
      </c>
      <c r="K1733" s="63"/>
      <c r="L1733" s="63"/>
      <c r="M1733" s="63"/>
    </row>
    <row r="1734" spans="1:13" outlineLevel="1">
      <c r="A1734" s="6"/>
      <c r="B1734" s="36">
        <v>42706</v>
      </c>
      <c r="C1734" s="37">
        <v>0.875</v>
      </c>
      <c r="D1734" s="39">
        <v>0</v>
      </c>
      <c r="E1734" s="39">
        <v>43.28</v>
      </c>
      <c r="F1734" s="11">
        <v>0</v>
      </c>
      <c r="G1734" s="11">
        <v>43.691160000000004</v>
      </c>
      <c r="H1734" s="8">
        <f t="shared" si="79"/>
        <v>0</v>
      </c>
      <c r="K1734" s="63"/>
      <c r="L1734" s="63"/>
      <c r="M1734" s="63"/>
    </row>
    <row r="1735" spans="1:13" outlineLevel="1">
      <c r="A1735" s="6"/>
      <c r="B1735" s="36">
        <v>42706</v>
      </c>
      <c r="C1735" s="37">
        <v>0.89583333333333337</v>
      </c>
      <c r="D1735" s="39">
        <v>0</v>
      </c>
      <c r="E1735" s="39">
        <v>43.94</v>
      </c>
      <c r="F1735" s="11">
        <v>0</v>
      </c>
      <c r="G1735" s="11">
        <v>44.357430000000001</v>
      </c>
      <c r="H1735" s="8">
        <f t="shared" si="79"/>
        <v>0</v>
      </c>
      <c r="K1735" s="63"/>
      <c r="L1735" s="63"/>
      <c r="M1735" s="63"/>
    </row>
    <row r="1736" spans="1:13" outlineLevel="1">
      <c r="A1736" s="6"/>
      <c r="B1736" s="36">
        <v>42706</v>
      </c>
      <c r="C1736" s="37">
        <v>0.91666666666666663</v>
      </c>
      <c r="D1736" s="39">
        <v>0</v>
      </c>
      <c r="E1736" s="39">
        <v>40.840000000000003</v>
      </c>
      <c r="F1736" s="11">
        <v>0</v>
      </c>
      <c r="G1736" s="11">
        <v>41.227980000000009</v>
      </c>
      <c r="H1736" s="8">
        <f t="shared" si="79"/>
        <v>0</v>
      </c>
      <c r="K1736" s="63"/>
      <c r="L1736" s="63"/>
      <c r="M1736" s="63"/>
    </row>
    <row r="1737" spans="1:13" outlineLevel="1">
      <c r="A1737" s="6"/>
      <c r="B1737" s="36">
        <v>42706</v>
      </c>
      <c r="C1737" s="37">
        <v>0.9375</v>
      </c>
      <c r="D1737" s="39">
        <v>0</v>
      </c>
      <c r="E1737" s="39">
        <v>138.18</v>
      </c>
      <c r="F1737" s="11">
        <v>0</v>
      </c>
      <c r="G1737" s="11">
        <v>139.49271000000002</v>
      </c>
      <c r="H1737" s="8">
        <f t="shared" si="79"/>
        <v>0</v>
      </c>
      <c r="K1737" s="63"/>
      <c r="L1737" s="63"/>
      <c r="M1737" s="63"/>
    </row>
    <row r="1738" spans="1:13" outlineLevel="1">
      <c r="A1738" s="6"/>
      <c r="B1738" s="36">
        <v>42706</v>
      </c>
      <c r="C1738" s="37">
        <v>0.95833333333333337</v>
      </c>
      <c r="D1738" s="39">
        <v>0</v>
      </c>
      <c r="E1738" s="39">
        <v>62.42</v>
      </c>
      <c r="F1738" s="11">
        <v>0</v>
      </c>
      <c r="G1738" s="11">
        <v>63.012990000000009</v>
      </c>
      <c r="H1738" s="8">
        <f t="shared" si="79"/>
        <v>0</v>
      </c>
      <c r="K1738" s="63"/>
      <c r="L1738" s="63"/>
      <c r="M1738" s="63"/>
    </row>
    <row r="1739" spans="1:13" outlineLevel="1">
      <c r="A1739" s="6"/>
      <c r="B1739" s="36">
        <v>42706</v>
      </c>
      <c r="C1739" s="37">
        <v>0.97916666666666663</v>
      </c>
      <c r="D1739" s="39">
        <v>0</v>
      </c>
      <c r="E1739" s="39">
        <v>55.22</v>
      </c>
      <c r="F1739" s="11">
        <v>0</v>
      </c>
      <c r="G1739" s="11">
        <v>55.744590000000002</v>
      </c>
      <c r="H1739" s="8">
        <f t="shared" si="79"/>
        <v>0</v>
      </c>
      <c r="K1739" s="63"/>
      <c r="L1739" s="63"/>
      <c r="M1739" s="63"/>
    </row>
    <row r="1740" spans="1:13" outlineLevel="1">
      <c r="A1740" s="6"/>
      <c r="B1740" s="36">
        <v>42707</v>
      </c>
      <c r="C1740" s="37">
        <v>2.0833333333333332E-2</v>
      </c>
      <c r="D1740" s="39">
        <v>0</v>
      </c>
      <c r="E1740" s="39">
        <v>44.22</v>
      </c>
      <c r="F1740" s="11">
        <v>0</v>
      </c>
      <c r="G1740" s="11">
        <v>44.640090000000001</v>
      </c>
      <c r="H1740" s="8">
        <f t="shared" si="79"/>
        <v>0</v>
      </c>
      <c r="K1740" s="63"/>
      <c r="L1740" s="63"/>
      <c r="M1740" s="63"/>
    </row>
    <row r="1741" spans="1:13" outlineLevel="1">
      <c r="A1741" s="6"/>
      <c r="B1741" s="36">
        <v>42707</v>
      </c>
      <c r="C1741" s="37">
        <v>4.1666666666666664E-2</v>
      </c>
      <c r="D1741" s="39">
        <v>0</v>
      </c>
      <c r="E1741" s="39">
        <v>43.24</v>
      </c>
      <c r="F1741" s="11">
        <v>0</v>
      </c>
      <c r="G1741" s="11">
        <v>43.650780000000005</v>
      </c>
      <c r="H1741" s="8">
        <f t="shared" si="79"/>
        <v>0</v>
      </c>
      <c r="K1741" s="63"/>
      <c r="L1741" s="63"/>
      <c r="M1741" s="63"/>
    </row>
    <row r="1742" spans="1:13" outlineLevel="1">
      <c r="A1742" s="6"/>
      <c r="B1742" s="36">
        <v>42707</v>
      </c>
      <c r="C1742" s="37">
        <v>6.25E-2</v>
      </c>
      <c r="D1742" s="39">
        <v>0</v>
      </c>
      <c r="E1742" s="39">
        <v>45.09</v>
      </c>
      <c r="F1742" s="11">
        <v>0</v>
      </c>
      <c r="G1742" s="11">
        <v>45.518355000000007</v>
      </c>
      <c r="H1742" s="8">
        <f t="shared" si="79"/>
        <v>0</v>
      </c>
      <c r="K1742" s="63"/>
      <c r="L1742" s="63"/>
      <c r="M1742" s="63"/>
    </row>
    <row r="1743" spans="1:13" outlineLevel="1">
      <c r="A1743" s="6"/>
      <c r="B1743" s="36">
        <v>42707</v>
      </c>
      <c r="C1743" s="37">
        <v>8.3333333333333329E-2</v>
      </c>
      <c r="D1743" s="39">
        <v>0</v>
      </c>
      <c r="E1743" s="39">
        <v>48.32</v>
      </c>
      <c r="F1743" s="11">
        <v>0</v>
      </c>
      <c r="G1743" s="11">
        <v>48.779040000000002</v>
      </c>
      <c r="H1743" s="8">
        <f t="shared" si="79"/>
        <v>0</v>
      </c>
      <c r="K1743" s="63"/>
      <c r="L1743" s="63"/>
      <c r="M1743" s="63"/>
    </row>
    <row r="1744" spans="1:13" outlineLevel="1">
      <c r="A1744" s="6"/>
      <c r="B1744" s="36">
        <v>42707</v>
      </c>
      <c r="C1744" s="37">
        <v>0.10416666666666667</v>
      </c>
      <c r="D1744" s="39">
        <v>0</v>
      </c>
      <c r="E1744" s="39">
        <v>47.76</v>
      </c>
      <c r="F1744" s="11">
        <v>0</v>
      </c>
      <c r="G1744" s="11">
        <v>48.213720000000002</v>
      </c>
      <c r="H1744" s="8">
        <f t="shared" si="79"/>
        <v>0</v>
      </c>
      <c r="K1744" s="63"/>
      <c r="L1744" s="63"/>
      <c r="M1744" s="63"/>
    </row>
    <row r="1745" spans="1:13" outlineLevel="1">
      <c r="A1745" s="6"/>
      <c r="B1745" s="36">
        <v>42707</v>
      </c>
      <c r="C1745" s="37">
        <v>0.125</v>
      </c>
      <c r="D1745" s="39">
        <v>0</v>
      </c>
      <c r="E1745" s="39">
        <v>47.09</v>
      </c>
      <c r="F1745" s="11">
        <v>0</v>
      </c>
      <c r="G1745" s="11">
        <v>47.537355000000005</v>
      </c>
      <c r="H1745" s="8">
        <f t="shared" si="79"/>
        <v>0</v>
      </c>
      <c r="K1745" s="63"/>
      <c r="L1745" s="63"/>
      <c r="M1745" s="63"/>
    </row>
    <row r="1746" spans="1:13" outlineLevel="1">
      <c r="A1746" s="6"/>
      <c r="B1746" s="36">
        <v>42707</v>
      </c>
      <c r="C1746" s="37">
        <v>0.14583333333333334</v>
      </c>
      <c r="D1746" s="39">
        <v>0</v>
      </c>
      <c r="E1746" s="39">
        <v>46.38</v>
      </c>
      <c r="F1746" s="11">
        <v>0</v>
      </c>
      <c r="G1746" s="11">
        <v>46.820610000000002</v>
      </c>
      <c r="H1746" s="8">
        <f t="shared" si="79"/>
        <v>0</v>
      </c>
      <c r="K1746" s="63"/>
      <c r="L1746" s="63"/>
      <c r="M1746" s="63"/>
    </row>
    <row r="1747" spans="1:13" outlineLevel="1">
      <c r="A1747" s="6"/>
      <c r="B1747" s="36">
        <v>42707</v>
      </c>
      <c r="C1747" s="37">
        <v>0.16666666666666666</v>
      </c>
      <c r="D1747" s="39">
        <v>0</v>
      </c>
      <c r="E1747" s="39">
        <v>42.82</v>
      </c>
      <c r="F1747" s="11">
        <v>0</v>
      </c>
      <c r="G1747" s="11">
        <v>43.226790000000001</v>
      </c>
      <c r="H1747" s="8">
        <f t="shared" si="79"/>
        <v>0</v>
      </c>
      <c r="K1747" s="63"/>
      <c r="L1747" s="63"/>
      <c r="M1747" s="63"/>
    </row>
    <row r="1748" spans="1:13" outlineLevel="1">
      <c r="A1748" s="6"/>
      <c r="B1748" s="36">
        <v>42707</v>
      </c>
      <c r="C1748" s="37">
        <v>0.1875</v>
      </c>
      <c r="D1748" s="39">
        <v>0</v>
      </c>
      <c r="E1748" s="39">
        <v>50.5</v>
      </c>
      <c r="F1748" s="11">
        <v>0</v>
      </c>
      <c r="G1748" s="11">
        <v>50.979750000000003</v>
      </c>
      <c r="H1748" s="8">
        <f t="shared" si="79"/>
        <v>0</v>
      </c>
      <c r="K1748" s="63"/>
      <c r="L1748" s="63"/>
      <c r="M1748" s="63"/>
    </row>
    <row r="1749" spans="1:13" outlineLevel="1">
      <c r="A1749" s="6"/>
      <c r="B1749" s="36">
        <v>42707</v>
      </c>
      <c r="C1749" s="37">
        <v>0.20833333333333334</v>
      </c>
      <c r="D1749" s="39">
        <v>9.9559999999999996E-3</v>
      </c>
      <c r="E1749" s="39">
        <v>48.41</v>
      </c>
      <c r="F1749" s="11">
        <v>9.9530131999999993E-3</v>
      </c>
      <c r="G1749" s="11">
        <v>48.869895</v>
      </c>
      <c r="H1749" s="8">
        <f t="shared" si="79"/>
        <v>1.285233639582386</v>
      </c>
      <c r="K1749" s="63"/>
      <c r="L1749" s="63"/>
      <c r="M1749" s="63"/>
    </row>
    <row r="1750" spans="1:13" outlineLevel="1">
      <c r="A1750" s="6"/>
      <c r="B1750" s="36">
        <v>42707</v>
      </c>
      <c r="C1750" s="37">
        <v>0.22916666666666666</v>
      </c>
      <c r="D1750" s="39">
        <v>0.10560499999999999</v>
      </c>
      <c r="E1750" s="39">
        <v>48.67</v>
      </c>
      <c r="F1750" s="11">
        <v>0.1055733185</v>
      </c>
      <c r="G1750" s="11">
        <v>49.132365000000007</v>
      </c>
      <c r="H1750" s="8">
        <f t="shared" si="79"/>
        <v>13.604983874196748</v>
      </c>
      <c r="K1750" s="63"/>
      <c r="L1750" s="63"/>
      <c r="M1750" s="63"/>
    </row>
    <row r="1751" spans="1:13" outlineLevel="1">
      <c r="A1751" s="6"/>
      <c r="B1751" s="36">
        <v>42707</v>
      </c>
      <c r="C1751" s="37">
        <v>0.25</v>
      </c>
      <c r="D1751" s="39">
        <v>0.56062999999999996</v>
      </c>
      <c r="E1751" s="39">
        <v>49.14</v>
      </c>
      <c r="F1751" s="11">
        <v>0.56046181100000003</v>
      </c>
      <c r="G1751" s="11">
        <v>49.606830000000002</v>
      </c>
      <c r="H1751" s="8">
        <f t="shared" si="79"/>
        <v>71.959468578230869</v>
      </c>
      <c r="K1751" s="63"/>
      <c r="L1751" s="63"/>
      <c r="M1751" s="63"/>
    </row>
    <row r="1752" spans="1:13" outlineLevel="1">
      <c r="A1752" s="6"/>
      <c r="B1752" s="36">
        <v>42707</v>
      </c>
      <c r="C1752" s="37">
        <v>0.27083333333333331</v>
      </c>
      <c r="D1752" s="39">
        <v>0.36070799999999997</v>
      </c>
      <c r="E1752" s="39">
        <v>49.29</v>
      </c>
      <c r="F1752" s="11">
        <v>0.3605997876</v>
      </c>
      <c r="G1752" s="11">
        <v>49.758255000000005</v>
      </c>
      <c r="H1752" s="8">
        <f t="shared" si="79"/>
        <v>46.243946008453356</v>
      </c>
      <c r="K1752" s="63"/>
      <c r="L1752" s="63"/>
      <c r="M1752" s="63"/>
    </row>
    <row r="1753" spans="1:13" outlineLevel="1">
      <c r="A1753" s="6"/>
      <c r="B1753" s="36">
        <v>42707</v>
      </c>
      <c r="C1753" s="37">
        <v>0.29166666666666669</v>
      </c>
      <c r="D1753" s="39">
        <v>0.78319599999999989</v>
      </c>
      <c r="E1753" s="39">
        <v>51.44</v>
      </c>
      <c r="F1753" s="11">
        <v>0.78296104119999987</v>
      </c>
      <c r="G1753" s="11">
        <v>51.92868</v>
      </c>
      <c r="H1753" s="8">
        <f t="shared" si="79"/>
        <v>98.708931972658362</v>
      </c>
      <c r="K1753" s="63"/>
      <c r="L1753" s="63"/>
      <c r="M1753" s="63"/>
    </row>
    <row r="1754" spans="1:13" outlineLevel="1">
      <c r="A1754" s="6"/>
      <c r="B1754" s="36">
        <v>42707</v>
      </c>
      <c r="C1754" s="37">
        <v>0.3125</v>
      </c>
      <c r="D1754" s="39">
        <v>1.0750060000000001</v>
      </c>
      <c r="E1754" s="39">
        <v>59.37</v>
      </c>
      <c r="F1754" s="11">
        <v>1.0746834982000002</v>
      </c>
      <c r="G1754" s="11">
        <v>59.934015000000002</v>
      </c>
      <c r="H1754" s="8">
        <f t="shared" si="79"/>
        <v>126.88356577822874</v>
      </c>
      <c r="K1754" s="63"/>
      <c r="L1754" s="63"/>
      <c r="M1754" s="63"/>
    </row>
    <row r="1755" spans="1:13" outlineLevel="1">
      <c r="A1755" s="6"/>
      <c r="B1755" s="36">
        <v>42707</v>
      </c>
      <c r="C1755" s="37">
        <v>0.33333333333333331</v>
      </c>
      <c r="D1755" s="39">
        <v>1.6202179999999999</v>
      </c>
      <c r="E1755" s="39">
        <v>58.54</v>
      </c>
      <c r="F1755" s="11">
        <v>1.6197319346000001</v>
      </c>
      <c r="G1755" s="11">
        <v>59.096130000000002</v>
      </c>
      <c r="H1755" s="8">
        <f t="shared" si="79"/>
        <v>192.5923953865269</v>
      </c>
      <c r="K1755" s="63"/>
      <c r="L1755" s="63"/>
      <c r="M1755" s="63"/>
    </row>
    <row r="1756" spans="1:13" outlineLevel="1">
      <c r="A1756" s="6"/>
      <c r="B1756" s="36">
        <v>42707</v>
      </c>
      <c r="C1756" s="37">
        <v>0.35416666666666669</v>
      </c>
      <c r="D1756" s="39">
        <v>2.6780209999999998</v>
      </c>
      <c r="E1756" s="39">
        <v>60.17</v>
      </c>
      <c r="F1756" s="11">
        <v>2.6772175937</v>
      </c>
      <c r="G1756" s="11">
        <v>60.741615000000003</v>
      </c>
      <c r="H1756" s="8">
        <f t="shared" si="79"/>
        <v>313.92621133084816</v>
      </c>
      <c r="K1756" s="63"/>
      <c r="L1756" s="63"/>
      <c r="M1756" s="63"/>
    </row>
    <row r="1757" spans="1:13" outlineLevel="1">
      <c r="A1757" s="6"/>
      <c r="B1757" s="36">
        <v>42707</v>
      </c>
      <c r="C1757" s="37">
        <v>0.375</v>
      </c>
      <c r="D1757" s="39">
        <v>3.5120329999999997</v>
      </c>
      <c r="E1757" s="39">
        <v>65.36</v>
      </c>
      <c r="F1757" s="11">
        <v>3.5109793900999997</v>
      </c>
      <c r="G1757" s="11">
        <v>65.980919999999998</v>
      </c>
      <c r="H1757" s="8">
        <f t="shared" si="79"/>
        <v>393.29668117796308</v>
      </c>
      <c r="K1757" s="63"/>
      <c r="L1757" s="63"/>
      <c r="M1757" s="63"/>
    </row>
    <row r="1758" spans="1:13" outlineLevel="1">
      <c r="A1758" s="6"/>
      <c r="B1758" s="36">
        <v>42707</v>
      </c>
      <c r="C1758" s="37">
        <v>0.39583333333333331</v>
      </c>
      <c r="D1758" s="39">
        <v>5.1670020000000001</v>
      </c>
      <c r="E1758" s="39">
        <v>62.29</v>
      </c>
      <c r="F1758" s="11">
        <v>5.1654518993999998</v>
      </c>
      <c r="G1758" s="11">
        <v>62.881755000000005</v>
      </c>
      <c r="H1758" s="8">
        <f t="shared" si="79"/>
        <v>594.63775729084455</v>
      </c>
      <c r="K1758" s="63"/>
      <c r="L1758" s="63"/>
      <c r="M1758" s="63"/>
    </row>
    <row r="1759" spans="1:13" outlineLevel="1">
      <c r="A1759" s="6"/>
      <c r="B1759" s="36">
        <v>42707</v>
      </c>
      <c r="C1759" s="37">
        <v>0.41666666666666669</v>
      </c>
      <c r="D1759" s="39">
        <v>5.4577799999999996</v>
      </c>
      <c r="E1759" s="39">
        <v>59.79</v>
      </c>
      <c r="F1759" s="11">
        <v>5.4561426659999999</v>
      </c>
      <c r="G1759" s="11">
        <v>60.358005000000006</v>
      </c>
      <c r="H1759" s="8">
        <f t="shared" si="79"/>
        <v>641.87150823285867</v>
      </c>
      <c r="K1759" s="63"/>
      <c r="L1759" s="63"/>
      <c r="M1759" s="63"/>
    </row>
    <row r="1760" spans="1:13" outlineLevel="1">
      <c r="A1760" s="6"/>
      <c r="B1760" s="36">
        <v>42707</v>
      </c>
      <c r="C1760" s="37">
        <v>0.4375</v>
      </c>
      <c r="D1760" s="39">
        <v>5.8760959999999995</v>
      </c>
      <c r="E1760" s="39">
        <v>59.22</v>
      </c>
      <c r="F1760" s="11">
        <v>5.8743331712</v>
      </c>
      <c r="G1760" s="11">
        <v>59.782590000000006</v>
      </c>
      <c r="H1760" s="8">
        <f t="shared" si="79"/>
        <v>694.44845297635061</v>
      </c>
      <c r="K1760" s="63"/>
      <c r="L1760" s="63"/>
      <c r="M1760" s="63"/>
    </row>
    <row r="1761" spans="1:13" outlineLevel="1">
      <c r="A1761" s="6"/>
      <c r="B1761" s="36">
        <v>42707</v>
      </c>
      <c r="C1761" s="37">
        <v>0.45833333333333331</v>
      </c>
      <c r="D1761" s="39">
        <v>6.0728800000000005</v>
      </c>
      <c r="E1761" s="39">
        <v>52.6</v>
      </c>
      <c r="F1761" s="11">
        <v>6.0710581360000004</v>
      </c>
      <c r="G1761" s="11">
        <v>53.099700000000006</v>
      </c>
      <c r="H1761" s="8">
        <f t="shared" si="79"/>
        <v>758.27698250384083</v>
      </c>
      <c r="K1761" s="63"/>
      <c r="L1761" s="63"/>
      <c r="M1761" s="63"/>
    </row>
    <row r="1762" spans="1:13" outlineLevel="1">
      <c r="A1762" s="6"/>
      <c r="B1762" s="36">
        <v>42707</v>
      </c>
      <c r="C1762" s="37">
        <v>0.47916666666666669</v>
      </c>
      <c r="D1762" s="39">
        <v>6.1914740000000004</v>
      </c>
      <c r="E1762" s="39">
        <v>56.27</v>
      </c>
      <c r="F1762" s="11">
        <v>6.1896165578000009</v>
      </c>
      <c r="G1762" s="11">
        <v>56.804565000000004</v>
      </c>
      <c r="H1762" s="8">
        <f t="shared" si="79"/>
        <v>750.15327120577376</v>
      </c>
      <c r="K1762" s="63"/>
      <c r="L1762" s="63"/>
      <c r="M1762" s="63"/>
    </row>
    <row r="1763" spans="1:13" outlineLevel="1">
      <c r="A1763" s="6"/>
      <c r="B1763" s="36">
        <v>42707</v>
      </c>
      <c r="C1763" s="37">
        <v>0.5</v>
      </c>
      <c r="D1763" s="39">
        <v>6.2238160000000011</v>
      </c>
      <c r="E1763" s="39">
        <v>65.36</v>
      </c>
      <c r="F1763" s="11">
        <v>6.2219488552000017</v>
      </c>
      <c r="G1763" s="11">
        <v>65.980919999999998</v>
      </c>
      <c r="H1763" s="8">
        <f t="shared" si="79"/>
        <v>696.97698656655746</v>
      </c>
      <c r="K1763" s="63"/>
      <c r="L1763" s="63"/>
      <c r="M1763" s="63"/>
    </row>
    <row r="1764" spans="1:13" outlineLevel="1">
      <c r="A1764" s="6"/>
      <c r="B1764" s="36">
        <v>42707</v>
      </c>
      <c r="C1764" s="37">
        <v>0.52083333333333337</v>
      </c>
      <c r="D1764" s="39">
        <v>5.8603119999999995</v>
      </c>
      <c r="E1764" s="39">
        <v>69.95</v>
      </c>
      <c r="F1764" s="11">
        <v>5.8585539064000001</v>
      </c>
      <c r="G1764" s="11">
        <v>70.614525</v>
      </c>
      <c r="H1764" s="8">
        <f t="shared" si="79"/>
        <v>629.12359405186953</v>
      </c>
      <c r="K1764" s="63"/>
      <c r="L1764" s="63"/>
      <c r="M1764" s="63"/>
    </row>
    <row r="1765" spans="1:13" outlineLevel="1">
      <c r="A1765" s="6"/>
      <c r="B1765" s="36">
        <v>42707</v>
      </c>
      <c r="C1765" s="37">
        <v>0.54166666666666663</v>
      </c>
      <c r="D1765" s="39">
        <v>5.4504250000000001</v>
      </c>
      <c r="E1765" s="39">
        <v>65.760000000000005</v>
      </c>
      <c r="F1765" s="11">
        <v>5.4487898724999999</v>
      </c>
      <c r="G1765" s="11">
        <v>66.384720000000016</v>
      </c>
      <c r="H1765" s="8">
        <f t="shared" si="79"/>
        <v>608.16820728025175</v>
      </c>
      <c r="K1765" s="63"/>
      <c r="L1765" s="63"/>
      <c r="M1765" s="63"/>
    </row>
    <row r="1766" spans="1:13" outlineLevel="1">
      <c r="A1766" s="6"/>
      <c r="B1766" s="36">
        <v>42707</v>
      </c>
      <c r="C1766" s="37">
        <v>0.5625</v>
      </c>
      <c r="D1766" s="39">
        <v>4.6116830000000002</v>
      </c>
      <c r="E1766" s="39">
        <v>68.650000000000006</v>
      </c>
      <c r="F1766" s="11">
        <v>4.6102994951000005</v>
      </c>
      <c r="G1766" s="11">
        <v>69.302175000000005</v>
      </c>
      <c r="H1766" s="8">
        <f t="shared" si="79"/>
        <v>501.12952771596821</v>
      </c>
      <c r="K1766" s="63"/>
      <c r="L1766" s="63"/>
      <c r="M1766" s="63"/>
    </row>
    <row r="1767" spans="1:13" outlineLevel="1">
      <c r="A1767" s="6"/>
      <c r="B1767" s="36">
        <v>42707</v>
      </c>
      <c r="C1767" s="37">
        <v>0.58333333333333337</v>
      </c>
      <c r="D1767" s="39">
        <v>4.814744000000001</v>
      </c>
      <c r="E1767" s="39">
        <v>69.72</v>
      </c>
      <c r="F1767" s="11">
        <v>4.8132995768000013</v>
      </c>
      <c r="G1767" s="11">
        <v>70.382339999999999</v>
      </c>
      <c r="H1767" s="8">
        <f t="shared" si="79"/>
        <v>517.99603733420645</v>
      </c>
      <c r="K1767" s="63"/>
      <c r="L1767" s="63"/>
      <c r="M1767" s="63"/>
    </row>
    <row r="1768" spans="1:13" outlineLevel="1">
      <c r="A1768" s="6"/>
      <c r="B1768" s="36">
        <v>42707</v>
      </c>
      <c r="C1768" s="37">
        <v>0.60416666666666663</v>
      </c>
      <c r="D1768" s="39">
        <v>5.2843279999999995</v>
      </c>
      <c r="E1768" s="39">
        <v>61.82</v>
      </c>
      <c r="F1768" s="11">
        <v>5.2827427015999993</v>
      </c>
      <c r="G1768" s="11">
        <v>62.407290000000003</v>
      </c>
      <c r="H1768" s="8">
        <f t="shared" si="79"/>
        <v>610.64654511066522</v>
      </c>
      <c r="K1768" s="63"/>
      <c r="L1768" s="63"/>
      <c r="M1768" s="63"/>
    </row>
    <row r="1769" spans="1:13" outlineLevel="1">
      <c r="A1769" s="6"/>
      <c r="B1769" s="36">
        <v>42707</v>
      </c>
      <c r="C1769" s="37">
        <v>0.625</v>
      </c>
      <c r="D1769" s="39">
        <v>4.7080640000000002</v>
      </c>
      <c r="E1769" s="39">
        <v>68.39</v>
      </c>
      <c r="F1769" s="11">
        <v>4.7066515808</v>
      </c>
      <c r="G1769" s="11">
        <v>69.039704999999998</v>
      </c>
      <c r="H1769" s="8">
        <f t="shared" si="79"/>
        <v>512.83814470618438</v>
      </c>
      <c r="K1769" s="63"/>
      <c r="L1769" s="63"/>
      <c r="M1769" s="63"/>
    </row>
    <row r="1770" spans="1:13" outlineLevel="1">
      <c r="A1770" s="6"/>
      <c r="B1770" s="36">
        <v>42707</v>
      </c>
      <c r="C1770" s="37">
        <v>0.64583333333333337</v>
      </c>
      <c r="D1770" s="39">
        <v>4.2494049999999994</v>
      </c>
      <c r="E1770" s="39">
        <v>76.78</v>
      </c>
      <c r="F1770" s="11">
        <v>4.2481301784999994</v>
      </c>
      <c r="G1770" s="11">
        <v>77.509410000000003</v>
      </c>
      <c r="H1770" s="8">
        <f t="shared" si="79"/>
        <v>426.89710803427022</v>
      </c>
      <c r="K1770" s="63"/>
      <c r="L1770" s="63"/>
      <c r="M1770" s="63"/>
    </row>
    <row r="1771" spans="1:13" outlineLevel="1">
      <c r="A1771" s="6"/>
      <c r="B1771" s="36">
        <v>42707</v>
      </c>
      <c r="C1771" s="37">
        <v>0.66666666666666663</v>
      </c>
      <c r="D1771" s="39">
        <v>3.5995529999999998</v>
      </c>
      <c r="E1771" s="39">
        <v>69.510000000000005</v>
      </c>
      <c r="F1771" s="11">
        <v>3.5984731340999998</v>
      </c>
      <c r="G1771" s="11">
        <v>70.170345000000012</v>
      </c>
      <c r="H1771" s="8">
        <f t="shared" si="79"/>
        <v>388.02211657677168</v>
      </c>
      <c r="K1771" s="63"/>
      <c r="L1771" s="63"/>
      <c r="M1771" s="63"/>
    </row>
    <row r="1772" spans="1:13" outlineLevel="1">
      <c r="A1772" s="6"/>
      <c r="B1772" s="36">
        <v>42707</v>
      </c>
      <c r="C1772" s="37">
        <v>0.6875</v>
      </c>
      <c r="D1772" s="39">
        <v>2.9448210000000001</v>
      </c>
      <c r="E1772" s="39">
        <v>71.45</v>
      </c>
      <c r="F1772" s="11">
        <v>2.9439375537000001</v>
      </c>
      <c r="G1772" s="11">
        <v>72.128775000000005</v>
      </c>
      <c r="H1772" s="8">
        <f t="shared" si="79"/>
        <v>311.67827513372225</v>
      </c>
      <c r="K1772" s="63"/>
      <c r="L1772" s="63"/>
      <c r="M1772" s="63"/>
    </row>
    <row r="1773" spans="1:13" outlineLevel="1">
      <c r="A1773" s="6"/>
      <c r="B1773" s="36">
        <v>42707</v>
      </c>
      <c r="C1773" s="37">
        <v>0.70833333333333337</v>
      </c>
      <c r="D1773" s="39">
        <v>2.0939940000000004</v>
      </c>
      <c r="E1773" s="39">
        <v>67.38</v>
      </c>
      <c r="F1773" s="11">
        <v>2.0933658018000005</v>
      </c>
      <c r="G1773" s="11">
        <v>68.020110000000003</v>
      </c>
      <c r="H1773" s="8">
        <f t="shared" si="79"/>
        <v>230.22814061172585</v>
      </c>
      <c r="K1773" s="63"/>
      <c r="L1773" s="63"/>
      <c r="M1773" s="63"/>
    </row>
    <row r="1774" spans="1:13" outlineLevel="1">
      <c r="A1774" s="6"/>
      <c r="B1774" s="36">
        <v>42707</v>
      </c>
      <c r="C1774" s="37">
        <v>0.72916666666666663</v>
      </c>
      <c r="D1774" s="39">
        <v>1.268864</v>
      </c>
      <c r="E1774" s="39">
        <v>57.55</v>
      </c>
      <c r="F1774" s="11">
        <v>1.2684833408</v>
      </c>
      <c r="G1774" s="11">
        <v>58.096724999999999</v>
      </c>
      <c r="H1774" s="8">
        <f t="shared" si="79"/>
        <v>152.09530684486114</v>
      </c>
      <c r="K1774" s="63"/>
      <c r="L1774" s="63"/>
      <c r="M1774" s="63"/>
    </row>
    <row r="1775" spans="1:13" outlineLevel="1">
      <c r="A1775" s="6"/>
      <c r="B1775" s="36">
        <v>42707</v>
      </c>
      <c r="C1775" s="37">
        <v>0.75</v>
      </c>
      <c r="D1775" s="39">
        <v>0.57052200000000008</v>
      </c>
      <c r="E1775" s="39">
        <v>55.37</v>
      </c>
      <c r="F1775" s="11">
        <v>0.57035084340000008</v>
      </c>
      <c r="G1775" s="11">
        <v>55.896014999999998</v>
      </c>
      <c r="H1775" s="8">
        <f t="shared" ref="H1775:H1838" si="80">F1775*($B$6-G1775)</f>
        <v>69.64211082725096</v>
      </c>
      <c r="K1775" s="63"/>
      <c r="L1775" s="63"/>
      <c r="M1775" s="63"/>
    </row>
    <row r="1776" spans="1:13" outlineLevel="1">
      <c r="A1776" s="6"/>
      <c r="B1776" s="36">
        <v>42707</v>
      </c>
      <c r="C1776" s="37">
        <v>0.77083333333333337</v>
      </c>
      <c r="D1776" s="39">
        <v>0.20506099999999997</v>
      </c>
      <c r="E1776" s="39">
        <v>58.11</v>
      </c>
      <c r="F1776" s="11">
        <v>0.20499948169999999</v>
      </c>
      <c r="G1776" s="11">
        <v>58.662045000000006</v>
      </c>
      <c r="H1776" s="8">
        <f t="shared" si="80"/>
        <v>24.46421892213792</v>
      </c>
      <c r="K1776" s="63"/>
      <c r="L1776" s="63"/>
      <c r="M1776" s="63"/>
    </row>
    <row r="1777" spans="1:13" outlineLevel="1">
      <c r="A1777" s="6"/>
      <c r="B1777" s="36">
        <v>42707</v>
      </c>
      <c r="C1777" s="37">
        <v>0.79166666666666663</v>
      </c>
      <c r="D1777" s="39">
        <v>5.8469E-2</v>
      </c>
      <c r="E1777" s="39">
        <v>48.94</v>
      </c>
      <c r="F1777" s="11">
        <v>5.8451459300000001E-2</v>
      </c>
      <c r="G1777" s="11">
        <v>49.40493</v>
      </c>
      <c r="H1777" s="8">
        <f t="shared" si="80"/>
        <v>7.5165695002856507</v>
      </c>
      <c r="K1777" s="63"/>
      <c r="L1777" s="63"/>
      <c r="M1777" s="63"/>
    </row>
    <row r="1778" spans="1:13" outlineLevel="1">
      <c r="A1778" s="6"/>
      <c r="B1778" s="36">
        <v>42707</v>
      </c>
      <c r="C1778" s="37">
        <v>0.8125</v>
      </c>
      <c r="D1778" s="39">
        <v>5.5900000000000004E-4</v>
      </c>
      <c r="E1778" s="39">
        <v>44.96</v>
      </c>
      <c r="F1778" s="11">
        <v>5.5883230000000009E-4</v>
      </c>
      <c r="G1778" s="11">
        <v>45.387120000000003</v>
      </c>
      <c r="H1778" s="8">
        <f t="shared" si="80"/>
        <v>7.4108360740024012E-2</v>
      </c>
      <c r="K1778" s="63"/>
      <c r="L1778" s="63"/>
      <c r="M1778" s="63"/>
    </row>
    <row r="1779" spans="1:13" outlineLevel="1">
      <c r="A1779" s="6"/>
      <c r="B1779" s="36">
        <v>42707</v>
      </c>
      <c r="C1779" s="37">
        <v>0.83333333333333337</v>
      </c>
      <c r="D1779" s="39">
        <v>0</v>
      </c>
      <c r="E1779" s="39">
        <v>44.95</v>
      </c>
      <c r="F1779" s="11">
        <v>0</v>
      </c>
      <c r="G1779" s="11">
        <v>45.377025000000003</v>
      </c>
      <c r="H1779" s="8">
        <f t="shared" si="80"/>
        <v>0</v>
      </c>
      <c r="K1779" s="63"/>
      <c r="L1779" s="63"/>
      <c r="M1779" s="63"/>
    </row>
    <row r="1780" spans="1:13" outlineLevel="1">
      <c r="A1780" s="6"/>
      <c r="B1780" s="36">
        <v>42707</v>
      </c>
      <c r="C1780" s="37">
        <v>0.85416666666666663</v>
      </c>
      <c r="D1780" s="39">
        <v>0</v>
      </c>
      <c r="E1780" s="39">
        <v>44.1</v>
      </c>
      <c r="F1780" s="11">
        <v>0</v>
      </c>
      <c r="G1780" s="11">
        <v>44.518950000000004</v>
      </c>
      <c r="H1780" s="8">
        <f t="shared" si="80"/>
        <v>0</v>
      </c>
      <c r="K1780" s="63"/>
      <c r="L1780" s="63"/>
      <c r="M1780" s="63"/>
    </row>
    <row r="1781" spans="1:13" outlineLevel="1">
      <c r="A1781" s="6"/>
      <c r="B1781" s="36">
        <v>42707</v>
      </c>
      <c r="C1781" s="37">
        <v>0.875</v>
      </c>
      <c r="D1781" s="39">
        <v>0</v>
      </c>
      <c r="E1781" s="39">
        <v>47.92</v>
      </c>
      <c r="F1781" s="11">
        <v>0</v>
      </c>
      <c r="G1781" s="11">
        <v>48.375240000000005</v>
      </c>
      <c r="H1781" s="8">
        <f t="shared" si="80"/>
        <v>0</v>
      </c>
      <c r="K1781" s="63"/>
      <c r="L1781" s="63"/>
      <c r="M1781" s="63"/>
    </row>
    <row r="1782" spans="1:13" outlineLevel="1">
      <c r="A1782" s="6"/>
      <c r="B1782" s="36">
        <v>42707</v>
      </c>
      <c r="C1782" s="37">
        <v>0.89583333333333337</v>
      </c>
      <c r="D1782" s="39">
        <v>0</v>
      </c>
      <c r="E1782" s="39">
        <v>42.39</v>
      </c>
      <c r="F1782" s="11">
        <v>0</v>
      </c>
      <c r="G1782" s="11">
        <v>42.792705000000005</v>
      </c>
      <c r="H1782" s="8">
        <f t="shared" si="80"/>
        <v>0</v>
      </c>
      <c r="K1782" s="63"/>
      <c r="L1782" s="63"/>
      <c r="M1782" s="63"/>
    </row>
    <row r="1783" spans="1:13" outlineLevel="1">
      <c r="A1783" s="6"/>
      <c r="B1783" s="36">
        <v>42707</v>
      </c>
      <c r="C1783" s="37">
        <v>0.91666666666666663</v>
      </c>
      <c r="D1783" s="39">
        <v>0</v>
      </c>
      <c r="E1783" s="39">
        <v>42.38</v>
      </c>
      <c r="F1783" s="11">
        <v>0</v>
      </c>
      <c r="G1783" s="11">
        <v>42.782610000000005</v>
      </c>
      <c r="H1783" s="8">
        <f t="shared" si="80"/>
        <v>0</v>
      </c>
      <c r="K1783" s="63"/>
      <c r="L1783" s="63"/>
      <c r="M1783" s="63"/>
    </row>
    <row r="1784" spans="1:13" outlineLevel="1">
      <c r="A1784" s="6"/>
      <c r="B1784" s="36">
        <v>42707</v>
      </c>
      <c r="C1784" s="37">
        <v>0.9375</v>
      </c>
      <c r="D1784" s="39">
        <v>0</v>
      </c>
      <c r="E1784" s="39">
        <v>49.8</v>
      </c>
      <c r="F1784" s="11">
        <v>0</v>
      </c>
      <c r="G1784" s="11">
        <v>50.273099999999999</v>
      </c>
      <c r="H1784" s="8">
        <f t="shared" si="80"/>
        <v>0</v>
      </c>
      <c r="K1784" s="63"/>
      <c r="L1784" s="63"/>
      <c r="M1784" s="63"/>
    </row>
    <row r="1785" spans="1:13" outlineLevel="1">
      <c r="A1785" s="6"/>
      <c r="B1785" s="36">
        <v>42707</v>
      </c>
      <c r="C1785" s="37">
        <v>0.95833333333333337</v>
      </c>
      <c r="D1785" s="39">
        <v>0</v>
      </c>
      <c r="E1785" s="39">
        <v>47.08</v>
      </c>
      <c r="F1785" s="11">
        <v>0</v>
      </c>
      <c r="G1785" s="11">
        <v>47.527259999999998</v>
      </c>
      <c r="H1785" s="8">
        <f t="shared" si="80"/>
        <v>0</v>
      </c>
      <c r="K1785" s="63"/>
      <c r="L1785" s="63"/>
      <c r="M1785" s="63"/>
    </row>
    <row r="1786" spans="1:13" outlineLevel="1">
      <c r="A1786" s="6"/>
      <c r="B1786" s="36">
        <v>42707</v>
      </c>
      <c r="C1786" s="37">
        <v>0.97916666666666663</v>
      </c>
      <c r="D1786" s="39">
        <v>0</v>
      </c>
      <c r="E1786" s="39">
        <v>42.76</v>
      </c>
      <c r="F1786" s="11">
        <v>0</v>
      </c>
      <c r="G1786" s="11">
        <v>43.166220000000003</v>
      </c>
      <c r="H1786" s="8">
        <f t="shared" si="80"/>
        <v>0</v>
      </c>
      <c r="K1786" s="63"/>
      <c r="L1786" s="63"/>
      <c r="M1786" s="63"/>
    </row>
    <row r="1787" spans="1:13" outlineLevel="1">
      <c r="A1787" s="6"/>
      <c r="B1787" s="36">
        <v>42708</v>
      </c>
      <c r="C1787" s="37">
        <v>2.0833333333333332E-2</v>
      </c>
      <c r="D1787" s="39">
        <v>0</v>
      </c>
      <c r="E1787" s="39">
        <v>48.84</v>
      </c>
      <c r="F1787" s="11">
        <v>0</v>
      </c>
      <c r="G1787" s="11">
        <v>49.30398000000001</v>
      </c>
      <c r="H1787" s="8">
        <f t="shared" si="80"/>
        <v>0</v>
      </c>
      <c r="K1787" s="63"/>
      <c r="L1787" s="63"/>
      <c r="M1787" s="63"/>
    </row>
    <row r="1788" spans="1:13" outlineLevel="1">
      <c r="A1788" s="6"/>
      <c r="B1788" s="36">
        <v>42708</v>
      </c>
      <c r="C1788" s="37">
        <v>4.1666666666666664E-2</v>
      </c>
      <c r="D1788" s="39">
        <v>0</v>
      </c>
      <c r="E1788" s="39">
        <v>47.45</v>
      </c>
      <c r="F1788" s="11">
        <v>0</v>
      </c>
      <c r="G1788" s="11">
        <v>47.900775000000003</v>
      </c>
      <c r="H1788" s="8">
        <f t="shared" si="80"/>
        <v>0</v>
      </c>
      <c r="K1788" s="63"/>
      <c r="L1788" s="63"/>
      <c r="M1788" s="63"/>
    </row>
    <row r="1789" spans="1:13" outlineLevel="1">
      <c r="A1789" s="6"/>
      <c r="B1789" s="36">
        <v>42708</v>
      </c>
      <c r="C1789" s="37">
        <v>6.25E-2</v>
      </c>
      <c r="D1789" s="39">
        <v>0</v>
      </c>
      <c r="E1789" s="39">
        <v>44.59</v>
      </c>
      <c r="F1789" s="11">
        <v>0</v>
      </c>
      <c r="G1789" s="11">
        <v>45.013605000000005</v>
      </c>
      <c r="H1789" s="8">
        <f t="shared" si="80"/>
        <v>0</v>
      </c>
      <c r="K1789" s="63"/>
      <c r="L1789" s="63"/>
      <c r="M1789" s="63"/>
    </row>
    <row r="1790" spans="1:13" outlineLevel="1">
      <c r="A1790" s="6"/>
      <c r="B1790" s="36">
        <v>42708</v>
      </c>
      <c r="C1790" s="37">
        <v>8.3333333333333329E-2</v>
      </c>
      <c r="D1790" s="39">
        <v>0</v>
      </c>
      <c r="E1790" s="39">
        <v>43.05</v>
      </c>
      <c r="F1790" s="11">
        <v>0</v>
      </c>
      <c r="G1790" s="11">
        <v>43.458975000000002</v>
      </c>
      <c r="H1790" s="8">
        <f t="shared" si="80"/>
        <v>0</v>
      </c>
      <c r="K1790" s="63"/>
      <c r="L1790" s="63"/>
      <c r="M1790" s="63"/>
    </row>
    <row r="1791" spans="1:13" outlineLevel="1">
      <c r="A1791" s="6"/>
      <c r="B1791" s="36">
        <v>42708</v>
      </c>
      <c r="C1791" s="37">
        <v>0.10416666666666667</v>
      </c>
      <c r="D1791" s="39">
        <v>0</v>
      </c>
      <c r="E1791" s="39">
        <v>43.54</v>
      </c>
      <c r="F1791" s="11">
        <v>0</v>
      </c>
      <c r="G1791" s="11">
        <v>43.953630000000004</v>
      </c>
      <c r="H1791" s="8">
        <f t="shared" si="80"/>
        <v>0</v>
      </c>
      <c r="K1791" s="63"/>
      <c r="L1791" s="63"/>
      <c r="M1791" s="63"/>
    </row>
    <row r="1792" spans="1:13" outlineLevel="1">
      <c r="A1792" s="6"/>
      <c r="B1792" s="36">
        <v>42708</v>
      </c>
      <c r="C1792" s="37">
        <v>0.125</v>
      </c>
      <c r="D1792" s="39">
        <v>0</v>
      </c>
      <c r="E1792" s="39">
        <v>43.54</v>
      </c>
      <c r="F1792" s="11">
        <v>0</v>
      </c>
      <c r="G1792" s="11">
        <v>43.953630000000004</v>
      </c>
      <c r="H1792" s="8">
        <f t="shared" si="80"/>
        <v>0</v>
      </c>
      <c r="K1792" s="63"/>
      <c r="L1792" s="63"/>
      <c r="M1792" s="63"/>
    </row>
    <row r="1793" spans="1:13" outlineLevel="1">
      <c r="A1793" s="6"/>
      <c r="B1793" s="36">
        <v>42708</v>
      </c>
      <c r="C1793" s="37">
        <v>0.14583333333333334</v>
      </c>
      <c r="D1793" s="39">
        <v>0</v>
      </c>
      <c r="E1793" s="39">
        <v>43.54</v>
      </c>
      <c r="F1793" s="11">
        <v>0</v>
      </c>
      <c r="G1793" s="11">
        <v>43.953630000000004</v>
      </c>
      <c r="H1793" s="8">
        <f t="shared" si="80"/>
        <v>0</v>
      </c>
      <c r="K1793" s="63"/>
      <c r="L1793" s="63"/>
      <c r="M1793" s="63"/>
    </row>
    <row r="1794" spans="1:13" outlineLevel="1">
      <c r="A1794" s="6"/>
      <c r="B1794" s="36">
        <v>42708</v>
      </c>
      <c r="C1794" s="37">
        <v>0.16666666666666666</v>
      </c>
      <c r="D1794" s="39">
        <v>0</v>
      </c>
      <c r="E1794" s="39">
        <v>44.06</v>
      </c>
      <c r="F1794" s="11">
        <v>0</v>
      </c>
      <c r="G1794" s="11">
        <v>44.478570000000005</v>
      </c>
      <c r="H1794" s="8">
        <f t="shared" si="80"/>
        <v>0</v>
      </c>
      <c r="K1794" s="63"/>
      <c r="L1794" s="63"/>
      <c r="M1794" s="63"/>
    </row>
    <row r="1795" spans="1:13" outlineLevel="1">
      <c r="A1795" s="6"/>
      <c r="B1795" s="36">
        <v>42708</v>
      </c>
      <c r="C1795" s="37">
        <v>0.1875</v>
      </c>
      <c r="D1795" s="39">
        <v>0</v>
      </c>
      <c r="E1795" s="39">
        <v>45.27</v>
      </c>
      <c r="F1795" s="11">
        <v>0</v>
      </c>
      <c r="G1795" s="11">
        <v>45.700065000000009</v>
      </c>
      <c r="H1795" s="8">
        <f t="shared" si="80"/>
        <v>0</v>
      </c>
      <c r="K1795" s="63"/>
      <c r="L1795" s="63"/>
      <c r="M1795" s="63"/>
    </row>
    <row r="1796" spans="1:13" outlineLevel="1">
      <c r="A1796" s="6"/>
      <c r="B1796" s="36">
        <v>42708</v>
      </c>
      <c r="C1796" s="37">
        <v>0.20833333333333334</v>
      </c>
      <c r="D1796" s="39">
        <v>4.666E-3</v>
      </c>
      <c r="E1796" s="39">
        <v>39.229999999999997</v>
      </c>
      <c r="F1796" s="11">
        <v>4.6646002000000006E-3</v>
      </c>
      <c r="G1796" s="11">
        <v>39.602685000000001</v>
      </c>
      <c r="H1796" s="8">
        <f t="shared" si="80"/>
        <v>0.64556814322846301</v>
      </c>
      <c r="K1796" s="63"/>
      <c r="L1796" s="63"/>
      <c r="M1796" s="63"/>
    </row>
    <row r="1797" spans="1:13" outlineLevel="1">
      <c r="A1797" s="6"/>
      <c r="B1797" s="36">
        <v>42708</v>
      </c>
      <c r="C1797" s="37">
        <v>0.22916666666666666</v>
      </c>
      <c r="D1797" s="39">
        <v>0.16241899999999998</v>
      </c>
      <c r="E1797" s="39">
        <v>31.31</v>
      </c>
      <c r="F1797" s="11">
        <v>0.16237027429999998</v>
      </c>
      <c r="G1797" s="11">
        <v>31.607445000000002</v>
      </c>
      <c r="H1797" s="8">
        <f t="shared" si="80"/>
        <v>23.769799310827832</v>
      </c>
      <c r="K1797" s="63"/>
      <c r="L1797" s="63"/>
      <c r="M1797" s="63"/>
    </row>
    <row r="1798" spans="1:13" outlineLevel="1">
      <c r="A1798" s="6"/>
      <c r="B1798" s="36">
        <v>42708</v>
      </c>
      <c r="C1798" s="37">
        <v>0.25</v>
      </c>
      <c r="D1798" s="39">
        <v>0.35064300000000004</v>
      </c>
      <c r="E1798" s="39">
        <v>32.119999999999997</v>
      </c>
      <c r="F1798" s="11">
        <v>0.35053780710000004</v>
      </c>
      <c r="G1798" s="11">
        <v>32.425139999999999</v>
      </c>
      <c r="H1798" s="8">
        <f t="shared" si="80"/>
        <v>51.029492193289514</v>
      </c>
      <c r="K1798" s="63"/>
      <c r="L1798" s="63"/>
      <c r="M1798" s="63"/>
    </row>
    <row r="1799" spans="1:13" outlineLevel="1">
      <c r="A1799" s="6"/>
      <c r="B1799" s="36">
        <v>42708</v>
      </c>
      <c r="C1799" s="37">
        <v>0.27083333333333331</v>
      </c>
      <c r="D1799" s="39">
        <v>0.66574100000000003</v>
      </c>
      <c r="E1799" s="39">
        <v>30.82</v>
      </c>
      <c r="F1799" s="11">
        <v>0.66554127770000004</v>
      </c>
      <c r="G1799" s="11">
        <v>31.112790000000004</v>
      </c>
      <c r="H1799" s="8">
        <f t="shared" si="80"/>
        <v>97.759501421188205</v>
      </c>
      <c r="K1799" s="63"/>
      <c r="L1799" s="63"/>
      <c r="M1799" s="63"/>
    </row>
    <row r="1800" spans="1:13" outlineLevel="1">
      <c r="A1800" s="6"/>
      <c r="B1800" s="36">
        <v>42708</v>
      </c>
      <c r="C1800" s="37">
        <v>0.29166666666666669</v>
      </c>
      <c r="D1800" s="39">
        <v>1.2629070000000002</v>
      </c>
      <c r="E1800" s="39">
        <v>41.56</v>
      </c>
      <c r="F1800" s="11">
        <v>1.2625281279000002</v>
      </c>
      <c r="G1800" s="11">
        <v>41.954820000000005</v>
      </c>
      <c r="H1800" s="8">
        <f t="shared" si="80"/>
        <v>171.76086641521854</v>
      </c>
      <c r="K1800" s="63"/>
      <c r="L1800" s="63"/>
      <c r="M1800" s="63"/>
    </row>
    <row r="1801" spans="1:13" outlineLevel="1">
      <c r="A1801" s="6"/>
      <c r="B1801" s="36">
        <v>42708</v>
      </c>
      <c r="C1801" s="37">
        <v>0.3125</v>
      </c>
      <c r="D1801" s="39">
        <v>2.3891149999999999</v>
      </c>
      <c r="E1801" s="39">
        <v>46.19</v>
      </c>
      <c r="F1801" s="11">
        <v>2.3883982654999998</v>
      </c>
      <c r="G1801" s="11">
        <v>46.628805</v>
      </c>
      <c r="H1801" s="8">
        <f t="shared" si="80"/>
        <v>313.76673427466227</v>
      </c>
      <c r="K1801" s="63"/>
      <c r="L1801" s="63"/>
      <c r="M1801" s="63"/>
    </row>
    <row r="1802" spans="1:13" outlineLevel="1">
      <c r="A1802" s="6"/>
      <c r="B1802" s="36">
        <v>42708</v>
      </c>
      <c r="C1802" s="37">
        <v>0.33333333333333331</v>
      </c>
      <c r="D1802" s="39">
        <v>3.4303820000000003</v>
      </c>
      <c r="E1802" s="39">
        <v>43.23</v>
      </c>
      <c r="F1802" s="11">
        <v>3.4293528854000002</v>
      </c>
      <c r="G1802" s="11">
        <v>43.640684999999998</v>
      </c>
      <c r="H1802" s="8">
        <f t="shared" si="80"/>
        <v>460.76550457561757</v>
      </c>
      <c r="K1802" s="63"/>
      <c r="L1802" s="63"/>
      <c r="M1802" s="63"/>
    </row>
    <row r="1803" spans="1:13" outlineLevel="1">
      <c r="A1803" s="6"/>
      <c r="B1803" s="36">
        <v>42708</v>
      </c>
      <c r="C1803" s="37">
        <v>0.35416666666666669</v>
      </c>
      <c r="D1803" s="39">
        <v>4.1219289999999997</v>
      </c>
      <c r="E1803" s="39">
        <v>45.71</v>
      </c>
      <c r="F1803" s="11">
        <v>4.1206924213000002</v>
      </c>
      <c r="G1803" s="11">
        <v>46.144245000000005</v>
      </c>
      <c r="H1803" s="8">
        <f t="shared" si="80"/>
        <v>543.33701033328953</v>
      </c>
      <c r="K1803" s="63"/>
      <c r="L1803" s="63"/>
      <c r="M1803" s="63"/>
    </row>
    <row r="1804" spans="1:13" outlineLevel="1">
      <c r="A1804" s="6"/>
      <c r="B1804" s="36">
        <v>42708</v>
      </c>
      <c r="C1804" s="37">
        <v>0.375</v>
      </c>
      <c r="D1804" s="39">
        <v>4.7069879999999991</v>
      </c>
      <c r="E1804" s="39">
        <v>55.97</v>
      </c>
      <c r="F1804" s="11">
        <v>4.7055759035999989</v>
      </c>
      <c r="G1804" s="11">
        <v>56.501715000000004</v>
      </c>
      <c r="H1804" s="8">
        <f t="shared" si="80"/>
        <v>571.71940222472517</v>
      </c>
      <c r="K1804" s="63"/>
      <c r="L1804" s="63"/>
      <c r="M1804" s="63"/>
    </row>
    <row r="1805" spans="1:13" outlineLevel="1">
      <c r="A1805" s="6"/>
      <c r="B1805" s="36">
        <v>42708</v>
      </c>
      <c r="C1805" s="37">
        <v>0.39583333333333331</v>
      </c>
      <c r="D1805" s="39">
        <v>5.1662059999999999</v>
      </c>
      <c r="E1805" s="39">
        <v>55.78</v>
      </c>
      <c r="F1805" s="11">
        <v>5.1646561381999998</v>
      </c>
      <c r="G1805" s="11">
        <v>56.309910000000002</v>
      </c>
      <c r="H1805" s="8">
        <f t="shared" si="80"/>
        <v>628.48747027661045</v>
      </c>
      <c r="K1805" s="63"/>
      <c r="L1805" s="63"/>
      <c r="M1805" s="63"/>
    </row>
    <row r="1806" spans="1:13" outlineLevel="1">
      <c r="A1806" s="6"/>
      <c r="B1806" s="36">
        <v>42708</v>
      </c>
      <c r="C1806" s="37">
        <v>0.41666666666666669</v>
      </c>
      <c r="D1806" s="39">
        <v>5.3339600000000003</v>
      </c>
      <c r="E1806" s="39">
        <v>55.81</v>
      </c>
      <c r="F1806" s="11">
        <v>5.3323598120000009</v>
      </c>
      <c r="G1806" s="11">
        <v>56.340195000000008</v>
      </c>
      <c r="H1806" s="8">
        <f t="shared" si="80"/>
        <v>648.73385491775673</v>
      </c>
      <c r="K1806" s="63"/>
      <c r="L1806" s="63"/>
      <c r="M1806" s="63"/>
    </row>
    <row r="1807" spans="1:13" outlineLevel="1">
      <c r="A1807" s="6"/>
      <c r="B1807" s="36">
        <v>42708</v>
      </c>
      <c r="C1807" s="37">
        <v>0.4375</v>
      </c>
      <c r="D1807" s="39">
        <v>5.5427850000000003</v>
      </c>
      <c r="E1807" s="39">
        <v>61.55</v>
      </c>
      <c r="F1807" s="11">
        <v>5.5411221645000008</v>
      </c>
      <c r="G1807" s="11">
        <v>62.134725000000003</v>
      </c>
      <c r="H1807" s="8">
        <f t="shared" si="80"/>
        <v>642.02364339838778</v>
      </c>
      <c r="K1807" s="63"/>
      <c r="L1807" s="63"/>
      <c r="M1807" s="63"/>
    </row>
    <row r="1808" spans="1:13" outlineLevel="1">
      <c r="A1808" s="6"/>
      <c r="B1808" s="36">
        <v>42708</v>
      </c>
      <c r="C1808" s="37">
        <v>0.45833333333333331</v>
      </c>
      <c r="D1808" s="39">
        <v>5.4961859999999998</v>
      </c>
      <c r="E1808" s="39">
        <v>55.97</v>
      </c>
      <c r="F1808" s="11">
        <v>5.4945371441999997</v>
      </c>
      <c r="G1808" s="11">
        <v>56.501715000000004</v>
      </c>
      <c r="H1808" s="8">
        <f t="shared" si="80"/>
        <v>667.57683988909764</v>
      </c>
      <c r="K1808" s="63"/>
      <c r="L1808" s="63"/>
      <c r="M1808" s="63"/>
    </row>
    <row r="1809" spans="1:13" outlineLevel="1">
      <c r="A1809" s="6"/>
      <c r="B1809" s="36">
        <v>42708</v>
      </c>
      <c r="C1809" s="37">
        <v>0.47916666666666669</v>
      </c>
      <c r="D1809" s="39">
        <v>3.956134</v>
      </c>
      <c r="E1809" s="39">
        <v>56.01</v>
      </c>
      <c r="F1809" s="11">
        <v>3.9549471598000001</v>
      </c>
      <c r="G1809" s="11">
        <v>56.542095000000003</v>
      </c>
      <c r="H1809" s="8">
        <f t="shared" si="80"/>
        <v>480.35959641500824</v>
      </c>
      <c r="K1809" s="63"/>
      <c r="L1809" s="63"/>
      <c r="M1809" s="63"/>
    </row>
    <row r="1810" spans="1:13" outlineLevel="1">
      <c r="A1810" s="6"/>
      <c r="B1810" s="36">
        <v>42708</v>
      </c>
      <c r="C1810" s="37">
        <v>0.5</v>
      </c>
      <c r="D1810" s="39">
        <v>3.4409619999999999</v>
      </c>
      <c r="E1810" s="39">
        <v>55.97</v>
      </c>
      <c r="F1810" s="11">
        <v>3.4399297114</v>
      </c>
      <c r="G1810" s="11">
        <v>56.501715000000004</v>
      </c>
      <c r="H1810" s="8">
        <f t="shared" si="80"/>
        <v>417.94556045564497</v>
      </c>
      <c r="K1810" s="63"/>
      <c r="L1810" s="63"/>
      <c r="M1810" s="63"/>
    </row>
    <row r="1811" spans="1:13" outlineLevel="1">
      <c r="A1811" s="6"/>
      <c r="B1811" s="36">
        <v>42708</v>
      </c>
      <c r="C1811" s="37">
        <v>0.52083333333333337</v>
      </c>
      <c r="D1811" s="39">
        <v>3.9549289999999999</v>
      </c>
      <c r="E1811" s="39">
        <v>56.83</v>
      </c>
      <c r="F1811" s="11">
        <v>3.9537425213000001</v>
      </c>
      <c r="G1811" s="11">
        <v>57.369885000000004</v>
      </c>
      <c r="H1811" s="8">
        <f t="shared" si="80"/>
        <v>476.94041502480894</v>
      </c>
      <c r="K1811" s="63"/>
      <c r="L1811" s="63"/>
      <c r="M1811" s="63"/>
    </row>
    <row r="1812" spans="1:13" outlineLevel="1">
      <c r="A1812" s="6"/>
      <c r="B1812" s="36">
        <v>42708</v>
      </c>
      <c r="C1812" s="37">
        <v>0.54166666666666663</v>
      </c>
      <c r="D1812" s="39">
        <v>4.5359670000000003</v>
      </c>
      <c r="E1812" s="39">
        <v>55.97</v>
      </c>
      <c r="F1812" s="11">
        <v>4.5346062099000006</v>
      </c>
      <c r="G1812" s="11">
        <v>56.501715000000004</v>
      </c>
      <c r="H1812" s="8">
        <f t="shared" si="80"/>
        <v>550.94687765320009</v>
      </c>
      <c r="K1812" s="63"/>
      <c r="L1812" s="63"/>
      <c r="M1812" s="63"/>
    </row>
    <row r="1813" spans="1:13" outlineLevel="1">
      <c r="A1813" s="6"/>
      <c r="B1813" s="36">
        <v>42708</v>
      </c>
      <c r="C1813" s="37">
        <v>0.5625</v>
      </c>
      <c r="D1813" s="39">
        <v>4.4522299999999992</v>
      </c>
      <c r="E1813" s="39">
        <v>68.81</v>
      </c>
      <c r="F1813" s="11">
        <v>4.4508943309999998</v>
      </c>
      <c r="G1813" s="11">
        <v>69.463695000000001</v>
      </c>
      <c r="H1813" s="8">
        <f t="shared" si="80"/>
        <v>483.08362463218691</v>
      </c>
      <c r="K1813" s="63"/>
      <c r="L1813" s="63"/>
      <c r="M1813" s="63"/>
    </row>
    <row r="1814" spans="1:13" outlineLevel="1">
      <c r="A1814" s="6"/>
      <c r="B1814" s="36">
        <v>42708</v>
      </c>
      <c r="C1814" s="37">
        <v>0.58333333333333337</v>
      </c>
      <c r="D1814" s="39">
        <v>3.8208310000000001</v>
      </c>
      <c r="E1814" s="39">
        <v>61.14</v>
      </c>
      <c r="F1814" s="11">
        <v>3.8196847507</v>
      </c>
      <c r="G1814" s="11">
        <v>61.720830000000007</v>
      </c>
      <c r="H1814" s="8">
        <f t="shared" si="80"/>
        <v>444.14977247305291</v>
      </c>
      <c r="K1814" s="63"/>
      <c r="L1814" s="63"/>
      <c r="M1814" s="63"/>
    </row>
    <row r="1815" spans="1:13" outlineLevel="1">
      <c r="A1815" s="6"/>
      <c r="B1815" s="36">
        <v>42708</v>
      </c>
      <c r="C1815" s="37">
        <v>0.60416666666666663</v>
      </c>
      <c r="D1815" s="39">
        <v>2.4027709999999995</v>
      </c>
      <c r="E1815" s="39">
        <v>61.16</v>
      </c>
      <c r="F1815" s="11">
        <v>2.4020501686999998</v>
      </c>
      <c r="G1815" s="11">
        <v>61.741019999999999</v>
      </c>
      <c r="H1815" s="8">
        <f t="shared" si="80"/>
        <v>279.2599025218899</v>
      </c>
      <c r="K1815" s="63"/>
      <c r="L1815" s="63"/>
      <c r="M1815" s="63"/>
    </row>
    <row r="1816" spans="1:13" outlineLevel="1">
      <c r="A1816" s="6"/>
      <c r="B1816" s="36">
        <v>42708</v>
      </c>
      <c r="C1816" s="37">
        <v>0.625</v>
      </c>
      <c r="D1816" s="39">
        <v>1.8426340000000001</v>
      </c>
      <c r="E1816" s="39">
        <v>55.54</v>
      </c>
      <c r="F1816" s="11">
        <v>1.8420812098000001</v>
      </c>
      <c r="G1816" s="11">
        <v>56.067630000000001</v>
      </c>
      <c r="H1816" s="8">
        <f t="shared" si="80"/>
        <v>224.60932764338122</v>
      </c>
      <c r="K1816" s="63"/>
      <c r="L1816" s="63"/>
      <c r="M1816" s="63"/>
    </row>
    <row r="1817" spans="1:13" outlineLevel="1">
      <c r="A1817" s="6"/>
      <c r="B1817" s="36">
        <v>42708</v>
      </c>
      <c r="C1817" s="37">
        <v>0.64583333333333337</v>
      </c>
      <c r="D1817" s="39">
        <v>2.1319920000000003</v>
      </c>
      <c r="E1817" s="39">
        <v>74.28</v>
      </c>
      <c r="F1817" s="11">
        <v>2.1313524024000006</v>
      </c>
      <c r="G1817" s="11">
        <v>74.98566000000001</v>
      </c>
      <c r="H1817" s="8">
        <f t="shared" si="80"/>
        <v>219.55986104065045</v>
      </c>
      <c r="K1817" s="63"/>
      <c r="L1817" s="63"/>
      <c r="M1817" s="63"/>
    </row>
    <row r="1818" spans="1:13" outlineLevel="1">
      <c r="A1818" s="6"/>
      <c r="B1818" s="36">
        <v>42708</v>
      </c>
      <c r="C1818" s="37">
        <v>0.66666666666666663</v>
      </c>
      <c r="D1818" s="39">
        <v>1.7044490000000001</v>
      </c>
      <c r="E1818" s="39">
        <v>69.319999999999993</v>
      </c>
      <c r="F1818" s="11">
        <v>1.7039376653000002</v>
      </c>
      <c r="G1818" s="11">
        <v>69.978539999999995</v>
      </c>
      <c r="H1818" s="8">
        <f t="shared" si="80"/>
        <v>184.06183435469737</v>
      </c>
      <c r="K1818" s="63"/>
      <c r="L1818" s="63"/>
      <c r="M1818" s="63"/>
    </row>
    <row r="1819" spans="1:13" outlineLevel="1">
      <c r="A1819" s="6"/>
      <c r="B1819" s="36">
        <v>42708</v>
      </c>
      <c r="C1819" s="37">
        <v>0.6875</v>
      </c>
      <c r="D1819" s="39">
        <v>0.69715899999999997</v>
      </c>
      <c r="E1819" s="39">
        <v>81.260000000000005</v>
      </c>
      <c r="F1819" s="11">
        <v>0.69694985229999995</v>
      </c>
      <c r="G1819" s="11">
        <v>82.031970000000015</v>
      </c>
      <c r="H1819" s="8">
        <f t="shared" si="80"/>
        <v>66.884904334021954</v>
      </c>
      <c r="K1819" s="63"/>
      <c r="L1819" s="63"/>
      <c r="M1819" s="63"/>
    </row>
    <row r="1820" spans="1:13" outlineLevel="1">
      <c r="A1820" s="6"/>
      <c r="B1820" s="36">
        <v>42708</v>
      </c>
      <c r="C1820" s="37">
        <v>0.70833333333333337</v>
      </c>
      <c r="D1820" s="39">
        <v>0.52742800000000012</v>
      </c>
      <c r="E1820" s="39">
        <v>100.74</v>
      </c>
      <c r="F1820" s="11">
        <v>0.5272697716000001</v>
      </c>
      <c r="G1820" s="11">
        <v>101.69703</v>
      </c>
      <c r="H1820" s="8">
        <f t="shared" si="80"/>
        <v>40.232249564301661</v>
      </c>
      <c r="K1820" s="63"/>
      <c r="L1820" s="63"/>
      <c r="M1820" s="63"/>
    </row>
    <row r="1821" spans="1:13" outlineLevel="1">
      <c r="A1821" s="6"/>
      <c r="B1821" s="36">
        <v>42708</v>
      </c>
      <c r="C1821" s="37">
        <v>0.72916666666666663</v>
      </c>
      <c r="D1821" s="39">
        <v>0.38958700000000002</v>
      </c>
      <c r="E1821" s="39">
        <v>115.59</v>
      </c>
      <c r="F1821" s="11">
        <v>0.38947012390000002</v>
      </c>
      <c r="G1821" s="11">
        <v>116.68810500000001</v>
      </c>
      <c r="H1821" s="8">
        <f t="shared" si="80"/>
        <v>23.87915134219379</v>
      </c>
      <c r="K1821" s="63"/>
      <c r="L1821" s="63"/>
      <c r="M1821" s="63"/>
    </row>
    <row r="1822" spans="1:13" outlineLevel="1">
      <c r="A1822" s="6"/>
      <c r="B1822" s="36">
        <v>42708</v>
      </c>
      <c r="C1822" s="37">
        <v>0.75</v>
      </c>
      <c r="D1822" s="39">
        <v>0.27097100000000002</v>
      </c>
      <c r="E1822" s="39">
        <v>96.29</v>
      </c>
      <c r="F1822" s="11">
        <v>0.27088970870000001</v>
      </c>
      <c r="G1822" s="11">
        <v>97.204755000000006</v>
      </c>
      <c r="H1822" s="8">
        <f t="shared" si="80"/>
        <v>21.88660038239513</v>
      </c>
      <c r="K1822" s="63"/>
      <c r="L1822" s="63"/>
      <c r="M1822" s="63"/>
    </row>
    <row r="1823" spans="1:13" outlineLevel="1">
      <c r="A1823" s="6"/>
      <c r="B1823" s="36">
        <v>42708</v>
      </c>
      <c r="C1823" s="37">
        <v>0.77083333333333337</v>
      </c>
      <c r="D1823" s="39">
        <v>0.101713</v>
      </c>
      <c r="E1823" s="39">
        <v>70.89</v>
      </c>
      <c r="F1823" s="11">
        <v>0.1016824861</v>
      </c>
      <c r="G1823" s="11">
        <v>71.563455000000005</v>
      </c>
      <c r="H1823" s="8">
        <f t="shared" si="80"/>
        <v>10.822732507494523</v>
      </c>
      <c r="K1823" s="63"/>
      <c r="L1823" s="63"/>
      <c r="M1823" s="63"/>
    </row>
    <row r="1824" spans="1:13" outlineLevel="1">
      <c r="A1824" s="6"/>
      <c r="B1824" s="36">
        <v>42708</v>
      </c>
      <c r="C1824" s="37">
        <v>0.79166666666666663</v>
      </c>
      <c r="D1824" s="39">
        <v>2.042E-3</v>
      </c>
      <c r="E1824" s="39">
        <v>68.08</v>
      </c>
      <c r="F1824" s="11">
        <v>2.0413874000000001E-3</v>
      </c>
      <c r="G1824" s="11">
        <v>68.726759999999999</v>
      </c>
      <c r="H1824" s="8">
        <f t="shared" si="80"/>
        <v>0.22306901529317602</v>
      </c>
      <c r="K1824" s="63"/>
      <c r="L1824" s="63"/>
      <c r="M1824" s="63"/>
    </row>
    <row r="1825" spans="1:13" outlineLevel="1">
      <c r="A1825" s="6"/>
      <c r="B1825" s="36">
        <v>42708</v>
      </c>
      <c r="C1825" s="37">
        <v>0.8125</v>
      </c>
      <c r="D1825" s="39">
        <v>0</v>
      </c>
      <c r="E1825" s="39">
        <v>88.93</v>
      </c>
      <c r="F1825" s="11">
        <v>0</v>
      </c>
      <c r="G1825" s="11">
        <v>89.77483500000001</v>
      </c>
      <c r="H1825" s="8">
        <f t="shared" si="80"/>
        <v>0</v>
      </c>
      <c r="K1825" s="63"/>
      <c r="L1825" s="63"/>
      <c r="M1825" s="63"/>
    </row>
    <row r="1826" spans="1:13" outlineLevel="1">
      <c r="A1826" s="6"/>
      <c r="B1826" s="36">
        <v>42708</v>
      </c>
      <c r="C1826" s="37">
        <v>0.83333333333333337</v>
      </c>
      <c r="D1826" s="39">
        <v>0</v>
      </c>
      <c r="E1826" s="39">
        <v>66.88</v>
      </c>
      <c r="F1826" s="11">
        <v>0</v>
      </c>
      <c r="G1826" s="11">
        <v>67.515360000000001</v>
      </c>
      <c r="H1826" s="8">
        <f t="shared" si="80"/>
        <v>0</v>
      </c>
      <c r="K1826" s="63"/>
      <c r="L1826" s="63"/>
      <c r="M1826" s="63"/>
    </row>
    <row r="1827" spans="1:13" outlineLevel="1">
      <c r="A1827" s="6"/>
      <c r="B1827" s="36">
        <v>42708</v>
      </c>
      <c r="C1827" s="37">
        <v>0.85416666666666663</v>
      </c>
      <c r="D1827" s="39">
        <v>0</v>
      </c>
      <c r="E1827" s="39">
        <v>66.83</v>
      </c>
      <c r="F1827" s="11">
        <v>0</v>
      </c>
      <c r="G1827" s="11">
        <v>67.46488500000001</v>
      </c>
      <c r="H1827" s="8">
        <f t="shared" si="80"/>
        <v>0</v>
      </c>
      <c r="K1827" s="63"/>
      <c r="L1827" s="63"/>
      <c r="M1827" s="63"/>
    </row>
    <row r="1828" spans="1:13" outlineLevel="1">
      <c r="A1828" s="6"/>
      <c r="B1828" s="36">
        <v>42708</v>
      </c>
      <c r="C1828" s="37">
        <v>0.875</v>
      </c>
      <c r="D1828" s="39">
        <v>0</v>
      </c>
      <c r="E1828" s="39">
        <v>51.97</v>
      </c>
      <c r="F1828" s="11">
        <v>0</v>
      </c>
      <c r="G1828" s="11">
        <v>52.463715000000001</v>
      </c>
      <c r="H1828" s="8">
        <f t="shared" si="80"/>
        <v>0</v>
      </c>
      <c r="K1828" s="63"/>
      <c r="L1828" s="63"/>
      <c r="M1828" s="63"/>
    </row>
    <row r="1829" spans="1:13" outlineLevel="1">
      <c r="A1829" s="6"/>
      <c r="B1829" s="36">
        <v>42708</v>
      </c>
      <c r="C1829" s="37">
        <v>0.89583333333333337</v>
      </c>
      <c r="D1829" s="39">
        <v>0</v>
      </c>
      <c r="E1829" s="39">
        <v>44.25</v>
      </c>
      <c r="F1829" s="11">
        <v>0</v>
      </c>
      <c r="G1829" s="11">
        <v>44.670375</v>
      </c>
      <c r="H1829" s="8">
        <f t="shared" si="80"/>
        <v>0</v>
      </c>
      <c r="K1829" s="63"/>
      <c r="L1829" s="63"/>
      <c r="M1829" s="63"/>
    </row>
    <row r="1830" spans="1:13" outlineLevel="1">
      <c r="A1830" s="6"/>
      <c r="B1830" s="36">
        <v>42708</v>
      </c>
      <c r="C1830" s="37">
        <v>0.91666666666666663</v>
      </c>
      <c r="D1830" s="39">
        <v>0</v>
      </c>
      <c r="E1830" s="39">
        <v>40.1</v>
      </c>
      <c r="F1830" s="11">
        <v>0</v>
      </c>
      <c r="G1830" s="11">
        <v>40.480950000000007</v>
      </c>
      <c r="H1830" s="8">
        <f t="shared" si="80"/>
        <v>0</v>
      </c>
      <c r="K1830" s="63"/>
      <c r="L1830" s="63"/>
      <c r="M1830" s="63"/>
    </row>
    <row r="1831" spans="1:13" outlineLevel="1">
      <c r="A1831" s="6"/>
      <c r="B1831" s="36">
        <v>42708</v>
      </c>
      <c r="C1831" s="37">
        <v>0.9375</v>
      </c>
      <c r="D1831" s="39">
        <v>0</v>
      </c>
      <c r="E1831" s="39">
        <v>83.19</v>
      </c>
      <c r="F1831" s="11">
        <v>0</v>
      </c>
      <c r="G1831" s="11">
        <v>83.980305000000001</v>
      </c>
      <c r="H1831" s="8">
        <f t="shared" si="80"/>
        <v>0</v>
      </c>
      <c r="K1831" s="63"/>
      <c r="L1831" s="63"/>
      <c r="M1831" s="63"/>
    </row>
    <row r="1832" spans="1:13" outlineLevel="1">
      <c r="A1832" s="6"/>
      <c r="B1832" s="36">
        <v>42708</v>
      </c>
      <c r="C1832" s="37">
        <v>0.95833333333333337</v>
      </c>
      <c r="D1832" s="39">
        <v>0</v>
      </c>
      <c r="E1832" s="39">
        <v>51.1</v>
      </c>
      <c r="F1832" s="11">
        <v>0</v>
      </c>
      <c r="G1832" s="11">
        <v>51.585450000000002</v>
      </c>
      <c r="H1832" s="8">
        <f t="shared" si="80"/>
        <v>0</v>
      </c>
      <c r="K1832" s="63"/>
      <c r="L1832" s="63"/>
      <c r="M1832" s="63"/>
    </row>
    <row r="1833" spans="1:13" outlineLevel="1">
      <c r="A1833" s="6"/>
      <c r="B1833" s="36">
        <v>42708</v>
      </c>
      <c r="C1833" s="37">
        <v>0.97916666666666663</v>
      </c>
      <c r="D1833" s="39">
        <v>0</v>
      </c>
      <c r="E1833" s="39">
        <v>44.44</v>
      </c>
      <c r="F1833" s="11">
        <v>0</v>
      </c>
      <c r="G1833" s="11">
        <v>44.862180000000002</v>
      </c>
      <c r="H1833" s="8">
        <f t="shared" si="80"/>
        <v>0</v>
      </c>
      <c r="K1833" s="63"/>
      <c r="L1833" s="63"/>
      <c r="M1833" s="63"/>
    </row>
    <row r="1834" spans="1:13" outlineLevel="1">
      <c r="A1834" s="6"/>
      <c r="B1834" s="36">
        <v>42709</v>
      </c>
      <c r="C1834" s="37">
        <v>2.0833333333333332E-2</v>
      </c>
      <c r="D1834" s="39">
        <v>0</v>
      </c>
      <c r="E1834" s="39">
        <v>44.77</v>
      </c>
      <c r="F1834" s="11">
        <v>0</v>
      </c>
      <c r="G1834" s="11">
        <v>45.195315000000008</v>
      </c>
      <c r="H1834" s="8">
        <f t="shared" si="80"/>
        <v>0</v>
      </c>
      <c r="K1834" s="63"/>
      <c r="L1834" s="63"/>
      <c r="M1834" s="63"/>
    </row>
    <row r="1835" spans="1:13" outlineLevel="1">
      <c r="A1835" s="6"/>
      <c r="B1835" s="36">
        <v>42709</v>
      </c>
      <c r="C1835" s="37">
        <v>4.1666666666666664E-2</v>
      </c>
      <c r="D1835" s="39">
        <v>0</v>
      </c>
      <c r="E1835" s="39">
        <v>41.47</v>
      </c>
      <c r="F1835" s="11">
        <v>0</v>
      </c>
      <c r="G1835" s="11">
        <v>41.863965</v>
      </c>
      <c r="H1835" s="8">
        <f t="shared" si="80"/>
        <v>0</v>
      </c>
      <c r="K1835" s="63"/>
      <c r="L1835" s="63"/>
      <c r="M1835" s="63"/>
    </row>
    <row r="1836" spans="1:13" outlineLevel="1">
      <c r="A1836" s="6"/>
      <c r="B1836" s="36">
        <v>42709</v>
      </c>
      <c r="C1836" s="37">
        <v>6.25E-2</v>
      </c>
      <c r="D1836" s="39">
        <v>0</v>
      </c>
      <c r="E1836" s="39">
        <v>43.79</v>
      </c>
      <c r="F1836" s="11">
        <v>0</v>
      </c>
      <c r="G1836" s="11">
        <v>44.206005000000005</v>
      </c>
      <c r="H1836" s="8">
        <f t="shared" si="80"/>
        <v>0</v>
      </c>
      <c r="K1836" s="63"/>
      <c r="L1836" s="63"/>
      <c r="M1836" s="63"/>
    </row>
    <row r="1837" spans="1:13" outlineLevel="1">
      <c r="A1837" s="6"/>
      <c r="B1837" s="36">
        <v>42709</v>
      </c>
      <c r="C1837" s="37">
        <v>8.3333333333333329E-2</v>
      </c>
      <c r="D1837" s="39">
        <v>0</v>
      </c>
      <c r="E1837" s="39">
        <v>41.49</v>
      </c>
      <c r="F1837" s="11">
        <v>0</v>
      </c>
      <c r="G1837" s="11">
        <v>41.884155000000007</v>
      </c>
      <c r="H1837" s="8">
        <f t="shared" si="80"/>
        <v>0</v>
      </c>
      <c r="K1837" s="63"/>
      <c r="L1837" s="63"/>
      <c r="M1837" s="63"/>
    </row>
    <row r="1838" spans="1:13" outlineLevel="1">
      <c r="A1838" s="6"/>
      <c r="B1838" s="36">
        <v>42709</v>
      </c>
      <c r="C1838" s="37">
        <v>0.10416666666666667</v>
      </c>
      <c r="D1838" s="39">
        <v>0</v>
      </c>
      <c r="E1838" s="39">
        <v>43.24</v>
      </c>
      <c r="F1838" s="11">
        <v>0</v>
      </c>
      <c r="G1838" s="11">
        <v>43.650780000000005</v>
      </c>
      <c r="H1838" s="8">
        <f t="shared" si="80"/>
        <v>0</v>
      </c>
      <c r="K1838" s="63"/>
      <c r="L1838" s="63"/>
      <c r="M1838" s="63"/>
    </row>
    <row r="1839" spans="1:13" outlineLevel="1">
      <c r="A1839" s="6"/>
      <c r="B1839" s="36">
        <v>42709</v>
      </c>
      <c r="C1839" s="37">
        <v>0.125</v>
      </c>
      <c r="D1839" s="39">
        <v>0</v>
      </c>
      <c r="E1839" s="39">
        <v>42.2</v>
      </c>
      <c r="F1839" s="11">
        <v>0</v>
      </c>
      <c r="G1839" s="11">
        <v>42.600900000000003</v>
      </c>
      <c r="H1839" s="8">
        <f t="shared" ref="H1839:H1902" si="81">F1839*($B$6-G1839)</f>
        <v>0</v>
      </c>
      <c r="K1839" s="63"/>
      <c r="L1839" s="63"/>
      <c r="M1839" s="63"/>
    </row>
    <row r="1840" spans="1:13" outlineLevel="1">
      <c r="A1840" s="6"/>
      <c r="B1840" s="36">
        <v>42709</v>
      </c>
      <c r="C1840" s="37">
        <v>0.14583333333333334</v>
      </c>
      <c r="D1840" s="39">
        <v>0</v>
      </c>
      <c r="E1840" s="39">
        <v>39.57</v>
      </c>
      <c r="F1840" s="11">
        <v>0</v>
      </c>
      <c r="G1840" s="11">
        <v>39.945914999999999</v>
      </c>
      <c r="H1840" s="8">
        <f t="shared" si="81"/>
        <v>0</v>
      </c>
      <c r="K1840" s="63"/>
      <c r="L1840" s="63"/>
      <c r="M1840" s="63"/>
    </row>
    <row r="1841" spans="1:13" outlineLevel="1">
      <c r="A1841" s="6"/>
      <c r="B1841" s="36">
        <v>42709</v>
      </c>
      <c r="C1841" s="37">
        <v>0.16666666666666666</v>
      </c>
      <c r="D1841" s="39">
        <v>0</v>
      </c>
      <c r="E1841" s="39">
        <v>40</v>
      </c>
      <c r="F1841" s="11">
        <v>0</v>
      </c>
      <c r="G1841" s="11">
        <v>40.380000000000003</v>
      </c>
      <c r="H1841" s="8">
        <f t="shared" si="81"/>
        <v>0</v>
      </c>
      <c r="K1841" s="63"/>
      <c r="L1841" s="63"/>
      <c r="M1841" s="63"/>
    </row>
    <row r="1842" spans="1:13" outlineLevel="1">
      <c r="A1842" s="6"/>
      <c r="B1842" s="36">
        <v>42709</v>
      </c>
      <c r="C1842" s="37">
        <v>0.1875</v>
      </c>
      <c r="D1842" s="39">
        <v>0</v>
      </c>
      <c r="E1842" s="39">
        <v>41.3</v>
      </c>
      <c r="F1842" s="11">
        <v>0</v>
      </c>
      <c r="G1842" s="11">
        <v>41.692349999999998</v>
      </c>
      <c r="H1842" s="8">
        <f t="shared" si="81"/>
        <v>0</v>
      </c>
      <c r="K1842" s="63"/>
      <c r="L1842" s="63"/>
      <c r="M1842" s="63"/>
    </row>
    <row r="1843" spans="1:13" outlineLevel="1">
      <c r="A1843" s="6"/>
      <c r="B1843" s="36">
        <v>42709</v>
      </c>
      <c r="C1843" s="37">
        <v>0.20833333333333334</v>
      </c>
      <c r="D1843" s="39">
        <v>0</v>
      </c>
      <c r="E1843" s="39">
        <v>42.24</v>
      </c>
      <c r="F1843" s="11">
        <v>0</v>
      </c>
      <c r="G1843" s="11">
        <v>42.641280000000002</v>
      </c>
      <c r="H1843" s="8">
        <f t="shared" si="81"/>
        <v>0</v>
      </c>
      <c r="K1843" s="63"/>
      <c r="L1843" s="63"/>
      <c r="M1843" s="63"/>
    </row>
    <row r="1844" spans="1:13" outlineLevel="1">
      <c r="A1844" s="6"/>
      <c r="B1844" s="36">
        <v>42709</v>
      </c>
      <c r="C1844" s="37">
        <v>0.22916666666666666</v>
      </c>
      <c r="D1844" s="39">
        <v>4.6662999999999996E-2</v>
      </c>
      <c r="E1844" s="39">
        <v>53.91</v>
      </c>
      <c r="F1844" s="11">
        <v>4.6649001099999997E-2</v>
      </c>
      <c r="G1844" s="11">
        <v>54.422145</v>
      </c>
      <c r="H1844" s="8">
        <f t="shared" si="81"/>
        <v>5.7647834938306399</v>
      </c>
      <c r="K1844" s="63"/>
      <c r="L1844" s="63"/>
      <c r="M1844" s="63"/>
    </row>
    <row r="1845" spans="1:13" outlineLevel="1">
      <c r="A1845" s="6"/>
      <c r="B1845" s="36">
        <v>42709</v>
      </c>
      <c r="C1845" s="37">
        <v>0.25</v>
      </c>
      <c r="D1845" s="39">
        <v>0.21162</v>
      </c>
      <c r="E1845" s="39">
        <v>45.57</v>
      </c>
      <c r="F1845" s="11">
        <v>0.211556514</v>
      </c>
      <c r="G1845" s="11">
        <v>46.002915000000002</v>
      </c>
      <c r="H1845" s="8">
        <f t="shared" si="81"/>
        <v>27.924843160761689</v>
      </c>
      <c r="K1845" s="63"/>
      <c r="L1845" s="63"/>
      <c r="M1845" s="63"/>
    </row>
    <row r="1846" spans="1:13" outlineLevel="1">
      <c r="A1846" s="6"/>
      <c r="B1846" s="36">
        <v>42709</v>
      </c>
      <c r="C1846" s="37">
        <v>0.27083333333333331</v>
      </c>
      <c r="D1846" s="39">
        <v>0.32503199999999999</v>
      </c>
      <c r="E1846" s="39">
        <v>101.64</v>
      </c>
      <c r="F1846" s="11">
        <v>0.3249344904</v>
      </c>
      <c r="G1846" s="11">
        <v>102.60558</v>
      </c>
      <c r="H1846" s="8">
        <f t="shared" si="81"/>
        <v>24.498247441703565</v>
      </c>
      <c r="K1846" s="63"/>
      <c r="L1846" s="63"/>
      <c r="M1846" s="63"/>
    </row>
    <row r="1847" spans="1:13" outlineLevel="1">
      <c r="A1847" s="6"/>
      <c r="B1847" s="36">
        <v>42709</v>
      </c>
      <c r="C1847" s="37">
        <v>0.29166666666666669</v>
      </c>
      <c r="D1847" s="39">
        <v>1.1500760000000001</v>
      </c>
      <c r="E1847" s="39">
        <v>219.37</v>
      </c>
      <c r="F1847" s="11">
        <v>1.1497309772000002</v>
      </c>
      <c r="G1847" s="11">
        <v>221.45401500000003</v>
      </c>
      <c r="H1847" s="8">
        <f t="shared" si="81"/>
        <v>-49.9604271292135</v>
      </c>
      <c r="K1847" s="63"/>
      <c r="L1847" s="63"/>
      <c r="M1847" s="63"/>
    </row>
    <row r="1848" spans="1:13" outlineLevel="1">
      <c r="A1848" s="6"/>
      <c r="B1848" s="36">
        <v>42709</v>
      </c>
      <c r="C1848" s="37">
        <v>0.3125</v>
      </c>
      <c r="D1848" s="39">
        <v>1.553104</v>
      </c>
      <c r="E1848" s="39">
        <v>74.27</v>
      </c>
      <c r="F1848" s="11">
        <v>1.5526380688000001</v>
      </c>
      <c r="G1848" s="11">
        <v>74.975565000000003</v>
      </c>
      <c r="H1848" s="8">
        <f t="shared" si="81"/>
        <v>159.95965979761112</v>
      </c>
      <c r="K1848" s="63"/>
      <c r="L1848" s="63"/>
      <c r="M1848" s="63"/>
    </row>
    <row r="1849" spans="1:13" outlineLevel="1">
      <c r="A1849" s="6"/>
      <c r="B1849" s="36">
        <v>42709</v>
      </c>
      <c r="C1849" s="37">
        <v>0.33333333333333331</v>
      </c>
      <c r="D1849" s="39">
        <v>1.5457919999999998</v>
      </c>
      <c r="E1849" s="39">
        <v>93.41</v>
      </c>
      <c r="F1849" s="11">
        <v>1.5453282624</v>
      </c>
      <c r="G1849" s="11">
        <v>94.297395000000009</v>
      </c>
      <c r="H1849" s="8">
        <f t="shared" si="81"/>
        <v>129.34800114300353</v>
      </c>
      <c r="K1849" s="63"/>
      <c r="L1849" s="63"/>
      <c r="M1849" s="63"/>
    </row>
    <row r="1850" spans="1:13" outlineLevel="1">
      <c r="A1850" s="6"/>
      <c r="B1850" s="36">
        <v>42709</v>
      </c>
      <c r="C1850" s="37">
        <v>0.35416666666666669</v>
      </c>
      <c r="D1850" s="39">
        <v>2.5567600000000001</v>
      </c>
      <c r="E1850" s="39">
        <v>170.62</v>
      </c>
      <c r="F1850" s="11">
        <v>2.5559929720000003</v>
      </c>
      <c r="G1850" s="11">
        <v>172.24089000000001</v>
      </c>
      <c r="H1850" s="8">
        <f t="shared" si="81"/>
        <v>14.720244684974903</v>
      </c>
      <c r="K1850" s="63"/>
      <c r="L1850" s="63"/>
      <c r="M1850" s="63"/>
    </row>
    <row r="1851" spans="1:13" outlineLevel="1">
      <c r="A1851" s="6"/>
      <c r="B1851" s="36">
        <v>42709</v>
      </c>
      <c r="C1851" s="37">
        <v>0.375</v>
      </c>
      <c r="D1851" s="39">
        <v>3.3335710000000001</v>
      </c>
      <c r="E1851" s="39">
        <v>96.16</v>
      </c>
      <c r="F1851" s="11">
        <v>3.3325709287</v>
      </c>
      <c r="G1851" s="11">
        <v>97.073520000000002</v>
      </c>
      <c r="H1851" s="8">
        <f t="shared" si="81"/>
        <v>269.69323461002199</v>
      </c>
      <c r="K1851" s="63"/>
      <c r="L1851" s="63"/>
      <c r="M1851" s="63"/>
    </row>
    <row r="1852" spans="1:13" outlineLevel="1">
      <c r="A1852" s="6"/>
      <c r="B1852" s="36">
        <v>42709</v>
      </c>
      <c r="C1852" s="37">
        <v>0.39583333333333331</v>
      </c>
      <c r="D1852" s="39">
        <v>4.1704859999999995</v>
      </c>
      <c r="E1852" s="39">
        <v>101.35</v>
      </c>
      <c r="F1852" s="11">
        <v>4.1692348542</v>
      </c>
      <c r="G1852" s="11">
        <v>102.312825</v>
      </c>
      <c r="H1852" s="8">
        <f t="shared" si="81"/>
        <v>315.55760802593488</v>
      </c>
      <c r="K1852" s="63"/>
      <c r="L1852" s="63"/>
      <c r="M1852" s="63"/>
    </row>
    <row r="1853" spans="1:13" outlineLevel="1">
      <c r="A1853" s="6"/>
      <c r="B1853" s="36">
        <v>42709</v>
      </c>
      <c r="C1853" s="37">
        <v>0.41666666666666669</v>
      </c>
      <c r="D1853" s="39">
        <v>3.3528389999999999</v>
      </c>
      <c r="E1853" s="39">
        <v>145.69</v>
      </c>
      <c r="F1853" s="11">
        <v>3.3518331482999999</v>
      </c>
      <c r="G1853" s="11">
        <v>147.07405500000002</v>
      </c>
      <c r="H1853" s="8">
        <f t="shared" si="81"/>
        <v>103.65860759350259</v>
      </c>
      <c r="K1853" s="63"/>
      <c r="L1853" s="63"/>
      <c r="M1853" s="63"/>
    </row>
    <row r="1854" spans="1:13" outlineLevel="1">
      <c r="A1854" s="6"/>
      <c r="B1854" s="36">
        <v>42709</v>
      </c>
      <c r="C1854" s="37">
        <v>0.4375</v>
      </c>
      <c r="D1854" s="39">
        <v>1.860762</v>
      </c>
      <c r="E1854" s="39">
        <v>172.85</v>
      </c>
      <c r="F1854" s="11">
        <v>1.8602037714000002</v>
      </c>
      <c r="G1854" s="11">
        <v>174.492075</v>
      </c>
      <c r="H1854" s="8">
        <f t="shared" si="81"/>
        <v>6.5254553147883456</v>
      </c>
      <c r="K1854" s="63"/>
      <c r="L1854" s="63"/>
      <c r="M1854" s="63"/>
    </row>
    <row r="1855" spans="1:13" outlineLevel="1">
      <c r="A1855" s="6"/>
      <c r="B1855" s="36">
        <v>42709</v>
      </c>
      <c r="C1855" s="37">
        <v>0.45833333333333331</v>
      </c>
      <c r="D1855" s="39">
        <v>2.5412780000000001</v>
      </c>
      <c r="E1855" s="39">
        <v>158.46</v>
      </c>
      <c r="F1855" s="11">
        <v>2.5405156166</v>
      </c>
      <c r="G1855" s="11">
        <v>159.96537000000001</v>
      </c>
      <c r="H1855" s="8">
        <f t="shared" si="81"/>
        <v>45.817259154602837</v>
      </c>
      <c r="K1855" s="63"/>
      <c r="L1855" s="63"/>
      <c r="M1855" s="63"/>
    </row>
    <row r="1856" spans="1:13" outlineLevel="1">
      <c r="A1856" s="6"/>
      <c r="B1856" s="36">
        <v>42709</v>
      </c>
      <c r="C1856" s="37">
        <v>0.47916666666666669</v>
      </c>
      <c r="D1856" s="39">
        <v>2.7965089999999999</v>
      </c>
      <c r="E1856" s="39">
        <v>214.38</v>
      </c>
      <c r="F1856" s="11">
        <v>2.7956700472999998</v>
      </c>
      <c r="G1856" s="11">
        <v>216.41661000000002</v>
      </c>
      <c r="H1856" s="8">
        <f t="shared" si="81"/>
        <v>-107.4001658958057</v>
      </c>
      <c r="K1856" s="63"/>
      <c r="L1856" s="63"/>
      <c r="M1856" s="63"/>
    </row>
    <row r="1857" spans="1:13" outlineLevel="1">
      <c r="A1857" s="6"/>
      <c r="B1857" s="36">
        <v>42709</v>
      </c>
      <c r="C1857" s="37">
        <v>0.5</v>
      </c>
      <c r="D1857" s="39">
        <v>3.7553940000000003</v>
      </c>
      <c r="E1857" s="39">
        <v>154.05000000000001</v>
      </c>
      <c r="F1857" s="11">
        <v>3.7542673818000005</v>
      </c>
      <c r="G1857" s="11">
        <v>155.51347500000003</v>
      </c>
      <c r="H1857" s="8">
        <f t="shared" si="81"/>
        <v>84.420427337530157</v>
      </c>
      <c r="K1857" s="63"/>
      <c r="L1857" s="63"/>
      <c r="M1857" s="63"/>
    </row>
    <row r="1858" spans="1:13" outlineLevel="1">
      <c r="A1858" s="6"/>
      <c r="B1858" s="36">
        <v>42709</v>
      </c>
      <c r="C1858" s="37">
        <v>0.52083333333333337</v>
      </c>
      <c r="D1858" s="39">
        <v>2.8137110000000001</v>
      </c>
      <c r="E1858" s="39">
        <v>164.78</v>
      </c>
      <c r="F1858" s="11">
        <v>2.8128668867000002</v>
      </c>
      <c r="G1858" s="11">
        <v>166.34541000000002</v>
      </c>
      <c r="H1858" s="8">
        <f t="shared" si="81"/>
        <v>32.782810289064912</v>
      </c>
      <c r="K1858" s="63"/>
      <c r="L1858" s="63"/>
      <c r="M1858" s="63"/>
    </row>
    <row r="1859" spans="1:13" outlineLevel="1">
      <c r="A1859" s="6"/>
      <c r="B1859" s="36">
        <v>42709</v>
      </c>
      <c r="C1859" s="37">
        <v>0.54166666666666663</v>
      </c>
      <c r="D1859" s="39">
        <v>2.2338339999999999</v>
      </c>
      <c r="E1859" s="39">
        <v>153.21</v>
      </c>
      <c r="F1859" s="11">
        <v>2.2331638497999999</v>
      </c>
      <c r="G1859" s="11">
        <v>154.66549500000002</v>
      </c>
      <c r="H1859" s="8">
        <f t="shared" si="81"/>
        <v>52.1097730189773</v>
      </c>
      <c r="K1859" s="63"/>
      <c r="L1859" s="63"/>
      <c r="M1859" s="63"/>
    </row>
    <row r="1860" spans="1:13" outlineLevel="1">
      <c r="A1860" s="6"/>
      <c r="B1860" s="36">
        <v>42709</v>
      </c>
      <c r="C1860" s="37">
        <v>0.5625</v>
      </c>
      <c r="D1860" s="39">
        <v>3.2759399999999994</v>
      </c>
      <c r="E1860" s="39">
        <v>108.97</v>
      </c>
      <c r="F1860" s="11">
        <v>3.2749572179999995</v>
      </c>
      <c r="G1860" s="11">
        <v>110.00521500000001</v>
      </c>
      <c r="H1860" s="8">
        <f t="shared" si="81"/>
        <v>222.68001192210806</v>
      </c>
      <c r="K1860" s="63"/>
      <c r="L1860" s="63"/>
      <c r="M1860" s="63"/>
    </row>
    <row r="1861" spans="1:13" outlineLevel="1">
      <c r="A1861" s="6"/>
      <c r="B1861" s="36">
        <v>42709</v>
      </c>
      <c r="C1861" s="37">
        <v>0.58333333333333337</v>
      </c>
      <c r="D1861" s="39">
        <v>2.3636980000000003</v>
      </c>
      <c r="E1861" s="39">
        <v>213.29</v>
      </c>
      <c r="F1861" s="11">
        <v>2.3629888906000005</v>
      </c>
      <c r="G1861" s="11">
        <v>215.31625500000001</v>
      </c>
      <c r="H1861" s="8">
        <f t="shared" si="81"/>
        <v>-88.177896003796747</v>
      </c>
      <c r="K1861" s="63"/>
      <c r="L1861" s="63"/>
      <c r="M1861" s="63"/>
    </row>
    <row r="1862" spans="1:13" outlineLevel="1">
      <c r="A1862" s="6"/>
      <c r="B1862" s="36">
        <v>42709</v>
      </c>
      <c r="C1862" s="37">
        <v>0.60416666666666663</v>
      </c>
      <c r="D1862" s="39">
        <v>1.2215340000000001</v>
      </c>
      <c r="E1862" s="39">
        <v>131.38999999999999</v>
      </c>
      <c r="F1862" s="11">
        <v>1.2211675398000001</v>
      </c>
      <c r="G1862" s="11">
        <v>132.638205</v>
      </c>
      <c r="H1862" s="8">
        <f t="shared" si="81"/>
        <v>55.394351601061949</v>
      </c>
      <c r="K1862" s="63"/>
      <c r="L1862" s="63"/>
      <c r="M1862" s="63"/>
    </row>
    <row r="1863" spans="1:13" outlineLevel="1">
      <c r="A1863" s="6"/>
      <c r="B1863" s="36">
        <v>42709</v>
      </c>
      <c r="C1863" s="37">
        <v>0.625</v>
      </c>
      <c r="D1863" s="39">
        <v>2.4121030000000001</v>
      </c>
      <c r="E1863" s="39">
        <v>399.84</v>
      </c>
      <c r="F1863" s="11">
        <v>2.4113793691000001</v>
      </c>
      <c r="G1863" s="11">
        <v>403.63848000000002</v>
      </c>
      <c r="H1863" s="8">
        <f t="shared" si="81"/>
        <v>-544.09997554708298</v>
      </c>
      <c r="K1863" s="63"/>
      <c r="L1863" s="63"/>
      <c r="M1863" s="63"/>
    </row>
    <row r="1864" spans="1:13" outlineLevel="1">
      <c r="A1864" s="6"/>
      <c r="B1864" s="36">
        <v>42709</v>
      </c>
      <c r="C1864" s="37">
        <v>0.64583333333333337</v>
      </c>
      <c r="D1864" s="39">
        <v>3.5917259999999995</v>
      </c>
      <c r="E1864" s="39">
        <v>193.7</v>
      </c>
      <c r="F1864" s="11">
        <v>3.5906484821999998</v>
      </c>
      <c r="G1864" s="11">
        <v>195.54015000000001</v>
      </c>
      <c r="H1864" s="8">
        <f t="shared" si="81"/>
        <v>-62.980512975060364</v>
      </c>
      <c r="K1864" s="63"/>
      <c r="L1864" s="63"/>
      <c r="M1864" s="63"/>
    </row>
    <row r="1865" spans="1:13" outlineLevel="1">
      <c r="A1865" s="6"/>
      <c r="B1865" s="36">
        <v>42709</v>
      </c>
      <c r="C1865" s="37">
        <v>0.66666666666666663</v>
      </c>
      <c r="D1865" s="39">
        <v>3.8647839999999998</v>
      </c>
      <c r="E1865" s="39">
        <v>156.21</v>
      </c>
      <c r="F1865" s="11">
        <v>3.8636245647999998</v>
      </c>
      <c r="G1865" s="11">
        <v>157.69399500000003</v>
      </c>
      <c r="H1865" s="8">
        <f t="shared" si="81"/>
        <v>78.4547797309515</v>
      </c>
      <c r="K1865" s="63"/>
      <c r="L1865" s="63"/>
      <c r="M1865" s="63"/>
    </row>
    <row r="1866" spans="1:13" outlineLevel="1">
      <c r="A1866" s="6"/>
      <c r="B1866" s="36">
        <v>42709</v>
      </c>
      <c r="C1866" s="37">
        <v>0.6875</v>
      </c>
      <c r="D1866" s="39">
        <v>2.3191839999999999</v>
      </c>
      <c r="E1866" s="39">
        <v>165.53</v>
      </c>
      <c r="F1866" s="11">
        <v>2.3184882448000002</v>
      </c>
      <c r="G1866" s="11">
        <v>167.10253500000002</v>
      </c>
      <c r="H1866" s="8">
        <f t="shared" si="81"/>
        <v>25.265644500619395</v>
      </c>
      <c r="K1866" s="63"/>
      <c r="L1866" s="63"/>
      <c r="M1866" s="63"/>
    </row>
    <row r="1867" spans="1:13" outlineLevel="1">
      <c r="A1867" s="6"/>
      <c r="B1867" s="36">
        <v>42709</v>
      </c>
      <c r="C1867" s="37">
        <v>0.70833333333333337</v>
      </c>
      <c r="D1867" s="39">
        <v>1.3137429999999999</v>
      </c>
      <c r="E1867" s="39">
        <v>121.49</v>
      </c>
      <c r="F1867" s="11">
        <v>1.3133488770999999</v>
      </c>
      <c r="G1867" s="11">
        <v>122.644155</v>
      </c>
      <c r="H1867" s="8">
        <f t="shared" si="81"/>
        <v>72.701536871671649</v>
      </c>
      <c r="K1867" s="63"/>
      <c r="L1867" s="63"/>
      <c r="M1867" s="63"/>
    </row>
    <row r="1868" spans="1:13" outlineLevel="1">
      <c r="A1868" s="6"/>
      <c r="B1868" s="36">
        <v>42709</v>
      </c>
      <c r="C1868" s="37">
        <v>0.72916666666666663</v>
      </c>
      <c r="D1868" s="39">
        <v>0.95656200000000002</v>
      </c>
      <c r="E1868" s="39">
        <v>61.61</v>
      </c>
      <c r="F1868" s="11">
        <v>0.95627503140000003</v>
      </c>
      <c r="G1868" s="11">
        <v>62.195295000000002</v>
      </c>
      <c r="H1868" s="8">
        <f t="shared" si="81"/>
        <v>110.74114791014274</v>
      </c>
      <c r="K1868" s="63"/>
      <c r="L1868" s="63"/>
      <c r="M1868" s="63"/>
    </row>
    <row r="1869" spans="1:13" outlineLevel="1">
      <c r="A1869" s="6"/>
      <c r="B1869" s="36">
        <v>42709</v>
      </c>
      <c r="C1869" s="37">
        <v>0.75</v>
      </c>
      <c r="D1869" s="39">
        <v>0.68793300000000002</v>
      </c>
      <c r="E1869" s="39">
        <v>76.239999999999995</v>
      </c>
      <c r="F1869" s="11">
        <v>0.68772662010000007</v>
      </c>
      <c r="G1869" s="11">
        <v>76.964280000000002</v>
      </c>
      <c r="H1869" s="8">
        <f t="shared" si="81"/>
        <v>69.484954224969982</v>
      </c>
      <c r="K1869" s="63"/>
      <c r="L1869" s="63"/>
      <c r="M1869" s="63"/>
    </row>
    <row r="1870" spans="1:13" outlineLevel="1">
      <c r="A1870" s="6"/>
      <c r="B1870" s="36">
        <v>42709</v>
      </c>
      <c r="C1870" s="37">
        <v>0.77083333333333337</v>
      </c>
      <c r="D1870" s="39">
        <v>0.27546599999999999</v>
      </c>
      <c r="E1870" s="39">
        <v>62.51</v>
      </c>
      <c r="F1870" s="11">
        <v>0.27538336019999998</v>
      </c>
      <c r="G1870" s="11">
        <v>63.103845</v>
      </c>
      <c r="H1870" s="8">
        <f t="shared" si="81"/>
        <v>31.640489237960026</v>
      </c>
      <c r="K1870" s="63"/>
      <c r="L1870" s="63"/>
      <c r="M1870" s="63"/>
    </row>
    <row r="1871" spans="1:13" outlineLevel="1">
      <c r="A1871" s="6"/>
      <c r="B1871" s="36">
        <v>42709</v>
      </c>
      <c r="C1871" s="37">
        <v>0.79166666666666663</v>
      </c>
      <c r="D1871" s="39">
        <v>2.2082999999999998E-2</v>
      </c>
      <c r="E1871" s="39">
        <v>75.319999999999993</v>
      </c>
      <c r="F1871" s="11">
        <v>2.20763751E-2</v>
      </c>
      <c r="G1871" s="11">
        <v>76.035539999999997</v>
      </c>
      <c r="H1871" s="8">
        <f t="shared" si="81"/>
        <v>2.2510056658289459</v>
      </c>
      <c r="K1871" s="63"/>
      <c r="L1871" s="63"/>
      <c r="M1871" s="63"/>
    </row>
    <row r="1872" spans="1:13" outlineLevel="1">
      <c r="A1872" s="6"/>
      <c r="B1872" s="36">
        <v>42709</v>
      </c>
      <c r="C1872" s="37">
        <v>0.8125</v>
      </c>
      <c r="D1872" s="39">
        <v>0</v>
      </c>
      <c r="E1872" s="39">
        <v>61.01</v>
      </c>
      <c r="F1872" s="11">
        <v>0</v>
      </c>
      <c r="G1872" s="11">
        <v>61.589595000000003</v>
      </c>
      <c r="H1872" s="8">
        <f t="shared" si="81"/>
        <v>0</v>
      </c>
      <c r="K1872" s="63"/>
      <c r="L1872" s="63"/>
      <c r="M1872" s="63"/>
    </row>
    <row r="1873" spans="1:13" outlineLevel="1">
      <c r="A1873" s="6"/>
      <c r="B1873" s="36">
        <v>42709</v>
      </c>
      <c r="C1873" s="37">
        <v>0.83333333333333337</v>
      </c>
      <c r="D1873" s="39">
        <v>0</v>
      </c>
      <c r="E1873" s="39">
        <v>54.78</v>
      </c>
      <c r="F1873" s="11">
        <v>0</v>
      </c>
      <c r="G1873" s="11">
        <v>55.300410000000007</v>
      </c>
      <c r="H1873" s="8">
        <f t="shared" si="81"/>
        <v>0</v>
      </c>
      <c r="K1873" s="63"/>
      <c r="L1873" s="63"/>
      <c r="M1873" s="63"/>
    </row>
    <row r="1874" spans="1:13" outlineLevel="1">
      <c r="A1874" s="6"/>
      <c r="B1874" s="36">
        <v>42709</v>
      </c>
      <c r="C1874" s="37">
        <v>0.85416666666666663</v>
      </c>
      <c r="D1874" s="39">
        <v>0</v>
      </c>
      <c r="E1874" s="39">
        <v>57.49</v>
      </c>
      <c r="F1874" s="11">
        <v>0</v>
      </c>
      <c r="G1874" s="11">
        <v>58.036155000000008</v>
      </c>
      <c r="H1874" s="8">
        <f t="shared" si="81"/>
        <v>0</v>
      </c>
      <c r="K1874" s="63"/>
      <c r="L1874" s="63"/>
      <c r="M1874" s="63"/>
    </row>
    <row r="1875" spans="1:13" outlineLevel="1">
      <c r="A1875" s="6"/>
      <c r="B1875" s="36">
        <v>42709</v>
      </c>
      <c r="C1875" s="37">
        <v>0.875</v>
      </c>
      <c r="D1875" s="39">
        <v>0</v>
      </c>
      <c r="E1875" s="39">
        <v>55.53</v>
      </c>
      <c r="F1875" s="11">
        <v>0</v>
      </c>
      <c r="G1875" s="11">
        <v>56.057535000000001</v>
      </c>
      <c r="H1875" s="8">
        <f t="shared" si="81"/>
        <v>0</v>
      </c>
      <c r="K1875" s="63"/>
      <c r="L1875" s="63"/>
      <c r="M1875" s="63"/>
    </row>
    <row r="1876" spans="1:13" outlineLevel="1">
      <c r="A1876" s="6"/>
      <c r="B1876" s="36">
        <v>42709</v>
      </c>
      <c r="C1876" s="37">
        <v>0.89583333333333337</v>
      </c>
      <c r="D1876" s="39">
        <v>0</v>
      </c>
      <c r="E1876" s="39">
        <v>54.88</v>
      </c>
      <c r="F1876" s="11">
        <v>0</v>
      </c>
      <c r="G1876" s="11">
        <v>55.401360000000004</v>
      </c>
      <c r="H1876" s="8">
        <f t="shared" si="81"/>
        <v>0</v>
      </c>
      <c r="K1876" s="63"/>
      <c r="L1876" s="63"/>
      <c r="M1876" s="63"/>
    </row>
    <row r="1877" spans="1:13" outlineLevel="1">
      <c r="A1877" s="6"/>
      <c r="B1877" s="36">
        <v>42709</v>
      </c>
      <c r="C1877" s="37">
        <v>0.91666666666666663</v>
      </c>
      <c r="D1877" s="39">
        <v>0</v>
      </c>
      <c r="E1877" s="39">
        <v>50.04</v>
      </c>
      <c r="F1877" s="11">
        <v>0</v>
      </c>
      <c r="G1877" s="11">
        <v>50.51538</v>
      </c>
      <c r="H1877" s="8">
        <f t="shared" si="81"/>
        <v>0</v>
      </c>
      <c r="K1877" s="63"/>
      <c r="L1877" s="63"/>
      <c r="M1877" s="63"/>
    </row>
    <row r="1878" spans="1:13" outlineLevel="1">
      <c r="A1878" s="6"/>
      <c r="B1878" s="36">
        <v>42709</v>
      </c>
      <c r="C1878" s="37">
        <v>0.9375</v>
      </c>
      <c r="D1878" s="39">
        <v>0</v>
      </c>
      <c r="E1878" s="39">
        <v>94.45</v>
      </c>
      <c r="F1878" s="11">
        <v>0</v>
      </c>
      <c r="G1878" s="11">
        <v>95.34727500000001</v>
      </c>
      <c r="H1878" s="8">
        <f t="shared" si="81"/>
        <v>0</v>
      </c>
      <c r="K1878" s="63"/>
      <c r="L1878" s="63"/>
      <c r="M1878" s="63"/>
    </row>
    <row r="1879" spans="1:13" outlineLevel="1">
      <c r="A1879" s="6"/>
      <c r="B1879" s="36">
        <v>42709</v>
      </c>
      <c r="C1879" s="37">
        <v>0.95833333333333337</v>
      </c>
      <c r="D1879" s="39">
        <v>0</v>
      </c>
      <c r="E1879" s="39">
        <v>58.52</v>
      </c>
      <c r="F1879" s="11">
        <v>0</v>
      </c>
      <c r="G1879" s="11">
        <v>59.07594000000001</v>
      </c>
      <c r="H1879" s="8">
        <f t="shared" si="81"/>
        <v>0</v>
      </c>
      <c r="K1879" s="63"/>
      <c r="L1879" s="63"/>
      <c r="M1879" s="63"/>
    </row>
    <row r="1880" spans="1:13" outlineLevel="1">
      <c r="A1880" s="6"/>
      <c r="B1880" s="36">
        <v>42709</v>
      </c>
      <c r="C1880" s="37">
        <v>0.97916666666666663</v>
      </c>
      <c r="D1880" s="39">
        <v>0</v>
      </c>
      <c r="E1880" s="39">
        <v>53.74</v>
      </c>
      <c r="F1880" s="11">
        <v>0</v>
      </c>
      <c r="G1880" s="11">
        <v>54.250530000000005</v>
      </c>
      <c r="H1880" s="8">
        <f t="shared" si="81"/>
        <v>0</v>
      </c>
      <c r="K1880" s="63"/>
      <c r="L1880" s="63"/>
      <c r="M1880" s="63"/>
    </row>
    <row r="1881" spans="1:13" outlineLevel="1">
      <c r="A1881" s="6"/>
      <c r="B1881" s="36">
        <v>42710</v>
      </c>
      <c r="C1881" s="37">
        <v>2.0833333333333332E-2</v>
      </c>
      <c r="D1881" s="39">
        <v>0</v>
      </c>
      <c r="E1881" s="39">
        <v>55.52</v>
      </c>
      <c r="F1881" s="11">
        <v>0</v>
      </c>
      <c r="G1881" s="11">
        <v>56.047440000000009</v>
      </c>
      <c r="H1881" s="8">
        <f t="shared" si="81"/>
        <v>0</v>
      </c>
      <c r="K1881" s="63"/>
      <c r="L1881" s="63"/>
      <c r="M1881" s="63"/>
    </row>
    <row r="1882" spans="1:13" outlineLevel="1">
      <c r="A1882" s="6"/>
      <c r="B1882" s="36">
        <v>42710</v>
      </c>
      <c r="C1882" s="37">
        <v>4.1666666666666664E-2</v>
      </c>
      <c r="D1882" s="39">
        <v>0</v>
      </c>
      <c r="E1882" s="39">
        <v>52.97</v>
      </c>
      <c r="F1882" s="11">
        <v>0</v>
      </c>
      <c r="G1882" s="11">
        <v>53.473215000000003</v>
      </c>
      <c r="H1882" s="8">
        <f t="shared" si="81"/>
        <v>0</v>
      </c>
      <c r="K1882" s="63"/>
      <c r="L1882" s="63"/>
      <c r="M1882" s="63"/>
    </row>
    <row r="1883" spans="1:13" outlineLevel="1">
      <c r="A1883" s="6"/>
      <c r="B1883" s="36">
        <v>42710</v>
      </c>
      <c r="C1883" s="37">
        <v>6.25E-2</v>
      </c>
      <c r="D1883" s="39">
        <v>0</v>
      </c>
      <c r="E1883" s="39">
        <v>52.49</v>
      </c>
      <c r="F1883" s="11">
        <v>0</v>
      </c>
      <c r="G1883" s="11">
        <v>52.988655000000008</v>
      </c>
      <c r="H1883" s="8">
        <f t="shared" si="81"/>
        <v>0</v>
      </c>
      <c r="K1883" s="63"/>
      <c r="L1883" s="63"/>
      <c r="M1883" s="63"/>
    </row>
    <row r="1884" spans="1:13" outlineLevel="1">
      <c r="A1884" s="6"/>
      <c r="B1884" s="36">
        <v>42710</v>
      </c>
      <c r="C1884" s="37">
        <v>8.3333333333333329E-2</v>
      </c>
      <c r="D1884" s="39">
        <v>0</v>
      </c>
      <c r="E1884" s="39">
        <v>54</v>
      </c>
      <c r="F1884" s="11">
        <v>0</v>
      </c>
      <c r="G1884" s="11">
        <v>54.513000000000005</v>
      </c>
      <c r="H1884" s="8">
        <f t="shared" si="81"/>
        <v>0</v>
      </c>
      <c r="K1884" s="63"/>
      <c r="L1884" s="63"/>
      <c r="M1884" s="63"/>
    </row>
    <row r="1885" spans="1:13" outlineLevel="1">
      <c r="A1885" s="6"/>
      <c r="B1885" s="36">
        <v>42710</v>
      </c>
      <c r="C1885" s="37">
        <v>0.10416666666666667</v>
      </c>
      <c r="D1885" s="39">
        <v>0</v>
      </c>
      <c r="E1885" s="39">
        <v>49.97</v>
      </c>
      <c r="F1885" s="11">
        <v>0</v>
      </c>
      <c r="G1885" s="11">
        <v>50.444715000000002</v>
      </c>
      <c r="H1885" s="8">
        <f t="shared" si="81"/>
        <v>0</v>
      </c>
      <c r="K1885" s="63"/>
      <c r="L1885" s="63"/>
      <c r="M1885" s="63"/>
    </row>
    <row r="1886" spans="1:13" outlineLevel="1">
      <c r="A1886" s="6"/>
      <c r="B1886" s="36">
        <v>42710</v>
      </c>
      <c r="C1886" s="37">
        <v>0.125</v>
      </c>
      <c r="D1886" s="39">
        <v>0</v>
      </c>
      <c r="E1886" s="39">
        <v>54.85</v>
      </c>
      <c r="F1886" s="11">
        <v>0</v>
      </c>
      <c r="G1886" s="11">
        <v>55.371075000000005</v>
      </c>
      <c r="H1886" s="8">
        <f t="shared" si="81"/>
        <v>0</v>
      </c>
      <c r="K1886" s="63"/>
      <c r="L1886" s="63"/>
      <c r="M1886" s="63"/>
    </row>
    <row r="1887" spans="1:13" outlineLevel="1">
      <c r="A1887" s="6"/>
      <c r="B1887" s="36">
        <v>42710</v>
      </c>
      <c r="C1887" s="37">
        <v>0.14583333333333334</v>
      </c>
      <c r="D1887" s="39">
        <v>0</v>
      </c>
      <c r="E1887" s="39">
        <v>53.67</v>
      </c>
      <c r="F1887" s="11">
        <v>0</v>
      </c>
      <c r="G1887" s="11">
        <v>54.179865000000007</v>
      </c>
      <c r="H1887" s="8">
        <f t="shared" si="81"/>
        <v>0</v>
      </c>
      <c r="K1887" s="63"/>
      <c r="L1887" s="63"/>
      <c r="M1887" s="63"/>
    </row>
    <row r="1888" spans="1:13" outlineLevel="1">
      <c r="A1888" s="6"/>
      <c r="B1888" s="36">
        <v>42710</v>
      </c>
      <c r="C1888" s="37">
        <v>0.16666666666666666</v>
      </c>
      <c r="D1888" s="39">
        <v>0</v>
      </c>
      <c r="E1888" s="39">
        <v>53.62</v>
      </c>
      <c r="F1888" s="11">
        <v>0</v>
      </c>
      <c r="G1888" s="11">
        <v>54.129390000000001</v>
      </c>
      <c r="H1888" s="8">
        <f t="shared" si="81"/>
        <v>0</v>
      </c>
      <c r="K1888" s="63"/>
      <c r="L1888" s="63"/>
      <c r="M1888" s="63"/>
    </row>
    <row r="1889" spans="1:13" outlineLevel="1">
      <c r="A1889" s="6"/>
      <c r="B1889" s="36">
        <v>42710</v>
      </c>
      <c r="C1889" s="37">
        <v>0.1875</v>
      </c>
      <c r="D1889" s="39">
        <v>0</v>
      </c>
      <c r="E1889" s="39">
        <v>50.79</v>
      </c>
      <c r="F1889" s="11">
        <v>0</v>
      </c>
      <c r="G1889" s="11">
        <v>51.272505000000002</v>
      </c>
      <c r="H1889" s="8">
        <f t="shared" si="81"/>
        <v>0</v>
      </c>
      <c r="K1889" s="63"/>
      <c r="L1889" s="63"/>
      <c r="M1889" s="63"/>
    </row>
    <row r="1890" spans="1:13" outlineLevel="1">
      <c r="A1890" s="6"/>
      <c r="B1890" s="36">
        <v>42710</v>
      </c>
      <c r="C1890" s="37">
        <v>0.20833333333333334</v>
      </c>
      <c r="D1890" s="39">
        <v>0</v>
      </c>
      <c r="E1890" s="39">
        <v>45.89</v>
      </c>
      <c r="F1890" s="11">
        <v>0</v>
      </c>
      <c r="G1890" s="11">
        <v>46.325955</v>
      </c>
      <c r="H1890" s="8">
        <f t="shared" si="81"/>
        <v>0</v>
      </c>
      <c r="K1890" s="63"/>
      <c r="L1890" s="63"/>
      <c r="M1890" s="63"/>
    </row>
    <row r="1891" spans="1:13" outlineLevel="1">
      <c r="A1891" s="6"/>
      <c r="B1891" s="36">
        <v>42710</v>
      </c>
      <c r="C1891" s="37">
        <v>0.22916666666666666</v>
      </c>
      <c r="D1891" s="39">
        <v>1.8213E-2</v>
      </c>
      <c r="E1891" s="39">
        <v>57.78</v>
      </c>
      <c r="F1891" s="11">
        <v>1.8207536100000001E-2</v>
      </c>
      <c r="G1891" s="11">
        <v>58.328910000000008</v>
      </c>
      <c r="H1891" s="8">
        <f t="shared" si="81"/>
        <v>2.178915691301349</v>
      </c>
      <c r="K1891" s="63"/>
      <c r="L1891" s="63"/>
      <c r="M1891" s="63"/>
    </row>
    <row r="1892" spans="1:13" outlineLevel="1">
      <c r="A1892" s="6"/>
      <c r="B1892" s="36">
        <v>42710</v>
      </c>
      <c r="C1892" s="37">
        <v>0.25</v>
      </c>
      <c r="D1892" s="39">
        <v>9.3928999999999999E-2</v>
      </c>
      <c r="E1892" s="39">
        <v>57.46</v>
      </c>
      <c r="F1892" s="11">
        <v>9.3900821300000006E-2</v>
      </c>
      <c r="G1892" s="11">
        <v>58.005870000000002</v>
      </c>
      <c r="H1892" s="8">
        <f t="shared" si="81"/>
        <v>11.26754735817897</v>
      </c>
      <c r="K1892" s="63"/>
      <c r="L1892" s="63"/>
      <c r="M1892" s="63"/>
    </row>
    <row r="1893" spans="1:13" outlineLevel="1">
      <c r="A1893" s="6"/>
      <c r="B1893" s="36">
        <v>42710</v>
      </c>
      <c r="C1893" s="37">
        <v>0.27083333333333331</v>
      </c>
      <c r="D1893" s="39">
        <v>0.175923</v>
      </c>
      <c r="E1893" s="39">
        <v>93.56</v>
      </c>
      <c r="F1893" s="11">
        <v>0.1758702231</v>
      </c>
      <c r="G1893" s="11">
        <v>94.448820000000012</v>
      </c>
      <c r="H1893" s="8">
        <f t="shared" si="81"/>
        <v>14.694164666868256</v>
      </c>
      <c r="K1893" s="63"/>
      <c r="L1893" s="63"/>
      <c r="M1893" s="63"/>
    </row>
    <row r="1894" spans="1:13" outlineLevel="1">
      <c r="A1894" s="6"/>
      <c r="B1894" s="36">
        <v>42710</v>
      </c>
      <c r="C1894" s="37">
        <v>0.29166666666666669</v>
      </c>
      <c r="D1894" s="39">
        <v>0.313419</v>
      </c>
      <c r="E1894" s="39">
        <v>156.29</v>
      </c>
      <c r="F1894" s="11">
        <v>0.3133249743</v>
      </c>
      <c r="G1894" s="11">
        <v>157.774755</v>
      </c>
      <c r="H1894" s="8">
        <f t="shared" si="81"/>
        <v>6.3370743698362038</v>
      </c>
      <c r="K1894" s="63"/>
      <c r="L1894" s="63"/>
      <c r="M1894" s="63"/>
    </row>
    <row r="1895" spans="1:13" outlineLevel="1">
      <c r="A1895" s="6"/>
      <c r="B1895" s="36">
        <v>42710</v>
      </c>
      <c r="C1895" s="37">
        <v>0.3125</v>
      </c>
      <c r="D1895" s="39">
        <v>0.62997999999999998</v>
      </c>
      <c r="E1895" s="39">
        <v>95.02</v>
      </c>
      <c r="F1895" s="11">
        <v>0.62979100600000004</v>
      </c>
      <c r="G1895" s="11">
        <v>95.922690000000003</v>
      </c>
      <c r="H1895" s="8">
        <f t="shared" si="81"/>
        <v>51.691551634673864</v>
      </c>
      <c r="K1895" s="63"/>
      <c r="L1895" s="63"/>
      <c r="M1895" s="63"/>
    </row>
    <row r="1896" spans="1:13" outlineLevel="1">
      <c r="A1896" s="6"/>
      <c r="B1896" s="36">
        <v>42710</v>
      </c>
      <c r="C1896" s="37">
        <v>0.33333333333333331</v>
      </c>
      <c r="D1896" s="39">
        <v>0.57929500000000012</v>
      </c>
      <c r="E1896" s="39">
        <v>81.760000000000005</v>
      </c>
      <c r="F1896" s="11">
        <v>0.57912121150000018</v>
      </c>
      <c r="G1896" s="11">
        <v>82.536720000000017</v>
      </c>
      <c r="H1896" s="8">
        <f t="shared" si="81"/>
        <v>55.284810367363725</v>
      </c>
      <c r="K1896" s="63"/>
      <c r="L1896" s="63"/>
      <c r="M1896" s="63"/>
    </row>
    <row r="1897" spans="1:13" outlineLevel="1">
      <c r="A1897" s="6"/>
      <c r="B1897" s="36">
        <v>42710</v>
      </c>
      <c r="C1897" s="37">
        <v>0.35416666666666669</v>
      </c>
      <c r="D1897" s="39">
        <v>0.96019499999999991</v>
      </c>
      <c r="E1897" s="39">
        <v>85.87</v>
      </c>
      <c r="F1897" s="11">
        <v>0.95990694149999989</v>
      </c>
      <c r="G1897" s="11">
        <v>86.685765000000004</v>
      </c>
      <c r="H1897" s="8">
        <f t="shared" si="81"/>
        <v>87.653168034262237</v>
      </c>
      <c r="K1897" s="63"/>
      <c r="L1897" s="63"/>
      <c r="M1897" s="63"/>
    </row>
    <row r="1898" spans="1:13" outlineLevel="1">
      <c r="A1898" s="6"/>
      <c r="B1898" s="36">
        <v>42710</v>
      </c>
      <c r="C1898" s="37">
        <v>0.375</v>
      </c>
      <c r="D1898" s="39">
        <v>1.8051740000000001</v>
      </c>
      <c r="E1898" s="39">
        <v>113.55</v>
      </c>
      <c r="F1898" s="11">
        <v>1.8046324478000002</v>
      </c>
      <c r="G1898" s="11">
        <v>114.628725</v>
      </c>
      <c r="H1898" s="8">
        <f t="shared" si="81"/>
        <v>114.36185912345695</v>
      </c>
      <c r="K1898" s="63"/>
      <c r="L1898" s="63"/>
      <c r="M1898" s="63"/>
    </row>
    <row r="1899" spans="1:13" outlineLevel="1">
      <c r="A1899" s="6"/>
      <c r="B1899" s="36">
        <v>42710</v>
      </c>
      <c r="C1899" s="37">
        <v>0.39583333333333331</v>
      </c>
      <c r="D1899" s="39">
        <v>2.2100730000000004</v>
      </c>
      <c r="E1899" s="39">
        <v>102.65</v>
      </c>
      <c r="F1899" s="11">
        <v>2.2094099781000005</v>
      </c>
      <c r="G1899" s="11">
        <v>103.62517500000001</v>
      </c>
      <c r="H1899" s="8">
        <f t="shared" si="81"/>
        <v>164.32448047444134</v>
      </c>
      <c r="K1899" s="63"/>
      <c r="L1899" s="63"/>
      <c r="M1899" s="63"/>
    </row>
    <row r="1900" spans="1:13" outlineLevel="1">
      <c r="A1900" s="6"/>
      <c r="B1900" s="36">
        <v>42710</v>
      </c>
      <c r="C1900" s="37">
        <v>0.41666666666666669</v>
      </c>
      <c r="D1900" s="39">
        <v>1.408296</v>
      </c>
      <c r="E1900" s="39">
        <v>100.18</v>
      </c>
      <c r="F1900" s="11">
        <v>1.4078735112</v>
      </c>
      <c r="G1900" s="11">
        <v>101.13171000000001</v>
      </c>
      <c r="H1900" s="8">
        <f t="shared" si="81"/>
        <v>108.22082934223984</v>
      </c>
      <c r="K1900" s="63"/>
      <c r="L1900" s="63"/>
      <c r="M1900" s="63"/>
    </row>
    <row r="1901" spans="1:13" outlineLevel="1">
      <c r="A1901" s="6"/>
      <c r="B1901" s="36">
        <v>42710</v>
      </c>
      <c r="C1901" s="37">
        <v>0.4375</v>
      </c>
      <c r="D1901" s="39">
        <v>1.210761</v>
      </c>
      <c r="E1901" s="39">
        <v>84.01</v>
      </c>
      <c r="F1901" s="11">
        <v>1.2103977717000001</v>
      </c>
      <c r="G1901" s="11">
        <v>84.808095000000009</v>
      </c>
      <c r="H1901" s="8">
        <f t="shared" si="81"/>
        <v>112.79927415247809</v>
      </c>
      <c r="K1901" s="63"/>
      <c r="L1901" s="63"/>
      <c r="M1901" s="63"/>
    </row>
    <row r="1902" spans="1:13" outlineLevel="1">
      <c r="A1902" s="6"/>
      <c r="B1902" s="36">
        <v>42710</v>
      </c>
      <c r="C1902" s="37">
        <v>0.45833333333333331</v>
      </c>
      <c r="D1902" s="39">
        <v>1.7969169999999999</v>
      </c>
      <c r="E1902" s="39">
        <v>81.7</v>
      </c>
      <c r="F1902" s="11">
        <v>1.7963779249</v>
      </c>
      <c r="G1902" s="11">
        <v>82.476150000000004</v>
      </c>
      <c r="H1902" s="8">
        <f t="shared" si="81"/>
        <v>171.59693544145887</v>
      </c>
      <c r="K1902" s="63"/>
      <c r="L1902" s="63"/>
      <c r="M1902" s="63"/>
    </row>
    <row r="1903" spans="1:13" outlineLevel="1">
      <c r="A1903" s="6"/>
      <c r="B1903" s="36">
        <v>42710</v>
      </c>
      <c r="C1903" s="37">
        <v>0.47916666666666669</v>
      </c>
      <c r="D1903" s="39">
        <v>1.2738959999999999</v>
      </c>
      <c r="E1903" s="39">
        <v>78.69</v>
      </c>
      <c r="F1903" s="11">
        <v>1.2735138312000001</v>
      </c>
      <c r="G1903" s="11">
        <v>79.437555000000003</v>
      </c>
      <c r="H1903" s="8">
        <f t="shared" ref="H1903:H1966" si="82">F1903*($B$6-G1903)</f>
        <v>125.52063694438928</v>
      </c>
      <c r="K1903" s="63"/>
      <c r="L1903" s="63"/>
      <c r="M1903" s="63"/>
    </row>
    <row r="1904" spans="1:13" outlineLevel="1">
      <c r="A1904" s="6"/>
      <c r="B1904" s="36">
        <v>42710</v>
      </c>
      <c r="C1904" s="37">
        <v>0.5</v>
      </c>
      <c r="D1904" s="39">
        <v>1.1347649999999998</v>
      </c>
      <c r="E1904" s="39">
        <v>72.67</v>
      </c>
      <c r="F1904" s="11">
        <v>1.1344245704999998</v>
      </c>
      <c r="G1904" s="11">
        <v>73.360365000000002</v>
      </c>
      <c r="H1904" s="8">
        <f t="shared" si="82"/>
        <v>118.70577299215174</v>
      </c>
      <c r="K1904" s="63"/>
      <c r="L1904" s="63"/>
      <c r="M1904" s="63"/>
    </row>
    <row r="1905" spans="1:13" outlineLevel="1">
      <c r="A1905" s="6"/>
      <c r="B1905" s="36">
        <v>42710</v>
      </c>
      <c r="C1905" s="37">
        <v>0.52083333333333337</v>
      </c>
      <c r="D1905" s="39">
        <v>1.1401410000000001</v>
      </c>
      <c r="E1905" s="39">
        <v>58.41</v>
      </c>
      <c r="F1905" s="11">
        <v>1.1397989577000001</v>
      </c>
      <c r="G1905" s="11">
        <v>58.964894999999999</v>
      </c>
      <c r="H1905" s="8">
        <f t="shared" si="82"/>
        <v>135.67608860871007</v>
      </c>
      <c r="K1905" s="63"/>
      <c r="L1905" s="63"/>
      <c r="M1905" s="63"/>
    </row>
    <row r="1906" spans="1:13" outlineLevel="1">
      <c r="A1906" s="6"/>
      <c r="B1906" s="36">
        <v>42710</v>
      </c>
      <c r="C1906" s="37">
        <v>0.54166666666666663</v>
      </c>
      <c r="D1906" s="39">
        <v>2.017741</v>
      </c>
      <c r="E1906" s="39">
        <v>57.8</v>
      </c>
      <c r="F1906" s="11">
        <v>2.0171356777000002</v>
      </c>
      <c r="G1906" s="11">
        <v>58.3491</v>
      </c>
      <c r="H1906" s="8">
        <f t="shared" si="82"/>
        <v>241.35209925891496</v>
      </c>
      <c r="K1906" s="63"/>
      <c r="L1906" s="63"/>
      <c r="M1906" s="63"/>
    </row>
    <row r="1907" spans="1:13" outlineLevel="1">
      <c r="A1907" s="6"/>
      <c r="B1907" s="36">
        <v>42710</v>
      </c>
      <c r="C1907" s="37">
        <v>0.5625</v>
      </c>
      <c r="D1907" s="39">
        <v>1.572522</v>
      </c>
      <c r="E1907" s="39">
        <v>89.29</v>
      </c>
      <c r="F1907" s="11">
        <v>1.5720502434000001</v>
      </c>
      <c r="G1907" s="11">
        <v>90.138255000000015</v>
      </c>
      <c r="H1907" s="8">
        <f t="shared" si="82"/>
        <v>138.12307761279871</v>
      </c>
      <c r="K1907" s="63"/>
      <c r="L1907" s="63"/>
      <c r="M1907" s="63"/>
    </row>
    <row r="1908" spans="1:13" outlineLevel="1">
      <c r="A1908" s="6"/>
      <c r="B1908" s="36">
        <v>42710</v>
      </c>
      <c r="C1908" s="37">
        <v>0.58333333333333337</v>
      </c>
      <c r="D1908" s="39">
        <v>3.0087309999999996</v>
      </c>
      <c r="E1908" s="39">
        <v>70.34</v>
      </c>
      <c r="F1908" s="11">
        <v>3.0078283806999999</v>
      </c>
      <c r="G1908" s="11">
        <v>71.008230000000012</v>
      </c>
      <c r="H1908" s="8">
        <f t="shared" si="82"/>
        <v>321.81288230732679</v>
      </c>
      <c r="K1908" s="63"/>
      <c r="L1908" s="63"/>
      <c r="M1908" s="63"/>
    </row>
    <row r="1909" spans="1:13" outlineLevel="1">
      <c r="A1909" s="6"/>
      <c r="B1909" s="36">
        <v>42710</v>
      </c>
      <c r="C1909" s="37">
        <v>0.60416666666666663</v>
      </c>
      <c r="D1909" s="39">
        <v>3.3997389999999994</v>
      </c>
      <c r="E1909" s="39">
        <v>56.52</v>
      </c>
      <c r="F1909" s="11">
        <v>3.3987190782999996</v>
      </c>
      <c r="G1909" s="11">
        <v>57.056940000000004</v>
      </c>
      <c r="H1909" s="8">
        <f t="shared" si="82"/>
        <v>411.05148540998158</v>
      </c>
      <c r="K1909" s="63"/>
      <c r="L1909" s="63"/>
      <c r="M1909" s="63"/>
    </row>
    <row r="1910" spans="1:13" outlineLevel="1">
      <c r="A1910" s="6"/>
      <c r="B1910" s="36">
        <v>42710</v>
      </c>
      <c r="C1910" s="37">
        <v>0.625</v>
      </c>
      <c r="D1910" s="39">
        <v>2.9218769999999998</v>
      </c>
      <c r="E1910" s="39">
        <v>61.31</v>
      </c>
      <c r="F1910" s="11">
        <v>2.9210004369</v>
      </c>
      <c r="G1910" s="11">
        <v>61.892445000000009</v>
      </c>
      <c r="H1910" s="8">
        <f t="shared" si="82"/>
        <v>339.15021888239073</v>
      </c>
      <c r="K1910" s="63"/>
      <c r="L1910" s="63"/>
      <c r="M1910" s="63"/>
    </row>
    <row r="1911" spans="1:13" outlineLevel="1">
      <c r="A1911" s="6"/>
      <c r="B1911" s="36">
        <v>42710</v>
      </c>
      <c r="C1911" s="37">
        <v>0.64583333333333337</v>
      </c>
      <c r="D1911" s="39">
        <v>1.704342</v>
      </c>
      <c r="E1911" s="39">
        <v>100.45</v>
      </c>
      <c r="F1911" s="11">
        <v>1.7038306974000001</v>
      </c>
      <c r="G1911" s="11">
        <v>101.40427500000001</v>
      </c>
      <c r="H1911" s="8">
        <f t="shared" si="82"/>
        <v>130.50614754460861</v>
      </c>
      <c r="K1911" s="63"/>
      <c r="L1911" s="63"/>
      <c r="M1911" s="63"/>
    </row>
    <row r="1912" spans="1:13" outlineLevel="1">
      <c r="A1912" s="6"/>
      <c r="B1912" s="36">
        <v>42710</v>
      </c>
      <c r="C1912" s="37">
        <v>0.66666666666666663</v>
      </c>
      <c r="D1912" s="39">
        <v>1.578608</v>
      </c>
      <c r="E1912" s="39">
        <v>76.400000000000006</v>
      </c>
      <c r="F1912" s="11">
        <v>1.5781344176000001</v>
      </c>
      <c r="G1912" s="11">
        <v>77.125800000000012</v>
      </c>
      <c r="H1912" s="8">
        <f t="shared" si="82"/>
        <v>159.19304686786592</v>
      </c>
      <c r="K1912" s="63"/>
      <c r="L1912" s="63"/>
      <c r="M1912" s="63"/>
    </row>
    <row r="1913" spans="1:13" outlineLevel="1">
      <c r="A1913" s="6"/>
      <c r="B1913" s="36">
        <v>42710</v>
      </c>
      <c r="C1913" s="37">
        <v>0.6875</v>
      </c>
      <c r="D1913" s="39">
        <v>1.0461040000000001</v>
      </c>
      <c r="E1913" s="39">
        <v>56.94</v>
      </c>
      <c r="F1913" s="11">
        <v>1.0457901688000002</v>
      </c>
      <c r="G1913" s="11">
        <v>57.480930000000001</v>
      </c>
      <c r="H1913" s="8">
        <f t="shared" si="82"/>
        <v>126.03765855891903</v>
      </c>
      <c r="K1913" s="63"/>
      <c r="L1913" s="63"/>
      <c r="M1913" s="63"/>
    </row>
    <row r="1914" spans="1:13" outlineLevel="1">
      <c r="A1914" s="6"/>
      <c r="B1914" s="36">
        <v>42710</v>
      </c>
      <c r="C1914" s="37">
        <v>0.70833333333333337</v>
      </c>
      <c r="D1914" s="39">
        <v>0.54037299999999999</v>
      </c>
      <c r="E1914" s="39">
        <v>48.83</v>
      </c>
      <c r="F1914" s="11">
        <v>0.54021088810000006</v>
      </c>
      <c r="G1914" s="11">
        <v>49.293885000000003</v>
      </c>
      <c r="H1914" s="8">
        <f t="shared" si="82"/>
        <v>69.52844468805074</v>
      </c>
      <c r="K1914" s="63"/>
      <c r="L1914" s="63"/>
      <c r="M1914" s="63"/>
    </row>
    <row r="1915" spans="1:13" outlineLevel="1">
      <c r="A1915" s="6"/>
      <c r="B1915" s="36">
        <v>42710</v>
      </c>
      <c r="C1915" s="37">
        <v>0.72916666666666663</v>
      </c>
      <c r="D1915" s="39">
        <v>0.59899299999999989</v>
      </c>
      <c r="E1915" s="39">
        <v>54.16</v>
      </c>
      <c r="F1915" s="11">
        <v>0.59881330209999994</v>
      </c>
      <c r="G1915" s="11">
        <v>54.674520000000001</v>
      </c>
      <c r="H1915" s="8">
        <f t="shared" si="82"/>
        <v>73.848937911867495</v>
      </c>
      <c r="K1915" s="63"/>
      <c r="L1915" s="63"/>
      <c r="M1915" s="63"/>
    </row>
    <row r="1916" spans="1:13" outlineLevel="1">
      <c r="A1916" s="6"/>
      <c r="B1916" s="36">
        <v>42710</v>
      </c>
      <c r="C1916" s="37">
        <v>0.75</v>
      </c>
      <c r="D1916" s="39">
        <v>0.47444100000000006</v>
      </c>
      <c r="E1916" s="39">
        <v>67.86</v>
      </c>
      <c r="F1916" s="11">
        <v>0.47429866770000007</v>
      </c>
      <c r="G1916" s="11">
        <v>68.504670000000004</v>
      </c>
      <c r="H1916" s="8">
        <f t="shared" si="82"/>
        <v>51.933489138371847</v>
      </c>
      <c r="K1916" s="63"/>
      <c r="L1916" s="63"/>
      <c r="M1916" s="63"/>
    </row>
    <row r="1917" spans="1:13" outlineLevel="1">
      <c r="A1917" s="6"/>
      <c r="B1917" s="36">
        <v>42710</v>
      </c>
      <c r="C1917" s="37">
        <v>0.77083333333333337</v>
      </c>
      <c r="D1917" s="39">
        <v>0.26965899999999998</v>
      </c>
      <c r="E1917" s="39">
        <v>53.97</v>
      </c>
      <c r="F1917" s="11">
        <v>0.26957810230000001</v>
      </c>
      <c r="G1917" s="11">
        <v>54.482714999999999</v>
      </c>
      <c r="H1917" s="8">
        <f t="shared" si="82"/>
        <v>33.297555291548257</v>
      </c>
      <c r="K1917" s="63"/>
      <c r="L1917" s="63"/>
      <c r="M1917" s="63"/>
    </row>
    <row r="1918" spans="1:13" outlineLevel="1">
      <c r="A1918" s="6"/>
      <c r="B1918" s="36">
        <v>42710</v>
      </c>
      <c r="C1918" s="37">
        <v>0.79166666666666663</v>
      </c>
      <c r="D1918" s="39">
        <v>2.8147999999999999E-2</v>
      </c>
      <c r="E1918" s="39">
        <v>47.93</v>
      </c>
      <c r="F1918" s="11">
        <v>2.8139555600000001E-2</v>
      </c>
      <c r="G1918" s="11">
        <v>48.385335000000005</v>
      </c>
      <c r="H1918" s="8">
        <f t="shared" si="82"/>
        <v>3.6472990723428742</v>
      </c>
      <c r="K1918" s="63"/>
      <c r="L1918" s="63"/>
      <c r="M1918" s="63"/>
    </row>
    <row r="1919" spans="1:13" outlineLevel="1">
      <c r="A1919" s="6"/>
      <c r="B1919" s="36">
        <v>42710</v>
      </c>
      <c r="C1919" s="37">
        <v>0.8125</v>
      </c>
      <c r="D1919" s="39">
        <v>0</v>
      </c>
      <c r="E1919" s="39">
        <v>45.76</v>
      </c>
      <c r="F1919" s="11">
        <v>0</v>
      </c>
      <c r="G1919" s="11">
        <v>46.194720000000004</v>
      </c>
      <c r="H1919" s="8">
        <f t="shared" si="82"/>
        <v>0</v>
      </c>
      <c r="K1919" s="63"/>
      <c r="L1919" s="63"/>
      <c r="M1919" s="63"/>
    </row>
    <row r="1920" spans="1:13" outlineLevel="1">
      <c r="A1920" s="6"/>
      <c r="B1920" s="36">
        <v>42710</v>
      </c>
      <c r="C1920" s="37">
        <v>0.83333333333333337</v>
      </c>
      <c r="D1920" s="39">
        <v>0</v>
      </c>
      <c r="E1920" s="39">
        <v>44.95</v>
      </c>
      <c r="F1920" s="11">
        <v>0</v>
      </c>
      <c r="G1920" s="11">
        <v>45.377025000000003</v>
      </c>
      <c r="H1920" s="8">
        <f t="shared" si="82"/>
        <v>0</v>
      </c>
      <c r="K1920" s="63"/>
      <c r="L1920" s="63"/>
      <c r="M1920" s="63"/>
    </row>
    <row r="1921" spans="1:13" outlineLevel="1">
      <c r="A1921" s="6"/>
      <c r="B1921" s="36">
        <v>42710</v>
      </c>
      <c r="C1921" s="37">
        <v>0.85416666666666663</v>
      </c>
      <c r="D1921" s="39">
        <v>0</v>
      </c>
      <c r="E1921" s="39">
        <v>46.13</v>
      </c>
      <c r="F1921" s="11">
        <v>0</v>
      </c>
      <c r="G1921" s="11">
        <v>46.568235000000008</v>
      </c>
      <c r="H1921" s="8">
        <f t="shared" si="82"/>
        <v>0</v>
      </c>
      <c r="K1921" s="63"/>
      <c r="L1921" s="63"/>
      <c r="M1921" s="63"/>
    </row>
    <row r="1922" spans="1:13" outlineLevel="1">
      <c r="A1922" s="6"/>
      <c r="B1922" s="36">
        <v>42710</v>
      </c>
      <c r="C1922" s="37">
        <v>0.875</v>
      </c>
      <c r="D1922" s="39">
        <v>0</v>
      </c>
      <c r="E1922" s="39">
        <v>44.83</v>
      </c>
      <c r="F1922" s="11">
        <v>0</v>
      </c>
      <c r="G1922" s="11">
        <v>45.255884999999999</v>
      </c>
      <c r="H1922" s="8">
        <f t="shared" si="82"/>
        <v>0</v>
      </c>
      <c r="K1922" s="63"/>
      <c r="L1922" s="63"/>
      <c r="M1922" s="63"/>
    </row>
    <row r="1923" spans="1:13" outlineLevel="1">
      <c r="A1923" s="6"/>
      <c r="B1923" s="36">
        <v>42710</v>
      </c>
      <c r="C1923" s="37">
        <v>0.89583333333333337</v>
      </c>
      <c r="D1923" s="39">
        <v>0</v>
      </c>
      <c r="E1923" s="39">
        <v>46.17</v>
      </c>
      <c r="F1923" s="11">
        <v>0</v>
      </c>
      <c r="G1923" s="11">
        <v>46.608615000000007</v>
      </c>
      <c r="H1923" s="8">
        <f t="shared" si="82"/>
        <v>0</v>
      </c>
      <c r="K1923" s="63"/>
      <c r="L1923" s="63"/>
      <c r="M1923" s="63"/>
    </row>
    <row r="1924" spans="1:13" outlineLevel="1">
      <c r="A1924" s="6"/>
      <c r="B1924" s="36">
        <v>42710</v>
      </c>
      <c r="C1924" s="37">
        <v>0.91666666666666663</v>
      </c>
      <c r="D1924" s="39">
        <v>0</v>
      </c>
      <c r="E1924" s="39">
        <v>45.2</v>
      </c>
      <c r="F1924" s="11">
        <v>0</v>
      </c>
      <c r="G1924" s="11">
        <v>45.629400000000004</v>
      </c>
      <c r="H1924" s="8">
        <f t="shared" si="82"/>
        <v>0</v>
      </c>
      <c r="K1924" s="63"/>
      <c r="L1924" s="63"/>
      <c r="M1924" s="63"/>
    </row>
    <row r="1925" spans="1:13" outlineLevel="1">
      <c r="A1925" s="6"/>
      <c r="B1925" s="36">
        <v>42710</v>
      </c>
      <c r="C1925" s="37">
        <v>0.9375</v>
      </c>
      <c r="D1925" s="39">
        <v>0</v>
      </c>
      <c r="E1925" s="39">
        <v>47.03</v>
      </c>
      <c r="F1925" s="11">
        <v>0</v>
      </c>
      <c r="G1925" s="11">
        <v>47.476785000000007</v>
      </c>
      <c r="H1925" s="8">
        <f t="shared" si="82"/>
        <v>0</v>
      </c>
      <c r="K1925" s="63"/>
      <c r="L1925" s="63"/>
      <c r="M1925" s="63"/>
    </row>
    <row r="1926" spans="1:13" outlineLevel="1">
      <c r="A1926" s="6"/>
      <c r="B1926" s="36">
        <v>42710</v>
      </c>
      <c r="C1926" s="37">
        <v>0.95833333333333337</v>
      </c>
      <c r="D1926" s="39">
        <v>0</v>
      </c>
      <c r="E1926" s="39">
        <v>45.15</v>
      </c>
      <c r="F1926" s="11">
        <v>0</v>
      </c>
      <c r="G1926" s="11">
        <v>45.578924999999998</v>
      </c>
      <c r="H1926" s="8">
        <f t="shared" si="82"/>
        <v>0</v>
      </c>
      <c r="K1926" s="63"/>
      <c r="L1926" s="63"/>
      <c r="M1926" s="63"/>
    </row>
    <row r="1927" spans="1:13" outlineLevel="1">
      <c r="A1927" s="6"/>
      <c r="B1927" s="36">
        <v>42710</v>
      </c>
      <c r="C1927" s="37">
        <v>0.97916666666666663</v>
      </c>
      <c r="D1927" s="39">
        <v>0</v>
      </c>
      <c r="E1927" s="39">
        <v>44.96</v>
      </c>
      <c r="F1927" s="11">
        <v>0</v>
      </c>
      <c r="G1927" s="11">
        <v>45.387120000000003</v>
      </c>
      <c r="H1927" s="8">
        <f t="shared" si="82"/>
        <v>0</v>
      </c>
      <c r="K1927" s="63"/>
      <c r="L1927" s="63"/>
      <c r="M1927" s="63"/>
    </row>
    <row r="1928" spans="1:13" outlineLevel="1">
      <c r="A1928" s="6"/>
      <c r="B1928" s="36">
        <v>42711</v>
      </c>
      <c r="C1928" s="37">
        <v>2.0833333333333332E-2</v>
      </c>
      <c r="D1928" s="39">
        <v>0</v>
      </c>
      <c r="E1928" s="39">
        <v>44.98</v>
      </c>
      <c r="F1928" s="11">
        <v>0</v>
      </c>
      <c r="G1928" s="11">
        <v>45.407310000000003</v>
      </c>
      <c r="H1928" s="8">
        <f t="shared" si="82"/>
        <v>0</v>
      </c>
      <c r="K1928" s="63"/>
      <c r="L1928" s="63"/>
      <c r="M1928" s="63"/>
    </row>
    <row r="1929" spans="1:13" outlineLevel="1">
      <c r="A1929" s="6"/>
      <c r="B1929" s="36">
        <v>42711</v>
      </c>
      <c r="C1929" s="37">
        <v>4.1666666666666664E-2</v>
      </c>
      <c r="D1929" s="39">
        <v>0</v>
      </c>
      <c r="E1929" s="39">
        <v>44.99</v>
      </c>
      <c r="F1929" s="11">
        <v>0</v>
      </c>
      <c r="G1929" s="11">
        <v>45.417405000000002</v>
      </c>
      <c r="H1929" s="8">
        <f t="shared" si="82"/>
        <v>0</v>
      </c>
      <c r="K1929" s="63"/>
      <c r="L1929" s="63"/>
      <c r="M1929" s="63"/>
    </row>
    <row r="1930" spans="1:13" outlineLevel="1">
      <c r="A1930" s="6"/>
      <c r="B1930" s="36">
        <v>42711</v>
      </c>
      <c r="C1930" s="37">
        <v>6.25E-2</v>
      </c>
      <c r="D1930" s="39">
        <v>0</v>
      </c>
      <c r="E1930" s="39">
        <v>44.1</v>
      </c>
      <c r="F1930" s="11">
        <v>0</v>
      </c>
      <c r="G1930" s="11">
        <v>44.518950000000004</v>
      </c>
      <c r="H1930" s="8">
        <f t="shared" si="82"/>
        <v>0</v>
      </c>
      <c r="K1930" s="63"/>
      <c r="L1930" s="63"/>
      <c r="M1930" s="63"/>
    </row>
    <row r="1931" spans="1:13" outlineLevel="1">
      <c r="A1931" s="6"/>
      <c r="B1931" s="36">
        <v>42711</v>
      </c>
      <c r="C1931" s="37">
        <v>8.3333333333333329E-2</v>
      </c>
      <c r="D1931" s="39">
        <v>0</v>
      </c>
      <c r="E1931" s="39">
        <v>44.96</v>
      </c>
      <c r="F1931" s="11">
        <v>0</v>
      </c>
      <c r="G1931" s="11">
        <v>45.387120000000003</v>
      </c>
      <c r="H1931" s="8">
        <f t="shared" si="82"/>
        <v>0</v>
      </c>
      <c r="K1931" s="63"/>
      <c r="L1931" s="63"/>
      <c r="M1931" s="63"/>
    </row>
    <row r="1932" spans="1:13" outlineLevel="1">
      <c r="A1932" s="6"/>
      <c r="B1932" s="36">
        <v>42711</v>
      </c>
      <c r="C1932" s="37">
        <v>0.10416666666666667</v>
      </c>
      <c r="D1932" s="39">
        <v>0</v>
      </c>
      <c r="E1932" s="39">
        <v>44.95</v>
      </c>
      <c r="F1932" s="11">
        <v>0</v>
      </c>
      <c r="G1932" s="11">
        <v>45.377025000000003</v>
      </c>
      <c r="H1932" s="8">
        <f t="shared" si="82"/>
        <v>0</v>
      </c>
      <c r="K1932" s="63"/>
      <c r="L1932" s="63"/>
      <c r="M1932" s="63"/>
    </row>
    <row r="1933" spans="1:13" outlineLevel="1">
      <c r="A1933" s="6"/>
      <c r="B1933" s="36">
        <v>42711</v>
      </c>
      <c r="C1933" s="37">
        <v>0.125</v>
      </c>
      <c r="D1933" s="39">
        <v>0</v>
      </c>
      <c r="E1933" s="39">
        <v>44.95</v>
      </c>
      <c r="F1933" s="11">
        <v>0</v>
      </c>
      <c r="G1933" s="11">
        <v>45.377025000000003</v>
      </c>
      <c r="H1933" s="8">
        <f t="shared" si="82"/>
        <v>0</v>
      </c>
      <c r="K1933" s="63"/>
      <c r="L1933" s="63"/>
      <c r="M1933" s="63"/>
    </row>
    <row r="1934" spans="1:13" outlineLevel="1">
      <c r="A1934" s="6"/>
      <c r="B1934" s="36">
        <v>42711</v>
      </c>
      <c r="C1934" s="37">
        <v>0.14583333333333334</v>
      </c>
      <c r="D1934" s="39">
        <v>0</v>
      </c>
      <c r="E1934" s="39">
        <v>44.8</v>
      </c>
      <c r="F1934" s="11">
        <v>0</v>
      </c>
      <c r="G1934" s="11">
        <v>45.2256</v>
      </c>
      <c r="H1934" s="8">
        <f t="shared" si="82"/>
        <v>0</v>
      </c>
      <c r="K1934" s="63"/>
      <c r="L1934" s="63"/>
      <c r="M1934" s="63"/>
    </row>
    <row r="1935" spans="1:13" outlineLevel="1">
      <c r="A1935" s="6"/>
      <c r="B1935" s="36">
        <v>42711</v>
      </c>
      <c r="C1935" s="37">
        <v>0.16666666666666666</v>
      </c>
      <c r="D1935" s="39">
        <v>0</v>
      </c>
      <c r="E1935" s="39">
        <v>43.69</v>
      </c>
      <c r="F1935" s="11">
        <v>0</v>
      </c>
      <c r="G1935" s="11">
        <v>44.105055</v>
      </c>
      <c r="H1935" s="8">
        <f t="shared" si="82"/>
        <v>0</v>
      </c>
      <c r="K1935" s="63"/>
      <c r="L1935" s="63"/>
      <c r="M1935" s="63"/>
    </row>
    <row r="1936" spans="1:13" outlineLevel="1">
      <c r="A1936" s="6"/>
      <c r="B1936" s="36">
        <v>42711</v>
      </c>
      <c r="C1936" s="37">
        <v>0.1875</v>
      </c>
      <c r="D1936" s="39">
        <v>0</v>
      </c>
      <c r="E1936" s="39">
        <v>54.99</v>
      </c>
      <c r="F1936" s="11">
        <v>0</v>
      </c>
      <c r="G1936" s="11">
        <v>55.512405000000008</v>
      </c>
      <c r="H1936" s="8">
        <f t="shared" si="82"/>
        <v>0</v>
      </c>
      <c r="K1936" s="63"/>
      <c r="L1936" s="63"/>
      <c r="M1936" s="63"/>
    </row>
    <row r="1937" spans="1:13" outlineLevel="1">
      <c r="A1937" s="6"/>
      <c r="B1937" s="36">
        <v>42711</v>
      </c>
      <c r="C1937" s="37">
        <v>0.20833333333333334</v>
      </c>
      <c r="D1937" s="39">
        <v>1.5009E-2</v>
      </c>
      <c r="E1937" s="39">
        <v>42.39</v>
      </c>
      <c r="F1937" s="11">
        <v>1.5004497300000001E-2</v>
      </c>
      <c r="G1937" s="11">
        <v>42.792705000000005</v>
      </c>
      <c r="H1937" s="8">
        <f t="shared" si="82"/>
        <v>2.0287174927678033</v>
      </c>
      <c r="K1937" s="63"/>
      <c r="L1937" s="63"/>
      <c r="M1937" s="63"/>
    </row>
    <row r="1938" spans="1:13" outlineLevel="1">
      <c r="A1938" s="6"/>
      <c r="B1938" s="36">
        <v>42711</v>
      </c>
      <c r="C1938" s="37">
        <v>0.22916666666666666</v>
      </c>
      <c r="D1938" s="39">
        <v>0.15173200000000001</v>
      </c>
      <c r="E1938" s="39">
        <v>50.36</v>
      </c>
      <c r="F1938" s="11">
        <v>0.15168648040000002</v>
      </c>
      <c r="G1938" s="11">
        <v>50.838419999999999</v>
      </c>
      <c r="H1938" s="8">
        <f t="shared" si="82"/>
        <v>19.288692512303033</v>
      </c>
      <c r="K1938" s="63"/>
      <c r="L1938" s="63"/>
      <c r="M1938" s="63"/>
    </row>
    <row r="1939" spans="1:13" outlineLevel="1">
      <c r="A1939" s="6"/>
      <c r="B1939" s="36">
        <v>42711</v>
      </c>
      <c r="C1939" s="37">
        <v>0.25</v>
      </c>
      <c r="D1939" s="39">
        <v>0.44199199999999994</v>
      </c>
      <c r="E1939" s="39">
        <v>52.09</v>
      </c>
      <c r="F1939" s="11">
        <v>0.44185940239999993</v>
      </c>
      <c r="G1939" s="11">
        <v>52.584855000000005</v>
      </c>
      <c r="H1939" s="8">
        <f t="shared" si="82"/>
        <v>55.415861021609338</v>
      </c>
      <c r="K1939" s="63"/>
      <c r="L1939" s="63"/>
      <c r="M1939" s="63"/>
    </row>
    <row r="1940" spans="1:13" outlineLevel="1">
      <c r="A1940" s="6"/>
      <c r="B1940" s="36">
        <v>42711</v>
      </c>
      <c r="C1940" s="37">
        <v>0.27083333333333331</v>
      </c>
      <c r="D1940" s="39">
        <v>1.0826610000000001</v>
      </c>
      <c r="E1940" s="39">
        <v>51.08</v>
      </c>
      <c r="F1940" s="11">
        <v>1.0823362017000002</v>
      </c>
      <c r="G1940" s="11">
        <v>51.565260000000002</v>
      </c>
      <c r="H1940" s="8">
        <f t="shared" si="82"/>
        <v>136.8448962545271</v>
      </c>
      <c r="K1940" s="63"/>
      <c r="L1940" s="63"/>
      <c r="M1940" s="63"/>
    </row>
    <row r="1941" spans="1:13" outlineLevel="1">
      <c r="A1941" s="6"/>
      <c r="B1941" s="36">
        <v>42711</v>
      </c>
      <c r="C1941" s="37">
        <v>0.29166666666666669</v>
      </c>
      <c r="D1941" s="39">
        <v>1.939961</v>
      </c>
      <c r="E1941" s="39">
        <v>55.25</v>
      </c>
      <c r="F1941" s="11">
        <v>1.9393790117</v>
      </c>
      <c r="G1941" s="11">
        <v>55.774875000000002</v>
      </c>
      <c r="H1941" s="8">
        <f t="shared" si="82"/>
        <v>237.04084212740895</v>
      </c>
      <c r="K1941" s="63"/>
      <c r="L1941" s="63"/>
      <c r="M1941" s="63"/>
    </row>
    <row r="1942" spans="1:13" outlineLevel="1">
      <c r="A1942" s="6"/>
      <c r="B1942" s="36">
        <v>42711</v>
      </c>
      <c r="C1942" s="37">
        <v>0.3125</v>
      </c>
      <c r="D1942" s="39">
        <v>2.6680000000000001</v>
      </c>
      <c r="E1942" s="39">
        <v>46.28</v>
      </c>
      <c r="F1942" s="11">
        <v>2.6671996000000004</v>
      </c>
      <c r="G1942" s="11">
        <v>46.719660000000005</v>
      </c>
      <c r="H1942" s="8">
        <f t="shared" si="82"/>
        <v>350.15087033586406</v>
      </c>
      <c r="K1942" s="63"/>
      <c r="L1942" s="63"/>
      <c r="M1942" s="63"/>
    </row>
    <row r="1943" spans="1:13" outlineLevel="1">
      <c r="A1943" s="6"/>
      <c r="B1943" s="36">
        <v>42711</v>
      </c>
      <c r="C1943" s="37">
        <v>0.33333333333333331</v>
      </c>
      <c r="D1943" s="39">
        <v>3.741803</v>
      </c>
      <c r="E1943" s="39">
        <v>47.03</v>
      </c>
      <c r="F1943" s="11">
        <v>3.7406804591</v>
      </c>
      <c r="G1943" s="11">
        <v>47.476785000000007</v>
      </c>
      <c r="H1943" s="8">
        <f t="shared" si="82"/>
        <v>488.24563980940798</v>
      </c>
      <c r="K1943" s="63"/>
      <c r="L1943" s="63"/>
      <c r="M1943" s="63"/>
    </row>
    <row r="1944" spans="1:13" outlineLevel="1">
      <c r="A1944" s="6"/>
      <c r="B1944" s="36">
        <v>42711</v>
      </c>
      <c r="C1944" s="37">
        <v>0.35416666666666669</v>
      </c>
      <c r="D1944" s="39">
        <v>4.4926360000000001</v>
      </c>
      <c r="E1944" s="39">
        <v>58.4</v>
      </c>
      <c r="F1944" s="11">
        <v>4.4912882092000004</v>
      </c>
      <c r="G1944" s="11">
        <v>58.954799999999999</v>
      </c>
      <c r="H1944" s="8">
        <f t="shared" si="82"/>
        <v>534.66630312185589</v>
      </c>
      <c r="K1944" s="63"/>
      <c r="L1944" s="63"/>
      <c r="M1944" s="63"/>
    </row>
    <row r="1945" spans="1:13" outlineLevel="1">
      <c r="A1945" s="6"/>
      <c r="B1945" s="36">
        <v>42711</v>
      </c>
      <c r="C1945" s="37">
        <v>0.375</v>
      </c>
      <c r="D1945" s="39">
        <v>4.9292540000000002</v>
      </c>
      <c r="E1945" s="39">
        <v>59.19</v>
      </c>
      <c r="F1945" s="11">
        <v>4.9277752238000003</v>
      </c>
      <c r="G1945" s="11">
        <v>59.752305</v>
      </c>
      <c r="H1945" s="8">
        <f t="shared" si="82"/>
        <v>582.69806169245919</v>
      </c>
      <c r="K1945" s="63"/>
      <c r="L1945" s="63"/>
      <c r="M1945" s="63"/>
    </row>
    <row r="1946" spans="1:13" outlineLevel="1">
      <c r="A1946" s="6"/>
      <c r="B1946" s="36">
        <v>42711</v>
      </c>
      <c r="C1946" s="37">
        <v>0.39583333333333331</v>
      </c>
      <c r="D1946" s="39">
        <v>5.5999840000000001</v>
      </c>
      <c r="E1946" s="39">
        <v>49.24</v>
      </c>
      <c r="F1946" s="11">
        <v>5.5983040048000001</v>
      </c>
      <c r="G1946" s="11">
        <v>49.707780000000007</v>
      </c>
      <c r="H1946" s="8">
        <f t="shared" si="82"/>
        <v>718.21884901068256</v>
      </c>
      <c r="K1946" s="63"/>
      <c r="L1946" s="63"/>
      <c r="M1946" s="63"/>
    </row>
    <row r="1947" spans="1:13" outlineLevel="1">
      <c r="A1947" s="6"/>
      <c r="B1947" s="36">
        <v>42711</v>
      </c>
      <c r="C1947" s="37">
        <v>0.41666666666666669</v>
      </c>
      <c r="D1947" s="39">
        <v>5.9188240000000008</v>
      </c>
      <c r="E1947" s="39">
        <v>44.17</v>
      </c>
      <c r="F1947" s="11">
        <v>5.9170483528000011</v>
      </c>
      <c r="G1947" s="11">
        <v>44.589615000000002</v>
      </c>
      <c r="H1947" s="8">
        <f t="shared" si="82"/>
        <v>789.39569881066393</v>
      </c>
      <c r="K1947" s="63"/>
      <c r="L1947" s="63"/>
      <c r="M1947" s="63"/>
    </row>
    <row r="1948" spans="1:13" outlineLevel="1">
      <c r="A1948" s="6"/>
      <c r="B1948" s="36">
        <v>42711</v>
      </c>
      <c r="C1948" s="37">
        <v>0.4375</v>
      </c>
      <c r="D1948" s="39">
        <v>6.4027719999999997</v>
      </c>
      <c r="E1948" s="39">
        <v>48.06</v>
      </c>
      <c r="F1948" s="11">
        <v>6.4008511684</v>
      </c>
      <c r="G1948" s="11">
        <v>48.516570000000009</v>
      </c>
      <c r="H1948" s="8">
        <f t="shared" si="82"/>
        <v>828.80416420393965</v>
      </c>
      <c r="K1948" s="63"/>
      <c r="L1948" s="63"/>
      <c r="M1948" s="63"/>
    </row>
    <row r="1949" spans="1:13" outlineLevel="1">
      <c r="A1949" s="6"/>
      <c r="B1949" s="36">
        <v>42711</v>
      </c>
      <c r="C1949" s="37">
        <v>0.45833333333333331</v>
      </c>
      <c r="D1949" s="39">
        <v>6.5349360000000001</v>
      </c>
      <c r="E1949" s="39">
        <v>44.44</v>
      </c>
      <c r="F1949" s="11">
        <v>6.5329755191999999</v>
      </c>
      <c r="G1949" s="11">
        <v>44.862180000000002</v>
      </c>
      <c r="H1949" s="8">
        <f t="shared" si="82"/>
        <v>869.7861187396561</v>
      </c>
      <c r="K1949" s="63"/>
      <c r="L1949" s="63"/>
      <c r="M1949" s="63"/>
    </row>
    <row r="1950" spans="1:13" outlineLevel="1">
      <c r="A1950" s="6"/>
      <c r="B1950" s="36">
        <v>42711</v>
      </c>
      <c r="C1950" s="37">
        <v>0.47916666666666669</v>
      </c>
      <c r="D1950" s="39">
        <v>6.5914920000000006</v>
      </c>
      <c r="E1950" s="39">
        <v>53.09</v>
      </c>
      <c r="F1950" s="11">
        <v>6.5895145524000007</v>
      </c>
      <c r="G1950" s="11">
        <v>53.594355000000007</v>
      </c>
      <c r="H1950" s="8">
        <f t="shared" si="82"/>
        <v>819.77280812820834</v>
      </c>
      <c r="K1950" s="63"/>
      <c r="L1950" s="63"/>
      <c r="M1950" s="63"/>
    </row>
    <row r="1951" spans="1:13" outlineLevel="1">
      <c r="A1951" s="6"/>
      <c r="B1951" s="36">
        <v>42711</v>
      </c>
      <c r="C1951" s="37">
        <v>0.5</v>
      </c>
      <c r="D1951" s="39">
        <v>6.5935560000000004</v>
      </c>
      <c r="E1951" s="39">
        <v>60.58</v>
      </c>
      <c r="F1951" s="11">
        <v>6.5915779332000008</v>
      </c>
      <c r="G1951" s="11">
        <v>61.15551</v>
      </c>
      <c r="H1951" s="8">
        <f t="shared" si="82"/>
        <v>770.18956190000824</v>
      </c>
      <c r="K1951" s="63"/>
      <c r="L1951" s="63"/>
      <c r="M1951" s="63"/>
    </row>
    <row r="1952" spans="1:13" outlineLevel="1">
      <c r="A1952" s="6"/>
      <c r="B1952" s="36">
        <v>42711</v>
      </c>
      <c r="C1952" s="37">
        <v>0.52083333333333337</v>
      </c>
      <c r="D1952" s="39">
        <v>6.6074470000000005</v>
      </c>
      <c r="E1952" s="39">
        <v>56.31</v>
      </c>
      <c r="F1952" s="11">
        <v>6.6054647659000008</v>
      </c>
      <c r="G1952" s="11">
        <v>56.844945000000003</v>
      </c>
      <c r="H1952" s="8">
        <f t="shared" si="82"/>
        <v>800.28544701317674</v>
      </c>
      <c r="K1952" s="63"/>
      <c r="L1952" s="63"/>
      <c r="M1952" s="63"/>
    </row>
    <row r="1953" spans="1:13" outlineLevel="1">
      <c r="A1953" s="6"/>
      <c r="B1953" s="36">
        <v>42711</v>
      </c>
      <c r="C1953" s="37">
        <v>0.54166666666666663</v>
      </c>
      <c r="D1953" s="39">
        <v>6.472747</v>
      </c>
      <c r="E1953" s="39">
        <v>58.2</v>
      </c>
      <c r="F1953" s="11">
        <v>6.4708051758999998</v>
      </c>
      <c r="G1953" s="11">
        <v>58.752900000000004</v>
      </c>
      <c r="H1953" s="8">
        <f t="shared" si="82"/>
        <v>771.62475189106476</v>
      </c>
      <c r="K1953" s="63"/>
      <c r="L1953" s="63"/>
      <c r="M1953" s="63"/>
    </row>
    <row r="1954" spans="1:13" outlineLevel="1">
      <c r="A1954" s="6"/>
      <c r="B1954" s="36">
        <v>42711</v>
      </c>
      <c r="C1954" s="37">
        <v>0.5625</v>
      </c>
      <c r="D1954" s="39">
        <v>6.4635220000000002</v>
      </c>
      <c r="E1954" s="39">
        <v>56.65</v>
      </c>
      <c r="F1954" s="11">
        <v>6.4615829434000007</v>
      </c>
      <c r="G1954" s="11">
        <v>57.188175000000001</v>
      </c>
      <c r="H1954" s="8">
        <f t="shared" si="82"/>
        <v>780.63562778102573</v>
      </c>
      <c r="K1954" s="63"/>
      <c r="L1954" s="63"/>
      <c r="M1954" s="63"/>
    </row>
    <row r="1955" spans="1:13" outlineLevel="1">
      <c r="A1955" s="6"/>
      <c r="B1955" s="36">
        <v>42711</v>
      </c>
      <c r="C1955" s="37">
        <v>0.58333333333333337</v>
      </c>
      <c r="D1955" s="39">
        <v>6.2234720000000001</v>
      </c>
      <c r="E1955" s="39">
        <v>68.19</v>
      </c>
      <c r="F1955" s="11">
        <v>6.2216049584000004</v>
      </c>
      <c r="G1955" s="11">
        <v>68.837805000000003</v>
      </c>
      <c r="H1955" s="8">
        <f t="shared" si="82"/>
        <v>679.16405368182768</v>
      </c>
      <c r="K1955" s="63"/>
      <c r="L1955" s="63"/>
      <c r="M1955" s="63"/>
    </row>
    <row r="1956" spans="1:13" outlineLevel="1">
      <c r="A1956" s="6"/>
      <c r="B1956" s="36">
        <v>42711</v>
      </c>
      <c r="C1956" s="37">
        <v>0.60416666666666663</v>
      </c>
      <c r="D1956" s="39">
        <v>5.8105740000000008</v>
      </c>
      <c r="E1956" s="39">
        <v>65.489999999999995</v>
      </c>
      <c r="F1956" s="11">
        <v>5.8088308278000014</v>
      </c>
      <c r="G1956" s="11">
        <v>66.112155000000001</v>
      </c>
      <c r="H1956" s="8">
        <f t="shared" si="82"/>
        <v>649.93756329210828</v>
      </c>
      <c r="K1956" s="63"/>
      <c r="L1956" s="63"/>
      <c r="M1956" s="63"/>
    </row>
    <row r="1957" spans="1:13" outlineLevel="1">
      <c r="A1957" s="6"/>
      <c r="B1957" s="36">
        <v>42711</v>
      </c>
      <c r="C1957" s="37">
        <v>0.625</v>
      </c>
      <c r="D1957" s="39">
        <v>5.3191639999999998</v>
      </c>
      <c r="E1957" s="39">
        <v>71.75</v>
      </c>
      <c r="F1957" s="11">
        <v>5.3175682508</v>
      </c>
      <c r="G1957" s="11">
        <v>72.431625000000011</v>
      </c>
      <c r="H1957" s="8">
        <f t="shared" si="82"/>
        <v>561.36703918854835</v>
      </c>
      <c r="K1957" s="63"/>
      <c r="L1957" s="63"/>
      <c r="M1957" s="63"/>
    </row>
    <row r="1958" spans="1:13" outlineLevel="1">
      <c r="A1958" s="6"/>
      <c r="B1958" s="36">
        <v>42711</v>
      </c>
      <c r="C1958" s="37">
        <v>0.64583333333333337</v>
      </c>
      <c r="D1958" s="39">
        <v>4.7231819999999995</v>
      </c>
      <c r="E1958" s="39">
        <v>69.959999999999994</v>
      </c>
      <c r="F1958" s="11">
        <v>4.7217650453999997</v>
      </c>
      <c r="G1958" s="11">
        <v>70.624619999999993</v>
      </c>
      <c r="H1958" s="8">
        <f t="shared" si="82"/>
        <v>507.00131602054228</v>
      </c>
      <c r="K1958" s="63"/>
      <c r="L1958" s="63"/>
      <c r="M1958" s="63"/>
    </row>
    <row r="1959" spans="1:13" outlineLevel="1">
      <c r="A1959" s="6"/>
      <c r="B1959" s="36">
        <v>42711</v>
      </c>
      <c r="C1959" s="37">
        <v>0.66666666666666663</v>
      </c>
      <c r="D1959" s="39">
        <v>4.0236989999999997</v>
      </c>
      <c r="E1959" s="39">
        <v>69.900000000000006</v>
      </c>
      <c r="F1959" s="11">
        <v>4.0224918902999995</v>
      </c>
      <c r="G1959" s="11">
        <v>70.564050000000009</v>
      </c>
      <c r="H1959" s="8">
        <f t="shared" si="82"/>
        <v>432.16023760167622</v>
      </c>
      <c r="K1959" s="63"/>
      <c r="L1959" s="63"/>
      <c r="M1959" s="63"/>
    </row>
    <row r="1960" spans="1:13" outlineLevel="1">
      <c r="A1960" s="6"/>
      <c r="B1960" s="36">
        <v>42711</v>
      </c>
      <c r="C1960" s="37">
        <v>0.6875</v>
      </c>
      <c r="D1960" s="39">
        <v>3.2292979999999996</v>
      </c>
      <c r="E1960" s="39">
        <v>65.95</v>
      </c>
      <c r="F1960" s="11">
        <v>3.2283292105999997</v>
      </c>
      <c r="G1960" s="11">
        <v>66.576525000000004</v>
      </c>
      <c r="H1960" s="8">
        <f t="shared" si="82"/>
        <v>359.7116590890588</v>
      </c>
      <c r="K1960" s="63"/>
      <c r="L1960" s="63"/>
      <c r="M1960" s="63"/>
    </row>
    <row r="1961" spans="1:13" outlineLevel="1">
      <c r="A1961" s="6"/>
      <c r="B1961" s="36">
        <v>42711</v>
      </c>
      <c r="C1961" s="37">
        <v>0.70833333333333337</v>
      </c>
      <c r="D1961" s="39">
        <v>2.3403659999999999</v>
      </c>
      <c r="E1961" s="39">
        <v>52.31</v>
      </c>
      <c r="F1961" s="11">
        <v>2.3396638902000002</v>
      </c>
      <c r="G1961" s="11">
        <v>52.806945000000006</v>
      </c>
      <c r="H1961" s="8">
        <f t="shared" si="82"/>
        <v>292.90967008732258</v>
      </c>
      <c r="K1961" s="63"/>
      <c r="L1961" s="63"/>
      <c r="M1961" s="63"/>
    </row>
    <row r="1962" spans="1:13" outlineLevel="1">
      <c r="A1962" s="6"/>
      <c r="B1962" s="36">
        <v>42711</v>
      </c>
      <c r="C1962" s="37">
        <v>0.72916666666666663</v>
      </c>
      <c r="D1962" s="39">
        <v>1.431886</v>
      </c>
      <c r="E1962" s="39">
        <v>46.46</v>
      </c>
      <c r="F1962" s="11">
        <v>1.4314564342</v>
      </c>
      <c r="G1962" s="11">
        <v>46.901370000000007</v>
      </c>
      <c r="H1962" s="8">
        <f t="shared" si="82"/>
        <v>187.66197742830514</v>
      </c>
      <c r="K1962" s="63"/>
      <c r="L1962" s="63"/>
      <c r="M1962" s="63"/>
    </row>
    <row r="1963" spans="1:13" outlineLevel="1">
      <c r="A1963" s="6"/>
      <c r="B1963" s="36">
        <v>42711</v>
      </c>
      <c r="C1963" s="37">
        <v>0.75</v>
      </c>
      <c r="D1963" s="39">
        <v>0.65916100000000011</v>
      </c>
      <c r="E1963" s="39">
        <v>47.94</v>
      </c>
      <c r="F1963" s="11">
        <v>0.65896325170000014</v>
      </c>
      <c r="G1963" s="11">
        <v>48.395429999999998</v>
      </c>
      <c r="H1963" s="8">
        <f t="shared" si="82"/>
        <v>85.404648882380286</v>
      </c>
      <c r="K1963" s="63"/>
      <c r="L1963" s="63"/>
      <c r="M1963" s="63"/>
    </row>
    <row r="1964" spans="1:13" outlineLevel="1">
      <c r="A1964" s="6"/>
      <c r="B1964" s="36">
        <v>42711</v>
      </c>
      <c r="C1964" s="37">
        <v>0.77083333333333337</v>
      </c>
      <c r="D1964" s="39">
        <v>0.24637099999999998</v>
      </c>
      <c r="E1964" s="39">
        <v>45.14</v>
      </c>
      <c r="F1964" s="11">
        <v>0.2462970887</v>
      </c>
      <c r="G1964" s="11">
        <v>45.568830000000005</v>
      </c>
      <c r="H1964" s="8">
        <f t="shared" si="82"/>
        <v>32.617411624134782</v>
      </c>
      <c r="K1964" s="63"/>
      <c r="L1964" s="63"/>
      <c r="M1964" s="63"/>
    </row>
    <row r="1965" spans="1:13" outlineLevel="1">
      <c r="A1965" s="6"/>
      <c r="B1965" s="36">
        <v>42711</v>
      </c>
      <c r="C1965" s="37">
        <v>0.79166666666666663</v>
      </c>
      <c r="D1965" s="39">
        <v>7.6854000000000006E-2</v>
      </c>
      <c r="E1965" s="39">
        <v>44.96</v>
      </c>
      <c r="F1965" s="11">
        <v>7.6830943800000009E-2</v>
      </c>
      <c r="G1965" s="11">
        <v>45.387120000000003</v>
      </c>
      <c r="H1965" s="8">
        <f t="shared" si="82"/>
        <v>10.188772730436144</v>
      </c>
      <c r="K1965" s="63"/>
      <c r="L1965" s="63"/>
      <c r="M1965" s="63"/>
    </row>
    <row r="1966" spans="1:13" outlineLevel="1">
      <c r="A1966" s="6"/>
      <c r="B1966" s="36">
        <v>42711</v>
      </c>
      <c r="C1966" s="37">
        <v>0.8125</v>
      </c>
      <c r="D1966" s="39">
        <v>2.666E-3</v>
      </c>
      <c r="E1966" s="39">
        <v>44.96</v>
      </c>
      <c r="F1966" s="11">
        <v>2.6652002E-3</v>
      </c>
      <c r="G1966" s="11">
        <v>45.387120000000003</v>
      </c>
      <c r="H1966" s="8">
        <f t="shared" si="82"/>
        <v>0.35343987429857598</v>
      </c>
      <c r="K1966" s="63"/>
      <c r="L1966" s="63"/>
      <c r="M1966" s="63"/>
    </row>
    <row r="1967" spans="1:13" outlineLevel="1">
      <c r="A1967" s="6"/>
      <c r="B1967" s="36">
        <v>42711</v>
      </c>
      <c r="C1967" s="37">
        <v>0.83333333333333337</v>
      </c>
      <c r="D1967" s="39">
        <v>0</v>
      </c>
      <c r="E1967" s="39">
        <v>48.15</v>
      </c>
      <c r="F1967" s="11">
        <v>0</v>
      </c>
      <c r="G1967" s="11">
        <v>48.607424999999999</v>
      </c>
      <c r="H1967" s="8">
        <f t="shared" ref="H1967:H2030" si="83">F1967*($B$6-G1967)</f>
        <v>0</v>
      </c>
      <c r="K1967" s="63"/>
      <c r="L1967" s="63"/>
      <c r="M1967" s="63"/>
    </row>
    <row r="1968" spans="1:13" outlineLevel="1">
      <c r="A1968" s="6"/>
      <c r="B1968" s="36">
        <v>42711</v>
      </c>
      <c r="C1968" s="37">
        <v>0.85416666666666663</v>
      </c>
      <c r="D1968" s="39">
        <v>0</v>
      </c>
      <c r="E1968" s="39">
        <v>44.29</v>
      </c>
      <c r="F1968" s="11">
        <v>0</v>
      </c>
      <c r="G1968" s="11">
        <v>44.710754999999999</v>
      </c>
      <c r="H1968" s="8">
        <f t="shared" si="83"/>
        <v>0</v>
      </c>
      <c r="K1968" s="63"/>
      <c r="L1968" s="63"/>
      <c r="M1968" s="63"/>
    </row>
    <row r="1969" spans="1:13" outlineLevel="1">
      <c r="A1969" s="6"/>
      <c r="B1969" s="36">
        <v>42711</v>
      </c>
      <c r="C1969" s="37">
        <v>0.875</v>
      </c>
      <c r="D1969" s="39">
        <v>0</v>
      </c>
      <c r="E1969" s="39">
        <v>42.73</v>
      </c>
      <c r="F1969" s="11">
        <v>0</v>
      </c>
      <c r="G1969" s="11">
        <v>43.135934999999996</v>
      </c>
      <c r="H1969" s="8">
        <f t="shared" si="83"/>
        <v>0</v>
      </c>
      <c r="K1969" s="63"/>
      <c r="L1969" s="63"/>
      <c r="M1969" s="63"/>
    </row>
    <row r="1970" spans="1:13" outlineLevel="1">
      <c r="A1970" s="6"/>
      <c r="B1970" s="36">
        <v>42711</v>
      </c>
      <c r="C1970" s="37">
        <v>0.89583333333333337</v>
      </c>
      <c r="D1970" s="39">
        <v>0</v>
      </c>
      <c r="E1970" s="39">
        <v>41.19</v>
      </c>
      <c r="F1970" s="11">
        <v>0</v>
      </c>
      <c r="G1970" s="11">
        <v>41.581305</v>
      </c>
      <c r="H1970" s="8">
        <f t="shared" si="83"/>
        <v>0</v>
      </c>
      <c r="K1970" s="63"/>
      <c r="L1970" s="63"/>
      <c r="M1970" s="63"/>
    </row>
    <row r="1971" spans="1:13" outlineLevel="1">
      <c r="A1971" s="6"/>
      <c r="B1971" s="36">
        <v>42711</v>
      </c>
      <c r="C1971" s="37">
        <v>0.91666666666666663</v>
      </c>
      <c r="D1971" s="39">
        <v>0</v>
      </c>
      <c r="E1971" s="39">
        <v>38.19</v>
      </c>
      <c r="F1971" s="11">
        <v>0</v>
      </c>
      <c r="G1971" s="11">
        <v>38.552804999999999</v>
      </c>
      <c r="H1971" s="8">
        <f t="shared" si="83"/>
        <v>0</v>
      </c>
      <c r="K1971" s="63"/>
      <c r="L1971" s="63"/>
      <c r="M1971" s="63"/>
    </row>
    <row r="1972" spans="1:13" outlineLevel="1">
      <c r="A1972" s="6"/>
      <c r="B1972" s="36">
        <v>42711</v>
      </c>
      <c r="C1972" s="37">
        <v>0.9375</v>
      </c>
      <c r="D1972" s="39">
        <v>0</v>
      </c>
      <c r="E1972" s="39">
        <v>53.4</v>
      </c>
      <c r="F1972" s="11">
        <v>0</v>
      </c>
      <c r="G1972" s="11">
        <v>53.907299999999999</v>
      </c>
      <c r="H1972" s="8">
        <f t="shared" si="83"/>
        <v>0</v>
      </c>
      <c r="K1972" s="63"/>
      <c r="L1972" s="63"/>
      <c r="M1972" s="63"/>
    </row>
    <row r="1973" spans="1:13" outlineLevel="1">
      <c r="A1973" s="6"/>
      <c r="B1973" s="36">
        <v>42711</v>
      </c>
      <c r="C1973" s="37">
        <v>0.95833333333333337</v>
      </c>
      <c r="D1973" s="39">
        <v>0</v>
      </c>
      <c r="E1973" s="39">
        <v>50.81</v>
      </c>
      <c r="F1973" s="11">
        <v>0</v>
      </c>
      <c r="G1973" s="11">
        <v>51.292695000000009</v>
      </c>
      <c r="H1973" s="8">
        <f t="shared" si="83"/>
        <v>0</v>
      </c>
      <c r="K1973" s="63"/>
      <c r="L1973" s="63"/>
      <c r="M1973" s="63"/>
    </row>
    <row r="1974" spans="1:13" outlineLevel="1">
      <c r="A1974" s="6"/>
      <c r="B1974" s="36">
        <v>42711</v>
      </c>
      <c r="C1974" s="37">
        <v>0.97916666666666663</v>
      </c>
      <c r="D1974" s="39">
        <v>0</v>
      </c>
      <c r="E1974" s="39">
        <v>43.1</v>
      </c>
      <c r="F1974" s="11">
        <v>0</v>
      </c>
      <c r="G1974" s="11">
        <v>43.509450000000001</v>
      </c>
      <c r="H1974" s="8">
        <f t="shared" si="83"/>
        <v>0</v>
      </c>
      <c r="K1974" s="63"/>
      <c r="L1974" s="63"/>
      <c r="M1974" s="63"/>
    </row>
    <row r="1975" spans="1:13" outlineLevel="1">
      <c r="A1975" s="6"/>
      <c r="B1975" s="36">
        <v>42712</v>
      </c>
      <c r="C1975" s="37">
        <v>2.0833333333333332E-2</v>
      </c>
      <c r="D1975" s="39">
        <v>0</v>
      </c>
      <c r="E1975" s="39">
        <v>42.37</v>
      </c>
      <c r="F1975" s="11">
        <v>0</v>
      </c>
      <c r="G1975" s="11">
        <v>42.772514999999999</v>
      </c>
      <c r="H1975" s="8">
        <f t="shared" si="83"/>
        <v>0</v>
      </c>
      <c r="K1975" s="63"/>
      <c r="L1975" s="63"/>
      <c r="M1975" s="63"/>
    </row>
    <row r="1976" spans="1:13" outlineLevel="1">
      <c r="A1976" s="6"/>
      <c r="B1976" s="36">
        <v>42712</v>
      </c>
      <c r="C1976" s="37">
        <v>4.1666666666666664E-2</v>
      </c>
      <c r="D1976" s="39">
        <v>0</v>
      </c>
      <c r="E1976" s="39">
        <v>34.21</v>
      </c>
      <c r="F1976" s="11">
        <v>0</v>
      </c>
      <c r="G1976" s="11">
        <v>34.534995000000002</v>
      </c>
      <c r="H1976" s="8">
        <f t="shared" si="83"/>
        <v>0</v>
      </c>
      <c r="K1976" s="63"/>
      <c r="L1976" s="63"/>
      <c r="M1976" s="63"/>
    </row>
    <row r="1977" spans="1:13" outlineLevel="1">
      <c r="A1977" s="6"/>
      <c r="B1977" s="36">
        <v>42712</v>
      </c>
      <c r="C1977" s="37">
        <v>6.25E-2</v>
      </c>
      <c r="D1977" s="39">
        <v>0</v>
      </c>
      <c r="E1977" s="39">
        <v>29.32</v>
      </c>
      <c r="F1977" s="11">
        <v>0</v>
      </c>
      <c r="G1977" s="11">
        <v>29.598540000000003</v>
      </c>
      <c r="H1977" s="8">
        <f t="shared" si="83"/>
        <v>0</v>
      </c>
      <c r="K1977" s="63"/>
      <c r="L1977" s="63"/>
      <c r="M1977" s="63"/>
    </row>
    <row r="1978" spans="1:13" outlineLevel="1">
      <c r="A1978" s="6"/>
      <c r="B1978" s="36">
        <v>42712</v>
      </c>
      <c r="C1978" s="37">
        <v>8.3333333333333329E-2</v>
      </c>
      <c r="D1978" s="39">
        <v>0</v>
      </c>
      <c r="E1978" s="39">
        <v>25.85</v>
      </c>
      <c r="F1978" s="11">
        <v>0</v>
      </c>
      <c r="G1978" s="11">
        <v>26.095575000000004</v>
      </c>
      <c r="H1978" s="8">
        <f t="shared" si="83"/>
        <v>0</v>
      </c>
      <c r="K1978" s="63"/>
      <c r="L1978" s="63"/>
      <c r="M1978" s="63"/>
    </row>
    <row r="1979" spans="1:13" outlineLevel="1">
      <c r="A1979" s="6"/>
      <c r="B1979" s="36">
        <v>42712</v>
      </c>
      <c r="C1979" s="37">
        <v>0.10416666666666667</v>
      </c>
      <c r="D1979" s="39">
        <v>0</v>
      </c>
      <c r="E1979" s="39">
        <v>17.37</v>
      </c>
      <c r="F1979" s="11">
        <v>0</v>
      </c>
      <c r="G1979" s="11">
        <v>17.535015000000001</v>
      </c>
      <c r="H1979" s="8">
        <f t="shared" si="83"/>
        <v>0</v>
      </c>
      <c r="K1979" s="63"/>
      <c r="L1979" s="63"/>
      <c r="M1979" s="63"/>
    </row>
    <row r="1980" spans="1:13" outlineLevel="1">
      <c r="A1980" s="6"/>
      <c r="B1980" s="36">
        <v>42712</v>
      </c>
      <c r="C1980" s="37">
        <v>0.125</v>
      </c>
      <c r="D1980" s="39">
        <v>0</v>
      </c>
      <c r="E1980" s="39">
        <v>13.22</v>
      </c>
      <c r="F1980" s="11">
        <v>0</v>
      </c>
      <c r="G1980" s="11">
        <v>13.345590000000001</v>
      </c>
      <c r="H1980" s="8">
        <f t="shared" si="83"/>
        <v>0</v>
      </c>
      <c r="K1980" s="63"/>
      <c r="L1980" s="63"/>
      <c r="M1980" s="63"/>
    </row>
    <row r="1981" spans="1:13" outlineLevel="1">
      <c r="A1981" s="6"/>
      <c r="B1981" s="36">
        <v>42712</v>
      </c>
      <c r="C1981" s="37">
        <v>0.14583333333333334</v>
      </c>
      <c r="D1981" s="39">
        <v>0</v>
      </c>
      <c r="E1981" s="39">
        <v>19.850000000000001</v>
      </c>
      <c r="F1981" s="11">
        <v>0</v>
      </c>
      <c r="G1981" s="11">
        <v>20.038575000000002</v>
      </c>
      <c r="H1981" s="8">
        <f t="shared" si="83"/>
        <v>0</v>
      </c>
      <c r="K1981" s="63"/>
      <c r="L1981" s="63"/>
      <c r="M1981" s="63"/>
    </row>
    <row r="1982" spans="1:13" outlineLevel="1">
      <c r="A1982" s="6"/>
      <c r="B1982" s="36">
        <v>42712</v>
      </c>
      <c r="C1982" s="37">
        <v>0.16666666666666666</v>
      </c>
      <c r="D1982" s="39">
        <v>0</v>
      </c>
      <c r="E1982" s="39">
        <v>25.32</v>
      </c>
      <c r="F1982" s="11">
        <v>0</v>
      </c>
      <c r="G1982" s="11">
        <v>25.560540000000003</v>
      </c>
      <c r="H1982" s="8">
        <f t="shared" si="83"/>
        <v>0</v>
      </c>
      <c r="K1982" s="63"/>
      <c r="L1982" s="63"/>
      <c r="M1982" s="63"/>
    </row>
    <row r="1983" spans="1:13" outlineLevel="1">
      <c r="A1983" s="6"/>
      <c r="B1983" s="36">
        <v>42712</v>
      </c>
      <c r="C1983" s="37">
        <v>0.1875</v>
      </c>
      <c r="D1983" s="39">
        <v>0</v>
      </c>
      <c r="E1983" s="39">
        <v>27.51</v>
      </c>
      <c r="F1983" s="11">
        <v>0</v>
      </c>
      <c r="G1983" s="11">
        <v>27.771345000000004</v>
      </c>
      <c r="H1983" s="8">
        <f t="shared" si="83"/>
        <v>0</v>
      </c>
      <c r="K1983" s="63"/>
      <c r="L1983" s="63"/>
      <c r="M1983" s="63"/>
    </row>
    <row r="1984" spans="1:13" outlineLevel="1">
      <c r="A1984" s="6"/>
      <c r="B1984" s="36">
        <v>42712</v>
      </c>
      <c r="C1984" s="37">
        <v>0.20833333333333334</v>
      </c>
      <c r="D1984" s="39">
        <v>8.4079999999999988E-3</v>
      </c>
      <c r="E1984" s="39">
        <v>29.26</v>
      </c>
      <c r="F1984" s="11">
        <v>8.4054775999999991E-3</v>
      </c>
      <c r="G1984" s="11">
        <v>29.537970000000005</v>
      </c>
      <c r="H1984" s="8">
        <f t="shared" si="83"/>
        <v>1.2478942676155278</v>
      </c>
      <c r="K1984" s="63"/>
      <c r="L1984" s="63"/>
      <c r="M1984" s="63"/>
    </row>
    <row r="1985" spans="1:13" outlineLevel="1">
      <c r="A1985" s="6"/>
      <c r="B1985" s="36">
        <v>42712</v>
      </c>
      <c r="C1985" s="37">
        <v>0.22916666666666666</v>
      </c>
      <c r="D1985" s="39">
        <v>0.14069999999999999</v>
      </c>
      <c r="E1985" s="39">
        <v>33.04</v>
      </c>
      <c r="F1985" s="11">
        <v>0.14065779</v>
      </c>
      <c r="G1985" s="11">
        <v>33.353880000000004</v>
      </c>
      <c r="H1985" s="8">
        <f t="shared" si="83"/>
        <v>20.3456035712748</v>
      </c>
      <c r="K1985" s="63"/>
      <c r="L1985" s="63"/>
      <c r="M1985" s="63"/>
    </row>
    <row r="1986" spans="1:13" outlineLevel="1">
      <c r="A1986" s="6"/>
      <c r="B1986" s="36">
        <v>42712</v>
      </c>
      <c r="C1986" s="37">
        <v>0.25</v>
      </c>
      <c r="D1986" s="39">
        <v>0.41246699999999997</v>
      </c>
      <c r="E1986" s="39">
        <v>30.77</v>
      </c>
      <c r="F1986" s="11">
        <v>0.41234325989999998</v>
      </c>
      <c r="G1986" s="11">
        <v>31.062315000000002</v>
      </c>
      <c r="H1986" s="8">
        <f t="shared" si="83"/>
        <v>60.58876403505932</v>
      </c>
      <c r="K1986" s="63"/>
      <c r="L1986" s="63"/>
      <c r="M1986" s="63"/>
    </row>
    <row r="1987" spans="1:13" outlineLevel="1">
      <c r="A1987" s="6"/>
      <c r="B1987" s="36">
        <v>42712</v>
      </c>
      <c r="C1987" s="37">
        <v>0.27083333333333331</v>
      </c>
      <c r="D1987" s="39">
        <v>1.0490720000000002</v>
      </c>
      <c r="E1987" s="39">
        <v>38.11</v>
      </c>
      <c r="F1987" s="11">
        <v>1.0487572784000003</v>
      </c>
      <c r="G1987" s="11">
        <v>38.472045000000001</v>
      </c>
      <c r="H1987" s="8">
        <f t="shared" si="83"/>
        <v>146.33095834651772</v>
      </c>
      <c r="K1987" s="63"/>
      <c r="L1987" s="63"/>
      <c r="M1987" s="63"/>
    </row>
    <row r="1988" spans="1:13" outlineLevel="1">
      <c r="A1988" s="6"/>
      <c r="B1988" s="36">
        <v>42712</v>
      </c>
      <c r="C1988" s="37">
        <v>0.29166666666666669</v>
      </c>
      <c r="D1988" s="39">
        <v>1.6653980000000002</v>
      </c>
      <c r="E1988" s="39">
        <v>47.42</v>
      </c>
      <c r="F1988" s="11">
        <v>1.6648983806000002</v>
      </c>
      <c r="G1988" s="11">
        <v>47.870490000000004</v>
      </c>
      <c r="H1988" s="8">
        <f t="shared" si="83"/>
        <v>216.65241046727149</v>
      </c>
      <c r="K1988" s="63"/>
      <c r="L1988" s="63"/>
      <c r="M1988" s="63"/>
    </row>
    <row r="1989" spans="1:13" outlineLevel="1">
      <c r="A1989" s="6"/>
      <c r="B1989" s="36">
        <v>42712</v>
      </c>
      <c r="C1989" s="37">
        <v>0.3125</v>
      </c>
      <c r="D1989" s="39">
        <v>2.480378</v>
      </c>
      <c r="E1989" s="39">
        <v>43.69</v>
      </c>
      <c r="F1989" s="11">
        <v>2.4796338865999998</v>
      </c>
      <c r="G1989" s="11">
        <v>44.105055</v>
      </c>
      <c r="H1989" s="8">
        <f t="shared" si="83"/>
        <v>332.01044286644321</v>
      </c>
      <c r="K1989" s="63"/>
      <c r="L1989" s="63"/>
      <c r="M1989" s="63"/>
    </row>
    <row r="1990" spans="1:13" outlineLevel="1">
      <c r="A1990" s="6"/>
      <c r="B1990" s="36">
        <v>42712</v>
      </c>
      <c r="C1990" s="37">
        <v>0.33333333333333331</v>
      </c>
      <c r="D1990" s="39">
        <v>3.3682559999999997</v>
      </c>
      <c r="E1990" s="39">
        <v>44.96</v>
      </c>
      <c r="F1990" s="11">
        <v>3.3672455231999998</v>
      </c>
      <c r="G1990" s="11">
        <v>45.387120000000003</v>
      </c>
      <c r="H1990" s="8">
        <f t="shared" si="83"/>
        <v>446.54012649865876</v>
      </c>
      <c r="K1990" s="63"/>
      <c r="L1990" s="63"/>
      <c r="M1990" s="63"/>
    </row>
    <row r="1991" spans="1:13" outlineLevel="1">
      <c r="A1991" s="6"/>
      <c r="B1991" s="36">
        <v>42712</v>
      </c>
      <c r="C1991" s="37">
        <v>0.35416666666666669</v>
      </c>
      <c r="D1991" s="39">
        <v>4.1868490000000005</v>
      </c>
      <c r="E1991" s="39">
        <v>49.98</v>
      </c>
      <c r="F1991" s="11">
        <v>4.1855929453000007</v>
      </c>
      <c r="G1991" s="11">
        <v>50.454810000000002</v>
      </c>
      <c r="H1991" s="8">
        <f t="shared" si="83"/>
        <v>533.85224747094821</v>
      </c>
      <c r="K1991" s="63"/>
      <c r="L1991" s="63"/>
      <c r="M1991" s="63"/>
    </row>
    <row r="1992" spans="1:13" outlineLevel="1">
      <c r="A1992" s="6"/>
      <c r="B1992" s="36">
        <v>42712</v>
      </c>
      <c r="C1992" s="37">
        <v>0.375</v>
      </c>
      <c r="D1992" s="39">
        <v>5.0776090000000007</v>
      </c>
      <c r="E1992" s="39">
        <v>51.52</v>
      </c>
      <c r="F1992" s="11">
        <v>5.0760857173000007</v>
      </c>
      <c r="G1992" s="11">
        <v>52.009440000000005</v>
      </c>
      <c r="H1992" s="8">
        <f t="shared" si="83"/>
        <v>639.53888213062874</v>
      </c>
      <c r="K1992" s="63"/>
      <c r="L1992" s="63"/>
      <c r="M1992" s="63"/>
    </row>
    <row r="1993" spans="1:13" outlineLevel="1">
      <c r="A1993" s="6"/>
      <c r="B1993" s="36">
        <v>42712</v>
      </c>
      <c r="C1993" s="37">
        <v>0.39583333333333331</v>
      </c>
      <c r="D1993" s="39">
        <v>5.5762019999999994</v>
      </c>
      <c r="E1993" s="39">
        <v>52.62</v>
      </c>
      <c r="F1993" s="11">
        <v>5.5745291394000001</v>
      </c>
      <c r="G1993" s="11">
        <v>53.119889999999998</v>
      </c>
      <c r="H1993" s="8">
        <f t="shared" si="83"/>
        <v>696.14781212647733</v>
      </c>
      <c r="K1993" s="63"/>
      <c r="L1993" s="63"/>
      <c r="M1993" s="63"/>
    </row>
    <row r="1994" spans="1:13" outlineLevel="1">
      <c r="A1994" s="6"/>
      <c r="B1994" s="36">
        <v>42712</v>
      </c>
      <c r="C1994" s="37">
        <v>0.41666666666666669</v>
      </c>
      <c r="D1994" s="39">
        <v>6.0574399999999997</v>
      </c>
      <c r="E1994" s="39">
        <v>51.13</v>
      </c>
      <c r="F1994" s="11">
        <v>6.0556227680000001</v>
      </c>
      <c r="G1994" s="11">
        <v>51.615735000000008</v>
      </c>
      <c r="H1994" s="8">
        <f t="shared" si="83"/>
        <v>765.33543265094556</v>
      </c>
      <c r="K1994" s="63"/>
      <c r="L1994" s="63"/>
      <c r="M1994" s="63"/>
    </row>
    <row r="1995" spans="1:13" outlineLevel="1">
      <c r="A1995" s="6"/>
      <c r="B1995" s="36">
        <v>42712</v>
      </c>
      <c r="C1995" s="37">
        <v>0.4375</v>
      </c>
      <c r="D1995" s="39">
        <v>6.4225560000000002</v>
      </c>
      <c r="E1995" s="39">
        <v>50.46</v>
      </c>
      <c r="F1995" s="11">
        <v>6.4206292332000006</v>
      </c>
      <c r="G1995" s="11">
        <v>50.939370000000004</v>
      </c>
      <c r="H1995" s="8">
        <f t="shared" si="83"/>
        <v>815.80919536680904</v>
      </c>
      <c r="K1995" s="63"/>
      <c r="L1995" s="63"/>
      <c r="M1995" s="63"/>
    </row>
    <row r="1996" spans="1:13" outlineLevel="1">
      <c r="A1996" s="6"/>
      <c r="B1996" s="36">
        <v>42712</v>
      </c>
      <c r="C1996" s="37">
        <v>0.45833333333333331</v>
      </c>
      <c r="D1996" s="39">
        <v>6.3642799999999999</v>
      </c>
      <c r="E1996" s="39">
        <v>49.05</v>
      </c>
      <c r="F1996" s="11">
        <v>6.362370716</v>
      </c>
      <c r="G1996" s="11">
        <v>49.515974999999997</v>
      </c>
      <c r="H1996" s="8">
        <f t="shared" si="83"/>
        <v>817.46299813381188</v>
      </c>
      <c r="K1996" s="63"/>
      <c r="L1996" s="63"/>
      <c r="M1996" s="63"/>
    </row>
    <row r="1997" spans="1:13" outlineLevel="1">
      <c r="A1997" s="6"/>
      <c r="B1997" s="36">
        <v>42712</v>
      </c>
      <c r="C1997" s="37">
        <v>0.47916666666666669</v>
      </c>
      <c r="D1997" s="39">
        <v>6.061763</v>
      </c>
      <c r="E1997" s="39">
        <v>53.14</v>
      </c>
      <c r="F1997" s="11">
        <v>6.0599444711000006</v>
      </c>
      <c r="G1997" s="11">
        <v>53.644830000000006</v>
      </c>
      <c r="H1997" s="8">
        <f t="shared" si="83"/>
        <v>753.58542489420063</v>
      </c>
      <c r="K1997" s="63"/>
      <c r="L1997" s="63"/>
      <c r="M1997" s="63"/>
    </row>
    <row r="1998" spans="1:13" outlineLevel="1">
      <c r="A1998" s="6"/>
      <c r="B1998" s="36">
        <v>42712</v>
      </c>
      <c r="C1998" s="37">
        <v>0.5</v>
      </c>
      <c r="D1998" s="39">
        <v>4.8422700000000001</v>
      </c>
      <c r="E1998" s="39">
        <v>65.239999999999995</v>
      </c>
      <c r="F1998" s="11">
        <v>4.8408173190000001</v>
      </c>
      <c r="G1998" s="11">
        <v>65.859780000000001</v>
      </c>
      <c r="H1998" s="8">
        <f t="shared" si="83"/>
        <v>542.85031913247019</v>
      </c>
      <c r="K1998" s="63"/>
      <c r="L1998" s="63"/>
      <c r="M1998" s="63"/>
    </row>
    <row r="1999" spans="1:13" outlineLevel="1">
      <c r="A1999" s="6"/>
      <c r="B1999" s="36">
        <v>42712</v>
      </c>
      <c r="C1999" s="37">
        <v>0.52083333333333337</v>
      </c>
      <c r="D1999" s="39">
        <v>4.3179379999999998</v>
      </c>
      <c r="E1999" s="39">
        <v>75.48</v>
      </c>
      <c r="F1999" s="11">
        <v>4.3166426185999995</v>
      </c>
      <c r="G1999" s="11">
        <v>76.197060000000008</v>
      </c>
      <c r="H1999" s="8">
        <f t="shared" si="83"/>
        <v>439.44690950277862</v>
      </c>
      <c r="K1999" s="63"/>
      <c r="L1999" s="63"/>
      <c r="M1999" s="63"/>
    </row>
    <row r="2000" spans="1:13" outlineLevel="1">
      <c r="A2000" s="6"/>
      <c r="B2000" s="36">
        <v>42712</v>
      </c>
      <c r="C2000" s="37">
        <v>0.54166666666666663</v>
      </c>
      <c r="D2000" s="39">
        <v>3.851667</v>
      </c>
      <c r="E2000" s="39">
        <v>76.28</v>
      </c>
      <c r="F2000" s="11">
        <v>3.8505114999000001</v>
      </c>
      <c r="G2000" s="11">
        <v>77.004660000000001</v>
      </c>
      <c r="H2000" s="8">
        <f t="shared" si="83"/>
        <v>388.88371810631048</v>
      </c>
      <c r="K2000" s="63"/>
      <c r="L2000" s="63"/>
      <c r="M2000" s="63"/>
    </row>
    <row r="2001" spans="1:13" outlineLevel="1">
      <c r="A2001" s="6"/>
      <c r="B2001" s="36">
        <v>42712</v>
      </c>
      <c r="C2001" s="37">
        <v>0.5625</v>
      </c>
      <c r="D2001" s="39">
        <v>4.1957739999999992</v>
      </c>
      <c r="E2001" s="39">
        <v>67.78</v>
      </c>
      <c r="F2001" s="11">
        <v>4.1945152677999991</v>
      </c>
      <c r="G2001" s="11">
        <v>68.423910000000006</v>
      </c>
      <c r="H2001" s="8">
        <f t="shared" si="83"/>
        <v>459.61858249082678</v>
      </c>
      <c r="K2001" s="63"/>
      <c r="L2001" s="63"/>
      <c r="M2001" s="63"/>
    </row>
    <row r="2002" spans="1:13" outlineLevel="1">
      <c r="A2002" s="6"/>
      <c r="B2002" s="36">
        <v>42712</v>
      </c>
      <c r="C2002" s="37">
        <v>0.58333333333333337</v>
      </c>
      <c r="D2002" s="39">
        <v>4.774553</v>
      </c>
      <c r="E2002" s="39">
        <v>108.71</v>
      </c>
      <c r="F2002" s="11">
        <v>4.7731206341000005</v>
      </c>
      <c r="G2002" s="11">
        <v>109.742745</v>
      </c>
      <c r="H2002" s="8">
        <f t="shared" si="83"/>
        <v>325.80011226752544</v>
      </c>
      <c r="K2002" s="63"/>
      <c r="L2002" s="63"/>
      <c r="M2002" s="63"/>
    </row>
    <row r="2003" spans="1:13" outlineLevel="1">
      <c r="A2003" s="6"/>
      <c r="B2003" s="36">
        <v>42712</v>
      </c>
      <c r="C2003" s="37">
        <v>0.60416666666666663</v>
      </c>
      <c r="D2003" s="39">
        <v>4.7084079999999995</v>
      </c>
      <c r="E2003" s="39">
        <v>57.79</v>
      </c>
      <c r="F2003" s="11">
        <v>4.7069954775999996</v>
      </c>
      <c r="G2003" s="11">
        <v>58.339005</v>
      </c>
      <c r="H2003" s="8">
        <f t="shared" si="83"/>
        <v>563.24376231011615</v>
      </c>
      <c r="K2003" s="63"/>
      <c r="L2003" s="63"/>
      <c r="M2003" s="63"/>
    </row>
    <row r="2004" spans="1:13" outlineLevel="1">
      <c r="A2004" s="6"/>
      <c r="B2004" s="36">
        <v>42712</v>
      </c>
      <c r="C2004" s="37">
        <v>0.625</v>
      </c>
      <c r="D2004" s="39">
        <v>4.2509740000000003</v>
      </c>
      <c r="E2004" s="39">
        <v>63.45</v>
      </c>
      <c r="F2004" s="11">
        <v>4.2496987078000004</v>
      </c>
      <c r="G2004" s="11">
        <v>64.052775000000011</v>
      </c>
      <c r="H2004" s="8">
        <f t="shared" si="83"/>
        <v>484.24137483989585</v>
      </c>
      <c r="K2004" s="63"/>
      <c r="L2004" s="63"/>
      <c r="M2004" s="63"/>
    </row>
    <row r="2005" spans="1:13" outlineLevel="1">
      <c r="A2005" s="6"/>
      <c r="B2005" s="36">
        <v>42712</v>
      </c>
      <c r="C2005" s="37">
        <v>0.64583333333333337</v>
      </c>
      <c r="D2005" s="39">
        <v>4.0916079999999999</v>
      </c>
      <c r="E2005" s="39">
        <v>70.19</v>
      </c>
      <c r="F2005" s="11">
        <v>4.0903805175999999</v>
      </c>
      <c r="G2005" s="11">
        <v>70.856805000000008</v>
      </c>
      <c r="H2005" s="8">
        <f t="shared" si="83"/>
        <v>438.25643742141767</v>
      </c>
      <c r="K2005" s="63"/>
      <c r="L2005" s="63"/>
      <c r="M2005" s="63"/>
    </row>
    <row r="2006" spans="1:13" outlineLevel="1">
      <c r="A2006" s="6"/>
      <c r="B2006" s="36">
        <v>42712</v>
      </c>
      <c r="C2006" s="37">
        <v>0.66666666666666663</v>
      </c>
      <c r="D2006" s="39">
        <v>2.4616480000000003</v>
      </c>
      <c r="E2006" s="39">
        <v>57.13</v>
      </c>
      <c r="F2006" s="11">
        <v>2.4609095056000005</v>
      </c>
      <c r="G2006" s="11">
        <v>57.672735000000003</v>
      </c>
      <c r="H2006" s="8">
        <f t="shared" si="83"/>
        <v>296.11451022135026</v>
      </c>
      <c r="K2006" s="63"/>
      <c r="L2006" s="63"/>
      <c r="M2006" s="63"/>
    </row>
    <row r="2007" spans="1:13" outlineLevel="1">
      <c r="A2007" s="6"/>
      <c r="B2007" s="36">
        <v>42712</v>
      </c>
      <c r="C2007" s="37">
        <v>0.6875</v>
      </c>
      <c r="D2007" s="39">
        <v>1.378298</v>
      </c>
      <c r="E2007" s="39">
        <v>49.96</v>
      </c>
      <c r="F2007" s="11">
        <v>1.3778845106000002</v>
      </c>
      <c r="G2007" s="11">
        <v>50.434620000000002</v>
      </c>
      <c r="H2007" s="8">
        <f t="shared" si="83"/>
        <v>175.77036119080304</v>
      </c>
      <c r="K2007" s="63"/>
      <c r="L2007" s="63"/>
      <c r="M2007" s="63"/>
    </row>
    <row r="2008" spans="1:13" outlineLevel="1">
      <c r="A2008" s="6"/>
      <c r="B2008" s="36">
        <v>42712</v>
      </c>
      <c r="C2008" s="37">
        <v>0.70833333333333337</v>
      </c>
      <c r="D2008" s="39">
        <v>0.65492499999999998</v>
      </c>
      <c r="E2008" s="39">
        <v>97.09</v>
      </c>
      <c r="F2008" s="11">
        <v>0.65472852250000002</v>
      </c>
      <c r="G2008" s="11">
        <v>98.012355000000014</v>
      </c>
      <c r="H2008" s="8">
        <f t="shared" si="83"/>
        <v>52.370192629104508</v>
      </c>
      <c r="K2008" s="63"/>
      <c r="L2008" s="63"/>
      <c r="M2008" s="63"/>
    </row>
    <row r="2009" spans="1:13" outlineLevel="1">
      <c r="A2009" s="6"/>
      <c r="B2009" s="36">
        <v>42712</v>
      </c>
      <c r="C2009" s="37">
        <v>0.72916666666666663</v>
      </c>
      <c r="D2009" s="39">
        <v>0.29456099999999996</v>
      </c>
      <c r="E2009" s="39">
        <v>73.3</v>
      </c>
      <c r="F2009" s="11">
        <v>0.29447263169999999</v>
      </c>
      <c r="G2009" s="11">
        <v>73.996350000000007</v>
      </c>
      <c r="H2009" s="8">
        <f t="shared" si="83"/>
        <v>30.626228521905702</v>
      </c>
      <c r="K2009" s="63"/>
      <c r="L2009" s="63"/>
      <c r="M2009" s="63"/>
    </row>
    <row r="2010" spans="1:13" outlineLevel="1">
      <c r="A2010" s="6"/>
      <c r="B2010" s="36">
        <v>42712</v>
      </c>
      <c r="C2010" s="37">
        <v>0.75</v>
      </c>
      <c r="D2010" s="39">
        <v>0.20865300000000003</v>
      </c>
      <c r="E2010" s="39">
        <v>56.1</v>
      </c>
      <c r="F2010" s="11">
        <v>0.20859040410000004</v>
      </c>
      <c r="G2010" s="11">
        <v>56.632950000000008</v>
      </c>
      <c r="H2010" s="8">
        <f t="shared" si="83"/>
        <v>25.316002003924908</v>
      </c>
      <c r="K2010" s="63"/>
      <c r="L2010" s="63"/>
      <c r="M2010" s="63"/>
    </row>
    <row r="2011" spans="1:13" outlineLevel="1">
      <c r="A2011" s="6"/>
      <c r="B2011" s="36">
        <v>42712</v>
      </c>
      <c r="C2011" s="37">
        <v>0.77083333333333337</v>
      </c>
      <c r="D2011" s="39">
        <v>7.9004000000000005E-2</v>
      </c>
      <c r="E2011" s="39">
        <v>50.18</v>
      </c>
      <c r="F2011" s="11">
        <v>7.8980298800000001E-2</v>
      </c>
      <c r="G2011" s="11">
        <v>50.656710000000004</v>
      </c>
      <c r="H2011" s="8">
        <f t="shared" si="83"/>
        <v>10.057611094375051</v>
      </c>
      <c r="K2011" s="63"/>
      <c r="L2011" s="63"/>
      <c r="M2011" s="63"/>
    </row>
    <row r="2012" spans="1:13" outlineLevel="1">
      <c r="A2012" s="6"/>
      <c r="B2012" s="36">
        <v>42712</v>
      </c>
      <c r="C2012" s="37">
        <v>0.79166666666666663</v>
      </c>
      <c r="D2012" s="39">
        <v>7.5348999999999999E-2</v>
      </c>
      <c r="E2012" s="39">
        <v>59.9</v>
      </c>
      <c r="F2012" s="11">
        <v>7.5326395300000001E-2</v>
      </c>
      <c r="G2012" s="11">
        <v>60.469050000000003</v>
      </c>
      <c r="H2012" s="8">
        <f t="shared" si="83"/>
        <v>8.853182799684534</v>
      </c>
      <c r="K2012" s="63"/>
      <c r="L2012" s="63"/>
      <c r="M2012" s="63"/>
    </row>
    <row r="2013" spans="1:13" outlineLevel="1">
      <c r="A2013" s="6"/>
      <c r="B2013" s="36">
        <v>42712</v>
      </c>
      <c r="C2013" s="37">
        <v>0.8125</v>
      </c>
      <c r="D2013" s="39">
        <v>9.4610000000000007E-3</v>
      </c>
      <c r="E2013" s="39">
        <v>55.02</v>
      </c>
      <c r="F2013" s="11">
        <v>9.4581617000000003E-3</v>
      </c>
      <c r="G2013" s="11">
        <v>55.542690000000007</v>
      </c>
      <c r="H2013" s="8">
        <f t="shared" si="83"/>
        <v>1.1582210393270269</v>
      </c>
      <c r="K2013" s="63"/>
      <c r="L2013" s="63"/>
      <c r="M2013" s="63"/>
    </row>
    <row r="2014" spans="1:13" outlineLevel="1">
      <c r="A2014" s="6"/>
      <c r="B2014" s="36">
        <v>42712</v>
      </c>
      <c r="C2014" s="37">
        <v>0.83333333333333337</v>
      </c>
      <c r="D2014" s="39">
        <v>0</v>
      </c>
      <c r="E2014" s="39">
        <v>49.34</v>
      </c>
      <c r="F2014" s="11">
        <v>0</v>
      </c>
      <c r="G2014" s="11">
        <v>49.808730000000004</v>
      </c>
      <c r="H2014" s="8">
        <f t="shared" si="83"/>
        <v>0</v>
      </c>
      <c r="K2014" s="63"/>
      <c r="L2014" s="63"/>
      <c r="M2014" s="63"/>
    </row>
    <row r="2015" spans="1:13" outlineLevel="1">
      <c r="A2015" s="6"/>
      <c r="B2015" s="36">
        <v>42712</v>
      </c>
      <c r="C2015" s="37">
        <v>0.85416666666666663</v>
      </c>
      <c r="D2015" s="39">
        <v>0</v>
      </c>
      <c r="E2015" s="39">
        <v>44.1</v>
      </c>
      <c r="F2015" s="11">
        <v>0</v>
      </c>
      <c r="G2015" s="11">
        <v>44.518950000000004</v>
      </c>
      <c r="H2015" s="8">
        <f t="shared" si="83"/>
        <v>0</v>
      </c>
      <c r="K2015" s="63"/>
      <c r="L2015" s="63"/>
      <c r="M2015" s="63"/>
    </row>
    <row r="2016" spans="1:13" outlineLevel="1">
      <c r="A2016" s="6"/>
      <c r="B2016" s="36">
        <v>42712</v>
      </c>
      <c r="C2016" s="37">
        <v>0.875</v>
      </c>
      <c r="D2016" s="39">
        <v>0</v>
      </c>
      <c r="E2016" s="39">
        <v>44.84</v>
      </c>
      <c r="F2016" s="11">
        <v>0</v>
      </c>
      <c r="G2016" s="11">
        <v>45.265980000000006</v>
      </c>
      <c r="H2016" s="8">
        <f t="shared" si="83"/>
        <v>0</v>
      </c>
      <c r="K2016" s="63"/>
      <c r="L2016" s="63"/>
      <c r="M2016" s="63"/>
    </row>
    <row r="2017" spans="1:13" outlineLevel="1">
      <c r="A2017" s="6"/>
      <c r="B2017" s="36">
        <v>42712</v>
      </c>
      <c r="C2017" s="37">
        <v>0.89583333333333337</v>
      </c>
      <c r="D2017" s="39">
        <v>0</v>
      </c>
      <c r="E2017" s="39">
        <v>39.74</v>
      </c>
      <c r="F2017" s="11">
        <v>0</v>
      </c>
      <c r="G2017" s="11">
        <v>40.117530000000002</v>
      </c>
      <c r="H2017" s="8">
        <f t="shared" si="83"/>
        <v>0</v>
      </c>
      <c r="K2017" s="63"/>
      <c r="L2017" s="63"/>
      <c r="M2017" s="63"/>
    </row>
    <row r="2018" spans="1:13" outlineLevel="1">
      <c r="A2018" s="6"/>
      <c r="B2018" s="36">
        <v>42712</v>
      </c>
      <c r="C2018" s="37">
        <v>0.91666666666666663</v>
      </c>
      <c r="D2018" s="39">
        <v>0</v>
      </c>
      <c r="E2018" s="39">
        <v>37.28</v>
      </c>
      <c r="F2018" s="11">
        <v>0</v>
      </c>
      <c r="G2018" s="11">
        <v>37.634160000000001</v>
      </c>
      <c r="H2018" s="8">
        <f t="shared" si="83"/>
        <v>0</v>
      </c>
      <c r="K2018" s="63"/>
      <c r="L2018" s="63"/>
      <c r="M2018" s="63"/>
    </row>
    <row r="2019" spans="1:13" outlineLevel="1">
      <c r="A2019" s="6"/>
      <c r="B2019" s="36">
        <v>42712</v>
      </c>
      <c r="C2019" s="37">
        <v>0.9375</v>
      </c>
      <c r="D2019" s="39">
        <v>0</v>
      </c>
      <c r="E2019" s="39">
        <v>59.06</v>
      </c>
      <c r="F2019" s="11">
        <v>0</v>
      </c>
      <c r="G2019" s="11">
        <v>59.621070000000003</v>
      </c>
      <c r="H2019" s="8">
        <f t="shared" si="83"/>
        <v>0</v>
      </c>
      <c r="K2019" s="63"/>
      <c r="L2019" s="63"/>
      <c r="M2019" s="63"/>
    </row>
    <row r="2020" spans="1:13" outlineLevel="1">
      <c r="A2020" s="6"/>
      <c r="B2020" s="36">
        <v>42712</v>
      </c>
      <c r="C2020" s="37">
        <v>0.95833333333333337</v>
      </c>
      <c r="D2020" s="39">
        <v>0</v>
      </c>
      <c r="E2020" s="39">
        <v>44.95</v>
      </c>
      <c r="F2020" s="11">
        <v>0</v>
      </c>
      <c r="G2020" s="11">
        <v>45.377025000000003</v>
      </c>
      <c r="H2020" s="8">
        <f t="shared" si="83"/>
        <v>0</v>
      </c>
      <c r="K2020" s="63"/>
      <c r="L2020" s="63"/>
      <c r="M2020" s="63"/>
    </row>
    <row r="2021" spans="1:13" outlineLevel="1">
      <c r="A2021" s="6"/>
      <c r="B2021" s="36">
        <v>42712</v>
      </c>
      <c r="C2021" s="37">
        <v>0.97916666666666663</v>
      </c>
      <c r="D2021" s="39">
        <v>0</v>
      </c>
      <c r="E2021" s="39">
        <v>48.62</v>
      </c>
      <c r="F2021" s="11">
        <v>0</v>
      </c>
      <c r="G2021" s="11">
        <v>49.081890000000001</v>
      </c>
      <c r="H2021" s="8">
        <f t="shared" si="83"/>
        <v>0</v>
      </c>
      <c r="K2021" s="63"/>
      <c r="L2021" s="63"/>
      <c r="M2021" s="63"/>
    </row>
    <row r="2022" spans="1:13" outlineLevel="1">
      <c r="A2022" s="6"/>
      <c r="B2022" s="36">
        <v>42713</v>
      </c>
      <c r="C2022" s="37">
        <v>2.0833333333333332E-2</v>
      </c>
      <c r="D2022" s="39">
        <v>0</v>
      </c>
      <c r="E2022" s="39">
        <v>42.72</v>
      </c>
      <c r="F2022" s="11">
        <v>0</v>
      </c>
      <c r="G2022" s="11">
        <v>43.125840000000004</v>
      </c>
      <c r="H2022" s="8">
        <f t="shared" si="83"/>
        <v>0</v>
      </c>
      <c r="K2022" s="63"/>
      <c r="L2022" s="63"/>
      <c r="M2022" s="63"/>
    </row>
    <row r="2023" spans="1:13" outlineLevel="1">
      <c r="A2023" s="6"/>
      <c r="B2023" s="36">
        <v>42713</v>
      </c>
      <c r="C2023" s="37">
        <v>4.1666666666666664E-2</v>
      </c>
      <c r="D2023" s="39">
        <v>0</v>
      </c>
      <c r="E2023" s="39">
        <v>32.630000000000003</v>
      </c>
      <c r="F2023" s="11">
        <v>0</v>
      </c>
      <c r="G2023" s="11">
        <v>32.939985000000007</v>
      </c>
      <c r="H2023" s="8">
        <f t="shared" si="83"/>
        <v>0</v>
      </c>
      <c r="K2023" s="63"/>
      <c r="L2023" s="63"/>
      <c r="M2023" s="63"/>
    </row>
    <row r="2024" spans="1:13" outlineLevel="1">
      <c r="A2024" s="6"/>
      <c r="B2024" s="36">
        <v>42713</v>
      </c>
      <c r="C2024" s="37">
        <v>6.25E-2</v>
      </c>
      <c r="D2024" s="39">
        <v>0</v>
      </c>
      <c r="E2024" s="39">
        <v>17.98</v>
      </c>
      <c r="F2024" s="11">
        <v>0</v>
      </c>
      <c r="G2024" s="11">
        <v>18.15081</v>
      </c>
      <c r="H2024" s="8">
        <f t="shared" si="83"/>
        <v>0</v>
      </c>
      <c r="K2024" s="63"/>
      <c r="L2024" s="63"/>
      <c r="M2024" s="63"/>
    </row>
    <row r="2025" spans="1:13" outlineLevel="1">
      <c r="A2025" s="6"/>
      <c r="B2025" s="36">
        <v>42713</v>
      </c>
      <c r="C2025" s="37">
        <v>8.3333333333333329E-2</v>
      </c>
      <c r="D2025" s="39">
        <v>0</v>
      </c>
      <c r="E2025" s="39">
        <v>9.94</v>
      </c>
      <c r="F2025" s="11">
        <v>0</v>
      </c>
      <c r="G2025" s="11">
        <v>10.03443</v>
      </c>
      <c r="H2025" s="8">
        <f t="shared" si="83"/>
        <v>0</v>
      </c>
      <c r="K2025" s="63"/>
      <c r="L2025" s="63"/>
      <c r="M2025" s="63"/>
    </row>
    <row r="2026" spans="1:13" outlineLevel="1">
      <c r="A2026" s="6"/>
      <c r="B2026" s="36">
        <v>42713</v>
      </c>
      <c r="C2026" s="37">
        <v>0.10416666666666667</v>
      </c>
      <c r="D2026" s="39">
        <v>0</v>
      </c>
      <c r="E2026" s="39">
        <v>14.19</v>
      </c>
      <c r="F2026" s="11">
        <v>0</v>
      </c>
      <c r="G2026" s="11">
        <v>14.324805</v>
      </c>
      <c r="H2026" s="8">
        <f t="shared" si="83"/>
        <v>0</v>
      </c>
      <c r="K2026" s="63"/>
      <c r="L2026" s="63"/>
      <c r="M2026" s="63"/>
    </row>
    <row r="2027" spans="1:13" outlineLevel="1">
      <c r="A2027" s="6"/>
      <c r="B2027" s="36">
        <v>42713</v>
      </c>
      <c r="C2027" s="37">
        <v>0.125</v>
      </c>
      <c r="D2027" s="39">
        <v>0</v>
      </c>
      <c r="E2027" s="39">
        <v>17.739999999999998</v>
      </c>
      <c r="F2027" s="11">
        <v>0</v>
      </c>
      <c r="G2027" s="11">
        <v>17.908529999999999</v>
      </c>
      <c r="H2027" s="8">
        <f t="shared" si="83"/>
        <v>0</v>
      </c>
      <c r="K2027" s="63"/>
      <c r="L2027" s="63"/>
      <c r="M2027" s="63"/>
    </row>
    <row r="2028" spans="1:13" outlineLevel="1">
      <c r="A2028" s="6"/>
      <c r="B2028" s="36">
        <v>42713</v>
      </c>
      <c r="C2028" s="37">
        <v>0.14583333333333334</v>
      </c>
      <c r="D2028" s="39">
        <v>0</v>
      </c>
      <c r="E2028" s="39">
        <v>12.03</v>
      </c>
      <c r="F2028" s="11">
        <v>0</v>
      </c>
      <c r="G2028" s="11">
        <v>12.144285</v>
      </c>
      <c r="H2028" s="8">
        <f t="shared" si="83"/>
        <v>0</v>
      </c>
      <c r="K2028" s="63"/>
      <c r="L2028" s="63"/>
      <c r="M2028" s="63"/>
    </row>
    <row r="2029" spans="1:13" outlineLevel="1">
      <c r="A2029" s="6"/>
      <c r="B2029" s="36">
        <v>42713</v>
      </c>
      <c r="C2029" s="37">
        <v>0.16666666666666666</v>
      </c>
      <c r="D2029" s="39">
        <v>0</v>
      </c>
      <c r="E2029" s="39">
        <v>15.71</v>
      </c>
      <c r="F2029" s="11">
        <v>0</v>
      </c>
      <c r="G2029" s="11">
        <v>15.859245000000001</v>
      </c>
      <c r="H2029" s="8">
        <f t="shared" si="83"/>
        <v>0</v>
      </c>
      <c r="K2029" s="63"/>
      <c r="L2029" s="63"/>
      <c r="M2029" s="63"/>
    </row>
    <row r="2030" spans="1:13" outlineLevel="1">
      <c r="A2030" s="6"/>
      <c r="B2030" s="36">
        <v>42713</v>
      </c>
      <c r="C2030" s="37">
        <v>0.1875</v>
      </c>
      <c r="D2030" s="39">
        <v>0</v>
      </c>
      <c r="E2030" s="39">
        <v>22.12</v>
      </c>
      <c r="F2030" s="11">
        <v>0</v>
      </c>
      <c r="G2030" s="11">
        <v>22.330140000000004</v>
      </c>
      <c r="H2030" s="8">
        <f t="shared" si="83"/>
        <v>0</v>
      </c>
      <c r="K2030" s="63"/>
      <c r="L2030" s="63"/>
      <c r="M2030" s="63"/>
    </row>
    <row r="2031" spans="1:13" outlineLevel="1">
      <c r="A2031" s="6"/>
      <c r="B2031" s="36">
        <v>42713</v>
      </c>
      <c r="C2031" s="37">
        <v>0.20833333333333334</v>
      </c>
      <c r="D2031" s="39">
        <v>0</v>
      </c>
      <c r="E2031" s="39">
        <v>26.77</v>
      </c>
      <c r="F2031" s="11">
        <v>0</v>
      </c>
      <c r="G2031" s="11">
        <v>27.024315000000001</v>
      </c>
      <c r="H2031" s="8">
        <f t="shared" ref="H2031:H2094" si="84">F2031*($B$6-G2031)</f>
        <v>0</v>
      </c>
      <c r="K2031" s="63"/>
      <c r="L2031" s="63"/>
      <c r="M2031" s="63"/>
    </row>
    <row r="2032" spans="1:13" outlineLevel="1">
      <c r="A2032" s="6"/>
      <c r="B2032" s="36">
        <v>42713</v>
      </c>
      <c r="C2032" s="37">
        <v>0.22916666666666666</v>
      </c>
      <c r="D2032" s="39">
        <v>0.102337</v>
      </c>
      <c r="E2032" s="39">
        <v>43.21</v>
      </c>
      <c r="F2032" s="11">
        <v>0.1023062989</v>
      </c>
      <c r="G2032" s="11">
        <v>43.620495000000005</v>
      </c>
      <c r="H2032" s="8">
        <f t="shared" si="84"/>
        <v>13.747869804564044</v>
      </c>
      <c r="K2032" s="63"/>
      <c r="L2032" s="63"/>
      <c r="M2032" s="63"/>
    </row>
    <row r="2033" spans="1:13" outlineLevel="1">
      <c r="A2033" s="6"/>
      <c r="B2033" s="36">
        <v>42713</v>
      </c>
      <c r="C2033" s="37">
        <v>0.25</v>
      </c>
      <c r="D2033" s="39">
        <v>0.31010899999999997</v>
      </c>
      <c r="E2033" s="39">
        <v>44.75</v>
      </c>
      <c r="F2033" s="11">
        <v>0.31001596729999997</v>
      </c>
      <c r="G2033" s="11">
        <v>45.175125000000001</v>
      </c>
      <c r="H2033" s="8">
        <f t="shared" si="84"/>
        <v>41.177832104626582</v>
      </c>
      <c r="K2033" s="63"/>
      <c r="L2033" s="63"/>
      <c r="M2033" s="63"/>
    </row>
    <row r="2034" spans="1:13" outlineLevel="1">
      <c r="A2034" s="6"/>
      <c r="B2034" s="36">
        <v>42713</v>
      </c>
      <c r="C2034" s="37">
        <v>0.27083333333333331</v>
      </c>
      <c r="D2034" s="39">
        <v>0.30516199999999999</v>
      </c>
      <c r="E2034" s="39">
        <v>47.1</v>
      </c>
      <c r="F2034" s="11">
        <v>0.3050704514</v>
      </c>
      <c r="G2034" s="11">
        <v>47.547450000000005</v>
      </c>
      <c r="H2034" s="8">
        <f t="shared" si="84"/>
        <v>39.79721831478107</v>
      </c>
      <c r="K2034" s="63"/>
      <c r="L2034" s="63"/>
      <c r="M2034" s="63"/>
    </row>
    <row r="2035" spans="1:13" outlineLevel="1">
      <c r="A2035" s="6"/>
      <c r="B2035" s="36">
        <v>42713</v>
      </c>
      <c r="C2035" s="37">
        <v>0.29166666666666669</v>
      </c>
      <c r="D2035" s="39">
        <v>0.62090499999999993</v>
      </c>
      <c r="E2035" s="39">
        <v>53.95</v>
      </c>
      <c r="F2035" s="11">
        <v>0.62071872849999998</v>
      </c>
      <c r="G2035" s="11">
        <v>54.462525000000007</v>
      </c>
      <c r="H2035" s="8">
        <f t="shared" si="84"/>
        <v>76.682024404100531</v>
      </c>
      <c r="K2035" s="63"/>
      <c r="L2035" s="63"/>
      <c r="M2035" s="63"/>
    </row>
    <row r="2036" spans="1:13" outlineLevel="1">
      <c r="A2036" s="6"/>
      <c r="B2036" s="36">
        <v>42713</v>
      </c>
      <c r="C2036" s="37">
        <v>0.3125</v>
      </c>
      <c r="D2036" s="39">
        <v>1.615208</v>
      </c>
      <c r="E2036" s="39">
        <v>39.22</v>
      </c>
      <c r="F2036" s="11">
        <v>1.6147234375999999</v>
      </c>
      <c r="G2036" s="11">
        <v>39.592590000000001</v>
      </c>
      <c r="H2036" s="8">
        <f t="shared" si="84"/>
        <v>223.4896888645126</v>
      </c>
      <c r="K2036" s="63"/>
      <c r="L2036" s="63"/>
      <c r="M2036" s="63"/>
    </row>
    <row r="2037" spans="1:13" outlineLevel="1">
      <c r="A2037" s="6"/>
      <c r="B2037" s="36">
        <v>42713</v>
      </c>
      <c r="C2037" s="37">
        <v>0.33333333333333331</v>
      </c>
      <c r="D2037" s="39">
        <v>3.2185890000000001</v>
      </c>
      <c r="E2037" s="39">
        <v>44.4</v>
      </c>
      <c r="F2037" s="11">
        <v>3.2176234233000001</v>
      </c>
      <c r="G2037" s="11">
        <v>44.821800000000003</v>
      </c>
      <c r="H2037" s="8">
        <f t="shared" si="84"/>
        <v>428.51729579293209</v>
      </c>
      <c r="K2037" s="63"/>
      <c r="L2037" s="63"/>
      <c r="M2037" s="63"/>
    </row>
    <row r="2038" spans="1:13" outlineLevel="1">
      <c r="A2038" s="6"/>
      <c r="B2038" s="36">
        <v>42713</v>
      </c>
      <c r="C2038" s="37">
        <v>0.35416666666666669</v>
      </c>
      <c r="D2038" s="39">
        <v>4.6183060000000005</v>
      </c>
      <c r="E2038" s="39">
        <v>44.2</v>
      </c>
      <c r="F2038" s="11">
        <v>4.6169205082000007</v>
      </c>
      <c r="G2038" s="11">
        <v>44.619900000000008</v>
      </c>
      <c r="H2038" s="8">
        <f t="shared" si="84"/>
        <v>615.80531907576687</v>
      </c>
      <c r="K2038" s="63"/>
      <c r="L2038" s="63"/>
      <c r="M2038" s="63"/>
    </row>
    <row r="2039" spans="1:13" outlineLevel="1">
      <c r="A2039" s="6"/>
      <c r="B2039" s="36">
        <v>42713</v>
      </c>
      <c r="C2039" s="37">
        <v>0.375</v>
      </c>
      <c r="D2039" s="39">
        <v>5.2516419999999995</v>
      </c>
      <c r="E2039" s="39">
        <v>44.95</v>
      </c>
      <c r="F2039" s="11">
        <v>5.2500665073999997</v>
      </c>
      <c r="G2039" s="11">
        <v>45.377025000000003</v>
      </c>
      <c r="H2039" s="8">
        <f t="shared" si="84"/>
        <v>696.27943915924743</v>
      </c>
      <c r="K2039" s="63"/>
      <c r="L2039" s="63"/>
      <c r="M2039" s="63"/>
    </row>
    <row r="2040" spans="1:13" outlineLevel="1">
      <c r="A2040" s="6"/>
      <c r="B2040" s="36">
        <v>42713</v>
      </c>
      <c r="C2040" s="37">
        <v>0.39583333333333331</v>
      </c>
      <c r="D2040" s="39">
        <v>5.807499</v>
      </c>
      <c r="E2040" s="39">
        <v>44.95</v>
      </c>
      <c r="F2040" s="11">
        <v>5.8057567503000005</v>
      </c>
      <c r="G2040" s="11">
        <v>45.377025000000003</v>
      </c>
      <c r="H2040" s="8">
        <f t="shared" si="84"/>
        <v>769.97673235111824</v>
      </c>
      <c r="K2040" s="63"/>
      <c r="L2040" s="63"/>
      <c r="M2040" s="63"/>
    </row>
    <row r="2041" spans="1:13" outlineLevel="1">
      <c r="A2041" s="6"/>
      <c r="B2041" s="36">
        <v>42713</v>
      </c>
      <c r="C2041" s="37">
        <v>0.41666666666666669</v>
      </c>
      <c r="D2041" s="39">
        <v>6.2966499999999996</v>
      </c>
      <c r="E2041" s="39">
        <v>44.1</v>
      </c>
      <c r="F2041" s="11">
        <v>6.2947610049999998</v>
      </c>
      <c r="G2041" s="11">
        <v>44.518950000000004</v>
      </c>
      <c r="H2041" s="8">
        <f t="shared" si="84"/>
        <v>840.23130844645516</v>
      </c>
      <c r="K2041" s="63"/>
      <c r="L2041" s="63"/>
      <c r="M2041" s="63"/>
    </row>
    <row r="2042" spans="1:13" outlineLevel="1">
      <c r="A2042" s="6"/>
      <c r="B2042" s="36">
        <v>42713</v>
      </c>
      <c r="C2042" s="37">
        <v>0.4375</v>
      </c>
      <c r="D2042" s="39">
        <v>6.5230230000000002</v>
      </c>
      <c r="E2042" s="39">
        <v>44.95</v>
      </c>
      <c r="F2042" s="11">
        <v>6.5210660931000008</v>
      </c>
      <c r="G2042" s="11">
        <v>45.377025000000003</v>
      </c>
      <c r="H2042" s="8">
        <f t="shared" si="84"/>
        <v>864.84318543854909</v>
      </c>
      <c r="K2042" s="63"/>
      <c r="L2042" s="63"/>
      <c r="M2042" s="63"/>
    </row>
    <row r="2043" spans="1:13" outlineLevel="1">
      <c r="A2043" s="6"/>
      <c r="B2043" s="36">
        <v>42713</v>
      </c>
      <c r="C2043" s="37">
        <v>0.45833333333333331</v>
      </c>
      <c r="D2043" s="39">
        <v>6.487133</v>
      </c>
      <c r="E2043" s="39">
        <v>44.95</v>
      </c>
      <c r="F2043" s="11">
        <v>6.4851868601000007</v>
      </c>
      <c r="G2043" s="11">
        <v>45.377025000000003</v>
      </c>
      <c r="H2043" s="8">
        <f t="shared" si="84"/>
        <v>860.08477481737089</v>
      </c>
      <c r="K2043" s="63"/>
      <c r="L2043" s="63"/>
      <c r="M2043" s="63"/>
    </row>
    <row r="2044" spans="1:13" outlineLevel="1">
      <c r="A2044" s="6"/>
      <c r="B2044" s="36">
        <v>42713</v>
      </c>
      <c r="C2044" s="37">
        <v>0.47916666666666669</v>
      </c>
      <c r="D2044" s="39">
        <v>6.4787250000000007</v>
      </c>
      <c r="E2044" s="39">
        <v>44.95</v>
      </c>
      <c r="F2044" s="11">
        <v>6.4767813825000013</v>
      </c>
      <c r="G2044" s="11">
        <v>45.377025000000003</v>
      </c>
      <c r="H2044" s="8">
        <f t="shared" si="84"/>
        <v>858.97001537176311</v>
      </c>
      <c r="K2044" s="63"/>
      <c r="L2044" s="63"/>
      <c r="M2044" s="63"/>
    </row>
    <row r="2045" spans="1:13" outlineLevel="1">
      <c r="A2045" s="6"/>
      <c r="B2045" s="36">
        <v>42713</v>
      </c>
      <c r="C2045" s="37">
        <v>0.5</v>
      </c>
      <c r="D2045" s="39">
        <v>6.4829600000000003</v>
      </c>
      <c r="E2045" s="39">
        <v>44.95</v>
      </c>
      <c r="F2045" s="11">
        <v>6.4810151120000006</v>
      </c>
      <c r="G2045" s="11">
        <v>45.377025000000003</v>
      </c>
      <c r="H2045" s="8">
        <f t="shared" si="84"/>
        <v>859.53150517339827</v>
      </c>
      <c r="K2045" s="63"/>
      <c r="L2045" s="63"/>
      <c r="M2045" s="63"/>
    </row>
    <row r="2046" spans="1:13" outlineLevel="1">
      <c r="A2046" s="6"/>
      <c r="B2046" s="36">
        <v>42713</v>
      </c>
      <c r="C2046" s="37">
        <v>0.52083333333333337</v>
      </c>
      <c r="D2046" s="39">
        <v>6.4998849999999999</v>
      </c>
      <c r="E2046" s="39">
        <v>44.95</v>
      </c>
      <c r="F2046" s="11">
        <v>6.4979350345000002</v>
      </c>
      <c r="G2046" s="11">
        <v>45.377025000000003</v>
      </c>
      <c r="H2046" s="8">
        <f t="shared" si="84"/>
        <v>861.7754756321176</v>
      </c>
      <c r="K2046" s="63"/>
      <c r="L2046" s="63"/>
      <c r="M2046" s="63"/>
    </row>
    <row r="2047" spans="1:13" outlineLevel="1">
      <c r="A2047" s="6"/>
      <c r="B2047" s="36">
        <v>42713</v>
      </c>
      <c r="C2047" s="37">
        <v>0.54166666666666663</v>
      </c>
      <c r="D2047" s="39">
        <v>6.5305280000000003</v>
      </c>
      <c r="E2047" s="39">
        <v>44.95</v>
      </c>
      <c r="F2047" s="11">
        <v>6.5285688416000003</v>
      </c>
      <c r="G2047" s="11">
        <v>45.377025000000003</v>
      </c>
      <c r="H2047" s="8">
        <f t="shared" si="84"/>
        <v>865.83822226529583</v>
      </c>
      <c r="K2047" s="63"/>
      <c r="L2047" s="63"/>
      <c r="M2047" s="63"/>
    </row>
    <row r="2048" spans="1:13" outlineLevel="1">
      <c r="A2048" s="6"/>
      <c r="B2048" s="36">
        <v>42713</v>
      </c>
      <c r="C2048" s="37">
        <v>0.5625</v>
      </c>
      <c r="D2048" s="39">
        <v>6.384817</v>
      </c>
      <c r="E2048" s="39">
        <v>44.95</v>
      </c>
      <c r="F2048" s="11">
        <v>6.3829015549000001</v>
      </c>
      <c r="G2048" s="11">
        <v>45.377025000000003</v>
      </c>
      <c r="H2048" s="8">
        <f t="shared" si="84"/>
        <v>846.51939334296378</v>
      </c>
      <c r="K2048" s="63"/>
      <c r="L2048" s="63"/>
      <c r="M2048" s="63"/>
    </row>
    <row r="2049" spans="1:13" outlineLevel="1">
      <c r="A2049" s="6"/>
      <c r="B2049" s="36">
        <v>42713</v>
      </c>
      <c r="C2049" s="37">
        <v>0.58333333333333337</v>
      </c>
      <c r="D2049" s="39">
        <v>6.3678289999999995</v>
      </c>
      <c r="E2049" s="39">
        <v>44.95</v>
      </c>
      <c r="F2049" s="11">
        <v>6.3659186512999995</v>
      </c>
      <c r="G2049" s="11">
        <v>45.377025000000003</v>
      </c>
      <c r="H2049" s="8">
        <f t="shared" si="84"/>
        <v>844.26707014339354</v>
      </c>
      <c r="K2049" s="63"/>
      <c r="L2049" s="63"/>
      <c r="M2049" s="63"/>
    </row>
    <row r="2050" spans="1:13" outlineLevel="1">
      <c r="A2050" s="6"/>
      <c r="B2050" s="36">
        <v>42713</v>
      </c>
      <c r="C2050" s="37">
        <v>0.60416666666666663</v>
      </c>
      <c r="D2050" s="39">
        <v>5.957662</v>
      </c>
      <c r="E2050" s="39">
        <v>44.95</v>
      </c>
      <c r="F2050" s="11">
        <v>5.9558747014</v>
      </c>
      <c r="G2050" s="11">
        <v>45.377025000000003</v>
      </c>
      <c r="H2050" s="8">
        <f t="shared" si="84"/>
        <v>789.88582162690466</v>
      </c>
      <c r="K2050" s="63"/>
      <c r="L2050" s="63"/>
      <c r="M2050" s="63"/>
    </row>
    <row r="2051" spans="1:13" outlineLevel="1">
      <c r="A2051" s="6"/>
      <c r="B2051" s="36">
        <v>42713</v>
      </c>
      <c r="C2051" s="37">
        <v>0.625</v>
      </c>
      <c r="D2051" s="39">
        <v>5.4914329999999998</v>
      </c>
      <c r="E2051" s="39">
        <v>48.02</v>
      </c>
      <c r="F2051" s="11">
        <v>5.4897855700999996</v>
      </c>
      <c r="G2051" s="11">
        <v>48.47619000000001</v>
      </c>
      <c r="H2051" s="8">
        <f t="shared" si="84"/>
        <v>711.05794312237401</v>
      </c>
      <c r="K2051" s="63"/>
      <c r="L2051" s="63"/>
      <c r="M2051" s="63"/>
    </row>
    <row r="2052" spans="1:13" outlineLevel="1">
      <c r="A2052" s="6"/>
      <c r="B2052" s="36">
        <v>42713</v>
      </c>
      <c r="C2052" s="37">
        <v>0.64583333333333337</v>
      </c>
      <c r="D2052" s="39">
        <v>4.1332399999999998</v>
      </c>
      <c r="E2052" s="39">
        <v>45.63</v>
      </c>
      <c r="F2052" s="11">
        <v>4.1320000280000002</v>
      </c>
      <c r="G2052" s="11">
        <v>46.063485000000007</v>
      </c>
      <c r="H2052" s="8">
        <f t="shared" si="84"/>
        <v>545.16168367422245</v>
      </c>
      <c r="K2052" s="63"/>
      <c r="L2052" s="63"/>
      <c r="M2052" s="63"/>
    </row>
    <row r="2053" spans="1:13" outlineLevel="1">
      <c r="A2053" s="6"/>
      <c r="B2053" s="36">
        <v>42713</v>
      </c>
      <c r="C2053" s="37">
        <v>0.66666666666666663</v>
      </c>
      <c r="D2053" s="39">
        <v>4.0884900000000002</v>
      </c>
      <c r="E2053" s="39">
        <v>46.74</v>
      </c>
      <c r="F2053" s="11">
        <v>4.0872634530000003</v>
      </c>
      <c r="G2053" s="11">
        <v>47.184030000000007</v>
      </c>
      <c r="H2053" s="8">
        <f t="shared" si="84"/>
        <v>534.67933324974445</v>
      </c>
      <c r="K2053" s="63"/>
      <c r="L2053" s="63"/>
      <c r="M2053" s="63"/>
    </row>
    <row r="2054" spans="1:13" outlineLevel="1">
      <c r="A2054" s="6"/>
      <c r="B2054" s="36">
        <v>42713</v>
      </c>
      <c r="C2054" s="37">
        <v>0.6875</v>
      </c>
      <c r="D2054" s="39">
        <v>3.4360370000000002</v>
      </c>
      <c r="E2054" s="39">
        <v>45.63</v>
      </c>
      <c r="F2054" s="11">
        <v>3.4350061889000005</v>
      </c>
      <c r="G2054" s="11">
        <v>46.063485000000007</v>
      </c>
      <c r="H2054" s="8">
        <f t="shared" si="84"/>
        <v>453.2027455668977</v>
      </c>
      <c r="K2054" s="63"/>
      <c r="L2054" s="63"/>
      <c r="M2054" s="63"/>
    </row>
    <row r="2055" spans="1:13" outlineLevel="1">
      <c r="A2055" s="6"/>
      <c r="B2055" s="36">
        <v>42713</v>
      </c>
      <c r="C2055" s="37">
        <v>0.70833333333333337</v>
      </c>
      <c r="D2055" s="39">
        <v>2.4343589999999997</v>
      </c>
      <c r="E2055" s="39">
        <v>44.96</v>
      </c>
      <c r="F2055" s="11">
        <v>2.4336286922999997</v>
      </c>
      <c r="G2055" s="11">
        <v>45.387120000000003</v>
      </c>
      <c r="H2055" s="8">
        <f t="shared" si="84"/>
        <v>322.73050973653676</v>
      </c>
      <c r="K2055" s="63"/>
      <c r="L2055" s="63"/>
      <c r="M2055" s="63"/>
    </row>
    <row r="2056" spans="1:13" outlineLevel="1">
      <c r="A2056" s="6"/>
      <c r="B2056" s="36">
        <v>42713</v>
      </c>
      <c r="C2056" s="37">
        <v>0.72916666666666663</v>
      </c>
      <c r="D2056" s="39">
        <v>1.464056</v>
      </c>
      <c r="E2056" s="39">
        <v>45.63</v>
      </c>
      <c r="F2056" s="11">
        <v>1.4636167832</v>
      </c>
      <c r="G2056" s="11">
        <v>46.063485000000007</v>
      </c>
      <c r="H2056" s="8">
        <f t="shared" si="84"/>
        <v>193.10449767091853</v>
      </c>
      <c r="K2056" s="63"/>
      <c r="L2056" s="63"/>
      <c r="M2056" s="63"/>
    </row>
    <row r="2057" spans="1:13" outlineLevel="1">
      <c r="A2057" s="6"/>
      <c r="B2057" s="36">
        <v>42713</v>
      </c>
      <c r="C2057" s="37">
        <v>0.75</v>
      </c>
      <c r="D2057" s="39">
        <v>0.65802199999999988</v>
      </c>
      <c r="E2057" s="39">
        <v>45.51</v>
      </c>
      <c r="F2057" s="11">
        <v>0.65782459339999988</v>
      </c>
      <c r="G2057" s="11">
        <v>45.942345000000003</v>
      </c>
      <c r="H2057" s="8">
        <f t="shared" si="84"/>
        <v>86.870773205732462</v>
      </c>
      <c r="K2057" s="63"/>
      <c r="L2057" s="63"/>
      <c r="M2057" s="63"/>
    </row>
    <row r="2058" spans="1:13" outlineLevel="1">
      <c r="A2058" s="6"/>
      <c r="B2058" s="36">
        <v>42713</v>
      </c>
      <c r="C2058" s="37">
        <v>0.77083333333333337</v>
      </c>
      <c r="D2058" s="39">
        <v>0.25512200000000002</v>
      </c>
      <c r="E2058" s="39">
        <v>45.63</v>
      </c>
      <c r="F2058" s="11">
        <v>0.25504546340000001</v>
      </c>
      <c r="G2058" s="11">
        <v>46.063485000000007</v>
      </c>
      <c r="H2058" s="8">
        <f t="shared" si="84"/>
        <v>33.649809607556051</v>
      </c>
      <c r="K2058" s="63"/>
      <c r="L2058" s="63"/>
      <c r="M2058" s="63"/>
    </row>
    <row r="2059" spans="1:13" outlineLevel="1">
      <c r="A2059" s="6"/>
      <c r="B2059" s="36">
        <v>42713</v>
      </c>
      <c r="C2059" s="37">
        <v>0.79166666666666663</v>
      </c>
      <c r="D2059" s="39">
        <v>7.9800999999999997E-2</v>
      </c>
      <c r="E2059" s="39">
        <v>44.96</v>
      </c>
      <c r="F2059" s="11">
        <v>7.97770597E-2</v>
      </c>
      <c r="G2059" s="11">
        <v>45.387120000000003</v>
      </c>
      <c r="H2059" s="8">
        <f t="shared" si="84"/>
        <v>10.579465644748936</v>
      </c>
      <c r="K2059" s="63"/>
      <c r="L2059" s="63"/>
      <c r="M2059" s="63"/>
    </row>
    <row r="2060" spans="1:13" outlineLevel="1">
      <c r="A2060" s="6"/>
      <c r="B2060" s="36">
        <v>42713</v>
      </c>
      <c r="C2060" s="37">
        <v>0.8125</v>
      </c>
      <c r="D2060" s="39">
        <v>3.4190000000000002E-3</v>
      </c>
      <c r="E2060" s="39">
        <v>44.95</v>
      </c>
      <c r="F2060" s="11">
        <v>3.4179743000000004E-3</v>
      </c>
      <c r="G2060" s="11">
        <v>45.377025000000003</v>
      </c>
      <c r="H2060" s="8">
        <f t="shared" si="84"/>
        <v>0.45330192013954251</v>
      </c>
      <c r="K2060" s="63"/>
      <c r="L2060" s="63"/>
      <c r="M2060" s="63"/>
    </row>
    <row r="2061" spans="1:13" outlineLevel="1">
      <c r="A2061" s="6"/>
      <c r="B2061" s="36">
        <v>42713</v>
      </c>
      <c r="C2061" s="37">
        <v>0.83333333333333337</v>
      </c>
      <c r="D2061" s="39">
        <v>0</v>
      </c>
      <c r="E2061" s="39">
        <v>44.96</v>
      </c>
      <c r="F2061" s="11">
        <v>0</v>
      </c>
      <c r="G2061" s="11">
        <v>45.387120000000003</v>
      </c>
      <c r="H2061" s="8">
        <f t="shared" si="84"/>
        <v>0</v>
      </c>
      <c r="K2061" s="63"/>
      <c r="L2061" s="63"/>
      <c r="M2061" s="63"/>
    </row>
    <row r="2062" spans="1:13" outlineLevel="1">
      <c r="A2062" s="6"/>
      <c r="B2062" s="36">
        <v>42713</v>
      </c>
      <c r="C2062" s="37">
        <v>0.85416666666666663</v>
      </c>
      <c r="D2062" s="39">
        <v>0</v>
      </c>
      <c r="E2062" s="39">
        <v>44.96</v>
      </c>
      <c r="F2062" s="11">
        <v>0</v>
      </c>
      <c r="G2062" s="11">
        <v>45.387120000000003</v>
      </c>
      <c r="H2062" s="8">
        <f t="shared" si="84"/>
        <v>0</v>
      </c>
      <c r="K2062" s="63"/>
      <c r="L2062" s="63"/>
      <c r="M2062" s="63"/>
    </row>
    <row r="2063" spans="1:13" outlineLevel="1">
      <c r="A2063" s="6"/>
      <c r="B2063" s="36">
        <v>42713</v>
      </c>
      <c r="C2063" s="37">
        <v>0.875</v>
      </c>
      <c r="D2063" s="39">
        <v>0</v>
      </c>
      <c r="E2063" s="39">
        <v>41.6</v>
      </c>
      <c r="F2063" s="11">
        <v>0</v>
      </c>
      <c r="G2063" s="11">
        <v>41.995200000000004</v>
      </c>
      <c r="H2063" s="8">
        <f t="shared" si="84"/>
        <v>0</v>
      </c>
      <c r="K2063" s="63"/>
      <c r="L2063" s="63"/>
      <c r="M2063" s="63"/>
    </row>
    <row r="2064" spans="1:13" outlineLevel="1">
      <c r="A2064" s="6"/>
      <c r="B2064" s="36">
        <v>42713</v>
      </c>
      <c r="C2064" s="37">
        <v>0.89583333333333337</v>
      </c>
      <c r="D2064" s="39">
        <v>0</v>
      </c>
      <c r="E2064" s="39">
        <v>42.91</v>
      </c>
      <c r="F2064" s="11">
        <v>0</v>
      </c>
      <c r="G2064" s="11">
        <v>43.317644999999999</v>
      </c>
      <c r="H2064" s="8">
        <f t="shared" si="84"/>
        <v>0</v>
      </c>
      <c r="K2064" s="63"/>
      <c r="L2064" s="63"/>
      <c r="M2064" s="63"/>
    </row>
    <row r="2065" spans="1:13" outlineLevel="1">
      <c r="A2065" s="6"/>
      <c r="B2065" s="36">
        <v>42713</v>
      </c>
      <c r="C2065" s="37">
        <v>0.91666666666666663</v>
      </c>
      <c r="D2065" s="39">
        <v>0</v>
      </c>
      <c r="E2065" s="39">
        <v>41.64</v>
      </c>
      <c r="F2065" s="11">
        <v>0</v>
      </c>
      <c r="G2065" s="11">
        <v>42.035580000000003</v>
      </c>
      <c r="H2065" s="8">
        <f t="shared" si="84"/>
        <v>0</v>
      </c>
      <c r="K2065" s="63"/>
      <c r="L2065" s="63"/>
      <c r="M2065" s="63"/>
    </row>
    <row r="2066" spans="1:13" outlineLevel="1">
      <c r="A2066" s="6"/>
      <c r="B2066" s="36">
        <v>42713</v>
      </c>
      <c r="C2066" s="37">
        <v>0.9375</v>
      </c>
      <c r="D2066" s="39">
        <v>0</v>
      </c>
      <c r="E2066" s="39">
        <v>55.29</v>
      </c>
      <c r="F2066" s="11">
        <v>0</v>
      </c>
      <c r="G2066" s="11">
        <v>55.815255000000001</v>
      </c>
      <c r="H2066" s="8">
        <f t="shared" si="84"/>
        <v>0</v>
      </c>
      <c r="K2066" s="63"/>
      <c r="L2066" s="63"/>
      <c r="M2066" s="63"/>
    </row>
    <row r="2067" spans="1:13" outlineLevel="1">
      <c r="A2067" s="6"/>
      <c r="B2067" s="36">
        <v>42713</v>
      </c>
      <c r="C2067" s="37">
        <v>0.95833333333333337</v>
      </c>
      <c r="D2067" s="39">
        <v>0</v>
      </c>
      <c r="E2067" s="39">
        <v>48.63</v>
      </c>
      <c r="F2067" s="11">
        <v>0</v>
      </c>
      <c r="G2067" s="11">
        <v>49.091985000000008</v>
      </c>
      <c r="H2067" s="8">
        <f t="shared" si="84"/>
        <v>0</v>
      </c>
      <c r="K2067" s="63"/>
      <c r="L2067" s="63"/>
      <c r="M2067" s="63"/>
    </row>
    <row r="2068" spans="1:13" outlineLevel="1">
      <c r="A2068" s="6"/>
      <c r="B2068" s="36">
        <v>42713</v>
      </c>
      <c r="C2068" s="37">
        <v>0.97916666666666663</v>
      </c>
      <c r="D2068" s="39">
        <v>0</v>
      </c>
      <c r="E2068" s="39">
        <v>43.81</v>
      </c>
      <c r="F2068" s="11">
        <v>0</v>
      </c>
      <c r="G2068" s="11">
        <v>44.226195000000004</v>
      </c>
      <c r="H2068" s="8">
        <f t="shared" si="84"/>
        <v>0</v>
      </c>
      <c r="K2068" s="63"/>
      <c r="L2068" s="63"/>
      <c r="M2068" s="63"/>
    </row>
    <row r="2069" spans="1:13" outlineLevel="1">
      <c r="A2069" s="6"/>
      <c r="B2069" s="36">
        <v>42714</v>
      </c>
      <c r="C2069" s="37">
        <v>2.0833333333333332E-2</v>
      </c>
      <c r="D2069" s="39">
        <v>0</v>
      </c>
      <c r="E2069" s="39">
        <v>40.65</v>
      </c>
      <c r="F2069" s="11">
        <v>0</v>
      </c>
      <c r="G2069" s="11">
        <v>41.036175</v>
      </c>
      <c r="H2069" s="8">
        <f t="shared" si="84"/>
        <v>0</v>
      </c>
      <c r="K2069" s="63"/>
      <c r="L2069" s="63"/>
      <c r="M2069" s="63"/>
    </row>
    <row r="2070" spans="1:13" outlineLevel="1">
      <c r="A2070" s="6"/>
      <c r="B2070" s="36">
        <v>42714</v>
      </c>
      <c r="C2070" s="37">
        <v>4.1666666666666664E-2</v>
      </c>
      <c r="D2070" s="39">
        <v>0</v>
      </c>
      <c r="E2070" s="39">
        <v>40.33</v>
      </c>
      <c r="F2070" s="11">
        <v>0</v>
      </c>
      <c r="G2070" s="11">
        <v>40.713135000000001</v>
      </c>
      <c r="H2070" s="8">
        <f t="shared" si="84"/>
        <v>0</v>
      </c>
      <c r="K2070" s="63"/>
      <c r="L2070" s="63"/>
      <c r="M2070" s="63"/>
    </row>
    <row r="2071" spans="1:13" outlineLevel="1">
      <c r="A2071" s="6"/>
      <c r="B2071" s="36">
        <v>42714</v>
      </c>
      <c r="C2071" s="37">
        <v>6.25E-2</v>
      </c>
      <c r="D2071" s="39">
        <v>0</v>
      </c>
      <c r="E2071" s="39">
        <v>34.19</v>
      </c>
      <c r="F2071" s="11">
        <v>0</v>
      </c>
      <c r="G2071" s="11">
        <v>34.514805000000003</v>
      </c>
      <c r="H2071" s="8">
        <f t="shared" si="84"/>
        <v>0</v>
      </c>
      <c r="K2071" s="63"/>
      <c r="L2071" s="63"/>
      <c r="M2071" s="63"/>
    </row>
    <row r="2072" spans="1:13" outlineLevel="1">
      <c r="A2072" s="6"/>
      <c r="B2072" s="36">
        <v>42714</v>
      </c>
      <c r="C2072" s="37">
        <v>8.3333333333333329E-2</v>
      </c>
      <c r="D2072" s="39">
        <v>0</v>
      </c>
      <c r="E2072" s="39">
        <v>28.23</v>
      </c>
      <c r="F2072" s="11">
        <v>0</v>
      </c>
      <c r="G2072" s="11">
        <v>28.498185000000003</v>
      </c>
      <c r="H2072" s="8">
        <f t="shared" si="84"/>
        <v>0</v>
      </c>
      <c r="K2072" s="63"/>
      <c r="L2072" s="63"/>
      <c r="M2072" s="63"/>
    </row>
    <row r="2073" spans="1:13" outlineLevel="1">
      <c r="A2073" s="6"/>
      <c r="B2073" s="36">
        <v>42714</v>
      </c>
      <c r="C2073" s="37">
        <v>0.10416666666666667</v>
      </c>
      <c r="D2073" s="39">
        <v>0</v>
      </c>
      <c r="E2073" s="39">
        <v>27.51</v>
      </c>
      <c r="F2073" s="11">
        <v>0</v>
      </c>
      <c r="G2073" s="11">
        <v>27.771345000000004</v>
      </c>
      <c r="H2073" s="8">
        <f t="shared" si="84"/>
        <v>0</v>
      </c>
      <c r="K2073" s="63"/>
      <c r="L2073" s="63"/>
      <c r="M2073" s="63"/>
    </row>
    <row r="2074" spans="1:13" outlineLevel="1">
      <c r="A2074" s="6"/>
      <c r="B2074" s="36">
        <v>42714</v>
      </c>
      <c r="C2074" s="37">
        <v>0.125</v>
      </c>
      <c r="D2074" s="39">
        <v>0</v>
      </c>
      <c r="E2074" s="39">
        <v>22.91</v>
      </c>
      <c r="F2074" s="11">
        <v>0</v>
      </c>
      <c r="G2074" s="11">
        <v>23.127645000000001</v>
      </c>
      <c r="H2074" s="8">
        <f t="shared" si="84"/>
        <v>0</v>
      </c>
      <c r="K2074" s="63"/>
      <c r="L2074" s="63"/>
      <c r="M2074" s="63"/>
    </row>
    <row r="2075" spans="1:13" outlineLevel="1">
      <c r="A2075" s="6"/>
      <c r="B2075" s="36">
        <v>42714</v>
      </c>
      <c r="C2075" s="37">
        <v>0.14583333333333334</v>
      </c>
      <c r="D2075" s="39">
        <v>0</v>
      </c>
      <c r="E2075" s="39">
        <v>18.2</v>
      </c>
      <c r="F2075" s="11">
        <v>0</v>
      </c>
      <c r="G2075" s="11">
        <v>18.372900000000001</v>
      </c>
      <c r="H2075" s="8">
        <f t="shared" si="84"/>
        <v>0</v>
      </c>
      <c r="K2075" s="63"/>
      <c r="L2075" s="63"/>
      <c r="M2075" s="63"/>
    </row>
    <row r="2076" spans="1:13" outlineLevel="1">
      <c r="A2076" s="6"/>
      <c r="B2076" s="36">
        <v>42714</v>
      </c>
      <c r="C2076" s="37">
        <v>0.16666666666666666</v>
      </c>
      <c r="D2076" s="39">
        <v>0</v>
      </c>
      <c r="E2076" s="39">
        <v>17.510000000000002</v>
      </c>
      <c r="F2076" s="11">
        <v>0</v>
      </c>
      <c r="G2076" s="11">
        <v>17.676345000000001</v>
      </c>
      <c r="H2076" s="8">
        <f t="shared" si="84"/>
        <v>0</v>
      </c>
      <c r="K2076" s="63"/>
      <c r="L2076" s="63"/>
      <c r="M2076" s="63"/>
    </row>
    <row r="2077" spans="1:13" outlineLevel="1">
      <c r="A2077" s="6"/>
      <c r="B2077" s="36">
        <v>42714</v>
      </c>
      <c r="C2077" s="37">
        <v>0.1875</v>
      </c>
      <c r="D2077" s="39">
        <v>0</v>
      </c>
      <c r="E2077" s="39">
        <v>18.27</v>
      </c>
      <c r="F2077" s="11">
        <v>0</v>
      </c>
      <c r="G2077" s="11">
        <v>18.443565</v>
      </c>
      <c r="H2077" s="8">
        <f t="shared" si="84"/>
        <v>0</v>
      </c>
      <c r="K2077" s="63"/>
      <c r="L2077" s="63"/>
      <c r="M2077" s="63"/>
    </row>
    <row r="2078" spans="1:13" outlineLevel="1">
      <c r="A2078" s="6"/>
      <c r="B2078" s="36">
        <v>42714</v>
      </c>
      <c r="C2078" s="37">
        <v>0.20833333333333334</v>
      </c>
      <c r="D2078" s="39">
        <v>2.15E-3</v>
      </c>
      <c r="E2078" s="39">
        <v>17.7</v>
      </c>
      <c r="F2078" s="11">
        <v>2.1493549999999999E-3</v>
      </c>
      <c r="G2078" s="11">
        <v>17.86815</v>
      </c>
      <c r="H2078" s="8">
        <f t="shared" si="84"/>
        <v>0.34418019245674997</v>
      </c>
      <c r="K2078" s="63"/>
      <c r="L2078" s="63"/>
      <c r="M2078" s="63"/>
    </row>
    <row r="2079" spans="1:13" outlineLevel="1">
      <c r="A2079" s="6"/>
      <c r="B2079" s="36">
        <v>42714</v>
      </c>
      <c r="C2079" s="37">
        <v>0.22916666666666666</v>
      </c>
      <c r="D2079" s="39">
        <v>0.16228899999999999</v>
      </c>
      <c r="E2079" s="39">
        <v>19.52</v>
      </c>
      <c r="F2079" s="11">
        <v>0.16224031329999999</v>
      </c>
      <c r="G2079" s="11">
        <v>19.705439999999999</v>
      </c>
      <c r="H2079" s="8">
        <f t="shared" si="84"/>
        <v>25.681759008085645</v>
      </c>
      <c r="K2079" s="63"/>
      <c r="L2079" s="63"/>
      <c r="M2079" s="63"/>
    </row>
    <row r="2080" spans="1:13" outlineLevel="1">
      <c r="A2080" s="6"/>
      <c r="B2080" s="36">
        <v>42714</v>
      </c>
      <c r="C2080" s="37">
        <v>0.25</v>
      </c>
      <c r="D2080" s="39">
        <v>0.46224899999999997</v>
      </c>
      <c r="E2080" s="39">
        <v>25.01</v>
      </c>
      <c r="F2080" s="11">
        <v>0.46211032529999996</v>
      </c>
      <c r="G2080" s="11">
        <v>25.247595000000004</v>
      </c>
      <c r="H2080" s="8">
        <f t="shared" si="84"/>
        <v>70.588463564907343</v>
      </c>
      <c r="K2080" s="63"/>
      <c r="L2080" s="63"/>
      <c r="M2080" s="63"/>
    </row>
    <row r="2081" spans="1:13" outlineLevel="1">
      <c r="A2081" s="6"/>
      <c r="B2081" s="36">
        <v>42714</v>
      </c>
      <c r="C2081" s="37">
        <v>0.27083333333333331</v>
      </c>
      <c r="D2081" s="39">
        <v>0.97301199999999999</v>
      </c>
      <c r="E2081" s="39">
        <v>30.92</v>
      </c>
      <c r="F2081" s="11">
        <v>0.97272009640000001</v>
      </c>
      <c r="G2081" s="11">
        <v>31.213740000000005</v>
      </c>
      <c r="H2081" s="8">
        <f t="shared" si="84"/>
        <v>142.78194497739545</v>
      </c>
      <c r="K2081" s="63"/>
      <c r="L2081" s="63"/>
      <c r="M2081" s="63"/>
    </row>
    <row r="2082" spans="1:13" outlineLevel="1">
      <c r="A2082" s="6"/>
      <c r="B2082" s="36">
        <v>42714</v>
      </c>
      <c r="C2082" s="37">
        <v>0.29166666666666669</v>
      </c>
      <c r="D2082" s="39">
        <v>2.0100850000000001</v>
      </c>
      <c r="E2082" s="39">
        <v>34.81</v>
      </c>
      <c r="F2082" s="11">
        <v>2.0094819745000003</v>
      </c>
      <c r="G2082" s="11">
        <v>35.140695000000008</v>
      </c>
      <c r="H2082" s="8">
        <f t="shared" si="84"/>
        <v>287.0731982870978</v>
      </c>
      <c r="K2082" s="63"/>
      <c r="L2082" s="63"/>
      <c r="M2082" s="63"/>
    </row>
    <row r="2083" spans="1:13" outlineLevel="1">
      <c r="A2083" s="6"/>
      <c r="B2083" s="36">
        <v>42714</v>
      </c>
      <c r="C2083" s="37">
        <v>0.3125</v>
      </c>
      <c r="D2083" s="39">
        <v>2.9546490000000003</v>
      </c>
      <c r="E2083" s="39">
        <v>40.659999999999997</v>
      </c>
      <c r="F2083" s="11">
        <v>2.9537626053000006</v>
      </c>
      <c r="G2083" s="11">
        <v>41.04627</v>
      </c>
      <c r="H2083" s="8">
        <f t="shared" si="84"/>
        <v>404.52880633035289</v>
      </c>
      <c r="K2083" s="63"/>
      <c r="L2083" s="63"/>
      <c r="M2083" s="63"/>
    </row>
    <row r="2084" spans="1:13" outlineLevel="1">
      <c r="A2084" s="6"/>
      <c r="B2084" s="36">
        <v>42714</v>
      </c>
      <c r="C2084" s="37">
        <v>0.33333333333333331</v>
      </c>
      <c r="D2084" s="39">
        <v>4.0459329999999998</v>
      </c>
      <c r="E2084" s="39">
        <v>40.950000000000003</v>
      </c>
      <c r="F2084" s="11">
        <v>4.0447192201000002</v>
      </c>
      <c r="G2084" s="11">
        <v>41.339025000000007</v>
      </c>
      <c r="H2084" s="8">
        <f t="shared" si="84"/>
        <v>552.75527222010567</v>
      </c>
      <c r="K2084" s="63"/>
      <c r="L2084" s="63"/>
      <c r="M2084" s="63"/>
    </row>
    <row r="2085" spans="1:13" outlineLevel="1">
      <c r="A2085" s="6"/>
      <c r="B2085" s="36">
        <v>42714</v>
      </c>
      <c r="C2085" s="37">
        <v>0.35416666666666669</v>
      </c>
      <c r="D2085" s="39">
        <v>4.213794</v>
      </c>
      <c r="E2085" s="39">
        <v>45.02</v>
      </c>
      <c r="F2085" s="11">
        <v>4.2125298618000002</v>
      </c>
      <c r="G2085" s="11">
        <v>45.447690000000009</v>
      </c>
      <c r="H2085" s="8">
        <f t="shared" si="84"/>
        <v>558.38056412557069</v>
      </c>
      <c r="K2085" s="63"/>
      <c r="L2085" s="63"/>
      <c r="M2085" s="63"/>
    </row>
    <row r="2086" spans="1:13" outlineLevel="1">
      <c r="A2086" s="6"/>
      <c r="B2086" s="36">
        <v>42714</v>
      </c>
      <c r="C2086" s="37">
        <v>0.375</v>
      </c>
      <c r="D2086" s="39">
        <v>5.1513250000000008</v>
      </c>
      <c r="E2086" s="39">
        <v>44.94</v>
      </c>
      <c r="F2086" s="11">
        <v>5.1497796025000007</v>
      </c>
      <c r="G2086" s="11">
        <v>45.366930000000004</v>
      </c>
      <c r="H2086" s="8">
        <f t="shared" si="84"/>
        <v>683.03107850295476</v>
      </c>
      <c r="K2086" s="63"/>
      <c r="L2086" s="63"/>
      <c r="M2086" s="63"/>
    </row>
    <row r="2087" spans="1:13" outlineLevel="1">
      <c r="A2087" s="6"/>
      <c r="B2087" s="36">
        <v>42714</v>
      </c>
      <c r="C2087" s="37">
        <v>0.39583333333333331</v>
      </c>
      <c r="D2087" s="39">
        <v>5.5101849999999999</v>
      </c>
      <c r="E2087" s="39">
        <v>44.44</v>
      </c>
      <c r="F2087" s="11">
        <v>5.5085319445000005</v>
      </c>
      <c r="G2087" s="11">
        <v>44.862180000000002</v>
      </c>
      <c r="H2087" s="8">
        <f t="shared" si="84"/>
        <v>733.39393449109104</v>
      </c>
      <c r="K2087" s="63"/>
      <c r="L2087" s="63"/>
      <c r="M2087" s="63"/>
    </row>
    <row r="2088" spans="1:13" outlineLevel="1">
      <c r="A2088" s="6"/>
      <c r="B2088" s="36">
        <v>42714</v>
      </c>
      <c r="C2088" s="37">
        <v>0.41666666666666669</v>
      </c>
      <c r="D2088" s="39">
        <v>6.1245969999999996</v>
      </c>
      <c r="E2088" s="39">
        <v>45.35</v>
      </c>
      <c r="F2088" s="11">
        <v>6.1227596209000001</v>
      </c>
      <c r="G2088" s="11">
        <v>45.780825000000007</v>
      </c>
      <c r="H2088" s="8">
        <f t="shared" si="84"/>
        <v>809.54622579871079</v>
      </c>
      <c r="K2088" s="63"/>
      <c r="L2088" s="63"/>
      <c r="M2088" s="63"/>
    </row>
    <row r="2089" spans="1:13" outlineLevel="1">
      <c r="A2089" s="6"/>
      <c r="B2089" s="36">
        <v>42714</v>
      </c>
      <c r="C2089" s="37">
        <v>0.4375</v>
      </c>
      <c r="D2089" s="39">
        <v>6.4444470000000003</v>
      </c>
      <c r="E2089" s="39">
        <v>44.44</v>
      </c>
      <c r="F2089" s="11">
        <v>6.4425136659000009</v>
      </c>
      <c r="G2089" s="11">
        <v>44.862180000000002</v>
      </c>
      <c r="H2089" s="8">
        <f t="shared" si="84"/>
        <v>857.74222479813443</v>
      </c>
      <c r="K2089" s="63"/>
      <c r="L2089" s="63"/>
      <c r="M2089" s="63"/>
    </row>
    <row r="2090" spans="1:13" outlineLevel="1">
      <c r="A2090" s="6"/>
      <c r="B2090" s="36">
        <v>42714</v>
      </c>
      <c r="C2090" s="37">
        <v>0.45833333333333331</v>
      </c>
      <c r="D2090" s="39">
        <v>6.5880299999999998</v>
      </c>
      <c r="E2090" s="39">
        <v>43.03</v>
      </c>
      <c r="F2090" s="11">
        <v>6.5860535909999998</v>
      </c>
      <c r="G2090" s="11">
        <v>43.438785000000003</v>
      </c>
      <c r="H2090" s="8">
        <f t="shared" si="84"/>
        <v>886.22737326007302</v>
      </c>
      <c r="K2090" s="63"/>
      <c r="L2090" s="63"/>
      <c r="M2090" s="63"/>
    </row>
    <row r="2091" spans="1:13" outlineLevel="1">
      <c r="A2091" s="6"/>
      <c r="B2091" s="36">
        <v>42714</v>
      </c>
      <c r="C2091" s="37">
        <v>0.47916666666666669</v>
      </c>
      <c r="D2091" s="39">
        <v>6.6101350000000005</v>
      </c>
      <c r="E2091" s="39">
        <v>44.45</v>
      </c>
      <c r="F2091" s="11">
        <v>6.6081519595000007</v>
      </c>
      <c r="G2091" s="11">
        <v>44.872275000000009</v>
      </c>
      <c r="H2091" s="8">
        <f t="shared" si="84"/>
        <v>879.72823682252726</v>
      </c>
      <c r="K2091" s="63"/>
      <c r="L2091" s="63"/>
      <c r="M2091" s="63"/>
    </row>
    <row r="2092" spans="1:13" outlineLevel="1">
      <c r="A2092" s="6"/>
      <c r="B2092" s="36">
        <v>42714</v>
      </c>
      <c r="C2092" s="37">
        <v>0.5</v>
      </c>
      <c r="D2092" s="39">
        <v>6.600867</v>
      </c>
      <c r="E2092" s="39">
        <v>44.95</v>
      </c>
      <c r="F2092" s="11">
        <v>6.5988867399000002</v>
      </c>
      <c r="G2092" s="11">
        <v>45.377025000000003</v>
      </c>
      <c r="H2092" s="8">
        <f t="shared" si="84"/>
        <v>875.16399113358921</v>
      </c>
      <c r="K2092" s="63"/>
      <c r="L2092" s="63"/>
      <c r="M2092" s="63"/>
    </row>
    <row r="2093" spans="1:13" outlineLevel="1">
      <c r="A2093" s="6"/>
      <c r="B2093" s="36">
        <v>42714</v>
      </c>
      <c r="C2093" s="37">
        <v>0.52083333333333337</v>
      </c>
      <c r="D2093" s="39">
        <v>6.5806319999999996</v>
      </c>
      <c r="E2093" s="39">
        <v>43.01</v>
      </c>
      <c r="F2093" s="11">
        <v>6.5786578104000002</v>
      </c>
      <c r="G2093" s="11">
        <v>43.418595000000003</v>
      </c>
      <c r="H2093" s="8">
        <f t="shared" si="84"/>
        <v>885.36501113785562</v>
      </c>
      <c r="K2093" s="63"/>
      <c r="L2093" s="63"/>
      <c r="M2093" s="63"/>
    </row>
    <row r="2094" spans="1:13" outlineLevel="1">
      <c r="A2094" s="6"/>
      <c r="B2094" s="36">
        <v>42714</v>
      </c>
      <c r="C2094" s="37">
        <v>0.54166666666666663</v>
      </c>
      <c r="D2094" s="39">
        <v>6.5490210000000006</v>
      </c>
      <c r="E2094" s="39">
        <v>44.01</v>
      </c>
      <c r="F2094" s="11">
        <v>6.5470562937000008</v>
      </c>
      <c r="G2094" s="11">
        <v>44.428094999999999</v>
      </c>
      <c r="H2094" s="8">
        <f t="shared" si="84"/>
        <v>874.50278129174865</v>
      </c>
      <c r="K2094" s="63"/>
      <c r="L2094" s="63"/>
      <c r="M2094" s="63"/>
    </row>
    <row r="2095" spans="1:13" outlineLevel="1">
      <c r="A2095" s="6"/>
      <c r="B2095" s="36">
        <v>42714</v>
      </c>
      <c r="C2095" s="37">
        <v>0.5625</v>
      </c>
      <c r="D2095" s="39">
        <v>6.4476720000000007</v>
      </c>
      <c r="E2095" s="39">
        <v>44.22</v>
      </c>
      <c r="F2095" s="11">
        <v>6.4457376984000012</v>
      </c>
      <c r="G2095" s="11">
        <v>44.640090000000001</v>
      </c>
      <c r="H2095" s="8">
        <f t="shared" ref="H2095:H2158" si="85">F2095*($B$6-G2095)</f>
        <v>859.60299934223144</v>
      </c>
      <c r="K2095" s="63"/>
      <c r="L2095" s="63"/>
      <c r="M2095" s="63"/>
    </row>
    <row r="2096" spans="1:13" outlineLevel="1">
      <c r="A2096" s="6"/>
      <c r="B2096" s="36">
        <v>42714</v>
      </c>
      <c r="C2096" s="37">
        <v>0.58333333333333337</v>
      </c>
      <c r="D2096" s="39">
        <v>6.2552330000000005</v>
      </c>
      <c r="E2096" s="39">
        <v>39.53</v>
      </c>
      <c r="F2096" s="11">
        <v>6.2533564301000011</v>
      </c>
      <c r="G2096" s="11">
        <v>39.905535</v>
      </c>
      <c r="H2096" s="8">
        <f t="shared" si="85"/>
        <v>863.55391066896959</v>
      </c>
      <c r="K2096" s="63"/>
      <c r="L2096" s="63"/>
      <c r="M2096" s="63"/>
    </row>
    <row r="2097" spans="1:13" outlineLevel="1">
      <c r="A2097" s="6"/>
      <c r="B2097" s="36">
        <v>42714</v>
      </c>
      <c r="C2097" s="37">
        <v>0.60416666666666663</v>
      </c>
      <c r="D2097" s="39">
        <v>5.8450879999999996</v>
      </c>
      <c r="E2097" s="39">
        <v>41.4</v>
      </c>
      <c r="F2097" s="11">
        <v>5.8433344735999997</v>
      </c>
      <c r="G2097" s="11">
        <v>41.793300000000002</v>
      </c>
      <c r="H2097" s="8">
        <f t="shared" si="85"/>
        <v>795.90130564529318</v>
      </c>
      <c r="K2097" s="63"/>
      <c r="L2097" s="63"/>
      <c r="M2097" s="63"/>
    </row>
    <row r="2098" spans="1:13" outlineLevel="1">
      <c r="A2098" s="6"/>
      <c r="B2098" s="36">
        <v>42714</v>
      </c>
      <c r="C2098" s="37">
        <v>0.625</v>
      </c>
      <c r="D2098" s="39">
        <v>5.3583020000000001</v>
      </c>
      <c r="E2098" s="39">
        <v>45.65</v>
      </c>
      <c r="F2098" s="11">
        <v>5.3566945094000005</v>
      </c>
      <c r="G2098" s="11">
        <v>46.083674999999999</v>
      </c>
      <c r="H2098" s="8">
        <f t="shared" si="85"/>
        <v>706.635453827726</v>
      </c>
      <c r="K2098" s="63"/>
      <c r="L2098" s="63"/>
      <c r="M2098" s="63"/>
    </row>
    <row r="2099" spans="1:13" outlineLevel="1">
      <c r="A2099" s="6"/>
      <c r="B2099" s="36">
        <v>42714</v>
      </c>
      <c r="C2099" s="37">
        <v>0.64583333333333337</v>
      </c>
      <c r="D2099" s="39">
        <v>4.774489</v>
      </c>
      <c r="E2099" s="39">
        <v>44.13</v>
      </c>
      <c r="F2099" s="11">
        <v>4.7730566533000003</v>
      </c>
      <c r="G2099" s="11">
        <v>44.549235000000003</v>
      </c>
      <c r="H2099" s="8">
        <f t="shared" si="85"/>
        <v>636.96806177122471</v>
      </c>
      <c r="K2099" s="63"/>
      <c r="L2099" s="63"/>
      <c r="M2099" s="63"/>
    </row>
    <row r="2100" spans="1:13" outlineLevel="1">
      <c r="A2100" s="6"/>
      <c r="B2100" s="36">
        <v>42714</v>
      </c>
      <c r="C2100" s="37">
        <v>0.66666666666666663</v>
      </c>
      <c r="D2100" s="39">
        <v>4.0908559999999996</v>
      </c>
      <c r="E2100" s="39">
        <v>43.95</v>
      </c>
      <c r="F2100" s="11">
        <v>4.0896287431999996</v>
      </c>
      <c r="G2100" s="11">
        <v>44.367525000000008</v>
      </c>
      <c r="H2100" s="8">
        <f t="shared" si="85"/>
        <v>546.50721078495542</v>
      </c>
      <c r="K2100" s="63"/>
      <c r="L2100" s="63"/>
      <c r="M2100" s="63"/>
    </row>
    <row r="2101" spans="1:13" outlineLevel="1">
      <c r="A2101" s="6"/>
      <c r="B2101" s="36">
        <v>42714</v>
      </c>
      <c r="C2101" s="37">
        <v>0.6875</v>
      </c>
      <c r="D2101" s="39">
        <v>3.2603490000000002</v>
      </c>
      <c r="E2101" s="39">
        <v>45.54</v>
      </c>
      <c r="F2101" s="11">
        <v>3.2593708953000005</v>
      </c>
      <c r="G2101" s="11">
        <v>45.972630000000002</v>
      </c>
      <c r="H2101" s="8">
        <f t="shared" si="85"/>
        <v>430.32616716100438</v>
      </c>
      <c r="K2101" s="63"/>
      <c r="L2101" s="63"/>
      <c r="M2101" s="63"/>
    </row>
    <row r="2102" spans="1:13" outlineLevel="1">
      <c r="A2102" s="6"/>
      <c r="B2102" s="36">
        <v>42714</v>
      </c>
      <c r="C2102" s="37">
        <v>0.70833333333333337</v>
      </c>
      <c r="D2102" s="39">
        <v>2.395953</v>
      </c>
      <c r="E2102" s="39">
        <v>45.21</v>
      </c>
      <c r="F2102" s="11">
        <v>2.3952342141000003</v>
      </c>
      <c r="G2102" s="11">
        <v>45.639495000000004</v>
      </c>
      <c r="H2102" s="8">
        <f t="shared" si="85"/>
        <v>317.03441017155416</v>
      </c>
      <c r="K2102" s="63"/>
      <c r="L2102" s="63"/>
      <c r="M2102" s="63"/>
    </row>
    <row r="2103" spans="1:13" outlineLevel="1">
      <c r="A2103" s="6"/>
      <c r="B2103" s="36">
        <v>42714</v>
      </c>
      <c r="C2103" s="37">
        <v>0.72916666666666663</v>
      </c>
      <c r="D2103" s="39">
        <v>1.4845920000000001</v>
      </c>
      <c r="E2103" s="39">
        <v>44.95</v>
      </c>
      <c r="F2103" s="11">
        <v>1.4841466224000002</v>
      </c>
      <c r="G2103" s="11">
        <v>45.377025000000003</v>
      </c>
      <c r="H2103" s="8">
        <f t="shared" si="85"/>
        <v>196.83194039888966</v>
      </c>
      <c r="K2103" s="63"/>
      <c r="L2103" s="63"/>
      <c r="M2103" s="63"/>
    </row>
    <row r="2104" spans="1:13" outlineLevel="1">
      <c r="A2104" s="6"/>
      <c r="B2104" s="36">
        <v>42714</v>
      </c>
      <c r="C2104" s="37">
        <v>0.75</v>
      </c>
      <c r="D2104" s="39">
        <v>0.69670699999999997</v>
      </c>
      <c r="E2104" s="39">
        <v>44.96</v>
      </c>
      <c r="F2104" s="11">
        <v>0.69649798789999995</v>
      </c>
      <c r="G2104" s="11">
        <v>45.387120000000003</v>
      </c>
      <c r="H2104" s="8">
        <f t="shared" si="85"/>
        <v>92.364604089624137</v>
      </c>
      <c r="K2104" s="63"/>
      <c r="L2104" s="63"/>
      <c r="M2104" s="63"/>
    </row>
    <row r="2105" spans="1:13" outlineLevel="1">
      <c r="A2105" s="6"/>
      <c r="B2105" s="36">
        <v>42714</v>
      </c>
      <c r="C2105" s="37">
        <v>0.77083333333333337</v>
      </c>
      <c r="D2105" s="39">
        <v>0.25598300000000002</v>
      </c>
      <c r="E2105" s="39">
        <v>44.88</v>
      </c>
      <c r="F2105" s="11">
        <v>0.25590620510000001</v>
      </c>
      <c r="G2105" s="11">
        <v>45.306360000000005</v>
      </c>
      <c r="H2105" s="8">
        <f t="shared" si="85"/>
        <v>33.957125853305563</v>
      </c>
      <c r="K2105" s="63"/>
      <c r="L2105" s="63"/>
      <c r="M2105" s="63"/>
    </row>
    <row r="2106" spans="1:13" outlineLevel="1">
      <c r="A2106" s="6"/>
      <c r="B2106" s="36">
        <v>42714</v>
      </c>
      <c r="C2106" s="37">
        <v>0.79166666666666663</v>
      </c>
      <c r="D2106" s="39">
        <v>8.2918000000000006E-2</v>
      </c>
      <c r="E2106" s="39">
        <v>44.87</v>
      </c>
      <c r="F2106" s="11">
        <v>8.2893124600000007E-2</v>
      </c>
      <c r="G2106" s="11">
        <v>45.296264999999998</v>
      </c>
      <c r="H2106" s="8">
        <f t="shared" si="85"/>
        <v>11.000227240240381</v>
      </c>
      <c r="K2106" s="63"/>
      <c r="L2106" s="63"/>
      <c r="M2106" s="63"/>
    </row>
    <row r="2107" spans="1:13" outlineLevel="1">
      <c r="A2107" s="6"/>
      <c r="B2107" s="36">
        <v>42714</v>
      </c>
      <c r="C2107" s="37">
        <v>0.8125</v>
      </c>
      <c r="D2107" s="39">
        <v>4.4290000000000006E-3</v>
      </c>
      <c r="E2107" s="39">
        <v>44.73</v>
      </c>
      <c r="F2107" s="11">
        <v>4.4276713000000007E-3</v>
      </c>
      <c r="G2107" s="11">
        <v>45.154935000000002</v>
      </c>
      <c r="H2107" s="8">
        <f t="shared" si="85"/>
        <v>0.58819428164713461</v>
      </c>
      <c r="K2107" s="63"/>
      <c r="L2107" s="63"/>
      <c r="M2107" s="63"/>
    </row>
    <row r="2108" spans="1:13" outlineLevel="1">
      <c r="A2108" s="6"/>
      <c r="B2108" s="36">
        <v>42714</v>
      </c>
      <c r="C2108" s="37">
        <v>0.83333333333333337</v>
      </c>
      <c r="D2108" s="39">
        <v>0</v>
      </c>
      <c r="E2108" s="39">
        <v>44.85</v>
      </c>
      <c r="F2108" s="11">
        <v>0</v>
      </c>
      <c r="G2108" s="11">
        <v>45.276075000000006</v>
      </c>
      <c r="H2108" s="8">
        <f t="shared" si="85"/>
        <v>0</v>
      </c>
      <c r="K2108" s="63"/>
      <c r="L2108" s="63"/>
      <c r="M2108" s="63"/>
    </row>
    <row r="2109" spans="1:13" outlineLevel="1">
      <c r="A2109" s="6"/>
      <c r="B2109" s="36">
        <v>42714</v>
      </c>
      <c r="C2109" s="37">
        <v>0.85416666666666663</v>
      </c>
      <c r="D2109" s="39">
        <v>0</v>
      </c>
      <c r="E2109" s="39">
        <v>42.94</v>
      </c>
      <c r="F2109" s="11">
        <v>0</v>
      </c>
      <c r="G2109" s="11">
        <v>43.347929999999998</v>
      </c>
      <c r="H2109" s="8">
        <f t="shared" si="85"/>
        <v>0</v>
      </c>
      <c r="K2109" s="63"/>
      <c r="L2109" s="63"/>
      <c r="M2109" s="63"/>
    </row>
    <row r="2110" spans="1:13" outlineLevel="1">
      <c r="A2110" s="6"/>
      <c r="B2110" s="36">
        <v>42714</v>
      </c>
      <c r="C2110" s="37">
        <v>0.875</v>
      </c>
      <c r="D2110" s="39">
        <v>0</v>
      </c>
      <c r="E2110" s="39">
        <v>44.05</v>
      </c>
      <c r="F2110" s="11">
        <v>0</v>
      </c>
      <c r="G2110" s="11">
        <v>44.468474999999998</v>
      </c>
      <c r="H2110" s="8">
        <f t="shared" si="85"/>
        <v>0</v>
      </c>
      <c r="K2110" s="63"/>
      <c r="L2110" s="63"/>
      <c r="M2110" s="63"/>
    </row>
    <row r="2111" spans="1:13" outlineLevel="1">
      <c r="A2111" s="6"/>
      <c r="B2111" s="36">
        <v>42714</v>
      </c>
      <c r="C2111" s="37">
        <v>0.89583333333333337</v>
      </c>
      <c r="D2111" s="39">
        <v>0</v>
      </c>
      <c r="E2111" s="39">
        <v>44.95</v>
      </c>
      <c r="F2111" s="11">
        <v>0</v>
      </c>
      <c r="G2111" s="11">
        <v>45.377025000000003</v>
      </c>
      <c r="H2111" s="8">
        <f t="shared" si="85"/>
        <v>0</v>
      </c>
      <c r="K2111" s="63"/>
      <c r="L2111" s="63"/>
      <c r="M2111" s="63"/>
    </row>
    <row r="2112" spans="1:13" outlineLevel="1">
      <c r="A2112" s="6"/>
      <c r="B2112" s="36">
        <v>42714</v>
      </c>
      <c r="C2112" s="37">
        <v>0.91666666666666663</v>
      </c>
      <c r="D2112" s="39">
        <v>0</v>
      </c>
      <c r="E2112" s="39">
        <v>41.35</v>
      </c>
      <c r="F2112" s="11">
        <v>0</v>
      </c>
      <c r="G2112" s="11">
        <v>41.742825000000003</v>
      </c>
      <c r="H2112" s="8">
        <f t="shared" si="85"/>
        <v>0</v>
      </c>
      <c r="K2112" s="63"/>
      <c r="L2112" s="63"/>
      <c r="M2112" s="63"/>
    </row>
    <row r="2113" spans="1:13" outlineLevel="1">
      <c r="A2113" s="6"/>
      <c r="B2113" s="36">
        <v>42714</v>
      </c>
      <c r="C2113" s="37">
        <v>0.9375</v>
      </c>
      <c r="D2113" s="39">
        <v>0</v>
      </c>
      <c r="E2113" s="39">
        <v>43.96</v>
      </c>
      <c r="F2113" s="11">
        <v>0</v>
      </c>
      <c r="G2113" s="11">
        <v>44.37762</v>
      </c>
      <c r="H2113" s="8">
        <f t="shared" si="85"/>
        <v>0</v>
      </c>
      <c r="K2113" s="63"/>
      <c r="L2113" s="63"/>
      <c r="M2113" s="63"/>
    </row>
    <row r="2114" spans="1:13" outlineLevel="1">
      <c r="A2114" s="6"/>
      <c r="B2114" s="36">
        <v>42714</v>
      </c>
      <c r="C2114" s="37">
        <v>0.95833333333333337</v>
      </c>
      <c r="D2114" s="39">
        <v>0</v>
      </c>
      <c r="E2114" s="39">
        <v>42.95</v>
      </c>
      <c r="F2114" s="11">
        <v>0</v>
      </c>
      <c r="G2114" s="11">
        <v>43.358025000000005</v>
      </c>
      <c r="H2114" s="8">
        <f t="shared" si="85"/>
        <v>0</v>
      </c>
      <c r="K2114" s="63"/>
      <c r="L2114" s="63"/>
      <c r="M2114" s="63"/>
    </row>
    <row r="2115" spans="1:13" outlineLevel="1">
      <c r="A2115" s="6"/>
      <c r="B2115" s="36">
        <v>42714</v>
      </c>
      <c r="C2115" s="37">
        <v>0.97916666666666663</v>
      </c>
      <c r="D2115" s="39">
        <v>0</v>
      </c>
      <c r="E2115" s="39">
        <v>37.03</v>
      </c>
      <c r="F2115" s="11">
        <v>0</v>
      </c>
      <c r="G2115" s="11">
        <v>37.381785000000001</v>
      </c>
      <c r="H2115" s="8">
        <f t="shared" si="85"/>
        <v>0</v>
      </c>
      <c r="K2115" s="63"/>
      <c r="L2115" s="63"/>
      <c r="M2115" s="63"/>
    </row>
    <row r="2116" spans="1:13" outlineLevel="1">
      <c r="A2116" s="6"/>
      <c r="B2116" s="36">
        <v>42715</v>
      </c>
      <c r="C2116" s="37">
        <v>2.0833333333333332E-2</v>
      </c>
      <c r="D2116" s="39">
        <v>0</v>
      </c>
      <c r="E2116" s="39">
        <v>31.77</v>
      </c>
      <c r="F2116" s="11">
        <v>0</v>
      </c>
      <c r="G2116" s="11">
        <v>32.071815000000001</v>
      </c>
      <c r="H2116" s="8">
        <f t="shared" si="85"/>
        <v>0</v>
      </c>
      <c r="K2116" s="63"/>
      <c r="L2116" s="63"/>
      <c r="M2116" s="63"/>
    </row>
    <row r="2117" spans="1:13" outlineLevel="1">
      <c r="A2117" s="6"/>
      <c r="B2117" s="36">
        <v>42715</v>
      </c>
      <c r="C2117" s="37">
        <v>4.1666666666666664E-2</v>
      </c>
      <c r="D2117" s="39">
        <v>0</v>
      </c>
      <c r="E2117" s="39">
        <v>30.66</v>
      </c>
      <c r="F2117" s="11">
        <v>0</v>
      </c>
      <c r="G2117" s="11">
        <v>30.951270000000001</v>
      </c>
      <c r="H2117" s="8">
        <f t="shared" si="85"/>
        <v>0</v>
      </c>
      <c r="K2117" s="63"/>
      <c r="L2117" s="63"/>
      <c r="M2117" s="63"/>
    </row>
    <row r="2118" spans="1:13" outlineLevel="1">
      <c r="A2118" s="6"/>
      <c r="B2118" s="36">
        <v>42715</v>
      </c>
      <c r="C2118" s="37">
        <v>6.25E-2</v>
      </c>
      <c r="D2118" s="39">
        <v>0</v>
      </c>
      <c r="E2118" s="39">
        <v>20.2</v>
      </c>
      <c r="F2118" s="11">
        <v>0</v>
      </c>
      <c r="G2118" s="11">
        <v>20.3919</v>
      </c>
      <c r="H2118" s="8">
        <f t="shared" si="85"/>
        <v>0</v>
      </c>
      <c r="K2118" s="63"/>
      <c r="L2118" s="63"/>
      <c r="M2118" s="63"/>
    </row>
    <row r="2119" spans="1:13" outlineLevel="1">
      <c r="A2119" s="6"/>
      <c r="B2119" s="36">
        <v>42715</v>
      </c>
      <c r="C2119" s="37">
        <v>8.3333333333333329E-2</v>
      </c>
      <c r="D2119" s="39">
        <v>0</v>
      </c>
      <c r="E2119" s="39">
        <v>13.54</v>
      </c>
      <c r="F2119" s="11">
        <v>0</v>
      </c>
      <c r="G2119" s="11">
        <v>13.66863</v>
      </c>
      <c r="H2119" s="8">
        <f t="shared" si="85"/>
        <v>0</v>
      </c>
      <c r="K2119" s="63"/>
      <c r="L2119" s="63"/>
      <c r="M2119" s="63"/>
    </row>
    <row r="2120" spans="1:13" outlineLevel="1">
      <c r="A2120" s="6"/>
      <c r="B2120" s="36">
        <v>42715</v>
      </c>
      <c r="C2120" s="37">
        <v>0.10416666666666667</v>
      </c>
      <c r="D2120" s="39">
        <v>0</v>
      </c>
      <c r="E2120" s="39">
        <v>24.86</v>
      </c>
      <c r="F2120" s="11">
        <v>0</v>
      </c>
      <c r="G2120" s="11">
        <v>25.096170000000001</v>
      </c>
      <c r="H2120" s="8">
        <f t="shared" si="85"/>
        <v>0</v>
      </c>
      <c r="K2120" s="63"/>
      <c r="L2120" s="63"/>
      <c r="M2120" s="63"/>
    </row>
    <row r="2121" spans="1:13" outlineLevel="1">
      <c r="A2121" s="6"/>
      <c r="B2121" s="36">
        <v>42715</v>
      </c>
      <c r="C2121" s="37">
        <v>0.125</v>
      </c>
      <c r="D2121" s="39">
        <v>0</v>
      </c>
      <c r="E2121" s="39">
        <v>23.44</v>
      </c>
      <c r="F2121" s="11">
        <v>0</v>
      </c>
      <c r="G2121" s="11">
        <v>23.662680000000002</v>
      </c>
      <c r="H2121" s="8">
        <f t="shared" si="85"/>
        <v>0</v>
      </c>
      <c r="K2121" s="63"/>
      <c r="L2121" s="63"/>
      <c r="M2121" s="63"/>
    </row>
    <row r="2122" spans="1:13" outlineLevel="1">
      <c r="A2122" s="6"/>
      <c r="B2122" s="36">
        <v>42715</v>
      </c>
      <c r="C2122" s="37">
        <v>0.14583333333333334</v>
      </c>
      <c r="D2122" s="39">
        <v>0</v>
      </c>
      <c r="E2122" s="39">
        <v>14.38</v>
      </c>
      <c r="F2122" s="11">
        <v>0</v>
      </c>
      <c r="G2122" s="11">
        <v>14.516610000000002</v>
      </c>
      <c r="H2122" s="8">
        <f t="shared" si="85"/>
        <v>0</v>
      </c>
      <c r="K2122" s="63"/>
      <c r="L2122" s="63"/>
      <c r="M2122" s="63"/>
    </row>
    <row r="2123" spans="1:13" outlineLevel="1">
      <c r="A2123" s="6"/>
      <c r="B2123" s="36">
        <v>42715</v>
      </c>
      <c r="C2123" s="37">
        <v>0.16666666666666666</v>
      </c>
      <c r="D2123" s="39">
        <v>0</v>
      </c>
      <c r="E2123" s="39">
        <v>11.23</v>
      </c>
      <c r="F2123" s="11">
        <v>0</v>
      </c>
      <c r="G2123" s="11">
        <v>11.336685000000001</v>
      </c>
      <c r="H2123" s="8">
        <f t="shared" si="85"/>
        <v>0</v>
      </c>
      <c r="K2123" s="63"/>
      <c r="L2123" s="63"/>
      <c r="M2123" s="63"/>
    </row>
    <row r="2124" spans="1:13" outlineLevel="1">
      <c r="A2124" s="6"/>
      <c r="B2124" s="36">
        <v>42715</v>
      </c>
      <c r="C2124" s="37">
        <v>0.1875</v>
      </c>
      <c r="D2124" s="39">
        <v>0</v>
      </c>
      <c r="E2124" s="39">
        <v>15.36</v>
      </c>
      <c r="F2124" s="11">
        <v>0</v>
      </c>
      <c r="G2124" s="11">
        <v>15.50592</v>
      </c>
      <c r="H2124" s="8">
        <f t="shared" si="85"/>
        <v>0</v>
      </c>
      <c r="K2124" s="63"/>
      <c r="L2124" s="63"/>
      <c r="M2124" s="63"/>
    </row>
    <row r="2125" spans="1:13" outlineLevel="1">
      <c r="A2125" s="6"/>
      <c r="B2125" s="36">
        <v>42715</v>
      </c>
      <c r="C2125" s="37">
        <v>0.20833333333333334</v>
      </c>
      <c r="D2125" s="39">
        <v>1.0859000000000001E-2</v>
      </c>
      <c r="E2125" s="39">
        <v>25.27</v>
      </c>
      <c r="F2125" s="11">
        <v>1.08557423E-2</v>
      </c>
      <c r="G2125" s="11">
        <v>25.510065000000001</v>
      </c>
      <c r="H2125" s="8">
        <f t="shared" si="85"/>
        <v>1.6553914377037506</v>
      </c>
      <c r="K2125" s="63"/>
      <c r="L2125" s="63"/>
      <c r="M2125" s="63"/>
    </row>
    <row r="2126" spans="1:13" outlineLevel="1">
      <c r="A2126" s="6"/>
      <c r="B2126" s="36">
        <v>42715</v>
      </c>
      <c r="C2126" s="37">
        <v>0.22916666666666666</v>
      </c>
      <c r="D2126" s="39">
        <v>0.109154</v>
      </c>
      <c r="E2126" s="39">
        <v>21.36</v>
      </c>
      <c r="F2126" s="11">
        <v>0.1091212538</v>
      </c>
      <c r="G2126" s="11">
        <v>21.562920000000002</v>
      </c>
      <c r="H2126" s="8">
        <f t="shared" si="85"/>
        <v>17.070610310410906</v>
      </c>
      <c r="K2126" s="63"/>
      <c r="L2126" s="63"/>
      <c r="M2126" s="63"/>
    </row>
    <row r="2127" spans="1:13" outlineLevel="1">
      <c r="A2127" s="6"/>
      <c r="B2127" s="36">
        <v>42715</v>
      </c>
      <c r="C2127" s="37">
        <v>0.25</v>
      </c>
      <c r="D2127" s="39">
        <v>0.42532700000000001</v>
      </c>
      <c r="E2127" s="39">
        <v>18.36</v>
      </c>
      <c r="F2127" s="11">
        <v>0.42519940190000005</v>
      </c>
      <c r="G2127" s="11">
        <v>18.534420000000001</v>
      </c>
      <c r="H2127" s="8">
        <f t="shared" si="85"/>
        <v>67.80466923963661</v>
      </c>
      <c r="K2127" s="63"/>
      <c r="L2127" s="63"/>
      <c r="M2127" s="63"/>
    </row>
    <row r="2128" spans="1:13" outlineLevel="1">
      <c r="A2128" s="6"/>
      <c r="B2128" s="36">
        <v>42715</v>
      </c>
      <c r="C2128" s="37">
        <v>0.27083333333333331</v>
      </c>
      <c r="D2128" s="39">
        <v>1.33744</v>
      </c>
      <c r="E2128" s="39">
        <v>27.52</v>
      </c>
      <c r="F2128" s="11">
        <v>1.337038768</v>
      </c>
      <c r="G2128" s="11">
        <v>27.78144</v>
      </c>
      <c r="H2128" s="8">
        <f t="shared" si="85"/>
        <v>200.84803839313406</v>
      </c>
      <c r="K2128" s="63"/>
      <c r="L2128" s="63"/>
      <c r="M2128" s="63"/>
    </row>
    <row r="2129" spans="1:13" outlineLevel="1">
      <c r="A2129" s="6"/>
      <c r="B2129" s="36">
        <v>42715</v>
      </c>
      <c r="C2129" s="37">
        <v>0.29166666666666669</v>
      </c>
      <c r="D2129" s="39">
        <v>1.486872</v>
      </c>
      <c r="E2129" s="39">
        <v>31.08</v>
      </c>
      <c r="F2129" s="11">
        <v>1.4864259384</v>
      </c>
      <c r="G2129" s="11">
        <v>31.375260000000001</v>
      </c>
      <c r="H2129" s="8">
        <f t="shared" si="85"/>
        <v>217.94681674715602</v>
      </c>
      <c r="K2129" s="63"/>
      <c r="L2129" s="63"/>
      <c r="M2129" s="63"/>
    </row>
    <row r="2130" spans="1:13" outlineLevel="1">
      <c r="A2130" s="6"/>
      <c r="B2130" s="36">
        <v>42715</v>
      </c>
      <c r="C2130" s="37">
        <v>0.3125</v>
      </c>
      <c r="D2130" s="39">
        <v>2.1672790000000002</v>
      </c>
      <c r="E2130" s="39">
        <v>35.46</v>
      </c>
      <c r="F2130" s="11">
        <v>2.1666288163000003</v>
      </c>
      <c r="G2130" s="11">
        <v>35.796870000000006</v>
      </c>
      <c r="H2130" s="8">
        <f t="shared" si="85"/>
        <v>308.10139922605504</v>
      </c>
      <c r="K2130" s="63"/>
      <c r="L2130" s="63"/>
      <c r="M2130" s="63"/>
    </row>
    <row r="2131" spans="1:13" outlineLevel="1">
      <c r="A2131" s="6"/>
      <c r="B2131" s="36">
        <v>42715</v>
      </c>
      <c r="C2131" s="37">
        <v>0.33333333333333331</v>
      </c>
      <c r="D2131" s="39">
        <v>2.0140419999999999</v>
      </c>
      <c r="E2131" s="39">
        <v>42.55</v>
      </c>
      <c r="F2131" s="11">
        <v>2.0134377874</v>
      </c>
      <c r="G2131" s="11">
        <v>42.954225000000001</v>
      </c>
      <c r="H2131" s="8">
        <f t="shared" si="85"/>
        <v>271.90626641371824</v>
      </c>
      <c r="K2131" s="63"/>
      <c r="L2131" s="63"/>
      <c r="M2131" s="63"/>
    </row>
    <row r="2132" spans="1:13" outlineLevel="1">
      <c r="A2132" s="6"/>
      <c r="B2132" s="36">
        <v>42715</v>
      </c>
      <c r="C2132" s="37">
        <v>0.35416666666666669</v>
      </c>
      <c r="D2132" s="39">
        <v>4.4802939999999998</v>
      </c>
      <c r="E2132" s="39">
        <v>41.32</v>
      </c>
      <c r="F2132" s="11">
        <v>4.4789499118</v>
      </c>
      <c r="G2132" s="11">
        <v>41.712540000000004</v>
      </c>
      <c r="H2132" s="8">
        <f t="shared" si="85"/>
        <v>610.42470694644612</v>
      </c>
      <c r="K2132" s="63"/>
      <c r="L2132" s="63"/>
      <c r="M2132" s="63"/>
    </row>
    <row r="2133" spans="1:13" outlineLevel="1">
      <c r="A2133" s="6"/>
      <c r="B2133" s="36">
        <v>42715</v>
      </c>
      <c r="C2133" s="37">
        <v>0.375</v>
      </c>
      <c r="D2133" s="39">
        <v>4.4070079999999994</v>
      </c>
      <c r="E2133" s="39">
        <v>42.09</v>
      </c>
      <c r="F2133" s="11">
        <v>4.4056858975999997</v>
      </c>
      <c r="G2133" s="11">
        <v>42.489855000000006</v>
      </c>
      <c r="H2133" s="8">
        <f t="shared" si="85"/>
        <v>597.0151348082311</v>
      </c>
      <c r="K2133" s="63"/>
      <c r="L2133" s="63"/>
      <c r="M2133" s="63"/>
    </row>
    <row r="2134" spans="1:13" outlineLevel="1">
      <c r="A2134" s="6"/>
      <c r="B2134" s="36">
        <v>42715</v>
      </c>
      <c r="C2134" s="37">
        <v>0.39583333333333331</v>
      </c>
      <c r="D2134" s="39">
        <v>5.697743</v>
      </c>
      <c r="E2134" s="39">
        <v>44.96</v>
      </c>
      <c r="F2134" s="11">
        <v>5.6960336771</v>
      </c>
      <c r="G2134" s="11">
        <v>45.387120000000003</v>
      </c>
      <c r="H2134" s="8">
        <f t="shared" si="85"/>
        <v>755.36743049722099</v>
      </c>
      <c r="K2134" s="63"/>
      <c r="L2134" s="63"/>
      <c r="M2134" s="63"/>
    </row>
    <row r="2135" spans="1:13" outlineLevel="1">
      <c r="A2135" s="6"/>
      <c r="B2135" s="36">
        <v>42715</v>
      </c>
      <c r="C2135" s="37">
        <v>0.41666666666666669</v>
      </c>
      <c r="D2135" s="39">
        <v>6.0547299999999993</v>
      </c>
      <c r="E2135" s="39">
        <v>44.49</v>
      </c>
      <c r="F2135" s="11">
        <v>6.0529135809999994</v>
      </c>
      <c r="G2135" s="11">
        <v>44.912655000000008</v>
      </c>
      <c r="H2135" s="8">
        <f t="shared" si="85"/>
        <v>805.56619800973237</v>
      </c>
      <c r="K2135" s="63"/>
      <c r="L2135" s="63"/>
      <c r="M2135" s="63"/>
    </row>
    <row r="2136" spans="1:13" outlineLevel="1">
      <c r="A2136" s="6"/>
      <c r="B2136" s="36">
        <v>42715</v>
      </c>
      <c r="C2136" s="37">
        <v>0.4375</v>
      </c>
      <c r="D2136" s="39">
        <v>6.2144189999999995</v>
      </c>
      <c r="E2136" s="39">
        <v>45.49</v>
      </c>
      <c r="F2136" s="11">
        <v>6.2125546742999997</v>
      </c>
      <c r="G2136" s="11">
        <v>45.922155000000004</v>
      </c>
      <c r="H2136" s="8">
        <f t="shared" si="85"/>
        <v>820.54083332622088</v>
      </c>
      <c r="K2136" s="63"/>
      <c r="L2136" s="63"/>
      <c r="M2136" s="63"/>
    </row>
    <row r="2137" spans="1:13" outlineLevel="1">
      <c r="A2137" s="6"/>
      <c r="B2137" s="36">
        <v>42715</v>
      </c>
      <c r="C2137" s="37">
        <v>0.45833333333333331</v>
      </c>
      <c r="D2137" s="39">
        <v>6.4838649999999998</v>
      </c>
      <c r="E2137" s="39">
        <v>52.81</v>
      </c>
      <c r="F2137" s="11">
        <v>6.4819198404999998</v>
      </c>
      <c r="G2137" s="11">
        <v>53.311695000000007</v>
      </c>
      <c r="H2137" s="8">
        <f t="shared" si="85"/>
        <v>808.21959805781523</v>
      </c>
      <c r="K2137" s="63"/>
      <c r="L2137" s="63"/>
      <c r="M2137" s="63"/>
    </row>
    <row r="2138" spans="1:13" outlineLevel="1">
      <c r="A2138" s="6"/>
      <c r="B2138" s="36">
        <v>42715</v>
      </c>
      <c r="C2138" s="37">
        <v>0.47916666666666669</v>
      </c>
      <c r="D2138" s="39">
        <v>5.762448</v>
      </c>
      <c r="E2138" s="39">
        <v>50.65</v>
      </c>
      <c r="F2138" s="11">
        <v>5.7607192656000006</v>
      </c>
      <c r="G2138" s="11">
        <v>51.131174999999999</v>
      </c>
      <c r="H2138" s="8">
        <f t="shared" si="85"/>
        <v>730.85568438153496</v>
      </c>
      <c r="K2138" s="63"/>
      <c r="L2138" s="63"/>
      <c r="M2138" s="63"/>
    </row>
    <row r="2139" spans="1:13" outlineLevel="1">
      <c r="A2139" s="6"/>
      <c r="B2139" s="36">
        <v>42715</v>
      </c>
      <c r="C2139" s="37">
        <v>0.5</v>
      </c>
      <c r="D2139" s="39">
        <v>6.5657939999999995</v>
      </c>
      <c r="E2139" s="39">
        <v>43.68</v>
      </c>
      <c r="F2139" s="11">
        <v>6.5638242617999998</v>
      </c>
      <c r="G2139" s="11">
        <v>44.09496</v>
      </c>
      <c r="H2139" s="8">
        <f t="shared" si="85"/>
        <v>878.92915032929932</v>
      </c>
      <c r="K2139" s="63"/>
      <c r="L2139" s="63"/>
      <c r="M2139" s="63"/>
    </row>
    <row r="2140" spans="1:13" outlineLevel="1">
      <c r="A2140" s="6"/>
      <c r="B2140" s="36">
        <v>42715</v>
      </c>
      <c r="C2140" s="37">
        <v>0.52083333333333337</v>
      </c>
      <c r="D2140" s="39">
        <v>6.6020069999999995</v>
      </c>
      <c r="E2140" s="39">
        <v>44.96</v>
      </c>
      <c r="F2140" s="11">
        <v>6.6000263978999998</v>
      </c>
      <c r="G2140" s="11">
        <v>45.387120000000003</v>
      </c>
      <c r="H2140" s="8">
        <f t="shared" si="85"/>
        <v>875.24850870154489</v>
      </c>
      <c r="K2140" s="63"/>
      <c r="L2140" s="63"/>
      <c r="M2140" s="63"/>
    </row>
    <row r="2141" spans="1:13" outlineLevel="1">
      <c r="A2141" s="6"/>
      <c r="B2141" s="36">
        <v>42715</v>
      </c>
      <c r="C2141" s="37">
        <v>0.54166666666666663</v>
      </c>
      <c r="D2141" s="39">
        <v>6.5590419999999998</v>
      </c>
      <c r="E2141" s="39">
        <v>44.96</v>
      </c>
      <c r="F2141" s="11">
        <v>6.5570742873999999</v>
      </c>
      <c r="G2141" s="11">
        <v>45.387120000000003</v>
      </c>
      <c r="H2141" s="8">
        <f t="shared" si="85"/>
        <v>869.55250562606159</v>
      </c>
      <c r="K2141" s="63"/>
      <c r="L2141" s="63"/>
      <c r="M2141" s="63"/>
    </row>
    <row r="2142" spans="1:13" outlineLevel="1">
      <c r="A2142" s="6"/>
      <c r="B2142" s="36">
        <v>42715</v>
      </c>
      <c r="C2142" s="37">
        <v>0.5625</v>
      </c>
      <c r="D2142" s="39">
        <v>6.3979559999999998</v>
      </c>
      <c r="E2142" s="39">
        <v>46.31</v>
      </c>
      <c r="F2142" s="11">
        <v>6.3960366131999997</v>
      </c>
      <c r="G2142" s="11">
        <v>46.749945000000004</v>
      </c>
      <c r="H2142" s="8">
        <f t="shared" si="85"/>
        <v>839.48015726451376</v>
      </c>
      <c r="K2142" s="63"/>
      <c r="L2142" s="63"/>
      <c r="M2142" s="63"/>
    </row>
    <row r="2143" spans="1:13" outlineLevel="1">
      <c r="A2143" s="6"/>
      <c r="B2143" s="36">
        <v>42715</v>
      </c>
      <c r="C2143" s="37">
        <v>0.58333333333333337</v>
      </c>
      <c r="D2143" s="39">
        <v>6.0934379999999999</v>
      </c>
      <c r="E2143" s="39">
        <v>48.03</v>
      </c>
      <c r="F2143" s="11">
        <v>6.0916099686000003</v>
      </c>
      <c r="G2143" s="11">
        <v>48.486285000000002</v>
      </c>
      <c r="H2143" s="8">
        <f t="shared" si="85"/>
        <v>788.94703736441932</v>
      </c>
      <c r="K2143" s="63"/>
      <c r="L2143" s="63"/>
      <c r="M2143" s="63"/>
    </row>
    <row r="2144" spans="1:13" outlineLevel="1">
      <c r="A2144" s="6"/>
      <c r="B2144" s="36">
        <v>42715</v>
      </c>
      <c r="C2144" s="37">
        <v>0.60416666666666663</v>
      </c>
      <c r="D2144" s="39">
        <v>5.7016990000000005</v>
      </c>
      <c r="E2144" s="39">
        <v>47.15</v>
      </c>
      <c r="F2144" s="11">
        <v>5.6999884903000009</v>
      </c>
      <c r="G2144" s="11">
        <v>47.597925000000004</v>
      </c>
      <c r="H2144" s="8">
        <f t="shared" si="85"/>
        <v>743.29032661123745</v>
      </c>
      <c r="K2144" s="63"/>
      <c r="L2144" s="63"/>
      <c r="M2144" s="63"/>
    </row>
    <row r="2145" spans="1:13" outlineLevel="1">
      <c r="A2145" s="6"/>
      <c r="B2145" s="36">
        <v>42715</v>
      </c>
      <c r="C2145" s="37">
        <v>0.625</v>
      </c>
      <c r="D2145" s="39">
        <v>5.2203749999999998</v>
      </c>
      <c r="E2145" s="39">
        <v>51.75</v>
      </c>
      <c r="F2145" s="11">
        <v>5.2188088874999998</v>
      </c>
      <c r="G2145" s="11">
        <v>52.241625000000006</v>
      </c>
      <c r="H2145" s="8">
        <f t="shared" si="85"/>
        <v>656.30892512755781</v>
      </c>
      <c r="K2145" s="63"/>
      <c r="L2145" s="63"/>
      <c r="M2145" s="63"/>
    </row>
    <row r="2146" spans="1:13" outlineLevel="1">
      <c r="A2146" s="6"/>
      <c r="B2146" s="36">
        <v>42715</v>
      </c>
      <c r="C2146" s="37">
        <v>0.64583333333333337</v>
      </c>
      <c r="D2146" s="39">
        <v>4.6308220000000002</v>
      </c>
      <c r="E2146" s="39">
        <v>55.47</v>
      </c>
      <c r="F2146" s="11">
        <v>4.6294327534000006</v>
      </c>
      <c r="G2146" s="11">
        <v>55.996965000000003</v>
      </c>
      <c r="H2146" s="8">
        <f t="shared" si="85"/>
        <v>564.80484624320661</v>
      </c>
      <c r="K2146" s="63"/>
      <c r="L2146" s="63"/>
      <c r="M2146" s="63"/>
    </row>
    <row r="2147" spans="1:13" outlineLevel="1">
      <c r="A2147" s="6"/>
      <c r="B2147" s="36">
        <v>42715</v>
      </c>
      <c r="C2147" s="37">
        <v>0.66666666666666663</v>
      </c>
      <c r="D2147" s="39">
        <v>4.0019799999999996</v>
      </c>
      <c r="E2147" s="39">
        <v>54.77</v>
      </c>
      <c r="F2147" s="11">
        <v>4.0007794059999995</v>
      </c>
      <c r="G2147" s="11">
        <v>55.290315000000007</v>
      </c>
      <c r="H2147" s="8">
        <f t="shared" si="85"/>
        <v>490.93438066474704</v>
      </c>
      <c r="K2147" s="63"/>
      <c r="L2147" s="63"/>
      <c r="M2147" s="63"/>
    </row>
    <row r="2148" spans="1:13" outlineLevel="1">
      <c r="A2148" s="6"/>
      <c r="B2148" s="36">
        <v>42715</v>
      </c>
      <c r="C2148" s="37">
        <v>0.6875</v>
      </c>
      <c r="D2148" s="39">
        <v>3.2385230000000003</v>
      </c>
      <c r="E2148" s="39">
        <v>50.39</v>
      </c>
      <c r="F2148" s="11">
        <v>3.2375514431000005</v>
      </c>
      <c r="G2148" s="11">
        <v>50.868705000000006</v>
      </c>
      <c r="H2148" s="8">
        <f t="shared" si="85"/>
        <v>411.59410759042186</v>
      </c>
      <c r="K2148" s="63"/>
      <c r="L2148" s="63"/>
      <c r="M2148" s="63"/>
    </row>
    <row r="2149" spans="1:13" outlineLevel="1">
      <c r="A2149" s="6"/>
      <c r="B2149" s="36">
        <v>42715</v>
      </c>
      <c r="C2149" s="37">
        <v>0.70833333333333337</v>
      </c>
      <c r="D2149" s="39">
        <v>2.4653679999999998</v>
      </c>
      <c r="E2149" s="39">
        <v>60.64</v>
      </c>
      <c r="F2149" s="11">
        <v>2.4646283896000001</v>
      </c>
      <c r="G2149" s="11">
        <v>61.216080000000005</v>
      </c>
      <c r="H2149" s="8">
        <f t="shared" si="85"/>
        <v>287.82896468077524</v>
      </c>
      <c r="K2149" s="63"/>
      <c r="L2149" s="63"/>
      <c r="M2149" s="63"/>
    </row>
    <row r="2150" spans="1:13" outlineLevel="1">
      <c r="A2150" s="6"/>
      <c r="B2150" s="36">
        <v>42715</v>
      </c>
      <c r="C2150" s="37">
        <v>0.72916666666666663</v>
      </c>
      <c r="D2150" s="39">
        <v>1.418553</v>
      </c>
      <c r="E2150" s="39">
        <v>48.98</v>
      </c>
      <c r="F2150" s="11">
        <v>1.4181274341000001</v>
      </c>
      <c r="G2150" s="11">
        <v>49.445309999999999</v>
      </c>
      <c r="H2150" s="8">
        <f t="shared" si="85"/>
        <v>182.30693267122092</v>
      </c>
      <c r="K2150" s="63"/>
      <c r="L2150" s="63"/>
      <c r="M2150" s="63"/>
    </row>
    <row r="2151" spans="1:13" outlineLevel="1">
      <c r="A2151" s="6"/>
      <c r="B2151" s="36">
        <v>42715</v>
      </c>
      <c r="C2151" s="37">
        <v>0.75</v>
      </c>
      <c r="D2151" s="39">
        <v>0.44861599999999996</v>
      </c>
      <c r="E2151" s="39">
        <v>46.49</v>
      </c>
      <c r="F2151" s="11">
        <v>0.44848141519999996</v>
      </c>
      <c r="G2151" s="11">
        <v>46.931655000000006</v>
      </c>
      <c r="H2151" s="8">
        <f t="shared" si="85"/>
        <v>58.781716853521836</v>
      </c>
      <c r="K2151" s="63"/>
      <c r="L2151" s="63"/>
      <c r="M2151" s="63"/>
    </row>
    <row r="2152" spans="1:13" outlineLevel="1">
      <c r="A2152" s="6"/>
      <c r="B2152" s="36">
        <v>42715</v>
      </c>
      <c r="C2152" s="37">
        <v>0.77083333333333337</v>
      </c>
      <c r="D2152" s="39">
        <v>0.18803</v>
      </c>
      <c r="E2152" s="39">
        <v>45.08</v>
      </c>
      <c r="F2152" s="11">
        <v>0.187973591</v>
      </c>
      <c r="G2152" s="11">
        <v>45.50826</v>
      </c>
      <c r="H2152" s="8">
        <f t="shared" si="85"/>
        <v>24.90494814563834</v>
      </c>
      <c r="K2152" s="63"/>
      <c r="L2152" s="63"/>
      <c r="M2152" s="63"/>
    </row>
    <row r="2153" spans="1:13" outlineLevel="1">
      <c r="A2153" s="6"/>
      <c r="B2153" s="36">
        <v>42715</v>
      </c>
      <c r="C2153" s="37">
        <v>0.79166666666666663</v>
      </c>
      <c r="D2153" s="39">
        <v>8.0272999999999997E-2</v>
      </c>
      <c r="E2153" s="39">
        <v>45.55</v>
      </c>
      <c r="F2153" s="11">
        <v>8.0248918099999997E-2</v>
      </c>
      <c r="G2153" s="11">
        <v>45.982725000000002</v>
      </c>
      <c r="H2153" s="8">
        <f t="shared" si="85"/>
        <v>10.594243489260176</v>
      </c>
      <c r="K2153" s="63"/>
      <c r="L2153" s="63"/>
      <c r="M2153" s="63"/>
    </row>
    <row r="2154" spans="1:13" outlineLevel="1">
      <c r="A2154" s="6"/>
      <c r="B2154" s="36">
        <v>42715</v>
      </c>
      <c r="C2154" s="37">
        <v>0.8125</v>
      </c>
      <c r="D2154" s="39">
        <v>3.4399999999999999E-3</v>
      </c>
      <c r="E2154" s="39">
        <v>46.96</v>
      </c>
      <c r="F2154" s="11">
        <v>3.4389680000000001E-3</v>
      </c>
      <c r="G2154" s="11">
        <v>47.406120000000001</v>
      </c>
      <c r="H2154" s="8">
        <f t="shared" si="85"/>
        <v>0.44910817431584005</v>
      </c>
      <c r="K2154" s="63"/>
      <c r="L2154" s="63"/>
      <c r="M2154" s="63"/>
    </row>
    <row r="2155" spans="1:13" outlineLevel="1">
      <c r="A2155" s="6"/>
      <c r="B2155" s="36">
        <v>42715</v>
      </c>
      <c r="C2155" s="37">
        <v>0.83333333333333337</v>
      </c>
      <c r="D2155" s="39">
        <v>0</v>
      </c>
      <c r="E2155" s="39">
        <v>49.85</v>
      </c>
      <c r="F2155" s="11">
        <v>0</v>
      </c>
      <c r="G2155" s="11">
        <v>50.323575000000005</v>
      </c>
      <c r="H2155" s="8">
        <f t="shared" si="85"/>
        <v>0</v>
      </c>
      <c r="K2155" s="63"/>
      <c r="L2155" s="63"/>
      <c r="M2155" s="63"/>
    </row>
    <row r="2156" spans="1:13" outlineLevel="1">
      <c r="A2156" s="6"/>
      <c r="B2156" s="36">
        <v>42715</v>
      </c>
      <c r="C2156" s="37">
        <v>0.85416666666666663</v>
      </c>
      <c r="D2156" s="39">
        <v>0</v>
      </c>
      <c r="E2156" s="39">
        <v>49.94</v>
      </c>
      <c r="F2156" s="11">
        <v>0</v>
      </c>
      <c r="G2156" s="11">
        <v>50.414430000000003</v>
      </c>
      <c r="H2156" s="8">
        <f t="shared" si="85"/>
        <v>0</v>
      </c>
      <c r="K2156" s="63"/>
      <c r="L2156" s="63"/>
      <c r="M2156" s="63"/>
    </row>
    <row r="2157" spans="1:13" outlineLevel="1">
      <c r="A2157" s="6"/>
      <c r="B2157" s="36">
        <v>42715</v>
      </c>
      <c r="C2157" s="37">
        <v>0.875</v>
      </c>
      <c r="D2157" s="39">
        <v>0</v>
      </c>
      <c r="E2157" s="39">
        <v>44.96</v>
      </c>
      <c r="F2157" s="11">
        <v>0</v>
      </c>
      <c r="G2157" s="11">
        <v>45.387120000000003</v>
      </c>
      <c r="H2157" s="8">
        <f t="shared" si="85"/>
        <v>0</v>
      </c>
      <c r="K2157" s="63"/>
      <c r="L2157" s="63"/>
      <c r="M2157" s="63"/>
    </row>
    <row r="2158" spans="1:13" outlineLevel="1">
      <c r="A2158" s="6"/>
      <c r="B2158" s="36">
        <v>42715</v>
      </c>
      <c r="C2158" s="37">
        <v>0.89583333333333337</v>
      </c>
      <c r="D2158" s="39">
        <v>0</v>
      </c>
      <c r="E2158" s="39">
        <v>44.1</v>
      </c>
      <c r="F2158" s="11">
        <v>0</v>
      </c>
      <c r="G2158" s="11">
        <v>44.518950000000004</v>
      </c>
      <c r="H2158" s="8">
        <f t="shared" si="85"/>
        <v>0</v>
      </c>
      <c r="K2158" s="63"/>
      <c r="L2158" s="63"/>
      <c r="M2158" s="63"/>
    </row>
    <row r="2159" spans="1:13" outlineLevel="1">
      <c r="A2159" s="6"/>
      <c r="B2159" s="36">
        <v>42715</v>
      </c>
      <c r="C2159" s="37">
        <v>0.91666666666666663</v>
      </c>
      <c r="D2159" s="39">
        <v>0</v>
      </c>
      <c r="E2159" s="39">
        <v>44.59</v>
      </c>
      <c r="F2159" s="11">
        <v>0</v>
      </c>
      <c r="G2159" s="11">
        <v>45.013605000000005</v>
      </c>
      <c r="H2159" s="8">
        <f t="shared" ref="H2159:H2222" si="86">F2159*($B$6-G2159)</f>
        <v>0</v>
      </c>
      <c r="K2159" s="63"/>
      <c r="L2159" s="63"/>
      <c r="M2159" s="63"/>
    </row>
    <row r="2160" spans="1:13" outlineLevel="1">
      <c r="A2160" s="6"/>
      <c r="B2160" s="36">
        <v>42715</v>
      </c>
      <c r="C2160" s="37">
        <v>0.9375</v>
      </c>
      <c r="D2160" s="39">
        <v>0</v>
      </c>
      <c r="E2160" s="39">
        <v>43.24</v>
      </c>
      <c r="F2160" s="11">
        <v>0</v>
      </c>
      <c r="G2160" s="11">
        <v>43.650780000000005</v>
      </c>
      <c r="H2160" s="8">
        <f t="shared" si="86"/>
        <v>0</v>
      </c>
      <c r="K2160" s="63"/>
      <c r="L2160" s="63"/>
      <c r="M2160" s="63"/>
    </row>
    <row r="2161" spans="1:13" outlineLevel="1">
      <c r="A2161" s="6"/>
      <c r="B2161" s="36">
        <v>42715</v>
      </c>
      <c r="C2161" s="37">
        <v>0.95833333333333337</v>
      </c>
      <c r="D2161" s="39">
        <v>0</v>
      </c>
      <c r="E2161" s="39">
        <v>44.59</v>
      </c>
      <c r="F2161" s="11">
        <v>0</v>
      </c>
      <c r="G2161" s="11">
        <v>45.013605000000005</v>
      </c>
      <c r="H2161" s="8">
        <f t="shared" si="86"/>
        <v>0</v>
      </c>
      <c r="K2161" s="63"/>
      <c r="L2161" s="63"/>
      <c r="M2161" s="63"/>
    </row>
    <row r="2162" spans="1:13" outlineLevel="1">
      <c r="A2162" s="6"/>
      <c r="B2162" s="36">
        <v>42715</v>
      </c>
      <c r="C2162" s="37">
        <v>0.97916666666666663</v>
      </c>
      <c r="D2162" s="39">
        <v>0</v>
      </c>
      <c r="E2162" s="39">
        <v>40.049999999999997</v>
      </c>
      <c r="F2162" s="11">
        <v>0</v>
      </c>
      <c r="G2162" s="11">
        <v>40.430475000000001</v>
      </c>
      <c r="H2162" s="8">
        <f t="shared" si="86"/>
        <v>0</v>
      </c>
      <c r="K2162" s="63"/>
      <c r="L2162" s="63"/>
      <c r="M2162" s="63"/>
    </row>
    <row r="2163" spans="1:13" outlineLevel="1">
      <c r="A2163" s="6"/>
      <c r="B2163" s="36">
        <v>42716</v>
      </c>
      <c r="C2163" s="37">
        <v>2.0833333333333332E-2</v>
      </c>
      <c r="D2163" s="39">
        <v>0</v>
      </c>
      <c r="E2163" s="39">
        <v>28.01</v>
      </c>
      <c r="F2163" s="11">
        <v>0</v>
      </c>
      <c r="G2163" s="11">
        <v>28.276095000000005</v>
      </c>
      <c r="H2163" s="8">
        <f t="shared" si="86"/>
        <v>0</v>
      </c>
      <c r="K2163" s="63"/>
      <c r="L2163" s="63"/>
      <c r="M2163" s="63"/>
    </row>
    <row r="2164" spans="1:13" outlineLevel="1">
      <c r="A2164" s="6"/>
      <c r="B2164" s="36">
        <v>42716</v>
      </c>
      <c r="C2164" s="37">
        <v>4.1666666666666664E-2</v>
      </c>
      <c r="D2164" s="39">
        <v>0</v>
      </c>
      <c r="E2164" s="39">
        <v>22.1</v>
      </c>
      <c r="F2164" s="11">
        <v>0</v>
      </c>
      <c r="G2164" s="11">
        <v>22.309950000000004</v>
      </c>
      <c r="H2164" s="8">
        <f t="shared" si="86"/>
        <v>0</v>
      </c>
      <c r="K2164" s="63"/>
      <c r="L2164" s="63"/>
      <c r="M2164" s="63"/>
    </row>
    <row r="2165" spans="1:13" outlineLevel="1">
      <c r="A2165" s="6"/>
      <c r="B2165" s="36">
        <v>42716</v>
      </c>
      <c r="C2165" s="37">
        <v>6.25E-2</v>
      </c>
      <c r="D2165" s="39">
        <v>0</v>
      </c>
      <c r="E2165" s="39">
        <v>21.35</v>
      </c>
      <c r="F2165" s="11">
        <v>0</v>
      </c>
      <c r="G2165" s="11">
        <v>21.552825000000002</v>
      </c>
      <c r="H2165" s="8">
        <f t="shared" si="86"/>
        <v>0</v>
      </c>
      <c r="K2165" s="63"/>
      <c r="L2165" s="63"/>
      <c r="M2165" s="63"/>
    </row>
    <row r="2166" spans="1:13" outlineLevel="1">
      <c r="A2166" s="6"/>
      <c r="B2166" s="36">
        <v>42716</v>
      </c>
      <c r="C2166" s="37">
        <v>8.3333333333333329E-2</v>
      </c>
      <c r="D2166" s="39">
        <v>0</v>
      </c>
      <c r="E2166" s="39">
        <v>14.87</v>
      </c>
      <c r="F2166" s="11">
        <v>0</v>
      </c>
      <c r="G2166" s="11">
        <v>15.011265</v>
      </c>
      <c r="H2166" s="8">
        <f t="shared" si="86"/>
        <v>0</v>
      </c>
      <c r="K2166" s="63"/>
      <c r="L2166" s="63"/>
      <c r="M2166" s="63"/>
    </row>
    <row r="2167" spans="1:13" outlineLevel="1">
      <c r="A2167" s="6"/>
      <c r="B2167" s="36">
        <v>42716</v>
      </c>
      <c r="C2167" s="37">
        <v>0.10416666666666667</v>
      </c>
      <c r="D2167" s="39">
        <v>0</v>
      </c>
      <c r="E2167" s="39">
        <v>18.079999999999998</v>
      </c>
      <c r="F2167" s="11">
        <v>0</v>
      </c>
      <c r="G2167" s="11">
        <v>18.251760000000001</v>
      </c>
      <c r="H2167" s="8">
        <f t="shared" si="86"/>
        <v>0</v>
      </c>
      <c r="K2167" s="63"/>
      <c r="L2167" s="63"/>
      <c r="M2167" s="63"/>
    </row>
    <row r="2168" spans="1:13" outlineLevel="1">
      <c r="A2168" s="6"/>
      <c r="B2168" s="36">
        <v>42716</v>
      </c>
      <c r="C2168" s="37">
        <v>0.125</v>
      </c>
      <c r="D2168" s="39">
        <v>0</v>
      </c>
      <c r="E2168" s="39">
        <v>17.98</v>
      </c>
      <c r="F2168" s="11">
        <v>0</v>
      </c>
      <c r="G2168" s="11">
        <v>18.15081</v>
      </c>
      <c r="H2168" s="8">
        <f t="shared" si="86"/>
        <v>0</v>
      </c>
      <c r="K2168" s="63"/>
      <c r="L2168" s="63"/>
      <c r="M2168" s="63"/>
    </row>
    <row r="2169" spans="1:13" outlineLevel="1">
      <c r="A2169" s="6"/>
      <c r="B2169" s="36">
        <v>42716</v>
      </c>
      <c r="C2169" s="37">
        <v>0.14583333333333334</v>
      </c>
      <c r="D2169" s="39">
        <v>0</v>
      </c>
      <c r="E2169" s="39">
        <v>17.829999999999998</v>
      </c>
      <c r="F2169" s="11">
        <v>0</v>
      </c>
      <c r="G2169" s="11">
        <v>17.999385</v>
      </c>
      <c r="H2169" s="8">
        <f t="shared" si="86"/>
        <v>0</v>
      </c>
      <c r="K2169" s="63"/>
      <c r="L2169" s="63"/>
      <c r="M2169" s="63"/>
    </row>
    <row r="2170" spans="1:13" outlineLevel="1">
      <c r="A2170" s="6"/>
      <c r="B2170" s="36">
        <v>42716</v>
      </c>
      <c r="C2170" s="37">
        <v>0.16666666666666666</v>
      </c>
      <c r="D2170" s="39">
        <v>0</v>
      </c>
      <c r="E2170" s="39">
        <v>20.13</v>
      </c>
      <c r="F2170" s="11">
        <v>0</v>
      </c>
      <c r="G2170" s="11">
        <v>20.321235000000001</v>
      </c>
      <c r="H2170" s="8">
        <f t="shared" si="86"/>
        <v>0</v>
      </c>
      <c r="K2170" s="63"/>
      <c r="L2170" s="63"/>
      <c r="M2170" s="63"/>
    </row>
    <row r="2171" spans="1:13" outlineLevel="1">
      <c r="A2171" s="6"/>
      <c r="B2171" s="36">
        <v>42716</v>
      </c>
      <c r="C2171" s="37">
        <v>0.1875</v>
      </c>
      <c r="D2171" s="39">
        <v>0</v>
      </c>
      <c r="E2171" s="39">
        <v>26.05</v>
      </c>
      <c r="F2171" s="11">
        <v>0</v>
      </c>
      <c r="G2171" s="11">
        <v>26.297475000000002</v>
      </c>
      <c r="H2171" s="8">
        <f t="shared" si="86"/>
        <v>0</v>
      </c>
      <c r="K2171" s="63"/>
      <c r="L2171" s="63"/>
      <c r="M2171" s="63"/>
    </row>
    <row r="2172" spans="1:13" outlineLevel="1">
      <c r="A2172" s="6"/>
      <c r="B2172" s="36">
        <v>42716</v>
      </c>
      <c r="C2172" s="37">
        <v>0.20833333333333334</v>
      </c>
      <c r="D2172" s="39">
        <v>0</v>
      </c>
      <c r="E2172" s="39">
        <v>28.05</v>
      </c>
      <c r="F2172" s="11">
        <v>0</v>
      </c>
      <c r="G2172" s="11">
        <v>28.316475000000004</v>
      </c>
      <c r="H2172" s="8">
        <f t="shared" si="86"/>
        <v>0</v>
      </c>
      <c r="K2172" s="63"/>
      <c r="L2172" s="63"/>
      <c r="M2172" s="63"/>
    </row>
    <row r="2173" spans="1:13" outlineLevel="1">
      <c r="A2173" s="6"/>
      <c r="B2173" s="36">
        <v>42716</v>
      </c>
      <c r="C2173" s="37">
        <v>0.22916666666666666</v>
      </c>
      <c r="D2173" s="39">
        <v>6.2683000000000003E-2</v>
      </c>
      <c r="E2173" s="39">
        <v>37.64</v>
      </c>
      <c r="F2173" s="11">
        <v>6.26641951E-2</v>
      </c>
      <c r="G2173" s="11">
        <v>37.997580000000006</v>
      </c>
      <c r="H2173" s="8">
        <f t="shared" si="86"/>
        <v>8.7731389613521422</v>
      </c>
      <c r="K2173" s="63"/>
      <c r="L2173" s="63"/>
      <c r="M2173" s="63"/>
    </row>
    <row r="2174" spans="1:13" outlineLevel="1">
      <c r="A2174" s="6"/>
      <c r="B2174" s="36">
        <v>42716</v>
      </c>
      <c r="C2174" s="37">
        <v>0.25</v>
      </c>
      <c r="D2174" s="39">
        <v>0.34703000000000001</v>
      </c>
      <c r="E2174" s="39">
        <v>44.63</v>
      </c>
      <c r="F2174" s="11">
        <v>0.34692589100000004</v>
      </c>
      <c r="G2174" s="11">
        <v>45.053985000000004</v>
      </c>
      <c r="H2174" s="8">
        <f t="shared" si="86"/>
        <v>46.122414708774365</v>
      </c>
      <c r="K2174" s="63"/>
      <c r="L2174" s="63"/>
      <c r="M2174" s="63"/>
    </row>
    <row r="2175" spans="1:13" outlineLevel="1">
      <c r="A2175" s="6"/>
      <c r="B2175" s="36">
        <v>42716</v>
      </c>
      <c r="C2175" s="37">
        <v>0.27083333333333331</v>
      </c>
      <c r="D2175" s="39">
        <v>1.3865339999999999</v>
      </c>
      <c r="E2175" s="39">
        <v>45.74</v>
      </c>
      <c r="F2175" s="11">
        <v>1.3861180397999999</v>
      </c>
      <c r="G2175" s="11">
        <v>46.174530000000004</v>
      </c>
      <c r="H2175" s="8">
        <f t="shared" si="86"/>
        <v>182.72566207211369</v>
      </c>
      <c r="K2175" s="63"/>
      <c r="L2175" s="63"/>
      <c r="M2175" s="63"/>
    </row>
    <row r="2176" spans="1:13" outlineLevel="1">
      <c r="A2176" s="6"/>
      <c r="B2176" s="36">
        <v>42716</v>
      </c>
      <c r="C2176" s="37">
        <v>0.29166666666666669</v>
      </c>
      <c r="D2176" s="39">
        <v>1.2636610000000001</v>
      </c>
      <c r="E2176" s="39">
        <v>50.96</v>
      </c>
      <c r="F2176" s="11">
        <v>1.2632819017000001</v>
      </c>
      <c r="G2176" s="11">
        <v>51.444120000000005</v>
      </c>
      <c r="H2176" s="8">
        <f t="shared" si="86"/>
        <v>159.87575275771701</v>
      </c>
      <c r="K2176" s="63"/>
      <c r="L2176" s="63"/>
      <c r="M2176" s="63"/>
    </row>
    <row r="2177" spans="1:13" outlineLevel="1">
      <c r="A2177" s="6"/>
      <c r="B2177" s="36">
        <v>42716</v>
      </c>
      <c r="C2177" s="37">
        <v>0.3125</v>
      </c>
      <c r="D2177" s="39">
        <v>1.5215790000000002</v>
      </c>
      <c r="E2177" s="39">
        <v>50.62</v>
      </c>
      <c r="F2177" s="11">
        <v>1.5211225263000003</v>
      </c>
      <c r="G2177" s="11">
        <v>51.10089</v>
      </c>
      <c r="H2177" s="8">
        <f t="shared" si="86"/>
        <v>193.02909478842165</v>
      </c>
      <c r="K2177" s="63"/>
      <c r="L2177" s="63"/>
      <c r="M2177" s="63"/>
    </row>
    <row r="2178" spans="1:13" outlineLevel="1">
      <c r="A2178" s="6"/>
      <c r="B2178" s="36">
        <v>42716</v>
      </c>
      <c r="C2178" s="37">
        <v>0.33333333333333331</v>
      </c>
      <c r="D2178" s="39">
        <v>1.9890769999999998</v>
      </c>
      <c r="E2178" s="39">
        <v>49.62</v>
      </c>
      <c r="F2178" s="11">
        <v>1.9884802768999998</v>
      </c>
      <c r="G2178" s="11">
        <v>50.091390000000004</v>
      </c>
      <c r="H2178" s="8">
        <f t="shared" si="86"/>
        <v>254.34374823069408</v>
      </c>
      <c r="K2178" s="63"/>
      <c r="L2178" s="63"/>
      <c r="M2178" s="63"/>
    </row>
    <row r="2179" spans="1:13" outlineLevel="1">
      <c r="A2179" s="6"/>
      <c r="B2179" s="36">
        <v>42716</v>
      </c>
      <c r="C2179" s="37">
        <v>0.35416666666666669</v>
      </c>
      <c r="D2179" s="39">
        <v>4.4631540000000003</v>
      </c>
      <c r="E2179" s="39">
        <v>52.05</v>
      </c>
      <c r="F2179" s="11">
        <v>4.4618150538000005</v>
      </c>
      <c r="G2179" s="11">
        <v>52.544474999999998</v>
      </c>
      <c r="H2179" s="8">
        <f t="shared" si="86"/>
        <v>559.75935002738231</v>
      </c>
      <c r="K2179" s="63"/>
      <c r="L2179" s="63"/>
      <c r="M2179" s="63"/>
    </row>
    <row r="2180" spans="1:13" outlineLevel="1">
      <c r="A2180" s="6"/>
      <c r="B2180" s="36">
        <v>42716</v>
      </c>
      <c r="C2180" s="37">
        <v>0.375</v>
      </c>
      <c r="D2180" s="39">
        <v>4.7632219999999998</v>
      </c>
      <c r="E2180" s="39">
        <v>47.97</v>
      </c>
      <c r="F2180" s="11">
        <v>4.7617930334</v>
      </c>
      <c r="G2180" s="11">
        <v>48.425715000000004</v>
      </c>
      <c r="H2180" s="8">
        <f t="shared" si="86"/>
        <v>617.00592762078611</v>
      </c>
      <c r="K2180" s="63"/>
      <c r="L2180" s="63"/>
      <c r="M2180" s="63"/>
    </row>
    <row r="2181" spans="1:13" outlineLevel="1">
      <c r="A2181" s="6"/>
      <c r="B2181" s="36">
        <v>42716</v>
      </c>
      <c r="C2181" s="37">
        <v>0.39583333333333331</v>
      </c>
      <c r="D2181" s="39">
        <v>5.331271000000001</v>
      </c>
      <c r="E2181" s="39">
        <v>47.07</v>
      </c>
      <c r="F2181" s="11">
        <v>5.3296716187000008</v>
      </c>
      <c r="G2181" s="11">
        <v>47.517165000000006</v>
      </c>
      <c r="H2181" s="8">
        <f t="shared" si="86"/>
        <v>695.43066242701514</v>
      </c>
      <c r="K2181" s="63"/>
      <c r="L2181" s="63"/>
      <c r="M2181" s="63"/>
    </row>
    <row r="2182" spans="1:13" outlineLevel="1">
      <c r="A2182" s="6"/>
      <c r="B2182" s="36">
        <v>42716</v>
      </c>
      <c r="C2182" s="37">
        <v>0.41666666666666669</v>
      </c>
      <c r="D2182" s="39">
        <v>5.8684619999999992</v>
      </c>
      <c r="E2182" s="39">
        <v>53.38</v>
      </c>
      <c r="F2182" s="11">
        <v>5.866701461399999</v>
      </c>
      <c r="G2182" s="11">
        <v>53.887110000000007</v>
      </c>
      <c r="H2182" s="8">
        <f t="shared" si="86"/>
        <v>728.13327314157732</v>
      </c>
      <c r="K2182" s="63"/>
      <c r="L2182" s="63"/>
      <c r="M2182" s="63"/>
    </row>
    <row r="2183" spans="1:13" outlineLevel="1">
      <c r="A2183" s="6"/>
      <c r="B2183" s="36">
        <v>42716</v>
      </c>
      <c r="C2183" s="37">
        <v>0.4375</v>
      </c>
      <c r="D2183" s="39">
        <v>6.3125850000000003</v>
      </c>
      <c r="E2183" s="39">
        <v>53.56</v>
      </c>
      <c r="F2183" s="11">
        <v>6.3106912245000002</v>
      </c>
      <c r="G2183" s="11">
        <v>54.068820000000002</v>
      </c>
      <c r="H2183" s="8">
        <f t="shared" si="86"/>
        <v>782.09141006792993</v>
      </c>
      <c r="K2183" s="63"/>
      <c r="L2183" s="63"/>
      <c r="M2183" s="63"/>
    </row>
    <row r="2184" spans="1:13" outlineLevel="1">
      <c r="A2184" s="6"/>
      <c r="B2184" s="36">
        <v>42716</v>
      </c>
      <c r="C2184" s="37">
        <v>0.45833333333333331</v>
      </c>
      <c r="D2184" s="39">
        <v>6.4419310000000003</v>
      </c>
      <c r="E2184" s="39">
        <v>50.85</v>
      </c>
      <c r="F2184" s="11">
        <v>6.4399984207000003</v>
      </c>
      <c r="G2184" s="11">
        <v>51.333075000000008</v>
      </c>
      <c r="H2184" s="8">
        <f t="shared" si="86"/>
        <v>815.73479695492529</v>
      </c>
      <c r="K2184" s="63"/>
      <c r="L2184" s="63"/>
      <c r="M2184" s="63"/>
    </row>
    <row r="2185" spans="1:13" outlineLevel="1">
      <c r="A2185" s="6"/>
      <c r="B2185" s="36">
        <v>42716</v>
      </c>
      <c r="C2185" s="37">
        <v>0.47916666666666669</v>
      </c>
      <c r="D2185" s="39">
        <v>5.6322620000000008</v>
      </c>
      <c r="E2185" s="39">
        <v>55.66</v>
      </c>
      <c r="F2185" s="11">
        <v>5.6305723214000007</v>
      </c>
      <c r="G2185" s="11">
        <v>56.188769999999998</v>
      </c>
      <c r="H2185" s="8">
        <f t="shared" si="86"/>
        <v>685.86694007368942</v>
      </c>
      <c r="K2185" s="63"/>
      <c r="L2185" s="63"/>
      <c r="M2185" s="63"/>
    </row>
    <row r="2186" spans="1:13" outlineLevel="1">
      <c r="A2186" s="6"/>
      <c r="B2186" s="36">
        <v>42716</v>
      </c>
      <c r="C2186" s="37">
        <v>0.5</v>
      </c>
      <c r="D2186" s="39">
        <v>6.1725069999999995</v>
      </c>
      <c r="E2186" s="39">
        <v>56.9</v>
      </c>
      <c r="F2186" s="11">
        <v>6.1706552479000001</v>
      </c>
      <c r="G2186" s="11">
        <v>57.440550000000002</v>
      </c>
      <c r="H2186" s="8">
        <f t="shared" si="86"/>
        <v>743.93080282643768</v>
      </c>
      <c r="K2186" s="63"/>
      <c r="L2186" s="63"/>
      <c r="M2186" s="63"/>
    </row>
    <row r="2187" spans="1:13" outlineLevel="1">
      <c r="A2187" s="6"/>
      <c r="B2187" s="36">
        <v>42716</v>
      </c>
      <c r="C2187" s="37">
        <v>0.52083333333333337</v>
      </c>
      <c r="D2187" s="39">
        <v>6.083202</v>
      </c>
      <c r="E2187" s="39">
        <v>54.46</v>
      </c>
      <c r="F2187" s="11">
        <v>6.0813770394000004</v>
      </c>
      <c r="G2187" s="11">
        <v>54.977370000000008</v>
      </c>
      <c r="H2187" s="8">
        <f t="shared" si="86"/>
        <v>748.14699740860158</v>
      </c>
      <c r="K2187" s="63"/>
      <c r="L2187" s="63"/>
      <c r="M2187" s="63"/>
    </row>
    <row r="2188" spans="1:13" outlineLevel="1">
      <c r="A2188" s="6"/>
      <c r="B2188" s="36">
        <v>42716</v>
      </c>
      <c r="C2188" s="37">
        <v>0.54166666666666663</v>
      </c>
      <c r="D2188" s="39">
        <v>6.2686520000000003</v>
      </c>
      <c r="E2188" s="39">
        <v>74.150000000000006</v>
      </c>
      <c r="F2188" s="11">
        <v>6.2667714044000009</v>
      </c>
      <c r="G2188" s="11">
        <v>74.854425000000006</v>
      </c>
      <c r="H2188" s="8">
        <f t="shared" si="86"/>
        <v>646.38973990039563</v>
      </c>
      <c r="K2188" s="63"/>
      <c r="L2188" s="63"/>
      <c r="M2188" s="63"/>
    </row>
    <row r="2189" spans="1:13" outlineLevel="1">
      <c r="A2189" s="6"/>
      <c r="B2189" s="36">
        <v>42716</v>
      </c>
      <c r="C2189" s="37">
        <v>0.5625</v>
      </c>
      <c r="D2189" s="39">
        <v>6.3680219999999998</v>
      </c>
      <c r="E2189" s="39">
        <v>75.87</v>
      </c>
      <c r="F2189" s="11">
        <v>6.3661115934000003</v>
      </c>
      <c r="G2189" s="11">
        <v>76.590765000000005</v>
      </c>
      <c r="H2189" s="8">
        <f t="shared" si="86"/>
        <v>645.58250661132502</v>
      </c>
      <c r="K2189" s="63"/>
      <c r="L2189" s="63"/>
      <c r="M2189" s="63"/>
    </row>
    <row r="2190" spans="1:13" outlineLevel="1">
      <c r="A2190" s="6"/>
      <c r="B2190" s="36">
        <v>42716</v>
      </c>
      <c r="C2190" s="37">
        <v>0.58333333333333337</v>
      </c>
      <c r="D2190" s="39">
        <v>6.1024260000000004</v>
      </c>
      <c r="E2190" s="39">
        <v>68.88</v>
      </c>
      <c r="F2190" s="11">
        <v>6.1005952722000005</v>
      </c>
      <c r="G2190" s="11">
        <v>69.534360000000007</v>
      </c>
      <c r="H2190" s="8">
        <f t="shared" si="86"/>
        <v>661.70497058014723</v>
      </c>
      <c r="K2190" s="63"/>
      <c r="L2190" s="63"/>
      <c r="M2190" s="63"/>
    </row>
    <row r="2191" spans="1:13" outlineLevel="1">
      <c r="A2191" s="6"/>
      <c r="B2191" s="36">
        <v>42716</v>
      </c>
      <c r="C2191" s="37">
        <v>0.60416666666666663</v>
      </c>
      <c r="D2191" s="39">
        <v>5.7396540000000007</v>
      </c>
      <c r="E2191" s="39">
        <v>73.83</v>
      </c>
      <c r="F2191" s="11">
        <v>5.7379321038000013</v>
      </c>
      <c r="G2191" s="11">
        <v>74.531385</v>
      </c>
      <c r="H2191" s="8">
        <f t="shared" si="86"/>
        <v>593.69588774422232</v>
      </c>
      <c r="K2191" s="63"/>
      <c r="L2191" s="63"/>
      <c r="M2191" s="63"/>
    </row>
    <row r="2192" spans="1:13" outlineLevel="1">
      <c r="A2192" s="6"/>
      <c r="B2192" s="36">
        <v>42716</v>
      </c>
      <c r="C2192" s="37">
        <v>0.625</v>
      </c>
      <c r="D2192" s="39">
        <v>5.247706</v>
      </c>
      <c r="E2192" s="39">
        <v>83.43</v>
      </c>
      <c r="F2192" s="11">
        <v>5.2461316882000002</v>
      </c>
      <c r="G2192" s="11">
        <v>84.222585000000009</v>
      </c>
      <c r="H2192" s="8">
        <f t="shared" si="86"/>
        <v>491.96866846898195</v>
      </c>
      <c r="K2192" s="63"/>
      <c r="L2192" s="63"/>
      <c r="M2192" s="63"/>
    </row>
    <row r="2193" spans="1:13" outlineLevel="1">
      <c r="A2193" s="6"/>
      <c r="B2193" s="36">
        <v>42716</v>
      </c>
      <c r="C2193" s="37">
        <v>0.64583333333333337</v>
      </c>
      <c r="D2193" s="39">
        <v>4.6716360000000003</v>
      </c>
      <c r="E2193" s="39">
        <v>58.87</v>
      </c>
      <c r="F2193" s="11">
        <v>4.6702345092000002</v>
      </c>
      <c r="G2193" s="11">
        <v>59.429265000000001</v>
      </c>
      <c r="H2193" s="8">
        <f t="shared" si="86"/>
        <v>553.75313837820829</v>
      </c>
      <c r="K2193" s="63"/>
      <c r="L2193" s="63"/>
      <c r="M2193" s="63"/>
    </row>
    <row r="2194" spans="1:13" outlineLevel="1">
      <c r="A2194" s="6"/>
      <c r="B2194" s="36">
        <v>42716</v>
      </c>
      <c r="C2194" s="37">
        <v>0.66666666666666663</v>
      </c>
      <c r="D2194" s="39">
        <v>3.9520050000000002</v>
      </c>
      <c r="E2194" s="39">
        <v>64.11</v>
      </c>
      <c r="F2194" s="11">
        <v>3.9508193985000002</v>
      </c>
      <c r="G2194" s="11">
        <v>64.719045000000008</v>
      </c>
      <c r="H2194" s="8">
        <f t="shared" si="86"/>
        <v>447.55259449460556</v>
      </c>
      <c r="K2194" s="63"/>
      <c r="L2194" s="63"/>
      <c r="M2194" s="63"/>
    </row>
    <row r="2195" spans="1:13" outlineLevel="1">
      <c r="A2195" s="6"/>
      <c r="B2195" s="36">
        <v>42716</v>
      </c>
      <c r="C2195" s="37">
        <v>0.6875</v>
      </c>
      <c r="D2195" s="39">
        <v>3.1786989999999999</v>
      </c>
      <c r="E2195" s="39">
        <v>90.68</v>
      </c>
      <c r="F2195" s="11">
        <v>3.1777453903000001</v>
      </c>
      <c r="G2195" s="11">
        <v>91.541460000000015</v>
      </c>
      <c r="H2195" s="8">
        <f t="shared" si="86"/>
        <v>274.74322693706813</v>
      </c>
      <c r="K2195" s="63"/>
      <c r="L2195" s="63"/>
      <c r="M2195" s="63"/>
    </row>
    <row r="2196" spans="1:13" outlineLevel="1">
      <c r="A2196" s="6"/>
      <c r="B2196" s="36">
        <v>42716</v>
      </c>
      <c r="C2196" s="37">
        <v>0.70833333333333337</v>
      </c>
      <c r="D2196" s="39">
        <v>2.2962179999999996</v>
      </c>
      <c r="E2196" s="39">
        <v>91.75</v>
      </c>
      <c r="F2196" s="11">
        <v>2.2955291345999997</v>
      </c>
      <c r="G2196" s="11">
        <v>92.621625000000009</v>
      </c>
      <c r="H2196" s="8">
        <f t="shared" si="86"/>
        <v>195.98854727730424</v>
      </c>
      <c r="K2196" s="63"/>
      <c r="L2196" s="63"/>
      <c r="M2196" s="63"/>
    </row>
    <row r="2197" spans="1:13" outlineLevel="1">
      <c r="A2197" s="6"/>
      <c r="B2197" s="36">
        <v>42716</v>
      </c>
      <c r="C2197" s="37">
        <v>0.72916666666666663</v>
      </c>
      <c r="D2197" s="39">
        <v>1.376169</v>
      </c>
      <c r="E2197" s="39">
        <v>73.12</v>
      </c>
      <c r="F2197" s="11">
        <v>1.3757561493000001</v>
      </c>
      <c r="G2197" s="11">
        <v>73.814640000000011</v>
      </c>
      <c r="H2197" s="8">
        <f t="shared" si="86"/>
        <v>143.33364968703424</v>
      </c>
      <c r="K2197" s="63"/>
      <c r="L2197" s="63"/>
      <c r="M2197" s="63"/>
    </row>
    <row r="2198" spans="1:13" outlineLevel="1">
      <c r="A2198" s="6"/>
      <c r="B2198" s="36">
        <v>42716</v>
      </c>
      <c r="C2198" s="37">
        <v>0.75</v>
      </c>
      <c r="D2198" s="39">
        <v>0.73863999999999996</v>
      </c>
      <c r="E2198" s="39">
        <v>71.75</v>
      </c>
      <c r="F2198" s="11">
        <v>0.73841840800000003</v>
      </c>
      <c r="G2198" s="11">
        <v>72.431625000000011</v>
      </c>
      <c r="H2198" s="8">
        <f t="shared" si="86"/>
        <v>77.953631402646991</v>
      </c>
      <c r="K2198" s="63"/>
      <c r="L2198" s="63"/>
      <c r="M2198" s="63"/>
    </row>
    <row r="2199" spans="1:13" outlineLevel="1">
      <c r="A2199" s="6"/>
      <c r="B2199" s="36">
        <v>42716</v>
      </c>
      <c r="C2199" s="37">
        <v>0.77083333333333337</v>
      </c>
      <c r="D2199" s="39">
        <v>0.23802699999999999</v>
      </c>
      <c r="E2199" s="39">
        <v>69.48</v>
      </c>
      <c r="F2199" s="11">
        <v>0.23795559189999999</v>
      </c>
      <c r="G2199" s="11">
        <v>70.140060000000005</v>
      </c>
      <c r="H2199" s="8">
        <f t="shared" si="86"/>
        <v>25.665875864998483</v>
      </c>
      <c r="K2199" s="63"/>
      <c r="L2199" s="63"/>
      <c r="M2199" s="63"/>
    </row>
    <row r="2200" spans="1:13" outlineLevel="1">
      <c r="A2200" s="6"/>
      <c r="B2200" s="36">
        <v>42716</v>
      </c>
      <c r="C2200" s="37">
        <v>0.79166666666666663</v>
      </c>
      <c r="D2200" s="39">
        <v>5.7479000000000002E-2</v>
      </c>
      <c r="E2200" s="39">
        <v>70.180000000000007</v>
      </c>
      <c r="F2200" s="11">
        <v>5.7461756300000007E-2</v>
      </c>
      <c r="G2200" s="11">
        <v>70.846710000000016</v>
      </c>
      <c r="H2200" s="8">
        <f t="shared" si="86"/>
        <v>6.1572162367232268</v>
      </c>
      <c r="K2200" s="63"/>
      <c r="L2200" s="63"/>
      <c r="M2200" s="63"/>
    </row>
    <row r="2201" spans="1:13" outlineLevel="1">
      <c r="A2201" s="6"/>
      <c r="B2201" s="36">
        <v>42716</v>
      </c>
      <c r="C2201" s="37">
        <v>0.8125</v>
      </c>
      <c r="D2201" s="39">
        <v>8.3799999999999999E-4</v>
      </c>
      <c r="E2201" s="39">
        <v>65.87</v>
      </c>
      <c r="F2201" s="11">
        <v>8.3774860000000002E-4</v>
      </c>
      <c r="G2201" s="11">
        <v>66.495765000000006</v>
      </c>
      <c r="H2201" s="8">
        <f t="shared" si="86"/>
        <v>9.3412516765321002E-2</v>
      </c>
      <c r="K2201" s="63"/>
      <c r="L2201" s="63"/>
      <c r="M2201" s="63"/>
    </row>
    <row r="2202" spans="1:13" outlineLevel="1">
      <c r="A2202" s="6"/>
      <c r="B2202" s="36">
        <v>42716</v>
      </c>
      <c r="C2202" s="37">
        <v>0.83333333333333337</v>
      </c>
      <c r="D2202" s="39">
        <v>0</v>
      </c>
      <c r="E2202" s="39">
        <v>65.099999999999994</v>
      </c>
      <c r="F2202" s="11">
        <v>0</v>
      </c>
      <c r="G2202" s="11">
        <v>65.718450000000004</v>
      </c>
      <c r="H2202" s="8">
        <f t="shared" si="86"/>
        <v>0</v>
      </c>
      <c r="K2202" s="63"/>
      <c r="L2202" s="63"/>
      <c r="M2202" s="63"/>
    </row>
    <row r="2203" spans="1:13" outlineLevel="1">
      <c r="A2203" s="6"/>
      <c r="B2203" s="36">
        <v>42716</v>
      </c>
      <c r="C2203" s="37">
        <v>0.85416666666666663</v>
      </c>
      <c r="D2203" s="39">
        <v>0</v>
      </c>
      <c r="E2203" s="39">
        <v>62.03</v>
      </c>
      <c r="F2203" s="11">
        <v>0</v>
      </c>
      <c r="G2203" s="11">
        <v>62.619285000000005</v>
      </c>
      <c r="H2203" s="8">
        <f t="shared" si="86"/>
        <v>0</v>
      </c>
      <c r="K2203" s="63"/>
      <c r="L2203" s="63"/>
      <c r="M2203" s="63"/>
    </row>
    <row r="2204" spans="1:13" outlineLevel="1">
      <c r="A2204" s="6"/>
      <c r="B2204" s="36">
        <v>42716</v>
      </c>
      <c r="C2204" s="37">
        <v>0.875</v>
      </c>
      <c r="D2204" s="39">
        <v>0</v>
      </c>
      <c r="E2204" s="39">
        <v>65.16</v>
      </c>
      <c r="F2204" s="11">
        <v>0</v>
      </c>
      <c r="G2204" s="11">
        <v>65.779020000000003</v>
      </c>
      <c r="H2204" s="8">
        <f t="shared" si="86"/>
        <v>0</v>
      </c>
      <c r="K2204" s="63"/>
      <c r="L2204" s="63"/>
      <c r="M2204" s="63"/>
    </row>
    <row r="2205" spans="1:13" outlineLevel="1">
      <c r="A2205" s="6"/>
      <c r="B2205" s="36">
        <v>42716</v>
      </c>
      <c r="C2205" s="37">
        <v>0.89583333333333337</v>
      </c>
      <c r="D2205" s="39">
        <v>0</v>
      </c>
      <c r="E2205" s="39">
        <v>47.12</v>
      </c>
      <c r="F2205" s="11">
        <v>0</v>
      </c>
      <c r="G2205" s="11">
        <v>47.567639999999997</v>
      </c>
      <c r="H2205" s="8">
        <f t="shared" si="86"/>
        <v>0</v>
      </c>
      <c r="K2205" s="63"/>
      <c r="L2205" s="63"/>
      <c r="M2205" s="63"/>
    </row>
    <row r="2206" spans="1:13" outlineLevel="1">
      <c r="A2206" s="6"/>
      <c r="B2206" s="36">
        <v>42716</v>
      </c>
      <c r="C2206" s="37">
        <v>0.91666666666666663</v>
      </c>
      <c r="D2206" s="39">
        <v>0</v>
      </c>
      <c r="E2206" s="39">
        <v>43.56</v>
      </c>
      <c r="F2206" s="11">
        <v>0</v>
      </c>
      <c r="G2206" s="11">
        <v>43.973820000000003</v>
      </c>
      <c r="H2206" s="8">
        <f t="shared" si="86"/>
        <v>0</v>
      </c>
      <c r="K2206" s="63"/>
      <c r="L2206" s="63"/>
      <c r="M2206" s="63"/>
    </row>
    <row r="2207" spans="1:13" outlineLevel="1">
      <c r="A2207" s="6"/>
      <c r="B2207" s="36">
        <v>42716</v>
      </c>
      <c r="C2207" s="37">
        <v>0.9375</v>
      </c>
      <c r="D2207" s="39">
        <v>0</v>
      </c>
      <c r="E2207" s="39">
        <v>49.1</v>
      </c>
      <c r="F2207" s="11">
        <v>0</v>
      </c>
      <c r="G2207" s="11">
        <v>49.566450000000003</v>
      </c>
      <c r="H2207" s="8">
        <f t="shared" si="86"/>
        <v>0</v>
      </c>
      <c r="K2207" s="63"/>
      <c r="L2207" s="63"/>
      <c r="M2207" s="63"/>
    </row>
    <row r="2208" spans="1:13" outlineLevel="1">
      <c r="A2208" s="6"/>
      <c r="B2208" s="36">
        <v>42716</v>
      </c>
      <c r="C2208" s="37">
        <v>0.95833333333333337</v>
      </c>
      <c r="D2208" s="39">
        <v>0</v>
      </c>
      <c r="E2208" s="39">
        <v>44.79</v>
      </c>
      <c r="F2208" s="11">
        <v>0</v>
      </c>
      <c r="G2208" s="11">
        <v>45.215505</v>
      </c>
      <c r="H2208" s="8">
        <f t="shared" si="86"/>
        <v>0</v>
      </c>
      <c r="K2208" s="63"/>
      <c r="L2208" s="63"/>
      <c r="M2208" s="63"/>
    </row>
    <row r="2209" spans="1:13" outlineLevel="1">
      <c r="A2209" s="6"/>
      <c r="B2209" s="36">
        <v>42716</v>
      </c>
      <c r="C2209" s="37">
        <v>0.97916666666666663</v>
      </c>
      <c r="D2209" s="39">
        <v>0</v>
      </c>
      <c r="E2209" s="39">
        <v>43.11</v>
      </c>
      <c r="F2209" s="11">
        <v>0</v>
      </c>
      <c r="G2209" s="11">
        <v>43.519545000000001</v>
      </c>
      <c r="H2209" s="8">
        <f t="shared" si="86"/>
        <v>0</v>
      </c>
      <c r="K2209" s="63"/>
      <c r="L2209" s="63"/>
      <c r="M2209" s="63"/>
    </row>
    <row r="2210" spans="1:13" outlineLevel="1">
      <c r="A2210" s="6"/>
      <c r="B2210" s="36">
        <v>42717</v>
      </c>
      <c r="C2210" s="37">
        <v>2.0833333333333332E-2</v>
      </c>
      <c r="D2210" s="39">
        <v>0</v>
      </c>
      <c r="E2210" s="39">
        <v>40.590000000000003</v>
      </c>
      <c r="F2210" s="11">
        <v>0</v>
      </c>
      <c r="G2210" s="11">
        <v>40.975605000000009</v>
      </c>
      <c r="H2210" s="8">
        <f t="shared" si="86"/>
        <v>0</v>
      </c>
      <c r="K2210" s="63"/>
      <c r="L2210" s="63"/>
      <c r="M2210" s="63"/>
    </row>
    <row r="2211" spans="1:13" outlineLevel="1">
      <c r="A2211" s="6"/>
      <c r="B2211" s="36">
        <v>42717</v>
      </c>
      <c r="C2211" s="37">
        <v>4.1666666666666664E-2</v>
      </c>
      <c r="D2211" s="39">
        <v>0</v>
      </c>
      <c r="E2211" s="39">
        <v>35.75</v>
      </c>
      <c r="F2211" s="11">
        <v>0</v>
      </c>
      <c r="G2211" s="11">
        <v>36.089625000000005</v>
      </c>
      <c r="H2211" s="8">
        <f t="shared" si="86"/>
        <v>0</v>
      </c>
      <c r="K2211" s="63"/>
      <c r="L2211" s="63"/>
      <c r="M2211" s="63"/>
    </row>
    <row r="2212" spans="1:13" outlineLevel="1">
      <c r="A2212" s="6"/>
      <c r="B2212" s="36">
        <v>42717</v>
      </c>
      <c r="C2212" s="37">
        <v>6.25E-2</v>
      </c>
      <c r="D2212" s="39">
        <v>0</v>
      </c>
      <c r="E2212" s="39">
        <v>32.31</v>
      </c>
      <c r="F2212" s="11">
        <v>0</v>
      </c>
      <c r="G2212" s="11">
        <v>32.616945000000001</v>
      </c>
      <c r="H2212" s="8">
        <f t="shared" si="86"/>
        <v>0</v>
      </c>
      <c r="K2212" s="63"/>
      <c r="L2212" s="63"/>
      <c r="M2212" s="63"/>
    </row>
    <row r="2213" spans="1:13" outlineLevel="1">
      <c r="A2213" s="6"/>
      <c r="B2213" s="36">
        <v>42717</v>
      </c>
      <c r="C2213" s="37">
        <v>8.3333333333333329E-2</v>
      </c>
      <c r="D2213" s="39">
        <v>0</v>
      </c>
      <c r="E2213" s="39">
        <v>23.43</v>
      </c>
      <c r="F2213" s="11">
        <v>0</v>
      </c>
      <c r="G2213" s="11">
        <v>23.652585000000002</v>
      </c>
      <c r="H2213" s="8">
        <f t="shared" si="86"/>
        <v>0</v>
      </c>
      <c r="K2213" s="63"/>
      <c r="L2213" s="63"/>
      <c r="M2213" s="63"/>
    </row>
    <row r="2214" spans="1:13" outlineLevel="1">
      <c r="A2214" s="6"/>
      <c r="B2214" s="36">
        <v>42717</v>
      </c>
      <c r="C2214" s="37">
        <v>0.10416666666666667</v>
      </c>
      <c r="D2214" s="39">
        <v>0</v>
      </c>
      <c r="E2214" s="39">
        <v>20.51</v>
      </c>
      <c r="F2214" s="11">
        <v>0</v>
      </c>
      <c r="G2214" s="11">
        <v>20.704845000000002</v>
      </c>
      <c r="H2214" s="8">
        <f t="shared" si="86"/>
        <v>0</v>
      </c>
      <c r="K2214" s="63"/>
      <c r="L2214" s="63"/>
      <c r="M2214" s="63"/>
    </row>
    <row r="2215" spans="1:13" outlineLevel="1">
      <c r="A2215" s="6"/>
      <c r="B2215" s="36">
        <v>42717</v>
      </c>
      <c r="C2215" s="37">
        <v>0.125</v>
      </c>
      <c r="D2215" s="39">
        <v>0</v>
      </c>
      <c r="E2215" s="39">
        <v>27.51</v>
      </c>
      <c r="F2215" s="11">
        <v>0</v>
      </c>
      <c r="G2215" s="11">
        <v>27.771345000000004</v>
      </c>
      <c r="H2215" s="8">
        <f t="shared" si="86"/>
        <v>0</v>
      </c>
      <c r="K2215" s="63"/>
      <c r="L2215" s="63"/>
      <c r="M2215" s="63"/>
    </row>
    <row r="2216" spans="1:13" outlineLevel="1">
      <c r="A2216" s="6"/>
      <c r="B2216" s="36">
        <v>42717</v>
      </c>
      <c r="C2216" s="37">
        <v>0.14583333333333334</v>
      </c>
      <c r="D2216" s="39">
        <v>0</v>
      </c>
      <c r="E2216" s="39">
        <v>18.05</v>
      </c>
      <c r="F2216" s="11">
        <v>0</v>
      </c>
      <c r="G2216" s="11">
        <v>18.221475000000002</v>
      </c>
      <c r="H2216" s="8">
        <f t="shared" si="86"/>
        <v>0</v>
      </c>
      <c r="K2216" s="63"/>
      <c r="L2216" s="63"/>
      <c r="M2216" s="63"/>
    </row>
    <row r="2217" spans="1:13" outlineLevel="1">
      <c r="A2217" s="6"/>
      <c r="B2217" s="36">
        <v>42717</v>
      </c>
      <c r="C2217" s="37">
        <v>0.16666666666666666</v>
      </c>
      <c r="D2217" s="39">
        <v>0</v>
      </c>
      <c r="E2217" s="39">
        <v>19.43</v>
      </c>
      <c r="F2217" s="11">
        <v>0</v>
      </c>
      <c r="G2217" s="11">
        <v>19.614585000000002</v>
      </c>
      <c r="H2217" s="8">
        <f t="shared" si="86"/>
        <v>0</v>
      </c>
      <c r="K2217" s="63"/>
      <c r="L2217" s="63"/>
      <c r="M2217" s="63"/>
    </row>
    <row r="2218" spans="1:13" outlineLevel="1">
      <c r="A2218" s="6"/>
      <c r="B2218" s="36">
        <v>42717</v>
      </c>
      <c r="C2218" s="37">
        <v>0.1875</v>
      </c>
      <c r="D2218" s="39">
        <v>0</v>
      </c>
      <c r="E2218" s="39">
        <v>20.49</v>
      </c>
      <c r="F2218" s="11">
        <v>0</v>
      </c>
      <c r="G2218" s="11">
        <v>20.684654999999999</v>
      </c>
      <c r="H2218" s="8">
        <f t="shared" si="86"/>
        <v>0</v>
      </c>
      <c r="K2218" s="63"/>
      <c r="L2218" s="63"/>
      <c r="M2218" s="63"/>
    </row>
    <row r="2219" spans="1:13" outlineLevel="1">
      <c r="A2219" s="6"/>
      <c r="B2219" s="36">
        <v>42717</v>
      </c>
      <c r="C2219" s="37">
        <v>0.20833333333333334</v>
      </c>
      <c r="D2219" s="39">
        <v>1.4622E-2</v>
      </c>
      <c r="E2219" s="39">
        <v>23.59</v>
      </c>
      <c r="F2219" s="11">
        <v>1.46176134E-2</v>
      </c>
      <c r="G2219" s="11">
        <v>23.814105000000001</v>
      </c>
      <c r="H2219" s="8">
        <f t="shared" si="86"/>
        <v>2.2538298048429928</v>
      </c>
      <c r="K2219" s="63"/>
      <c r="L2219" s="63"/>
      <c r="M2219" s="63"/>
    </row>
    <row r="2220" spans="1:13" outlineLevel="1">
      <c r="A2220" s="6"/>
      <c r="B2220" s="36">
        <v>42717</v>
      </c>
      <c r="C2220" s="37">
        <v>0.22916666666666666</v>
      </c>
      <c r="D2220" s="39">
        <v>0.20957699999999999</v>
      </c>
      <c r="E2220" s="39">
        <v>29.7</v>
      </c>
      <c r="F2220" s="11">
        <v>0.20951412689999999</v>
      </c>
      <c r="G2220" s="11">
        <v>29.982150000000001</v>
      </c>
      <c r="H2220" s="8">
        <f t="shared" si="86"/>
        <v>31.011830608365166</v>
      </c>
      <c r="K2220" s="63"/>
      <c r="L2220" s="63"/>
      <c r="M2220" s="63"/>
    </row>
    <row r="2221" spans="1:13" outlineLevel="1">
      <c r="A2221" s="6"/>
      <c r="B2221" s="36">
        <v>42717</v>
      </c>
      <c r="C2221" s="37">
        <v>0.25</v>
      </c>
      <c r="D2221" s="39">
        <v>0.55460900000000002</v>
      </c>
      <c r="E2221" s="39">
        <v>35.32</v>
      </c>
      <c r="F2221" s="11">
        <v>0.5544426173</v>
      </c>
      <c r="G2221" s="11">
        <v>35.655540000000002</v>
      </c>
      <c r="H2221" s="8">
        <f t="shared" si="86"/>
        <v>78.921834960555159</v>
      </c>
      <c r="K2221" s="63"/>
      <c r="L2221" s="63"/>
      <c r="M2221" s="63"/>
    </row>
    <row r="2222" spans="1:13" outlineLevel="1">
      <c r="A2222" s="6"/>
      <c r="B2222" s="36">
        <v>42717</v>
      </c>
      <c r="C2222" s="37">
        <v>0.27083333333333331</v>
      </c>
      <c r="D2222" s="39">
        <v>0.72143699999999999</v>
      </c>
      <c r="E2222" s="39">
        <v>39.85</v>
      </c>
      <c r="F2222" s="11">
        <v>0.72122056889999997</v>
      </c>
      <c r="G2222" s="11">
        <v>40.228575000000006</v>
      </c>
      <c r="H2222" s="8">
        <f t="shared" si="86"/>
        <v>99.363585516663676</v>
      </c>
      <c r="K2222" s="63"/>
      <c r="L2222" s="63"/>
      <c r="M2222" s="63"/>
    </row>
    <row r="2223" spans="1:13" outlineLevel="1">
      <c r="A2223" s="6"/>
      <c r="B2223" s="36">
        <v>42717</v>
      </c>
      <c r="C2223" s="37">
        <v>0.29166666666666669</v>
      </c>
      <c r="D2223" s="39">
        <v>1.807002</v>
      </c>
      <c r="E2223" s="39">
        <v>44.16</v>
      </c>
      <c r="F2223" s="11">
        <v>1.8064598994000001</v>
      </c>
      <c r="G2223" s="11">
        <v>44.579520000000002</v>
      </c>
      <c r="H2223" s="8">
        <f t="shared" ref="H2223:H2286" si="87">F2223*($B$6-G2223)</f>
        <v>241.01874687869972</v>
      </c>
      <c r="K2223" s="63"/>
      <c r="L2223" s="63"/>
      <c r="M2223" s="63"/>
    </row>
    <row r="2224" spans="1:13" outlineLevel="1">
      <c r="A2224" s="6"/>
      <c r="B2224" s="36">
        <v>42717</v>
      </c>
      <c r="C2224" s="37">
        <v>0.3125</v>
      </c>
      <c r="D2224" s="39">
        <v>2.1457550000000003</v>
      </c>
      <c r="E2224" s="39">
        <v>32.56</v>
      </c>
      <c r="F2224" s="11">
        <v>2.1451112735000004</v>
      </c>
      <c r="G2224" s="11">
        <v>32.869320000000002</v>
      </c>
      <c r="H2224" s="8">
        <f t="shared" si="87"/>
        <v>311.32145779872099</v>
      </c>
      <c r="K2224" s="63"/>
      <c r="L2224" s="63"/>
      <c r="M2224" s="63"/>
    </row>
    <row r="2225" spans="1:13" outlineLevel="1">
      <c r="A2225" s="6"/>
      <c r="B2225" s="36">
        <v>42717</v>
      </c>
      <c r="C2225" s="37">
        <v>0.33333333333333331</v>
      </c>
      <c r="D2225" s="39">
        <v>3.2078800000000003</v>
      </c>
      <c r="E2225" s="39">
        <v>40.79</v>
      </c>
      <c r="F2225" s="11">
        <v>3.2069176360000005</v>
      </c>
      <c r="G2225" s="11">
        <v>41.177505000000004</v>
      </c>
      <c r="H2225" s="8">
        <f t="shared" si="87"/>
        <v>438.77847221702189</v>
      </c>
      <c r="K2225" s="63"/>
      <c r="L2225" s="63"/>
      <c r="M2225" s="63"/>
    </row>
    <row r="2226" spans="1:13" outlineLevel="1">
      <c r="A2226" s="6"/>
      <c r="B2226" s="36">
        <v>42717</v>
      </c>
      <c r="C2226" s="37">
        <v>0.35416666666666669</v>
      </c>
      <c r="D2226" s="39">
        <v>3.8566770000000004</v>
      </c>
      <c r="E2226" s="39">
        <v>44.97</v>
      </c>
      <c r="F2226" s="11">
        <v>3.8555199969000005</v>
      </c>
      <c r="G2226" s="11">
        <v>45.397215000000003</v>
      </c>
      <c r="H2226" s="8">
        <f t="shared" si="87"/>
        <v>511.25268921213137</v>
      </c>
      <c r="K2226" s="63"/>
      <c r="L2226" s="63"/>
      <c r="M2226" s="63"/>
    </row>
    <row r="2227" spans="1:13" outlineLevel="1">
      <c r="A2227" s="6"/>
      <c r="B2227" s="36">
        <v>42717</v>
      </c>
      <c r="C2227" s="37">
        <v>0.375</v>
      </c>
      <c r="D2227" s="39">
        <v>4.9546929999999998</v>
      </c>
      <c r="E2227" s="39">
        <v>44.51</v>
      </c>
      <c r="F2227" s="11">
        <v>4.9532065920999999</v>
      </c>
      <c r="G2227" s="11">
        <v>44.932845</v>
      </c>
      <c r="H2227" s="8">
        <f t="shared" si="87"/>
        <v>659.10910933799255</v>
      </c>
      <c r="K2227" s="63"/>
      <c r="L2227" s="63"/>
      <c r="M2227" s="63"/>
    </row>
    <row r="2228" spans="1:13" outlineLevel="1">
      <c r="A2228" s="6"/>
      <c r="B2228" s="36">
        <v>42717</v>
      </c>
      <c r="C2228" s="37">
        <v>0.39583333333333331</v>
      </c>
      <c r="D2228" s="39">
        <v>5.3798709999999996</v>
      </c>
      <c r="E2228" s="39">
        <v>45.53</v>
      </c>
      <c r="F2228" s="11">
        <v>5.3782570387000002</v>
      </c>
      <c r="G2228" s="11">
        <v>45.962535000000003</v>
      </c>
      <c r="H2228" s="8">
        <f t="shared" si="87"/>
        <v>710.13142550835494</v>
      </c>
      <c r="K2228" s="63"/>
      <c r="L2228" s="63"/>
      <c r="M2228" s="63"/>
    </row>
    <row r="2229" spans="1:13" outlineLevel="1">
      <c r="A2229" s="6"/>
      <c r="B2229" s="36">
        <v>42717</v>
      </c>
      <c r="C2229" s="37">
        <v>0.41666666666666669</v>
      </c>
      <c r="D2229" s="39">
        <v>5.8194549999999996</v>
      </c>
      <c r="E2229" s="39">
        <v>47.47</v>
      </c>
      <c r="F2229" s="11">
        <v>5.8177091635</v>
      </c>
      <c r="G2229" s="11">
        <v>47.920965000000002</v>
      </c>
      <c r="H2229" s="8">
        <f t="shared" si="87"/>
        <v>756.76199389873727</v>
      </c>
      <c r="K2229" s="63"/>
      <c r="L2229" s="63"/>
      <c r="M2229" s="63"/>
    </row>
    <row r="2230" spans="1:13" outlineLevel="1">
      <c r="A2230" s="6"/>
      <c r="B2230" s="36">
        <v>42717</v>
      </c>
      <c r="C2230" s="37">
        <v>0.4375</v>
      </c>
      <c r="D2230" s="39">
        <v>6.2117520000000006</v>
      </c>
      <c r="E2230" s="39">
        <v>48.8</v>
      </c>
      <c r="F2230" s="11">
        <v>6.2098884744000005</v>
      </c>
      <c r="G2230" s="11">
        <v>49.263599999999997</v>
      </c>
      <c r="H2230" s="8">
        <f t="shared" si="87"/>
        <v>799.43868659574821</v>
      </c>
      <c r="K2230" s="63"/>
      <c r="L2230" s="63"/>
      <c r="M2230" s="63"/>
    </row>
    <row r="2231" spans="1:13" outlineLevel="1">
      <c r="A2231" s="6"/>
      <c r="B2231" s="36">
        <v>42717</v>
      </c>
      <c r="C2231" s="37">
        <v>0.45833333333333331</v>
      </c>
      <c r="D2231" s="39">
        <v>6.145778</v>
      </c>
      <c r="E2231" s="39">
        <v>53.43</v>
      </c>
      <c r="F2231" s="11">
        <v>6.1439342666000005</v>
      </c>
      <c r="G2231" s="11">
        <v>53.937585000000006</v>
      </c>
      <c r="H2231" s="8">
        <f t="shared" si="87"/>
        <v>762.23132271564987</v>
      </c>
      <c r="K2231" s="63"/>
      <c r="L2231" s="63"/>
      <c r="M2231" s="63"/>
    </row>
    <row r="2232" spans="1:13" outlineLevel="1">
      <c r="A2232" s="6"/>
      <c r="B2232" s="36">
        <v>42717</v>
      </c>
      <c r="C2232" s="37">
        <v>0.47916666666666669</v>
      </c>
      <c r="D2232" s="39">
        <v>6.4453079999999998</v>
      </c>
      <c r="E2232" s="39">
        <v>56.58</v>
      </c>
      <c r="F2232" s="11">
        <v>6.4433744076000004</v>
      </c>
      <c r="G2232" s="11">
        <v>57.117510000000003</v>
      </c>
      <c r="H2232" s="8">
        <f t="shared" si="87"/>
        <v>778.89114239296293</v>
      </c>
      <c r="K2232" s="63"/>
      <c r="L2232" s="63"/>
      <c r="M2232" s="63"/>
    </row>
    <row r="2233" spans="1:13" outlineLevel="1">
      <c r="A2233" s="6"/>
      <c r="B2233" s="36">
        <v>42717</v>
      </c>
      <c r="C2233" s="37">
        <v>0.5</v>
      </c>
      <c r="D2233" s="39">
        <v>4.5120110000000002</v>
      </c>
      <c r="E2233" s="39">
        <v>56.18</v>
      </c>
      <c r="F2233" s="11">
        <v>4.5106573967000001</v>
      </c>
      <c r="G2233" s="11">
        <v>56.713710000000006</v>
      </c>
      <c r="H2233" s="8">
        <f t="shared" si="87"/>
        <v>547.08090110680121</v>
      </c>
      <c r="K2233" s="63"/>
      <c r="L2233" s="63"/>
      <c r="M2233" s="63"/>
    </row>
    <row r="2234" spans="1:13" outlineLevel="1">
      <c r="A2234" s="6"/>
      <c r="B2234" s="36">
        <v>42717</v>
      </c>
      <c r="C2234" s="37">
        <v>0.52083333333333337</v>
      </c>
      <c r="D2234" s="39">
        <v>4.7333959999999999</v>
      </c>
      <c r="E2234" s="39">
        <v>63.27</v>
      </c>
      <c r="F2234" s="11">
        <v>4.7319759811999997</v>
      </c>
      <c r="G2234" s="11">
        <v>63.871065000000009</v>
      </c>
      <c r="H2234" s="8">
        <f t="shared" si="87"/>
        <v>540.05537917993593</v>
      </c>
      <c r="K2234" s="63"/>
      <c r="L2234" s="63"/>
      <c r="M2234" s="63"/>
    </row>
    <row r="2235" spans="1:13" outlineLevel="1">
      <c r="A2235" s="6"/>
      <c r="B2235" s="36">
        <v>42717</v>
      </c>
      <c r="C2235" s="37">
        <v>0.54166666666666663</v>
      </c>
      <c r="D2235" s="39">
        <v>3.7093320000000003</v>
      </c>
      <c r="E2235" s="39">
        <v>74.489999999999995</v>
      </c>
      <c r="F2235" s="11">
        <v>3.7082192004000003</v>
      </c>
      <c r="G2235" s="11">
        <v>75.197654999999997</v>
      </c>
      <c r="H2235" s="8">
        <f t="shared" si="87"/>
        <v>381.21362957514498</v>
      </c>
      <c r="K2235" s="63"/>
      <c r="L2235" s="63"/>
      <c r="M2235" s="63"/>
    </row>
    <row r="2236" spans="1:13" outlineLevel="1">
      <c r="A2236" s="6"/>
      <c r="B2236" s="36">
        <v>42717</v>
      </c>
      <c r="C2236" s="37">
        <v>0.5625</v>
      </c>
      <c r="D2236" s="39">
        <v>4.6959569999999999</v>
      </c>
      <c r="E2236" s="39">
        <v>66.52</v>
      </c>
      <c r="F2236" s="11">
        <v>4.6945482129</v>
      </c>
      <c r="G2236" s="11">
        <v>67.151939999999996</v>
      </c>
      <c r="H2236" s="8">
        <f t="shared" si="87"/>
        <v>520.38156197643195</v>
      </c>
      <c r="K2236" s="63"/>
      <c r="L2236" s="63"/>
      <c r="M2236" s="63"/>
    </row>
    <row r="2237" spans="1:13" outlineLevel="1">
      <c r="A2237" s="6"/>
      <c r="B2237" s="36">
        <v>42717</v>
      </c>
      <c r="C2237" s="37">
        <v>0.58333333333333337</v>
      </c>
      <c r="D2237" s="39">
        <v>4.8837510000000002</v>
      </c>
      <c r="E2237" s="39">
        <v>54.95</v>
      </c>
      <c r="F2237" s="11">
        <v>4.8822858747</v>
      </c>
      <c r="G2237" s="11">
        <v>55.472025000000009</v>
      </c>
      <c r="H2237" s="8">
        <f t="shared" si="87"/>
        <v>598.21660159809471</v>
      </c>
      <c r="K2237" s="63"/>
      <c r="L2237" s="63"/>
      <c r="M2237" s="63"/>
    </row>
    <row r="2238" spans="1:13" outlineLevel="1">
      <c r="A2238" s="6"/>
      <c r="B2238" s="36">
        <v>42717</v>
      </c>
      <c r="C2238" s="37">
        <v>0.60416666666666663</v>
      </c>
      <c r="D2238" s="39">
        <v>3.5404390000000001</v>
      </c>
      <c r="E2238" s="39">
        <v>63.43</v>
      </c>
      <c r="F2238" s="11">
        <v>3.5393768683000002</v>
      </c>
      <c r="G2238" s="11">
        <v>64.032584999999997</v>
      </c>
      <c r="H2238" s="8">
        <f t="shared" si="87"/>
        <v>403.37363239094645</v>
      </c>
      <c r="K2238" s="63"/>
      <c r="L2238" s="63"/>
      <c r="M2238" s="63"/>
    </row>
    <row r="2239" spans="1:13" outlineLevel="1">
      <c r="A2239" s="6"/>
      <c r="B2239" s="36">
        <v>42717</v>
      </c>
      <c r="C2239" s="37">
        <v>0.625</v>
      </c>
      <c r="D2239" s="39">
        <v>2.8407849999999999</v>
      </c>
      <c r="E2239" s="39">
        <v>79.13</v>
      </c>
      <c r="F2239" s="11">
        <v>2.8399327644999999</v>
      </c>
      <c r="G2239" s="11">
        <v>79.881735000000006</v>
      </c>
      <c r="H2239" s="8">
        <f t="shared" si="87"/>
        <v>278.64927556939358</v>
      </c>
      <c r="K2239" s="63"/>
      <c r="L2239" s="63"/>
      <c r="M2239" s="63"/>
    </row>
    <row r="2240" spans="1:13" outlineLevel="1">
      <c r="A2240" s="6"/>
      <c r="B2240" s="36">
        <v>42717</v>
      </c>
      <c r="C2240" s="37">
        <v>0.64583333333333337</v>
      </c>
      <c r="D2240" s="39">
        <v>2.122293</v>
      </c>
      <c r="E2240" s="39">
        <v>86</v>
      </c>
      <c r="F2240" s="11">
        <v>2.1216563121000003</v>
      </c>
      <c r="G2240" s="11">
        <v>86.817000000000007</v>
      </c>
      <c r="H2240" s="8">
        <f t="shared" si="87"/>
        <v>193.4589875062143</v>
      </c>
      <c r="K2240" s="63"/>
      <c r="L2240" s="63"/>
      <c r="M2240" s="63"/>
    </row>
    <row r="2241" spans="1:13" outlineLevel="1">
      <c r="A2241" s="6"/>
      <c r="B2241" s="36">
        <v>42717</v>
      </c>
      <c r="C2241" s="37">
        <v>0.66666666666666663</v>
      </c>
      <c r="D2241" s="39">
        <v>1.3798029999999999</v>
      </c>
      <c r="E2241" s="39">
        <v>98.54</v>
      </c>
      <c r="F2241" s="11">
        <v>1.3793890591</v>
      </c>
      <c r="G2241" s="11">
        <v>99.476130000000012</v>
      </c>
      <c r="H2241" s="8">
        <f t="shared" si="87"/>
        <v>108.3149671561907</v>
      </c>
      <c r="K2241" s="63"/>
      <c r="L2241" s="63"/>
      <c r="M2241" s="63"/>
    </row>
    <row r="2242" spans="1:13" outlineLevel="1">
      <c r="A2242" s="6"/>
      <c r="B2242" s="36">
        <v>42717</v>
      </c>
      <c r="C2242" s="37">
        <v>0.6875</v>
      </c>
      <c r="D2242" s="39">
        <v>1.4129620000000001</v>
      </c>
      <c r="E2242" s="39">
        <v>87.83</v>
      </c>
      <c r="F2242" s="11">
        <v>1.4125381114000002</v>
      </c>
      <c r="G2242" s="11">
        <v>88.66438500000001</v>
      </c>
      <c r="H2242" s="8">
        <f t="shared" si="87"/>
        <v>126.18996089285751</v>
      </c>
      <c r="K2242" s="63"/>
      <c r="L2242" s="63"/>
      <c r="M2242" s="63"/>
    </row>
    <row r="2243" spans="1:13" outlineLevel="1">
      <c r="A2243" s="6"/>
      <c r="B2243" s="36">
        <v>42717</v>
      </c>
      <c r="C2243" s="37">
        <v>0.70833333333333337</v>
      </c>
      <c r="D2243" s="39">
        <v>1.397651</v>
      </c>
      <c r="E2243" s="39">
        <v>105.53</v>
      </c>
      <c r="F2243" s="11">
        <v>1.3972317047</v>
      </c>
      <c r="G2243" s="11">
        <v>106.53253500000001</v>
      </c>
      <c r="H2243" s="8">
        <f t="shared" si="87"/>
        <v>99.856607952537573</v>
      </c>
      <c r="K2243" s="63"/>
      <c r="L2243" s="63"/>
      <c r="M2243" s="63"/>
    </row>
    <row r="2244" spans="1:13" outlineLevel="1">
      <c r="A2244" s="6"/>
      <c r="B2244" s="36">
        <v>42717</v>
      </c>
      <c r="C2244" s="37">
        <v>0.72916666666666663</v>
      </c>
      <c r="D2244" s="39">
        <v>1.1398609999999998</v>
      </c>
      <c r="E2244" s="39">
        <v>95.17</v>
      </c>
      <c r="F2244" s="11">
        <v>1.1395190416999998</v>
      </c>
      <c r="G2244" s="11">
        <v>96.074115000000006</v>
      </c>
      <c r="H2244" s="8">
        <f t="shared" si="87"/>
        <v>93.35610596562438</v>
      </c>
      <c r="K2244" s="63"/>
      <c r="L2244" s="63"/>
      <c r="M2244" s="63"/>
    </row>
    <row r="2245" spans="1:13" outlineLevel="1">
      <c r="A2245" s="6"/>
      <c r="B2245" s="36">
        <v>42717</v>
      </c>
      <c r="C2245" s="37">
        <v>0.75</v>
      </c>
      <c r="D2245" s="39">
        <v>0.55858699999999994</v>
      </c>
      <c r="E2245" s="39">
        <v>117.48</v>
      </c>
      <c r="F2245" s="11">
        <v>0.55841942389999999</v>
      </c>
      <c r="G2245" s="11">
        <v>118.59606000000001</v>
      </c>
      <c r="H2245" s="8">
        <f t="shared" si="87"/>
        <v>33.172313952190159</v>
      </c>
      <c r="K2245" s="63"/>
      <c r="L2245" s="63"/>
      <c r="M2245" s="63"/>
    </row>
    <row r="2246" spans="1:13" outlineLevel="1">
      <c r="A2246" s="6"/>
      <c r="B2246" s="36">
        <v>42717</v>
      </c>
      <c r="C2246" s="37">
        <v>0.77083333333333337</v>
      </c>
      <c r="D2246" s="39">
        <v>0.25529499999999999</v>
      </c>
      <c r="E2246" s="39">
        <v>74.12</v>
      </c>
      <c r="F2246" s="11">
        <v>0.25521841150000002</v>
      </c>
      <c r="G2246" s="11">
        <v>74.824140000000014</v>
      </c>
      <c r="H2246" s="8">
        <f t="shared" si="87"/>
        <v>26.33237909434639</v>
      </c>
      <c r="K2246" s="63"/>
      <c r="L2246" s="63"/>
      <c r="M2246" s="63"/>
    </row>
    <row r="2247" spans="1:13" outlineLevel="1">
      <c r="A2247" s="6"/>
      <c r="B2247" s="36">
        <v>42717</v>
      </c>
      <c r="C2247" s="37">
        <v>0.79166666666666663</v>
      </c>
      <c r="D2247" s="39">
        <v>0.176869</v>
      </c>
      <c r="E2247" s="39">
        <v>96.94</v>
      </c>
      <c r="F2247" s="11">
        <v>0.1768159393</v>
      </c>
      <c r="G2247" s="11">
        <v>97.86093000000001</v>
      </c>
      <c r="H2247" s="8">
        <f t="shared" si="87"/>
        <v>14.169864936678449</v>
      </c>
      <c r="K2247" s="63"/>
      <c r="L2247" s="63"/>
      <c r="M2247" s="63"/>
    </row>
    <row r="2248" spans="1:13" outlineLevel="1">
      <c r="A2248" s="6"/>
      <c r="B2248" s="36">
        <v>42717</v>
      </c>
      <c r="C2248" s="37">
        <v>0.8125</v>
      </c>
      <c r="D2248" s="39">
        <v>2.6440000000000001E-3</v>
      </c>
      <c r="E2248" s="39">
        <v>80.25</v>
      </c>
      <c r="F2248" s="11">
        <v>2.6432068000000002E-3</v>
      </c>
      <c r="G2248" s="11">
        <v>81.012375000000006</v>
      </c>
      <c r="H2248" s="8">
        <f t="shared" si="87"/>
        <v>0.25635834991584999</v>
      </c>
      <c r="K2248" s="63"/>
      <c r="L2248" s="63"/>
      <c r="M2248" s="63"/>
    </row>
    <row r="2249" spans="1:13" outlineLevel="1">
      <c r="A2249" s="6"/>
      <c r="B2249" s="36">
        <v>42717</v>
      </c>
      <c r="C2249" s="37">
        <v>0.83333333333333337</v>
      </c>
      <c r="D2249" s="39">
        <v>0</v>
      </c>
      <c r="E2249" s="39">
        <v>75.25</v>
      </c>
      <c r="F2249" s="11">
        <v>0</v>
      </c>
      <c r="G2249" s="11">
        <v>75.964875000000006</v>
      </c>
      <c r="H2249" s="8">
        <f t="shared" si="87"/>
        <v>0</v>
      </c>
      <c r="K2249" s="63"/>
      <c r="L2249" s="63"/>
      <c r="M2249" s="63"/>
    </row>
    <row r="2250" spans="1:13" outlineLevel="1">
      <c r="A2250" s="6"/>
      <c r="B2250" s="36">
        <v>42717</v>
      </c>
      <c r="C2250" s="37">
        <v>0.85416666666666663</v>
      </c>
      <c r="D2250" s="39">
        <v>0</v>
      </c>
      <c r="E2250" s="39">
        <v>61.75</v>
      </c>
      <c r="F2250" s="11">
        <v>0</v>
      </c>
      <c r="G2250" s="11">
        <v>62.336625000000005</v>
      </c>
      <c r="H2250" s="8">
        <f t="shared" si="87"/>
        <v>0</v>
      </c>
      <c r="K2250" s="63"/>
      <c r="L2250" s="63"/>
      <c r="M2250" s="63"/>
    </row>
    <row r="2251" spans="1:13" outlineLevel="1">
      <c r="A2251" s="6"/>
      <c r="B2251" s="36">
        <v>42717</v>
      </c>
      <c r="C2251" s="37">
        <v>0.875</v>
      </c>
      <c r="D2251" s="39">
        <v>0</v>
      </c>
      <c r="E2251" s="39">
        <v>63.94</v>
      </c>
      <c r="F2251" s="11">
        <v>0</v>
      </c>
      <c r="G2251" s="11">
        <v>64.547430000000006</v>
      </c>
      <c r="H2251" s="8">
        <f t="shared" si="87"/>
        <v>0</v>
      </c>
      <c r="K2251" s="63"/>
      <c r="L2251" s="63"/>
      <c r="M2251" s="63"/>
    </row>
    <row r="2252" spans="1:13" outlineLevel="1">
      <c r="A2252" s="6"/>
      <c r="B2252" s="36">
        <v>42717</v>
      </c>
      <c r="C2252" s="37">
        <v>0.89583333333333337</v>
      </c>
      <c r="D2252" s="39">
        <v>0</v>
      </c>
      <c r="E2252" s="39">
        <v>47.32</v>
      </c>
      <c r="F2252" s="11">
        <v>0</v>
      </c>
      <c r="G2252" s="11">
        <v>47.769540000000006</v>
      </c>
      <c r="H2252" s="8">
        <f t="shared" si="87"/>
        <v>0</v>
      </c>
      <c r="K2252" s="63"/>
      <c r="L2252" s="63"/>
      <c r="M2252" s="63"/>
    </row>
    <row r="2253" spans="1:13" outlineLevel="1">
      <c r="A2253" s="6"/>
      <c r="B2253" s="36">
        <v>42717</v>
      </c>
      <c r="C2253" s="37">
        <v>0.91666666666666663</v>
      </c>
      <c r="D2253" s="39">
        <v>0</v>
      </c>
      <c r="E2253" s="39">
        <v>44.53</v>
      </c>
      <c r="F2253" s="11">
        <v>0</v>
      </c>
      <c r="G2253" s="11">
        <v>44.953035000000007</v>
      </c>
      <c r="H2253" s="8">
        <f t="shared" si="87"/>
        <v>0</v>
      </c>
      <c r="K2253" s="63"/>
      <c r="L2253" s="63"/>
      <c r="M2253" s="63"/>
    </row>
    <row r="2254" spans="1:13" outlineLevel="1">
      <c r="A2254" s="6"/>
      <c r="B2254" s="36">
        <v>42717</v>
      </c>
      <c r="C2254" s="37">
        <v>0.9375</v>
      </c>
      <c r="D2254" s="39">
        <v>0</v>
      </c>
      <c r="E2254" s="39">
        <v>78.81</v>
      </c>
      <c r="F2254" s="11">
        <v>0</v>
      </c>
      <c r="G2254" s="11">
        <v>79.558695000000014</v>
      </c>
      <c r="H2254" s="8">
        <f t="shared" si="87"/>
        <v>0</v>
      </c>
      <c r="K2254" s="63"/>
      <c r="L2254" s="63"/>
      <c r="M2254" s="63"/>
    </row>
    <row r="2255" spans="1:13" outlineLevel="1">
      <c r="A2255" s="6"/>
      <c r="B2255" s="36">
        <v>42717</v>
      </c>
      <c r="C2255" s="37">
        <v>0.95833333333333337</v>
      </c>
      <c r="D2255" s="39">
        <v>0</v>
      </c>
      <c r="E2255" s="39">
        <v>45</v>
      </c>
      <c r="F2255" s="11">
        <v>0</v>
      </c>
      <c r="G2255" s="11">
        <v>45.427500000000002</v>
      </c>
      <c r="H2255" s="8">
        <f t="shared" si="87"/>
        <v>0</v>
      </c>
      <c r="K2255" s="63"/>
      <c r="L2255" s="63"/>
      <c r="M2255" s="63"/>
    </row>
    <row r="2256" spans="1:13" outlineLevel="1">
      <c r="A2256" s="6"/>
      <c r="B2256" s="36">
        <v>42717</v>
      </c>
      <c r="C2256" s="37">
        <v>0.97916666666666663</v>
      </c>
      <c r="D2256" s="39">
        <v>0</v>
      </c>
      <c r="E2256" s="39">
        <v>42.29</v>
      </c>
      <c r="F2256" s="11">
        <v>0</v>
      </c>
      <c r="G2256" s="11">
        <v>42.691755000000001</v>
      </c>
      <c r="H2256" s="8">
        <f t="shared" si="87"/>
        <v>0</v>
      </c>
      <c r="K2256" s="63"/>
      <c r="L2256" s="63"/>
      <c r="M2256" s="63"/>
    </row>
    <row r="2257" spans="1:13" outlineLevel="1">
      <c r="A2257" s="6"/>
      <c r="B2257" s="36">
        <v>42718</v>
      </c>
      <c r="C2257" s="37">
        <v>2.0833333333333332E-2</v>
      </c>
      <c r="D2257" s="39">
        <v>0</v>
      </c>
      <c r="E2257" s="39">
        <v>41.45</v>
      </c>
      <c r="F2257" s="11">
        <v>0</v>
      </c>
      <c r="G2257" s="11">
        <v>41.843775000000008</v>
      </c>
      <c r="H2257" s="8">
        <f t="shared" si="87"/>
        <v>0</v>
      </c>
      <c r="K2257" s="63"/>
      <c r="L2257" s="63"/>
      <c r="M2257" s="63"/>
    </row>
    <row r="2258" spans="1:13" outlineLevel="1">
      <c r="A2258" s="6"/>
      <c r="B2258" s="36">
        <v>42718</v>
      </c>
      <c r="C2258" s="37">
        <v>4.1666666666666664E-2</v>
      </c>
      <c r="D2258" s="39">
        <v>0</v>
      </c>
      <c r="E2258" s="39">
        <v>36.97</v>
      </c>
      <c r="F2258" s="11">
        <v>0</v>
      </c>
      <c r="G2258" s="11">
        <v>37.321215000000002</v>
      </c>
      <c r="H2258" s="8">
        <f t="shared" si="87"/>
        <v>0</v>
      </c>
      <c r="K2258" s="63"/>
      <c r="L2258" s="63"/>
      <c r="M2258" s="63"/>
    </row>
    <row r="2259" spans="1:13" outlineLevel="1">
      <c r="A2259" s="6"/>
      <c r="B2259" s="36">
        <v>42718</v>
      </c>
      <c r="C2259" s="37">
        <v>6.25E-2</v>
      </c>
      <c r="D2259" s="39">
        <v>0</v>
      </c>
      <c r="E2259" s="39">
        <v>31.37</v>
      </c>
      <c r="F2259" s="11">
        <v>0</v>
      </c>
      <c r="G2259" s="11">
        <v>31.668015000000004</v>
      </c>
      <c r="H2259" s="8">
        <f t="shared" si="87"/>
        <v>0</v>
      </c>
      <c r="K2259" s="63"/>
      <c r="L2259" s="63"/>
      <c r="M2259" s="63"/>
    </row>
    <row r="2260" spans="1:13" outlineLevel="1">
      <c r="A2260" s="6"/>
      <c r="B2260" s="36">
        <v>42718</v>
      </c>
      <c r="C2260" s="37">
        <v>8.3333333333333329E-2</v>
      </c>
      <c r="D2260" s="39">
        <v>0</v>
      </c>
      <c r="E2260" s="39">
        <v>19.75</v>
      </c>
      <c r="F2260" s="11">
        <v>0</v>
      </c>
      <c r="G2260" s="11">
        <v>19.937625000000001</v>
      </c>
      <c r="H2260" s="8">
        <f t="shared" si="87"/>
        <v>0</v>
      </c>
      <c r="K2260" s="63"/>
      <c r="L2260" s="63"/>
      <c r="M2260" s="63"/>
    </row>
    <row r="2261" spans="1:13" outlineLevel="1">
      <c r="A2261" s="6"/>
      <c r="B2261" s="36">
        <v>42718</v>
      </c>
      <c r="C2261" s="37">
        <v>0.10416666666666667</v>
      </c>
      <c r="D2261" s="39">
        <v>0</v>
      </c>
      <c r="E2261" s="39">
        <v>35.81</v>
      </c>
      <c r="F2261" s="11">
        <v>0</v>
      </c>
      <c r="G2261" s="11">
        <v>36.150195000000004</v>
      </c>
      <c r="H2261" s="8">
        <f t="shared" si="87"/>
        <v>0</v>
      </c>
      <c r="K2261" s="63"/>
      <c r="L2261" s="63"/>
      <c r="M2261" s="63"/>
    </row>
    <row r="2262" spans="1:13" outlineLevel="1">
      <c r="A2262" s="6"/>
      <c r="B2262" s="36">
        <v>42718</v>
      </c>
      <c r="C2262" s="37">
        <v>0.125</v>
      </c>
      <c r="D2262" s="39">
        <v>0</v>
      </c>
      <c r="E2262" s="39">
        <v>33.03</v>
      </c>
      <c r="F2262" s="11">
        <v>0</v>
      </c>
      <c r="G2262" s="11">
        <v>33.343785000000004</v>
      </c>
      <c r="H2262" s="8">
        <f t="shared" si="87"/>
        <v>0</v>
      </c>
      <c r="K2262" s="63"/>
      <c r="L2262" s="63"/>
      <c r="M2262" s="63"/>
    </row>
    <row r="2263" spans="1:13" outlineLevel="1">
      <c r="A2263" s="6"/>
      <c r="B2263" s="36">
        <v>42718</v>
      </c>
      <c r="C2263" s="37">
        <v>0.14583333333333334</v>
      </c>
      <c r="D2263" s="39">
        <v>0</v>
      </c>
      <c r="E2263" s="39">
        <v>26.78</v>
      </c>
      <c r="F2263" s="11">
        <v>0</v>
      </c>
      <c r="G2263" s="11">
        <v>27.034410000000001</v>
      </c>
      <c r="H2263" s="8">
        <f t="shared" si="87"/>
        <v>0</v>
      </c>
      <c r="K2263" s="63"/>
      <c r="L2263" s="63"/>
      <c r="M2263" s="63"/>
    </row>
    <row r="2264" spans="1:13" outlineLevel="1">
      <c r="A2264" s="6"/>
      <c r="B2264" s="36">
        <v>42718</v>
      </c>
      <c r="C2264" s="37">
        <v>0.16666666666666666</v>
      </c>
      <c r="D2264" s="39">
        <v>0</v>
      </c>
      <c r="E2264" s="39">
        <v>31.78</v>
      </c>
      <c r="F2264" s="11">
        <v>0</v>
      </c>
      <c r="G2264" s="11">
        <v>32.081910000000001</v>
      </c>
      <c r="H2264" s="8">
        <f t="shared" si="87"/>
        <v>0</v>
      </c>
      <c r="K2264" s="63"/>
      <c r="L2264" s="63"/>
      <c r="M2264" s="63"/>
    </row>
    <row r="2265" spans="1:13" outlineLevel="1">
      <c r="A2265" s="6"/>
      <c r="B2265" s="36">
        <v>42718</v>
      </c>
      <c r="C2265" s="37">
        <v>0.1875</v>
      </c>
      <c r="D2265" s="39">
        <v>0</v>
      </c>
      <c r="E2265" s="39">
        <v>24.14</v>
      </c>
      <c r="F2265" s="11">
        <v>0</v>
      </c>
      <c r="G2265" s="11">
        <v>24.369330000000001</v>
      </c>
      <c r="H2265" s="8">
        <f t="shared" si="87"/>
        <v>0</v>
      </c>
      <c r="K2265" s="63"/>
      <c r="L2265" s="63"/>
      <c r="M2265" s="63"/>
    </row>
    <row r="2266" spans="1:13" outlineLevel="1">
      <c r="A2266" s="6"/>
      <c r="B2266" s="36">
        <v>42718</v>
      </c>
      <c r="C2266" s="37">
        <v>0.20833333333333334</v>
      </c>
      <c r="D2266" s="39">
        <v>0</v>
      </c>
      <c r="E2266" s="39">
        <v>37.39</v>
      </c>
      <c r="F2266" s="11">
        <v>0</v>
      </c>
      <c r="G2266" s="11">
        <v>37.745205000000006</v>
      </c>
      <c r="H2266" s="8">
        <f t="shared" si="87"/>
        <v>0</v>
      </c>
      <c r="K2266" s="63"/>
      <c r="L2266" s="63"/>
      <c r="M2266" s="63"/>
    </row>
    <row r="2267" spans="1:13" outlineLevel="1">
      <c r="A2267" s="6"/>
      <c r="B2267" s="36">
        <v>42718</v>
      </c>
      <c r="C2267" s="37">
        <v>0.22916666666666666</v>
      </c>
      <c r="D2267" s="39">
        <v>9.2703000000000008E-2</v>
      </c>
      <c r="E2267" s="39">
        <v>46.09</v>
      </c>
      <c r="F2267" s="11">
        <v>9.2675189100000013E-2</v>
      </c>
      <c r="G2267" s="11">
        <v>46.52785500000001</v>
      </c>
      <c r="H2267" s="8">
        <f t="shared" si="87"/>
        <v>12.18420589925762</v>
      </c>
      <c r="K2267" s="63"/>
      <c r="L2267" s="63"/>
      <c r="M2267" s="63"/>
    </row>
    <row r="2268" spans="1:13" outlineLevel="1">
      <c r="A2268" s="6"/>
      <c r="B2268" s="36">
        <v>42718</v>
      </c>
      <c r="C2268" s="37">
        <v>0.25</v>
      </c>
      <c r="D2268" s="39">
        <v>0.16366600000000001</v>
      </c>
      <c r="E2268" s="39">
        <v>44.95</v>
      </c>
      <c r="F2268" s="11">
        <v>0.1636169002</v>
      </c>
      <c r="G2268" s="11">
        <v>45.377025000000003</v>
      </c>
      <c r="H2268" s="8">
        <f t="shared" si="87"/>
        <v>21.699360064802093</v>
      </c>
      <c r="K2268" s="63"/>
      <c r="L2268" s="63"/>
      <c r="M2268" s="63"/>
    </row>
    <row r="2269" spans="1:13" outlineLevel="1">
      <c r="A2269" s="6"/>
      <c r="B2269" s="36">
        <v>42718</v>
      </c>
      <c r="C2269" s="37">
        <v>0.27083333333333331</v>
      </c>
      <c r="D2269" s="39">
        <v>0.56508100000000006</v>
      </c>
      <c r="E2269" s="39">
        <v>48.26</v>
      </c>
      <c r="F2269" s="11">
        <v>0.56491147570000011</v>
      </c>
      <c r="G2269" s="11">
        <v>48.718470000000003</v>
      </c>
      <c r="H2269" s="8">
        <f t="shared" si="87"/>
        <v>73.032619893053834</v>
      </c>
      <c r="K2269" s="63"/>
      <c r="L2269" s="63"/>
      <c r="M2269" s="63"/>
    </row>
    <row r="2270" spans="1:13" outlineLevel="1">
      <c r="A2270" s="6"/>
      <c r="B2270" s="36">
        <v>42718</v>
      </c>
      <c r="C2270" s="37">
        <v>0.29166666666666669</v>
      </c>
      <c r="D2270" s="39">
        <v>0.97423799999999994</v>
      </c>
      <c r="E2270" s="39">
        <v>47</v>
      </c>
      <c r="F2270" s="11">
        <v>0.97394572859999995</v>
      </c>
      <c r="G2270" s="11">
        <v>47.4465</v>
      </c>
      <c r="H2270" s="8">
        <f t="shared" si="87"/>
        <v>127.15202367878008</v>
      </c>
      <c r="K2270" s="63"/>
      <c r="L2270" s="63"/>
      <c r="M2270" s="63"/>
    </row>
    <row r="2271" spans="1:13" outlineLevel="1">
      <c r="A2271" s="6"/>
      <c r="B2271" s="36">
        <v>42718</v>
      </c>
      <c r="C2271" s="37">
        <v>0.3125</v>
      </c>
      <c r="D2271" s="39">
        <v>1.6260029999999999</v>
      </c>
      <c r="E2271" s="39">
        <v>40.770000000000003</v>
      </c>
      <c r="F2271" s="11">
        <v>1.6255151990999999</v>
      </c>
      <c r="G2271" s="11">
        <v>41.157315000000004</v>
      </c>
      <c r="H2271" s="8">
        <f t="shared" si="87"/>
        <v>222.43986435315355</v>
      </c>
      <c r="K2271" s="63"/>
      <c r="L2271" s="63"/>
      <c r="M2271" s="63"/>
    </row>
    <row r="2272" spans="1:13" outlineLevel="1">
      <c r="A2272" s="6"/>
      <c r="B2272" s="36">
        <v>42718</v>
      </c>
      <c r="C2272" s="37">
        <v>0.33333333333333331</v>
      </c>
      <c r="D2272" s="39">
        <v>3.627316</v>
      </c>
      <c r="E2272" s="39">
        <v>44.97</v>
      </c>
      <c r="F2272" s="11">
        <v>3.6262278052000001</v>
      </c>
      <c r="G2272" s="11">
        <v>45.397215000000003</v>
      </c>
      <c r="H2272" s="8">
        <f t="shared" si="87"/>
        <v>480.84790601395741</v>
      </c>
      <c r="K2272" s="63"/>
      <c r="L2272" s="63"/>
      <c r="M2272" s="63"/>
    </row>
    <row r="2273" spans="1:13" outlineLevel="1">
      <c r="A2273" s="6"/>
      <c r="B2273" s="36">
        <v>42718</v>
      </c>
      <c r="C2273" s="37">
        <v>0.35416666666666669</v>
      </c>
      <c r="D2273" s="39">
        <v>3.6935689999999997</v>
      </c>
      <c r="E2273" s="39">
        <v>45.42</v>
      </c>
      <c r="F2273" s="11">
        <v>3.6924609292999997</v>
      </c>
      <c r="G2273" s="11">
        <v>45.851490000000005</v>
      </c>
      <c r="H2273" s="8">
        <f t="shared" si="87"/>
        <v>487.95321004021025</v>
      </c>
      <c r="K2273" s="63"/>
      <c r="L2273" s="63"/>
      <c r="M2273" s="63"/>
    </row>
    <row r="2274" spans="1:13" outlineLevel="1">
      <c r="A2274" s="6"/>
      <c r="B2274" s="36">
        <v>42718</v>
      </c>
      <c r="C2274" s="37">
        <v>0.375</v>
      </c>
      <c r="D2274" s="39">
        <v>1.30555</v>
      </c>
      <c r="E2274" s="39">
        <v>50.85</v>
      </c>
      <c r="F2274" s="11">
        <v>1.305158335</v>
      </c>
      <c r="G2274" s="11">
        <v>51.333075000000008</v>
      </c>
      <c r="H2274" s="8">
        <f t="shared" si="87"/>
        <v>165.32039293256986</v>
      </c>
      <c r="K2274" s="63"/>
      <c r="L2274" s="63"/>
      <c r="M2274" s="63"/>
    </row>
    <row r="2275" spans="1:13" outlineLevel="1">
      <c r="A2275" s="6"/>
      <c r="B2275" s="36">
        <v>42718</v>
      </c>
      <c r="C2275" s="37">
        <v>0.39583333333333331</v>
      </c>
      <c r="D2275" s="39">
        <v>1.620519</v>
      </c>
      <c r="E2275" s="39">
        <v>62.68</v>
      </c>
      <c r="F2275" s="11">
        <v>1.6200328443000001</v>
      </c>
      <c r="G2275" s="11">
        <v>63.275460000000002</v>
      </c>
      <c r="H2275" s="8">
        <f t="shared" si="87"/>
        <v>185.85752284720911</v>
      </c>
      <c r="K2275" s="63"/>
      <c r="L2275" s="63"/>
      <c r="M2275" s="63"/>
    </row>
    <row r="2276" spans="1:13" outlineLevel="1">
      <c r="A2276" s="6"/>
      <c r="B2276" s="36">
        <v>42718</v>
      </c>
      <c r="C2276" s="37">
        <v>0.41666666666666669</v>
      </c>
      <c r="D2276" s="39">
        <v>1.1753</v>
      </c>
      <c r="E2276" s="39">
        <v>55.75</v>
      </c>
      <c r="F2276" s="11">
        <v>1.1749474100000001</v>
      </c>
      <c r="G2276" s="11">
        <v>56.279625000000003</v>
      </c>
      <c r="H2276" s="8">
        <f t="shared" si="87"/>
        <v>143.01503935047876</v>
      </c>
      <c r="K2276" s="63"/>
      <c r="L2276" s="63"/>
      <c r="M2276" s="63"/>
    </row>
    <row r="2277" spans="1:13" outlineLevel="1">
      <c r="A2277" s="6"/>
      <c r="B2277" s="36">
        <v>42718</v>
      </c>
      <c r="C2277" s="37">
        <v>0.4375</v>
      </c>
      <c r="D2277" s="39">
        <v>1.0461480000000001</v>
      </c>
      <c r="E2277" s="39">
        <v>55.75</v>
      </c>
      <c r="F2277" s="11">
        <v>1.0458341556000001</v>
      </c>
      <c r="G2277" s="11">
        <v>56.279625000000003</v>
      </c>
      <c r="H2277" s="8">
        <f t="shared" si="87"/>
        <v>127.29932560744035</v>
      </c>
      <c r="K2277" s="63"/>
      <c r="L2277" s="63"/>
      <c r="M2277" s="63"/>
    </row>
    <row r="2278" spans="1:13" outlineLevel="1">
      <c r="A2278" s="6"/>
      <c r="B2278" s="36">
        <v>42718</v>
      </c>
      <c r="C2278" s="37">
        <v>0.45833333333333331</v>
      </c>
      <c r="D2278" s="39">
        <v>1.170763</v>
      </c>
      <c r="E2278" s="39">
        <v>56.08</v>
      </c>
      <c r="F2278" s="11">
        <v>1.1704117710999999</v>
      </c>
      <c r="G2278" s="11">
        <v>56.612760000000002</v>
      </c>
      <c r="H2278" s="8">
        <f t="shared" si="87"/>
        <v>142.07305455734075</v>
      </c>
      <c r="K2278" s="63"/>
      <c r="L2278" s="63"/>
      <c r="M2278" s="63"/>
    </row>
    <row r="2279" spans="1:13" outlineLevel="1">
      <c r="A2279" s="6"/>
      <c r="B2279" s="36">
        <v>42718</v>
      </c>
      <c r="C2279" s="37">
        <v>0.47916666666666669</v>
      </c>
      <c r="D2279" s="39">
        <v>1.015998</v>
      </c>
      <c r="E2279" s="39">
        <v>59.41</v>
      </c>
      <c r="F2279" s="11">
        <v>1.0156932005999999</v>
      </c>
      <c r="G2279" s="11">
        <v>59.974395000000001</v>
      </c>
      <c r="H2279" s="8">
        <f t="shared" si="87"/>
        <v>119.87780449520135</v>
      </c>
      <c r="K2279" s="63"/>
      <c r="L2279" s="63"/>
      <c r="M2279" s="63"/>
    </row>
    <row r="2280" spans="1:13" outlineLevel="1">
      <c r="A2280" s="6"/>
      <c r="B2280" s="36">
        <v>42718</v>
      </c>
      <c r="C2280" s="37">
        <v>0.5</v>
      </c>
      <c r="D2280" s="39">
        <v>1.229039</v>
      </c>
      <c r="E2280" s="39">
        <v>55.38</v>
      </c>
      <c r="F2280" s="11">
        <v>1.2286702883</v>
      </c>
      <c r="G2280" s="11">
        <v>55.906110000000005</v>
      </c>
      <c r="H2280" s="8">
        <f t="shared" si="87"/>
        <v>150.01313502596847</v>
      </c>
      <c r="K2280" s="63"/>
      <c r="L2280" s="63"/>
      <c r="M2280" s="63"/>
    </row>
    <row r="2281" spans="1:13" outlineLevel="1">
      <c r="A2281" s="6"/>
      <c r="B2281" s="36">
        <v>42718</v>
      </c>
      <c r="C2281" s="37">
        <v>0.52083333333333337</v>
      </c>
      <c r="D2281" s="39">
        <v>1.3959090000000001</v>
      </c>
      <c r="E2281" s="39">
        <v>58.51</v>
      </c>
      <c r="F2281" s="11">
        <v>1.3954902273000001</v>
      </c>
      <c r="G2281" s="11">
        <v>59.065845000000003</v>
      </c>
      <c r="H2281" s="8">
        <f t="shared" si="87"/>
        <v>165.97145099468344</v>
      </c>
      <c r="K2281" s="63"/>
      <c r="L2281" s="63"/>
      <c r="M2281" s="63"/>
    </row>
    <row r="2282" spans="1:13" outlineLevel="1">
      <c r="A2282" s="6"/>
      <c r="B2282" s="36">
        <v>42718</v>
      </c>
      <c r="C2282" s="37">
        <v>0.54166666666666663</v>
      </c>
      <c r="D2282" s="39">
        <v>2.8906959999999997</v>
      </c>
      <c r="E2282" s="39">
        <v>60.36</v>
      </c>
      <c r="F2282" s="11">
        <v>2.8898287911999998</v>
      </c>
      <c r="G2282" s="11">
        <v>60.933420000000005</v>
      </c>
      <c r="H2282" s="8">
        <f t="shared" si="87"/>
        <v>338.30237337131803</v>
      </c>
      <c r="K2282" s="63"/>
      <c r="L2282" s="63"/>
      <c r="M2282" s="63"/>
    </row>
    <row r="2283" spans="1:13" outlineLevel="1">
      <c r="A2283" s="6"/>
      <c r="B2283" s="36">
        <v>42718</v>
      </c>
      <c r="C2283" s="37">
        <v>0.5625</v>
      </c>
      <c r="D2283" s="39">
        <v>4.0830489999999999</v>
      </c>
      <c r="E2283" s="39">
        <v>68.849999999999994</v>
      </c>
      <c r="F2283" s="11">
        <v>4.0818240853000001</v>
      </c>
      <c r="G2283" s="11">
        <v>69.504075</v>
      </c>
      <c r="H2283" s="8">
        <f t="shared" si="87"/>
        <v>442.86127982190243</v>
      </c>
      <c r="K2283" s="63"/>
      <c r="L2283" s="63"/>
      <c r="M2283" s="63"/>
    </row>
    <row r="2284" spans="1:13" outlineLevel="1">
      <c r="A2284" s="6"/>
      <c r="B2284" s="36">
        <v>42718</v>
      </c>
      <c r="C2284" s="37">
        <v>0.58333333333333337</v>
      </c>
      <c r="D2284" s="39">
        <v>2.6132079999999998</v>
      </c>
      <c r="E2284" s="39">
        <v>66.599999999999994</v>
      </c>
      <c r="F2284" s="11">
        <v>2.6124240375999999</v>
      </c>
      <c r="G2284" s="11">
        <v>67.232699999999994</v>
      </c>
      <c r="H2284" s="8">
        <f t="shared" si="87"/>
        <v>289.37115710005048</v>
      </c>
      <c r="K2284" s="63"/>
      <c r="L2284" s="63"/>
      <c r="M2284" s="63"/>
    </row>
    <row r="2285" spans="1:13" outlineLevel="1">
      <c r="A2285" s="6"/>
      <c r="B2285" s="36">
        <v>42718</v>
      </c>
      <c r="C2285" s="37">
        <v>0.60416666666666663</v>
      </c>
      <c r="D2285" s="39">
        <v>1.3609009999999999</v>
      </c>
      <c r="E2285" s="39">
        <v>68</v>
      </c>
      <c r="F2285" s="11">
        <v>1.3604927297</v>
      </c>
      <c r="G2285" s="11">
        <v>68.646000000000001</v>
      </c>
      <c r="H2285" s="8">
        <f t="shared" si="87"/>
        <v>148.77532196361381</v>
      </c>
      <c r="K2285" s="63"/>
      <c r="L2285" s="63"/>
      <c r="M2285" s="63"/>
    </row>
    <row r="2286" spans="1:13" outlineLevel="1">
      <c r="A2286" s="6"/>
      <c r="B2286" s="36">
        <v>42718</v>
      </c>
      <c r="C2286" s="37">
        <v>0.625</v>
      </c>
      <c r="D2286" s="39">
        <v>0.94109999999999994</v>
      </c>
      <c r="E2286" s="39">
        <v>69.510000000000005</v>
      </c>
      <c r="F2286" s="11">
        <v>0.94081766999999994</v>
      </c>
      <c r="G2286" s="11">
        <v>70.170345000000012</v>
      </c>
      <c r="H2286" s="8">
        <f t="shared" si="87"/>
        <v>101.44804477400383</v>
      </c>
      <c r="K2286" s="63"/>
      <c r="L2286" s="63"/>
      <c r="M2286" s="63"/>
    </row>
    <row r="2287" spans="1:13" outlineLevel="1">
      <c r="A2287" s="6"/>
      <c r="B2287" s="36">
        <v>42718</v>
      </c>
      <c r="C2287" s="37">
        <v>0.64583333333333337</v>
      </c>
      <c r="D2287" s="39">
        <v>0.41414400000000001</v>
      </c>
      <c r="E2287" s="39">
        <v>54.57</v>
      </c>
      <c r="F2287" s="11">
        <v>0.41401975680000003</v>
      </c>
      <c r="G2287" s="11">
        <v>55.088415000000005</v>
      </c>
      <c r="H2287" s="8">
        <f t="shared" ref="H2287:H2350" si="88">F2287*($B$6-G2287)</f>
        <v>50.887824529602533</v>
      </c>
      <c r="K2287" s="63"/>
      <c r="L2287" s="63"/>
      <c r="M2287" s="63"/>
    </row>
    <row r="2288" spans="1:13" outlineLevel="1">
      <c r="A2288" s="6"/>
      <c r="B2288" s="36">
        <v>42718</v>
      </c>
      <c r="C2288" s="37">
        <v>0.66666666666666663</v>
      </c>
      <c r="D2288" s="39">
        <v>0.25456400000000001</v>
      </c>
      <c r="E2288" s="39">
        <v>58.4</v>
      </c>
      <c r="F2288" s="11">
        <v>0.25448763080000003</v>
      </c>
      <c r="G2288" s="11">
        <v>58.954799999999999</v>
      </c>
      <c r="H2288" s="8">
        <f t="shared" si="88"/>
        <v>30.295530906112162</v>
      </c>
      <c r="K2288" s="63"/>
      <c r="L2288" s="63"/>
      <c r="M2288" s="63"/>
    </row>
    <row r="2289" spans="1:13" outlineLevel="1">
      <c r="A2289" s="6"/>
      <c r="B2289" s="36">
        <v>42718</v>
      </c>
      <c r="C2289" s="37">
        <v>0.6875</v>
      </c>
      <c r="D2289" s="39">
        <v>0.262326</v>
      </c>
      <c r="E2289" s="39">
        <v>44.97</v>
      </c>
      <c r="F2289" s="11">
        <v>0.26224730220000003</v>
      </c>
      <c r="G2289" s="11">
        <v>45.397215000000003</v>
      </c>
      <c r="H2289" s="8">
        <f t="shared" si="88"/>
        <v>34.77472263045663</v>
      </c>
      <c r="K2289" s="63"/>
      <c r="L2289" s="63"/>
      <c r="M2289" s="63"/>
    </row>
    <row r="2290" spans="1:13" outlineLevel="1">
      <c r="A2290" s="6"/>
      <c r="B2290" s="36">
        <v>42718</v>
      </c>
      <c r="C2290" s="37">
        <v>0.70833333333333337</v>
      </c>
      <c r="D2290" s="39">
        <v>0.26656299999999999</v>
      </c>
      <c r="E2290" s="39">
        <v>45.65</v>
      </c>
      <c r="F2290" s="11">
        <v>0.26648303109999999</v>
      </c>
      <c r="G2290" s="11">
        <v>46.083674999999999</v>
      </c>
      <c r="H2290" s="8">
        <f t="shared" si="88"/>
        <v>35.153462137572703</v>
      </c>
      <c r="K2290" s="63"/>
      <c r="L2290" s="63"/>
      <c r="M2290" s="63"/>
    </row>
    <row r="2291" spans="1:13" outlineLevel="1">
      <c r="A2291" s="6"/>
      <c r="B2291" s="36">
        <v>42718</v>
      </c>
      <c r="C2291" s="37">
        <v>0.72916666666666663</v>
      </c>
      <c r="D2291" s="39">
        <v>0.18893299999999999</v>
      </c>
      <c r="E2291" s="39">
        <v>46.85</v>
      </c>
      <c r="F2291" s="11">
        <v>0.18887632009999999</v>
      </c>
      <c r="G2291" s="11">
        <v>47.295075000000004</v>
      </c>
      <c r="H2291" s="8">
        <f t="shared" si="88"/>
        <v>24.687065252946493</v>
      </c>
      <c r="K2291" s="63"/>
      <c r="L2291" s="63"/>
      <c r="M2291" s="63"/>
    </row>
    <row r="2292" spans="1:13" outlineLevel="1">
      <c r="A2292" s="6"/>
      <c r="B2292" s="36">
        <v>42718</v>
      </c>
      <c r="C2292" s="37">
        <v>0.75</v>
      </c>
      <c r="D2292" s="39">
        <v>9.2551999999999995E-2</v>
      </c>
      <c r="E2292" s="39">
        <v>46.23</v>
      </c>
      <c r="F2292" s="11">
        <v>9.2524234400000002E-2</v>
      </c>
      <c r="G2292" s="11">
        <v>46.669184999999999</v>
      </c>
      <c r="H2292" s="8">
        <f t="shared" si="88"/>
        <v>12.151283111003037</v>
      </c>
      <c r="K2292" s="63"/>
      <c r="L2292" s="63"/>
      <c r="M2292" s="63"/>
    </row>
    <row r="2293" spans="1:13" outlineLevel="1">
      <c r="A2293" s="6"/>
      <c r="B2293" s="36">
        <v>42718</v>
      </c>
      <c r="C2293" s="37">
        <v>0.77083333333333337</v>
      </c>
      <c r="D2293" s="39">
        <v>3.7266000000000001E-2</v>
      </c>
      <c r="E2293" s="39">
        <v>44.97</v>
      </c>
      <c r="F2293" s="11">
        <v>3.7254820200000004E-2</v>
      </c>
      <c r="G2293" s="11">
        <v>45.397215000000003</v>
      </c>
      <c r="H2293" s="8">
        <f t="shared" si="88"/>
        <v>4.940092913194257</v>
      </c>
      <c r="K2293" s="63"/>
      <c r="L2293" s="63"/>
      <c r="M2293" s="63"/>
    </row>
    <row r="2294" spans="1:13" outlineLevel="1">
      <c r="A2294" s="6"/>
      <c r="B2294" s="36">
        <v>42718</v>
      </c>
      <c r="C2294" s="37">
        <v>0.79166666666666663</v>
      </c>
      <c r="D2294" s="39">
        <v>5.117E-3</v>
      </c>
      <c r="E2294" s="39">
        <v>44.54</v>
      </c>
      <c r="F2294" s="11">
        <v>5.1154649E-3</v>
      </c>
      <c r="G2294" s="11">
        <v>44.96313</v>
      </c>
      <c r="H2294" s="8">
        <f t="shared" si="88"/>
        <v>0.68054543889086294</v>
      </c>
      <c r="K2294" s="63"/>
      <c r="L2294" s="63"/>
      <c r="M2294" s="63"/>
    </row>
    <row r="2295" spans="1:13" outlineLevel="1">
      <c r="A2295" s="6"/>
      <c r="B2295" s="36">
        <v>42718</v>
      </c>
      <c r="C2295" s="37">
        <v>0.8125</v>
      </c>
      <c r="D2295" s="39">
        <v>0</v>
      </c>
      <c r="E2295" s="39">
        <v>44.97</v>
      </c>
      <c r="F2295" s="11">
        <v>0</v>
      </c>
      <c r="G2295" s="11">
        <v>45.397215000000003</v>
      </c>
      <c r="H2295" s="8">
        <f t="shared" si="88"/>
        <v>0</v>
      </c>
      <c r="K2295" s="63"/>
      <c r="L2295" s="63"/>
      <c r="M2295" s="63"/>
    </row>
    <row r="2296" spans="1:13" outlineLevel="1">
      <c r="A2296" s="6"/>
      <c r="B2296" s="36">
        <v>42718</v>
      </c>
      <c r="C2296" s="37">
        <v>0.83333333333333337</v>
      </c>
      <c r="D2296" s="39">
        <v>0</v>
      </c>
      <c r="E2296" s="39">
        <v>44.96</v>
      </c>
      <c r="F2296" s="11">
        <v>0</v>
      </c>
      <c r="G2296" s="11">
        <v>45.387120000000003</v>
      </c>
      <c r="H2296" s="8">
        <f t="shared" si="88"/>
        <v>0</v>
      </c>
      <c r="K2296" s="63"/>
      <c r="L2296" s="63"/>
      <c r="M2296" s="63"/>
    </row>
    <row r="2297" spans="1:13" outlineLevel="1">
      <c r="A2297" s="6"/>
      <c r="B2297" s="36">
        <v>42718</v>
      </c>
      <c r="C2297" s="37">
        <v>0.85416666666666663</v>
      </c>
      <c r="D2297" s="39">
        <v>0</v>
      </c>
      <c r="E2297" s="39">
        <v>44.98</v>
      </c>
      <c r="F2297" s="11">
        <v>0</v>
      </c>
      <c r="G2297" s="11">
        <v>45.407310000000003</v>
      </c>
      <c r="H2297" s="8">
        <f t="shared" si="88"/>
        <v>0</v>
      </c>
      <c r="K2297" s="63"/>
      <c r="L2297" s="63"/>
      <c r="M2297" s="63"/>
    </row>
    <row r="2298" spans="1:13" outlineLevel="1">
      <c r="A2298" s="6"/>
      <c r="B2298" s="36">
        <v>42718</v>
      </c>
      <c r="C2298" s="37">
        <v>0.875</v>
      </c>
      <c r="D2298" s="39">
        <v>0</v>
      </c>
      <c r="E2298" s="39">
        <v>44.96</v>
      </c>
      <c r="F2298" s="11">
        <v>0</v>
      </c>
      <c r="G2298" s="11">
        <v>45.387120000000003</v>
      </c>
      <c r="H2298" s="8">
        <f t="shared" si="88"/>
        <v>0</v>
      </c>
      <c r="K2298" s="63"/>
      <c r="L2298" s="63"/>
      <c r="M2298" s="63"/>
    </row>
    <row r="2299" spans="1:13" outlineLevel="1">
      <c r="A2299" s="6"/>
      <c r="B2299" s="36">
        <v>42718</v>
      </c>
      <c r="C2299" s="37">
        <v>0.89583333333333337</v>
      </c>
      <c r="D2299" s="39">
        <v>0</v>
      </c>
      <c r="E2299" s="39">
        <v>44.97</v>
      </c>
      <c r="F2299" s="11">
        <v>0</v>
      </c>
      <c r="G2299" s="11">
        <v>45.397215000000003</v>
      </c>
      <c r="H2299" s="8">
        <f t="shared" si="88"/>
        <v>0</v>
      </c>
      <c r="K2299" s="63"/>
      <c r="L2299" s="63"/>
      <c r="M2299" s="63"/>
    </row>
    <row r="2300" spans="1:13" outlineLevel="1">
      <c r="A2300" s="6"/>
      <c r="B2300" s="36">
        <v>42718</v>
      </c>
      <c r="C2300" s="37">
        <v>0.91666666666666663</v>
      </c>
      <c r="D2300" s="39">
        <v>0</v>
      </c>
      <c r="E2300" s="39">
        <v>39.04</v>
      </c>
      <c r="F2300" s="11">
        <v>0</v>
      </c>
      <c r="G2300" s="11">
        <v>39.410879999999999</v>
      </c>
      <c r="H2300" s="8">
        <f t="shared" si="88"/>
        <v>0</v>
      </c>
      <c r="K2300" s="63"/>
      <c r="L2300" s="63"/>
      <c r="M2300" s="63"/>
    </row>
    <row r="2301" spans="1:13" outlineLevel="1">
      <c r="A2301" s="6"/>
      <c r="B2301" s="36">
        <v>42718</v>
      </c>
      <c r="C2301" s="37">
        <v>0.9375</v>
      </c>
      <c r="D2301" s="39">
        <v>0</v>
      </c>
      <c r="E2301" s="39">
        <v>68.95</v>
      </c>
      <c r="F2301" s="11">
        <v>0</v>
      </c>
      <c r="G2301" s="11">
        <v>69.605025000000012</v>
      </c>
      <c r="H2301" s="8">
        <f t="shared" si="88"/>
        <v>0</v>
      </c>
      <c r="K2301" s="63"/>
      <c r="L2301" s="63"/>
      <c r="M2301" s="63"/>
    </row>
    <row r="2302" spans="1:13" outlineLevel="1">
      <c r="A2302" s="6"/>
      <c r="B2302" s="36">
        <v>42718</v>
      </c>
      <c r="C2302" s="37">
        <v>0.95833333333333337</v>
      </c>
      <c r="D2302" s="39">
        <v>0</v>
      </c>
      <c r="E2302" s="39">
        <v>46.98</v>
      </c>
      <c r="F2302" s="11">
        <v>0</v>
      </c>
      <c r="G2302" s="11">
        <v>47.426310000000001</v>
      </c>
      <c r="H2302" s="8">
        <f t="shared" si="88"/>
        <v>0</v>
      </c>
      <c r="K2302" s="63"/>
      <c r="L2302" s="63"/>
      <c r="M2302" s="63"/>
    </row>
    <row r="2303" spans="1:13" outlineLevel="1">
      <c r="A2303" s="6"/>
      <c r="B2303" s="36">
        <v>42718</v>
      </c>
      <c r="C2303" s="37">
        <v>0.97916666666666663</v>
      </c>
      <c r="D2303" s="39">
        <v>0</v>
      </c>
      <c r="E2303" s="39">
        <v>44.97</v>
      </c>
      <c r="F2303" s="11">
        <v>0</v>
      </c>
      <c r="G2303" s="11">
        <v>45.397215000000003</v>
      </c>
      <c r="H2303" s="8">
        <f t="shared" si="88"/>
        <v>0</v>
      </c>
      <c r="K2303" s="63"/>
      <c r="L2303" s="63"/>
      <c r="M2303" s="63"/>
    </row>
    <row r="2304" spans="1:13" outlineLevel="1">
      <c r="A2304" s="6"/>
      <c r="B2304" s="36">
        <v>42719</v>
      </c>
      <c r="C2304" s="37">
        <v>2.0833333333333332E-2</v>
      </c>
      <c r="D2304" s="39">
        <v>0</v>
      </c>
      <c r="E2304" s="39">
        <v>43.55</v>
      </c>
      <c r="F2304" s="11">
        <v>0</v>
      </c>
      <c r="G2304" s="11">
        <v>43.963724999999997</v>
      </c>
      <c r="H2304" s="8">
        <f t="shared" si="88"/>
        <v>0</v>
      </c>
      <c r="K2304" s="63"/>
      <c r="L2304" s="63"/>
      <c r="M2304" s="63"/>
    </row>
    <row r="2305" spans="1:13" outlineLevel="1">
      <c r="A2305" s="6"/>
      <c r="B2305" s="36">
        <v>42719</v>
      </c>
      <c r="C2305" s="37">
        <v>4.1666666666666664E-2</v>
      </c>
      <c r="D2305" s="39">
        <v>0</v>
      </c>
      <c r="E2305" s="39">
        <v>40.729999999999997</v>
      </c>
      <c r="F2305" s="11">
        <v>0</v>
      </c>
      <c r="G2305" s="11">
        <v>41.116934999999998</v>
      </c>
      <c r="H2305" s="8">
        <f t="shared" si="88"/>
        <v>0</v>
      </c>
      <c r="K2305" s="63"/>
      <c r="L2305" s="63"/>
      <c r="M2305" s="63"/>
    </row>
    <row r="2306" spans="1:13" outlineLevel="1">
      <c r="A2306" s="6"/>
      <c r="B2306" s="36">
        <v>42719</v>
      </c>
      <c r="C2306" s="37">
        <v>6.25E-2</v>
      </c>
      <c r="D2306" s="39">
        <v>0</v>
      </c>
      <c r="E2306" s="39">
        <v>36.619999999999997</v>
      </c>
      <c r="F2306" s="11">
        <v>0</v>
      </c>
      <c r="G2306" s="11">
        <v>36.967889999999997</v>
      </c>
      <c r="H2306" s="8">
        <f t="shared" si="88"/>
        <v>0</v>
      </c>
      <c r="K2306" s="63"/>
      <c r="L2306" s="63"/>
      <c r="M2306" s="63"/>
    </row>
    <row r="2307" spans="1:13" outlineLevel="1">
      <c r="A2307" s="6"/>
      <c r="B2307" s="36">
        <v>42719</v>
      </c>
      <c r="C2307" s="37">
        <v>8.3333333333333329E-2</v>
      </c>
      <c r="D2307" s="39">
        <v>0</v>
      </c>
      <c r="E2307" s="39">
        <v>34.97</v>
      </c>
      <c r="F2307" s="11">
        <v>0</v>
      </c>
      <c r="G2307" s="11">
        <v>35.302215000000004</v>
      </c>
      <c r="H2307" s="8">
        <f t="shared" si="88"/>
        <v>0</v>
      </c>
      <c r="K2307" s="63"/>
      <c r="L2307" s="63"/>
      <c r="M2307" s="63"/>
    </row>
    <row r="2308" spans="1:13" outlineLevel="1">
      <c r="A2308" s="6"/>
      <c r="B2308" s="36">
        <v>42719</v>
      </c>
      <c r="C2308" s="37">
        <v>0.10416666666666667</v>
      </c>
      <c r="D2308" s="39">
        <v>0</v>
      </c>
      <c r="E2308" s="39">
        <v>36.4</v>
      </c>
      <c r="F2308" s="11">
        <v>0</v>
      </c>
      <c r="G2308" s="11">
        <v>36.745800000000003</v>
      </c>
      <c r="H2308" s="8">
        <f t="shared" si="88"/>
        <v>0</v>
      </c>
      <c r="K2308" s="63"/>
      <c r="L2308" s="63"/>
      <c r="M2308" s="63"/>
    </row>
    <row r="2309" spans="1:13" outlineLevel="1">
      <c r="A2309" s="6"/>
      <c r="B2309" s="36">
        <v>42719</v>
      </c>
      <c r="C2309" s="37">
        <v>0.125</v>
      </c>
      <c r="D2309" s="39">
        <v>0</v>
      </c>
      <c r="E2309" s="39">
        <v>42.48</v>
      </c>
      <c r="F2309" s="11">
        <v>0</v>
      </c>
      <c r="G2309" s="11">
        <v>42.883560000000003</v>
      </c>
      <c r="H2309" s="8">
        <f t="shared" si="88"/>
        <v>0</v>
      </c>
      <c r="K2309" s="63"/>
      <c r="L2309" s="63"/>
      <c r="M2309" s="63"/>
    </row>
    <row r="2310" spans="1:13" outlineLevel="1">
      <c r="A2310" s="6"/>
      <c r="B2310" s="36">
        <v>42719</v>
      </c>
      <c r="C2310" s="37">
        <v>0.14583333333333334</v>
      </c>
      <c r="D2310" s="39">
        <v>0</v>
      </c>
      <c r="E2310" s="39">
        <v>39.049999999999997</v>
      </c>
      <c r="F2310" s="11">
        <v>0</v>
      </c>
      <c r="G2310" s="11">
        <v>39.420974999999999</v>
      </c>
      <c r="H2310" s="8">
        <f t="shared" si="88"/>
        <v>0</v>
      </c>
      <c r="K2310" s="63"/>
      <c r="L2310" s="63"/>
      <c r="M2310" s="63"/>
    </row>
    <row r="2311" spans="1:13" outlineLevel="1">
      <c r="A2311" s="6"/>
      <c r="B2311" s="36">
        <v>42719</v>
      </c>
      <c r="C2311" s="37">
        <v>0.16666666666666666</v>
      </c>
      <c r="D2311" s="39">
        <v>0</v>
      </c>
      <c r="E2311" s="39">
        <v>43.73</v>
      </c>
      <c r="F2311" s="11">
        <v>0</v>
      </c>
      <c r="G2311" s="11">
        <v>44.145434999999999</v>
      </c>
      <c r="H2311" s="8">
        <f t="shared" si="88"/>
        <v>0</v>
      </c>
      <c r="K2311" s="63"/>
      <c r="L2311" s="63"/>
      <c r="M2311" s="63"/>
    </row>
    <row r="2312" spans="1:13" outlineLevel="1">
      <c r="A2312" s="6"/>
      <c r="B2312" s="36">
        <v>42719</v>
      </c>
      <c r="C2312" s="37">
        <v>0.1875</v>
      </c>
      <c r="D2312" s="39">
        <v>0</v>
      </c>
      <c r="E2312" s="39">
        <v>43.55</v>
      </c>
      <c r="F2312" s="11">
        <v>0</v>
      </c>
      <c r="G2312" s="11">
        <v>43.963724999999997</v>
      </c>
      <c r="H2312" s="8">
        <f t="shared" si="88"/>
        <v>0</v>
      </c>
      <c r="K2312" s="63"/>
      <c r="L2312" s="63"/>
      <c r="M2312" s="63"/>
    </row>
    <row r="2313" spans="1:13" outlineLevel="1">
      <c r="A2313" s="6"/>
      <c r="B2313" s="36">
        <v>42719</v>
      </c>
      <c r="C2313" s="37">
        <v>0.20833333333333334</v>
      </c>
      <c r="D2313" s="39">
        <v>0</v>
      </c>
      <c r="E2313" s="39">
        <v>44.96</v>
      </c>
      <c r="F2313" s="11">
        <v>0</v>
      </c>
      <c r="G2313" s="11">
        <v>45.387120000000003</v>
      </c>
      <c r="H2313" s="8">
        <f t="shared" si="88"/>
        <v>0</v>
      </c>
      <c r="K2313" s="63"/>
      <c r="L2313" s="63"/>
      <c r="M2313" s="63"/>
    </row>
    <row r="2314" spans="1:13" outlineLevel="1">
      <c r="A2314" s="6"/>
      <c r="B2314" s="36">
        <v>42719</v>
      </c>
      <c r="C2314" s="37">
        <v>0.22916666666666666</v>
      </c>
      <c r="D2314" s="39">
        <v>0</v>
      </c>
      <c r="E2314" s="39">
        <v>42.42</v>
      </c>
      <c r="F2314" s="11">
        <v>0</v>
      </c>
      <c r="G2314" s="11">
        <v>42.822990000000004</v>
      </c>
      <c r="H2314" s="8">
        <f t="shared" si="88"/>
        <v>0</v>
      </c>
      <c r="K2314" s="63"/>
      <c r="L2314" s="63"/>
      <c r="M2314" s="63"/>
    </row>
    <row r="2315" spans="1:13" outlineLevel="1">
      <c r="A2315" s="6"/>
      <c r="B2315" s="36">
        <v>42719</v>
      </c>
      <c r="C2315" s="37">
        <v>0.25</v>
      </c>
      <c r="D2315" s="39">
        <v>1.5934E-2</v>
      </c>
      <c r="E2315" s="39">
        <v>44.98</v>
      </c>
      <c r="F2315" s="11">
        <v>1.5929219800000002E-2</v>
      </c>
      <c r="G2315" s="11">
        <v>45.407310000000003</v>
      </c>
      <c r="H2315" s="8">
        <f t="shared" si="88"/>
        <v>2.1120981028832624</v>
      </c>
      <c r="K2315" s="63"/>
      <c r="L2315" s="63"/>
      <c r="M2315" s="63"/>
    </row>
    <row r="2316" spans="1:13" outlineLevel="1">
      <c r="A2316" s="6"/>
      <c r="B2316" s="36">
        <v>42719</v>
      </c>
      <c r="C2316" s="37">
        <v>0.27083333333333331</v>
      </c>
      <c r="D2316" s="39">
        <v>5.9177999999999994E-2</v>
      </c>
      <c r="E2316" s="39">
        <v>46.57</v>
      </c>
      <c r="F2316" s="11">
        <v>5.9160246599999994E-2</v>
      </c>
      <c r="G2316" s="11">
        <v>47.012415000000004</v>
      </c>
      <c r="H2316" s="8">
        <f t="shared" si="88"/>
        <v>7.7492578301384603</v>
      </c>
      <c r="K2316" s="63"/>
      <c r="L2316" s="63"/>
      <c r="M2316" s="63"/>
    </row>
    <row r="2317" spans="1:13" outlineLevel="1">
      <c r="A2317" s="6"/>
      <c r="B2317" s="36">
        <v>42719</v>
      </c>
      <c r="C2317" s="37">
        <v>0.29166666666666669</v>
      </c>
      <c r="D2317" s="39">
        <v>0.101089</v>
      </c>
      <c r="E2317" s="39">
        <v>50.77</v>
      </c>
      <c r="F2317" s="11">
        <v>0.1010586733</v>
      </c>
      <c r="G2317" s="11">
        <v>51.252315000000003</v>
      </c>
      <c r="H2317" s="8">
        <f t="shared" si="88"/>
        <v>12.80895288994631</v>
      </c>
      <c r="K2317" s="63"/>
      <c r="L2317" s="63"/>
      <c r="M2317" s="63"/>
    </row>
    <row r="2318" spans="1:13" outlineLevel="1">
      <c r="A2318" s="6"/>
      <c r="B2318" s="36">
        <v>42719</v>
      </c>
      <c r="C2318" s="37">
        <v>0.3125</v>
      </c>
      <c r="D2318" s="39">
        <v>0.247338</v>
      </c>
      <c r="E2318" s="39">
        <v>49.96</v>
      </c>
      <c r="F2318" s="11">
        <v>0.2472637986</v>
      </c>
      <c r="G2318" s="11">
        <v>50.434620000000002</v>
      </c>
      <c r="H2318" s="8">
        <f t="shared" si="88"/>
        <v>31.542300428652471</v>
      </c>
      <c r="K2318" s="63"/>
      <c r="L2318" s="63"/>
      <c r="M2318" s="63"/>
    </row>
    <row r="2319" spans="1:13" outlineLevel="1">
      <c r="A2319" s="6"/>
      <c r="B2319" s="36">
        <v>42719</v>
      </c>
      <c r="C2319" s="37">
        <v>0.33333333333333331</v>
      </c>
      <c r="D2319" s="39">
        <v>0.32348399999999999</v>
      </c>
      <c r="E2319" s="39">
        <v>50.4</v>
      </c>
      <c r="F2319" s="11">
        <v>0.32338695480000001</v>
      </c>
      <c r="G2319" s="11">
        <v>50.878799999999998</v>
      </c>
      <c r="H2319" s="8">
        <f t="shared" si="88"/>
        <v>41.109337758521761</v>
      </c>
      <c r="K2319" s="63"/>
      <c r="L2319" s="63"/>
      <c r="M2319" s="63"/>
    </row>
    <row r="2320" spans="1:13" outlineLevel="1">
      <c r="A2320" s="6"/>
      <c r="B2320" s="36">
        <v>42719</v>
      </c>
      <c r="C2320" s="37">
        <v>0.35416666666666669</v>
      </c>
      <c r="D2320" s="39">
        <v>0.40668300000000002</v>
      </c>
      <c r="E2320" s="39">
        <v>65.400000000000006</v>
      </c>
      <c r="F2320" s="11">
        <v>0.40656099510000004</v>
      </c>
      <c r="G2320" s="11">
        <v>66.021300000000011</v>
      </c>
      <c r="H2320" s="8">
        <f t="shared" si="88"/>
        <v>45.526171702004369</v>
      </c>
      <c r="K2320" s="63"/>
      <c r="L2320" s="63"/>
      <c r="M2320" s="63"/>
    </row>
    <row r="2321" spans="1:13" outlineLevel="1">
      <c r="A2321" s="6"/>
      <c r="B2321" s="36">
        <v>42719</v>
      </c>
      <c r="C2321" s="37">
        <v>0.375</v>
      </c>
      <c r="D2321" s="39">
        <v>0.59086400000000006</v>
      </c>
      <c r="E2321" s="39">
        <v>54.08</v>
      </c>
      <c r="F2321" s="11">
        <v>0.59068674080000005</v>
      </c>
      <c r="G2321" s="11">
        <v>54.593760000000003</v>
      </c>
      <c r="H2321" s="8">
        <f t="shared" si="88"/>
        <v>72.894429699982595</v>
      </c>
      <c r="K2321" s="63"/>
      <c r="L2321" s="63"/>
      <c r="M2321" s="63"/>
    </row>
    <row r="2322" spans="1:13" outlineLevel="1">
      <c r="A2322" s="6"/>
      <c r="B2322" s="36">
        <v>42719</v>
      </c>
      <c r="C2322" s="37">
        <v>0.39583333333333331</v>
      </c>
      <c r="D2322" s="39">
        <v>0.64703299999999997</v>
      </c>
      <c r="E2322" s="39">
        <v>55.13</v>
      </c>
      <c r="F2322" s="11">
        <v>0.64683889009999995</v>
      </c>
      <c r="G2322" s="11">
        <v>55.653735000000005</v>
      </c>
      <c r="H2322" s="8">
        <f t="shared" si="88"/>
        <v>79.138322260480464</v>
      </c>
      <c r="K2322" s="63"/>
      <c r="L2322" s="63"/>
      <c r="M2322" s="63"/>
    </row>
    <row r="2323" spans="1:13" outlineLevel="1">
      <c r="A2323" s="6"/>
      <c r="B2323" s="36">
        <v>42719</v>
      </c>
      <c r="C2323" s="37">
        <v>0.41666666666666669</v>
      </c>
      <c r="D2323" s="39">
        <v>0.87183600000000006</v>
      </c>
      <c r="E2323" s="39">
        <v>54.91</v>
      </c>
      <c r="F2323" s="11">
        <v>0.87157444920000005</v>
      </c>
      <c r="G2323" s="11">
        <v>55.431645000000003</v>
      </c>
      <c r="H2323" s="8">
        <f t="shared" si="88"/>
        <v>106.82744649847507</v>
      </c>
      <c r="K2323" s="63"/>
      <c r="L2323" s="63"/>
      <c r="M2323" s="63"/>
    </row>
    <row r="2324" spans="1:13" outlineLevel="1">
      <c r="A2324" s="6"/>
      <c r="B2324" s="36">
        <v>42719</v>
      </c>
      <c r="C2324" s="37">
        <v>0.4375</v>
      </c>
      <c r="D2324" s="39">
        <v>0.93572399999999989</v>
      </c>
      <c r="E2324" s="39">
        <v>51.72</v>
      </c>
      <c r="F2324" s="11">
        <v>0.93544328279999989</v>
      </c>
      <c r="G2324" s="11">
        <v>52.21134</v>
      </c>
      <c r="H2324" s="8">
        <f t="shared" si="88"/>
        <v>117.66815704941303</v>
      </c>
      <c r="K2324" s="63"/>
      <c r="L2324" s="63"/>
      <c r="M2324" s="63"/>
    </row>
    <row r="2325" spans="1:13" outlineLevel="1">
      <c r="A2325" s="6"/>
      <c r="B2325" s="36">
        <v>42719</v>
      </c>
      <c r="C2325" s="37">
        <v>0.45833333333333331</v>
      </c>
      <c r="D2325" s="39">
        <v>1.262176</v>
      </c>
      <c r="E2325" s="39">
        <v>47.04</v>
      </c>
      <c r="F2325" s="11">
        <v>1.2617973471999999</v>
      </c>
      <c r="G2325" s="11">
        <v>47.486879999999999</v>
      </c>
      <c r="H2325" s="8">
        <f t="shared" si="88"/>
        <v>164.68110859079528</v>
      </c>
      <c r="K2325" s="63"/>
      <c r="L2325" s="63"/>
      <c r="M2325" s="63"/>
    </row>
    <row r="2326" spans="1:13" outlineLevel="1">
      <c r="A2326" s="6"/>
      <c r="B2326" s="36">
        <v>42719</v>
      </c>
      <c r="C2326" s="37">
        <v>0.47916666666666669</v>
      </c>
      <c r="D2326" s="39">
        <v>1.2827770000000001</v>
      </c>
      <c r="E2326" s="39">
        <v>44.99</v>
      </c>
      <c r="F2326" s="11">
        <v>1.2823921669</v>
      </c>
      <c r="G2326" s="11">
        <v>45.417405000000002</v>
      </c>
      <c r="H2326" s="8">
        <f t="shared" si="88"/>
        <v>170.02288129527511</v>
      </c>
      <c r="K2326" s="63"/>
      <c r="L2326" s="63"/>
      <c r="M2326" s="63"/>
    </row>
    <row r="2327" spans="1:13" outlineLevel="1">
      <c r="A2327" s="6"/>
      <c r="B2327" s="36">
        <v>42719</v>
      </c>
      <c r="C2327" s="37">
        <v>0.5</v>
      </c>
      <c r="D2327" s="39">
        <v>1.4264670000000002</v>
      </c>
      <c r="E2327" s="39">
        <v>44.99</v>
      </c>
      <c r="F2327" s="11">
        <v>1.4260390599000001</v>
      </c>
      <c r="G2327" s="11">
        <v>45.417405000000002</v>
      </c>
      <c r="H2327" s="8">
        <f t="shared" si="88"/>
        <v>189.06795913290244</v>
      </c>
      <c r="K2327" s="63"/>
      <c r="L2327" s="63"/>
      <c r="M2327" s="63"/>
    </row>
    <row r="2328" spans="1:13" outlineLevel="1">
      <c r="A2328" s="6"/>
      <c r="B2328" s="36">
        <v>42719</v>
      </c>
      <c r="C2328" s="37">
        <v>0.52083333333333337</v>
      </c>
      <c r="D2328" s="39">
        <v>1.2317269999999998</v>
      </c>
      <c r="E2328" s="39">
        <v>44.98</v>
      </c>
      <c r="F2328" s="11">
        <v>1.2313574818999999</v>
      </c>
      <c r="G2328" s="11">
        <v>45.407310000000003</v>
      </c>
      <c r="H2328" s="8">
        <f t="shared" si="88"/>
        <v>163.2690008767473</v>
      </c>
      <c r="K2328" s="63"/>
      <c r="L2328" s="63"/>
      <c r="M2328" s="63"/>
    </row>
    <row r="2329" spans="1:13" outlineLevel="1">
      <c r="A2329" s="6"/>
      <c r="B2329" s="36">
        <v>42719</v>
      </c>
      <c r="C2329" s="37">
        <v>0.54166666666666663</v>
      </c>
      <c r="D2329" s="39">
        <v>1.472442</v>
      </c>
      <c r="E2329" s="39">
        <v>44.99</v>
      </c>
      <c r="F2329" s="11">
        <v>1.4720002674000001</v>
      </c>
      <c r="G2329" s="11">
        <v>45.417405000000002</v>
      </c>
      <c r="H2329" s="8">
        <f t="shared" si="88"/>
        <v>195.16161529258591</v>
      </c>
      <c r="K2329" s="63"/>
      <c r="L2329" s="63"/>
      <c r="M2329" s="63"/>
    </row>
    <row r="2330" spans="1:13" outlineLevel="1">
      <c r="A2330" s="6"/>
      <c r="B2330" s="36">
        <v>42719</v>
      </c>
      <c r="C2330" s="37">
        <v>0.5625</v>
      </c>
      <c r="D2330" s="39">
        <v>1.796702</v>
      </c>
      <c r="E2330" s="39">
        <v>44.99</v>
      </c>
      <c r="F2330" s="11">
        <v>1.7961629894000002</v>
      </c>
      <c r="G2330" s="11">
        <v>45.417405000000002</v>
      </c>
      <c r="H2330" s="8">
        <f t="shared" si="88"/>
        <v>238.13995017760951</v>
      </c>
      <c r="K2330" s="63"/>
      <c r="L2330" s="63"/>
      <c r="M2330" s="63"/>
    </row>
    <row r="2331" spans="1:13" outlineLevel="1">
      <c r="A2331" s="6"/>
      <c r="B2331" s="36">
        <v>42719</v>
      </c>
      <c r="C2331" s="37">
        <v>0.58333333333333337</v>
      </c>
      <c r="D2331" s="39">
        <v>1.1304000000000001</v>
      </c>
      <c r="E2331" s="39">
        <v>49.15</v>
      </c>
      <c r="F2331" s="11">
        <v>1.13006088</v>
      </c>
      <c r="G2331" s="11">
        <v>49.616925000000002</v>
      </c>
      <c r="H2331" s="8">
        <f t="shared" si="88"/>
        <v>145.080690711606</v>
      </c>
      <c r="K2331" s="63"/>
      <c r="L2331" s="63"/>
      <c r="M2331" s="63"/>
    </row>
    <row r="2332" spans="1:13" outlineLevel="1">
      <c r="A2332" s="6"/>
      <c r="B2332" s="36">
        <v>42719</v>
      </c>
      <c r="C2332" s="37">
        <v>0.60416666666666663</v>
      </c>
      <c r="D2332" s="39">
        <v>0.99215100000000001</v>
      </c>
      <c r="E2332" s="39">
        <v>44.99</v>
      </c>
      <c r="F2332" s="11">
        <v>0.99185335470000002</v>
      </c>
      <c r="G2332" s="11">
        <v>45.417405000000002</v>
      </c>
      <c r="H2332" s="8">
        <f t="shared" si="88"/>
        <v>131.50249162558146</v>
      </c>
      <c r="K2332" s="63"/>
      <c r="L2332" s="63"/>
      <c r="M2332" s="63"/>
    </row>
    <row r="2333" spans="1:13" outlineLevel="1">
      <c r="A2333" s="6"/>
      <c r="B2333" s="36">
        <v>42719</v>
      </c>
      <c r="C2333" s="37">
        <v>0.625</v>
      </c>
      <c r="D2333" s="39">
        <v>1.255037</v>
      </c>
      <c r="E2333" s="39">
        <v>45.2</v>
      </c>
      <c r="F2333" s="11">
        <v>1.2546604888999999</v>
      </c>
      <c r="G2333" s="11">
        <v>45.629400000000004</v>
      </c>
      <c r="H2333" s="8">
        <f t="shared" si="88"/>
        <v>166.08016171198634</v>
      </c>
      <c r="K2333" s="63"/>
      <c r="L2333" s="63"/>
      <c r="M2333" s="63"/>
    </row>
    <row r="2334" spans="1:13" outlineLevel="1">
      <c r="A2334" s="6"/>
      <c r="B2334" s="36">
        <v>42719</v>
      </c>
      <c r="C2334" s="37">
        <v>0.64583333333333337</v>
      </c>
      <c r="D2334" s="39">
        <v>0.79498000000000002</v>
      </c>
      <c r="E2334" s="39">
        <v>44.98</v>
      </c>
      <c r="F2334" s="11">
        <v>0.79474150600000004</v>
      </c>
      <c r="G2334" s="11">
        <v>45.407310000000003</v>
      </c>
      <c r="H2334" s="8">
        <f t="shared" si="88"/>
        <v>105.37691413519114</v>
      </c>
      <c r="K2334" s="63"/>
      <c r="L2334" s="63"/>
      <c r="M2334" s="63"/>
    </row>
    <row r="2335" spans="1:13" outlineLevel="1">
      <c r="A2335" s="6"/>
      <c r="B2335" s="36">
        <v>42719</v>
      </c>
      <c r="C2335" s="37">
        <v>0.66666666666666663</v>
      </c>
      <c r="D2335" s="39">
        <v>0.71700700000000006</v>
      </c>
      <c r="E2335" s="39">
        <v>44.99</v>
      </c>
      <c r="F2335" s="11">
        <v>0.71679189790000009</v>
      </c>
      <c r="G2335" s="11">
        <v>45.417405000000002</v>
      </c>
      <c r="H2335" s="8">
        <f t="shared" si="88"/>
        <v>95.034129898557055</v>
      </c>
      <c r="K2335" s="63"/>
      <c r="L2335" s="63"/>
      <c r="M2335" s="63"/>
    </row>
    <row r="2336" spans="1:13" outlineLevel="1">
      <c r="A2336" s="6"/>
      <c r="B2336" s="36">
        <v>42719</v>
      </c>
      <c r="C2336" s="37">
        <v>0.6875</v>
      </c>
      <c r="D2336" s="39">
        <v>0.59981099999999998</v>
      </c>
      <c r="E2336" s="39">
        <v>96.2</v>
      </c>
      <c r="F2336" s="11">
        <v>0.59963105670000005</v>
      </c>
      <c r="G2336" s="11">
        <v>97.113900000000015</v>
      </c>
      <c r="H2336" s="8">
        <f t="shared" si="88"/>
        <v>48.501817615341864</v>
      </c>
      <c r="K2336" s="63"/>
      <c r="L2336" s="63"/>
      <c r="M2336" s="63"/>
    </row>
    <row r="2337" spans="1:13" outlineLevel="1">
      <c r="A2337" s="6"/>
      <c r="B2337" s="36">
        <v>42719</v>
      </c>
      <c r="C2337" s="37">
        <v>0.70833333333333337</v>
      </c>
      <c r="D2337" s="39">
        <v>0.25798300000000002</v>
      </c>
      <c r="E2337" s="39">
        <v>44.99</v>
      </c>
      <c r="F2337" s="11">
        <v>0.25790560510000005</v>
      </c>
      <c r="G2337" s="11">
        <v>45.417405000000002</v>
      </c>
      <c r="H2337" s="8">
        <f t="shared" si="88"/>
        <v>34.193794389203241</v>
      </c>
      <c r="K2337" s="63"/>
      <c r="L2337" s="63"/>
      <c r="M2337" s="63"/>
    </row>
    <row r="2338" spans="1:13" outlineLevel="1">
      <c r="A2338" s="6"/>
      <c r="B2338" s="36">
        <v>42719</v>
      </c>
      <c r="C2338" s="37">
        <v>0.72916666666666663</v>
      </c>
      <c r="D2338" s="39">
        <v>0.224328</v>
      </c>
      <c r="E2338" s="39">
        <v>44.96</v>
      </c>
      <c r="F2338" s="11">
        <v>0.2242607016</v>
      </c>
      <c r="G2338" s="11">
        <v>45.387120000000003</v>
      </c>
      <c r="H2338" s="8">
        <f t="shared" si="88"/>
        <v>29.739857509996607</v>
      </c>
      <c r="K2338" s="63"/>
      <c r="L2338" s="63"/>
      <c r="M2338" s="63"/>
    </row>
    <row r="2339" spans="1:13" outlineLevel="1">
      <c r="A2339" s="6"/>
      <c r="B2339" s="36">
        <v>42719</v>
      </c>
      <c r="C2339" s="37">
        <v>0.75</v>
      </c>
      <c r="D2339" s="39">
        <v>0.15482699999999999</v>
      </c>
      <c r="E2339" s="39">
        <v>44.98</v>
      </c>
      <c r="F2339" s="11">
        <v>0.15478055190000001</v>
      </c>
      <c r="G2339" s="11">
        <v>45.407310000000003</v>
      </c>
      <c r="H2339" s="8">
        <f t="shared" si="88"/>
        <v>20.522769736105612</v>
      </c>
      <c r="K2339" s="63"/>
      <c r="L2339" s="63"/>
      <c r="M2339" s="63"/>
    </row>
    <row r="2340" spans="1:13" outlineLevel="1">
      <c r="A2340" s="6"/>
      <c r="B2340" s="36">
        <v>42719</v>
      </c>
      <c r="C2340" s="37">
        <v>0.77083333333333337</v>
      </c>
      <c r="D2340" s="39">
        <v>0.111217</v>
      </c>
      <c r="E2340" s="39">
        <v>45.58</v>
      </c>
      <c r="F2340" s="11">
        <v>0.11118363489999999</v>
      </c>
      <c r="G2340" s="11">
        <v>46.013010000000001</v>
      </c>
      <c r="H2340" s="8">
        <f t="shared" si="88"/>
        <v>14.674793307709949</v>
      </c>
      <c r="K2340" s="63"/>
      <c r="L2340" s="63"/>
      <c r="M2340" s="63"/>
    </row>
    <row r="2341" spans="1:13" outlineLevel="1">
      <c r="A2341" s="6"/>
      <c r="B2341" s="36">
        <v>42719</v>
      </c>
      <c r="C2341" s="37">
        <v>0.79166666666666663</v>
      </c>
      <c r="D2341" s="39">
        <v>2.0493000000000001E-2</v>
      </c>
      <c r="E2341" s="39">
        <v>44.85</v>
      </c>
      <c r="F2341" s="11">
        <v>2.0486852100000001E-2</v>
      </c>
      <c r="G2341" s="11">
        <v>45.276075000000006</v>
      </c>
      <c r="H2341" s="8">
        <f t="shared" si="88"/>
        <v>2.7190954216064926</v>
      </c>
      <c r="K2341" s="63"/>
      <c r="L2341" s="63"/>
      <c r="M2341" s="63"/>
    </row>
    <row r="2342" spans="1:13" outlineLevel="1">
      <c r="A2342" s="6"/>
      <c r="B2342" s="36">
        <v>42719</v>
      </c>
      <c r="C2342" s="37">
        <v>0.8125</v>
      </c>
      <c r="D2342" s="39">
        <v>0</v>
      </c>
      <c r="E2342" s="39">
        <v>44.96</v>
      </c>
      <c r="F2342" s="11">
        <v>0</v>
      </c>
      <c r="G2342" s="11">
        <v>45.387120000000003</v>
      </c>
      <c r="H2342" s="8">
        <f t="shared" si="88"/>
        <v>0</v>
      </c>
      <c r="K2342" s="63"/>
      <c r="L2342" s="63"/>
      <c r="M2342" s="63"/>
    </row>
    <row r="2343" spans="1:13" outlineLevel="1">
      <c r="A2343" s="6"/>
      <c r="B2343" s="36">
        <v>42719</v>
      </c>
      <c r="C2343" s="37">
        <v>0.83333333333333337</v>
      </c>
      <c r="D2343" s="39">
        <v>0</v>
      </c>
      <c r="E2343" s="39">
        <v>44.95</v>
      </c>
      <c r="F2343" s="11">
        <v>0</v>
      </c>
      <c r="G2343" s="11">
        <v>45.377025000000003</v>
      </c>
      <c r="H2343" s="8">
        <f t="shared" si="88"/>
        <v>0</v>
      </c>
      <c r="K2343" s="63"/>
      <c r="L2343" s="63"/>
      <c r="M2343" s="63"/>
    </row>
    <row r="2344" spans="1:13" outlineLevel="1">
      <c r="A2344" s="6"/>
      <c r="B2344" s="36">
        <v>42719</v>
      </c>
      <c r="C2344" s="37">
        <v>0.85416666666666663</v>
      </c>
      <c r="D2344" s="39">
        <v>0</v>
      </c>
      <c r="E2344" s="39">
        <v>44.97</v>
      </c>
      <c r="F2344" s="11">
        <v>0</v>
      </c>
      <c r="G2344" s="11">
        <v>45.397215000000003</v>
      </c>
      <c r="H2344" s="8">
        <f t="shared" si="88"/>
        <v>0</v>
      </c>
      <c r="K2344" s="63"/>
      <c r="L2344" s="63"/>
      <c r="M2344" s="63"/>
    </row>
    <row r="2345" spans="1:13" outlineLevel="1">
      <c r="A2345" s="6"/>
      <c r="B2345" s="36">
        <v>42719</v>
      </c>
      <c r="C2345" s="37">
        <v>0.875</v>
      </c>
      <c r="D2345" s="39">
        <v>0</v>
      </c>
      <c r="E2345" s="39">
        <v>45.04</v>
      </c>
      <c r="F2345" s="11">
        <v>0</v>
      </c>
      <c r="G2345" s="11">
        <v>45.467880000000001</v>
      </c>
      <c r="H2345" s="8">
        <f t="shared" si="88"/>
        <v>0</v>
      </c>
      <c r="K2345" s="63"/>
      <c r="L2345" s="63"/>
      <c r="M2345" s="63"/>
    </row>
    <row r="2346" spans="1:13" outlineLevel="1">
      <c r="A2346" s="6"/>
      <c r="B2346" s="36">
        <v>42719</v>
      </c>
      <c r="C2346" s="37">
        <v>0.89583333333333337</v>
      </c>
      <c r="D2346" s="39">
        <v>0</v>
      </c>
      <c r="E2346" s="39">
        <v>45.03</v>
      </c>
      <c r="F2346" s="11">
        <v>0</v>
      </c>
      <c r="G2346" s="11">
        <v>45.457785000000001</v>
      </c>
      <c r="H2346" s="8">
        <f t="shared" si="88"/>
        <v>0</v>
      </c>
      <c r="K2346" s="63"/>
      <c r="L2346" s="63"/>
      <c r="M2346" s="63"/>
    </row>
    <row r="2347" spans="1:13" outlineLevel="1">
      <c r="A2347" s="6"/>
      <c r="B2347" s="36">
        <v>42719</v>
      </c>
      <c r="C2347" s="37">
        <v>0.91666666666666663</v>
      </c>
      <c r="D2347" s="39">
        <v>0</v>
      </c>
      <c r="E2347" s="39">
        <v>43.68</v>
      </c>
      <c r="F2347" s="11">
        <v>0</v>
      </c>
      <c r="G2347" s="11">
        <v>44.09496</v>
      </c>
      <c r="H2347" s="8">
        <f t="shared" si="88"/>
        <v>0</v>
      </c>
      <c r="K2347" s="63"/>
      <c r="L2347" s="63"/>
      <c r="M2347" s="63"/>
    </row>
    <row r="2348" spans="1:13" outlineLevel="1">
      <c r="A2348" s="6"/>
      <c r="B2348" s="36">
        <v>42719</v>
      </c>
      <c r="C2348" s="37">
        <v>0.9375</v>
      </c>
      <c r="D2348" s="39">
        <v>0</v>
      </c>
      <c r="E2348" s="39">
        <v>71.83</v>
      </c>
      <c r="F2348" s="11">
        <v>0</v>
      </c>
      <c r="G2348" s="11">
        <v>72.512385000000009</v>
      </c>
      <c r="H2348" s="8">
        <f t="shared" si="88"/>
        <v>0</v>
      </c>
      <c r="K2348" s="63"/>
      <c r="L2348" s="63"/>
      <c r="M2348" s="63"/>
    </row>
    <row r="2349" spans="1:13" outlineLevel="1">
      <c r="A2349" s="6"/>
      <c r="B2349" s="36">
        <v>42719</v>
      </c>
      <c r="C2349" s="37">
        <v>0.95833333333333337</v>
      </c>
      <c r="D2349" s="39">
        <v>0</v>
      </c>
      <c r="E2349" s="39">
        <v>50.04</v>
      </c>
      <c r="F2349" s="11">
        <v>0</v>
      </c>
      <c r="G2349" s="11">
        <v>50.51538</v>
      </c>
      <c r="H2349" s="8">
        <f t="shared" si="88"/>
        <v>0</v>
      </c>
      <c r="K2349" s="63"/>
      <c r="L2349" s="63"/>
      <c r="M2349" s="63"/>
    </row>
    <row r="2350" spans="1:13" outlineLevel="1">
      <c r="A2350" s="6"/>
      <c r="B2350" s="36">
        <v>42719</v>
      </c>
      <c r="C2350" s="37">
        <v>0.97916666666666663</v>
      </c>
      <c r="D2350" s="39">
        <v>0</v>
      </c>
      <c r="E2350" s="39">
        <v>44.96</v>
      </c>
      <c r="F2350" s="11">
        <v>0</v>
      </c>
      <c r="G2350" s="11">
        <v>45.387120000000003</v>
      </c>
      <c r="H2350" s="8">
        <f t="shared" si="88"/>
        <v>0</v>
      </c>
      <c r="K2350" s="63"/>
      <c r="L2350" s="63"/>
      <c r="M2350" s="63"/>
    </row>
    <row r="2351" spans="1:13" outlineLevel="1">
      <c r="A2351" s="6"/>
      <c r="B2351" s="36">
        <v>42720</v>
      </c>
      <c r="C2351" s="37">
        <v>2.0833333333333332E-2</v>
      </c>
      <c r="D2351" s="39">
        <v>0</v>
      </c>
      <c r="E2351" s="39">
        <v>48.97</v>
      </c>
      <c r="F2351" s="11">
        <v>0</v>
      </c>
      <c r="G2351" s="11">
        <v>49.435214999999999</v>
      </c>
      <c r="H2351" s="8">
        <f t="shared" ref="H2351:H2414" si="89">F2351*($B$6-G2351)</f>
        <v>0</v>
      </c>
      <c r="K2351" s="63"/>
      <c r="L2351" s="63"/>
      <c r="M2351" s="63"/>
    </row>
    <row r="2352" spans="1:13" outlineLevel="1">
      <c r="A2352" s="6"/>
      <c r="B2352" s="36">
        <v>42720</v>
      </c>
      <c r="C2352" s="37">
        <v>4.1666666666666664E-2</v>
      </c>
      <c r="D2352" s="39">
        <v>0</v>
      </c>
      <c r="E2352" s="39">
        <v>45.34</v>
      </c>
      <c r="F2352" s="11">
        <v>0</v>
      </c>
      <c r="G2352" s="11">
        <v>45.770730000000007</v>
      </c>
      <c r="H2352" s="8">
        <f t="shared" si="89"/>
        <v>0</v>
      </c>
      <c r="K2352" s="63"/>
      <c r="L2352" s="63"/>
      <c r="M2352" s="63"/>
    </row>
    <row r="2353" spans="1:13" outlineLevel="1">
      <c r="A2353" s="6"/>
      <c r="B2353" s="36">
        <v>42720</v>
      </c>
      <c r="C2353" s="37">
        <v>6.25E-2</v>
      </c>
      <c r="D2353" s="39">
        <v>0</v>
      </c>
      <c r="E2353" s="39">
        <v>42.56</v>
      </c>
      <c r="F2353" s="11">
        <v>0</v>
      </c>
      <c r="G2353" s="11">
        <v>42.964320000000008</v>
      </c>
      <c r="H2353" s="8">
        <f t="shared" si="89"/>
        <v>0</v>
      </c>
      <c r="K2353" s="63"/>
      <c r="L2353" s="63"/>
      <c r="M2353" s="63"/>
    </row>
    <row r="2354" spans="1:13" outlineLevel="1">
      <c r="A2354" s="6"/>
      <c r="B2354" s="36">
        <v>42720</v>
      </c>
      <c r="C2354" s="37">
        <v>8.3333333333333329E-2</v>
      </c>
      <c r="D2354" s="39">
        <v>0</v>
      </c>
      <c r="E2354" s="39">
        <v>46.29</v>
      </c>
      <c r="F2354" s="11">
        <v>0</v>
      </c>
      <c r="G2354" s="11">
        <v>46.729755000000004</v>
      </c>
      <c r="H2354" s="8">
        <f t="shared" si="89"/>
        <v>0</v>
      </c>
      <c r="K2354" s="63"/>
      <c r="L2354" s="63"/>
      <c r="M2354" s="63"/>
    </row>
    <row r="2355" spans="1:13" outlineLevel="1">
      <c r="A2355" s="6"/>
      <c r="B2355" s="36">
        <v>42720</v>
      </c>
      <c r="C2355" s="37">
        <v>0.10416666666666667</v>
      </c>
      <c r="D2355" s="39">
        <v>0</v>
      </c>
      <c r="E2355" s="39">
        <v>51.45</v>
      </c>
      <c r="F2355" s="11">
        <v>0</v>
      </c>
      <c r="G2355" s="11">
        <v>51.938775000000007</v>
      </c>
      <c r="H2355" s="8">
        <f t="shared" si="89"/>
        <v>0</v>
      </c>
      <c r="K2355" s="63"/>
      <c r="L2355" s="63"/>
      <c r="M2355" s="63"/>
    </row>
    <row r="2356" spans="1:13" outlineLevel="1">
      <c r="A2356" s="6"/>
      <c r="B2356" s="36">
        <v>42720</v>
      </c>
      <c r="C2356" s="37">
        <v>0.125</v>
      </c>
      <c r="D2356" s="39">
        <v>0</v>
      </c>
      <c r="E2356" s="39">
        <v>53.11</v>
      </c>
      <c r="F2356" s="11">
        <v>0</v>
      </c>
      <c r="G2356" s="11">
        <v>53.614545</v>
      </c>
      <c r="H2356" s="8">
        <f t="shared" si="89"/>
        <v>0</v>
      </c>
      <c r="K2356" s="63"/>
      <c r="L2356" s="63"/>
      <c r="M2356" s="63"/>
    </row>
    <row r="2357" spans="1:13" outlineLevel="1">
      <c r="A2357" s="6"/>
      <c r="B2357" s="36">
        <v>42720</v>
      </c>
      <c r="C2357" s="37">
        <v>0.14583333333333334</v>
      </c>
      <c r="D2357" s="39">
        <v>0</v>
      </c>
      <c r="E2357" s="39">
        <v>53.59</v>
      </c>
      <c r="F2357" s="11">
        <v>0</v>
      </c>
      <c r="G2357" s="11">
        <v>54.099105000000009</v>
      </c>
      <c r="H2357" s="8">
        <f t="shared" si="89"/>
        <v>0</v>
      </c>
      <c r="K2357" s="63"/>
      <c r="L2357" s="63"/>
      <c r="M2357" s="63"/>
    </row>
    <row r="2358" spans="1:13" outlineLevel="1">
      <c r="A2358" s="6"/>
      <c r="B2358" s="36">
        <v>42720</v>
      </c>
      <c r="C2358" s="37">
        <v>0.16666666666666666</v>
      </c>
      <c r="D2358" s="39">
        <v>0</v>
      </c>
      <c r="E2358" s="39">
        <v>55.73</v>
      </c>
      <c r="F2358" s="11">
        <v>0</v>
      </c>
      <c r="G2358" s="11">
        <v>56.259435000000003</v>
      </c>
      <c r="H2358" s="8">
        <f t="shared" si="89"/>
        <v>0</v>
      </c>
      <c r="K2358" s="63"/>
      <c r="L2358" s="63"/>
      <c r="M2358" s="63"/>
    </row>
    <row r="2359" spans="1:13" outlineLevel="1">
      <c r="A2359" s="6"/>
      <c r="B2359" s="36">
        <v>42720</v>
      </c>
      <c r="C2359" s="37">
        <v>0.1875</v>
      </c>
      <c r="D2359" s="39">
        <v>0</v>
      </c>
      <c r="E2359" s="39">
        <v>58.06</v>
      </c>
      <c r="F2359" s="11">
        <v>0</v>
      </c>
      <c r="G2359" s="11">
        <v>58.611570000000007</v>
      </c>
      <c r="H2359" s="8">
        <f t="shared" si="89"/>
        <v>0</v>
      </c>
      <c r="K2359" s="63"/>
      <c r="L2359" s="63"/>
      <c r="M2359" s="63"/>
    </row>
    <row r="2360" spans="1:13" outlineLevel="1">
      <c r="A2360" s="6"/>
      <c r="B2360" s="36">
        <v>42720</v>
      </c>
      <c r="C2360" s="37">
        <v>0.20833333333333334</v>
      </c>
      <c r="D2360" s="39">
        <v>0</v>
      </c>
      <c r="E2360" s="39">
        <v>66.55</v>
      </c>
      <c r="F2360" s="11">
        <v>0</v>
      </c>
      <c r="G2360" s="11">
        <v>67.182225000000003</v>
      </c>
      <c r="H2360" s="8">
        <f t="shared" si="89"/>
        <v>0</v>
      </c>
      <c r="K2360" s="63"/>
      <c r="L2360" s="63"/>
      <c r="M2360" s="63"/>
    </row>
    <row r="2361" spans="1:13" outlineLevel="1">
      <c r="A2361" s="6"/>
      <c r="B2361" s="36">
        <v>42720</v>
      </c>
      <c r="C2361" s="37">
        <v>0.22916666666666666</v>
      </c>
      <c r="D2361" s="39">
        <v>8.8230000000000003E-2</v>
      </c>
      <c r="E2361" s="39">
        <v>63.36</v>
      </c>
      <c r="F2361" s="11">
        <v>8.8203531000000002E-2</v>
      </c>
      <c r="G2361" s="11">
        <v>63.961920000000006</v>
      </c>
      <c r="H2361" s="8">
        <f t="shared" si="89"/>
        <v>10.058561324460479</v>
      </c>
      <c r="K2361" s="63"/>
      <c r="L2361" s="63"/>
      <c r="M2361" s="63"/>
    </row>
    <row r="2362" spans="1:13" outlineLevel="1">
      <c r="A2362" s="6"/>
      <c r="B2362" s="36">
        <v>42720</v>
      </c>
      <c r="C2362" s="37">
        <v>0.25</v>
      </c>
      <c r="D2362" s="39">
        <v>9.4423000000000007E-2</v>
      </c>
      <c r="E2362" s="39">
        <v>54.29</v>
      </c>
      <c r="F2362" s="11">
        <v>9.4394673100000007E-2</v>
      </c>
      <c r="G2362" s="11">
        <v>54.805755000000005</v>
      </c>
      <c r="H2362" s="8">
        <f t="shared" si="89"/>
        <v>11.62888048457631</v>
      </c>
      <c r="K2362" s="63"/>
      <c r="L2362" s="63"/>
      <c r="M2362" s="63"/>
    </row>
    <row r="2363" spans="1:13" outlineLevel="1">
      <c r="A2363" s="6"/>
      <c r="B2363" s="36">
        <v>42720</v>
      </c>
      <c r="C2363" s="37">
        <v>0.27083333333333331</v>
      </c>
      <c r="D2363" s="39">
        <v>9.1821E-2</v>
      </c>
      <c r="E2363" s="39">
        <v>60.96</v>
      </c>
      <c r="F2363" s="11">
        <v>9.1793453699999999E-2</v>
      </c>
      <c r="G2363" s="11">
        <v>61.539120000000004</v>
      </c>
      <c r="H2363" s="8">
        <f t="shared" si="89"/>
        <v>10.690346396141257</v>
      </c>
      <c r="K2363" s="63"/>
      <c r="L2363" s="63"/>
      <c r="M2363" s="63"/>
    </row>
    <row r="2364" spans="1:13" outlineLevel="1">
      <c r="A2364" s="6"/>
      <c r="B2364" s="36">
        <v>42720</v>
      </c>
      <c r="C2364" s="37">
        <v>0.29166666666666669</v>
      </c>
      <c r="D2364" s="39">
        <v>0.40470399999999995</v>
      </c>
      <c r="E2364" s="39">
        <v>65.180000000000007</v>
      </c>
      <c r="F2364" s="11">
        <v>0.40458258879999998</v>
      </c>
      <c r="G2364" s="11">
        <v>65.799210000000016</v>
      </c>
      <c r="H2364" s="8">
        <f t="shared" si="89"/>
        <v>45.394486083605145</v>
      </c>
      <c r="K2364" s="63"/>
      <c r="L2364" s="63"/>
      <c r="M2364" s="63"/>
    </row>
    <row r="2365" spans="1:13" outlineLevel="1">
      <c r="A2365" s="6"/>
      <c r="B2365" s="36">
        <v>42720</v>
      </c>
      <c r="C2365" s="37">
        <v>0.3125</v>
      </c>
      <c r="D2365" s="39">
        <v>0.43171399999999999</v>
      </c>
      <c r="E2365" s="39">
        <v>53.42</v>
      </c>
      <c r="F2365" s="11">
        <v>0.43158448580000003</v>
      </c>
      <c r="G2365" s="11">
        <v>53.927490000000006</v>
      </c>
      <c r="H2365" s="8">
        <f t="shared" si="89"/>
        <v>53.547770430265359</v>
      </c>
      <c r="K2365" s="63"/>
      <c r="L2365" s="63"/>
      <c r="M2365" s="63"/>
    </row>
    <row r="2366" spans="1:13" outlineLevel="1">
      <c r="A2366" s="6"/>
      <c r="B2366" s="36">
        <v>42720</v>
      </c>
      <c r="C2366" s="37">
        <v>0.33333333333333331</v>
      </c>
      <c r="D2366" s="39">
        <v>0.55912400000000007</v>
      </c>
      <c r="E2366" s="39">
        <v>63.48</v>
      </c>
      <c r="F2366" s="11">
        <v>0.5589562628000001</v>
      </c>
      <c r="G2366" s="11">
        <v>64.083060000000003</v>
      </c>
      <c r="H2366" s="8">
        <f t="shared" si="89"/>
        <v>63.674587052011844</v>
      </c>
      <c r="K2366" s="63"/>
      <c r="L2366" s="63"/>
      <c r="M2366" s="63"/>
    </row>
    <row r="2367" spans="1:13" outlineLevel="1">
      <c r="A2367" s="6"/>
      <c r="B2367" s="36">
        <v>42720</v>
      </c>
      <c r="C2367" s="37">
        <v>0.35416666666666669</v>
      </c>
      <c r="D2367" s="39">
        <v>0.55751099999999998</v>
      </c>
      <c r="E2367" s="39">
        <v>51.27</v>
      </c>
      <c r="F2367" s="11">
        <v>0.55734374669999998</v>
      </c>
      <c r="G2367" s="11">
        <v>51.757065000000004</v>
      </c>
      <c r="H2367" s="8">
        <f t="shared" si="89"/>
        <v>70.36071038730455</v>
      </c>
      <c r="K2367" s="63"/>
      <c r="L2367" s="63"/>
      <c r="M2367" s="63"/>
    </row>
    <row r="2368" spans="1:13" outlineLevel="1">
      <c r="A2368" s="6"/>
      <c r="B2368" s="36">
        <v>42720</v>
      </c>
      <c r="C2368" s="37">
        <v>0.375</v>
      </c>
      <c r="D2368" s="39">
        <v>0.92387600000000003</v>
      </c>
      <c r="E2368" s="39">
        <v>75.349999999999994</v>
      </c>
      <c r="F2368" s="11">
        <v>0.92359883720000002</v>
      </c>
      <c r="G2368" s="11">
        <v>76.065825000000004</v>
      </c>
      <c r="H2368" s="8">
        <f t="shared" si="89"/>
        <v>94.146285500941303</v>
      </c>
      <c r="K2368" s="63"/>
      <c r="L2368" s="63"/>
      <c r="M2368" s="63"/>
    </row>
    <row r="2369" spans="1:13" outlineLevel="1">
      <c r="A2369" s="6"/>
      <c r="B2369" s="36">
        <v>42720</v>
      </c>
      <c r="C2369" s="37">
        <v>0.39583333333333331</v>
      </c>
      <c r="D2369" s="39">
        <v>1.1945680000000001</v>
      </c>
      <c r="E2369" s="39">
        <v>89.4</v>
      </c>
      <c r="F2369" s="11">
        <v>1.1942096296000002</v>
      </c>
      <c r="G2369" s="11">
        <v>90.249300000000005</v>
      </c>
      <c r="H2369" s="8">
        <f t="shared" si="89"/>
        <v>104.79273094414073</v>
      </c>
      <c r="K2369" s="63"/>
      <c r="L2369" s="63"/>
      <c r="M2369" s="63"/>
    </row>
    <row r="2370" spans="1:13" outlineLevel="1">
      <c r="A2370" s="6"/>
      <c r="B2370" s="36">
        <v>42720</v>
      </c>
      <c r="C2370" s="37">
        <v>0.41666666666666669</v>
      </c>
      <c r="D2370" s="39">
        <v>1.5045050000000002</v>
      </c>
      <c r="E2370" s="39">
        <v>80.319999999999993</v>
      </c>
      <c r="F2370" s="11">
        <v>1.5040536485000002</v>
      </c>
      <c r="G2370" s="11">
        <v>81.083039999999997</v>
      </c>
      <c r="H2370" s="8">
        <f t="shared" si="89"/>
        <v>145.76830728952859</v>
      </c>
      <c r="K2370" s="63"/>
      <c r="L2370" s="63"/>
      <c r="M2370" s="63"/>
    </row>
    <row r="2371" spans="1:13" outlineLevel="1">
      <c r="A2371" s="6"/>
      <c r="B2371" s="36">
        <v>42720</v>
      </c>
      <c r="C2371" s="37">
        <v>0.4375</v>
      </c>
      <c r="D2371" s="39">
        <v>1.544481</v>
      </c>
      <c r="E2371" s="39">
        <v>72</v>
      </c>
      <c r="F2371" s="11">
        <v>1.5440176557</v>
      </c>
      <c r="G2371" s="11">
        <v>72.683999999999997</v>
      </c>
      <c r="H2371" s="8">
        <f t="shared" si="89"/>
        <v>162.60976342770121</v>
      </c>
      <c r="K2371" s="63"/>
      <c r="L2371" s="63"/>
      <c r="M2371" s="63"/>
    </row>
    <row r="2372" spans="1:13" outlineLevel="1">
      <c r="A2372" s="6"/>
      <c r="B2372" s="36">
        <v>42720</v>
      </c>
      <c r="C2372" s="37">
        <v>0.45833333333333331</v>
      </c>
      <c r="D2372" s="39">
        <v>1.6325609999999999</v>
      </c>
      <c r="E2372" s="39">
        <v>76.349999999999994</v>
      </c>
      <c r="F2372" s="11">
        <v>1.6320712316999999</v>
      </c>
      <c r="G2372" s="11">
        <v>77.075324999999992</v>
      </c>
      <c r="H2372" s="8">
        <f t="shared" si="89"/>
        <v>164.7162586361722</v>
      </c>
      <c r="K2372" s="63"/>
      <c r="L2372" s="63"/>
      <c r="M2372" s="63"/>
    </row>
    <row r="2373" spans="1:13" outlineLevel="1">
      <c r="A2373" s="6"/>
      <c r="B2373" s="36">
        <v>42720</v>
      </c>
      <c r="C2373" s="37">
        <v>0.47916666666666669</v>
      </c>
      <c r="D2373" s="39">
        <v>1.3921250000000001</v>
      </c>
      <c r="E2373" s="39">
        <v>81.19</v>
      </c>
      <c r="F2373" s="11">
        <v>1.3917073625</v>
      </c>
      <c r="G2373" s="11">
        <v>81.961304999999996</v>
      </c>
      <c r="H2373" s="8">
        <f t="shared" si="89"/>
        <v>133.65775891639194</v>
      </c>
      <c r="K2373" s="63"/>
      <c r="L2373" s="63"/>
      <c r="M2373" s="63"/>
    </row>
    <row r="2374" spans="1:13" outlineLevel="1">
      <c r="A2374" s="6"/>
      <c r="B2374" s="36">
        <v>42720</v>
      </c>
      <c r="C2374" s="37">
        <v>0.5</v>
      </c>
      <c r="D2374" s="39">
        <v>1.0930690000000001</v>
      </c>
      <c r="E2374" s="39">
        <v>81.010000000000005</v>
      </c>
      <c r="F2374" s="11">
        <v>1.0927410793000001</v>
      </c>
      <c r="G2374" s="11">
        <v>81.779595000000015</v>
      </c>
      <c r="H2374" s="8">
        <f t="shared" si="89"/>
        <v>105.14398921038311</v>
      </c>
      <c r="K2374" s="63"/>
      <c r="L2374" s="63"/>
      <c r="M2374" s="63"/>
    </row>
    <row r="2375" spans="1:13" outlineLevel="1">
      <c r="A2375" s="6"/>
      <c r="B2375" s="36">
        <v>42720</v>
      </c>
      <c r="C2375" s="37">
        <v>0.52083333333333337</v>
      </c>
      <c r="D2375" s="39">
        <v>1.579812</v>
      </c>
      <c r="E2375" s="39">
        <v>58.67</v>
      </c>
      <c r="F2375" s="11">
        <v>1.5793380564000001</v>
      </c>
      <c r="G2375" s="11">
        <v>59.227365000000006</v>
      </c>
      <c r="H2375" s="8">
        <f t="shared" si="89"/>
        <v>187.58214251440663</v>
      </c>
      <c r="K2375" s="63"/>
      <c r="L2375" s="63"/>
      <c r="M2375" s="63"/>
    </row>
    <row r="2376" spans="1:13" outlineLevel="1">
      <c r="A2376" s="6"/>
      <c r="B2376" s="36">
        <v>42720</v>
      </c>
      <c r="C2376" s="37">
        <v>0.54166666666666663</v>
      </c>
      <c r="D2376" s="39">
        <v>1.9118130000000002</v>
      </c>
      <c r="E2376" s="39">
        <v>63.74</v>
      </c>
      <c r="F2376" s="11">
        <v>1.9112394561000003</v>
      </c>
      <c r="G2376" s="11">
        <v>64.345530000000011</v>
      </c>
      <c r="H2376" s="8">
        <f t="shared" si="89"/>
        <v>217.22090742613378</v>
      </c>
      <c r="K2376" s="63"/>
      <c r="L2376" s="63"/>
      <c r="M2376" s="63"/>
    </row>
    <row r="2377" spans="1:13" outlineLevel="1">
      <c r="A2377" s="6"/>
      <c r="B2377" s="36">
        <v>42720</v>
      </c>
      <c r="C2377" s="37">
        <v>0.5625</v>
      </c>
      <c r="D2377" s="39">
        <v>2.3182809999999998</v>
      </c>
      <c r="E2377" s="39">
        <v>48.95</v>
      </c>
      <c r="F2377" s="11">
        <v>2.3175855156999998</v>
      </c>
      <c r="G2377" s="11">
        <v>49.415025000000007</v>
      </c>
      <c r="H2377" s="8">
        <f t="shared" si="89"/>
        <v>298.00667559664657</v>
      </c>
      <c r="K2377" s="63"/>
      <c r="L2377" s="63"/>
      <c r="M2377" s="63"/>
    </row>
    <row r="2378" spans="1:13" outlineLevel="1">
      <c r="A2378" s="6"/>
      <c r="B2378" s="36">
        <v>42720</v>
      </c>
      <c r="C2378" s="37">
        <v>0.58333333333333337</v>
      </c>
      <c r="D2378" s="39">
        <v>1.8535149999999998</v>
      </c>
      <c r="E2378" s="39">
        <v>46.51</v>
      </c>
      <c r="F2378" s="11">
        <v>1.8529589455</v>
      </c>
      <c r="G2378" s="11">
        <v>46.951844999999999</v>
      </c>
      <c r="H2378" s="8">
        <f t="shared" si="89"/>
        <v>242.82685109852056</v>
      </c>
      <c r="K2378" s="63"/>
      <c r="L2378" s="63"/>
      <c r="M2378" s="63"/>
    </row>
    <row r="2379" spans="1:13" outlineLevel="1">
      <c r="A2379" s="6"/>
      <c r="B2379" s="36">
        <v>42720</v>
      </c>
      <c r="C2379" s="37">
        <v>0.60416666666666663</v>
      </c>
      <c r="D2379" s="39">
        <v>1.3309250000000001</v>
      </c>
      <c r="E2379" s="39">
        <v>45.39</v>
      </c>
      <c r="F2379" s="11">
        <v>1.3305257225000002</v>
      </c>
      <c r="G2379" s="11">
        <v>45.821205000000006</v>
      </c>
      <c r="H2379" s="8">
        <f t="shared" si="89"/>
        <v>175.86728671655439</v>
      </c>
      <c r="K2379" s="63"/>
      <c r="L2379" s="63"/>
      <c r="M2379" s="63"/>
    </row>
    <row r="2380" spans="1:13" outlineLevel="1">
      <c r="A2380" s="6"/>
      <c r="B2380" s="36">
        <v>42720</v>
      </c>
      <c r="C2380" s="37">
        <v>0.625</v>
      </c>
      <c r="D2380" s="39">
        <v>0.85033199999999998</v>
      </c>
      <c r="E2380" s="39">
        <v>45.04</v>
      </c>
      <c r="F2380" s="11">
        <v>0.85007690040000006</v>
      </c>
      <c r="G2380" s="11">
        <v>45.467880000000001</v>
      </c>
      <c r="H2380" s="8">
        <f t="shared" si="89"/>
        <v>112.66249377304085</v>
      </c>
      <c r="K2380" s="63"/>
      <c r="L2380" s="63"/>
      <c r="M2380" s="63"/>
    </row>
    <row r="2381" spans="1:13" outlineLevel="1">
      <c r="A2381" s="6"/>
      <c r="B2381" s="36">
        <v>42720</v>
      </c>
      <c r="C2381" s="37">
        <v>0.64583333333333337</v>
      </c>
      <c r="D2381" s="39">
        <v>2.0402339999999999</v>
      </c>
      <c r="E2381" s="39">
        <v>48.75</v>
      </c>
      <c r="F2381" s="11">
        <v>2.0396219298</v>
      </c>
      <c r="G2381" s="11">
        <v>49.213125000000005</v>
      </c>
      <c r="H2381" s="8">
        <f t="shared" si="89"/>
        <v>262.67653452041139</v>
      </c>
      <c r="K2381" s="63"/>
      <c r="L2381" s="63"/>
      <c r="M2381" s="63"/>
    </row>
    <row r="2382" spans="1:13" outlineLevel="1">
      <c r="A2382" s="6"/>
      <c r="B2382" s="36">
        <v>42720</v>
      </c>
      <c r="C2382" s="37">
        <v>0.66666666666666663</v>
      </c>
      <c r="D2382" s="39">
        <v>2.4420579999999998</v>
      </c>
      <c r="E2382" s="39">
        <v>45.26</v>
      </c>
      <c r="F2382" s="11">
        <v>2.4413253826000001</v>
      </c>
      <c r="G2382" s="11">
        <v>45.689970000000002</v>
      </c>
      <c r="H2382" s="8">
        <f t="shared" si="89"/>
        <v>323.01183461156745</v>
      </c>
      <c r="K2382" s="63"/>
      <c r="L2382" s="63"/>
      <c r="M2382" s="63"/>
    </row>
    <row r="2383" spans="1:13" outlineLevel="1">
      <c r="A2383" s="6"/>
      <c r="B2383" s="36">
        <v>42720</v>
      </c>
      <c r="C2383" s="37">
        <v>0.6875</v>
      </c>
      <c r="D2383" s="39">
        <v>1.6206050000000001</v>
      </c>
      <c r="E2383" s="39">
        <v>44.98</v>
      </c>
      <c r="F2383" s="11">
        <v>1.6201188185000002</v>
      </c>
      <c r="G2383" s="11">
        <v>45.407310000000003</v>
      </c>
      <c r="H2383" s="8">
        <f t="shared" si="89"/>
        <v>214.81591226453679</v>
      </c>
      <c r="K2383" s="63"/>
      <c r="L2383" s="63"/>
      <c r="M2383" s="63"/>
    </row>
    <row r="2384" spans="1:13" outlineLevel="1">
      <c r="A2384" s="6"/>
      <c r="B2384" s="36">
        <v>42720</v>
      </c>
      <c r="C2384" s="37">
        <v>0.70833333333333337</v>
      </c>
      <c r="D2384" s="39">
        <v>0.78057299999999996</v>
      </c>
      <c r="E2384" s="39">
        <v>45.18</v>
      </c>
      <c r="F2384" s="11">
        <v>0.78033882809999999</v>
      </c>
      <c r="G2384" s="11">
        <v>45.609210000000004</v>
      </c>
      <c r="H2384" s="8">
        <f t="shared" si="89"/>
        <v>103.30967391983319</v>
      </c>
      <c r="K2384" s="63"/>
      <c r="L2384" s="63"/>
      <c r="M2384" s="63"/>
    </row>
    <row r="2385" spans="1:13" outlineLevel="1">
      <c r="A2385" s="6"/>
      <c r="B2385" s="36">
        <v>42720</v>
      </c>
      <c r="C2385" s="37">
        <v>0.72916666666666663</v>
      </c>
      <c r="D2385" s="39">
        <v>0.40678999999999998</v>
      </c>
      <c r="E2385" s="39">
        <v>44.98</v>
      </c>
      <c r="F2385" s="11">
        <v>0.40666796300000002</v>
      </c>
      <c r="G2385" s="11">
        <v>45.407310000000003</v>
      </c>
      <c r="H2385" s="8">
        <f t="shared" si="89"/>
        <v>53.921199150990475</v>
      </c>
      <c r="K2385" s="63"/>
      <c r="L2385" s="63"/>
      <c r="M2385" s="63"/>
    </row>
    <row r="2386" spans="1:13" outlineLevel="1">
      <c r="A2386" s="6"/>
      <c r="B2386" s="36">
        <v>42720</v>
      </c>
      <c r="C2386" s="37">
        <v>0.75</v>
      </c>
      <c r="D2386" s="39">
        <v>0.29752800000000001</v>
      </c>
      <c r="E2386" s="39">
        <v>44.98</v>
      </c>
      <c r="F2386" s="11">
        <v>0.2974387416</v>
      </c>
      <c r="G2386" s="11">
        <v>45.407310000000003</v>
      </c>
      <c r="H2386" s="8">
        <f t="shared" si="89"/>
        <v>39.438202858958903</v>
      </c>
      <c r="K2386" s="63"/>
      <c r="L2386" s="63"/>
      <c r="M2386" s="63"/>
    </row>
    <row r="2387" spans="1:13" outlineLevel="1">
      <c r="A2387" s="6"/>
      <c r="B2387" s="36">
        <v>42720</v>
      </c>
      <c r="C2387" s="37">
        <v>0.77083333333333337</v>
      </c>
      <c r="D2387" s="39">
        <v>0.18370800000000001</v>
      </c>
      <c r="E2387" s="39">
        <v>48.13</v>
      </c>
      <c r="F2387" s="11">
        <v>0.18365288760000001</v>
      </c>
      <c r="G2387" s="11">
        <v>48.587235000000007</v>
      </c>
      <c r="H2387" s="8">
        <f t="shared" si="89"/>
        <v>23.767027984550211</v>
      </c>
      <c r="K2387" s="63"/>
      <c r="L2387" s="63"/>
      <c r="M2387" s="63"/>
    </row>
    <row r="2388" spans="1:13" outlineLevel="1">
      <c r="A2388" s="6"/>
      <c r="B2388" s="36">
        <v>42720</v>
      </c>
      <c r="C2388" s="37">
        <v>0.79166666666666663</v>
      </c>
      <c r="D2388" s="39">
        <v>0.13844200000000001</v>
      </c>
      <c r="E2388" s="39">
        <v>45</v>
      </c>
      <c r="F2388" s="11">
        <v>0.1384004674</v>
      </c>
      <c r="G2388" s="11">
        <v>45.427500000000002</v>
      </c>
      <c r="H2388" s="8">
        <f t="shared" si="89"/>
        <v>18.348095964386498</v>
      </c>
      <c r="K2388" s="63"/>
      <c r="L2388" s="63"/>
      <c r="M2388" s="63"/>
    </row>
    <row r="2389" spans="1:13" outlineLevel="1">
      <c r="A2389" s="6"/>
      <c r="B2389" s="36">
        <v>42720</v>
      </c>
      <c r="C2389" s="37">
        <v>0.8125</v>
      </c>
      <c r="D2389" s="39">
        <v>7.3099999999999999E-4</v>
      </c>
      <c r="E2389" s="39">
        <v>45.84</v>
      </c>
      <c r="F2389" s="11">
        <v>7.3078070000000001E-4</v>
      </c>
      <c r="G2389" s="11">
        <v>46.275480000000009</v>
      </c>
      <c r="H2389" s="8">
        <f t="shared" si="89"/>
        <v>9.6261736932763992E-2</v>
      </c>
      <c r="K2389" s="63"/>
      <c r="L2389" s="63"/>
      <c r="M2389" s="63"/>
    </row>
    <row r="2390" spans="1:13" outlineLevel="1">
      <c r="A2390" s="6"/>
      <c r="B2390" s="36">
        <v>42720</v>
      </c>
      <c r="C2390" s="37">
        <v>0.83333333333333337</v>
      </c>
      <c r="D2390" s="39">
        <v>0</v>
      </c>
      <c r="E2390" s="39">
        <v>43.72</v>
      </c>
      <c r="F2390" s="11">
        <v>0</v>
      </c>
      <c r="G2390" s="11">
        <v>44.135339999999999</v>
      </c>
      <c r="H2390" s="8">
        <f t="shared" si="89"/>
        <v>0</v>
      </c>
      <c r="K2390" s="63"/>
      <c r="L2390" s="63"/>
      <c r="M2390" s="63"/>
    </row>
    <row r="2391" spans="1:13" outlineLevel="1">
      <c r="A2391" s="6"/>
      <c r="B2391" s="36">
        <v>42720</v>
      </c>
      <c r="C2391" s="37">
        <v>0.85416666666666663</v>
      </c>
      <c r="D2391" s="39">
        <v>0</v>
      </c>
      <c r="E2391" s="39">
        <v>47.61</v>
      </c>
      <c r="F2391" s="11">
        <v>0</v>
      </c>
      <c r="G2391" s="11">
        <v>48.062295000000006</v>
      </c>
      <c r="H2391" s="8">
        <f t="shared" si="89"/>
        <v>0</v>
      </c>
      <c r="K2391" s="63"/>
      <c r="L2391" s="63"/>
      <c r="M2391" s="63"/>
    </row>
    <row r="2392" spans="1:13" outlineLevel="1">
      <c r="A2392" s="6"/>
      <c r="B2392" s="36">
        <v>42720</v>
      </c>
      <c r="C2392" s="37">
        <v>0.875</v>
      </c>
      <c r="D2392" s="39">
        <v>0</v>
      </c>
      <c r="E2392" s="39">
        <v>45.34</v>
      </c>
      <c r="F2392" s="11">
        <v>0</v>
      </c>
      <c r="G2392" s="11">
        <v>45.770730000000007</v>
      </c>
      <c r="H2392" s="8">
        <f t="shared" si="89"/>
        <v>0</v>
      </c>
      <c r="K2392" s="63"/>
      <c r="L2392" s="63"/>
      <c r="M2392" s="63"/>
    </row>
    <row r="2393" spans="1:13" outlineLevel="1">
      <c r="A2393" s="6"/>
      <c r="B2393" s="36">
        <v>42720</v>
      </c>
      <c r="C2393" s="37">
        <v>0.89583333333333337</v>
      </c>
      <c r="D2393" s="39">
        <v>0</v>
      </c>
      <c r="E2393" s="39">
        <v>45.55</v>
      </c>
      <c r="F2393" s="11">
        <v>0</v>
      </c>
      <c r="G2393" s="11">
        <v>45.982725000000002</v>
      </c>
      <c r="H2393" s="8">
        <f t="shared" si="89"/>
        <v>0</v>
      </c>
      <c r="K2393" s="63"/>
      <c r="L2393" s="63"/>
      <c r="M2393" s="63"/>
    </row>
    <row r="2394" spans="1:13" outlineLevel="1">
      <c r="A2394" s="6"/>
      <c r="B2394" s="36">
        <v>42720</v>
      </c>
      <c r="C2394" s="37">
        <v>0.91666666666666663</v>
      </c>
      <c r="D2394" s="39">
        <v>0</v>
      </c>
      <c r="E2394" s="39">
        <v>45.35</v>
      </c>
      <c r="F2394" s="11">
        <v>0</v>
      </c>
      <c r="G2394" s="11">
        <v>45.780825000000007</v>
      </c>
      <c r="H2394" s="8">
        <f t="shared" si="89"/>
        <v>0</v>
      </c>
      <c r="K2394" s="63"/>
      <c r="L2394" s="63"/>
      <c r="M2394" s="63"/>
    </row>
    <row r="2395" spans="1:13" outlineLevel="1">
      <c r="A2395" s="6"/>
      <c r="B2395" s="36">
        <v>42720</v>
      </c>
      <c r="C2395" s="37">
        <v>0.9375</v>
      </c>
      <c r="D2395" s="39">
        <v>0</v>
      </c>
      <c r="E2395" s="39">
        <v>65.14</v>
      </c>
      <c r="F2395" s="11">
        <v>0</v>
      </c>
      <c r="G2395" s="11">
        <v>65.758830000000003</v>
      </c>
      <c r="H2395" s="8">
        <f t="shared" si="89"/>
        <v>0</v>
      </c>
      <c r="K2395" s="63"/>
      <c r="L2395" s="63"/>
      <c r="M2395" s="63"/>
    </row>
    <row r="2396" spans="1:13" outlineLevel="1">
      <c r="A2396" s="6"/>
      <c r="B2396" s="36">
        <v>42720</v>
      </c>
      <c r="C2396" s="37">
        <v>0.95833333333333337</v>
      </c>
      <c r="D2396" s="39">
        <v>0</v>
      </c>
      <c r="E2396" s="39">
        <v>46.14</v>
      </c>
      <c r="F2396" s="11">
        <v>0</v>
      </c>
      <c r="G2396" s="11">
        <v>46.578330000000001</v>
      </c>
      <c r="H2396" s="8">
        <f t="shared" si="89"/>
        <v>0</v>
      </c>
      <c r="K2396" s="63"/>
      <c r="L2396" s="63"/>
      <c r="M2396" s="63"/>
    </row>
    <row r="2397" spans="1:13" outlineLevel="1">
      <c r="A2397" s="6"/>
      <c r="B2397" s="36">
        <v>42720</v>
      </c>
      <c r="C2397" s="37">
        <v>0.97916666666666663</v>
      </c>
      <c r="D2397" s="39">
        <v>0</v>
      </c>
      <c r="E2397" s="39">
        <v>45</v>
      </c>
      <c r="F2397" s="11">
        <v>0</v>
      </c>
      <c r="G2397" s="11">
        <v>45.427500000000002</v>
      </c>
      <c r="H2397" s="8">
        <f t="shared" si="89"/>
        <v>0</v>
      </c>
      <c r="K2397" s="63"/>
      <c r="L2397" s="63"/>
      <c r="M2397" s="63"/>
    </row>
    <row r="2398" spans="1:13" outlineLevel="1">
      <c r="A2398" s="6"/>
      <c r="B2398" s="36">
        <v>42721</v>
      </c>
      <c r="C2398" s="37">
        <v>2.0833333333333332E-2</v>
      </c>
      <c r="D2398" s="39">
        <v>0</v>
      </c>
      <c r="E2398" s="39">
        <v>44.97</v>
      </c>
      <c r="F2398" s="11">
        <v>0</v>
      </c>
      <c r="G2398" s="11">
        <v>45.397215000000003</v>
      </c>
      <c r="H2398" s="8">
        <f t="shared" si="89"/>
        <v>0</v>
      </c>
      <c r="K2398" s="63"/>
      <c r="L2398" s="63"/>
      <c r="M2398" s="63"/>
    </row>
    <row r="2399" spans="1:13" outlineLevel="1">
      <c r="A2399" s="6"/>
      <c r="B2399" s="36">
        <v>42721</v>
      </c>
      <c r="C2399" s="37">
        <v>4.1666666666666664E-2</v>
      </c>
      <c r="D2399" s="39">
        <v>0</v>
      </c>
      <c r="E2399" s="39">
        <v>44.23</v>
      </c>
      <c r="F2399" s="11">
        <v>0</v>
      </c>
      <c r="G2399" s="11">
        <v>44.650185</v>
      </c>
      <c r="H2399" s="8">
        <f t="shared" si="89"/>
        <v>0</v>
      </c>
      <c r="K2399" s="63"/>
      <c r="L2399" s="63"/>
      <c r="M2399" s="63"/>
    </row>
    <row r="2400" spans="1:13" outlineLevel="1">
      <c r="A2400" s="6"/>
      <c r="B2400" s="36">
        <v>42721</v>
      </c>
      <c r="C2400" s="37">
        <v>6.25E-2</v>
      </c>
      <c r="D2400" s="39">
        <v>0</v>
      </c>
      <c r="E2400" s="39">
        <v>44.97</v>
      </c>
      <c r="F2400" s="11">
        <v>0</v>
      </c>
      <c r="G2400" s="11">
        <v>45.397215000000003</v>
      </c>
      <c r="H2400" s="8">
        <f t="shared" si="89"/>
        <v>0</v>
      </c>
      <c r="K2400" s="63"/>
      <c r="L2400" s="63"/>
      <c r="M2400" s="63"/>
    </row>
    <row r="2401" spans="1:13" outlineLevel="1">
      <c r="A2401" s="6"/>
      <c r="B2401" s="36">
        <v>42721</v>
      </c>
      <c r="C2401" s="37">
        <v>8.3333333333333329E-2</v>
      </c>
      <c r="D2401" s="39">
        <v>0</v>
      </c>
      <c r="E2401" s="39">
        <v>42.7</v>
      </c>
      <c r="F2401" s="11">
        <v>0</v>
      </c>
      <c r="G2401" s="11">
        <v>43.105650000000004</v>
      </c>
      <c r="H2401" s="8">
        <f t="shared" si="89"/>
        <v>0</v>
      </c>
      <c r="K2401" s="63"/>
      <c r="L2401" s="63"/>
      <c r="M2401" s="63"/>
    </row>
    <row r="2402" spans="1:13" outlineLevel="1">
      <c r="A2402" s="6"/>
      <c r="B2402" s="36">
        <v>42721</v>
      </c>
      <c r="C2402" s="37">
        <v>0.10416666666666667</v>
      </c>
      <c r="D2402" s="39">
        <v>0</v>
      </c>
      <c r="E2402" s="39">
        <v>44.07</v>
      </c>
      <c r="F2402" s="11">
        <v>0</v>
      </c>
      <c r="G2402" s="11">
        <v>44.488665000000005</v>
      </c>
      <c r="H2402" s="8">
        <f t="shared" si="89"/>
        <v>0</v>
      </c>
      <c r="K2402" s="63"/>
      <c r="L2402" s="63"/>
      <c r="M2402" s="63"/>
    </row>
    <row r="2403" spans="1:13" outlineLevel="1">
      <c r="A2403" s="6"/>
      <c r="B2403" s="36">
        <v>42721</v>
      </c>
      <c r="C2403" s="37">
        <v>0.125</v>
      </c>
      <c r="D2403" s="39">
        <v>0</v>
      </c>
      <c r="E2403" s="39">
        <v>43.58</v>
      </c>
      <c r="F2403" s="11">
        <v>0</v>
      </c>
      <c r="G2403" s="11">
        <v>43.994010000000003</v>
      </c>
      <c r="H2403" s="8">
        <f t="shared" si="89"/>
        <v>0</v>
      </c>
      <c r="K2403" s="63"/>
      <c r="L2403" s="63"/>
      <c r="M2403" s="63"/>
    </row>
    <row r="2404" spans="1:13" outlineLevel="1">
      <c r="A2404" s="6"/>
      <c r="B2404" s="36">
        <v>42721</v>
      </c>
      <c r="C2404" s="37">
        <v>0.14583333333333334</v>
      </c>
      <c r="D2404" s="39">
        <v>0</v>
      </c>
      <c r="E2404" s="39">
        <v>44.28</v>
      </c>
      <c r="F2404" s="11">
        <v>0</v>
      </c>
      <c r="G2404" s="11">
        <v>44.700660000000006</v>
      </c>
      <c r="H2404" s="8">
        <f t="shared" si="89"/>
        <v>0</v>
      </c>
      <c r="K2404" s="63"/>
      <c r="L2404" s="63"/>
      <c r="M2404" s="63"/>
    </row>
    <row r="2405" spans="1:13" outlineLevel="1">
      <c r="A2405" s="6"/>
      <c r="B2405" s="36">
        <v>42721</v>
      </c>
      <c r="C2405" s="37">
        <v>0.16666666666666666</v>
      </c>
      <c r="D2405" s="39">
        <v>0</v>
      </c>
      <c r="E2405" s="39">
        <v>44.92</v>
      </c>
      <c r="F2405" s="11">
        <v>0</v>
      </c>
      <c r="G2405" s="11">
        <v>45.346740000000004</v>
      </c>
      <c r="H2405" s="8">
        <f t="shared" si="89"/>
        <v>0</v>
      </c>
      <c r="K2405" s="63"/>
      <c r="L2405" s="63"/>
      <c r="M2405" s="63"/>
    </row>
    <row r="2406" spans="1:13" outlineLevel="1">
      <c r="A2406" s="6"/>
      <c r="B2406" s="36">
        <v>42721</v>
      </c>
      <c r="C2406" s="37">
        <v>0.1875</v>
      </c>
      <c r="D2406" s="39">
        <v>0</v>
      </c>
      <c r="E2406" s="39">
        <v>41</v>
      </c>
      <c r="F2406" s="11">
        <v>0</v>
      </c>
      <c r="G2406" s="11">
        <v>41.389500000000005</v>
      </c>
      <c r="H2406" s="8">
        <f t="shared" si="89"/>
        <v>0</v>
      </c>
      <c r="K2406" s="63"/>
      <c r="L2406" s="63"/>
      <c r="M2406" s="63"/>
    </row>
    <row r="2407" spans="1:13" outlineLevel="1">
      <c r="A2407" s="6"/>
      <c r="B2407" s="36">
        <v>42721</v>
      </c>
      <c r="C2407" s="37">
        <v>0.20833333333333334</v>
      </c>
      <c r="D2407" s="39">
        <v>0</v>
      </c>
      <c r="E2407" s="39">
        <v>45.03</v>
      </c>
      <c r="F2407" s="11">
        <v>0</v>
      </c>
      <c r="G2407" s="11">
        <v>45.457785000000001</v>
      </c>
      <c r="H2407" s="8">
        <f t="shared" si="89"/>
        <v>0</v>
      </c>
      <c r="K2407" s="63"/>
      <c r="L2407" s="63"/>
      <c r="M2407" s="63"/>
    </row>
    <row r="2408" spans="1:13" outlineLevel="1">
      <c r="A2408" s="6"/>
      <c r="B2408" s="36">
        <v>42721</v>
      </c>
      <c r="C2408" s="37">
        <v>0.22916666666666666</v>
      </c>
      <c r="D2408" s="39">
        <v>0.12878600000000001</v>
      </c>
      <c r="E2408" s="39">
        <v>40.619999999999997</v>
      </c>
      <c r="F2408" s="11">
        <v>0.12874736420000002</v>
      </c>
      <c r="G2408" s="11">
        <v>41.005890000000001</v>
      </c>
      <c r="H2408" s="8">
        <f t="shared" si="89"/>
        <v>17.637630573424865</v>
      </c>
      <c r="K2408" s="63"/>
      <c r="L2408" s="63"/>
      <c r="M2408" s="63"/>
    </row>
    <row r="2409" spans="1:13" outlineLevel="1">
      <c r="A2409" s="6"/>
      <c r="B2409" s="36">
        <v>42721</v>
      </c>
      <c r="C2409" s="37">
        <v>0.25</v>
      </c>
      <c r="D2409" s="39">
        <v>0.362514</v>
      </c>
      <c r="E2409" s="39">
        <v>38.619999999999997</v>
      </c>
      <c r="F2409" s="11">
        <v>0.3624052458</v>
      </c>
      <c r="G2409" s="11">
        <v>38.986890000000002</v>
      </c>
      <c r="H2409" s="8">
        <f t="shared" si="89"/>
        <v>50.379080298972433</v>
      </c>
      <c r="K2409" s="63"/>
      <c r="L2409" s="63"/>
      <c r="M2409" s="63"/>
    </row>
    <row r="2410" spans="1:13" outlineLevel="1">
      <c r="A2410" s="6"/>
      <c r="B2410" s="36">
        <v>42721</v>
      </c>
      <c r="C2410" s="37">
        <v>0.27083333333333331</v>
      </c>
      <c r="D2410" s="39">
        <v>0.88301800000000008</v>
      </c>
      <c r="E2410" s="39">
        <v>40.75</v>
      </c>
      <c r="F2410" s="11">
        <v>0.88275309460000007</v>
      </c>
      <c r="G2410" s="11">
        <v>41.137125000000005</v>
      </c>
      <c r="H2410" s="8">
        <f t="shared" si="89"/>
        <v>120.81612644210298</v>
      </c>
      <c r="K2410" s="63"/>
      <c r="L2410" s="63"/>
      <c r="M2410" s="63"/>
    </row>
    <row r="2411" spans="1:13" outlineLevel="1">
      <c r="A2411" s="6"/>
      <c r="B2411" s="36">
        <v>42721</v>
      </c>
      <c r="C2411" s="37">
        <v>0.29166666666666669</v>
      </c>
      <c r="D2411" s="39">
        <v>1.3621269999999999</v>
      </c>
      <c r="E2411" s="39">
        <v>47.92</v>
      </c>
      <c r="F2411" s="11">
        <v>1.3617183619</v>
      </c>
      <c r="G2411" s="11">
        <v>48.375240000000005</v>
      </c>
      <c r="H2411" s="8">
        <f t="shared" si="89"/>
        <v>176.51241584888061</v>
      </c>
      <c r="K2411" s="63"/>
      <c r="L2411" s="63"/>
      <c r="M2411" s="63"/>
    </row>
    <row r="2412" spans="1:13" outlineLevel="1">
      <c r="A2412" s="6"/>
      <c r="B2412" s="36">
        <v>42721</v>
      </c>
      <c r="C2412" s="37">
        <v>0.3125</v>
      </c>
      <c r="D2412" s="39">
        <v>2.0684689999999999</v>
      </c>
      <c r="E2412" s="39">
        <v>47.9</v>
      </c>
      <c r="F2412" s="11">
        <v>2.0678484592999999</v>
      </c>
      <c r="G2412" s="11">
        <v>48.355049999999999</v>
      </c>
      <c r="H2412" s="8">
        <f t="shared" si="89"/>
        <v>268.08611011352554</v>
      </c>
      <c r="K2412" s="63"/>
      <c r="L2412" s="63"/>
      <c r="M2412" s="63"/>
    </row>
    <row r="2413" spans="1:13" outlineLevel="1">
      <c r="A2413" s="6"/>
      <c r="B2413" s="36">
        <v>42721</v>
      </c>
      <c r="C2413" s="37">
        <v>0.33333333333333331</v>
      </c>
      <c r="D2413" s="39">
        <v>2.5398580000000002</v>
      </c>
      <c r="E2413" s="39">
        <v>53.53</v>
      </c>
      <c r="F2413" s="11">
        <v>2.5390960426000002</v>
      </c>
      <c r="G2413" s="11">
        <v>54.038535000000003</v>
      </c>
      <c r="H2413" s="8">
        <f t="shared" si="89"/>
        <v>314.75006521639847</v>
      </c>
      <c r="K2413" s="63"/>
      <c r="L2413" s="63"/>
      <c r="M2413" s="63"/>
    </row>
    <row r="2414" spans="1:13" outlineLevel="1">
      <c r="A2414" s="6"/>
      <c r="B2414" s="36">
        <v>42721</v>
      </c>
      <c r="C2414" s="37">
        <v>0.35416666666666669</v>
      </c>
      <c r="D2414" s="39">
        <v>3.2772309999999996</v>
      </c>
      <c r="E2414" s="39">
        <v>50.8</v>
      </c>
      <c r="F2414" s="11">
        <v>3.2762478306999996</v>
      </c>
      <c r="G2414" s="11">
        <v>51.282600000000002</v>
      </c>
      <c r="H2414" s="8">
        <f t="shared" si="89"/>
        <v>415.15760686194415</v>
      </c>
      <c r="K2414" s="63"/>
      <c r="L2414" s="63"/>
      <c r="M2414" s="63"/>
    </row>
    <row r="2415" spans="1:13" outlineLevel="1">
      <c r="A2415" s="6"/>
      <c r="B2415" s="36">
        <v>42721</v>
      </c>
      <c r="C2415" s="37">
        <v>0.375</v>
      </c>
      <c r="D2415" s="39">
        <v>4.8236699999999999</v>
      </c>
      <c r="E2415" s="39">
        <v>50.39</v>
      </c>
      <c r="F2415" s="11">
        <v>4.8222228989999998</v>
      </c>
      <c r="G2415" s="11">
        <v>50.868705000000006</v>
      </c>
      <c r="H2415" s="8">
        <f t="shared" ref="H2415:H2478" si="90">F2415*($B$6-G2415)</f>
        <v>613.05544192852415</v>
      </c>
      <c r="K2415" s="63"/>
      <c r="L2415" s="63"/>
      <c r="M2415" s="63"/>
    </row>
    <row r="2416" spans="1:13" outlineLevel="1">
      <c r="A2416" s="6"/>
      <c r="B2416" s="36">
        <v>42721</v>
      </c>
      <c r="C2416" s="37">
        <v>0.39583333333333331</v>
      </c>
      <c r="D2416" s="39">
        <v>5.283188</v>
      </c>
      <c r="E2416" s="39">
        <v>49.16</v>
      </c>
      <c r="F2416" s="11">
        <v>5.2816030436000005</v>
      </c>
      <c r="G2416" s="11">
        <v>49.627020000000002</v>
      </c>
      <c r="H2416" s="8">
        <f t="shared" si="90"/>
        <v>678.01512188400193</v>
      </c>
      <c r="K2416" s="63"/>
      <c r="L2416" s="63"/>
      <c r="M2416" s="63"/>
    </row>
    <row r="2417" spans="1:13" outlineLevel="1">
      <c r="A2417" s="6"/>
      <c r="B2417" s="36">
        <v>42721</v>
      </c>
      <c r="C2417" s="37">
        <v>0.41666666666666669</v>
      </c>
      <c r="D2417" s="39">
        <v>5.4655209999999999</v>
      </c>
      <c r="E2417" s="39">
        <v>49.16</v>
      </c>
      <c r="F2417" s="11">
        <v>5.4638813436999998</v>
      </c>
      <c r="G2417" s="11">
        <v>49.627020000000002</v>
      </c>
      <c r="H2417" s="8">
        <f t="shared" si="90"/>
        <v>701.41473045717316</v>
      </c>
      <c r="K2417" s="63"/>
      <c r="L2417" s="63"/>
      <c r="M2417" s="63"/>
    </row>
    <row r="2418" spans="1:13" outlineLevel="1">
      <c r="A2418" s="6"/>
      <c r="B2418" s="36">
        <v>42721</v>
      </c>
      <c r="C2418" s="37">
        <v>0.4375</v>
      </c>
      <c r="D2418" s="39">
        <v>5.5237540000000003</v>
      </c>
      <c r="E2418" s="39">
        <v>51.18</v>
      </c>
      <c r="F2418" s="11">
        <v>5.5220968738000007</v>
      </c>
      <c r="G2418" s="11">
        <v>51.66621</v>
      </c>
      <c r="H2418" s="8">
        <f t="shared" si="90"/>
        <v>697.62742681430575</v>
      </c>
      <c r="K2418" s="63"/>
      <c r="L2418" s="63"/>
      <c r="M2418" s="63"/>
    </row>
    <row r="2419" spans="1:13" outlineLevel="1">
      <c r="A2419" s="6"/>
      <c r="B2419" s="36">
        <v>42721</v>
      </c>
      <c r="C2419" s="37">
        <v>0.45833333333333331</v>
      </c>
      <c r="D2419" s="39">
        <v>5.8551510000000002</v>
      </c>
      <c r="E2419" s="39">
        <v>48.64</v>
      </c>
      <c r="F2419" s="11">
        <v>5.8533944547000001</v>
      </c>
      <c r="G2419" s="11">
        <v>49.102080000000001</v>
      </c>
      <c r="H2419" s="8">
        <f t="shared" si="90"/>
        <v>754.49037015036424</v>
      </c>
      <c r="K2419" s="63"/>
      <c r="L2419" s="63"/>
      <c r="M2419" s="63"/>
    </row>
    <row r="2420" spans="1:13" outlineLevel="1">
      <c r="A2420" s="6"/>
      <c r="B2420" s="36">
        <v>42721</v>
      </c>
      <c r="C2420" s="37">
        <v>0.47916666666666669</v>
      </c>
      <c r="D2420" s="39">
        <v>5.5609339999999996</v>
      </c>
      <c r="E2420" s="39">
        <v>51.78</v>
      </c>
      <c r="F2420" s="11">
        <v>5.5592657197999999</v>
      </c>
      <c r="G2420" s="11">
        <v>52.271910000000005</v>
      </c>
      <c r="H2420" s="8">
        <f t="shared" si="90"/>
        <v>698.9558607529292</v>
      </c>
      <c r="K2420" s="63"/>
      <c r="L2420" s="63"/>
      <c r="M2420" s="63"/>
    </row>
    <row r="2421" spans="1:13" outlineLevel="1">
      <c r="A2421" s="6"/>
      <c r="B2421" s="36">
        <v>42721</v>
      </c>
      <c r="C2421" s="37">
        <v>0.5</v>
      </c>
      <c r="D2421" s="39">
        <v>5.5726319999999996</v>
      </c>
      <c r="E2421" s="39">
        <v>49.16</v>
      </c>
      <c r="F2421" s="11">
        <v>5.5709602104</v>
      </c>
      <c r="G2421" s="11">
        <v>49.627020000000002</v>
      </c>
      <c r="H2421" s="8">
        <f t="shared" si="90"/>
        <v>715.16076367047492</v>
      </c>
      <c r="K2421" s="63"/>
      <c r="L2421" s="63"/>
      <c r="M2421" s="63"/>
    </row>
    <row r="2422" spans="1:13" outlineLevel="1">
      <c r="A2422" s="6"/>
      <c r="B2422" s="36">
        <v>42721</v>
      </c>
      <c r="C2422" s="37">
        <v>0.52083333333333337</v>
      </c>
      <c r="D2422" s="39">
        <v>4.9392970000000007</v>
      </c>
      <c r="E2422" s="39">
        <v>51.16</v>
      </c>
      <c r="F2422" s="11">
        <v>4.9378152109000011</v>
      </c>
      <c r="G2422" s="11">
        <v>51.64602</v>
      </c>
      <c r="H2422" s="8">
        <f t="shared" si="90"/>
        <v>623.91260440175461</v>
      </c>
      <c r="K2422" s="63"/>
      <c r="L2422" s="63"/>
      <c r="M2422" s="63"/>
    </row>
    <row r="2423" spans="1:13" outlineLevel="1">
      <c r="A2423" s="6"/>
      <c r="B2423" s="36">
        <v>42721</v>
      </c>
      <c r="C2423" s="37">
        <v>0.54166666666666663</v>
      </c>
      <c r="D2423" s="39">
        <v>4.3614400000000009</v>
      </c>
      <c r="E2423" s="39">
        <v>56.86</v>
      </c>
      <c r="F2423" s="11">
        <v>4.3601315680000008</v>
      </c>
      <c r="G2423" s="11">
        <v>57.400170000000003</v>
      </c>
      <c r="H2423" s="8">
        <f t="shared" si="90"/>
        <v>525.83112587843357</v>
      </c>
      <c r="K2423" s="63"/>
      <c r="L2423" s="63"/>
      <c r="M2423" s="63"/>
    </row>
    <row r="2424" spans="1:13" outlineLevel="1">
      <c r="A2424" s="6"/>
      <c r="B2424" s="36">
        <v>42721</v>
      </c>
      <c r="C2424" s="37">
        <v>0.5625</v>
      </c>
      <c r="D2424" s="39">
        <v>5.8912569999999995</v>
      </c>
      <c r="E2424" s="39">
        <v>54.94</v>
      </c>
      <c r="F2424" s="11">
        <v>5.8894896228999993</v>
      </c>
      <c r="G2424" s="11">
        <v>55.461930000000002</v>
      </c>
      <c r="H2424" s="8">
        <f t="shared" si="90"/>
        <v>721.68669167519374</v>
      </c>
      <c r="K2424" s="63"/>
      <c r="L2424" s="63"/>
      <c r="M2424" s="63"/>
    </row>
    <row r="2425" spans="1:13" outlineLevel="1">
      <c r="A2425" s="6"/>
      <c r="B2425" s="36">
        <v>42721</v>
      </c>
      <c r="C2425" s="37">
        <v>0.58333333333333337</v>
      </c>
      <c r="D2425" s="39">
        <v>3.5242900000000001</v>
      </c>
      <c r="E2425" s="39">
        <v>59.16</v>
      </c>
      <c r="F2425" s="11">
        <v>3.5232327130000001</v>
      </c>
      <c r="G2425" s="11">
        <v>59.722020000000001</v>
      </c>
      <c r="H2425" s="8">
        <f t="shared" si="90"/>
        <v>416.72084836355975</v>
      </c>
      <c r="K2425" s="63"/>
      <c r="L2425" s="63"/>
      <c r="M2425" s="63"/>
    </row>
    <row r="2426" spans="1:13" outlineLevel="1">
      <c r="A2426" s="6"/>
      <c r="B2426" s="36">
        <v>42721</v>
      </c>
      <c r="C2426" s="37">
        <v>0.60416666666666663</v>
      </c>
      <c r="D2426" s="39">
        <v>5.4371139999999993</v>
      </c>
      <c r="E2426" s="39">
        <v>55.3</v>
      </c>
      <c r="F2426" s="11">
        <v>5.4354828657999992</v>
      </c>
      <c r="G2426" s="11">
        <v>55.82535</v>
      </c>
      <c r="H2426" s="8">
        <f t="shared" si="90"/>
        <v>664.07821671011186</v>
      </c>
      <c r="K2426" s="63"/>
      <c r="L2426" s="63"/>
      <c r="M2426" s="63"/>
    </row>
    <row r="2427" spans="1:13" outlineLevel="1">
      <c r="A2427" s="6"/>
      <c r="B2427" s="36">
        <v>42721</v>
      </c>
      <c r="C2427" s="37">
        <v>0.625</v>
      </c>
      <c r="D2427" s="39">
        <v>5.6140920000000003</v>
      </c>
      <c r="E2427" s="39">
        <v>108.63</v>
      </c>
      <c r="F2427" s="11">
        <v>5.6124077724000001</v>
      </c>
      <c r="G2427" s="11">
        <v>109.661985</v>
      </c>
      <c r="H2427" s="8">
        <f t="shared" si="90"/>
        <v>383.54080653638778</v>
      </c>
      <c r="K2427" s="63"/>
      <c r="L2427" s="63"/>
      <c r="M2427" s="63"/>
    </row>
    <row r="2428" spans="1:13" outlineLevel="1">
      <c r="A2428" s="6"/>
      <c r="B2428" s="36">
        <v>42721</v>
      </c>
      <c r="C2428" s="37">
        <v>0.64583333333333337</v>
      </c>
      <c r="D2428" s="39">
        <v>4.9935290000000006</v>
      </c>
      <c r="E2428" s="39">
        <v>125.09</v>
      </c>
      <c r="F2428" s="11">
        <v>4.9920309413000004</v>
      </c>
      <c r="G2428" s="11">
        <v>126.278355</v>
      </c>
      <c r="H2428" s="8">
        <f t="shared" si="90"/>
        <v>258.19605217493444</v>
      </c>
      <c r="K2428" s="63"/>
      <c r="L2428" s="63"/>
      <c r="M2428" s="63"/>
    </row>
    <row r="2429" spans="1:13" outlineLevel="1">
      <c r="A2429" s="6"/>
      <c r="B2429" s="36">
        <v>42721</v>
      </c>
      <c r="C2429" s="37">
        <v>0.66666666666666663</v>
      </c>
      <c r="D2429" s="39">
        <v>4.2343299999999999</v>
      </c>
      <c r="E2429" s="39">
        <v>134.01</v>
      </c>
      <c r="F2429" s="11">
        <v>4.2330597010000002</v>
      </c>
      <c r="G2429" s="11">
        <v>135.283095</v>
      </c>
      <c r="H2429" s="8">
        <f t="shared" si="90"/>
        <v>180.8232091069454</v>
      </c>
      <c r="K2429" s="63"/>
      <c r="L2429" s="63"/>
      <c r="M2429" s="63"/>
    </row>
    <row r="2430" spans="1:13" outlineLevel="1">
      <c r="A2430" s="6"/>
      <c r="B2430" s="36">
        <v>42721</v>
      </c>
      <c r="C2430" s="37">
        <v>0.6875</v>
      </c>
      <c r="D2430" s="39">
        <v>3.3779120000000002</v>
      </c>
      <c r="E2430" s="39">
        <v>48.64</v>
      </c>
      <c r="F2430" s="11">
        <v>3.3768986264000005</v>
      </c>
      <c r="G2430" s="11">
        <v>49.102080000000001</v>
      </c>
      <c r="H2430" s="8">
        <f t="shared" si="90"/>
        <v>435.27520899381716</v>
      </c>
      <c r="K2430" s="63"/>
      <c r="L2430" s="63"/>
      <c r="M2430" s="63"/>
    </row>
    <row r="2431" spans="1:13" outlineLevel="1">
      <c r="A2431" s="6"/>
      <c r="B2431" s="36">
        <v>42721</v>
      </c>
      <c r="C2431" s="37">
        <v>0.70833333333333337</v>
      </c>
      <c r="D2431" s="39">
        <v>2.512397</v>
      </c>
      <c r="E2431" s="39">
        <v>59.63</v>
      </c>
      <c r="F2431" s="11">
        <v>2.5116432809</v>
      </c>
      <c r="G2431" s="11">
        <v>60.19648500000001</v>
      </c>
      <c r="H2431" s="8">
        <f t="shared" si="90"/>
        <v>295.88040691615231</v>
      </c>
      <c r="K2431" s="63"/>
      <c r="L2431" s="63"/>
      <c r="M2431" s="63"/>
    </row>
    <row r="2432" spans="1:13" outlineLevel="1">
      <c r="A2432" s="6"/>
      <c r="B2432" s="36">
        <v>42721</v>
      </c>
      <c r="C2432" s="37">
        <v>0.72916666666666663</v>
      </c>
      <c r="D2432" s="39">
        <v>1.6268629999999999</v>
      </c>
      <c r="E2432" s="39">
        <v>48.61</v>
      </c>
      <c r="F2432" s="11">
        <v>1.6263749410999999</v>
      </c>
      <c r="G2432" s="11">
        <v>49.071795000000002</v>
      </c>
      <c r="H2432" s="8">
        <f t="shared" si="90"/>
        <v>209.6856018130037</v>
      </c>
      <c r="K2432" s="63"/>
      <c r="L2432" s="63"/>
      <c r="M2432" s="63"/>
    </row>
    <row r="2433" spans="1:13" outlineLevel="1">
      <c r="A2433" s="6"/>
      <c r="B2433" s="36">
        <v>42721</v>
      </c>
      <c r="C2433" s="37">
        <v>0.75</v>
      </c>
      <c r="D2433" s="39">
        <v>0.78468000000000004</v>
      </c>
      <c r="E2433" s="39">
        <v>54.26</v>
      </c>
      <c r="F2433" s="11">
        <v>0.78444459600000005</v>
      </c>
      <c r="G2433" s="11">
        <v>54.775469999999999</v>
      </c>
      <c r="H2433" s="8">
        <f t="shared" si="90"/>
        <v>96.662816653139885</v>
      </c>
      <c r="K2433" s="63"/>
      <c r="L2433" s="63"/>
      <c r="M2433" s="63"/>
    </row>
    <row r="2434" spans="1:13" outlineLevel="1">
      <c r="A2434" s="6"/>
      <c r="B2434" s="36">
        <v>42721</v>
      </c>
      <c r="C2434" s="37">
        <v>0.77083333333333337</v>
      </c>
      <c r="D2434" s="39">
        <v>0.28501300000000002</v>
      </c>
      <c r="E2434" s="39">
        <v>49.83</v>
      </c>
      <c r="F2434" s="11">
        <v>0.28492749610000001</v>
      </c>
      <c r="G2434" s="11">
        <v>50.303384999999999</v>
      </c>
      <c r="H2434" s="8">
        <f t="shared" si="90"/>
        <v>36.384276772395708</v>
      </c>
      <c r="K2434" s="63"/>
      <c r="L2434" s="63"/>
      <c r="M2434" s="63"/>
    </row>
    <row r="2435" spans="1:13" outlineLevel="1">
      <c r="A2435" s="6"/>
      <c r="B2435" s="36">
        <v>42721</v>
      </c>
      <c r="C2435" s="37">
        <v>0.79166666666666663</v>
      </c>
      <c r="D2435" s="39">
        <v>0.101713</v>
      </c>
      <c r="E2435" s="39">
        <v>46.77</v>
      </c>
      <c r="F2435" s="11">
        <v>0.1016824861</v>
      </c>
      <c r="G2435" s="11">
        <v>47.214315000000006</v>
      </c>
      <c r="H2435" s="8">
        <f t="shared" si="90"/>
        <v>13.298613597091478</v>
      </c>
      <c r="K2435" s="63"/>
      <c r="L2435" s="63"/>
      <c r="M2435" s="63"/>
    </row>
    <row r="2436" spans="1:13" outlineLevel="1">
      <c r="A2436" s="6"/>
      <c r="B2436" s="36">
        <v>42721</v>
      </c>
      <c r="C2436" s="37">
        <v>0.8125</v>
      </c>
      <c r="D2436" s="39">
        <v>9.784000000000001E-3</v>
      </c>
      <c r="E2436" s="39">
        <v>46.33</v>
      </c>
      <c r="F2436" s="11">
        <v>9.781064800000001E-3</v>
      </c>
      <c r="G2436" s="11">
        <v>46.770135000000003</v>
      </c>
      <c r="H2436" s="8">
        <f t="shared" si="90"/>
        <v>1.2835678132602519</v>
      </c>
      <c r="K2436" s="63"/>
      <c r="L2436" s="63"/>
      <c r="M2436" s="63"/>
    </row>
    <row r="2437" spans="1:13" outlineLevel="1">
      <c r="A2437" s="6"/>
      <c r="B2437" s="36">
        <v>42721</v>
      </c>
      <c r="C2437" s="37">
        <v>0.83333333333333337</v>
      </c>
      <c r="D2437" s="39">
        <v>0</v>
      </c>
      <c r="E2437" s="39">
        <v>56.11</v>
      </c>
      <c r="F2437" s="11">
        <v>0</v>
      </c>
      <c r="G2437" s="11">
        <v>56.643045000000001</v>
      </c>
      <c r="H2437" s="8">
        <f t="shared" si="90"/>
        <v>0</v>
      </c>
      <c r="K2437" s="63"/>
      <c r="L2437" s="63"/>
      <c r="M2437" s="63"/>
    </row>
    <row r="2438" spans="1:13" outlineLevel="1">
      <c r="A2438" s="6"/>
      <c r="B2438" s="36">
        <v>42721</v>
      </c>
      <c r="C2438" s="37">
        <v>0.85416666666666663</v>
      </c>
      <c r="D2438" s="39">
        <v>0</v>
      </c>
      <c r="E2438" s="39">
        <v>53.27</v>
      </c>
      <c r="F2438" s="11">
        <v>0</v>
      </c>
      <c r="G2438" s="11">
        <v>53.77606500000001</v>
      </c>
      <c r="H2438" s="8">
        <f t="shared" si="90"/>
        <v>0</v>
      </c>
      <c r="K2438" s="63"/>
      <c r="L2438" s="63"/>
      <c r="M2438" s="63"/>
    </row>
    <row r="2439" spans="1:13" outlineLevel="1">
      <c r="A2439" s="6"/>
      <c r="B2439" s="36">
        <v>42721</v>
      </c>
      <c r="C2439" s="37">
        <v>0.875</v>
      </c>
      <c r="D2439" s="39">
        <v>0</v>
      </c>
      <c r="E2439" s="39">
        <v>47.85</v>
      </c>
      <c r="F2439" s="11">
        <v>0</v>
      </c>
      <c r="G2439" s="11">
        <v>48.304575000000007</v>
      </c>
      <c r="H2439" s="8">
        <f t="shared" si="90"/>
        <v>0</v>
      </c>
      <c r="K2439" s="63"/>
      <c r="L2439" s="63"/>
      <c r="M2439" s="63"/>
    </row>
    <row r="2440" spans="1:13" outlineLevel="1">
      <c r="A2440" s="6"/>
      <c r="B2440" s="36">
        <v>42721</v>
      </c>
      <c r="C2440" s="37">
        <v>0.89583333333333337</v>
      </c>
      <c r="D2440" s="39">
        <v>0</v>
      </c>
      <c r="E2440" s="39">
        <v>45.16</v>
      </c>
      <c r="F2440" s="11">
        <v>0</v>
      </c>
      <c r="G2440" s="11">
        <v>45.589019999999998</v>
      </c>
      <c r="H2440" s="8">
        <f t="shared" si="90"/>
        <v>0</v>
      </c>
      <c r="K2440" s="63"/>
      <c r="L2440" s="63"/>
      <c r="M2440" s="63"/>
    </row>
    <row r="2441" spans="1:13" outlineLevel="1">
      <c r="A2441" s="6"/>
      <c r="B2441" s="36">
        <v>42721</v>
      </c>
      <c r="C2441" s="37">
        <v>0.91666666666666663</v>
      </c>
      <c r="D2441" s="39">
        <v>0</v>
      </c>
      <c r="E2441" s="39">
        <v>44.29</v>
      </c>
      <c r="F2441" s="11">
        <v>0</v>
      </c>
      <c r="G2441" s="11">
        <v>44.710754999999999</v>
      </c>
      <c r="H2441" s="8">
        <f t="shared" si="90"/>
        <v>0</v>
      </c>
      <c r="K2441" s="63"/>
      <c r="L2441" s="63"/>
      <c r="M2441" s="63"/>
    </row>
    <row r="2442" spans="1:13" outlineLevel="1">
      <c r="A2442" s="6"/>
      <c r="B2442" s="36">
        <v>42721</v>
      </c>
      <c r="C2442" s="37">
        <v>0.9375</v>
      </c>
      <c r="D2442" s="39">
        <v>0</v>
      </c>
      <c r="E2442" s="39">
        <v>47.03</v>
      </c>
      <c r="F2442" s="11">
        <v>0</v>
      </c>
      <c r="G2442" s="11">
        <v>47.476785000000007</v>
      </c>
      <c r="H2442" s="8">
        <f t="shared" si="90"/>
        <v>0</v>
      </c>
      <c r="K2442" s="63"/>
      <c r="L2442" s="63"/>
      <c r="M2442" s="63"/>
    </row>
    <row r="2443" spans="1:13" outlineLevel="1">
      <c r="A2443" s="6"/>
      <c r="B2443" s="36">
        <v>42721</v>
      </c>
      <c r="C2443" s="37">
        <v>0.95833333333333337</v>
      </c>
      <c r="D2443" s="39">
        <v>0</v>
      </c>
      <c r="E2443" s="39">
        <v>44.71</v>
      </c>
      <c r="F2443" s="11">
        <v>0</v>
      </c>
      <c r="G2443" s="11">
        <v>45.134745000000002</v>
      </c>
      <c r="H2443" s="8">
        <f t="shared" si="90"/>
        <v>0</v>
      </c>
      <c r="K2443" s="63"/>
      <c r="L2443" s="63"/>
      <c r="M2443" s="63"/>
    </row>
    <row r="2444" spans="1:13" outlineLevel="1">
      <c r="A2444" s="6"/>
      <c r="B2444" s="36">
        <v>42721</v>
      </c>
      <c r="C2444" s="37">
        <v>0.97916666666666663</v>
      </c>
      <c r="D2444" s="39">
        <v>0</v>
      </c>
      <c r="E2444" s="39">
        <v>44.8</v>
      </c>
      <c r="F2444" s="11">
        <v>0</v>
      </c>
      <c r="G2444" s="11">
        <v>45.2256</v>
      </c>
      <c r="H2444" s="8">
        <f t="shared" si="90"/>
        <v>0</v>
      </c>
      <c r="K2444" s="63"/>
      <c r="L2444" s="63"/>
      <c r="M2444" s="63"/>
    </row>
    <row r="2445" spans="1:13" outlineLevel="1">
      <c r="A2445" s="6"/>
      <c r="B2445" s="36">
        <v>42722</v>
      </c>
      <c r="C2445" s="37">
        <v>2.0833333333333332E-2</v>
      </c>
      <c r="D2445" s="39">
        <v>0</v>
      </c>
      <c r="E2445" s="39">
        <v>46.37</v>
      </c>
      <c r="F2445" s="11">
        <v>0</v>
      </c>
      <c r="G2445" s="11">
        <v>46.810515000000002</v>
      </c>
      <c r="H2445" s="8">
        <f t="shared" si="90"/>
        <v>0</v>
      </c>
      <c r="K2445" s="63"/>
      <c r="L2445" s="63"/>
      <c r="M2445" s="63"/>
    </row>
    <row r="2446" spans="1:13" outlineLevel="1">
      <c r="A2446" s="6"/>
      <c r="B2446" s="36">
        <v>42722</v>
      </c>
      <c r="C2446" s="37">
        <v>4.1666666666666664E-2</v>
      </c>
      <c r="D2446" s="39">
        <v>0</v>
      </c>
      <c r="E2446" s="39">
        <v>44.84</v>
      </c>
      <c r="F2446" s="11">
        <v>0</v>
      </c>
      <c r="G2446" s="11">
        <v>45.265980000000006</v>
      </c>
      <c r="H2446" s="8">
        <f t="shared" si="90"/>
        <v>0</v>
      </c>
      <c r="K2446" s="63"/>
      <c r="L2446" s="63"/>
      <c r="M2446" s="63"/>
    </row>
    <row r="2447" spans="1:13" outlineLevel="1">
      <c r="A2447" s="6"/>
      <c r="B2447" s="36">
        <v>42722</v>
      </c>
      <c r="C2447" s="37">
        <v>6.25E-2</v>
      </c>
      <c r="D2447" s="39">
        <v>0</v>
      </c>
      <c r="E2447" s="39">
        <v>46.33</v>
      </c>
      <c r="F2447" s="11">
        <v>0</v>
      </c>
      <c r="G2447" s="11">
        <v>46.770135000000003</v>
      </c>
      <c r="H2447" s="8">
        <f t="shared" si="90"/>
        <v>0</v>
      </c>
      <c r="K2447" s="63"/>
      <c r="L2447" s="63"/>
      <c r="M2447" s="63"/>
    </row>
    <row r="2448" spans="1:13" outlineLevel="1">
      <c r="A2448" s="6"/>
      <c r="B2448" s="36">
        <v>42722</v>
      </c>
      <c r="C2448" s="37">
        <v>8.3333333333333329E-2</v>
      </c>
      <c r="D2448" s="39">
        <v>0</v>
      </c>
      <c r="E2448" s="39">
        <v>44.98</v>
      </c>
      <c r="F2448" s="11">
        <v>0</v>
      </c>
      <c r="G2448" s="11">
        <v>45.407310000000003</v>
      </c>
      <c r="H2448" s="8">
        <f t="shared" si="90"/>
        <v>0</v>
      </c>
      <c r="K2448" s="63"/>
      <c r="L2448" s="63"/>
      <c r="M2448" s="63"/>
    </row>
    <row r="2449" spans="1:13" outlineLevel="1">
      <c r="A2449" s="6"/>
      <c r="B2449" s="36">
        <v>42722</v>
      </c>
      <c r="C2449" s="37">
        <v>0.10416666666666667</v>
      </c>
      <c r="D2449" s="39">
        <v>0</v>
      </c>
      <c r="E2449" s="39">
        <v>46.16</v>
      </c>
      <c r="F2449" s="11">
        <v>0</v>
      </c>
      <c r="G2449" s="11">
        <v>46.598520000000001</v>
      </c>
      <c r="H2449" s="8">
        <f t="shared" si="90"/>
        <v>0</v>
      </c>
      <c r="K2449" s="63"/>
      <c r="L2449" s="63"/>
      <c r="M2449" s="63"/>
    </row>
    <row r="2450" spans="1:13" outlineLevel="1">
      <c r="A2450" s="6"/>
      <c r="B2450" s="36">
        <v>42722</v>
      </c>
      <c r="C2450" s="37">
        <v>0.125</v>
      </c>
      <c r="D2450" s="39">
        <v>0</v>
      </c>
      <c r="E2450" s="39">
        <v>48.98</v>
      </c>
      <c r="F2450" s="11">
        <v>0</v>
      </c>
      <c r="G2450" s="11">
        <v>49.445309999999999</v>
      </c>
      <c r="H2450" s="8">
        <f t="shared" si="90"/>
        <v>0</v>
      </c>
      <c r="K2450" s="63"/>
      <c r="L2450" s="63"/>
      <c r="M2450" s="63"/>
    </row>
    <row r="2451" spans="1:13" outlineLevel="1">
      <c r="A2451" s="6"/>
      <c r="B2451" s="36">
        <v>42722</v>
      </c>
      <c r="C2451" s="37">
        <v>0.14583333333333334</v>
      </c>
      <c r="D2451" s="39">
        <v>0</v>
      </c>
      <c r="E2451" s="39">
        <v>50.18</v>
      </c>
      <c r="F2451" s="11">
        <v>0</v>
      </c>
      <c r="G2451" s="11">
        <v>50.656710000000004</v>
      </c>
      <c r="H2451" s="8">
        <f t="shared" si="90"/>
        <v>0</v>
      </c>
      <c r="K2451" s="63"/>
      <c r="L2451" s="63"/>
      <c r="M2451" s="63"/>
    </row>
    <row r="2452" spans="1:13" outlineLevel="1">
      <c r="A2452" s="6"/>
      <c r="B2452" s="36">
        <v>42722</v>
      </c>
      <c r="C2452" s="37">
        <v>0.16666666666666666</v>
      </c>
      <c r="D2452" s="39">
        <v>0</v>
      </c>
      <c r="E2452" s="39">
        <v>48.34</v>
      </c>
      <c r="F2452" s="11">
        <v>0</v>
      </c>
      <c r="G2452" s="11">
        <v>48.799230000000009</v>
      </c>
      <c r="H2452" s="8">
        <f t="shared" si="90"/>
        <v>0</v>
      </c>
      <c r="K2452" s="63"/>
      <c r="L2452" s="63"/>
      <c r="M2452" s="63"/>
    </row>
    <row r="2453" spans="1:13" outlineLevel="1">
      <c r="A2453" s="6"/>
      <c r="B2453" s="36">
        <v>42722</v>
      </c>
      <c r="C2453" s="37">
        <v>0.1875</v>
      </c>
      <c r="D2453" s="39">
        <v>0</v>
      </c>
      <c r="E2453" s="39">
        <v>48.93</v>
      </c>
      <c r="F2453" s="11">
        <v>0</v>
      </c>
      <c r="G2453" s="11">
        <v>49.394835</v>
      </c>
      <c r="H2453" s="8">
        <f t="shared" si="90"/>
        <v>0</v>
      </c>
      <c r="K2453" s="63"/>
      <c r="L2453" s="63"/>
      <c r="M2453" s="63"/>
    </row>
    <row r="2454" spans="1:13" outlineLevel="1">
      <c r="A2454" s="6"/>
      <c r="B2454" s="36">
        <v>42722</v>
      </c>
      <c r="C2454" s="37">
        <v>0.20833333333333334</v>
      </c>
      <c r="D2454" s="39">
        <v>0</v>
      </c>
      <c r="E2454" s="39">
        <v>48.24</v>
      </c>
      <c r="F2454" s="11">
        <v>0</v>
      </c>
      <c r="G2454" s="11">
        <v>48.698280000000004</v>
      </c>
      <c r="H2454" s="8">
        <f t="shared" si="90"/>
        <v>0</v>
      </c>
      <c r="K2454" s="63"/>
      <c r="L2454" s="63"/>
      <c r="M2454" s="63"/>
    </row>
    <row r="2455" spans="1:13" outlineLevel="1">
      <c r="A2455" s="6"/>
      <c r="B2455" s="36">
        <v>42722</v>
      </c>
      <c r="C2455" s="37">
        <v>0.22916666666666666</v>
      </c>
      <c r="D2455" s="39">
        <v>3.2471E-2</v>
      </c>
      <c r="E2455" s="39">
        <v>48.62</v>
      </c>
      <c r="F2455" s="11">
        <v>3.2461258700000002E-2</v>
      </c>
      <c r="G2455" s="11">
        <v>49.081890000000001</v>
      </c>
      <c r="H2455" s="8">
        <f t="shared" si="90"/>
        <v>4.1848441198250574</v>
      </c>
      <c r="K2455" s="63"/>
      <c r="L2455" s="63"/>
      <c r="M2455" s="63"/>
    </row>
    <row r="2456" spans="1:13" outlineLevel="1">
      <c r="A2456" s="6"/>
      <c r="B2456" s="36">
        <v>42722</v>
      </c>
      <c r="C2456" s="37">
        <v>0.25</v>
      </c>
      <c r="D2456" s="39">
        <v>0.32391399999999998</v>
      </c>
      <c r="E2456" s="39">
        <v>43.5</v>
      </c>
      <c r="F2456" s="11">
        <v>0.32381682579999999</v>
      </c>
      <c r="G2456" s="11">
        <v>43.913250000000005</v>
      </c>
      <c r="H2456" s="8">
        <f t="shared" si="90"/>
        <v>43.419545766838148</v>
      </c>
      <c r="K2456" s="63"/>
      <c r="L2456" s="63"/>
      <c r="M2456" s="63"/>
    </row>
    <row r="2457" spans="1:13" outlineLevel="1">
      <c r="A2457" s="6"/>
      <c r="B2457" s="36">
        <v>42722</v>
      </c>
      <c r="C2457" s="37">
        <v>0.27083333333333331</v>
      </c>
      <c r="D2457" s="39">
        <v>0.67176199999999997</v>
      </c>
      <c r="E2457" s="39">
        <v>45.04</v>
      </c>
      <c r="F2457" s="11">
        <v>0.67156047139999997</v>
      </c>
      <c r="G2457" s="11">
        <v>45.467880000000001</v>
      </c>
      <c r="H2457" s="8">
        <f t="shared" si="90"/>
        <v>89.003332982841357</v>
      </c>
      <c r="K2457" s="63"/>
      <c r="L2457" s="63"/>
      <c r="M2457" s="63"/>
    </row>
    <row r="2458" spans="1:13" outlineLevel="1">
      <c r="A2458" s="6"/>
      <c r="B2458" s="36">
        <v>42722</v>
      </c>
      <c r="C2458" s="37">
        <v>0.29166666666666669</v>
      </c>
      <c r="D2458" s="39">
        <v>0.887405</v>
      </c>
      <c r="E2458" s="39">
        <v>46.77</v>
      </c>
      <c r="F2458" s="11">
        <v>0.8871387785</v>
      </c>
      <c r="G2458" s="11">
        <v>47.214315000000006</v>
      </c>
      <c r="H2458" s="8">
        <f t="shared" si="90"/>
        <v>116.02505283618578</v>
      </c>
      <c r="K2458" s="63"/>
      <c r="L2458" s="63"/>
      <c r="M2458" s="63"/>
    </row>
    <row r="2459" spans="1:13" outlineLevel="1">
      <c r="A2459" s="6"/>
      <c r="B2459" s="36">
        <v>42722</v>
      </c>
      <c r="C2459" s="37">
        <v>0.3125</v>
      </c>
      <c r="D2459" s="39">
        <v>2.7628550000000001</v>
      </c>
      <c r="E2459" s="39">
        <v>50.55</v>
      </c>
      <c r="F2459" s="11">
        <v>2.7620261435</v>
      </c>
      <c r="G2459" s="11">
        <v>51.030225000000002</v>
      </c>
      <c r="H2459" s="8">
        <f t="shared" si="90"/>
        <v>350.69383798431272</v>
      </c>
      <c r="K2459" s="63"/>
      <c r="L2459" s="63"/>
      <c r="M2459" s="63"/>
    </row>
    <row r="2460" spans="1:13" outlineLevel="1">
      <c r="A2460" s="6"/>
      <c r="B2460" s="36">
        <v>42722</v>
      </c>
      <c r="C2460" s="37">
        <v>0.33333333333333331</v>
      </c>
      <c r="D2460" s="39">
        <v>3.1222290000000004</v>
      </c>
      <c r="E2460" s="39">
        <v>48.56</v>
      </c>
      <c r="F2460" s="11">
        <v>3.1212923313000003</v>
      </c>
      <c r="G2460" s="11">
        <v>49.021320000000003</v>
      </c>
      <c r="H2460" s="8">
        <f t="shared" si="90"/>
        <v>402.5801647851967</v>
      </c>
      <c r="K2460" s="63"/>
      <c r="L2460" s="63"/>
      <c r="M2460" s="63"/>
    </row>
    <row r="2461" spans="1:13" outlineLevel="1">
      <c r="A2461" s="6"/>
      <c r="B2461" s="36">
        <v>42722</v>
      </c>
      <c r="C2461" s="37">
        <v>0.35416666666666669</v>
      </c>
      <c r="D2461" s="39">
        <v>4.3037239999999999</v>
      </c>
      <c r="E2461" s="39">
        <v>45.04</v>
      </c>
      <c r="F2461" s="11">
        <v>4.3024328827999998</v>
      </c>
      <c r="G2461" s="11">
        <v>45.467880000000001</v>
      </c>
      <c r="H2461" s="8">
        <f t="shared" si="90"/>
        <v>570.21055111519547</v>
      </c>
      <c r="K2461" s="63"/>
      <c r="L2461" s="63"/>
      <c r="M2461" s="63"/>
    </row>
    <row r="2462" spans="1:13" outlineLevel="1">
      <c r="B2462" s="36">
        <v>42722</v>
      </c>
      <c r="C2462" s="37">
        <v>0.375</v>
      </c>
      <c r="D2462" s="39">
        <v>4.8051540000000008</v>
      </c>
      <c r="E2462" s="39">
        <v>45.21</v>
      </c>
      <c r="F2462" s="11">
        <v>4.8037124538000011</v>
      </c>
      <c r="G2462" s="11">
        <v>45.639495000000004</v>
      </c>
      <c r="H2462" s="8">
        <f t="shared" si="90"/>
        <v>635.8218062597573</v>
      </c>
      <c r="K2462" s="63"/>
      <c r="L2462" s="63"/>
      <c r="M2462" s="63"/>
    </row>
    <row r="2463" spans="1:13" outlineLevel="1">
      <c r="B2463" s="36">
        <v>42722</v>
      </c>
      <c r="C2463" s="37">
        <v>0.39583333333333331</v>
      </c>
      <c r="D2463" s="39">
        <v>5.427416</v>
      </c>
      <c r="E2463" s="39">
        <v>45.02</v>
      </c>
      <c r="F2463" s="11">
        <v>5.4257877751999999</v>
      </c>
      <c r="G2463" s="11">
        <v>45.447690000000009</v>
      </c>
      <c r="H2463" s="8">
        <f t="shared" si="90"/>
        <v>719.20070317252055</v>
      </c>
      <c r="K2463" s="63"/>
      <c r="L2463" s="63"/>
      <c r="M2463" s="63"/>
    </row>
    <row r="2464" spans="1:13" outlineLevel="1">
      <c r="B2464" s="36">
        <v>42722</v>
      </c>
      <c r="C2464" s="37">
        <v>0.41666666666666669</v>
      </c>
      <c r="D2464" s="39">
        <v>4.7349860000000001</v>
      </c>
      <c r="E2464" s="39">
        <v>45.03</v>
      </c>
      <c r="F2464" s="11">
        <v>4.7335655042000004</v>
      </c>
      <c r="G2464" s="11">
        <v>45.457785000000001</v>
      </c>
      <c r="H2464" s="8">
        <f t="shared" si="90"/>
        <v>627.39725677425986</v>
      </c>
      <c r="K2464" s="63"/>
      <c r="L2464" s="63"/>
      <c r="M2464" s="63"/>
    </row>
    <row r="2465" spans="2:13" outlineLevel="1">
      <c r="B2465" s="36">
        <v>42722</v>
      </c>
      <c r="C2465" s="37">
        <v>0.4375</v>
      </c>
      <c r="D2465" s="39">
        <v>6.1468530000000001</v>
      </c>
      <c r="E2465" s="39">
        <v>45.04</v>
      </c>
      <c r="F2465" s="11">
        <v>6.1450089441000006</v>
      </c>
      <c r="G2465" s="11">
        <v>45.467880000000001</v>
      </c>
      <c r="H2465" s="8">
        <f t="shared" si="90"/>
        <v>814.41106278053451</v>
      </c>
      <c r="K2465" s="63"/>
      <c r="L2465" s="63"/>
      <c r="M2465" s="63"/>
    </row>
    <row r="2466" spans="2:13" outlineLevel="1">
      <c r="B2466" s="36">
        <v>42722</v>
      </c>
      <c r="C2466" s="37">
        <v>0.45833333333333331</v>
      </c>
      <c r="D2466" s="39">
        <v>5.8720970000000001</v>
      </c>
      <c r="E2466" s="39">
        <v>45.04</v>
      </c>
      <c r="F2466" s="11">
        <v>5.8703353709000003</v>
      </c>
      <c r="G2466" s="11">
        <v>45.467880000000001</v>
      </c>
      <c r="H2466" s="8">
        <f t="shared" si="90"/>
        <v>778.0079918163633</v>
      </c>
      <c r="K2466" s="63"/>
      <c r="L2466" s="63"/>
      <c r="M2466" s="63"/>
    </row>
    <row r="2467" spans="2:13" outlineLevel="1">
      <c r="B2467" s="36">
        <v>42722</v>
      </c>
      <c r="C2467" s="37">
        <v>0.47916666666666669</v>
      </c>
      <c r="D2467" s="39">
        <v>6.1626799999999999</v>
      </c>
      <c r="E2467" s="39">
        <v>45.04</v>
      </c>
      <c r="F2467" s="11">
        <v>6.1608311960000002</v>
      </c>
      <c r="G2467" s="11">
        <v>45.467880000000001</v>
      </c>
      <c r="H2467" s="8">
        <f t="shared" si="90"/>
        <v>816.50801936801554</v>
      </c>
      <c r="K2467" s="63"/>
      <c r="L2467" s="63"/>
      <c r="M2467" s="63"/>
    </row>
    <row r="2468" spans="2:13" outlineLevel="1">
      <c r="B2468" s="36">
        <v>42722</v>
      </c>
      <c r="C2468" s="37">
        <v>0.5</v>
      </c>
      <c r="D2468" s="39">
        <v>6.3491630000000008</v>
      </c>
      <c r="E2468" s="39">
        <v>45.03</v>
      </c>
      <c r="F2468" s="11">
        <v>6.3472582511000013</v>
      </c>
      <c r="G2468" s="11">
        <v>45.457785000000001</v>
      </c>
      <c r="H2468" s="8">
        <f t="shared" si="90"/>
        <v>841.27966777782035</v>
      </c>
      <c r="K2468" s="63"/>
      <c r="L2468" s="63"/>
      <c r="M2468" s="63"/>
    </row>
    <row r="2469" spans="2:13" outlineLevel="1">
      <c r="B2469" s="36">
        <v>42722</v>
      </c>
      <c r="C2469" s="37">
        <v>0.52083333333333337</v>
      </c>
      <c r="D2469" s="39">
        <v>6.1630249999999993</v>
      </c>
      <c r="E2469" s="39">
        <v>39.5</v>
      </c>
      <c r="F2469" s="11">
        <v>6.1611760924999999</v>
      </c>
      <c r="G2469" s="11">
        <v>39.875250000000001</v>
      </c>
      <c r="H2469" s="8">
        <f t="shared" si="90"/>
        <v>851.01090748253944</v>
      </c>
      <c r="K2469" s="63"/>
      <c r="L2469" s="63"/>
      <c r="M2469" s="63"/>
    </row>
    <row r="2470" spans="2:13" outlineLevel="1">
      <c r="B2470" s="36">
        <v>42722</v>
      </c>
      <c r="C2470" s="37">
        <v>0.54166666666666663</v>
      </c>
      <c r="D2470" s="39">
        <v>6.4459099999999996</v>
      </c>
      <c r="E2470" s="39">
        <v>40.93</v>
      </c>
      <c r="F2470" s="11">
        <v>6.4439762269999994</v>
      </c>
      <c r="G2470" s="11">
        <v>41.318835</v>
      </c>
      <c r="H2470" s="8">
        <f t="shared" si="90"/>
        <v>880.77017793866435</v>
      </c>
      <c r="K2470" s="63"/>
      <c r="L2470" s="63"/>
      <c r="M2470" s="63"/>
    </row>
    <row r="2471" spans="2:13" outlineLevel="1">
      <c r="B2471" s="36">
        <v>42722</v>
      </c>
      <c r="C2471" s="37">
        <v>0.5625</v>
      </c>
      <c r="D2471" s="39">
        <v>6.3948590000000003</v>
      </c>
      <c r="E2471" s="39">
        <v>38.96</v>
      </c>
      <c r="F2471" s="11">
        <v>6.3929405423000008</v>
      </c>
      <c r="G2471" s="11">
        <v>39.330120000000001</v>
      </c>
      <c r="H2471" s="8">
        <f t="shared" si="90"/>
        <v>886.50829784787607</v>
      </c>
      <c r="K2471" s="63"/>
      <c r="L2471" s="63"/>
      <c r="M2471" s="63"/>
    </row>
    <row r="2472" spans="2:13" outlineLevel="1">
      <c r="B2472" s="36">
        <v>42722</v>
      </c>
      <c r="C2472" s="37">
        <v>0.58333333333333337</v>
      </c>
      <c r="D2472" s="39">
        <v>6.2626739999999996</v>
      </c>
      <c r="E2472" s="39">
        <v>43.7</v>
      </c>
      <c r="F2472" s="11">
        <v>6.2607951978000003</v>
      </c>
      <c r="G2472" s="11">
        <v>44.115150000000007</v>
      </c>
      <c r="H2472" s="8">
        <f t="shared" si="90"/>
        <v>838.22562593817338</v>
      </c>
      <c r="K2472" s="63"/>
      <c r="L2472" s="63"/>
      <c r="M2472" s="63"/>
    </row>
    <row r="2473" spans="2:13" outlineLevel="1">
      <c r="B2473" s="36">
        <v>42722</v>
      </c>
      <c r="C2473" s="37">
        <v>0.60416666666666663</v>
      </c>
      <c r="D2473" s="39">
        <v>6.0370540000000004</v>
      </c>
      <c r="E2473" s="39">
        <v>38.119999999999997</v>
      </c>
      <c r="F2473" s="11">
        <v>6.0352428838000005</v>
      </c>
      <c r="G2473" s="11">
        <v>38.482140000000001</v>
      </c>
      <c r="H2473" s="8">
        <f t="shared" si="90"/>
        <v>842.0241717280046</v>
      </c>
      <c r="K2473" s="63"/>
      <c r="L2473" s="63"/>
      <c r="M2473" s="63"/>
    </row>
    <row r="2474" spans="2:13" outlineLevel="1">
      <c r="B2474" s="36">
        <v>42722</v>
      </c>
      <c r="C2474" s="37">
        <v>0.625</v>
      </c>
      <c r="D2474" s="39">
        <v>5.5394939999999995</v>
      </c>
      <c r="E2474" s="39">
        <v>42.93</v>
      </c>
      <c r="F2474" s="11">
        <v>5.5378321518</v>
      </c>
      <c r="G2474" s="11">
        <v>43.337835000000005</v>
      </c>
      <c r="H2474" s="8">
        <f t="shared" si="90"/>
        <v>745.73646696799653</v>
      </c>
      <c r="K2474" s="63"/>
      <c r="L2474" s="63"/>
      <c r="M2474" s="63"/>
    </row>
    <row r="2475" spans="2:13" outlineLevel="1">
      <c r="B2475" s="36">
        <v>42722</v>
      </c>
      <c r="C2475" s="37">
        <v>0.64583333333333337</v>
      </c>
      <c r="D2475" s="39">
        <v>4.8673440000000001</v>
      </c>
      <c r="E2475" s="39">
        <v>37.909999999999997</v>
      </c>
      <c r="F2475" s="11">
        <v>4.8658837968000004</v>
      </c>
      <c r="G2475" s="11">
        <v>38.270144999999999</v>
      </c>
      <c r="H2475" s="8">
        <f t="shared" si="90"/>
        <v>679.90923737371349</v>
      </c>
      <c r="K2475" s="63"/>
      <c r="L2475" s="63"/>
      <c r="M2475" s="63"/>
    </row>
    <row r="2476" spans="2:13" outlineLevel="1">
      <c r="B2476" s="36">
        <v>42722</v>
      </c>
      <c r="C2476" s="37">
        <v>0.66666666666666663</v>
      </c>
      <c r="D2476" s="39">
        <v>4.2043109999999997</v>
      </c>
      <c r="E2476" s="39">
        <v>39.840000000000003</v>
      </c>
      <c r="F2476" s="11">
        <v>4.2030497066999999</v>
      </c>
      <c r="G2476" s="11">
        <v>40.218480000000007</v>
      </c>
      <c r="H2476" s="8">
        <f t="shared" si="90"/>
        <v>579.1025772246802</v>
      </c>
      <c r="K2476" s="63"/>
      <c r="L2476" s="63"/>
      <c r="M2476" s="63"/>
    </row>
    <row r="2477" spans="2:13" outlineLevel="1">
      <c r="B2477" s="36">
        <v>42722</v>
      </c>
      <c r="C2477" s="37">
        <v>0.6875</v>
      </c>
      <c r="D2477" s="39">
        <v>3.4711959999999999</v>
      </c>
      <c r="E2477" s="39">
        <v>42.05</v>
      </c>
      <c r="F2477" s="11">
        <v>3.4701546412000002</v>
      </c>
      <c r="G2477" s="11">
        <v>42.449475</v>
      </c>
      <c r="H2477" s="8">
        <f t="shared" si="90"/>
        <v>470.38128344584663</v>
      </c>
      <c r="K2477" s="63"/>
      <c r="L2477" s="63"/>
      <c r="M2477" s="63"/>
    </row>
    <row r="2478" spans="2:13" outlineLevel="1">
      <c r="B2478" s="36">
        <v>42722</v>
      </c>
      <c r="C2478" s="37">
        <v>0.70833333333333337</v>
      </c>
      <c r="D2478" s="39">
        <v>2.4886779999999997</v>
      </c>
      <c r="E2478" s="39">
        <v>43.57</v>
      </c>
      <c r="F2478" s="11">
        <v>2.4879313965999996</v>
      </c>
      <c r="G2478" s="11">
        <v>43.983915000000003</v>
      </c>
      <c r="H2478" s="8">
        <f t="shared" si="90"/>
        <v>333.42282552091427</v>
      </c>
      <c r="K2478" s="63"/>
      <c r="L2478" s="63"/>
      <c r="M2478" s="63"/>
    </row>
    <row r="2479" spans="2:13" outlineLevel="1">
      <c r="B2479" s="36">
        <v>42722</v>
      </c>
      <c r="C2479" s="37">
        <v>0.72916666666666663</v>
      </c>
      <c r="D2479" s="39">
        <v>1.6464099999999999</v>
      </c>
      <c r="E2479" s="39">
        <v>45.03</v>
      </c>
      <c r="F2479" s="11">
        <v>1.6459160770000001</v>
      </c>
      <c r="G2479" s="11">
        <v>45.457785000000001</v>
      </c>
      <c r="H2479" s="8">
        <f t="shared" ref="H2479:H2542" si="91">F2479*($B$6-G2479)</f>
        <v>218.15336254969057</v>
      </c>
      <c r="K2479" s="63"/>
      <c r="L2479" s="63"/>
      <c r="M2479" s="63"/>
    </row>
    <row r="2480" spans="2:13" outlineLevel="1">
      <c r="B2480" s="36">
        <v>42722</v>
      </c>
      <c r="C2480" s="37">
        <v>0.75</v>
      </c>
      <c r="D2480" s="39">
        <v>0.86342799999999997</v>
      </c>
      <c r="E2480" s="39">
        <v>45.03</v>
      </c>
      <c r="F2480" s="11">
        <v>0.86316897160000006</v>
      </c>
      <c r="G2480" s="11">
        <v>45.457785000000001</v>
      </c>
      <c r="H2480" s="8">
        <f t="shared" si="91"/>
        <v>114.4063274151361</v>
      </c>
      <c r="K2480" s="63"/>
      <c r="L2480" s="63"/>
      <c r="M2480" s="63"/>
    </row>
    <row r="2481" spans="2:13" outlineLevel="1">
      <c r="B2481" s="36">
        <v>42722</v>
      </c>
      <c r="C2481" s="37">
        <v>0.77083333333333337</v>
      </c>
      <c r="D2481" s="39">
        <v>0.34735400000000005</v>
      </c>
      <c r="E2481" s="39">
        <v>45.02</v>
      </c>
      <c r="F2481" s="11">
        <v>0.34724979380000004</v>
      </c>
      <c r="G2481" s="11">
        <v>45.447690000000009</v>
      </c>
      <c r="H2481" s="8">
        <f t="shared" si="91"/>
        <v>46.028762315213676</v>
      </c>
      <c r="K2481" s="63"/>
      <c r="L2481" s="63"/>
      <c r="M2481" s="63"/>
    </row>
    <row r="2482" spans="2:13" outlineLevel="1">
      <c r="B2482" s="36">
        <v>42722</v>
      </c>
      <c r="C2482" s="37">
        <v>0.79166666666666663</v>
      </c>
      <c r="D2482" s="39">
        <v>0.11483000000000002</v>
      </c>
      <c r="E2482" s="39">
        <v>45.03</v>
      </c>
      <c r="F2482" s="11">
        <v>0.11479555100000002</v>
      </c>
      <c r="G2482" s="11">
        <v>45.457785000000001</v>
      </c>
      <c r="H2482" s="8">
        <f t="shared" si="91"/>
        <v>15.215256601685468</v>
      </c>
      <c r="K2482" s="63"/>
      <c r="L2482" s="63"/>
      <c r="M2482" s="63"/>
    </row>
    <row r="2483" spans="2:13" outlineLevel="1">
      <c r="B2483" s="36">
        <v>42722</v>
      </c>
      <c r="C2483" s="37">
        <v>0.8125</v>
      </c>
      <c r="D2483" s="39">
        <v>8.5579999999999996E-3</v>
      </c>
      <c r="E2483" s="39">
        <v>45.03</v>
      </c>
      <c r="F2483" s="11">
        <v>8.5554325999999993E-3</v>
      </c>
      <c r="G2483" s="11">
        <v>45.457785000000001</v>
      </c>
      <c r="H2483" s="8">
        <f t="shared" si="91"/>
        <v>1.1339559870872089</v>
      </c>
      <c r="K2483" s="63"/>
      <c r="L2483" s="63"/>
      <c r="M2483" s="63"/>
    </row>
    <row r="2484" spans="2:13" outlineLevel="1">
      <c r="B2484" s="36">
        <v>42722</v>
      </c>
      <c r="C2484" s="37">
        <v>0.83333333333333337</v>
      </c>
      <c r="D2484" s="39">
        <v>0</v>
      </c>
      <c r="E2484" s="39">
        <v>45.03</v>
      </c>
      <c r="F2484" s="11">
        <v>0</v>
      </c>
      <c r="G2484" s="11">
        <v>45.457785000000001</v>
      </c>
      <c r="H2484" s="8">
        <f t="shared" si="91"/>
        <v>0</v>
      </c>
      <c r="K2484" s="63"/>
      <c r="L2484" s="63"/>
      <c r="M2484" s="63"/>
    </row>
    <row r="2485" spans="2:13" outlineLevel="1">
      <c r="B2485" s="36">
        <v>42722</v>
      </c>
      <c r="C2485" s="37">
        <v>0.85416666666666663</v>
      </c>
      <c r="D2485" s="39">
        <v>0</v>
      </c>
      <c r="E2485" s="39">
        <v>41.96</v>
      </c>
      <c r="F2485" s="11">
        <v>0</v>
      </c>
      <c r="G2485" s="11">
        <v>42.358620000000002</v>
      </c>
      <c r="H2485" s="8">
        <f t="shared" si="91"/>
        <v>0</v>
      </c>
      <c r="K2485" s="63"/>
      <c r="L2485" s="63"/>
      <c r="M2485" s="63"/>
    </row>
    <row r="2486" spans="2:13" outlineLevel="1">
      <c r="B2486" s="36">
        <v>42722</v>
      </c>
      <c r="C2486" s="37">
        <v>0.875</v>
      </c>
      <c r="D2486" s="39">
        <v>0</v>
      </c>
      <c r="E2486" s="39">
        <v>39.26</v>
      </c>
      <c r="F2486" s="11">
        <v>0</v>
      </c>
      <c r="G2486" s="11">
        <v>39.63297</v>
      </c>
      <c r="H2486" s="8">
        <f t="shared" si="91"/>
        <v>0</v>
      </c>
      <c r="K2486" s="63"/>
      <c r="L2486" s="63"/>
      <c r="M2486" s="63"/>
    </row>
    <row r="2487" spans="2:13" outlineLevel="1">
      <c r="B2487" s="36">
        <v>42722</v>
      </c>
      <c r="C2487" s="37">
        <v>0.89583333333333337</v>
      </c>
      <c r="D2487" s="39">
        <v>0</v>
      </c>
      <c r="E2487" s="39">
        <v>37.630000000000003</v>
      </c>
      <c r="F2487" s="11">
        <v>0</v>
      </c>
      <c r="G2487" s="11">
        <v>37.987485000000007</v>
      </c>
      <c r="H2487" s="8">
        <f t="shared" si="91"/>
        <v>0</v>
      </c>
      <c r="K2487" s="63"/>
      <c r="L2487" s="63"/>
      <c r="M2487" s="63"/>
    </row>
    <row r="2488" spans="2:13" outlineLevel="1">
      <c r="B2488" s="36">
        <v>42722</v>
      </c>
      <c r="C2488" s="37">
        <v>0.91666666666666663</v>
      </c>
      <c r="D2488" s="39">
        <v>0</v>
      </c>
      <c r="E2488" s="39">
        <v>39.619999999999997</v>
      </c>
      <c r="F2488" s="11">
        <v>0</v>
      </c>
      <c r="G2488" s="11">
        <v>39.996389999999998</v>
      </c>
      <c r="H2488" s="8">
        <f t="shared" si="91"/>
        <v>0</v>
      </c>
      <c r="K2488" s="63"/>
      <c r="L2488" s="63"/>
      <c r="M2488" s="63"/>
    </row>
    <row r="2489" spans="2:13" outlineLevel="1">
      <c r="B2489" s="36">
        <v>42722</v>
      </c>
      <c r="C2489" s="37">
        <v>0.9375</v>
      </c>
      <c r="D2489" s="39">
        <v>0</v>
      </c>
      <c r="E2489" s="39">
        <v>38.46</v>
      </c>
      <c r="F2489" s="11">
        <v>0</v>
      </c>
      <c r="G2489" s="11">
        <v>38.825370000000007</v>
      </c>
      <c r="H2489" s="8">
        <f t="shared" si="91"/>
        <v>0</v>
      </c>
      <c r="K2489" s="63"/>
      <c r="L2489" s="63"/>
      <c r="M2489" s="63"/>
    </row>
    <row r="2490" spans="2:13" outlineLevel="1">
      <c r="B2490" s="36">
        <v>42722</v>
      </c>
      <c r="C2490" s="37">
        <v>0.95833333333333337</v>
      </c>
      <c r="D2490" s="39">
        <v>0</v>
      </c>
      <c r="E2490" s="39">
        <v>37.32</v>
      </c>
      <c r="F2490" s="11">
        <v>0</v>
      </c>
      <c r="G2490" s="11">
        <v>37.67454</v>
      </c>
      <c r="H2490" s="8">
        <f t="shared" si="91"/>
        <v>0</v>
      </c>
      <c r="K2490" s="63"/>
      <c r="L2490" s="63"/>
      <c r="M2490" s="63"/>
    </row>
    <row r="2491" spans="2:13" outlineLevel="1">
      <c r="B2491" s="36">
        <v>42722</v>
      </c>
      <c r="C2491" s="37">
        <v>0.97916666666666663</v>
      </c>
      <c r="D2491" s="39">
        <v>0</v>
      </c>
      <c r="E2491" s="39">
        <v>38.36</v>
      </c>
      <c r="F2491" s="11">
        <v>0</v>
      </c>
      <c r="G2491" s="11">
        <v>38.724420000000002</v>
      </c>
      <c r="H2491" s="8">
        <f t="shared" si="91"/>
        <v>0</v>
      </c>
      <c r="K2491" s="63"/>
      <c r="L2491" s="63"/>
      <c r="M2491" s="63"/>
    </row>
    <row r="2492" spans="2:13" outlineLevel="1">
      <c r="B2492" s="36">
        <v>42723</v>
      </c>
      <c r="C2492" s="37">
        <v>2.0833333333333332E-2</v>
      </c>
      <c r="D2492" s="39">
        <v>0</v>
      </c>
      <c r="E2492" s="39">
        <v>36.49</v>
      </c>
      <c r="F2492" s="11">
        <v>0</v>
      </c>
      <c r="G2492" s="11">
        <v>36.836655000000007</v>
      </c>
      <c r="H2492" s="8">
        <f t="shared" si="91"/>
        <v>0</v>
      </c>
      <c r="K2492" s="63"/>
      <c r="L2492" s="63"/>
      <c r="M2492" s="63"/>
    </row>
    <row r="2493" spans="2:13" outlineLevel="1">
      <c r="B2493" s="36">
        <v>42723</v>
      </c>
      <c r="C2493" s="37">
        <v>4.1666666666666664E-2</v>
      </c>
      <c r="D2493" s="39">
        <v>0</v>
      </c>
      <c r="E2493" s="39">
        <v>35.83</v>
      </c>
      <c r="F2493" s="11">
        <v>0</v>
      </c>
      <c r="G2493" s="11">
        <v>36.170385000000003</v>
      </c>
      <c r="H2493" s="8">
        <f t="shared" si="91"/>
        <v>0</v>
      </c>
      <c r="K2493" s="63"/>
      <c r="L2493" s="63"/>
      <c r="M2493" s="63"/>
    </row>
    <row r="2494" spans="2:13" outlineLevel="1">
      <c r="B2494" s="36">
        <v>42723</v>
      </c>
      <c r="C2494" s="37">
        <v>6.25E-2</v>
      </c>
      <c r="D2494" s="39">
        <v>0</v>
      </c>
      <c r="E2494" s="39">
        <v>40.76</v>
      </c>
      <c r="F2494" s="11">
        <v>0</v>
      </c>
      <c r="G2494" s="11">
        <v>41.147219999999997</v>
      </c>
      <c r="H2494" s="8">
        <f t="shared" si="91"/>
        <v>0</v>
      </c>
      <c r="K2494" s="63"/>
      <c r="L2494" s="63"/>
      <c r="M2494" s="63"/>
    </row>
    <row r="2495" spans="2:13" outlineLevel="1">
      <c r="B2495" s="36">
        <v>42723</v>
      </c>
      <c r="C2495" s="37">
        <v>8.3333333333333329E-2</v>
      </c>
      <c r="D2495" s="39">
        <v>0</v>
      </c>
      <c r="E2495" s="39">
        <v>39.520000000000003</v>
      </c>
      <c r="F2495" s="11">
        <v>0</v>
      </c>
      <c r="G2495" s="11">
        <v>39.895440000000008</v>
      </c>
      <c r="H2495" s="8">
        <f t="shared" si="91"/>
        <v>0</v>
      </c>
      <c r="K2495" s="63"/>
      <c r="L2495" s="63"/>
      <c r="M2495" s="63"/>
    </row>
    <row r="2496" spans="2:13" outlineLevel="1">
      <c r="B2496" s="36">
        <v>42723</v>
      </c>
      <c r="C2496" s="37">
        <v>0.10416666666666667</v>
      </c>
      <c r="D2496" s="39">
        <v>0</v>
      </c>
      <c r="E2496" s="39">
        <v>44.02</v>
      </c>
      <c r="F2496" s="11">
        <v>0</v>
      </c>
      <c r="G2496" s="11">
        <v>44.438190000000006</v>
      </c>
      <c r="H2496" s="8">
        <f t="shared" si="91"/>
        <v>0</v>
      </c>
      <c r="K2496" s="63"/>
      <c r="L2496" s="63"/>
      <c r="M2496" s="63"/>
    </row>
    <row r="2497" spans="2:13" outlineLevel="1">
      <c r="B2497" s="36">
        <v>42723</v>
      </c>
      <c r="C2497" s="37">
        <v>0.125</v>
      </c>
      <c r="D2497" s="39">
        <v>0</v>
      </c>
      <c r="E2497" s="39">
        <v>42.25</v>
      </c>
      <c r="F2497" s="11">
        <v>0</v>
      </c>
      <c r="G2497" s="11">
        <v>42.651375000000002</v>
      </c>
      <c r="H2497" s="8">
        <f t="shared" si="91"/>
        <v>0</v>
      </c>
      <c r="K2497" s="63"/>
      <c r="L2497" s="63"/>
      <c r="M2497" s="63"/>
    </row>
    <row r="2498" spans="2:13" outlineLevel="1">
      <c r="B2498" s="36">
        <v>42723</v>
      </c>
      <c r="C2498" s="37">
        <v>0.14583333333333334</v>
      </c>
      <c r="D2498" s="39">
        <v>0</v>
      </c>
      <c r="E2498" s="39">
        <v>40.58</v>
      </c>
      <c r="F2498" s="11">
        <v>0</v>
      </c>
      <c r="G2498" s="11">
        <v>40.965510000000002</v>
      </c>
      <c r="H2498" s="8">
        <f t="shared" si="91"/>
        <v>0</v>
      </c>
      <c r="K2498" s="63"/>
      <c r="L2498" s="63"/>
      <c r="M2498" s="63"/>
    </row>
    <row r="2499" spans="2:13" outlineLevel="1">
      <c r="B2499" s="36">
        <v>42723</v>
      </c>
      <c r="C2499" s="37">
        <v>0.16666666666666666</v>
      </c>
      <c r="D2499" s="39">
        <v>0</v>
      </c>
      <c r="E2499" s="39">
        <v>40.58</v>
      </c>
      <c r="F2499" s="11">
        <v>0</v>
      </c>
      <c r="G2499" s="11">
        <v>40.965510000000002</v>
      </c>
      <c r="H2499" s="8">
        <f t="shared" si="91"/>
        <v>0</v>
      </c>
      <c r="K2499" s="63"/>
      <c r="L2499" s="63"/>
      <c r="M2499" s="63"/>
    </row>
    <row r="2500" spans="2:13" outlineLevel="1">
      <c r="B2500" s="36">
        <v>42723</v>
      </c>
      <c r="C2500" s="37">
        <v>0.1875</v>
      </c>
      <c r="D2500" s="39">
        <v>0</v>
      </c>
      <c r="E2500" s="39">
        <v>40.21</v>
      </c>
      <c r="F2500" s="11">
        <v>0</v>
      </c>
      <c r="G2500" s="11">
        <v>40.591995000000004</v>
      </c>
      <c r="H2500" s="8">
        <f t="shared" si="91"/>
        <v>0</v>
      </c>
      <c r="K2500" s="63"/>
      <c r="L2500" s="63"/>
      <c r="M2500" s="63"/>
    </row>
    <row r="2501" spans="2:13" outlineLevel="1">
      <c r="B2501" s="36">
        <v>42723</v>
      </c>
      <c r="C2501" s="37">
        <v>0.20833333333333334</v>
      </c>
      <c r="D2501" s="39">
        <v>0</v>
      </c>
      <c r="E2501" s="39">
        <v>39.97</v>
      </c>
      <c r="F2501" s="11">
        <v>0</v>
      </c>
      <c r="G2501" s="11">
        <v>40.349715000000003</v>
      </c>
      <c r="H2501" s="8">
        <f t="shared" si="91"/>
        <v>0</v>
      </c>
      <c r="K2501" s="63"/>
      <c r="L2501" s="63"/>
      <c r="M2501" s="63"/>
    </row>
    <row r="2502" spans="2:13" outlineLevel="1">
      <c r="B2502" s="36">
        <v>42723</v>
      </c>
      <c r="C2502" s="37">
        <v>0.22916666666666666</v>
      </c>
      <c r="D2502" s="39">
        <v>4.3115000000000001E-2</v>
      </c>
      <c r="E2502" s="39">
        <v>44.99</v>
      </c>
      <c r="F2502" s="11">
        <v>4.3102065500000002E-2</v>
      </c>
      <c r="G2502" s="11">
        <v>45.417405000000002</v>
      </c>
      <c r="H2502" s="8">
        <f t="shared" si="91"/>
        <v>5.7145836938499723</v>
      </c>
      <c r="K2502" s="63"/>
      <c r="L2502" s="63"/>
      <c r="M2502" s="63"/>
    </row>
    <row r="2503" spans="2:13" outlineLevel="1">
      <c r="B2503" s="36">
        <v>42723</v>
      </c>
      <c r="C2503" s="37">
        <v>0.25</v>
      </c>
      <c r="D2503" s="39">
        <v>0.28552899999999998</v>
      </c>
      <c r="E2503" s="39">
        <v>42.6</v>
      </c>
      <c r="F2503" s="11">
        <v>0.28544334129999999</v>
      </c>
      <c r="G2503" s="11">
        <v>43.004700000000007</v>
      </c>
      <c r="H2503" s="8">
        <f t="shared" si="91"/>
        <v>38.533509491795883</v>
      </c>
      <c r="K2503" s="63"/>
      <c r="L2503" s="63"/>
      <c r="M2503" s="63"/>
    </row>
    <row r="2504" spans="2:13" outlineLevel="1">
      <c r="B2504" s="36">
        <v>42723</v>
      </c>
      <c r="C2504" s="37">
        <v>0.27083333333333331</v>
      </c>
      <c r="D2504" s="39">
        <v>0.83590300000000006</v>
      </c>
      <c r="E2504" s="39">
        <v>45.92</v>
      </c>
      <c r="F2504" s="11">
        <v>0.83565222910000014</v>
      </c>
      <c r="G2504" s="11">
        <v>46.356240000000007</v>
      </c>
      <c r="H2504" s="8">
        <f t="shared" si="91"/>
        <v>110.00840149110542</v>
      </c>
      <c r="K2504" s="63"/>
      <c r="L2504" s="63"/>
      <c r="M2504" s="63"/>
    </row>
    <row r="2505" spans="2:13" outlineLevel="1">
      <c r="B2505" s="36">
        <v>42723</v>
      </c>
      <c r="C2505" s="37">
        <v>0.29166666666666669</v>
      </c>
      <c r="D2505" s="39">
        <v>1.147302</v>
      </c>
      <c r="E2505" s="39">
        <v>43.74</v>
      </c>
      <c r="F2505" s="11">
        <v>1.1469578094000001</v>
      </c>
      <c r="G2505" s="11">
        <v>44.155530000000006</v>
      </c>
      <c r="H2505" s="8">
        <f t="shared" si="91"/>
        <v>153.51396011150405</v>
      </c>
      <c r="K2505" s="63"/>
      <c r="L2505" s="63"/>
      <c r="M2505" s="63"/>
    </row>
    <row r="2506" spans="2:13" outlineLevel="1">
      <c r="B2506" s="36">
        <v>42723</v>
      </c>
      <c r="C2506" s="37">
        <v>0.3125</v>
      </c>
      <c r="D2506" s="39">
        <v>1.115777</v>
      </c>
      <c r="E2506" s="39">
        <v>38.979999999999997</v>
      </c>
      <c r="F2506" s="11">
        <v>1.1154422669000001</v>
      </c>
      <c r="G2506" s="11">
        <v>39.35031</v>
      </c>
      <c r="H2506" s="8">
        <f t="shared" si="91"/>
        <v>154.65572451858228</v>
      </c>
      <c r="K2506" s="63"/>
      <c r="L2506" s="63"/>
      <c r="M2506" s="63"/>
    </row>
    <row r="2507" spans="2:13" outlineLevel="1">
      <c r="B2507" s="36">
        <v>42723</v>
      </c>
      <c r="C2507" s="37">
        <v>0.33333333333333331</v>
      </c>
      <c r="D2507" s="39">
        <v>1.4158660000000001</v>
      </c>
      <c r="E2507" s="39">
        <v>40.840000000000003</v>
      </c>
      <c r="F2507" s="11">
        <v>1.4154412402000001</v>
      </c>
      <c r="G2507" s="11">
        <v>41.227980000000009</v>
      </c>
      <c r="H2507" s="8">
        <f t="shared" si="91"/>
        <v>193.59275761345921</v>
      </c>
      <c r="K2507" s="63"/>
      <c r="L2507" s="63"/>
      <c r="M2507" s="63"/>
    </row>
    <row r="2508" spans="2:13" outlineLevel="1">
      <c r="B2508" s="36">
        <v>42723</v>
      </c>
      <c r="C2508" s="37">
        <v>0.35416666666666669</v>
      </c>
      <c r="D2508" s="39">
        <v>1.5087840000000001</v>
      </c>
      <c r="E2508" s="39">
        <v>39.85</v>
      </c>
      <c r="F2508" s="11">
        <v>1.5083313648000001</v>
      </c>
      <c r="G2508" s="11">
        <v>40.228575000000006</v>
      </c>
      <c r="H2508" s="8">
        <f t="shared" si="91"/>
        <v>207.80496150069084</v>
      </c>
      <c r="K2508" s="63"/>
      <c r="L2508" s="63"/>
      <c r="M2508" s="63"/>
    </row>
    <row r="2509" spans="2:13" outlineLevel="1">
      <c r="B2509" s="36">
        <v>42723</v>
      </c>
      <c r="C2509" s="37">
        <v>0.375</v>
      </c>
      <c r="D2509" s="39">
        <v>1.8604609999999999</v>
      </c>
      <c r="E2509" s="39">
        <v>40.659999999999997</v>
      </c>
      <c r="F2509" s="11">
        <v>1.8599028617</v>
      </c>
      <c r="G2509" s="11">
        <v>41.04627</v>
      </c>
      <c r="H2509" s="8">
        <f t="shared" si="91"/>
        <v>254.72063434748915</v>
      </c>
      <c r="K2509" s="63"/>
      <c r="L2509" s="63"/>
      <c r="M2509" s="63"/>
    </row>
    <row r="2510" spans="2:13" outlineLevel="1">
      <c r="B2510" s="36">
        <v>42723</v>
      </c>
      <c r="C2510" s="37">
        <v>0.39583333333333331</v>
      </c>
      <c r="D2510" s="39">
        <v>3.1336050000000002</v>
      </c>
      <c r="E2510" s="39">
        <v>39.67</v>
      </c>
      <c r="F2510" s="11">
        <v>3.1326649185000002</v>
      </c>
      <c r="G2510" s="11">
        <v>40.046865000000004</v>
      </c>
      <c r="H2510" s="8">
        <f t="shared" si="91"/>
        <v>432.16094641159452</v>
      </c>
      <c r="K2510" s="63"/>
      <c r="L2510" s="63"/>
      <c r="M2510" s="63"/>
    </row>
    <row r="2511" spans="2:13" outlineLevel="1">
      <c r="B2511" s="36">
        <v>42723</v>
      </c>
      <c r="C2511" s="37">
        <v>0.41666666666666669</v>
      </c>
      <c r="D2511" s="39">
        <v>4.2662420000000001</v>
      </c>
      <c r="E2511" s="39">
        <v>39.57</v>
      </c>
      <c r="F2511" s="11">
        <v>4.2649621274000005</v>
      </c>
      <c r="G2511" s="11">
        <v>39.945914999999999</v>
      </c>
      <c r="H2511" s="8">
        <f t="shared" si="91"/>
        <v>588.79544405786044</v>
      </c>
      <c r="K2511" s="63"/>
      <c r="L2511" s="63"/>
      <c r="M2511" s="63"/>
    </row>
    <row r="2512" spans="2:13" outlineLevel="1">
      <c r="B2512" s="36">
        <v>42723</v>
      </c>
      <c r="C2512" s="37">
        <v>0.4375</v>
      </c>
      <c r="D2512" s="39">
        <v>5.0583429999999998</v>
      </c>
      <c r="E2512" s="39">
        <v>39.630000000000003</v>
      </c>
      <c r="F2512" s="11">
        <v>5.0568254971000002</v>
      </c>
      <c r="G2512" s="11">
        <v>40.006485000000005</v>
      </c>
      <c r="H2512" s="8">
        <f t="shared" si="91"/>
        <v>697.80912508645133</v>
      </c>
      <c r="K2512" s="63"/>
      <c r="L2512" s="63"/>
      <c r="M2512" s="63"/>
    </row>
    <row r="2513" spans="2:13" outlineLevel="1">
      <c r="B2513" s="36">
        <v>42723</v>
      </c>
      <c r="C2513" s="37">
        <v>0.45833333333333331</v>
      </c>
      <c r="D2513" s="39">
        <v>5.8768279999999997</v>
      </c>
      <c r="E2513" s="39">
        <v>39.229999999999997</v>
      </c>
      <c r="F2513" s="11">
        <v>5.8750649515999998</v>
      </c>
      <c r="G2513" s="11">
        <v>39.602685000000001</v>
      </c>
      <c r="H2513" s="8">
        <f t="shared" si="91"/>
        <v>813.0932147520449</v>
      </c>
      <c r="K2513" s="63"/>
      <c r="L2513" s="63"/>
      <c r="M2513" s="63"/>
    </row>
    <row r="2514" spans="2:13" outlineLevel="1">
      <c r="B2514" s="36">
        <v>42723</v>
      </c>
      <c r="C2514" s="37">
        <v>0.47916666666666669</v>
      </c>
      <c r="D2514" s="39">
        <v>6.3331859999999995</v>
      </c>
      <c r="E2514" s="39">
        <v>38.979999999999997</v>
      </c>
      <c r="F2514" s="11">
        <v>6.3312860441999996</v>
      </c>
      <c r="G2514" s="11">
        <v>39.35031</v>
      </c>
      <c r="H2514" s="8">
        <f t="shared" si="91"/>
        <v>877.83084732965619</v>
      </c>
      <c r="K2514" s="63"/>
      <c r="L2514" s="63"/>
      <c r="M2514" s="63"/>
    </row>
    <row r="2515" spans="2:13" outlineLevel="1">
      <c r="B2515" s="36">
        <v>42723</v>
      </c>
      <c r="C2515" s="37">
        <v>0.5</v>
      </c>
      <c r="D2515" s="39">
        <v>6.3455069999999996</v>
      </c>
      <c r="E2515" s="39">
        <v>38.979999999999997</v>
      </c>
      <c r="F2515" s="11">
        <v>6.3436033478999994</v>
      </c>
      <c r="G2515" s="11">
        <v>39.35031</v>
      </c>
      <c r="H2515" s="8">
        <f t="shared" si="91"/>
        <v>879.53863766929703</v>
      </c>
      <c r="K2515" s="63"/>
      <c r="L2515" s="63"/>
      <c r="M2515" s="63"/>
    </row>
    <row r="2516" spans="2:13" outlineLevel="1">
      <c r="B2516" s="36">
        <v>42723</v>
      </c>
      <c r="C2516" s="37">
        <v>0.52083333333333337</v>
      </c>
      <c r="D2516" s="39">
        <v>6.3817409999999999</v>
      </c>
      <c r="E2516" s="39">
        <v>40.07</v>
      </c>
      <c r="F2516" s="11">
        <v>6.3798264777</v>
      </c>
      <c r="G2516" s="11">
        <v>40.450665000000001</v>
      </c>
      <c r="H2516" s="8">
        <f t="shared" si="91"/>
        <v>877.54088942302724</v>
      </c>
      <c r="K2516" s="63"/>
      <c r="L2516" s="63"/>
      <c r="M2516" s="63"/>
    </row>
    <row r="2517" spans="2:13" outlineLevel="1">
      <c r="B2517" s="36">
        <v>42723</v>
      </c>
      <c r="C2517" s="37">
        <v>0.54166666666666663</v>
      </c>
      <c r="D2517" s="39">
        <v>6.4338240000000004</v>
      </c>
      <c r="E2517" s="39">
        <v>39.020000000000003</v>
      </c>
      <c r="F2517" s="11">
        <v>6.4318938528000009</v>
      </c>
      <c r="G2517" s="11">
        <v>39.390690000000006</v>
      </c>
      <c r="H2517" s="8">
        <f t="shared" si="91"/>
        <v>891.52036892984961</v>
      </c>
      <c r="K2517" s="63"/>
      <c r="L2517" s="63"/>
      <c r="M2517" s="63"/>
    </row>
    <row r="2518" spans="2:13" outlineLevel="1">
      <c r="B2518" s="36">
        <v>42723</v>
      </c>
      <c r="C2518" s="37">
        <v>0.5625</v>
      </c>
      <c r="D2518" s="39">
        <v>6.4124059999999998</v>
      </c>
      <c r="E2518" s="39">
        <v>39.42</v>
      </c>
      <c r="F2518" s="11">
        <v>6.4104822781999999</v>
      </c>
      <c r="G2518" s="11">
        <v>39.794490000000003</v>
      </c>
      <c r="H2518" s="8">
        <f t="shared" si="91"/>
        <v>885.96397260459287</v>
      </c>
      <c r="K2518" s="63"/>
      <c r="L2518" s="63"/>
      <c r="M2518" s="63"/>
    </row>
    <row r="2519" spans="2:13" outlineLevel="1">
      <c r="B2519" s="36">
        <v>42723</v>
      </c>
      <c r="C2519" s="37">
        <v>0.58333333333333337</v>
      </c>
      <c r="D2519" s="39">
        <v>6.2202460000000004</v>
      </c>
      <c r="E2519" s="39">
        <v>40.35</v>
      </c>
      <c r="F2519" s="11">
        <v>6.2183799262000008</v>
      </c>
      <c r="G2519" s="11">
        <v>40.733325000000001</v>
      </c>
      <c r="H2519" s="8">
        <f t="shared" si="91"/>
        <v>853.57633635621949</v>
      </c>
      <c r="K2519" s="63"/>
      <c r="L2519" s="63"/>
      <c r="M2519" s="63"/>
    </row>
    <row r="2520" spans="2:13" outlineLevel="1">
      <c r="B2520" s="36">
        <v>42723</v>
      </c>
      <c r="C2520" s="37">
        <v>0.60416666666666663</v>
      </c>
      <c r="D2520" s="39">
        <v>5.9345230000000004</v>
      </c>
      <c r="E2520" s="39">
        <v>45.02</v>
      </c>
      <c r="F2520" s="11">
        <v>5.932742643100001</v>
      </c>
      <c r="G2520" s="11">
        <v>45.447690000000009</v>
      </c>
      <c r="H2520" s="8">
        <f t="shared" si="91"/>
        <v>786.39874197841061</v>
      </c>
      <c r="K2520" s="63"/>
      <c r="L2520" s="63"/>
      <c r="M2520" s="63"/>
    </row>
    <row r="2521" spans="2:13" outlineLevel="1">
      <c r="B2521" s="36">
        <v>42723</v>
      </c>
      <c r="C2521" s="37">
        <v>0.625</v>
      </c>
      <c r="D2521" s="39">
        <v>5.280392</v>
      </c>
      <c r="E2521" s="39">
        <v>45.25</v>
      </c>
      <c r="F2521" s="11">
        <v>5.2788078823999998</v>
      </c>
      <c r="G2521" s="11">
        <v>45.679875000000003</v>
      </c>
      <c r="H2521" s="8">
        <f t="shared" si="91"/>
        <v>698.49251885015326</v>
      </c>
      <c r="K2521" s="63"/>
      <c r="L2521" s="63"/>
      <c r="M2521" s="63"/>
    </row>
    <row r="2522" spans="2:13" outlineLevel="1">
      <c r="B2522" s="36">
        <v>42723</v>
      </c>
      <c r="C2522" s="37">
        <v>0.64583333333333337</v>
      </c>
      <c r="D2522" s="39">
        <v>4.7267719999999995</v>
      </c>
      <c r="E2522" s="39">
        <v>44.47</v>
      </c>
      <c r="F2522" s="11">
        <v>4.7253539683999994</v>
      </c>
      <c r="G2522" s="11">
        <v>44.892465000000001</v>
      </c>
      <c r="H2522" s="8">
        <f t="shared" si="91"/>
        <v>628.98021873619177</v>
      </c>
      <c r="K2522" s="63"/>
      <c r="L2522" s="63"/>
      <c r="M2522" s="63"/>
    </row>
    <row r="2523" spans="2:13" outlineLevel="1">
      <c r="B2523" s="36">
        <v>42723</v>
      </c>
      <c r="C2523" s="37">
        <v>0.66666666666666663</v>
      </c>
      <c r="D2523" s="39">
        <v>4.0512879999999996</v>
      </c>
      <c r="E2523" s="39">
        <v>45.65</v>
      </c>
      <c r="F2523" s="11">
        <v>4.0500726135999994</v>
      </c>
      <c r="G2523" s="11">
        <v>46.083674999999999</v>
      </c>
      <c r="H2523" s="8">
        <f t="shared" si="91"/>
        <v>534.2706951692569</v>
      </c>
      <c r="K2523" s="63"/>
      <c r="L2523" s="63"/>
      <c r="M2523" s="63"/>
    </row>
    <row r="2524" spans="2:13" outlineLevel="1">
      <c r="B2524" s="36">
        <v>42723</v>
      </c>
      <c r="C2524" s="37">
        <v>0.6875</v>
      </c>
      <c r="D2524" s="39">
        <v>2.9995919999999998</v>
      </c>
      <c r="E2524" s="39">
        <v>49.39</v>
      </c>
      <c r="F2524" s="11">
        <v>2.9986921224</v>
      </c>
      <c r="G2524" s="11">
        <v>49.859205000000003</v>
      </c>
      <c r="H2524" s="8">
        <f t="shared" si="91"/>
        <v>384.2547925245733</v>
      </c>
      <c r="K2524" s="63"/>
      <c r="L2524" s="63"/>
      <c r="M2524" s="63"/>
    </row>
    <row r="2525" spans="2:13" outlineLevel="1">
      <c r="B2525" s="36">
        <v>42723</v>
      </c>
      <c r="C2525" s="37">
        <v>0.70833333333333337</v>
      </c>
      <c r="D2525" s="39">
        <v>1.8004</v>
      </c>
      <c r="E2525" s="39">
        <v>50.83</v>
      </c>
      <c r="F2525" s="11">
        <v>1.7998598800000001</v>
      </c>
      <c r="G2525" s="11">
        <v>51.312885000000001</v>
      </c>
      <c r="H2525" s="8">
        <f t="shared" si="91"/>
        <v>228.01905560144621</v>
      </c>
      <c r="K2525" s="63"/>
      <c r="L2525" s="63"/>
      <c r="M2525" s="63"/>
    </row>
    <row r="2526" spans="2:13" outlineLevel="1">
      <c r="B2526" s="36">
        <v>42723</v>
      </c>
      <c r="C2526" s="37">
        <v>0.72916666666666663</v>
      </c>
      <c r="D2526" s="39">
        <v>1.1116269999999999</v>
      </c>
      <c r="E2526" s="39">
        <v>46.65</v>
      </c>
      <c r="F2526" s="11">
        <v>1.1112935119</v>
      </c>
      <c r="G2526" s="11">
        <v>47.093175000000002</v>
      </c>
      <c r="H2526" s="8">
        <f t="shared" si="91"/>
        <v>145.47590528592872</v>
      </c>
      <c r="K2526" s="63"/>
      <c r="L2526" s="63"/>
      <c r="M2526" s="63"/>
    </row>
    <row r="2527" spans="2:13" outlineLevel="1">
      <c r="B2527" s="36">
        <v>42723</v>
      </c>
      <c r="C2527" s="37">
        <v>0.75</v>
      </c>
      <c r="D2527" s="39">
        <v>1.2946900000000001</v>
      </c>
      <c r="E2527" s="39">
        <v>45.03</v>
      </c>
      <c r="F2527" s="11">
        <v>1.2943015930000001</v>
      </c>
      <c r="G2527" s="11">
        <v>45.457785000000001</v>
      </c>
      <c r="H2527" s="8">
        <f t="shared" si="91"/>
        <v>171.54960001424851</v>
      </c>
      <c r="K2527" s="63"/>
      <c r="L2527" s="63"/>
      <c r="M2527" s="63"/>
    </row>
    <row r="2528" spans="2:13" outlineLevel="1">
      <c r="B2528" s="36">
        <v>42723</v>
      </c>
      <c r="C2528" s="37">
        <v>0.77083333333333337</v>
      </c>
      <c r="D2528" s="39">
        <v>0.399372</v>
      </c>
      <c r="E2528" s="39">
        <v>44.82</v>
      </c>
      <c r="F2528" s="11">
        <v>0.39925218840000004</v>
      </c>
      <c r="G2528" s="11">
        <v>45.245790000000007</v>
      </c>
      <c r="H2528" s="8">
        <f t="shared" si="91"/>
        <v>53.002408861813173</v>
      </c>
      <c r="K2528" s="63"/>
      <c r="L2528" s="63"/>
      <c r="M2528" s="63"/>
    </row>
    <row r="2529" spans="2:13" outlineLevel="1">
      <c r="B2529" s="36">
        <v>42723</v>
      </c>
      <c r="C2529" s="37">
        <v>0.79166666666666663</v>
      </c>
      <c r="D2529" s="39">
        <v>0.113884</v>
      </c>
      <c r="E2529" s="39">
        <v>45.03</v>
      </c>
      <c r="F2529" s="11">
        <v>0.11384983480000001</v>
      </c>
      <c r="G2529" s="11">
        <v>45.457785000000001</v>
      </c>
      <c r="H2529" s="8">
        <f t="shared" si="91"/>
        <v>15.089909281776082</v>
      </c>
      <c r="K2529" s="63"/>
      <c r="L2529" s="63"/>
      <c r="M2529" s="63"/>
    </row>
    <row r="2530" spans="2:13" outlineLevel="1">
      <c r="B2530" s="36">
        <v>42723</v>
      </c>
      <c r="C2530" s="37">
        <v>0.8125</v>
      </c>
      <c r="D2530" s="39">
        <v>1.1224999999999999E-2</v>
      </c>
      <c r="E2530" s="39">
        <v>45.03</v>
      </c>
      <c r="F2530" s="11">
        <v>1.1221632499999998E-2</v>
      </c>
      <c r="G2530" s="11">
        <v>45.457785000000001</v>
      </c>
      <c r="H2530" s="8">
        <f t="shared" si="91"/>
        <v>1.4873400274659874</v>
      </c>
      <c r="K2530" s="63"/>
      <c r="L2530" s="63"/>
      <c r="M2530" s="63"/>
    </row>
    <row r="2531" spans="2:13" outlineLevel="1">
      <c r="B2531" s="36">
        <v>42723</v>
      </c>
      <c r="C2531" s="37">
        <v>0.83333333333333337</v>
      </c>
      <c r="D2531" s="39">
        <v>0</v>
      </c>
      <c r="E2531" s="39">
        <v>45.02</v>
      </c>
      <c r="F2531" s="11">
        <v>0</v>
      </c>
      <c r="G2531" s="11">
        <v>45.447690000000009</v>
      </c>
      <c r="H2531" s="8">
        <f t="shared" si="91"/>
        <v>0</v>
      </c>
      <c r="K2531" s="63"/>
      <c r="L2531" s="63"/>
      <c r="M2531" s="63"/>
    </row>
    <row r="2532" spans="2:13" outlineLevel="1">
      <c r="B2532" s="36">
        <v>42723</v>
      </c>
      <c r="C2532" s="37">
        <v>0.85416666666666663</v>
      </c>
      <c r="D2532" s="39">
        <v>0</v>
      </c>
      <c r="E2532" s="39">
        <v>45.17</v>
      </c>
      <c r="F2532" s="11">
        <v>0</v>
      </c>
      <c r="G2532" s="11">
        <v>45.599115000000005</v>
      </c>
      <c r="H2532" s="8">
        <f t="shared" si="91"/>
        <v>0</v>
      </c>
      <c r="K2532" s="63"/>
      <c r="L2532" s="63"/>
      <c r="M2532" s="63"/>
    </row>
    <row r="2533" spans="2:13" outlineLevel="1">
      <c r="B2533" s="36">
        <v>42723</v>
      </c>
      <c r="C2533" s="37">
        <v>0.875</v>
      </c>
      <c r="D2533" s="39">
        <v>0</v>
      </c>
      <c r="E2533" s="39">
        <v>45.01</v>
      </c>
      <c r="F2533" s="11">
        <v>0</v>
      </c>
      <c r="G2533" s="11">
        <v>45.437595000000002</v>
      </c>
      <c r="H2533" s="8">
        <f t="shared" si="91"/>
        <v>0</v>
      </c>
      <c r="K2533" s="63"/>
      <c r="L2533" s="63"/>
      <c r="M2533" s="63"/>
    </row>
    <row r="2534" spans="2:13" outlineLevel="1">
      <c r="B2534" s="36">
        <v>42723</v>
      </c>
      <c r="C2534" s="37">
        <v>0.89583333333333337</v>
      </c>
      <c r="D2534" s="39">
        <v>0</v>
      </c>
      <c r="E2534" s="39">
        <v>45.02</v>
      </c>
      <c r="F2534" s="11">
        <v>0</v>
      </c>
      <c r="G2534" s="11">
        <v>45.447690000000009</v>
      </c>
      <c r="H2534" s="8">
        <f t="shared" si="91"/>
        <v>0</v>
      </c>
      <c r="K2534" s="63"/>
      <c r="L2534" s="63"/>
      <c r="M2534" s="63"/>
    </row>
    <row r="2535" spans="2:13" outlineLevel="1">
      <c r="B2535" s="36">
        <v>42723</v>
      </c>
      <c r="C2535" s="37">
        <v>0.91666666666666663</v>
      </c>
      <c r="D2535" s="39">
        <v>0</v>
      </c>
      <c r="E2535" s="39">
        <v>41.71</v>
      </c>
      <c r="F2535" s="11">
        <v>0</v>
      </c>
      <c r="G2535" s="11">
        <v>42.106245000000001</v>
      </c>
      <c r="H2535" s="8">
        <f t="shared" si="91"/>
        <v>0</v>
      </c>
      <c r="K2535" s="63"/>
      <c r="L2535" s="63"/>
      <c r="M2535" s="63"/>
    </row>
    <row r="2536" spans="2:13" outlineLevel="1">
      <c r="B2536" s="36">
        <v>42723</v>
      </c>
      <c r="C2536" s="37">
        <v>0.9375</v>
      </c>
      <c r="D2536" s="39">
        <v>0</v>
      </c>
      <c r="E2536" s="39">
        <v>46.41</v>
      </c>
      <c r="F2536" s="11">
        <v>0</v>
      </c>
      <c r="G2536" s="11">
        <v>46.850895000000001</v>
      </c>
      <c r="H2536" s="8">
        <f t="shared" si="91"/>
        <v>0</v>
      </c>
      <c r="K2536" s="63"/>
      <c r="L2536" s="63"/>
      <c r="M2536" s="63"/>
    </row>
    <row r="2537" spans="2:13" outlineLevel="1">
      <c r="B2537" s="36">
        <v>42723</v>
      </c>
      <c r="C2537" s="37">
        <v>0.95833333333333337</v>
      </c>
      <c r="D2537" s="39">
        <v>0</v>
      </c>
      <c r="E2537" s="39">
        <v>44.02</v>
      </c>
      <c r="F2537" s="11">
        <v>0</v>
      </c>
      <c r="G2537" s="11">
        <v>44.438190000000006</v>
      </c>
      <c r="H2537" s="8">
        <f t="shared" si="91"/>
        <v>0</v>
      </c>
      <c r="K2537" s="63"/>
      <c r="L2537" s="63"/>
      <c r="M2537" s="63"/>
    </row>
    <row r="2538" spans="2:13" outlineLevel="1">
      <c r="B2538" s="36">
        <v>42723</v>
      </c>
      <c r="C2538" s="37">
        <v>0.97916666666666663</v>
      </c>
      <c r="D2538" s="39">
        <v>0</v>
      </c>
      <c r="E2538" s="39">
        <v>45.01</v>
      </c>
      <c r="F2538" s="11">
        <v>0</v>
      </c>
      <c r="G2538" s="11">
        <v>45.437595000000002</v>
      </c>
      <c r="H2538" s="8">
        <f t="shared" si="91"/>
        <v>0</v>
      </c>
      <c r="K2538" s="63"/>
      <c r="L2538" s="63"/>
      <c r="M2538" s="63"/>
    </row>
    <row r="2539" spans="2:13" outlineLevel="1">
      <c r="B2539" s="36">
        <v>42724</v>
      </c>
      <c r="C2539" s="37">
        <v>2.0833333333333332E-2</v>
      </c>
      <c r="D2539" s="39">
        <v>0</v>
      </c>
      <c r="E2539" s="39">
        <v>35.58</v>
      </c>
      <c r="F2539" s="11">
        <v>0</v>
      </c>
      <c r="G2539" s="11">
        <v>35.918010000000002</v>
      </c>
      <c r="H2539" s="8">
        <f t="shared" si="91"/>
        <v>0</v>
      </c>
      <c r="K2539" s="63"/>
      <c r="L2539" s="63"/>
      <c r="M2539" s="63"/>
    </row>
    <row r="2540" spans="2:13" outlineLevel="1">
      <c r="B2540" s="36">
        <v>42724</v>
      </c>
      <c r="C2540" s="37">
        <v>4.1666666666666664E-2</v>
      </c>
      <c r="D2540" s="39">
        <v>0</v>
      </c>
      <c r="E2540" s="39">
        <v>37.76</v>
      </c>
      <c r="F2540" s="11">
        <v>0</v>
      </c>
      <c r="G2540" s="11">
        <v>38.118720000000003</v>
      </c>
      <c r="H2540" s="8">
        <f t="shared" si="91"/>
        <v>0</v>
      </c>
      <c r="K2540" s="63"/>
      <c r="L2540" s="63"/>
      <c r="M2540" s="63"/>
    </row>
    <row r="2541" spans="2:13" outlineLevel="1">
      <c r="B2541" s="36">
        <v>42724</v>
      </c>
      <c r="C2541" s="37">
        <v>6.25E-2</v>
      </c>
      <c r="D2541" s="39">
        <v>0</v>
      </c>
      <c r="E2541" s="39">
        <v>30.77</v>
      </c>
      <c r="F2541" s="11">
        <v>0</v>
      </c>
      <c r="G2541" s="11">
        <v>31.062315000000002</v>
      </c>
      <c r="H2541" s="8">
        <f t="shared" si="91"/>
        <v>0</v>
      </c>
      <c r="K2541" s="63"/>
      <c r="L2541" s="63"/>
      <c r="M2541" s="63"/>
    </row>
    <row r="2542" spans="2:13" outlineLevel="1">
      <c r="B2542" s="36">
        <v>42724</v>
      </c>
      <c r="C2542" s="37">
        <v>8.3333333333333329E-2</v>
      </c>
      <c r="D2542" s="39">
        <v>0</v>
      </c>
      <c r="E2542" s="39">
        <v>25.75</v>
      </c>
      <c r="F2542" s="11">
        <v>0</v>
      </c>
      <c r="G2542" s="11">
        <v>25.994625000000003</v>
      </c>
      <c r="H2542" s="8">
        <f t="shared" si="91"/>
        <v>0</v>
      </c>
      <c r="K2542" s="63"/>
      <c r="L2542" s="63"/>
      <c r="M2542" s="63"/>
    </row>
    <row r="2543" spans="2:13" outlineLevel="1">
      <c r="B2543" s="36">
        <v>42724</v>
      </c>
      <c r="C2543" s="37">
        <v>0.10416666666666667</v>
      </c>
      <c r="D2543" s="39">
        <v>0</v>
      </c>
      <c r="E2543" s="39">
        <v>12.21</v>
      </c>
      <c r="F2543" s="11">
        <v>0</v>
      </c>
      <c r="G2543" s="11">
        <v>12.325995000000002</v>
      </c>
      <c r="H2543" s="8">
        <f t="shared" ref="H2543:H2606" si="92">F2543*($B$6-G2543)</f>
        <v>0</v>
      </c>
      <c r="K2543" s="63"/>
      <c r="L2543" s="63"/>
      <c r="M2543" s="63"/>
    </row>
    <row r="2544" spans="2:13" outlineLevel="1">
      <c r="B2544" s="36">
        <v>42724</v>
      </c>
      <c r="C2544" s="37">
        <v>0.125</v>
      </c>
      <c r="D2544" s="39">
        <v>0</v>
      </c>
      <c r="E2544" s="39">
        <v>29.47</v>
      </c>
      <c r="F2544" s="11">
        <v>0</v>
      </c>
      <c r="G2544" s="11">
        <v>29.749965</v>
      </c>
      <c r="H2544" s="8">
        <f t="shared" si="92"/>
        <v>0</v>
      </c>
      <c r="K2544" s="63"/>
      <c r="L2544" s="63"/>
      <c r="M2544" s="63"/>
    </row>
    <row r="2545" spans="2:13" outlineLevel="1">
      <c r="B2545" s="36">
        <v>42724</v>
      </c>
      <c r="C2545" s="37">
        <v>0.14583333333333334</v>
      </c>
      <c r="D2545" s="39">
        <v>0</v>
      </c>
      <c r="E2545" s="39">
        <v>28.88</v>
      </c>
      <c r="F2545" s="11">
        <v>0</v>
      </c>
      <c r="G2545" s="11">
        <v>29.15436</v>
      </c>
      <c r="H2545" s="8">
        <f t="shared" si="92"/>
        <v>0</v>
      </c>
      <c r="K2545" s="63"/>
      <c r="L2545" s="63"/>
      <c r="M2545" s="63"/>
    </row>
    <row r="2546" spans="2:13" outlineLevel="1">
      <c r="B2546" s="36">
        <v>42724</v>
      </c>
      <c r="C2546" s="37">
        <v>0.16666666666666666</v>
      </c>
      <c r="D2546" s="39">
        <v>0</v>
      </c>
      <c r="E2546" s="39">
        <v>29.97</v>
      </c>
      <c r="F2546" s="11">
        <v>0</v>
      </c>
      <c r="G2546" s="11">
        <v>30.254715000000001</v>
      </c>
      <c r="H2546" s="8">
        <f t="shared" si="92"/>
        <v>0</v>
      </c>
      <c r="K2546" s="63"/>
      <c r="L2546" s="63"/>
      <c r="M2546" s="63"/>
    </row>
    <row r="2547" spans="2:13" outlineLevel="1">
      <c r="B2547" s="36">
        <v>42724</v>
      </c>
      <c r="C2547" s="37">
        <v>0.1875</v>
      </c>
      <c r="D2547" s="39">
        <v>0</v>
      </c>
      <c r="E2547" s="39">
        <v>33.97</v>
      </c>
      <c r="F2547" s="11">
        <v>0</v>
      </c>
      <c r="G2547" s="11">
        <v>34.292715000000001</v>
      </c>
      <c r="H2547" s="8">
        <f t="shared" si="92"/>
        <v>0</v>
      </c>
      <c r="K2547" s="63"/>
      <c r="L2547" s="63"/>
      <c r="M2547" s="63"/>
    </row>
    <row r="2548" spans="2:13" outlineLevel="1">
      <c r="B2548" s="36">
        <v>42724</v>
      </c>
      <c r="C2548" s="37">
        <v>0.20833333333333334</v>
      </c>
      <c r="D2548" s="39">
        <v>7.6550000000000003E-3</v>
      </c>
      <c r="E2548" s="39">
        <v>39.56</v>
      </c>
      <c r="F2548" s="11">
        <v>7.6527035000000009E-3</v>
      </c>
      <c r="G2548" s="11">
        <v>39.935820000000007</v>
      </c>
      <c r="H2548" s="8">
        <f t="shared" si="92"/>
        <v>1.05656423351063</v>
      </c>
      <c r="K2548" s="63"/>
      <c r="L2548" s="63"/>
      <c r="M2548" s="63"/>
    </row>
    <row r="2549" spans="2:13" outlineLevel="1">
      <c r="B2549" s="36">
        <v>42724</v>
      </c>
      <c r="C2549" s="37">
        <v>0.22916666666666666</v>
      </c>
      <c r="D2549" s="39">
        <v>0.12321600000000001</v>
      </c>
      <c r="E2549" s="39">
        <v>37.69</v>
      </c>
      <c r="F2549" s="11">
        <v>0.12317903520000001</v>
      </c>
      <c r="G2549" s="11">
        <v>38.048054999999998</v>
      </c>
      <c r="H2549" s="8">
        <f t="shared" si="92"/>
        <v>17.239145559463466</v>
      </c>
      <c r="K2549" s="63"/>
      <c r="L2549" s="63"/>
      <c r="M2549" s="63"/>
    </row>
    <row r="2550" spans="2:13" outlineLevel="1">
      <c r="B2550" s="36">
        <v>42724</v>
      </c>
      <c r="C2550" s="37">
        <v>0.25</v>
      </c>
      <c r="D2550" s="39">
        <v>0.359373</v>
      </c>
      <c r="E2550" s="39">
        <v>32.090000000000003</v>
      </c>
      <c r="F2550" s="11">
        <v>0.35926518810000002</v>
      </c>
      <c r="G2550" s="11">
        <v>32.394855000000007</v>
      </c>
      <c r="H2550" s="8">
        <f t="shared" si="92"/>
        <v>52.310859806752774</v>
      </c>
      <c r="K2550" s="63"/>
      <c r="L2550" s="63"/>
      <c r="M2550" s="63"/>
    </row>
    <row r="2551" spans="2:13" outlineLevel="1">
      <c r="B2551" s="36">
        <v>42724</v>
      </c>
      <c r="C2551" s="37">
        <v>0.27083333333333331</v>
      </c>
      <c r="D2551" s="39">
        <v>0.91824099999999997</v>
      </c>
      <c r="E2551" s="39">
        <v>39.31</v>
      </c>
      <c r="F2551" s="11">
        <v>0.91796552769999995</v>
      </c>
      <c r="G2551" s="11">
        <v>39.683445000000006</v>
      </c>
      <c r="H2551" s="8">
        <f t="shared" si="92"/>
        <v>126.96982940022106</v>
      </c>
      <c r="K2551" s="63"/>
      <c r="L2551" s="63"/>
      <c r="M2551" s="63"/>
    </row>
    <row r="2552" spans="2:13" outlineLevel="1">
      <c r="B2552" s="36">
        <v>42724</v>
      </c>
      <c r="C2552" s="37">
        <v>0.29166666666666669</v>
      </c>
      <c r="D2552" s="39">
        <v>1.7824009999999999</v>
      </c>
      <c r="E2552" s="39">
        <v>44.95</v>
      </c>
      <c r="F2552" s="11">
        <v>1.7818662797</v>
      </c>
      <c r="G2552" s="11">
        <v>45.377025000000003</v>
      </c>
      <c r="H2552" s="8">
        <f t="shared" si="92"/>
        <v>236.31640706599609</v>
      </c>
      <c r="K2552" s="63"/>
      <c r="L2552" s="63"/>
      <c r="M2552" s="63"/>
    </row>
    <row r="2553" spans="2:13" outlineLevel="1">
      <c r="B2553" s="36">
        <v>42724</v>
      </c>
      <c r="C2553" s="37">
        <v>0.3125</v>
      </c>
      <c r="D2553" s="39">
        <v>2.3835240000000004</v>
      </c>
      <c r="E2553" s="39">
        <v>38.119999999999997</v>
      </c>
      <c r="F2553" s="11">
        <v>2.3828089428000006</v>
      </c>
      <c r="G2553" s="11">
        <v>38.482140000000001</v>
      </c>
      <c r="H2553" s="8">
        <f t="shared" si="92"/>
        <v>332.44440448831847</v>
      </c>
      <c r="K2553" s="63"/>
      <c r="L2553" s="63"/>
      <c r="M2553" s="63"/>
    </row>
    <row r="2554" spans="2:13" outlineLevel="1">
      <c r="B2554" s="36">
        <v>42724</v>
      </c>
      <c r="C2554" s="37">
        <v>0.33333333333333331</v>
      </c>
      <c r="D2554" s="39">
        <v>3.5017969999999998</v>
      </c>
      <c r="E2554" s="39">
        <v>44.01</v>
      </c>
      <c r="F2554" s="11">
        <v>3.5007464608999999</v>
      </c>
      <c r="G2554" s="11">
        <v>44.428094999999999</v>
      </c>
      <c r="H2554" s="8">
        <f t="shared" si="92"/>
        <v>467.60137370442106</v>
      </c>
      <c r="K2554" s="63"/>
      <c r="L2554" s="63"/>
      <c r="M2554" s="63"/>
    </row>
    <row r="2555" spans="2:13" outlineLevel="1">
      <c r="B2555" s="36">
        <v>42724</v>
      </c>
      <c r="C2555" s="37">
        <v>0.35416666666666669</v>
      </c>
      <c r="D2555" s="39">
        <v>4.2756180000000006</v>
      </c>
      <c r="E2555" s="39">
        <v>45.02</v>
      </c>
      <c r="F2555" s="11">
        <v>4.2743353146000009</v>
      </c>
      <c r="G2555" s="11">
        <v>45.447690000000009</v>
      </c>
      <c r="H2555" s="8">
        <f t="shared" si="92"/>
        <v>566.57301966480679</v>
      </c>
      <c r="K2555" s="63"/>
      <c r="L2555" s="63"/>
      <c r="M2555" s="63"/>
    </row>
    <row r="2556" spans="2:13" outlineLevel="1">
      <c r="B2556" s="36">
        <v>42724</v>
      </c>
      <c r="C2556" s="37">
        <v>0.375</v>
      </c>
      <c r="D2556" s="39">
        <v>4.8164020000000001</v>
      </c>
      <c r="E2556" s="39">
        <v>45.04</v>
      </c>
      <c r="F2556" s="11">
        <v>4.8149570794000001</v>
      </c>
      <c r="G2556" s="11">
        <v>45.467880000000001</v>
      </c>
      <c r="H2556" s="8">
        <f t="shared" si="92"/>
        <v>638.13646944189031</v>
      </c>
      <c r="K2556" s="63"/>
      <c r="L2556" s="63"/>
      <c r="M2556" s="63"/>
    </row>
    <row r="2557" spans="2:13" outlineLevel="1">
      <c r="B2557" s="36">
        <v>42724</v>
      </c>
      <c r="C2557" s="37">
        <v>0.39583333333333331</v>
      </c>
      <c r="D2557" s="39">
        <v>5.4104279999999996</v>
      </c>
      <c r="E2557" s="39">
        <v>45.03</v>
      </c>
      <c r="F2557" s="11">
        <v>5.4088048716000001</v>
      </c>
      <c r="G2557" s="11">
        <v>45.457785000000001</v>
      </c>
      <c r="H2557" s="8">
        <f t="shared" si="92"/>
        <v>716.89497818465463</v>
      </c>
      <c r="K2557" s="63"/>
      <c r="L2557" s="63"/>
      <c r="M2557" s="63"/>
    </row>
    <row r="2558" spans="2:13" outlineLevel="1">
      <c r="B2558" s="36">
        <v>42724</v>
      </c>
      <c r="C2558" s="37">
        <v>0.41666666666666669</v>
      </c>
      <c r="D2558" s="39">
        <v>5.8637970000000008</v>
      </c>
      <c r="E2558" s="39">
        <v>45.04</v>
      </c>
      <c r="F2558" s="11">
        <v>5.862037860900001</v>
      </c>
      <c r="G2558" s="11">
        <v>45.467880000000001</v>
      </c>
      <c r="H2558" s="8">
        <f t="shared" si="92"/>
        <v>776.90830522534225</v>
      </c>
      <c r="K2558" s="63"/>
      <c r="L2558" s="63"/>
      <c r="M2558" s="63"/>
    </row>
    <row r="2559" spans="2:13" outlineLevel="1">
      <c r="B2559" s="36">
        <v>42724</v>
      </c>
      <c r="C2559" s="37">
        <v>0.4375</v>
      </c>
      <c r="D2559" s="39">
        <v>6.2563089999999999</v>
      </c>
      <c r="E2559" s="39">
        <v>45.59</v>
      </c>
      <c r="F2559" s="11">
        <v>6.2544321073000004</v>
      </c>
      <c r="G2559" s="11">
        <v>46.023105000000008</v>
      </c>
      <c r="H2559" s="8">
        <f t="shared" si="92"/>
        <v>825.44052950976084</v>
      </c>
      <c r="K2559" s="63"/>
      <c r="L2559" s="63"/>
      <c r="M2559" s="63"/>
    </row>
    <row r="2560" spans="2:13" outlineLevel="1">
      <c r="B2560" s="36">
        <v>42724</v>
      </c>
      <c r="C2560" s="37">
        <v>0.45833333333333331</v>
      </c>
      <c r="D2560" s="39">
        <v>6.4363619999999999</v>
      </c>
      <c r="E2560" s="39">
        <v>46.52</v>
      </c>
      <c r="F2560" s="11">
        <v>6.4344310914000005</v>
      </c>
      <c r="G2560" s="11">
        <v>46.961940000000006</v>
      </c>
      <c r="H2560" s="8">
        <f t="shared" si="92"/>
        <v>843.1553674207388</v>
      </c>
      <c r="K2560" s="63"/>
      <c r="L2560" s="63"/>
      <c r="M2560" s="63"/>
    </row>
    <row r="2561" spans="2:13" outlineLevel="1">
      <c r="B2561" s="36">
        <v>42724</v>
      </c>
      <c r="C2561" s="37">
        <v>0.47916666666666669</v>
      </c>
      <c r="D2561" s="39">
        <v>6.3678500000000007</v>
      </c>
      <c r="E2561" s="39">
        <v>47.96</v>
      </c>
      <c r="F2561" s="11">
        <v>6.365939645000001</v>
      </c>
      <c r="G2561" s="11">
        <v>48.415620000000004</v>
      </c>
      <c r="H2561" s="8">
        <f t="shared" si="92"/>
        <v>824.92634201474527</v>
      </c>
      <c r="K2561" s="63"/>
      <c r="L2561" s="63"/>
      <c r="M2561" s="63"/>
    </row>
    <row r="2562" spans="2:13" outlineLevel="1">
      <c r="B2562" s="36">
        <v>42724</v>
      </c>
      <c r="C2562" s="37">
        <v>0.5</v>
      </c>
      <c r="D2562" s="39">
        <v>4.0436110000000003</v>
      </c>
      <c r="E2562" s="39">
        <v>54.32</v>
      </c>
      <c r="F2562" s="11">
        <v>4.0423979167000006</v>
      </c>
      <c r="G2562" s="11">
        <v>54.836040000000004</v>
      </c>
      <c r="H2562" s="8">
        <f t="shared" si="92"/>
        <v>497.87773531652221</v>
      </c>
      <c r="K2562" s="63"/>
      <c r="L2562" s="63"/>
      <c r="M2562" s="63"/>
    </row>
    <row r="2563" spans="2:13" outlineLevel="1">
      <c r="B2563" s="36">
        <v>42724</v>
      </c>
      <c r="C2563" s="37">
        <v>0.52083333333333337</v>
      </c>
      <c r="D2563" s="39">
        <v>3.8093680000000001</v>
      </c>
      <c r="E2563" s="39">
        <v>52.05</v>
      </c>
      <c r="F2563" s="11">
        <v>3.8082251896000003</v>
      </c>
      <c r="G2563" s="11">
        <v>52.544474999999998</v>
      </c>
      <c r="H2563" s="8">
        <f t="shared" si="92"/>
        <v>477.76289047949257</v>
      </c>
      <c r="K2563" s="63"/>
      <c r="L2563" s="63"/>
      <c r="M2563" s="63"/>
    </row>
    <row r="2564" spans="2:13" outlineLevel="1">
      <c r="B2564" s="36">
        <v>42724</v>
      </c>
      <c r="C2564" s="37">
        <v>0.54166666666666663</v>
      </c>
      <c r="D2564" s="39">
        <v>5.9174059999999997</v>
      </c>
      <c r="E2564" s="39">
        <v>49.26</v>
      </c>
      <c r="F2564" s="11">
        <v>5.9156307781999997</v>
      </c>
      <c r="G2564" s="11">
        <v>49.727969999999999</v>
      </c>
      <c r="H2564" s="8">
        <f t="shared" si="92"/>
        <v>758.8099686501937</v>
      </c>
      <c r="K2564" s="63"/>
      <c r="L2564" s="63"/>
      <c r="M2564" s="63"/>
    </row>
    <row r="2565" spans="2:13" outlineLevel="1">
      <c r="B2565" s="36">
        <v>42724</v>
      </c>
      <c r="C2565" s="37">
        <v>0.5625</v>
      </c>
      <c r="D2565" s="39">
        <v>6.0936530000000007</v>
      </c>
      <c r="E2565" s="39">
        <v>48.77</v>
      </c>
      <c r="F2565" s="11">
        <v>6.091824904100001</v>
      </c>
      <c r="G2565" s="11">
        <v>49.233315000000005</v>
      </c>
      <c r="H2565" s="8">
        <f t="shared" si="92"/>
        <v>784.42409850139995</v>
      </c>
      <c r="K2565" s="63"/>
      <c r="L2565" s="63"/>
      <c r="M2565" s="63"/>
    </row>
    <row r="2566" spans="2:13" outlineLevel="1">
      <c r="B2566" s="36">
        <v>42724</v>
      </c>
      <c r="C2566" s="37">
        <v>0.58333333333333337</v>
      </c>
      <c r="D2566" s="39">
        <v>1.3538910000000002</v>
      </c>
      <c r="E2566" s="39">
        <v>53.1</v>
      </c>
      <c r="F2566" s="11">
        <v>1.3534848327000002</v>
      </c>
      <c r="G2566" s="11">
        <v>53.604450000000007</v>
      </c>
      <c r="H2566" s="8">
        <f t="shared" si="92"/>
        <v>168.36749018037449</v>
      </c>
      <c r="K2566" s="63"/>
      <c r="L2566" s="63"/>
      <c r="M2566" s="63"/>
    </row>
    <row r="2567" spans="2:13" outlineLevel="1">
      <c r="B2567" s="36">
        <v>42724</v>
      </c>
      <c r="C2567" s="37">
        <v>0.60416666666666663</v>
      </c>
      <c r="D2567" s="39">
        <v>2.0073980000000002</v>
      </c>
      <c r="E2567" s="39">
        <v>62.2</v>
      </c>
      <c r="F2567" s="11">
        <v>2.0067957806000005</v>
      </c>
      <c r="G2567" s="11">
        <v>62.790900000000008</v>
      </c>
      <c r="H2567" s="8">
        <f t="shared" si="92"/>
        <v>231.2011357667235</v>
      </c>
      <c r="K2567" s="63"/>
      <c r="L2567" s="63"/>
      <c r="M2567" s="63"/>
    </row>
    <row r="2568" spans="2:13" outlineLevel="1">
      <c r="B2568" s="36">
        <v>42724</v>
      </c>
      <c r="C2568" s="37">
        <v>0.625</v>
      </c>
      <c r="D2568" s="39">
        <v>1.3930070000000001</v>
      </c>
      <c r="E2568" s="39">
        <v>61.44</v>
      </c>
      <c r="F2568" s="11">
        <v>1.3925890979000002</v>
      </c>
      <c r="G2568" s="11">
        <v>62.023679999999999</v>
      </c>
      <c r="H2568" s="8">
        <f t="shared" si="92"/>
        <v>161.50735884656174</v>
      </c>
      <c r="K2568" s="63"/>
      <c r="L2568" s="63"/>
      <c r="M2568" s="63"/>
    </row>
    <row r="2569" spans="2:13" outlineLevel="1">
      <c r="B2569" s="36">
        <v>42724</v>
      </c>
      <c r="C2569" s="37">
        <v>0.64583333333333337</v>
      </c>
      <c r="D2569" s="39">
        <v>3.5232359999999998</v>
      </c>
      <c r="E2569" s="39">
        <v>46.18</v>
      </c>
      <c r="F2569" s="11">
        <v>3.5221790292000001</v>
      </c>
      <c r="G2569" s="11">
        <v>46.61871</v>
      </c>
      <c r="H2569" s="8">
        <f t="shared" si="92"/>
        <v>462.74842446724369</v>
      </c>
      <c r="K2569" s="63"/>
      <c r="L2569" s="63"/>
      <c r="M2569" s="63"/>
    </row>
    <row r="2570" spans="2:13" outlineLevel="1">
      <c r="B2570" s="36">
        <v>42724</v>
      </c>
      <c r="C2570" s="37">
        <v>0.66666666666666663</v>
      </c>
      <c r="D2570" s="39">
        <v>3.6807099999999999</v>
      </c>
      <c r="E2570" s="39">
        <v>51.12</v>
      </c>
      <c r="F2570" s="11">
        <v>3.6796057869999999</v>
      </c>
      <c r="G2570" s="11">
        <v>51.605640000000001</v>
      </c>
      <c r="H2570" s="8">
        <f t="shared" si="92"/>
        <v>465.08141850016131</v>
      </c>
      <c r="K2570" s="63"/>
      <c r="L2570" s="63"/>
      <c r="M2570" s="63"/>
    </row>
    <row r="2571" spans="2:13" outlineLevel="1">
      <c r="B2571" s="36">
        <v>42724</v>
      </c>
      <c r="C2571" s="37">
        <v>0.6875</v>
      </c>
      <c r="D2571" s="39">
        <v>2.3685149999999999</v>
      </c>
      <c r="E2571" s="39">
        <v>56.07</v>
      </c>
      <c r="F2571" s="11">
        <v>2.3678044455</v>
      </c>
      <c r="G2571" s="11">
        <v>56.602665000000002</v>
      </c>
      <c r="H2571" s="8">
        <f t="shared" si="92"/>
        <v>287.44514948485272</v>
      </c>
      <c r="K2571" s="63"/>
      <c r="L2571" s="63"/>
      <c r="M2571" s="63"/>
    </row>
    <row r="2572" spans="2:13" outlineLevel="1">
      <c r="B2572" s="36">
        <v>42724</v>
      </c>
      <c r="C2572" s="37">
        <v>0.70833333333333337</v>
      </c>
      <c r="D2572" s="39">
        <v>1.9644970000000002</v>
      </c>
      <c r="E2572" s="39">
        <v>63.72</v>
      </c>
      <c r="F2572" s="11">
        <v>1.9639076509000002</v>
      </c>
      <c r="G2572" s="11">
        <v>64.325339999999997</v>
      </c>
      <c r="H2572" s="8">
        <f t="shared" si="92"/>
        <v>223.24653448745622</v>
      </c>
      <c r="K2572" s="63"/>
      <c r="L2572" s="63"/>
      <c r="M2572" s="63"/>
    </row>
    <row r="2573" spans="2:13" outlineLevel="1">
      <c r="B2573" s="36">
        <v>42724</v>
      </c>
      <c r="C2573" s="37">
        <v>0.72916666666666663</v>
      </c>
      <c r="D2573" s="39">
        <v>1.1624839999999999</v>
      </c>
      <c r="E2573" s="39">
        <v>46.91</v>
      </c>
      <c r="F2573" s="11">
        <v>1.1621352547999999</v>
      </c>
      <c r="G2573" s="11">
        <v>47.355645000000003</v>
      </c>
      <c r="H2573" s="8">
        <f t="shared" si="92"/>
        <v>151.82641078610663</v>
      </c>
      <c r="K2573" s="63"/>
      <c r="L2573" s="63"/>
      <c r="M2573" s="63"/>
    </row>
    <row r="2574" spans="2:13" outlineLevel="1">
      <c r="B2574" s="36">
        <v>42724</v>
      </c>
      <c r="C2574" s="37">
        <v>0.75</v>
      </c>
      <c r="D2574" s="39">
        <v>0.76068199999999997</v>
      </c>
      <c r="E2574" s="39">
        <v>44.92</v>
      </c>
      <c r="F2574" s="11">
        <v>0.76045379540000002</v>
      </c>
      <c r="G2574" s="11">
        <v>45.346740000000004</v>
      </c>
      <c r="H2574" s="8">
        <f t="shared" si="92"/>
        <v>100.876675039183</v>
      </c>
      <c r="K2574" s="63"/>
      <c r="L2574" s="63"/>
      <c r="M2574" s="63"/>
    </row>
    <row r="2575" spans="2:13" outlineLevel="1">
      <c r="B2575" s="36">
        <v>42724</v>
      </c>
      <c r="C2575" s="37">
        <v>0.77083333333333337</v>
      </c>
      <c r="D2575" s="39">
        <v>0.29131399999999996</v>
      </c>
      <c r="E2575" s="39">
        <v>46.11</v>
      </c>
      <c r="F2575" s="11">
        <v>0.29122660579999998</v>
      </c>
      <c r="G2575" s="11">
        <v>46.548045000000002</v>
      </c>
      <c r="H2575" s="8">
        <f t="shared" si="92"/>
        <v>38.282306680424334</v>
      </c>
      <c r="K2575" s="63"/>
      <c r="L2575" s="63"/>
      <c r="M2575" s="63"/>
    </row>
    <row r="2576" spans="2:13" outlineLevel="1">
      <c r="B2576" s="36">
        <v>42724</v>
      </c>
      <c r="C2576" s="37">
        <v>0.79166666666666663</v>
      </c>
      <c r="D2576" s="39">
        <v>0.10059399999999999</v>
      </c>
      <c r="E2576" s="39">
        <v>45.42</v>
      </c>
      <c r="F2576" s="11">
        <v>0.10056382179999999</v>
      </c>
      <c r="G2576" s="11">
        <v>45.851490000000005</v>
      </c>
      <c r="H2576" s="8">
        <f t="shared" si="92"/>
        <v>13.289359210775515</v>
      </c>
      <c r="K2576" s="63"/>
      <c r="L2576" s="63"/>
      <c r="M2576" s="63"/>
    </row>
    <row r="2577" spans="2:13" outlineLevel="1">
      <c r="B2577" s="36">
        <v>42724</v>
      </c>
      <c r="C2577" s="37">
        <v>0.8125</v>
      </c>
      <c r="D2577" s="39">
        <v>8.6440000000000006E-3</v>
      </c>
      <c r="E2577" s="39">
        <v>45.24</v>
      </c>
      <c r="F2577" s="11">
        <v>8.6414068000000011E-3</v>
      </c>
      <c r="G2577" s="11">
        <v>45.669780000000003</v>
      </c>
      <c r="H2577" s="8">
        <f t="shared" si="92"/>
        <v>1.143519262953496</v>
      </c>
      <c r="K2577" s="63"/>
      <c r="L2577" s="63"/>
      <c r="M2577" s="63"/>
    </row>
    <row r="2578" spans="2:13" outlineLevel="1">
      <c r="B2578" s="36">
        <v>42724</v>
      </c>
      <c r="C2578" s="37">
        <v>0.83333333333333337</v>
      </c>
      <c r="D2578" s="39">
        <v>0</v>
      </c>
      <c r="E2578" s="39">
        <v>45.18</v>
      </c>
      <c r="F2578" s="11">
        <v>0</v>
      </c>
      <c r="G2578" s="11">
        <v>45.609210000000004</v>
      </c>
      <c r="H2578" s="8">
        <f t="shared" si="92"/>
        <v>0</v>
      </c>
      <c r="K2578" s="63"/>
      <c r="L2578" s="63"/>
      <c r="M2578" s="63"/>
    </row>
    <row r="2579" spans="2:13" outlineLevel="1">
      <c r="B2579" s="36">
        <v>42724</v>
      </c>
      <c r="C2579" s="37">
        <v>0.85416666666666663</v>
      </c>
      <c r="D2579" s="39">
        <v>0</v>
      </c>
      <c r="E2579" s="39">
        <v>45.05</v>
      </c>
      <c r="F2579" s="11">
        <v>0</v>
      </c>
      <c r="G2579" s="11">
        <v>45.477975000000001</v>
      </c>
      <c r="H2579" s="8">
        <f t="shared" si="92"/>
        <v>0</v>
      </c>
      <c r="K2579" s="63"/>
      <c r="L2579" s="63"/>
      <c r="M2579" s="63"/>
    </row>
    <row r="2580" spans="2:13" outlineLevel="1">
      <c r="B2580" s="36">
        <v>42724</v>
      </c>
      <c r="C2580" s="37">
        <v>0.875</v>
      </c>
      <c r="D2580" s="39">
        <v>0</v>
      </c>
      <c r="E2580" s="39">
        <v>45.08</v>
      </c>
      <c r="F2580" s="11">
        <v>0</v>
      </c>
      <c r="G2580" s="11">
        <v>45.50826</v>
      </c>
      <c r="H2580" s="8">
        <f t="shared" si="92"/>
        <v>0</v>
      </c>
      <c r="K2580" s="63"/>
      <c r="L2580" s="63"/>
      <c r="M2580" s="63"/>
    </row>
    <row r="2581" spans="2:13" outlineLevel="1">
      <c r="B2581" s="36">
        <v>42724</v>
      </c>
      <c r="C2581" s="37">
        <v>0.89583333333333337</v>
      </c>
      <c r="D2581" s="39">
        <v>0</v>
      </c>
      <c r="E2581" s="39">
        <v>44.54</v>
      </c>
      <c r="F2581" s="11">
        <v>0</v>
      </c>
      <c r="G2581" s="11">
        <v>44.96313</v>
      </c>
      <c r="H2581" s="8">
        <f t="shared" si="92"/>
        <v>0</v>
      </c>
      <c r="K2581" s="63"/>
      <c r="L2581" s="63"/>
      <c r="M2581" s="63"/>
    </row>
    <row r="2582" spans="2:13" outlineLevel="1">
      <c r="B2582" s="36">
        <v>42724</v>
      </c>
      <c r="C2582" s="37">
        <v>0.91666666666666663</v>
      </c>
      <c r="D2582" s="39">
        <v>0</v>
      </c>
      <c r="E2582" s="39">
        <v>42.17</v>
      </c>
      <c r="F2582" s="11">
        <v>0</v>
      </c>
      <c r="G2582" s="11">
        <v>42.570615000000004</v>
      </c>
      <c r="H2582" s="8">
        <f t="shared" si="92"/>
        <v>0</v>
      </c>
      <c r="K2582" s="63"/>
      <c r="L2582" s="63"/>
      <c r="M2582" s="63"/>
    </row>
    <row r="2583" spans="2:13" outlineLevel="1">
      <c r="B2583" s="36">
        <v>42724</v>
      </c>
      <c r="C2583" s="37">
        <v>0.9375</v>
      </c>
      <c r="D2583" s="39">
        <v>0</v>
      </c>
      <c r="E2583" s="39">
        <v>103.55</v>
      </c>
      <c r="F2583" s="11">
        <v>0</v>
      </c>
      <c r="G2583" s="11">
        <v>104.533725</v>
      </c>
      <c r="H2583" s="8">
        <f t="shared" si="92"/>
        <v>0</v>
      </c>
      <c r="K2583" s="63"/>
      <c r="L2583" s="63"/>
      <c r="M2583" s="63"/>
    </row>
    <row r="2584" spans="2:13" outlineLevel="1">
      <c r="B2584" s="36">
        <v>42724</v>
      </c>
      <c r="C2584" s="37">
        <v>0.95833333333333337</v>
      </c>
      <c r="D2584" s="39">
        <v>0</v>
      </c>
      <c r="E2584" s="39">
        <v>54.12</v>
      </c>
      <c r="F2584" s="11">
        <v>0</v>
      </c>
      <c r="G2584" s="11">
        <v>54.634140000000002</v>
      </c>
      <c r="H2584" s="8">
        <f t="shared" si="92"/>
        <v>0</v>
      </c>
      <c r="K2584" s="63"/>
      <c r="L2584" s="63"/>
      <c r="M2584" s="63"/>
    </row>
    <row r="2585" spans="2:13" outlineLevel="1">
      <c r="B2585" s="36">
        <v>42724</v>
      </c>
      <c r="C2585" s="37">
        <v>0.97916666666666663</v>
      </c>
      <c r="D2585" s="39">
        <v>0</v>
      </c>
      <c r="E2585" s="39">
        <v>44.02</v>
      </c>
      <c r="F2585" s="11">
        <v>0</v>
      </c>
      <c r="G2585" s="11">
        <v>44.438190000000006</v>
      </c>
      <c r="H2585" s="8">
        <f t="shared" si="92"/>
        <v>0</v>
      </c>
      <c r="K2585" s="63"/>
      <c r="L2585" s="63"/>
      <c r="M2585" s="63"/>
    </row>
    <row r="2586" spans="2:13" outlineLevel="1">
      <c r="B2586" s="36">
        <v>42725</v>
      </c>
      <c r="C2586" s="37">
        <v>2.0833333333333332E-2</v>
      </c>
      <c r="D2586" s="39">
        <v>0</v>
      </c>
      <c r="E2586" s="39">
        <v>43.81</v>
      </c>
      <c r="F2586" s="11">
        <v>0</v>
      </c>
      <c r="G2586" s="11">
        <v>44.226195000000004</v>
      </c>
      <c r="H2586" s="8">
        <f t="shared" si="92"/>
        <v>0</v>
      </c>
      <c r="K2586" s="63"/>
      <c r="L2586" s="63"/>
      <c r="M2586" s="63"/>
    </row>
    <row r="2587" spans="2:13" outlineLevel="1">
      <c r="B2587" s="36">
        <v>42725</v>
      </c>
      <c r="C2587" s="37">
        <v>4.1666666666666664E-2</v>
      </c>
      <c r="D2587" s="39">
        <v>0</v>
      </c>
      <c r="E2587" s="39">
        <v>38.31</v>
      </c>
      <c r="F2587" s="11">
        <v>0</v>
      </c>
      <c r="G2587" s="11">
        <v>38.673945000000003</v>
      </c>
      <c r="H2587" s="8">
        <f t="shared" si="92"/>
        <v>0</v>
      </c>
      <c r="K2587" s="63"/>
      <c r="L2587" s="63"/>
      <c r="M2587" s="63"/>
    </row>
    <row r="2588" spans="2:13" outlineLevel="1">
      <c r="B2588" s="36">
        <v>42725</v>
      </c>
      <c r="C2588" s="37">
        <v>6.25E-2</v>
      </c>
      <c r="D2588" s="39">
        <v>0</v>
      </c>
      <c r="E2588" s="39">
        <v>41.81</v>
      </c>
      <c r="F2588" s="11">
        <v>0</v>
      </c>
      <c r="G2588" s="11">
        <v>42.207195000000006</v>
      </c>
      <c r="H2588" s="8">
        <f t="shared" si="92"/>
        <v>0</v>
      </c>
      <c r="K2588" s="63"/>
      <c r="L2588" s="63"/>
      <c r="M2588" s="63"/>
    </row>
    <row r="2589" spans="2:13" outlineLevel="1">
      <c r="B2589" s="36">
        <v>42725</v>
      </c>
      <c r="C2589" s="37">
        <v>8.3333333333333329E-2</v>
      </c>
      <c r="D2589" s="39">
        <v>0</v>
      </c>
      <c r="E2589" s="39">
        <v>36.869999999999997</v>
      </c>
      <c r="F2589" s="11">
        <v>0</v>
      </c>
      <c r="G2589" s="11">
        <v>37.220264999999998</v>
      </c>
      <c r="H2589" s="8">
        <f t="shared" si="92"/>
        <v>0</v>
      </c>
      <c r="K2589" s="63"/>
      <c r="L2589" s="63"/>
      <c r="M2589" s="63"/>
    </row>
    <row r="2590" spans="2:13" outlineLevel="1">
      <c r="B2590" s="36">
        <v>42725</v>
      </c>
      <c r="C2590" s="37">
        <v>0.10416666666666667</v>
      </c>
      <c r="D2590" s="39">
        <v>0</v>
      </c>
      <c r="E2590" s="39">
        <v>39.03</v>
      </c>
      <c r="F2590" s="11">
        <v>0</v>
      </c>
      <c r="G2590" s="11">
        <v>39.400785000000006</v>
      </c>
      <c r="H2590" s="8">
        <f t="shared" si="92"/>
        <v>0</v>
      </c>
      <c r="K2590" s="63"/>
      <c r="L2590" s="63"/>
      <c r="M2590" s="63"/>
    </row>
    <row r="2591" spans="2:13" outlineLevel="1">
      <c r="B2591" s="36">
        <v>42725</v>
      </c>
      <c r="C2591" s="37">
        <v>0.125</v>
      </c>
      <c r="D2591" s="39">
        <v>0</v>
      </c>
      <c r="E2591" s="39">
        <v>39.01</v>
      </c>
      <c r="F2591" s="11">
        <v>0</v>
      </c>
      <c r="G2591" s="11">
        <v>39.380595</v>
      </c>
      <c r="H2591" s="8">
        <f t="shared" si="92"/>
        <v>0</v>
      </c>
      <c r="K2591" s="63"/>
      <c r="L2591" s="63"/>
      <c r="M2591" s="63"/>
    </row>
    <row r="2592" spans="2:13" outlineLevel="1">
      <c r="B2592" s="36">
        <v>42725</v>
      </c>
      <c r="C2592" s="37">
        <v>0.14583333333333334</v>
      </c>
      <c r="D2592" s="39">
        <v>0</v>
      </c>
      <c r="E2592" s="39">
        <v>38.31</v>
      </c>
      <c r="F2592" s="11">
        <v>0</v>
      </c>
      <c r="G2592" s="11">
        <v>38.673945000000003</v>
      </c>
      <c r="H2592" s="8">
        <f t="shared" si="92"/>
        <v>0</v>
      </c>
      <c r="K2592" s="63"/>
      <c r="L2592" s="63"/>
      <c r="M2592" s="63"/>
    </row>
    <row r="2593" spans="2:13" outlineLevel="1">
      <c r="B2593" s="36">
        <v>42725</v>
      </c>
      <c r="C2593" s="37">
        <v>0.16666666666666666</v>
      </c>
      <c r="D2593" s="39">
        <v>0</v>
      </c>
      <c r="E2593" s="39">
        <v>38.96</v>
      </c>
      <c r="F2593" s="11">
        <v>0</v>
      </c>
      <c r="G2593" s="11">
        <v>39.330120000000001</v>
      </c>
      <c r="H2593" s="8">
        <f t="shared" si="92"/>
        <v>0</v>
      </c>
      <c r="K2593" s="63"/>
      <c r="L2593" s="63"/>
      <c r="M2593" s="63"/>
    </row>
    <row r="2594" spans="2:13" outlineLevel="1">
      <c r="B2594" s="36">
        <v>42725</v>
      </c>
      <c r="C2594" s="37">
        <v>0.1875</v>
      </c>
      <c r="D2594" s="39">
        <v>0</v>
      </c>
      <c r="E2594" s="39">
        <v>38.979999999999997</v>
      </c>
      <c r="F2594" s="11">
        <v>0</v>
      </c>
      <c r="G2594" s="11">
        <v>39.35031</v>
      </c>
      <c r="H2594" s="8">
        <f t="shared" si="92"/>
        <v>0</v>
      </c>
      <c r="K2594" s="63"/>
      <c r="L2594" s="63"/>
      <c r="M2594" s="63"/>
    </row>
    <row r="2595" spans="2:13" outlineLevel="1">
      <c r="B2595" s="36">
        <v>42725</v>
      </c>
      <c r="C2595" s="37">
        <v>0.20833333333333334</v>
      </c>
      <c r="D2595" s="39">
        <v>6.6660000000000001E-3</v>
      </c>
      <c r="E2595" s="39">
        <v>42.98</v>
      </c>
      <c r="F2595" s="11">
        <v>6.6640001999999999E-3</v>
      </c>
      <c r="G2595" s="11">
        <v>43.388309999999997</v>
      </c>
      <c r="H2595" s="8">
        <f t="shared" si="92"/>
        <v>0.89705232908233801</v>
      </c>
      <c r="K2595" s="63"/>
      <c r="L2595" s="63"/>
      <c r="M2595" s="63"/>
    </row>
    <row r="2596" spans="2:13" outlineLevel="1">
      <c r="B2596" s="36">
        <v>42725</v>
      </c>
      <c r="C2596" s="37">
        <v>0.22916666666666666</v>
      </c>
      <c r="D2596" s="39">
        <v>0.16867599999999999</v>
      </c>
      <c r="E2596" s="39">
        <v>45.06</v>
      </c>
      <c r="F2596" s="11">
        <v>0.1686253972</v>
      </c>
      <c r="G2596" s="11">
        <v>45.488070000000008</v>
      </c>
      <c r="H2596" s="8">
        <f t="shared" si="92"/>
        <v>22.344876829988596</v>
      </c>
      <c r="K2596" s="63"/>
      <c r="L2596" s="63"/>
      <c r="M2596" s="63"/>
    </row>
    <row r="2597" spans="2:13" outlineLevel="1">
      <c r="B2597" s="36">
        <v>42725</v>
      </c>
      <c r="C2597" s="37">
        <v>0.25</v>
      </c>
      <c r="D2597" s="39">
        <v>0.512934</v>
      </c>
      <c r="E2597" s="39">
        <v>46.72</v>
      </c>
      <c r="F2597" s="11">
        <v>0.51278011980000004</v>
      </c>
      <c r="G2597" s="11">
        <v>47.16384</v>
      </c>
      <c r="H2597" s="8">
        <f t="shared" si="92"/>
        <v>67.090181798971983</v>
      </c>
      <c r="K2597" s="63"/>
      <c r="L2597" s="63"/>
      <c r="M2597" s="63"/>
    </row>
    <row r="2598" spans="2:13" outlineLevel="1">
      <c r="B2598" s="36">
        <v>42725</v>
      </c>
      <c r="C2598" s="37">
        <v>0.27083333333333331</v>
      </c>
      <c r="D2598" s="39">
        <v>1.4821630000000001</v>
      </c>
      <c r="E2598" s="39">
        <v>54.53</v>
      </c>
      <c r="F2598" s="11">
        <v>1.4817183511000003</v>
      </c>
      <c r="G2598" s="11">
        <v>55.048035000000006</v>
      </c>
      <c r="H2598" s="8">
        <f t="shared" si="92"/>
        <v>182.18018284430494</v>
      </c>
      <c r="K2598" s="63"/>
      <c r="L2598" s="63"/>
      <c r="M2598" s="63"/>
    </row>
    <row r="2599" spans="2:13" outlineLevel="1">
      <c r="B2599" s="36">
        <v>42725</v>
      </c>
      <c r="C2599" s="37">
        <v>0.29166666666666669</v>
      </c>
      <c r="D2599" s="39">
        <v>1.9781950000000001</v>
      </c>
      <c r="E2599" s="39">
        <v>55.13</v>
      </c>
      <c r="F2599" s="11">
        <v>1.9776015415000001</v>
      </c>
      <c r="G2599" s="11">
        <v>55.653735000000005</v>
      </c>
      <c r="H2599" s="8">
        <f t="shared" si="92"/>
        <v>241.95216226076749</v>
      </c>
      <c r="K2599" s="63"/>
      <c r="L2599" s="63"/>
      <c r="M2599" s="63"/>
    </row>
    <row r="2600" spans="2:13" outlineLevel="1">
      <c r="B2600" s="36">
        <v>42725</v>
      </c>
      <c r="C2600" s="37">
        <v>0.3125</v>
      </c>
      <c r="D2600" s="39">
        <v>2.6880420000000003</v>
      </c>
      <c r="E2600" s="39">
        <v>42.19</v>
      </c>
      <c r="F2600" s="11">
        <v>2.6872355874000005</v>
      </c>
      <c r="G2600" s="11">
        <v>42.590805000000003</v>
      </c>
      <c r="H2600" s="8">
        <f t="shared" si="92"/>
        <v>363.87640766518621</v>
      </c>
      <c r="K2600" s="63"/>
      <c r="L2600" s="63"/>
      <c r="M2600" s="63"/>
    </row>
    <row r="2601" spans="2:13" outlineLevel="1">
      <c r="B2601" s="36">
        <v>42725</v>
      </c>
      <c r="C2601" s="37">
        <v>0.33333333333333331</v>
      </c>
      <c r="D2601" s="39">
        <v>3.5544380000000002</v>
      </c>
      <c r="E2601" s="39">
        <v>47.83</v>
      </c>
      <c r="F2601" s="11">
        <v>3.5533716686000005</v>
      </c>
      <c r="G2601" s="11">
        <v>48.284385</v>
      </c>
      <c r="H2601" s="8">
        <f t="shared" si="92"/>
        <v>460.92779131602532</v>
      </c>
      <c r="K2601" s="63"/>
      <c r="L2601" s="63"/>
      <c r="M2601" s="63"/>
    </row>
    <row r="2602" spans="2:13" outlineLevel="1">
      <c r="B2602" s="36">
        <v>42725</v>
      </c>
      <c r="C2602" s="37">
        <v>0.35416666666666669</v>
      </c>
      <c r="D2602" s="39">
        <v>4.296628000000001</v>
      </c>
      <c r="E2602" s="39">
        <v>47.56</v>
      </c>
      <c r="F2602" s="11">
        <v>4.2953390116000012</v>
      </c>
      <c r="G2602" s="11">
        <v>48.011820000000007</v>
      </c>
      <c r="H2602" s="8">
        <f t="shared" si="92"/>
        <v>558.34330060088303</v>
      </c>
      <c r="K2602" s="63"/>
      <c r="L2602" s="63"/>
      <c r="M2602" s="63"/>
    </row>
    <row r="2603" spans="2:13" outlineLevel="1">
      <c r="B2603" s="36">
        <v>42725</v>
      </c>
      <c r="C2603" s="37">
        <v>0.375</v>
      </c>
      <c r="D2603" s="39">
        <v>4.9109760000000007</v>
      </c>
      <c r="E2603" s="39">
        <v>46.58</v>
      </c>
      <c r="F2603" s="11">
        <v>4.9095027072000006</v>
      </c>
      <c r="G2603" s="11">
        <v>47.022510000000004</v>
      </c>
      <c r="H2603" s="8">
        <f t="shared" si="92"/>
        <v>643.034341737261</v>
      </c>
      <c r="K2603" s="63"/>
      <c r="L2603" s="63"/>
      <c r="M2603" s="63"/>
    </row>
    <row r="2604" spans="2:13" outlineLevel="1">
      <c r="B2604" s="36">
        <v>42725</v>
      </c>
      <c r="C2604" s="37">
        <v>0.39583333333333331</v>
      </c>
      <c r="D2604" s="39">
        <v>5.4527039999999998</v>
      </c>
      <c r="E2604" s="39">
        <v>52.27</v>
      </c>
      <c r="F2604" s="11">
        <v>5.4510681887999999</v>
      </c>
      <c r="G2604" s="11">
        <v>52.766565000000007</v>
      </c>
      <c r="H2604" s="8">
        <f t="shared" si="92"/>
        <v>682.65599370265238</v>
      </c>
      <c r="K2604" s="63"/>
      <c r="L2604" s="63"/>
      <c r="M2604" s="63"/>
    </row>
    <row r="2605" spans="2:13" outlineLevel="1">
      <c r="B2605" s="36">
        <v>42725</v>
      </c>
      <c r="C2605" s="37">
        <v>0.41666666666666669</v>
      </c>
      <c r="D2605" s="39">
        <v>5.8853650000000002</v>
      </c>
      <c r="E2605" s="39">
        <v>45.8</v>
      </c>
      <c r="F2605" s="11">
        <v>5.8835993905000006</v>
      </c>
      <c r="G2605" s="11">
        <v>46.235100000000003</v>
      </c>
      <c r="H2605" s="8">
        <f t="shared" si="92"/>
        <v>775.2518853292936</v>
      </c>
      <c r="K2605" s="63"/>
      <c r="L2605" s="63"/>
      <c r="M2605" s="63"/>
    </row>
    <row r="2606" spans="2:13" outlineLevel="1">
      <c r="B2606" s="36">
        <v>42725</v>
      </c>
      <c r="C2606" s="37">
        <v>0.4375</v>
      </c>
      <c r="D2606" s="39">
        <v>6.2196440000000006</v>
      </c>
      <c r="E2606" s="39">
        <v>53.31</v>
      </c>
      <c r="F2606" s="11">
        <v>6.2177781068000009</v>
      </c>
      <c r="G2606" s="11">
        <v>53.816445000000009</v>
      </c>
      <c r="H2606" s="8">
        <f t="shared" si="92"/>
        <v>772.14578950359373</v>
      </c>
      <c r="K2606" s="63"/>
      <c r="L2606" s="63"/>
      <c r="M2606" s="63"/>
    </row>
    <row r="2607" spans="2:13" outlineLevel="1">
      <c r="B2607" s="36">
        <v>42725</v>
      </c>
      <c r="C2607" s="37">
        <v>0.45833333333333331</v>
      </c>
      <c r="D2607" s="39">
        <v>6.4140619999999995</v>
      </c>
      <c r="E2607" s="39">
        <v>58.26</v>
      </c>
      <c r="F2607" s="11">
        <v>6.4121377813999993</v>
      </c>
      <c r="G2607" s="11">
        <v>58.813470000000002</v>
      </c>
      <c r="H2607" s="8">
        <f t="shared" ref="H2607:H2670" si="93">F2607*($B$6-G2607)</f>
        <v>764.24045204696449</v>
      </c>
      <c r="K2607" s="63"/>
      <c r="L2607" s="63"/>
      <c r="M2607" s="63"/>
    </row>
    <row r="2608" spans="2:13" outlineLevel="1">
      <c r="B2608" s="36">
        <v>42725</v>
      </c>
      <c r="C2608" s="37">
        <v>0.47916666666666669</v>
      </c>
      <c r="D2608" s="39">
        <v>6.4460169999999994</v>
      </c>
      <c r="E2608" s="39">
        <v>47.17</v>
      </c>
      <c r="F2608" s="11">
        <v>6.4440831948999993</v>
      </c>
      <c r="G2608" s="11">
        <v>47.618115000000003</v>
      </c>
      <c r="H2608" s="8">
        <f t="shared" si="93"/>
        <v>840.19171404788437</v>
      </c>
      <c r="K2608" s="63"/>
      <c r="L2608" s="63"/>
      <c r="M2608" s="63"/>
    </row>
    <row r="2609" spans="2:13" outlineLevel="1">
      <c r="B2609" s="36">
        <v>42725</v>
      </c>
      <c r="C2609" s="37">
        <v>0.5</v>
      </c>
      <c r="D2609" s="39">
        <v>6.4464259999999998</v>
      </c>
      <c r="E2609" s="39">
        <v>57.5</v>
      </c>
      <c r="F2609" s="11">
        <v>6.4444920722000001</v>
      </c>
      <c r="G2609" s="11">
        <v>58.046250000000001</v>
      </c>
      <c r="H2609" s="8">
        <f t="shared" si="93"/>
        <v>773.04099090566081</v>
      </c>
      <c r="K2609" s="63"/>
      <c r="L2609" s="63"/>
      <c r="M2609" s="63"/>
    </row>
    <row r="2610" spans="2:13" outlineLevel="1">
      <c r="B2610" s="36">
        <v>42725</v>
      </c>
      <c r="C2610" s="37">
        <v>0.52083333333333337</v>
      </c>
      <c r="D2610" s="39">
        <v>6.4460169999999994</v>
      </c>
      <c r="E2610" s="39">
        <v>81.349999999999994</v>
      </c>
      <c r="F2610" s="11">
        <v>6.4440831948999993</v>
      </c>
      <c r="G2610" s="11">
        <v>82.122825000000006</v>
      </c>
      <c r="H2610" s="8">
        <f t="shared" si="93"/>
        <v>617.8404921919863</v>
      </c>
      <c r="K2610" s="63"/>
      <c r="L2610" s="63"/>
      <c r="M2610" s="63"/>
    </row>
    <row r="2611" spans="2:13" outlineLevel="1">
      <c r="B2611" s="36">
        <v>42725</v>
      </c>
      <c r="C2611" s="37">
        <v>0.54166666666666663</v>
      </c>
      <c r="D2611" s="39">
        <v>6.431566000000001</v>
      </c>
      <c r="E2611" s="39">
        <v>69.95</v>
      </c>
      <c r="F2611" s="11">
        <v>6.4296365302000016</v>
      </c>
      <c r="G2611" s="11">
        <v>70.614525</v>
      </c>
      <c r="H2611" s="8">
        <f t="shared" si="93"/>
        <v>690.449572872879</v>
      </c>
      <c r="K2611" s="63"/>
      <c r="L2611" s="63"/>
      <c r="M2611" s="63"/>
    </row>
    <row r="2612" spans="2:13" outlineLevel="1">
      <c r="B2612" s="36">
        <v>42725</v>
      </c>
      <c r="C2612" s="37">
        <v>0.5625</v>
      </c>
      <c r="D2612" s="39">
        <v>6.4029230000000004</v>
      </c>
      <c r="E2612" s="39">
        <v>73.959999999999994</v>
      </c>
      <c r="F2612" s="11">
        <v>6.4010021231000005</v>
      </c>
      <c r="G2612" s="11">
        <v>74.662620000000004</v>
      </c>
      <c r="H2612" s="8">
        <f t="shared" si="93"/>
        <v>661.46278877559155</v>
      </c>
      <c r="K2612" s="63"/>
      <c r="L2612" s="63"/>
      <c r="M2612" s="63"/>
    </row>
    <row r="2613" spans="2:13" outlineLevel="1">
      <c r="B2613" s="36">
        <v>42725</v>
      </c>
      <c r="C2613" s="37">
        <v>0.58333333333333337</v>
      </c>
      <c r="D2613" s="39">
        <v>6.166874</v>
      </c>
      <c r="E2613" s="39">
        <v>71.37</v>
      </c>
      <c r="F2613" s="11">
        <v>6.1650239378</v>
      </c>
      <c r="G2613" s="11">
        <v>72.048015000000007</v>
      </c>
      <c r="H2613" s="8">
        <f t="shared" si="93"/>
        <v>653.19652378242654</v>
      </c>
      <c r="K2613" s="63"/>
      <c r="L2613" s="63"/>
      <c r="M2613" s="63"/>
    </row>
    <row r="2614" spans="2:13" outlineLevel="1">
      <c r="B2614" s="36">
        <v>42725</v>
      </c>
      <c r="C2614" s="37">
        <v>0.60416666666666663</v>
      </c>
      <c r="D2614" s="39">
        <v>5.8102720000000003</v>
      </c>
      <c r="E2614" s="39">
        <v>69.95</v>
      </c>
      <c r="F2614" s="11">
        <v>5.8085289184000004</v>
      </c>
      <c r="G2614" s="11">
        <v>70.614525</v>
      </c>
      <c r="H2614" s="8">
        <f t="shared" si="93"/>
        <v>623.75163695362028</v>
      </c>
      <c r="K2614" s="63"/>
      <c r="L2614" s="63"/>
      <c r="M2614" s="63"/>
    </row>
    <row r="2615" spans="2:13" outlineLevel="1">
      <c r="B2615" s="36">
        <v>42725</v>
      </c>
      <c r="C2615" s="37">
        <v>0.625</v>
      </c>
      <c r="D2615" s="39">
        <v>5.3361730000000005</v>
      </c>
      <c r="E2615" s="39">
        <v>69.7</v>
      </c>
      <c r="F2615" s="11">
        <v>5.3345721481000004</v>
      </c>
      <c r="G2615" s="11">
        <v>70.362150000000014</v>
      </c>
      <c r="H2615" s="8">
        <f t="shared" si="93"/>
        <v>574.20187669136556</v>
      </c>
      <c r="K2615" s="63"/>
      <c r="L2615" s="63"/>
      <c r="M2615" s="63"/>
    </row>
    <row r="2616" spans="2:13" outlineLevel="1">
      <c r="B2616" s="36">
        <v>42725</v>
      </c>
      <c r="C2616" s="37">
        <v>0.64583333333333337</v>
      </c>
      <c r="D2616" s="39">
        <v>4.7789840000000003</v>
      </c>
      <c r="E2616" s="39">
        <v>73.78</v>
      </c>
      <c r="F2616" s="11">
        <v>4.7775503048000001</v>
      </c>
      <c r="G2616" s="11">
        <v>74.480910000000009</v>
      </c>
      <c r="H2616" s="8">
        <f t="shared" si="93"/>
        <v>494.56765998211858</v>
      </c>
      <c r="K2616" s="63"/>
      <c r="L2616" s="63"/>
      <c r="M2616" s="63"/>
    </row>
    <row r="2617" spans="2:13" outlineLevel="1">
      <c r="B2617" s="36">
        <v>42725</v>
      </c>
      <c r="C2617" s="37">
        <v>0.66666666666666663</v>
      </c>
      <c r="D2617" s="39">
        <v>4.119929</v>
      </c>
      <c r="E2617" s="39">
        <v>91.8</v>
      </c>
      <c r="F2617" s="11">
        <v>4.1186930213000004</v>
      </c>
      <c r="G2617" s="11">
        <v>92.6721</v>
      </c>
      <c r="H2617" s="8">
        <f t="shared" si="93"/>
        <v>351.43942625218432</v>
      </c>
      <c r="K2617" s="63"/>
      <c r="L2617" s="63"/>
      <c r="M2617" s="63"/>
    </row>
    <row r="2618" spans="2:13" outlineLevel="1">
      <c r="B2618" s="36">
        <v>42725</v>
      </c>
      <c r="C2618" s="37">
        <v>0.6875</v>
      </c>
      <c r="D2618" s="39">
        <v>3.3605800000000001</v>
      </c>
      <c r="E2618" s="39">
        <v>69.23</v>
      </c>
      <c r="F2618" s="11">
        <v>3.3595718260000003</v>
      </c>
      <c r="G2618" s="11">
        <v>69.887685000000005</v>
      </c>
      <c r="H2618" s="8">
        <f t="shared" si="93"/>
        <v>363.21108751763722</v>
      </c>
      <c r="K2618" s="63"/>
      <c r="L2618" s="63"/>
      <c r="M2618" s="63"/>
    </row>
    <row r="2619" spans="2:13" outlineLevel="1">
      <c r="B2619" s="36">
        <v>42725</v>
      </c>
      <c r="C2619" s="37">
        <v>0.70833333333333337</v>
      </c>
      <c r="D2619" s="39">
        <v>2.5148490000000003</v>
      </c>
      <c r="E2619" s="39">
        <v>56.71</v>
      </c>
      <c r="F2619" s="11">
        <v>2.5140945453000003</v>
      </c>
      <c r="G2619" s="11">
        <v>57.248745000000007</v>
      </c>
      <c r="H2619" s="8">
        <f t="shared" si="93"/>
        <v>303.58007153362934</v>
      </c>
      <c r="K2619" s="63"/>
      <c r="L2619" s="63"/>
      <c r="M2619" s="63"/>
    </row>
    <row r="2620" spans="2:13" outlineLevel="1">
      <c r="B2620" s="36">
        <v>42725</v>
      </c>
      <c r="C2620" s="37">
        <v>0.72916666666666663</v>
      </c>
      <c r="D2620" s="39">
        <v>1.6169709999999999</v>
      </c>
      <c r="E2620" s="39">
        <v>44.66</v>
      </c>
      <c r="F2620" s="11">
        <v>1.6164859087000001</v>
      </c>
      <c r="G2620" s="11">
        <v>45.084269999999997</v>
      </c>
      <c r="H2620" s="8">
        <f t="shared" si="93"/>
        <v>214.85640458957386</v>
      </c>
      <c r="K2620" s="63"/>
      <c r="L2620" s="63"/>
      <c r="M2620" s="63"/>
    </row>
    <row r="2621" spans="2:13" outlineLevel="1">
      <c r="B2621" s="36">
        <v>42725</v>
      </c>
      <c r="C2621" s="37">
        <v>0.75</v>
      </c>
      <c r="D2621" s="39">
        <v>0.784443</v>
      </c>
      <c r="E2621" s="39">
        <v>46.89</v>
      </c>
      <c r="F2621" s="11">
        <v>0.78420766710000001</v>
      </c>
      <c r="G2621" s="11">
        <v>47.335455000000003</v>
      </c>
      <c r="H2621" s="8">
        <f t="shared" si="93"/>
        <v>102.46813800713298</v>
      </c>
      <c r="K2621" s="63"/>
      <c r="L2621" s="63"/>
      <c r="M2621" s="63"/>
    </row>
    <row r="2622" spans="2:13" outlineLevel="1">
      <c r="B2622" s="36">
        <v>42725</v>
      </c>
      <c r="C2622" s="37">
        <v>0.77083333333333337</v>
      </c>
      <c r="D2622" s="39">
        <v>0.31056</v>
      </c>
      <c r="E2622" s="39">
        <v>45.05</v>
      </c>
      <c r="F2622" s="11">
        <v>0.31046683200000003</v>
      </c>
      <c r="G2622" s="11">
        <v>45.477975000000001</v>
      </c>
      <c r="H2622" s="8">
        <f t="shared" si="93"/>
        <v>41.143693271974797</v>
      </c>
      <c r="K2622" s="63"/>
      <c r="L2622" s="63"/>
      <c r="M2622" s="63"/>
    </row>
    <row r="2623" spans="2:13" outlineLevel="1">
      <c r="B2623" s="36">
        <v>42725</v>
      </c>
      <c r="C2623" s="37">
        <v>0.79166666666666663</v>
      </c>
      <c r="D2623" s="39">
        <v>0.114637</v>
      </c>
      <c r="E2623" s="39">
        <v>45.08</v>
      </c>
      <c r="F2623" s="11">
        <v>0.1146026089</v>
      </c>
      <c r="G2623" s="11">
        <v>45.50826</v>
      </c>
      <c r="H2623" s="8">
        <f t="shared" si="93"/>
        <v>15.183899061700485</v>
      </c>
      <c r="K2623" s="63"/>
      <c r="L2623" s="63"/>
      <c r="M2623" s="63"/>
    </row>
    <row r="2624" spans="2:13" outlineLevel="1">
      <c r="B2624" s="36">
        <v>42725</v>
      </c>
      <c r="C2624" s="37">
        <v>0.8125</v>
      </c>
      <c r="D2624" s="39">
        <v>1.3526E-2</v>
      </c>
      <c r="E2624" s="39">
        <v>45.06</v>
      </c>
      <c r="F2624" s="11">
        <v>1.35219422E-2</v>
      </c>
      <c r="G2624" s="11">
        <v>45.488070000000008</v>
      </c>
      <c r="H2624" s="8">
        <f t="shared" si="93"/>
        <v>1.7918186582704461</v>
      </c>
      <c r="K2624" s="63"/>
      <c r="L2624" s="63"/>
      <c r="M2624" s="63"/>
    </row>
    <row r="2625" spans="2:13" outlineLevel="1">
      <c r="B2625" s="36">
        <v>42725</v>
      </c>
      <c r="C2625" s="37">
        <v>0.83333333333333337</v>
      </c>
      <c r="D2625" s="39">
        <v>0</v>
      </c>
      <c r="E2625" s="39">
        <v>45.08</v>
      </c>
      <c r="F2625" s="11">
        <v>0</v>
      </c>
      <c r="G2625" s="11">
        <v>45.50826</v>
      </c>
      <c r="H2625" s="8">
        <f t="shared" si="93"/>
        <v>0</v>
      </c>
      <c r="K2625" s="63"/>
      <c r="L2625" s="63"/>
      <c r="M2625" s="63"/>
    </row>
    <row r="2626" spans="2:13" outlineLevel="1">
      <c r="B2626" s="36">
        <v>42725</v>
      </c>
      <c r="C2626" s="37">
        <v>0.85416666666666663</v>
      </c>
      <c r="D2626" s="39">
        <v>0</v>
      </c>
      <c r="E2626" s="39">
        <v>44.88</v>
      </c>
      <c r="F2626" s="11">
        <v>0</v>
      </c>
      <c r="G2626" s="11">
        <v>45.306360000000005</v>
      </c>
      <c r="H2626" s="8">
        <f t="shared" si="93"/>
        <v>0</v>
      </c>
      <c r="K2626" s="63"/>
      <c r="L2626" s="63"/>
      <c r="M2626" s="63"/>
    </row>
    <row r="2627" spans="2:13" outlineLevel="1">
      <c r="B2627" s="36">
        <v>42725</v>
      </c>
      <c r="C2627" s="37">
        <v>0.875</v>
      </c>
      <c r="D2627" s="39">
        <v>0</v>
      </c>
      <c r="E2627" s="39">
        <v>44.81</v>
      </c>
      <c r="F2627" s="11">
        <v>0</v>
      </c>
      <c r="G2627" s="11">
        <v>45.235695000000007</v>
      </c>
      <c r="H2627" s="8">
        <f t="shared" si="93"/>
        <v>0</v>
      </c>
      <c r="K2627" s="63"/>
      <c r="L2627" s="63"/>
      <c r="M2627" s="63"/>
    </row>
    <row r="2628" spans="2:13" outlineLevel="1">
      <c r="B2628" s="36">
        <v>42725</v>
      </c>
      <c r="C2628" s="37">
        <v>0.89583333333333337</v>
      </c>
      <c r="D2628" s="39">
        <v>0</v>
      </c>
      <c r="E2628" s="39">
        <v>43.63</v>
      </c>
      <c r="F2628" s="11">
        <v>0</v>
      </c>
      <c r="G2628" s="11">
        <v>44.044485000000009</v>
      </c>
      <c r="H2628" s="8">
        <f t="shared" si="93"/>
        <v>0</v>
      </c>
      <c r="K2628" s="63"/>
      <c r="L2628" s="63"/>
      <c r="M2628" s="63"/>
    </row>
    <row r="2629" spans="2:13" outlineLevel="1">
      <c r="B2629" s="36">
        <v>42725</v>
      </c>
      <c r="C2629" s="37">
        <v>0.91666666666666663</v>
      </c>
      <c r="D2629" s="39">
        <v>0</v>
      </c>
      <c r="E2629" s="39">
        <v>40.159999999999997</v>
      </c>
      <c r="F2629" s="11">
        <v>0</v>
      </c>
      <c r="G2629" s="11">
        <v>40.541519999999998</v>
      </c>
      <c r="H2629" s="8">
        <f t="shared" si="93"/>
        <v>0</v>
      </c>
      <c r="K2629" s="63"/>
      <c r="L2629" s="63"/>
      <c r="M2629" s="63"/>
    </row>
    <row r="2630" spans="2:13" outlineLevel="1">
      <c r="B2630" s="36">
        <v>42725</v>
      </c>
      <c r="C2630" s="37">
        <v>0.9375</v>
      </c>
      <c r="D2630" s="39">
        <v>0</v>
      </c>
      <c r="E2630" s="39">
        <v>63</v>
      </c>
      <c r="F2630" s="11">
        <v>0</v>
      </c>
      <c r="G2630" s="11">
        <v>63.598500000000001</v>
      </c>
      <c r="H2630" s="8">
        <f t="shared" si="93"/>
        <v>0</v>
      </c>
      <c r="K2630" s="63"/>
      <c r="L2630" s="63"/>
      <c r="M2630" s="63"/>
    </row>
    <row r="2631" spans="2:13" outlineLevel="1">
      <c r="B2631" s="36">
        <v>42725</v>
      </c>
      <c r="C2631" s="37">
        <v>0.95833333333333337</v>
      </c>
      <c r="D2631" s="39">
        <v>0</v>
      </c>
      <c r="E2631" s="39">
        <v>46.11</v>
      </c>
      <c r="F2631" s="11">
        <v>0</v>
      </c>
      <c r="G2631" s="11">
        <v>46.548045000000002</v>
      </c>
      <c r="H2631" s="8">
        <f t="shared" si="93"/>
        <v>0</v>
      </c>
      <c r="K2631" s="63"/>
      <c r="L2631" s="63"/>
      <c r="M2631" s="63"/>
    </row>
    <row r="2632" spans="2:13" outlineLevel="1">
      <c r="B2632" s="36">
        <v>42725</v>
      </c>
      <c r="C2632" s="37">
        <v>0.97916666666666663</v>
      </c>
      <c r="D2632" s="39">
        <v>0</v>
      </c>
      <c r="E2632" s="39">
        <v>42.63</v>
      </c>
      <c r="F2632" s="11">
        <v>0</v>
      </c>
      <c r="G2632" s="11">
        <v>43.034985000000006</v>
      </c>
      <c r="H2632" s="8">
        <f t="shared" si="93"/>
        <v>0</v>
      </c>
      <c r="K2632" s="63"/>
      <c r="L2632" s="63"/>
      <c r="M2632" s="63"/>
    </row>
    <row r="2633" spans="2:13" outlineLevel="1">
      <c r="B2633" s="36">
        <v>42726</v>
      </c>
      <c r="C2633" s="37">
        <v>2.0833333333333332E-2</v>
      </c>
      <c r="D2633" s="39">
        <v>0</v>
      </c>
      <c r="E2633" s="39">
        <v>45.61</v>
      </c>
      <c r="F2633" s="11">
        <v>0</v>
      </c>
      <c r="G2633" s="11">
        <v>46.043295000000001</v>
      </c>
      <c r="H2633" s="8">
        <f t="shared" si="93"/>
        <v>0</v>
      </c>
      <c r="K2633" s="63"/>
      <c r="L2633" s="63"/>
      <c r="M2633" s="63"/>
    </row>
    <row r="2634" spans="2:13" outlineLevel="1">
      <c r="B2634" s="36">
        <v>42726</v>
      </c>
      <c r="C2634" s="37">
        <v>4.1666666666666664E-2</v>
      </c>
      <c r="D2634" s="39">
        <v>0</v>
      </c>
      <c r="E2634" s="39">
        <v>40.18</v>
      </c>
      <c r="F2634" s="11">
        <v>0</v>
      </c>
      <c r="G2634" s="11">
        <v>40.561710000000005</v>
      </c>
      <c r="H2634" s="8">
        <f t="shared" si="93"/>
        <v>0</v>
      </c>
      <c r="K2634" s="63"/>
      <c r="L2634" s="63"/>
      <c r="M2634" s="63"/>
    </row>
    <row r="2635" spans="2:13" outlineLevel="1">
      <c r="B2635" s="36">
        <v>42726</v>
      </c>
      <c r="C2635" s="37">
        <v>6.25E-2</v>
      </c>
      <c r="D2635" s="39">
        <v>0</v>
      </c>
      <c r="E2635" s="39">
        <v>38.97</v>
      </c>
      <c r="F2635" s="11">
        <v>0</v>
      </c>
      <c r="G2635" s="11">
        <v>39.340215000000001</v>
      </c>
      <c r="H2635" s="8">
        <f t="shared" si="93"/>
        <v>0</v>
      </c>
      <c r="K2635" s="63"/>
      <c r="L2635" s="63"/>
      <c r="M2635" s="63"/>
    </row>
    <row r="2636" spans="2:13" outlineLevel="1">
      <c r="B2636" s="36">
        <v>42726</v>
      </c>
      <c r="C2636" s="37">
        <v>8.3333333333333329E-2</v>
      </c>
      <c r="D2636" s="39">
        <v>0</v>
      </c>
      <c r="E2636" s="39">
        <v>39.99</v>
      </c>
      <c r="F2636" s="11">
        <v>0</v>
      </c>
      <c r="G2636" s="11">
        <v>40.369905000000003</v>
      </c>
      <c r="H2636" s="8">
        <f t="shared" si="93"/>
        <v>0</v>
      </c>
      <c r="K2636" s="63"/>
      <c r="L2636" s="63"/>
      <c r="M2636" s="63"/>
    </row>
    <row r="2637" spans="2:13" outlineLevel="1">
      <c r="B2637" s="36">
        <v>42726</v>
      </c>
      <c r="C2637" s="37">
        <v>0.10416666666666667</v>
      </c>
      <c r="D2637" s="39">
        <v>0</v>
      </c>
      <c r="E2637" s="39">
        <v>39.68</v>
      </c>
      <c r="F2637" s="11">
        <v>0</v>
      </c>
      <c r="G2637" s="11">
        <v>40.056960000000004</v>
      </c>
      <c r="H2637" s="8">
        <f t="shared" si="93"/>
        <v>0</v>
      </c>
      <c r="K2637" s="63"/>
      <c r="L2637" s="63"/>
      <c r="M2637" s="63"/>
    </row>
    <row r="2638" spans="2:13" outlineLevel="1">
      <c r="B2638" s="36">
        <v>42726</v>
      </c>
      <c r="C2638" s="37">
        <v>0.125</v>
      </c>
      <c r="D2638" s="39">
        <v>0</v>
      </c>
      <c r="E2638" s="39">
        <v>38.229999999999997</v>
      </c>
      <c r="F2638" s="11">
        <v>0</v>
      </c>
      <c r="G2638" s="11">
        <v>38.593184999999998</v>
      </c>
      <c r="H2638" s="8">
        <f t="shared" si="93"/>
        <v>0</v>
      </c>
      <c r="K2638" s="63"/>
      <c r="L2638" s="63"/>
      <c r="M2638" s="63"/>
    </row>
    <row r="2639" spans="2:13" outlineLevel="1">
      <c r="B2639" s="36">
        <v>42726</v>
      </c>
      <c r="C2639" s="37">
        <v>0.14583333333333334</v>
      </c>
      <c r="D2639" s="39">
        <v>0</v>
      </c>
      <c r="E2639" s="39">
        <v>38.03</v>
      </c>
      <c r="F2639" s="11">
        <v>0</v>
      </c>
      <c r="G2639" s="11">
        <v>38.391285000000003</v>
      </c>
      <c r="H2639" s="8">
        <f t="shared" si="93"/>
        <v>0</v>
      </c>
      <c r="K2639" s="63"/>
      <c r="L2639" s="63"/>
      <c r="M2639" s="63"/>
    </row>
    <row r="2640" spans="2:13" outlineLevel="1">
      <c r="B2640" s="36">
        <v>42726</v>
      </c>
      <c r="C2640" s="37">
        <v>0.16666666666666666</v>
      </c>
      <c r="D2640" s="39">
        <v>0</v>
      </c>
      <c r="E2640" s="39">
        <v>38.97</v>
      </c>
      <c r="F2640" s="11">
        <v>0</v>
      </c>
      <c r="G2640" s="11">
        <v>39.340215000000001</v>
      </c>
      <c r="H2640" s="8">
        <f t="shared" si="93"/>
        <v>0</v>
      </c>
      <c r="K2640" s="63"/>
      <c r="L2640" s="63"/>
      <c r="M2640" s="63"/>
    </row>
    <row r="2641" spans="2:13" outlineLevel="1">
      <c r="B2641" s="36">
        <v>42726</v>
      </c>
      <c r="C2641" s="37">
        <v>0.1875</v>
      </c>
      <c r="D2641" s="39">
        <v>0</v>
      </c>
      <c r="E2641" s="39">
        <v>37.909999999999997</v>
      </c>
      <c r="F2641" s="11">
        <v>0</v>
      </c>
      <c r="G2641" s="11">
        <v>38.270144999999999</v>
      </c>
      <c r="H2641" s="8">
        <f t="shared" si="93"/>
        <v>0</v>
      </c>
      <c r="K2641" s="63"/>
      <c r="L2641" s="63"/>
      <c r="M2641" s="63"/>
    </row>
    <row r="2642" spans="2:13" outlineLevel="1">
      <c r="B2642" s="36">
        <v>42726</v>
      </c>
      <c r="C2642" s="37">
        <v>0.20833333333333334</v>
      </c>
      <c r="D2642" s="39">
        <v>0</v>
      </c>
      <c r="E2642" s="39">
        <v>38.979999999999997</v>
      </c>
      <c r="F2642" s="11">
        <v>0</v>
      </c>
      <c r="G2642" s="11">
        <v>39.35031</v>
      </c>
      <c r="H2642" s="8">
        <f t="shared" si="93"/>
        <v>0</v>
      </c>
      <c r="K2642" s="63"/>
      <c r="L2642" s="63"/>
      <c r="M2642" s="63"/>
    </row>
    <row r="2643" spans="2:13" outlineLevel="1">
      <c r="B2643" s="36">
        <v>42726</v>
      </c>
      <c r="C2643" s="37">
        <v>0.22916666666666666</v>
      </c>
      <c r="D2643" s="39">
        <v>1.6988E-2</v>
      </c>
      <c r="E2643" s="39">
        <v>42.98</v>
      </c>
      <c r="F2643" s="11">
        <v>1.6982903600000002E-2</v>
      </c>
      <c r="G2643" s="11">
        <v>43.388309999999997</v>
      </c>
      <c r="H2643" s="8">
        <f t="shared" si="93"/>
        <v>2.2860973547030845</v>
      </c>
      <c r="K2643" s="63"/>
      <c r="L2643" s="63"/>
      <c r="M2643" s="63"/>
    </row>
    <row r="2644" spans="2:13" outlineLevel="1">
      <c r="B2644" s="36">
        <v>42726</v>
      </c>
      <c r="C2644" s="37">
        <v>0.25</v>
      </c>
      <c r="D2644" s="39">
        <v>0.113347</v>
      </c>
      <c r="E2644" s="39">
        <v>50.95</v>
      </c>
      <c r="F2644" s="11">
        <v>0.1133129959</v>
      </c>
      <c r="G2644" s="11">
        <v>51.434025000000005</v>
      </c>
      <c r="H2644" s="8">
        <f t="shared" si="93"/>
        <v>14.341569806254503</v>
      </c>
      <c r="K2644" s="63"/>
      <c r="L2644" s="63"/>
      <c r="M2644" s="63"/>
    </row>
    <row r="2645" spans="2:13" outlineLevel="1">
      <c r="B2645" s="36">
        <v>42726</v>
      </c>
      <c r="C2645" s="37">
        <v>0.27083333333333331</v>
      </c>
      <c r="D2645" s="39">
        <v>0.13143200000000002</v>
      </c>
      <c r="E2645" s="39">
        <v>45.83</v>
      </c>
      <c r="F2645" s="11">
        <v>0.13139257040000002</v>
      </c>
      <c r="G2645" s="11">
        <v>46.265385000000002</v>
      </c>
      <c r="H2645" s="8">
        <f t="shared" si="93"/>
        <v>17.308949675504397</v>
      </c>
      <c r="K2645" s="63"/>
      <c r="L2645" s="63"/>
      <c r="M2645" s="63"/>
    </row>
    <row r="2646" spans="2:13" outlineLevel="1">
      <c r="B2646" s="36">
        <v>42726</v>
      </c>
      <c r="C2646" s="37">
        <v>0.29166666666666669</v>
      </c>
      <c r="D2646" s="39">
        <v>0.307313</v>
      </c>
      <c r="E2646" s="39">
        <v>52.14</v>
      </c>
      <c r="F2646" s="11">
        <v>0.30722080610000002</v>
      </c>
      <c r="G2646" s="11">
        <v>52.635330000000003</v>
      </c>
      <c r="H2646" s="8">
        <f t="shared" si="93"/>
        <v>38.514634973860488</v>
      </c>
      <c r="K2646" s="63"/>
      <c r="L2646" s="63"/>
      <c r="M2646" s="63"/>
    </row>
    <row r="2647" spans="2:13" outlineLevel="1">
      <c r="B2647" s="36">
        <v>42726</v>
      </c>
      <c r="C2647" s="37">
        <v>0.3125</v>
      </c>
      <c r="D2647" s="39">
        <v>0.61688500000000002</v>
      </c>
      <c r="E2647" s="39">
        <v>38.71</v>
      </c>
      <c r="F2647" s="11">
        <v>0.61669993450000005</v>
      </c>
      <c r="G2647" s="11">
        <v>39.077745</v>
      </c>
      <c r="H2647" s="8">
        <f t="shared" si="93"/>
        <v>85.673345559092311</v>
      </c>
      <c r="K2647" s="63"/>
      <c r="L2647" s="63"/>
      <c r="M2647" s="63"/>
    </row>
    <row r="2648" spans="2:13" outlineLevel="1">
      <c r="B2648" s="36">
        <v>42726</v>
      </c>
      <c r="C2648" s="37">
        <v>0.33333333333333331</v>
      </c>
      <c r="D2648" s="39">
        <v>1.624906</v>
      </c>
      <c r="E2648" s="39">
        <v>45.05</v>
      </c>
      <c r="F2648" s="11">
        <v>1.6244185282000001</v>
      </c>
      <c r="G2648" s="11">
        <v>45.477975000000001</v>
      </c>
      <c r="H2648" s="8">
        <f t="shared" si="93"/>
        <v>215.2712328045836</v>
      </c>
      <c r="K2648" s="63"/>
      <c r="L2648" s="63"/>
      <c r="M2648" s="63"/>
    </row>
    <row r="2649" spans="2:13" outlineLevel="1">
      <c r="B2649" s="36">
        <v>42726</v>
      </c>
      <c r="C2649" s="37">
        <v>0.35416666666666669</v>
      </c>
      <c r="D2649" s="39">
        <v>1.3106469999999999</v>
      </c>
      <c r="E2649" s="39">
        <v>45.37</v>
      </c>
      <c r="F2649" s="11">
        <v>1.3102538059</v>
      </c>
      <c r="G2649" s="11">
        <v>45.801015</v>
      </c>
      <c r="H2649" s="8">
        <f t="shared" si="93"/>
        <v>173.214223232367</v>
      </c>
      <c r="K2649" s="63"/>
      <c r="L2649" s="63"/>
      <c r="M2649" s="63"/>
    </row>
    <row r="2650" spans="2:13" outlineLevel="1">
      <c r="B2650" s="36">
        <v>42726</v>
      </c>
      <c r="C2650" s="37">
        <v>0.375</v>
      </c>
      <c r="D2650" s="39">
        <v>1.7727029999999999</v>
      </c>
      <c r="E2650" s="39">
        <v>45.17</v>
      </c>
      <c r="F2650" s="11">
        <v>1.7721711891</v>
      </c>
      <c r="G2650" s="11">
        <v>45.599115000000005</v>
      </c>
      <c r="H2650" s="8">
        <f t="shared" si="93"/>
        <v>234.63703380834235</v>
      </c>
      <c r="K2650" s="63"/>
      <c r="L2650" s="63"/>
      <c r="M2650" s="63"/>
    </row>
    <row r="2651" spans="2:13" outlineLevel="1">
      <c r="B2651" s="36">
        <v>42726</v>
      </c>
      <c r="C2651" s="37">
        <v>0.39583333333333331</v>
      </c>
      <c r="D2651" s="39">
        <v>3.114036</v>
      </c>
      <c r="E2651" s="39">
        <v>46.16</v>
      </c>
      <c r="F2651" s="11">
        <v>3.1131017891999999</v>
      </c>
      <c r="G2651" s="11">
        <v>46.598520000000001</v>
      </c>
      <c r="H2651" s="8">
        <f t="shared" si="93"/>
        <v>409.06618249152797</v>
      </c>
      <c r="K2651" s="63"/>
      <c r="L2651" s="63"/>
      <c r="M2651" s="63"/>
    </row>
    <row r="2652" spans="2:13" outlineLevel="1">
      <c r="B2652" s="36">
        <v>42726</v>
      </c>
      <c r="C2652" s="37">
        <v>0.41666666666666669</v>
      </c>
      <c r="D2652" s="39">
        <v>4.5316239999999999</v>
      </c>
      <c r="E2652" s="39">
        <v>50.27</v>
      </c>
      <c r="F2652" s="11">
        <v>4.5302645127999996</v>
      </c>
      <c r="G2652" s="11">
        <v>50.747565000000009</v>
      </c>
      <c r="H2652" s="8">
        <f t="shared" si="93"/>
        <v>576.48719044788857</v>
      </c>
      <c r="K2652" s="63"/>
      <c r="L2652" s="63"/>
      <c r="M2652" s="63"/>
    </row>
    <row r="2653" spans="2:13" outlineLevel="1">
      <c r="B2653" s="36">
        <v>42726</v>
      </c>
      <c r="C2653" s="37">
        <v>0.4375</v>
      </c>
      <c r="D2653" s="39">
        <v>4.3978469999999996</v>
      </c>
      <c r="E2653" s="39">
        <v>54.85</v>
      </c>
      <c r="F2653" s="11">
        <v>4.3965276459</v>
      </c>
      <c r="G2653" s="11">
        <v>55.371075000000005</v>
      </c>
      <c r="H2653" s="8">
        <f t="shared" si="93"/>
        <v>539.14145894949763</v>
      </c>
      <c r="K2653" s="63"/>
      <c r="L2653" s="63"/>
      <c r="M2653" s="63"/>
    </row>
    <row r="2654" spans="2:13" outlineLevel="1">
      <c r="B2654" s="36">
        <v>42726</v>
      </c>
      <c r="C2654" s="37">
        <v>0.45833333333333331</v>
      </c>
      <c r="D2654" s="39">
        <v>3.6714629999999997</v>
      </c>
      <c r="E2654" s="39">
        <v>45.06</v>
      </c>
      <c r="F2654" s="11">
        <v>3.6703615611</v>
      </c>
      <c r="G2654" s="11">
        <v>45.488070000000008</v>
      </c>
      <c r="H2654" s="8">
        <f t="shared" si="93"/>
        <v>486.36669425917393</v>
      </c>
      <c r="K2654" s="63"/>
      <c r="L2654" s="63"/>
      <c r="M2654" s="63"/>
    </row>
    <row r="2655" spans="2:13" outlineLevel="1">
      <c r="B2655" s="36">
        <v>42726</v>
      </c>
      <c r="C2655" s="37">
        <v>0.47916666666666669</v>
      </c>
      <c r="D2655" s="39">
        <v>5.8668269999999989</v>
      </c>
      <c r="E2655" s="39">
        <v>46.74</v>
      </c>
      <c r="F2655" s="11">
        <v>5.8650669518999994</v>
      </c>
      <c r="G2655" s="11">
        <v>47.184030000000007</v>
      </c>
      <c r="H2655" s="8">
        <f t="shared" si="93"/>
        <v>767.24442242774171</v>
      </c>
      <c r="K2655" s="63"/>
      <c r="L2655" s="63"/>
      <c r="M2655" s="63"/>
    </row>
    <row r="2656" spans="2:13" outlineLevel="1">
      <c r="B2656" s="36">
        <v>42726</v>
      </c>
      <c r="C2656" s="37">
        <v>0.5</v>
      </c>
      <c r="D2656" s="39">
        <v>5.9097929999999996</v>
      </c>
      <c r="E2656" s="39">
        <v>55.92</v>
      </c>
      <c r="F2656" s="11">
        <v>5.9080200620999994</v>
      </c>
      <c r="G2656" s="11">
        <v>56.451240000000006</v>
      </c>
      <c r="H2656" s="8">
        <f t="shared" si="93"/>
        <v>718.11251260337781</v>
      </c>
      <c r="K2656" s="63"/>
      <c r="L2656" s="63"/>
      <c r="M2656" s="63"/>
    </row>
    <row r="2657" spans="2:13" outlineLevel="1">
      <c r="B2657" s="36">
        <v>42726</v>
      </c>
      <c r="C2657" s="37">
        <v>0.52083333333333337</v>
      </c>
      <c r="D2657" s="39">
        <v>5.8839240000000004</v>
      </c>
      <c r="E2657" s="39">
        <v>48.06</v>
      </c>
      <c r="F2657" s="11">
        <v>5.8821588228000001</v>
      </c>
      <c r="G2657" s="11">
        <v>48.516570000000009</v>
      </c>
      <c r="H2657" s="8">
        <f t="shared" si="93"/>
        <v>761.64210018090625</v>
      </c>
      <c r="K2657" s="63"/>
      <c r="L2657" s="63"/>
      <c r="M2657" s="63"/>
    </row>
    <row r="2658" spans="2:13" outlineLevel="1">
      <c r="B2658" s="36">
        <v>42726</v>
      </c>
      <c r="C2658" s="37">
        <v>0.54166666666666663</v>
      </c>
      <c r="D2658" s="39">
        <v>6.2329770000000009</v>
      </c>
      <c r="E2658" s="39">
        <v>59.19</v>
      </c>
      <c r="F2658" s="11">
        <v>6.2311071069000015</v>
      </c>
      <c r="G2658" s="11">
        <v>59.752305</v>
      </c>
      <c r="H2658" s="8">
        <f t="shared" si="93"/>
        <v>736.81405268904371</v>
      </c>
      <c r="K2658" s="63"/>
      <c r="L2658" s="63"/>
      <c r="M2658" s="63"/>
    </row>
    <row r="2659" spans="2:13" outlineLevel="1">
      <c r="B2659" s="36">
        <v>42726</v>
      </c>
      <c r="C2659" s="37">
        <v>0.5625</v>
      </c>
      <c r="D2659" s="39">
        <v>6.397977</v>
      </c>
      <c r="E2659" s="39">
        <v>50.41</v>
      </c>
      <c r="F2659" s="11">
        <v>6.3960576069000004</v>
      </c>
      <c r="G2659" s="11">
        <v>50.888894999999998</v>
      </c>
      <c r="H2659" s="8">
        <f t="shared" si="93"/>
        <v>813.00995005671473</v>
      </c>
      <c r="K2659" s="63"/>
      <c r="L2659" s="63"/>
      <c r="M2659" s="63"/>
    </row>
    <row r="2660" spans="2:13" outlineLevel="1">
      <c r="B2660" s="36">
        <v>42726</v>
      </c>
      <c r="C2660" s="37">
        <v>0.58333333333333337</v>
      </c>
      <c r="D2660" s="39">
        <v>6.1184899999999995</v>
      </c>
      <c r="E2660" s="39">
        <v>67.010000000000005</v>
      </c>
      <c r="F2660" s="11">
        <v>6.1166544529999998</v>
      </c>
      <c r="G2660" s="11">
        <v>67.646595000000005</v>
      </c>
      <c r="H2660" s="8">
        <f t="shared" si="93"/>
        <v>674.99364609696238</v>
      </c>
      <c r="K2660" s="63"/>
      <c r="L2660" s="63"/>
      <c r="M2660" s="63"/>
    </row>
    <row r="2661" spans="2:13" outlineLevel="1">
      <c r="B2661" s="36">
        <v>42726</v>
      </c>
      <c r="C2661" s="37">
        <v>0.60416666666666663</v>
      </c>
      <c r="D2661" s="39">
        <v>5.7638670000000003</v>
      </c>
      <c r="E2661" s="39">
        <v>71</v>
      </c>
      <c r="F2661" s="11">
        <v>5.7621378399000003</v>
      </c>
      <c r="G2661" s="11">
        <v>71.674500000000009</v>
      </c>
      <c r="H2661" s="8">
        <f t="shared" si="93"/>
        <v>612.66218689628738</v>
      </c>
      <c r="K2661" s="63"/>
      <c r="L2661" s="63"/>
      <c r="M2661" s="63"/>
    </row>
    <row r="2662" spans="2:13" outlineLevel="1">
      <c r="B2662" s="36">
        <v>42726</v>
      </c>
      <c r="C2662" s="37">
        <v>0.625</v>
      </c>
      <c r="D2662" s="39">
        <v>5.2757050000000003</v>
      </c>
      <c r="E2662" s="39">
        <v>51.65</v>
      </c>
      <c r="F2662" s="11">
        <v>5.2741222885000001</v>
      </c>
      <c r="G2662" s="11">
        <v>52.140675000000002</v>
      </c>
      <c r="H2662" s="8">
        <f t="shared" si="93"/>
        <v>663.7974711980653</v>
      </c>
      <c r="K2662" s="63"/>
      <c r="L2662" s="63"/>
      <c r="M2662" s="63"/>
    </row>
    <row r="2663" spans="2:13" outlineLevel="1">
      <c r="B2663" s="36">
        <v>42726</v>
      </c>
      <c r="C2663" s="37">
        <v>0.64583333333333337</v>
      </c>
      <c r="D2663" s="39">
        <v>4.7361700000000004</v>
      </c>
      <c r="E2663" s="39">
        <v>59.42</v>
      </c>
      <c r="F2663" s="11">
        <v>4.7347491490000007</v>
      </c>
      <c r="G2663" s="11">
        <v>59.984490000000008</v>
      </c>
      <c r="H2663" s="8">
        <f t="shared" si="93"/>
        <v>558.77383554130108</v>
      </c>
      <c r="K2663" s="63"/>
      <c r="L2663" s="63"/>
      <c r="M2663" s="63"/>
    </row>
    <row r="2664" spans="2:13" outlineLevel="1">
      <c r="B2664" s="36">
        <v>42726</v>
      </c>
      <c r="C2664" s="37">
        <v>0.66666666666666663</v>
      </c>
      <c r="D2664" s="39">
        <v>4.0666630000000001</v>
      </c>
      <c r="E2664" s="39">
        <v>68.680000000000007</v>
      </c>
      <c r="F2664" s="11">
        <v>4.0654430011000002</v>
      </c>
      <c r="G2664" s="11">
        <v>69.332460000000012</v>
      </c>
      <c r="H2664" s="8">
        <f t="shared" si="93"/>
        <v>441.78168993975424</v>
      </c>
      <c r="K2664" s="63"/>
      <c r="L2664" s="63"/>
      <c r="M2664" s="63"/>
    </row>
    <row r="2665" spans="2:13" outlineLevel="1">
      <c r="B2665" s="36">
        <v>42726</v>
      </c>
      <c r="C2665" s="37">
        <v>0.6875</v>
      </c>
      <c r="D2665" s="39">
        <v>3.3148199999999997</v>
      </c>
      <c r="E2665" s="39">
        <v>58.37</v>
      </c>
      <c r="F2665" s="11">
        <v>3.3138255539999997</v>
      </c>
      <c r="G2665" s="11">
        <v>58.924515</v>
      </c>
      <c r="H2665" s="8">
        <f t="shared" si="93"/>
        <v>394.59538504794364</v>
      </c>
      <c r="K2665" s="63"/>
      <c r="L2665" s="63"/>
      <c r="M2665" s="63"/>
    </row>
    <row r="2666" spans="2:13" outlineLevel="1">
      <c r="B2666" s="36">
        <v>42726</v>
      </c>
      <c r="C2666" s="37">
        <v>0.70833333333333337</v>
      </c>
      <c r="D2666" s="39">
        <v>2.4472619999999998</v>
      </c>
      <c r="E2666" s="39">
        <v>45.06</v>
      </c>
      <c r="F2666" s="11">
        <v>2.4465278213999997</v>
      </c>
      <c r="G2666" s="11">
        <v>45.488070000000008</v>
      </c>
      <c r="H2666" s="8">
        <f t="shared" si="93"/>
        <v>324.19412341240928</v>
      </c>
      <c r="K2666" s="63"/>
      <c r="L2666" s="63"/>
      <c r="M2666" s="63"/>
    </row>
    <row r="2667" spans="2:13" outlineLevel="1">
      <c r="B2667" s="36">
        <v>42726</v>
      </c>
      <c r="C2667" s="37">
        <v>0.72916666666666663</v>
      </c>
      <c r="D2667" s="39">
        <v>1.5711460000000002</v>
      </c>
      <c r="E2667" s="39">
        <v>45.05</v>
      </c>
      <c r="F2667" s="11">
        <v>1.5706746562000002</v>
      </c>
      <c r="G2667" s="11">
        <v>45.477975000000001</v>
      </c>
      <c r="H2667" s="8">
        <f t="shared" si="93"/>
        <v>208.14898605580282</v>
      </c>
      <c r="K2667" s="63"/>
      <c r="L2667" s="63"/>
      <c r="M2667" s="63"/>
    </row>
    <row r="2668" spans="2:13" outlineLevel="1">
      <c r="B2668" s="36">
        <v>42726</v>
      </c>
      <c r="C2668" s="37">
        <v>0.75</v>
      </c>
      <c r="D2668" s="39">
        <v>0.81794699999999998</v>
      </c>
      <c r="E2668" s="39">
        <v>45.07</v>
      </c>
      <c r="F2668" s="11">
        <v>0.81770161590000001</v>
      </c>
      <c r="G2668" s="11">
        <v>45.498165</v>
      </c>
      <c r="H2668" s="8">
        <f t="shared" si="93"/>
        <v>108.34696458921518</v>
      </c>
      <c r="K2668" s="63"/>
      <c r="L2668" s="63"/>
      <c r="M2668" s="63"/>
    </row>
    <row r="2669" spans="2:13" outlineLevel="1">
      <c r="B2669" s="36">
        <v>42726</v>
      </c>
      <c r="C2669" s="37">
        <v>0.77083333333333337</v>
      </c>
      <c r="D2669" s="39">
        <v>0.32597799999999999</v>
      </c>
      <c r="E2669" s="39">
        <v>45.07</v>
      </c>
      <c r="F2669" s="11">
        <v>0.3258802066</v>
      </c>
      <c r="G2669" s="11">
        <v>45.498165</v>
      </c>
      <c r="H2669" s="8">
        <f t="shared" si="93"/>
        <v>43.179725364679108</v>
      </c>
      <c r="K2669" s="63"/>
      <c r="L2669" s="63"/>
      <c r="M2669" s="63"/>
    </row>
    <row r="2670" spans="2:13" outlineLevel="1">
      <c r="B2670" s="36">
        <v>42726</v>
      </c>
      <c r="C2670" s="37">
        <v>0.79166666666666663</v>
      </c>
      <c r="D2670" s="39">
        <v>0.11824999999999999</v>
      </c>
      <c r="E2670" s="39">
        <v>45.08</v>
      </c>
      <c r="F2670" s="11">
        <v>0.118214525</v>
      </c>
      <c r="G2670" s="11">
        <v>45.50826</v>
      </c>
      <c r="H2670" s="8">
        <f t="shared" si="93"/>
        <v>15.662448110523499</v>
      </c>
      <c r="K2670" s="63"/>
      <c r="L2670" s="63"/>
      <c r="M2670" s="63"/>
    </row>
    <row r="2671" spans="2:13" outlineLevel="1">
      <c r="B2671" s="36">
        <v>42726</v>
      </c>
      <c r="C2671" s="37">
        <v>0.8125</v>
      </c>
      <c r="D2671" s="39">
        <v>1.1848000000000001E-2</v>
      </c>
      <c r="E2671" s="39">
        <v>45.08</v>
      </c>
      <c r="F2671" s="11">
        <v>1.1844445600000001E-2</v>
      </c>
      <c r="G2671" s="11">
        <v>45.50826</v>
      </c>
      <c r="H2671" s="8">
        <f t="shared" ref="H2671:H2734" si="94">F2671*($B$6-G2671)</f>
        <v>1.5692912068793441</v>
      </c>
      <c r="K2671" s="63"/>
      <c r="L2671" s="63"/>
      <c r="M2671" s="63"/>
    </row>
    <row r="2672" spans="2:13" outlineLevel="1">
      <c r="B2672" s="36">
        <v>42726</v>
      </c>
      <c r="C2672" s="37">
        <v>0.83333333333333337</v>
      </c>
      <c r="D2672" s="39">
        <v>0</v>
      </c>
      <c r="E2672" s="39">
        <v>45.07</v>
      </c>
      <c r="F2672" s="11">
        <v>0</v>
      </c>
      <c r="G2672" s="11">
        <v>45.498165</v>
      </c>
      <c r="H2672" s="8">
        <f t="shared" si="94"/>
        <v>0</v>
      </c>
      <c r="K2672" s="63"/>
      <c r="L2672" s="63"/>
      <c r="M2672" s="63"/>
    </row>
    <row r="2673" spans="2:13" outlineLevel="1">
      <c r="B2673" s="36">
        <v>42726</v>
      </c>
      <c r="C2673" s="37">
        <v>0.85416666666666663</v>
      </c>
      <c r="D2673" s="39">
        <v>0</v>
      </c>
      <c r="E2673" s="39">
        <v>45.05</v>
      </c>
      <c r="F2673" s="11">
        <v>0</v>
      </c>
      <c r="G2673" s="11">
        <v>45.477975000000001</v>
      </c>
      <c r="H2673" s="8">
        <f t="shared" si="94"/>
        <v>0</v>
      </c>
      <c r="K2673" s="63"/>
      <c r="L2673" s="63"/>
      <c r="M2673" s="63"/>
    </row>
    <row r="2674" spans="2:13" outlineLevel="1">
      <c r="B2674" s="36">
        <v>42726</v>
      </c>
      <c r="C2674" s="37">
        <v>0.875</v>
      </c>
      <c r="D2674" s="39">
        <v>0</v>
      </c>
      <c r="E2674" s="39">
        <v>45.02</v>
      </c>
      <c r="F2674" s="11">
        <v>0</v>
      </c>
      <c r="G2674" s="11">
        <v>45.447690000000009</v>
      </c>
      <c r="H2674" s="8">
        <f t="shared" si="94"/>
        <v>0</v>
      </c>
      <c r="K2674" s="63"/>
      <c r="L2674" s="63"/>
      <c r="M2674" s="63"/>
    </row>
    <row r="2675" spans="2:13" outlineLevel="1">
      <c r="B2675" s="36">
        <v>42726</v>
      </c>
      <c r="C2675" s="37">
        <v>0.89583333333333337</v>
      </c>
      <c r="D2675" s="39">
        <v>0</v>
      </c>
      <c r="E2675" s="39">
        <v>42.98</v>
      </c>
      <c r="F2675" s="11">
        <v>0</v>
      </c>
      <c r="G2675" s="11">
        <v>43.388309999999997</v>
      </c>
      <c r="H2675" s="8">
        <f t="shared" si="94"/>
        <v>0</v>
      </c>
      <c r="K2675" s="63"/>
      <c r="L2675" s="63"/>
      <c r="M2675" s="63"/>
    </row>
    <row r="2676" spans="2:13" outlineLevel="1">
      <c r="B2676" s="36">
        <v>42726</v>
      </c>
      <c r="C2676" s="37">
        <v>0.91666666666666663</v>
      </c>
      <c r="D2676" s="39">
        <v>0</v>
      </c>
      <c r="E2676" s="39">
        <v>38.049999999999997</v>
      </c>
      <c r="F2676" s="11">
        <v>0</v>
      </c>
      <c r="G2676" s="11">
        <v>38.411475000000003</v>
      </c>
      <c r="H2676" s="8">
        <f t="shared" si="94"/>
        <v>0</v>
      </c>
      <c r="K2676" s="63"/>
      <c r="L2676" s="63"/>
      <c r="M2676" s="63"/>
    </row>
    <row r="2677" spans="2:13" outlineLevel="1">
      <c r="B2677" s="36">
        <v>42726</v>
      </c>
      <c r="C2677" s="37">
        <v>0.9375</v>
      </c>
      <c r="D2677" s="39">
        <v>0</v>
      </c>
      <c r="E2677" s="39">
        <v>102.69</v>
      </c>
      <c r="F2677" s="11">
        <v>0</v>
      </c>
      <c r="G2677" s="11">
        <v>103.665555</v>
      </c>
      <c r="H2677" s="8">
        <f t="shared" si="94"/>
        <v>0</v>
      </c>
      <c r="K2677" s="63"/>
      <c r="L2677" s="63"/>
      <c r="M2677" s="63"/>
    </row>
    <row r="2678" spans="2:13" outlineLevel="1">
      <c r="B2678" s="36">
        <v>42726</v>
      </c>
      <c r="C2678" s="37">
        <v>0.95833333333333337</v>
      </c>
      <c r="D2678" s="39">
        <v>0</v>
      </c>
      <c r="E2678" s="39">
        <v>44.11</v>
      </c>
      <c r="F2678" s="11">
        <v>0</v>
      </c>
      <c r="G2678" s="11">
        <v>44.529045000000004</v>
      </c>
      <c r="H2678" s="8">
        <f t="shared" si="94"/>
        <v>0</v>
      </c>
      <c r="K2678" s="63"/>
      <c r="L2678" s="63"/>
      <c r="M2678" s="63"/>
    </row>
    <row r="2679" spans="2:13" outlineLevel="1">
      <c r="B2679" s="36">
        <v>42726</v>
      </c>
      <c r="C2679" s="37">
        <v>0.97916666666666663</v>
      </c>
      <c r="D2679" s="39">
        <v>0</v>
      </c>
      <c r="E2679" s="39">
        <v>42.99</v>
      </c>
      <c r="F2679" s="11">
        <v>0</v>
      </c>
      <c r="G2679" s="11">
        <v>43.398405000000004</v>
      </c>
      <c r="H2679" s="8">
        <f t="shared" si="94"/>
        <v>0</v>
      </c>
      <c r="K2679" s="63"/>
      <c r="L2679" s="63"/>
      <c r="M2679" s="63"/>
    </row>
    <row r="2680" spans="2:13" outlineLevel="1">
      <c r="B2680" s="36">
        <v>42727</v>
      </c>
      <c r="C2680" s="37">
        <v>2.0833333333333332E-2</v>
      </c>
      <c r="D2680" s="39">
        <v>0</v>
      </c>
      <c r="E2680" s="39">
        <v>37.090000000000003</v>
      </c>
      <c r="F2680" s="11">
        <v>0</v>
      </c>
      <c r="G2680" s="11">
        <v>37.442355000000006</v>
      </c>
      <c r="H2680" s="8">
        <f t="shared" si="94"/>
        <v>0</v>
      </c>
      <c r="K2680" s="63"/>
      <c r="L2680" s="63"/>
      <c r="M2680" s="63"/>
    </row>
    <row r="2681" spans="2:13" outlineLevel="1">
      <c r="B2681" s="36">
        <v>42727</v>
      </c>
      <c r="C2681" s="37">
        <v>4.1666666666666664E-2</v>
      </c>
      <c r="D2681" s="39">
        <v>0</v>
      </c>
      <c r="E2681" s="39">
        <v>29.06</v>
      </c>
      <c r="F2681" s="11">
        <v>0</v>
      </c>
      <c r="G2681" s="11">
        <v>29.336069999999999</v>
      </c>
      <c r="H2681" s="8">
        <f t="shared" si="94"/>
        <v>0</v>
      </c>
      <c r="K2681" s="63"/>
      <c r="L2681" s="63"/>
      <c r="M2681" s="63"/>
    </row>
    <row r="2682" spans="2:13" outlineLevel="1">
      <c r="B2682" s="36">
        <v>42727</v>
      </c>
      <c r="C2682" s="37">
        <v>6.25E-2</v>
      </c>
      <c r="D2682" s="39">
        <v>0</v>
      </c>
      <c r="E2682" s="39">
        <v>25.23</v>
      </c>
      <c r="F2682" s="11">
        <v>0</v>
      </c>
      <c r="G2682" s="11">
        <v>25.469685000000002</v>
      </c>
      <c r="H2682" s="8">
        <f t="shared" si="94"/>
        <v>0</v>
      </c>
      <c r="K2682" s="63"/>
      <c r="L2682" s="63"/>
      <c r="M2682" s="63"/>
    </row>
    <row r="2683" spans="2:13" outlineLevel="1">
      <c r="B2683" s="36">
        <v>42727</v>
      </c>
      <c r="C2683" s="37">
        <v>8.3333333333333329E-2</v>
      </c>
      <c r="D2683" s="39">
        <v>0</v>
      </c>
      <c r="E2683" s="39">
        <v>30.33</v>
      </c>
      <c r="F2683" s="11">
        <v>0</v>
      </c>
      <c r="G2683" s="11">
        <v>30.618134999999999</v>
      </c>
      <c r="H2683" s="8">
        <f t="shared" si="94"/>
        <v>0</v>
      </c>
      <c r="K2683" s="63"/>
      <c r="L2683" s="63"/>
      <c r="M2683" s="63"/>
    </row>
    <row r="2684" spans="2:13" outlineLevel="1">
      <c r="B2684" s="36">
        <v>42727</v>
      </c>
      <c r="C2684" s="37">
        <v>0.10416666666666667</v>
      </c>
      <c r="D2684" s="39">
        <v>0</v>
      </c>
      <c r="E2684" s="39">
        <v>30.42</v>
      </c>
      <c r="F2684" s="11">
        <v>0</v>
      </c>
      <c r="G2684" s="11">
        <v>30.708990000000004</v>
      </c>
      <c r="H2684" s="8">
        <f t="shared" si="94"/>
        <v>0</v>
      </c>
      <c r="K2684" s="63"/>
      <c r="L2684" s="63"/>
      <c r="M2684" s="63"/>
    </row>
    <row r="2685" spans="2:13" outlineLevel="1">
      <c r="B2685" s="36">
        <v>42727</v>
      </c>
      <c r="C2685" s="37">
        <v>0.125</v>
      </c>
      <c r="D2685" s="39">
        <v>0</v>
      </c>
      <c r="E2685" s="39">
        <v>27.65</v>
      </c>
      <c r="F2685" s="11">
        <v>0</v>
      </c>
      <c r="G2685" s="11">
        <v>27.912675</v>
      </c>
      <c r="H2685" s="8">
        <f t="shared" si="94"/>
        <v>0</v>
      </c>
      <c r="K2685" s="63"/>
      <c r="L2685" s="63"/>
      <c r="M2685" s="63"/>
    </row>
    <row r="2686" spans="2:13" outlineLevel="1">
      <c r="B2686" s="36">
        <v>42727</v>
      </c>
      <c r="C2686" s="37">
        <v>0.14583333333333334</v>
      </c>
      <c r="D2686" s="39">
        <v>0</v>
      </c>
      <c r="E2686" s="39">
        <v>26.87</v>
      </c>
      <c r="F2686" s="11">
        <v>0</v>
      </c>
      <c r="G2686" s="11">
        <v>27.125265000000002</v>
      </c>
      <c r="H2686" s="8">
        <f t="shared" si="94"/>
        <v>0</v>
      </c>
      <c r="K2686" s="63"/>
      <c r="L2686" s="63"/>
      <c r="M2686" s="63"/>
    </row>
    <row r="2687" spans="2:13" outlineLevel="1">
      <c r="B2687" s="36">
        <v>42727</v>
      </c>
      <c r="C2687" s="37">
        <v>0.16666666666666666</v>
      </c>
      <c r="D2687" s="39">
        <v>0</v>
      </c>
      <c r="E2687" s="39">
        <v>29.31</v>
      </c>
      <c r="F2687" s="11">
        <v>0</v>
      </c>
      <c r="G2687" s="11">
        <v>29.588445</v>
      </c>
      <c r="H2687" s="8">
        <f t="shared" si="94"/>
        <v>0</v>
      </c>
      <c r="K2687" s="63"/>
      <c r="L2687" s="63"/>
      <c r="M2687" s="63"/>
    </row>
    <row r="2688" spans="2:13" outlineLevel="1">
      <c r="B2688" s="36">
        <v>42727</v>
      </c>
      <c r="C2688" s="37">
        <v>0.1875</v>
      </c>
      <c r="D2688" s="39">
        <v>0</v>
      </c>
      <c r="E2688" s="39">
        <v>34.159999999999997</v>
      </c>
      <c r="F2688" s="11">
        <v>0</v>
      </c>
      <c r="G2688" s="11">
        <v>34.484519999999996</v>
      </c>
      <c r="H2688" s="8">
        <f t="shared" si="94"/>
        <v>0</v>
      </c>
      <c r="K2688" s="63"/>
      <c r="L2688" s="63"/>
      <c r="M2688" s="63"/>
    </row>
    <row r="2689" spans="2:13" outlineLevel="1">
      <c r="B2689" s="36">
        <v>42727</v>
      </c>
      <c r="C2689" s="37">
        <v>0.20833333333333334</v>
      </c>
      <c r="D2689" s="39">
        <v>0</v>
      </c>
      <c r="E2689" s="39">
        <v>37.909999999999997</v>
      </c>
      <c r="F2689" s="11">
        <v>0</v>
      </c>
      <c r="G2689" s="11">
        <v>38.270144999999999</v>
      </c>
      <c r="H2689" s="8">
        <f t="shared" si="94"/>
        <v>0</v>
      </c>
      <c r="K2689" s="63"/>
      <c r="L2689" s="63"/>
      <c r="M2689" s="63"/>
    </row>
    <row r="2690" spans="2:13" outlineLevel="1">
      <c r="B2690" s="36">
        <v>42727</v>
      </c>
      <c r="C2690" s="37">
        <v>0.22916666666666666</v>
      </c>
      <c r="D2690" s="39">
        <v>4.0792000000000002E-2</v>
      </c>
      <c r="E2690" s="39">
        <v>38.58</v>
      </c>
      <c r="F2690" s="11">
        <v>4.0779762400000003E-2</v>
      </c>
      <c r="G2690" s="11">
        <v>38.946510000000004</v>
      </c>
      <c r="H2690" s="8">
        <f t="shared" si="94"/>
        <v>5.6705682830907769</v>
      </c>
      <c r="K2690" s="63"/>
      <c r="L2690" s="63"/>
      <c r="M2690" s="63"/>
    </row>
    <row r="2691" spans="2:13" outlineLevel="1">
      <c r="B2691" s="36">
        <v>42727</v>
      </c>
      <c r="C2691" s="37">
        <v>0.25</v>
      </c>
      <c r="D2691" s="39">
        <v>0.16259100000000001</v>
      </c>
      <c r="E2691" s="39">
        <v>37.82</v>
      </c>
      <c r="F2691" s="11">
        <v>0.16254222270000002</v>
      </c>
      <c r="G2691" s="11">
        <v>38.179290000000002</v>
      </c>
      <c r="H2691" s="8">
        <f t="shared" si="94"/>
        <v>22.726768982892118</v>
      </c>
      <c r="K2691" s="63"/>
      <c r="L2691" s="63"/>
      <c r="M2691" s="63"/>
    </row>
    <row r="2692" spans="2:13" outlineLevel="1">
      <c r="B2692" s="36">
        <v>42727</v>
      </c>
      <c r="C2692" s="37">
        <v>0.27083333333333331</v>
      </c>
      <c r="D2692" s="39">
        <v>0.34096599999999999</v>
      </c>
      <c r="E2692" s="39">
        <v>43.31</v>
      </c>
      <c r="F2692" s="11">
        <v>0.3408637102</v>
      </c>
      <c r="G2692" s="11">
        <v>43.721445000000003</v>
      </c>
      <c r="H2692" s="8">
        <f t="shared" si="94"/>
        <v>45.770686457594756</v>
      </c>
      <c r="K2692" s="63"/>
      <c r="L2692" s="63"/>
      <c r="M2692" s="63"/>
    </row>
    <row r="2693" spans="2:13" outlineLevel="1">
      <c r="B2693" s="36">
        <v>42727</v>
      </c>
      <c r="C2693" s="37">
        <v>0.29166666666666669</v>
      </c>
      <c r="D2693" s="39">
        <v>0.76124000000000003</v>
      </c>
      <c r="E2693" s="39">
        <v>46.02</v>
      </c>
      <c r="F2693" s="11">
        <v>0.76101162800000011</v>
      </c>
      <c r="G2693" s="11">
        <v>46.457190000000004</v>
      </c>
      <c r="H2693" s="8">
        <f t="shared" si="94"/>
        <v>100.10560798979469</v>
      </c>
      <c r="K2693" s="63"/>
      <c r="L2693" s="63"/>
      <c r="M2693" s="63"/>
    </row>
    <row r="2694" spans="2:13" outlineLevel="1">
      <c r="B2694" s="36">
        <v>42727</v>
      </c>
      <c r="C2694" s="37">
        <v>0.3125</v>
      </c>
      <c r="D2694" s="39">
        <v>1.5253420000000002</v>
      </c>
      <c r="E2694" s="39">
        <v>41.79</v>
      </c>
      <c r="F2694" s="11">
        <v>1.5248843974000001</v>
      </c>
      <c r="G2694" s="11">
        <v>42.187004999999999</v>
      </c>
      <c r="H2694" s="8">
        <f t="shared" si="94"/>
        <v>207.09911703966424</v>
      </c>
      <c r="K2694" s="63"/>
      <c r="L2694" s="63"/>
      <c r="M2694" s="63"/>
    </row>
    <row r="2695" spans="2:13" outlineLevel="1">
      <c r="B2695" s="36">
        <v>42727</v>
      </c>
      <c r="C2695" s="37">
        <v>0.33333333333333331</v>
      </c>
      <c r="D2695" s="39">
        <v>3.0139139999999998</v>
      </c>
      <c r="E2695" s="39">
        <v>43.69</v>
      </c>
      <c r="F2695" s="11">
        <v>3.0130098257999998</v>
      </c>
      <c r="G2695" s="11">
        <v>44.105055</v>
      </c>
      <c r="H2695" s="8">
        <f t="shared" si="94"/>
        <v>403.42678490995058</v>
      </c>
      <c r="K2695" s="63"/>
      <c r="L2695" s="63"/>
      <c r="M2695" s="63"/>
    </row>
    <row r="2696" spans="2:13" outlineLevel="1">
      <c r="B2696" s="36">
        <v>42727</v>
      </c>
      <c r="C2696" s="37">
        <v>0.35416666666666669</v>
      </c>
      <c r="D2696" s="39">
        <v>4.2880900000000004</v>
      </c>
      <c r="E2696" s="39">
        <v>45.53</v>
      </c>
      <c r="F2696" s="11">
        <v>4.2868035730000003</v>
      </c>
      <c r="G2696" s="11">
        <v>45.962535000000003</v>
      </c>
      <c r="H2696" s="8">
        <f t="shared" si="94"/>
        <v>566.01867673186246</v>
      </c>
      <c r="K2696" s="63"/>
      <c r="L2696" s="63"/>
      <c r="M2696" s="63"/>
    </row>
    <row r="2697" spans="2:13" outlineLevel="1">
      <c r="B2697" s="36">
        <v>42727</v>
      </c>
      <c r="C2697" s="37">
        <v>0.375</v>
      </c>
      <c r="D2697" s="39">
        <v>4.7528990000000002</v>
      </c>
      <c r="E2697" s="39">
        <v>45.2</v>
      </c>
      <c r="F2697" s="11">
        <v>4.7514731303</v>
      </c>
      <c r="G2697" s="11">
        <v>45.629400000000004</v>
      </c>
      <c r="H2697" s="8">
        <f t="shared" si="94"/>
        <v>628.95534914168911</v>
      </c>
      <c r="K2697" s="63"/>
      <c r="L2697" s="63"/>
      <c r="M2697" s="63"/>
    </row>
    <row r="2698" spans="2:13" outlineLevel="1">
      <c r="B2698" s="36">
        <v>42727</v>
      </c>
      <c r="C2698" s="37">
        <v>0.39583333333333331</v>
      </c>
      <c r="D2698" s="39">
        <v>5.298241</v>
      </c>
      <c r="E2698" s="39">
        <v>45.03</v>
      </c>
      <c r="F2698" s="11">
        <v>5.2966515276999999</v>
      </c>
      <c r="G2698" s="11">
        <v>45.457785000000001</v>
      </c>
      <c r="H2698" s="8">
        <f t="shared" si="94"/>
        <v>702.0299255644918</v>
      </c>
      <c r="K2698" s="63"/>
      <c r="L2698" s="63"/>
      <c r="M2698" s="63"/>
    </row>
    <row r="2699" spans="2:13" outlineLevel="1">
      <c r="B2699" s="36">
        <v>42727</v>
      </c>
      <c r="C2699" s="37">
        <v>0.41666666666666669</v>
      </c>
      <c r="D2699" s="39">
        <v>5.7268800000000004</v>
      </c>
      <c r="E2699" s="39">
        <v>42.42</v>
      </c>
      <c r="F2699" s="11">
        <v>5.725161936000001</v>
      </c>
      <c r="G2699" s="11">
        <v>42.822990000000004</v>
      </c>
      <c r="H2699" s="8">
        <f t="shared" si="94"/>
        <v>773.91027227429151</v>
      </c>
      <c r="K2699" s="63"/>
      <c r="L2699" s="63"/>
      <c r="M2699" s="63"/>
    </row>
    <row r="2700" spans="2:13" outlineLevel="1">
      <c r="B2700" s="36">
        <v>42727</v>
      </c>
      <c r="C2700" s="37">
        <v>0.4375</v>
      </c>
      <c r="D2700" s="39">
        <v>6.0561930000000004</v>
      </c>
      <c r="E2700" s="39">
        <v>45.2</v>
      </c>
      <c r="F2700" s="11">
        <v>6.0543761421000006</v>
      </c>
      <c r="G2700" s="11">
        <v>45.629400000000004</v>
      </c>
      <c r="H2700" s="8">
        <f t="shared" si="94"/>
        <v>801.42140255546235</v>
      </c>
      <c r="K2700" s="63"/>
      <c r="L2700" s="63"/>
      <c r="M2700" s="63"/>
    </row>
    <row r="2701" spans="2:13" outlineLevel="1">
      <c r="B2701" s="36">
        <v>42727</v>
      </c>
      <c r="C2701" s="37">
        <v>0.45833333333333331</v>
      </c>
      <c r="D2701" s="39">
        <v>6.3147350000000007</v>
      </c>
      <c r="E2701" s="39">
        <v>45.02</v>
      </c>
      <c r="F2701" s="11">
        <v>6.3128405795000004</v>
      </c>
      <c r="G2701" s="11">
        <v>45.447690000000009</v>
      </c>
      <c r="H2701" s="8">
        <f t="shared" si="94"/>
        <v>836.78160147446351</v>
      </c>
      <c r="K2701" s="63"/>
      <c r="L2701" s="63"/>
      <c r="M2701" s="63"/>
    </row>
    <row r="2702" spans="2:13" outlineLevel="1">
      <c r="B2702" s="36">
        <v>42727</v>
      </c>
      <c r="C2702" s="37">
        <v>0.47916666666666669</v>
      </c>
      <c r="D2702" s="39">
        <v>6.4585970000000001</v>
      </c>
      <c r="E2702" s="39">
        <v>44.34</v>
      </c>
      <c r="F2702" s="11">
        <v>6.4566594209000003</v>
      </c>
      <c r="G2702" s="11">
        <v>44.761230000000005</v>
      </c>
      <c r="H2702" s="8">
        <f t="shared" si="94"/>
        <v>860.27735954962827</v>
      </c>
      <c r="K2702" s="63"/>
      <c r="L2702" s="63"/>
      <c r="M2702" s="63"/>
    </row>
    <row r="2703" spans="2:13" outlineLevel="1">
      <c r="B2703" s="36">
        <v>42727</v>
      </c>
      <c r="C2703" s="37">
        <v>0.5</v>
      </c>
      <c r="D2703" s="39">
        <v>6.5207639999999998</v>
      </c>
      <c r="E2703" s="39">
        <v>45.02</v>
      </c>
      <c r="F2703" s="11">
        <v>6.5188077707999996</v>
      </c>
      <c r="G2703" s="11">
        <v>45.447690000000009</v>
      </c>
      <c r="H2703" s="8">
        <f t="shared" si="94"/>
        <v>864.08302846549032</v>
      </c>
      <c r="K2703" s="63"/>
      <c r="L2703" s="63"/>
      <c r="M2703" s="63"/>
    </row>
    <row r="2704" spans="2:13" outlineLevel="1">
      <c r="B2704" s="36">
        <v>42727</v>
      </c>
      <c r="C2704" s="37">
        <v>0.52083333333333337</v>
      </c>
      <c r="D2704" s="39">
        <v>6.4925939999999995</v>
      </c>
      <c r="E2704" s="39">
        <v>45.02</v>
      </c>
      <c r="F2704" s="11">
        <v>6.4906462217999996</v>
      </c>
      <c r="G2704" s="11">
        <v>45.447690000000009</v>
      </c>
      <c r="H2704" s="8">
        <f t="shared" si="94"/>
        <v>860.35015009236213</v>
      </c>
      <c r="K2704" s="63"/>
      <c r="L2704" s="63"/>
      <c r="M2704" s="63"/>
    </row>
    <row r="2705" spans="2:13" outlineLevel="1">
      <c r="B2705" s="36">
        <v>42727</v>
      </c>
      <c r="C2705" s="37">
        <v>0.54166666666666663</v>
      </c>
      <c r="D2705" s="39">
        <v>6.4174599999999993</v>
      </c>
      <c r="E2705" s="39">
        <v>45.03</v>
      </c>
      <c r="F2705" s="11">
        <v>6.4155347619999992</v>
      </c>
      <c r="G2705" s="11">
        <v>45.457785000000001</v>
      </c>
      <c r="H2705" s="8">
        <f t="shared" si="94"/>
        <v>850.32918776497775</v>
      </c>
      <c r="K2705" s="63"/>
      <c r="L2705" s="63"/>
      <c r="M2705" s="63"/>
    </row>
    <row r="2706" spans="2:13" outlineLevel="1">
      <c r="B2706" s="36">
        <v>42727</v>
      </c>
      <c r="C2706" s="37">
        <v>0.5625</v>
      </c>
      <c r="D2706" s="39">
        <v>6.2443090000000003</v>
      </c>
      <c r="E2706" s="39">
        <v>45.02</v>
      </c>
      <c r="F2706" s="11">
        <v>6.2424357073000003</v>
      </c>
      <c r="G2706" s="11">
        <v>45.447690000000009</v>
      </c>
      <c r="H2706" s="8">
        <f t="shared" si="94"/>
        <v>827.44927302909878</v>
      </c>
      <c r="K2706" s="63"/>
      <c r="L2706" s="63"/>
      <c r="M2706" s="63"/>
    </row>
    <row r="2707" spans="2:13" outlineLevel="1">
      <c r="B2707" s="36">
        <v>42727</v>
      </c>
      <c r="C2707" s="37">
        <v>0.58333333333333337</v>
      </c>
      <c r="D2707" s="39">
        <v>5.9949700000000004</v>
      </c>
      <c r="E2707" s="39">
        <v>45.52</v>
      </c>
      <c r="F2707" s="11">
        <v>5.9931715090000006</v>
      </c>
      <c r="G2707" s="11">
        <v>45.952440000000003</v>
      </c>
      <c r="H2707" s="8">
        <f t="shared" si="94"/>
        <v>791.38367442496815</v>
      </c>
      <c r="K2707" s="63"/>
      <c r="L2707" s="63"/>
      <c r="M2707" s="63"/>
    </row>
    <row r="2708" spans="2:13" outlineLevel="1">
      <c r="B2708" s="36">
        <v>42727</v>
      </c>
      <c r="C2708" s="37">
        <v>0.60416666666666663</v>
      </c>
      <c r="D2708" s="39">
        <v>5.7270089999999998</v>
      </c>
      <c r="E2708" s="39">
        <v>45.75</v>
      </c>
      <c r="F2708" s="11">
        <v>5.7252908972999998</v>
      </c>
      <c r="G2708" s="11">
        <v>46.184625000000004</v>
      </c>
      <c r="H2708" s="8">
        <f t="shared" si="94"/>
        <v>754.68136661168592</v>
      </c>
      <c r="K2708" s="63"/>
      <c r="L2708" s="63"/>
      <c r="M2708" s="63"/>
    </row>
    <row r="2709" spans="2:13" outlineLevel="1">
      <c r="B2709" s="36">
        <v>42727</v>
      </c>
      <c r="C2709" s="37">
        <v>0.625</v>
      </c>
      <c r="D2709" s="39">
        <v>5.0486870000000001</v>
      </c>
      <c r="E2709" s="39">
        <v>43.71</v>
      </c>
      <c r="F2709" s="11">
        <v>5.0471723939000004</v>
      </c>
      <c r="G2709" s="11">
        <v>44.125245000000007</v>
      </c>
      <c r="H2709" s="8">
        <f t="shared" si="94"/>
        <v>675.68896767612603</v>
      </c>
      <c r="K2709" s="63"/>
      <c r="L2709" s="63"/>
      <c r="M2709" s="63"/>
    </row>
    <row r="2710" spans="2:13" outlineLevel="1">
      <c r="B2710" s="36">
        <v>42727</v>
      </c>
      <c r="C2710" s="37">
        <v>0.64583333333333337</v>
      </c>
      <c r="D2710" s="39">
        <v>4.4988299999999999</v>
      </c>
      <c r="E2710" s="39">
        <v>46.13</v>
      </c>
      <c r="F2710" s="11">
        <v>4.4974803510000001</v>
      </c>
      <c r="G2710" s="11">
        <v>46.568235000000008</v>
      </c>
      <c r="H2710" s="8">
        <f t="shared" si="94"/>
        <v>591.11178058474945</v>
      </c>
      <c r="K2710" s="63"/>
      <c r="L2710" s="63"/>
      <c r="M2710" s="63"/>
    </row>
    <row r="2711" spans="2:13" outlineLevel="1">
      <c r="B2711" s="36">
        <v>42727</v>
      </c>
      <c r="C2711" s="37">
        <v>0.66666666666666663</v>
      </c>
      <c r="D2711" s="39">
        <v>3.7954760000000003</v>
      </c>
      <c r="E2711" s="39">
        <v>46.88</v>
      </c>
      <c r="F2711" s="11">
        <v>3.7943373572000003</v>
      </c>
      <c r="G2711" s="11">
        <v>47.325360000000003</v>
      </c>
      <c r="H2711" s="8">
        <f t="shared" si="94"/>
        <v>495.82366819066146</v>
      </c>
      <c r="K2711" s="63"/>
      <c r="L2711" s="63"/>
      <c r="M2711" s="63"/>
    </row>
    <row r="2712" spans="2:13" outlineLevel="1">
      <c r="B2712" s="36">
        <v>42727</v>
      </c>
      <c r="C2712" s="37">
        <v>0.6875</v>
      </c>
      <c r="D2712" s="39">
        <v>2.9639380000000002</v>
      </c>
      <c r="E2712" s="39">
        <v>46.02</v>
      </c>
      <c r="F2712" s="11">
        <v>2.9630488186000004</v>
      </c>
      <c r="G2712" s="11">
        <v>46.457190000000004</v>
      </c>
      <c r="H2712" s="8">
        <f t="shared" si="94"/>
        <v>389.76776776582432</v>
      </c>
      <c r="K2712" s="63"/>
      <c r="L2712" s="63"/>
      <c r="M2712" s="63"/>
    </row>
    <row r="2713" spans="2:13" outlineLevel="1">
      <c r="B2713" s="36">
        <v>42727</v>
      </c>
      <c r="C2713" s="37">
        <v>0.70833333333333337</v>
      </c>
      <c r="D2713" s="39">
        <v>1.6436790000000001</v>
      </c>
      <c r="E2713" s="39">
        <v>45.85</v>
      </c>
      <c r="F2713" s="11">
        <v>1.6431858963000001</v>
      </c>
      <c r="G2713" s="11">
        <v>46.285575000000001</v>
      </c>
      <c r="H2713" s="8">
        <f t="shared" si="94"/>
        <v>216.43128549926416</v>
      </c>
      <c r="K2713" s="63"/>
      <c r="L2713" s="63"/>
      <c r="M2713" s="63"/>
    </row>
    <row r="2714" spans="2:13" outlineLevel="1">
      <c r="B2714" s="36">
        <v>42727</v>
      </c>
      <c r="C2714" s="37">
        <v>0.72916666666666663</v>
      </c>
      <c r="D2714" s="39">
        <v>1.5520929999999999</v>
      </c>
      <c r="E2714" s="39">
        <v>45.04</v>
      </c>
      <c r="F2714" s="11">
        <v>1.5516273721</v>
      </c>
      <c r="G2714" s="11">
        <v>45.467880000000001</v>
      </c>
      <c r="H2714" s="8">
        <f t="shared" si="94"/>
        <v>205.64046507444183</v>
      </c>
      <c r="K2714" s="63"/>
      <c r="L2714" s="63"/>
      <c r="M2714" s="63"/>
    </row>
    <row r="2715" spans="2:13" outlineLevel="1">
      <c r="B2715" s="36">
        <v>42727</v>
      </c>
      <c r="C2715" s="37">
        <v>0.75</v>
      </c>
      <c r="D2715" s="39">
        <v>0.79771199999999998</v>
      </c>
      <c r="E2715" s="39">
        <v>55.61</v>
      </c>
      <c r="F2715" s="11">
        <v>0.79747268640000002</v>
      </c>
      <c r="G2715" s="11">
        <v>56.138295000000006</v>
      </c>
      <c r="H2715" s="8">
        <f t="shared" si="94"/>
        <v>97.181381255634321</v>
      </c>
      <c r="K2715" s="63"/>
      <c r="L2715" s="63"/>
      <c r="M2715" s="63"/>
    </row>
    <row r="2716" spans="2:13" outlineLevel="1">
      <c r="B2716" s="36">
        <v>42727</v>
      </c>
      <c r="C2716" s="37">
        <v>0.77083333333333337</v>
      </c>
      <c r="D2716" s="39">
        <v>0.36036299999999999</v>
      </c>
      <c r="E2716" s="39">
        <v>47.81</v>
      </c>
      <c r="F2716" s="11">
        <v>0.36025489109999997</v>
      </c>
      <c r="G2716" s="11">
        <v>48.264195000000008</v>
      </c>
      <c r="H2716" s="8">
        <f t="shared" si="94"/>
        <v>46.737958302045833</v>
      </c>
      <c r="K2716" s="63"/>
      <c r="L2716" s="63"/>
      <c r="M2716" s="63"/>
    </row>
    <row r="2717" spans="2:13" outlineLevel="1">
      <c r="B2717" s="36">
        <v>42727</v>
      </c>
      <c r="C2717" s="37">
        <v>0.79166666666666663</v>
      </c>
      <c r="D2717" s="39">
        <v>0.14102199999999998</v>
      </c>
      <c r="E2717" s="39">
        <v>52.21</v>
      </c>
      <c r="F2717" s="11">
        <v>0.14097969339999999</v>
      </c>
      <c r="G2717" s="11">
        <v>52.705995000000001</v>
      </c>
      <c r="H2717" s="8">
        <f t="shared" si="94"/>
        <v>17.663910409758067</v>
      </c>
      <c r="K2717" s="63"/>
      <c r="L2717" s="63"/>
      <c r="M2717" s="63"/>
    </row>
    <row r="2718" spans="2:13" outlineLevel="1">
      <c r="B2718" s="36">
        <v>42727</v>
      </c>
      <c r="C2718" s="37">
        <v>0.8125</v>
      </c>
      <c r="D2718" s="39">
        <v>4.15E-3</v>
      </c>
      <c r="E2718" s="39">
        <v>51.02</v>
      </c>
      <c r="F2718" s="11">
        <v>4.1487550000000005E-3</v>
      </c>
      <c r="G2718" s="11">
        <v>51.504690000000004</v>
      </c>
      <c r="H2718" s="8">
        <f t="shared" si="94"/>
        <v>0.52479804983904998</v>
      </c>
      <c r="K2718" s="63"/>
      <c r="L2718" s="63"/>
      <c r="M2718" s="63"/>
    </row>
    <row r="2719" spans="2:13" outlineLevel="1">
      <c r="B2719" s="36">
        <v>42727</v>
      </c>
      <c r="C2719" s="37">
        <v>0.83333333333333337</v>
      </c>
      <c r="D2719" s="39">
        <v>0</v>
      </c>
      <c r="E2719" s="39">
        <v>53.54</v>
      </c>
      <c r="F2719" s="11">
        <v>0</v>
      </c>
      <c r="G2719" s="11">
        <v>54.048630000000003</v>
      </c>
      <c r="H2719" s="8">
        <f t="shared" si="94"/>
        <v>0</v>
      </c>
      <c r="K2719" s="63"/>
      <c r="L2719" s="63"/>
      <c r="M2719" s="63"/>
    </row>
    <row r="2720" spans="2:13" outlineLevel="1">
      <c r="B2720" s="36">
        <v>42727</v>
      </c>
      <c r="C2720" s="37">
        <v>0.85416666666666663</v>
      </c>
      <c r="D2720" s="39">
        <v>0</v>
      </c>
      <c r="E2720" s="39">
        <v>50.12</v>
      </c>
      <c r="F2720" s="11">
        <v>0</v>
      </c>
      <c r="G2720" s="11">
        <v>50.596139999999998</v>
      </c>
      <c r="H2720" s="8">
        <f t="shared" si="94"/>
        <v>0</v>
      </c>
      <c r="K2720" s="63"/>
      <c r="L2720" s="63"/>
      <c r="M2720" s="63"/>
    </row>
    <row r="2721" spans="2:13" outlineLevel="1">
      <c r="B2721" s="36">
        <v>42727</v>
      </c>
      <c r="C2721" s="37">
        <v>0.875</v>
      </c>
      <c r="D2721" s="39">
        <v>0</v>
      </c>
      <c r="E2721" s="39">
        <v>46.02</v>
      </c>
      <c r="F2721" s="11">
        <v>0</v>
      </c>
      <c r="G2721" s="11">
        <v>46.457190000000004</v>
      </c>
      <c r="H2721" s="8">
        <f t="shared" si="94"/>
        <v>0</v>
      </c>
      <c r="K2721" s="63"/>
      <c r="L2721" s="63"/>
      <c r="M2721" s="63"/>
    </row>
    <row r="2722" spans="2:13" outlineLevel="1">
      <c r="B2722" s="36">
        <v>42727</v>
      </c>
      <c r="C2722" s="37">
        <v>0.89583333333333337</v>
      </c>
      <c r="D2722" s="39">
        <v>0</v>
      </c>
      <c r="E2722" s="39">
        <v>46.01</v>
      </c>
      <c r="F2722" s="11">
        <v>0</v>
      </c>
      <c r="G2722" s="11">
        <v>46.447095000000004</v>
      </c>
      <c r="H2722" s="8">
        <f t="shared" si="94"/>
        <v>0</v>
      </c>
      <c r="K2722" s="63"/>
      <c r="L2722" s="63"/>
      <c r="M2722" s="63"/>
    </row>
    <row r="2723" spans="2:13" outlineLevel="1">
      <c r="B2723" s="36">
        <v>42727</v>
      </c>
      <c r="C2723" s="37">
        <v>0.91666666666666663</v>
      </c>
      <c r="D2723" s="39">
        <v>0</v>
      </c>
      <c r="E2723" s="39">
        <v>41.09</v>
      </c>
      <c r="F2723" s="11">
        <v>0</v>
      </c>
      <c r="G2723" s="11">
        <v>41.480355000000003</v>
      </c>
      <c r="H2723" s="8">
        <f t="shared" si="94"/>
        <v>0</v>
      </c>
      <c r="K2723" s="63"/>
      <c r="L2723" s="63"/>
      <c r="M2723" s="63"/>
    </row>
    <row r="2724" spans="2:13" outlineLevel="1">
      <c r="B2724" s="36">
        <v>42727</v>
      </c>
      <c r="C2724" s="37">
        <v>0.9375</v>
      </c>
      <c r="D2724" s="39">
        <v>0</v>
      </c>
      <c r="E2724" s="39">
        <v>87.9</v>
      </c>
      <c r="F2724" s="11">
        <v>0</v>
      </c>
      <c r="G2724" s="11">
        <v>88.735050000000015</v>
      </c>
      <c r="H2724" s="8">
        <f t="shared" si="94"/>
        <v>0</v>
      </c>
      <c r="K2724" s="63"/>
      <c r="L2724" s="63"/>
      <c r="M2724" s="63"/>
    </row>
    <row r="2725" spans="2:13" outlineLevel="1">
      <c r="B2725" s="36">
        <v>42727</v>
      </c>
      <c r="C2725" s="37">
        <v>0.95833333333333337</v>
      </c>
      <c r="D2725" s="39">
        <v>0</v>
      </c>
      <c r="E2725" s="39">
        <v>46.57</v>
      </c>
      <c r="F2725" s="11">
        <v>0</v>
      </c>
      <c r="G2725" s="11">
        <v>47.012415000000004</v>
      </c>
      <c r="H2725" s="8">
        <f t="shared" si="94"/>
        <v>0</v>
      </c>
      <c r="K2725" s="63"/>
      <c r="L2725" s="63"/>
      <c r="M2725" s="63"/>
    </row>
    <row r="2726" spans="2:13" outlineLevel="1">
      <c r="B2726" s="36">
        <v>42727</v>
      </c>
      <c r="C2726" s="37">
        <v>0.97916666666666663</v>
      </c>
      <c r="D2726" s="39">
        <v>0</v>
      </c>
      <c r="E2726" s="39">
        <v>45.52</v>
      </c>
      <c r="F2726" s="11">
        <v>0</v>
      </c>
      <c r="G2726" s="11">
        <v>45.952440000000003</v>
      </c>
      <c r="H2726" s="8">
        <f t="shared" si="94"/>
        <v>0</v>
      </c>
      <c r="K2726" s="63"/>
      <c r="L2726" s="63"/>
      <c r="M2726" s="63"/>
    </row>
    <row r="2727" spans="2:13" outlineLevel="1">
      <c r="B2727" s="36">
        <v>42728</v>
      </c>
      <c r="C2727" s="37">
        <v>2.0833333333333332E-2</v>
      </c>
      <c r="D2727" s="39">
        <v>0</v>
      </c>
      <c r="E2727" s="39">
        <v>44.78</v>
      </c>
      <c r="F2727" s="11">
        <v>0</v>
      </c>
      <c r="G2727" s="11">
        <v>45.205410000000001</v>
      </c>
      <c r="H2727" s="8">
        <f t="shared" si="94"/>
        <v>0</v>
      </c>
      <c r="K2727" s="63"/>
      <c r="L2727" s="63"/>
      <c r="M2727" s="63"/>
    </row>
    <row r="2728" spans="2:13" outlineLevel="1">
      <c r="B2728" s="36">
        <v>42728</v>
      </c>
      <c r="C2728" s="37">
        <v>4.1666666666666664E-2</v>
      </c>
      <c r="D2728" s="39">
        <v>0</v>
      </c>
      <c r="E2728" s="39">
        <v>40.82</v>
      </c>
      <c r="F2728" s="11">
        <v>0</v>
      </c>
      <c r="G2728" s="11">
        <v>41.207790000000003</v>
      </c>
      <c r="H2728" s="8">
        <f t="shared" si="94"/>
        <v>0</v>
      </c>
      <c r="K2728" s="63"/>
      <c r="L2728" s="63"/>
      <c r="M2728" s="63"/>
    </row>
    <row r="2729" spans="2:13" outlineLevel="1">
      <c r="B2729" s="36">
        <v>42728</v>
      </c>
      <c r="C2729" s="37">
        <v>6.25E-2</v>
      </c>
      <c r="D2729" s="39">
        <v>0</v>
      </c>
      <c r="E2729" s="39">
        <v>38.08</v>
      </c>
      <c r="F2729" s="11">
        <v>0</v>
      </c>
      <c r="G2729" s="11">
        <v>38.441760000000002</v>
      </c>
      <c r="H2729" s="8">
        <f t="shared" si="94"/>
        <v>0</v>
      </c>
      <c r="K2729" s="63"/>
      <c r="L2729" s="63"/>
      <c r="M2729" s="63"/>
    </row>
    <row r="2730" spans="2:13" outlineLevel="1">
      <c r="B2730" s="36">
        <v>42728</v>
      </c>
      <c r="C2730" s="37">
        <v>8.3333333333333329E-2</v>
      </c>
      <c r="D2730" s="39">
        <v>0</v>
      </c>
      <c r="E2730" s="39">
        <v>40.520000000000003</v>
      </c>
      <c r="F2730" s="11">
        <v>0</v>
      </c>
      <c r="G2730" s="11">
        <v>40.904940000000003</v>
      </c>
      <c r="H2730" s="8">
        <f t="shared" si="94"/>
        <v>0</v>
      </c>
      <c r="K2730" s="63"/>
      <c r="L2730" s="63"/>
      <c r="M2730" s="63"/>
    </row>
    <row r="2731" spans="2:13" outlineLevel="1">
      <c r="B2731" s="36">
        <v>42728</v>
      </c>
      <c r="C2731" s="37">
        <v>0.10416666666666667</v>
      </c>
      <c r="D2731" s="39">
        <v>0</v>
      </c>
      <c r="E2731" s="39">
        <v>33.56</v>
      </c>
      <c r="F2731" s="11">
        <v>0</v>
      </c>
      <c r="G2731" s="11">
        <v>33.878820000000005</v>
      </c>
      <c r="H2731" s="8">
        <f t="shared" si="94"/>
        <v>0</v>
      </c>
      <c r="K2731" s="63"/>
      <c r="L2731" s="63"/>
      <c r="M2731" s="63"/>
    </row>
    <row r="2732" spans="2:13" outlineLevel="1">
      <c r="B2732" s="36">
        <v>42728</v>
      </c>
      <c r="C2732" s="37">
        <v>0.125</v>
      </c>
      <c r="D2732" s="39">
        <v>0</v>
      </c>
      <c r="E2732" s="39">
        <v>20.03</v>
      </c>
      <c r="F2732" s="11">
        <v>0</v>
      </c>
      <c r="G2732" s="11">
        <v>20.220285000000004</v>
      </c>
      <c r="H2732" s="8">
        <f t="shared" si="94"/>
        <v>0</v>
      </c>
      <c r="K2732" s="63"/>
      <c r="L2732" s="63"/>
      <c r="M2732" s="63"/>
    </row>
    <row r="2733" spans="2:13" outlineLevel="1">
      <c r="B2733" s="36">
        <v>42728</v>
      </c>
      <c r="C2733" s="37">
        <v>0.14583333333333334</v>
      </c>
      <c r="D2733" s="39">
        <v>0</v>
      </c>
      <c r="E2733" s="39">
        <v>20.63</v>
      </c>
      <c r="F2733" s="11">
        <v>0</v>
      </c>
      <c r="G2733" s="11">
        <v>20.825984999999999</v>
      </c>
      <c r="H2733" s="8">
        <f t="shared" si="94"/>
        <v>0</v>
      </c>
      <c r="K2733" s="63"/>
      <c r="L2733" s="63"/>
      <c r="M2733" s="63"/>
    </row>
    <row r="2734" spans="2:13" outlineLevel="1">
      <c r="B2734" s="36">
        <v>42728</v>
      </c>
      <c r="C2734" s="37">
        <v>0.16666666666666666</v>
      </c>
      <c r="D2734" s="39">
        <v>0</v>
      </c>
      <c r="E2734" s="39">
        <v>28.52</v>
      </c>
      <c r="F2734" s="11">
        <v>0</v>
      </c>
      <c r="G2734" s="11">
        <v>28.790940000000003</v>
      </c>
      <c r="H2734" s="8">
        <f t="shared" si="94"/>
        <v>0</v>
      </c>
      <c r="K2734" s="63"/>
      <c r="L2734" s="63"/>
      <c r="M2734" s="63"/>
    </row>
    <row r="2735" spans="2:13" outlineLevel="1">
      <c r="B2735" s="36">
        <v>42728</v>
      </c>
      <c r="C2735" s="37">
        <v>0.1875</v>
      </c>
      <c r="D2735" s="39">
        <v>0</v>
      </c>
      <c r="E2735" s="39">
        <v>31.45</v>
      </c>
      <c r="F2735" s="11">
        <v>0</v>
      </c>
      <c r="G2735" s="11">
        <v>31.748775000000002</v>
      </c>
      <c r="H2735" s="8">
        <f t="shared" ref="H2735:H2798" si="95">F2735*($B$6-G2735)</f>
        <v>0</v>
      </c>
      <c r="K2735" s="63"/>
      <c r="L2735" s="63"/>
      <c r="M2735" s="63"/>
    </row>
    <row r="2736" spans="2:13" outlineLevel="1">
      <c r="B2736" s="36">
        <v>42728</v>
      </c>
      <c r="C2736" s="37">
        <v>0.20833333333333334</v>
      </c>
      <c r="D2736" s="39">
        <v>0</v>
      </c>
      <c r="E2736" s="39">
        <v>32.24</v>
      </c>
      <c r="F2736" s="11">
        <v>0</v>
      </c>
      <c r="G2736" s="11">
        <v>32.546280000000003</v>
      </c>
      <c r="H2736" s="8">
        <f t="shared" si="95"/>
        <v>0</v>
      </c>
      <c r="K2736" s="63"/>
      <c r="L2736" s="63"/>
      <c r="M2736" s="63"/>
    </row>
    <row r="2737" spans="2:13" outlineLevel="1">
      <c r="B2737" s="36">
        <v>42728</v>
      </c>
      <c r="C2737" s="37">
        <v>0.22916666666666666</v>
      </c>
      <c r="D2737" s="39">
        <v>0.12336800000000001</v>
      </c>
      <c r="E2737" s="39">
        <v>33.14</v>
      </c>
      <c r="F2737" s="11">
        <v>0.12333098960000001</v>
      </c>
      <c r="G2737" s="11">
        <v>33.454830000000001</v>
      </c>
      <c r="H2737" s="8">
        <f t="shared" si="95"/>
        <v>17.826898858000231</v>
      </c>
      <c r="K2737" s="63"/>
      <c r="L2737" s="63"/>
      <c r="M2737" s="63"/>
    </row>
    <row r="2738" spans="2:13" outlineLevel="1">
      <c r="B2738" s="36">
        <v>42728</v>
      </c>
      <c r="C2738" s="37">
        <v>0.25</v>
      </c>
      <c r="D2738" s="39">
        <v>0.6109929999999999</v>
      </c>
      <c r="E2738" s="39">
        <v>33.770000000000003</v>
      </c>
      <c r="F2738" s="11">
        <v>0.61080970209999996</v>
      </c>
      <c r="G2738" s="11">
        <v>34.090815000000006</v>
      </c>
      <c r="H2738" s="8">
        <f t="shared" si="95"/>
        <v>87.901126419303765</v>
      </c>
      <c r="K2738" s="63"/>
      <c r="L2738" s="63"/>
      <c r="M2738" s="63"/>
    </row>
    <row r="2739" spans="2:13" outlineLevel="1">
      <c r="B2739" s="36">
        <v>42728</v>
      </c>
      <c r="C2739" s="37">
        <v>0.27083333333333331</v>
      </c>
      <c r="D2739" s="39">
        <v>0.85145000000000004</v>
      </c>
      <c r="E2739" s="39">
        <v>30.02</v>
      </c>
      <c r="F2739" s="11">
        <v>0.85119456500000001</v>
      </c>
      <c r="G2739" s="11">
        <v>30.305190000000003</v>
      </c>
      <c r="H2739" s="8">
        <f t="shared" si="95"/>
        <v>125.71701955070765</v>
      </c>
      <c r="K2739" s="63"/>
      <c r="L2739" s="63"/>
      <c r="M2739" s="63"/>
    </row>
    <row r="2740" spans="2:13" outlineLevel="1">
      <c r="B2740" s="36">
        <v>42728</v>
      </c>
      <c r="C2740" s="37">
        <v>0.29166666666666669</v>
      </c>
      <c r="D2740" s="39">
        <v>1.5199670000000001</v>
      </c>
      <c r="E2740" s="39">
        <v>38.619999999999997</v>
      </c>
      <c r="F2740" s="11">
        <v>1.5195110099000002</v>
      </c>
      <c r="G2740" s="11">
        <v>38.986890000000002</v>
      </c>
      <c r="H2740" s="8">
        <f t="shared" si="95"/>
        <v>211.2319511654398</v>
      </c>
      <c r="K2740" s="63"/>
      <c r="L2740" s="63"/>
      <c r="M2740" s="63"/>
    </row>
    <row r="2741" spans="2:13" outlineLevel="1">
      <c r="B2741" s="36">
        <v>42728</v>
      </c>
      <c r="C2741" s="37">
        <v>0.3125</v>
      </c>
      <c r="D2741" s="39">
        <v>1.8475369999999998</v>
      </c>
      <c r="E2741" s="39">
        <v>43.28</v>
      </c>
      <c r="F2741" s="11">
        <v>1.8469827388999998</v>
      </c>
      <c r="G2741" s="11">
        <v>43.691160000000004</v>
      </c>
      <c r="H2741" s="8">
        <f t="shared" si="95"/>
        <v>248.06610916168185</v>
      </c>
      <c r="K2741" s="63"/>
      <c r="L2741" s="63"/>
      <c r="M2741" s="63"/>
    </row>
    <row r="2742" spans="2:13" outlineLevel="1">
      <c r="B2742" s="36">
        <v>42728</v>
      </c>
      <c r="C2742" s="37">
        <v>0.33333333333333331</v>
      </c>
      <c r="D2742" s="39">
        <v>2.0195050000000001</v>
      </c>
      <c r="E2742" s="39">
        <v>45.43</v>
      </c>
      <c r="F2742" s="11">
        <v>2.0188991485000001</v>
      </c>
      <c r="G2742" s="11">
        <v>45.861585000000005</v>
      </c>
      <c r="H2742" s="8">
        <f t="shared" si="95"/>
        <v>266.77413352763966</v>
      </c>
      <c r="K2742" s="63"/>
      <c r="L2742" s="63"/>
      <c r="M2742" s="63"/>
    </row>
    <row r="2743" spans="2:13" outlineLevel="1">
      <c r="B2743" s="36">
        <v>42728</v>
      </c>
      <c r="C2743" s="37">
        <v>0.35416666666666669</v>
      </c>
      <c r="D2743" s="39">
        <v>2.2594460000000001</v>
      </c>
      <c r="E2743" s="39">
        <v>46.22</v>
      </c>
      <c r="F2743" s="11">
        <v>2.2587681662000003</v>
      </c>
      <c r="G2743" s="11">
        <v>46.659089999999999</v>
      </c>
      <c r="H2743" s="8">
        <f t="shared" si="95"/>
        <v>296.66866642773931</v>
      </c>
      <c r="K2743" s="63"/>
      <c r="L2743" s="63"/>
      <c r="M2743" s="63"/>
    </row>
    <row r="2744" spans="2:13" outlineLevel="1">
      <c r="B2744" s="36">
        <v>42728</v>
      </c>
      <c r="C2744" s="37">
        <v>0.375</v>
      </c>
      <c r="D2744" s="39">
        <v>3.864827</v>
      </c>
      <c r="E2744" s="39">
        <v>47.34</v>
      </c>
      <c r="F2744" s="11">
        <v>3.8636675519000003</v>
      </c>
      <c r="G2744" s="11">
        <v>47.789730000000006</v>
      </c>
      <c r="H2744" s="8">
        <f t="shared" si="95"/>
        <v>503.08919512313798</v>
      </c>
      <c r="K2744" s="63"/>
      <c r="L2744" s="63"/>
      <c r="M2744" s="63"/>
    </row>
    <row r="2745" spans="2:13" outlineLevel="1">
      <c r="B2745" s="36">
        <v>42728</v>
      </c>
      <c r="C2745" s="37">
        <v>0.39583333333333331</v>
      </c>
      <c r="D2745" s="39">
        <v>5.4313289999999999</v>
      </c>
      <c r="E2745" s="39">
        <v>49.83</v>
      </c>
      <c r="F2745" s="11">
        <v>5.4296996013000003</v>
      </c>
      <c r="G2745" s="11">
        <v>50.303384999999999</v>
      </c>
      <c r="H2745" s="8">
        <f t="shared" si="95"/>
        <v>693.35425955285973</v>
      </c>
      <c r="K2745" s="63"/>
      <c r="L2745" s="63"/>
      <c r="M2745" s="63"/>
    </row>
    <row r="2746" spans="2:13" outlineLevel="1">
      <c r="B2746" s="36">
        <v>42728</v>
      </c>
      <c r="C2746" s="37">
        <v>0.41666666666666669</v>
      </c>
      <c r="D2746" s="39">
        <v>4.9227379999999989</v>
      </c>
      <c r="E2746" s="39">
        <v>49.17</v>
      </c>
      <c r="F2746" s="11">
        <v>4.9212611785999991</v>
      </c>
      <c r="G2746" s="11">
        <v>49.637115000000001</v>
      </c>
      <c r="H2746" s="8">
        <f t="shared" si="95"/>
        <v>631.70728272359622</v>
      </c>
      <c r="K2746" s="63"/>
      <c r="L2746" s="63"/>
      <c r="M2746" s="63"/>
    </row>
    <row r="2747" spans="2:13" outlineLevel="1">
      <c r="B2747" s="36">
        <v>42728</v>
      </c>
      <c r="C2747" s="37">
        <v>0.4375</v>
      </c>
      <c r="D2747" s="39">
        <v>5.4999480000000007</v>
      </c>
      <c r="E2747" s="39">
        <v>52.96</v>
      </c>
      <c r="F2747" s="11">
        <v>5.4982980156000005</v>
      </c>
      <c r="G2747" s="11">
        <v>53.463120000000004</v>
      </c>
      <c r="H2747" s="8">
        <f t="shared" si="95"/>
        <v>684.7408801730154</v>
      </c>
      <c r="K2747" s="63"/>
      <c r="L2747" s="63"/>
      <c r="M2747" s="63"/>
    </row>
    <row r="2748" spans="2:13" outlineLevel="1">
      <c r="B2748" s="36">
        <v>42728</v>
      </c>
      <c r="C2748" s="37">
        <v>0.45833333333333331</v>
      </c>
      <c r="D2748" s="39">
        <v>5.9030630000000004</v>
      </c>
      <c r="E2748" s="39">
        <v>56.37</v>
      </c>
      <c r="F2748" s="11">
        <v>5.9012920811000003</v>
      </c>
      <c r="G2748" s="11">
        <v>56.905515000000001</v>
      </c>
      <c r="H2748" s="8">
        <f t="shared" si="95"/>
        <v>714.61392539538269</v>
      </c>
      <c r="K2748" s="63"/>
      <c r="L2748" s="63"/>
      <c r="M2748" s="63"/>
    </row>
    <row r="2749" spans="2:13" outlineLevel="1">
      <c r="B2749" s="36">
        <v>42728</v>
      </c>
      <c r="C2749" s="37">
        <v>0.47916666666666669</v>
      </c>
      <c r="D2749" s="39">
        <v>6.0935239999999995</v>
      </c>
      <c r="E2749" s="39">
        <v>63.16</v>
      </c>
      <c r="F2749" s="11">
        <v>6.0916959427999995</v>
      </c>
      <c r="G2749" s="11">
        <v>63.760019999999997</v>
      </c>
      <c r="H2749" s="8">
        <f t="shared" si="95"/>
        <v>695.91522267155312</v>
      </c>
      <c r="K2749" s="63"/>
      <c r="L2749" s="63"/>
      <c r="M2749" s="63"/>
    </row>
    <row r="2750" spans="2:13" outlineLevel="1">
      <c r="B2750" s="36">
        <v>42728</v>
      </c>
      <c r="C2750" s="37">
        <v>0.5</v>
      </c>
      <c r="D2750" s="39">
        <v>5.9810140000000001</v>
      </c>
      <c r="E2750" s="39">
        <v>79.66</v>
      </c>
      <c r="F2750" s="11">
        <v>5.9792196958000003</v>
      </c>
      <c r="G2750" s="11">
        <v>80.41677</v>
      </c>
      <c r="H2750" s="8">
        <f t="shared" si="95"/>
        <v>583.47157079578142</v>
      </c>
      <c r="K2750" s="63"/>
      <c r="L2750" s="63"/>
      <c r="M2750" s="63"/>
    </row>
    <row r="2751" spans="2:13" outlineLevel="1">
      <c r="B2751" s="36">
        <v>42728</v>
      </c>
      <c r="C2751" s="37">
        <v>0.52083333333333337</v>
      </c>
      <c r="D2751" s="39">
        <v>6.2030640000000004</v>
      </c>
      <c r="E2751" s="39">
        <v>58.84</v>
      </c>
      <c r="F2751" s="11">
        <v>6.2012030808000009</v>
      </c>
      <c r="G2751" s="11">
        <v>59.398980000000009</v>
      </c>
      <c r="H2751" s="8">
        <f t="shared" si="95"/>
        <v>735.46901061002245</v>
      </c>
      <c r="K2751" s="63"/>
      <c r="L2751" s="63"/>
      <c r="M2751" s="63"/>
    </row>
    <row r="2752" spans="2:13" outlineLevel="1">
      <c r="B2752" s="36">
        <v>42728</v>
      </c>
      <c r="C2752" s="37">
        <v>0.54166666666666663</v>
      </c>
      <c r="D2752" s="39">
        <v>6.1471330000000002</v>
      </c>
      <c r="E2752" s="39">
        <v>58.82</v>
      </c>
      <c r="F2752" s="11">
        <v>6.1452888601</v>
      </c>
      <c r="G2752" s="11">
        <v>59.378790000000002</v>
      </c>
      <c r="H2752" s="8">
        <f t="shared" si="95"/>
        <v>728.96160038458265</v>
      </c>
      <c r="K2752" s="63"/>
      <c r="L2752" s="63"/>
      <c r="M2752" s="63"/>
    </row>
    <row r="2753" spans="2:13" outlineLevel="1">
      <c r="B2753" s="36">
        <v>42728</v>
      </c>
      <c r="C2753" s="37">
        <v>0.5625</v>
      </c>
      <c r="D2753" s="39">
        <v>6.3523889999999996</v>
      </c>
      <c r="E2753" s="39">
        <v>72.849999999999994</v>
      </c>
      <c r="F2753" s="11">
        <v>6.3504832833</v>
      </c>
      <c r="G2753" s="11">
        <v>73.542074999999997</v>
      </c>
      <c r="H2753" s="8">
        <f t="shared" si="95"/>
        <v>663.35830652070513</v>
      </c>
      <c r="K2753" s="63"/>
      <c r="L2753" s="63"/>
      <c r="M2753" s="63"/>
    </row>
    <row r="2754" spans="2:13" outlineLevel="1">
      <c r="B2754" s="36">
        <v>42728</v>
      </c>
      <c r="C2754" s="37">
        <v>0.58333333333333337</v>
      </c>
      <c r="D2754" s="39">
        <v>6.0067770000000005</v>
      </c>
      <c r="E2754" s="39">
        <v>85.18</v>
      </c>
      <c r="F2754" s="11">
        <v>6.0049749669000008</v>
      </c>
      <c r="G2754" s="11">
        <v>85.989210000000014</v>
      </c>
      <c r="H2754" s="8">
        <f t="shared" si="95"/>
        <v>552.52249063469287</v>
      </c>
      <c r="K2754" s="63"/>
      <c r="L2754" s="63"/>
      <c r="M2754" s="63"/>
    </row>
    <row r="2755" spans="2:13" outlineLevel="1">
      <c r="B2755" s="36">
        <v>42728</v>
      </c>
      <c r="C2755" s="37">
        <v>0.60416666666666663</v>
      </c>
      <c r="D2755" s="39">
        <v>5.9171250000000004</v>
      </c>
      <c r="E2755" s="39">
        <v>57.27</v>
      </c>
      <c r="F2755" s="11">
        <v>5.9153498625000003</v>
      </c>
      <c r="G2755" s="11">
        <v>57.814065000000006</v>
      </c>
      <c r="H2755" s="8">
        <f t="shared" si="95"/>
        <v>710.94185407668397</v>
      </c>
      <c r="K2755" s="63"/>
      <c r="L2755" s="63"/>
      <c r="M2755" s="63"/>
    </row>
    <row r="2756" spans="2:13" outlineLevel="1">
      <c r="B2756" s="36">
        <v>42728</v>
      </c>
      <c r="C2756" s="37">
        <v>0.625</v>
      </c>
      <c r="D2756" s="39">
        <v>4.6604529999999995</v>
      </c>
      <c r="E2756" s="39">
        <v>56.38</v>
      </c>
      <c r="F2756" s="11">
        <v>4.6590548640999998</v>
      </c>
      <c r="G2756" s="11">
        <v>56.915610000000008</v>
      </c>
      <c r="H2756" s="8">
        <f t="shared" si="95"/>
        <v>564.13881619608128</v>
      </c>
      <c r="K2756" s="63"/>
      <c r="L2756" s="63"/>
      <c r="M2756" s="63"/>
    </row>
    <row r="2757" spans="2:13" outlineLevel="1">
      <c r="B2757" s="36">
        <v>42728</v>
      </c>
      <c r="C2757" s="37">
        <v>0.64583333333333337</v>
      </c>
      <c r="D2757" s="39">
        <v>1.353353</v>
      </c>
      <c r="E2757" s="39">
        <v>54.97</v>
      </c>
      <c r="F2757" s="11">
        <v>1.3529469941000001</v>
      </c>
      <c r="G2757" s="11">
        <v>55.492215000000002</v>
      </c>
      <c r="H2757" s="8">
        <f t="shared" si="95"/>
        <v>165.74653946959907</v>
      </c>
      <c r="K2757" s="63"/>
      <c r="L2757" s="63"/>
      <c r="M2757" s="63"/>
    </row>
    <row r="2758" spans="2:13" outlineLevel="1">
      <c r="B2758" s="36">
        <v>42728</v>
      </c>
      <c r="C2758" s="37">
        <v>0.66666666666666663</v>
      </c>
      <c r="D2758" s="39">
        <v>0.37629800000000002</v>
      </c>
      <c r="E2758" s="39">
        <v>54.86</v>
      </c>
      <c r="F2758" s="11">
        <v>0.37618511060000004</v>
      </c>
      <c r="G2758" s="11">
        <v>55.381170000000004</v>
      </c>
      <c r="H2758" s="8">
        <f t="shared" si="95"/>
        <v>46.127378125192607</v>
      </c>
      <c r="K2758" s="63"/>
      <c r="L2758" s="63"/>
      <c r="M2758" s="63"/>
    </row>
    <row r="2759" spans="2:13" outlineLevel="1">
      <c r="B2759" s="36">
        <v>42728</v>
      </c>
      <c r="C2759" s="37">
        <v>0.6875</v>
      </c>
      <c r="D2759" s="39">
        <v>2.4922E-2</v>
      </c>
      <c r="E2759" s="39">
        <v>54.07</v>
      </c>
      <c r="F2759" s="11">
        <v>2.4914523399999999E-2</v>
      </c>
      <c r="G2759" s="11">
        <v>54.583665000000003</v>
      </c>
      <c r="H2759" s="8">
        <f t="shared" si="95"/>
        <v>3.0748591662997389</v>
      </c>
      <c r="K2759" s="63"/>
      <c r="L2759" s="63"/>
      <c r="M2759" s="63"/>
    </row>
    <row r="2760" spans="2:13" outlineLevel="1">
      <c r="B2760" s="36">
        <v>42728</v>
      </c>
      <c r="C2760" s="37">
        <v>0.70833333333333337</v>
      </c>
      <c r="D2760" s="39">
        <v>2.4598999999999999E-2</v>
      </c>
      <c r="E2760" s="39">
        <v>63.62</v>
      </c>
      <c r="F2760" s="11">
        <v>2.4591620299999999E-2</v>
      </c>
      <c r="G2760" s="11">
        <v>64.22439</v>
      </c>
      <c r="H2760" s="8">
        <f t="shared" si="95"/>
        <v>2.7979266005208827</v>
      </c>
      <c r="K2760" s="63"/>
      <c r="L2760" s="63"/>
      <c r="M2760" s="63"/>
    </row>
    <row r="2761" spans="2:13" outlineLevel="1">
      <c r="B2761" s="36">
        <v>42728</v>
      </c>
      <c r="C2761" s="37">
        <v>0.72916666666666663</v>
      </c>
      <c r="D2761" s="39">
        <v>1.0319999999999999E-3</v>
      </c>
      <c r="E2761" s="39">
        <v>54.6</v>
      </c>
      <c r="F2761" s="11">
        <v>1.0316904E-3</v>
      </c>
      <c r="G2761" s="11">
        <v>55.118700000000004</v>
      </c>
      <c r="H2761" s="8">
        <f t="shared" si="95"/>
        <v>0.12677545754951999</v>
      </c>
      <c r="K2761" s="63"/>
      <c r="L2761" s="63"/>
      <c r="M2761" s="63"/>
    </row>
    <row r="2762" spans="2:13" outlineLevel="1">
      <c r="B2762" s="36">
        <v>42728</v>
      </c>
      <c r="C2762" s="37">
        <v>0.75</v>
      </c>
      <c r="D2762" s="39">
        <v>2.1008000000000002E-2</v>
      </c>
      <c r="E2762" s="39">
        <v>55.81</v>
      </c>
      <c r="F2762" s="11">
        <v>2.1001697600000004E-2</v>
      </c>
      <c r="G2762" s="11">
        <v>56.340195000000008</v>
      </c>
      <c r="H2762" s="8">
        <f t="shared" si="95"/>
        <v>2.5550624346849684</v>
      </c>
      <c r="K2762" s="63"/>
      <c r="L2762" s="63"/>
      <c r="M2762" s="63"/>
    </row>
    <row r="2763" spans="2:13" outlineLevel="1">
      <c r="B2763" s="36">
        <v>42728</v>
      </c>
      <c r="C2763" s="37">
        <v>0.77083333333333337</v>
      </c>
      <c r="D2763" s="39">
        <v>4.0920999999999999E-2</v>
      </c>
      <c r="E2763" s="39">
        <v>53.85</v>
      </c>
      <c r="F2763" s="11">
        <v>4.0908723700000003E-2</v>
      </c>
      <c r="G2763" s="11">
        <v>54.361575000000002</v>
      </c>
      <c r="H2763" s="8">
        <f t="shared" si="95"/>
        <v>5.0578901670281731</v>
      </c>
      <c r="K2763" s="63"/>
      <c r="L2763" s="63"/>
      <c r="M2763" s="63"/>
    </row>
    <row r="2764" spans="2:13" outlineLevel="1">
      <c r="B2764" s="36">
        <v>42728</v>
      </c>
      <c r="C2764" s="37">
        <v>0.79166666666666663</v>
      </c>
      <c r="D2764" s="39">
        <v>2.085E-3</v>
      </c>
      <c r="E2764" s="39">
        <v>52.25</v>
      </c>
      <c r="F2764" s="11">
        <v>2.0843745000000001E-3</v>
      </c>
      <c r="G2764" s="11">
        <v>52.746375</v>
      </c>
      <c r="H2764" s="8">
        <f t="shared" si="95"/>
        <v>0.26107546198256254</v>
      </c>
      <c r="K2764" s="63"/>
      <c r="L2764" s="63"/>
      <c r="M2764" s="63"/>
    </row>
    <row r="2765" spans="2:13" outlineLevel="1">
      <c r="B2765" s="36">
        <v>42728</v>
      </c>
      <c r="C2765" s="37">
        <v>0.8125</v>
      </c>
      <c r="D2765" s="39">
        <v>0</v>
      </c>
      <c r="E2765" s="39">
        <v>50.23</v>
      </c>
      <c r="F2765" s="11">
        <v>0</v>
      </c>
      <c r="G2765" s="11">
        <v>50.707185000000003</v>
      </c>
      <c r="H2765" s="8">
        <f t="shared" si="95"/>
        <v>0</v>
      </c>
      <c r="K2765" s="63"/>
      <c r="L2765" s="63"/>
      <c r="M2765" s="63"/>
    </row>
    <row r="2766" spans="2:13" outlineLevel="1">
      <c r="B2766" s="36">
        <v>42728</v>
      </c>
      <c r="C2766" s="37">
        <v>0.83333333333333337</v>
      </c>
      <c r="D2766" s="39">
        <v>0</v>
      </c>
      <c r="E2766" s="39">
        <v>47.52</v>
      </c>
      <c r="F2766" s="11">
        <v>0</v>
      </c>
      <c r="G2766" s="11">
        <v>47.971440000000008</v>
      </c>
      <c r="H2766" s="8">
        <f t="shared" si="95"/>
        <v>0</v>
      </c>
      <c r="K2766" s="63"/>
      <c r="L2766" s="63"/>
      <c r="M2766" s="63"/>
    </row>
    <row r="2767" spans="2:13" outlineLevel="1">
      <c r="B2767" s="36">
        <v>42728</v>
      </c>
      <c r="C2767" s="37">
        <v>0.85416666666666663</v>
      </c>
      <c r="D2767" s="39">
        <v>0</v>
      </c>
      <c r="E2767" s="39">
        <v>47.68</v>
      </c>
      <c r="F2767" s="11">
        <v>0</v>
      </c>
      <c r="G2767" s="11">
        <v>48.132960000000004</v>
      </c>
      <c r="H2767" s="8">
        <f t="shared" si="95"/>
        <v>0</v>
      </c>
      <c r="K2767" s="63"/>
      <c r="L2767" s="63"/>
      <c r="M2767" s="63"/>
    </row>
    <row r="2768" spans="2:13" outlineLevel="1">
      <c r="B2768" s="36">
        <v>42728</v>
      </c>
      <c r="C2768" s="37">
        <v>0.875</v>
      </c>
      <c r="D2768" s="39">
        <v>0</v>
      </c>
      <c r="E2768" s="39">
        <v>46.69</v>
      </c>
      <c r="F2768" s="11">
        <v>0</v>
      </c>
      <c r="G2768" s="11">
        <v>47.133555000000001</v>
      </c>
      <c r="H2768" s="8">
        <f t="shared" si="95"/>
        <v>0</v>
      </c>
      <c r="K2768" s="63"/>
      <c r="L2768" s="63"/>
      <c r="M2768" s="63"/>
    </row>
    <row r="2769" spans="2:13" outlineLevel="1">
      <c r="B2769" s="36">
        <v>42728</v>
      </c>
      <c r="C2769" s="37">
        <v>0.89583333333333337</v>
      </c>
      <c r="D2769" s="39">
        <v>0</v>
      </c>
      <c r="E2769" s="39">
        <v>45.84</v>
      </c>
      <c r="F2769" s="11">
        <v>0</v>
      </c>
      <c r="G2769" s="11">
        <v>46.275480000000009</v>
      </c>
      <c r="H2769" s="8">
        <f t="shared" si="95"/>
        <v>0</v>
      </c>
      <c r="K2769" s="63"/>
      <c r="L2769" s="63"/>
      <c r="M2769" s="63"/>
    </row>
    <row r="2770" spans="2:13" outlineLevel="1">
      <c r="B2770" s="36">
        <v>42728</v>
      </c>
      <c r="C2770" s="37">
        <v>0.91666666666666663</v>
      </c>
      <c r="D2770" s="39">
        <v>0</v>
      </c>
      <c r="E2770" s="39">
        <v>43.09</v>
      </c>
      <c r="F2770" s="11">
        <v>0</v>
      </c>
      <c r="G2770" s="11">
        <v>43.499355000000008</v>
      </c>
      <c r="H2770" s="8">
        <f t="shared" si="95"/>
        <v>0</v>
      </c>
      <c r="K2770" s="63"/>
      <c r="L2770" s="63"/>
      <c r="M2770" s="63"/>
    </row>
    <row r="2771" spans="2:13" outlineLevel="1">
      <c r="B2771" s="36">
        <v>42728</v>
      </c>
      <c r="C2771" s="37">
        <v>0.9375</v>
      </c>
      <c r="D2771" s="39">
        <v>0</v>
      </c>
      <c r="E2771" s="39">
        <v>47.16</v>
      </c>
      <c r="F2771" s="11">
        <v>0</v>
      </c>
      <c r="G2771" s="11">
        <v>47.608019999999996</v>
      </c>
      <c r="H2771" s="8">
        <f t="shared" si="95"/>
        <v>0</v>
      </c>
      <c r="K2771" s="63"/>
      <c r="L2771" s="63"/>
      <c r="M2771" s="63"/>
    </row>
    <row r="2772" spans="2:13" outlineLevel="1">
      <c r="B2772" s="36">
        <v>42728</v>
      </c>
      <c r="C2772" s="37">
        <v>0.95833333333333337</v>
      </c>
      <c r="D2772" s="39">
        <v>0</v>
      </c>
      <c r="E2772" s="39">
        <v>45.08</v>
      </c>
      <c r="F2772" s="11">
        <v>0</v>
      </c>
      <c r="G2772" s="11">
        <v>45.50826</v>
      </c>
      <c r="H2772" s="8">
        <f t="shared" si="95"/>
        <v>0</v>
      </c>
      <c r="K2772" s="63"/>
      <c r="L2772" s="63"/>
      <c r="M2772" s="63"/>
    </row>
    <row r="2773" spans="2:13" outlineLevel="1">
      <c r="B2773" s="36">
        <v>42728</v>
      </c>
      <c r="C2773" s="37">
        <v>0.97916666666666663</v>
      </c>
      <c r="D2773" s="39">
        <v>0</v>
      </c>
      <c r="E2773" s="39">
        <v>37.619999999999997</v>
      </c>
      <c r="F2773" s="11">
        <v>0</v>
      </c>
      <c r="G2773" s="11">
        <v>37.97739</v>
      </c>
      <c r="H2773" s="8">
        <f t="shared" si="95"/>
        <v>0</v>
      </c>
      <c r="K2773" s="63"/>
      <c r="L2773" s="63"/>
      <c r="M2773" s="63"/>
    </row>
    <row r="2774" spans="2:13" outlineLevel="1">
      <c r="B2774" s="36">
        <v>42729</v>
      </c>
      <c r="C2774" s="37">
        <v>2.0833333333333332E-2</v>
      </c>
      <c r="D2774" s="39">
        <v>0</v>
      </c>
      <c r="E2774" s="39">
        <v>38.03</v>
      </c>
      <c r="F2774" s="11">
        <v>0</v>
      </c>
      <c r="G2774" s="11">
        <v>38.391285000000003</v>
      </c>
      <c r="H2774" s="8">
        <f t="shared" si="95"/>
        <v>0</v>
      </c>
      <c r="K2774" s="63"/>
      <c r="L2774" s="63"/>
      <c r="M2774" s="63"/>
    </row>
    <row r="2775" spans="2:13" outlineLevel="1">
      <c r="B2775" s="36">
        <v>42729</v>
      </c>
      <c r="C2775" s="37">
        <v>4.1666666666666664E-2</v>
      </c>
      <c r="D2775" s="39">
        <v>0</v>
      </c>
      <c r="E2775" s="39">
        <v>41.36</v>
      </c>
      <c r="F2775" s="11">
        <v>0</v>
      </c>
      <c r="G2775" s="11">
        <v>41.752920000000003</v>
      </c>
      <c r="H2775" s="8">
        <f t="shared" si="95"/>
        <v>0</v>
      </c>
      <c r="K2775" s="63"/>
      <c r="L2775" s="63"/>
      <c r="M2775" s="63"/>
    </row>
    <row r="2776" spans="2:13" outlineLevel="1">
      <c r="B2776" s="36">
        <v>42729</v>
      </c>
      <c r="C2776" s="37">
        <v>6.25E-2</v>
      </c>
      <c r="D2776" s="39">
        <v>0</v>
      </c>
      <c r="E2776" s="39">
        <v>35.06</v>
      </c>
      <c r="F2776" s="11">
        <v>0</v>
      </c>
      <c r="G2776" s="11">
        <v>35.393070000000002</v>
      </c>
      <c r="H2776" s="8">
        <f t="shared" si="95"/>
        <v>0</v>
      </c>
      <c r="K2776" s="63"/>
      <c r="L2776" s="63"/>
      <c r="M2776" s="63"/>
    </row>
    <row r="2777" spans="2:13" outlineLevel="1">
      <c r="B2777" s="36">
        <v>42729</v>
      </c>
      <c r="C2777" s="37">
        <v>8.3333333333333329E-2</v>
      </c>
      <c r="D2777" s="39">
        <v>0</v>
      </c>
      <c r="E2777" s="39">
        <v>23.23</v>
      </c>
      <c r="F2777" s="11">
        <v>0</v>
      </c>
      <c r="G2777" s="11">
        <v>23.450685000000004</v>
      </c>
      <c r="H2777" s="8">
        <f t="shared" si="95"/>
        <v>0</v>
      </c>
      <c r="K2777" s="63"/>
      <c r="L2777" s="63"/>
      <c r="M2777" s="63"/>
    </row>
    <row r="2778" spans="2:13" outlineLevel="1">
      <c r="B2778" s="36">
        <v>42729</v>
      </c>
      <c r="C2778" s="37">
        <v>0.10416666666666667</v>
      </c>
      <c r="D2778" s="39">
        <v>0</v>
      </c>
      <c r="E2778" s="39">
        <v>17.54</v>
      </c>
      <c r="F2778" s="11">
        <v>0</v>
      </c>
      <c r="G2778" s="11">
        <v>17.706630000000001</v>
      </c>
      <c r="H2778" s="8">
        <f t="shared" si="95"/>
        <v>0</v>
      </c>
      <c r="K2778" s="63"/>
      <c r="L2778" s="63"/>
      <c r="M2778" s="63"/>
    </row>
    <row r="2779" spans="2:13" outlineLevel="1">
      <c r="B2779" s="36">
        <v>42729</v>
      </c>
      <c r="C2779" s="37">
        <v>0.125</v>
      </c>
      <c r="D2779" s="39">
        <v>0</v>
      </c>
      <c r="E2779" s="39">
        <v>18.829999999999998</v>
      </c>
      <c r="F2779" s="11">
        <v>0</v>
      </c>
      <c r="G2779" s="11">
        <v>19.008884999999999</v>
      </c>
      <c r="H2779" s="8">
        <f t="shared" si="95"/>
        <v>0</v>
      </c>
      <c r="K2779" s="63"/>
      <c r="L2779" s="63"/>
      <c r="M2779" s="63"/>
    </row>
    <row r="2780" spans="2:13" outlineLevel="1">
      <c r="B2780" s="36">
        <v>42729</v>
      </c>
      <c r="C2780" s="37">
        <v>0.14583333333333334</v>
      </c>
      <c r="D2780" s="39">
        <v>0</v>
      </c>
      <c r="E2780" s="39">
        <v>16.63</v>
      </c>
      <c r="F2780" s="11">
        <v>0</v>
      </c>
      <c r="G2780" s="11">
        <v>16.787984999999999</v>
      </c>
      <c r="H2780" s="8">
        <f t="shared" si="95"/>
        <v>0</v>
      </c>
      <c r="K2780" s="63"/>
      <c r="L2780" s="63"/>
      <c r="M2780" s="63"/>
    </row>
    <row r="2781" spans="2:13" outlineLevel="1">
      <c r="B2781" s="36">
        <v>42729</v>
      </c>
      <c r="C2781" s="37">
        <v>0.16666666666666666</v>
      </c>
      <c r="D2781" s="39">
        <v>0</v>
      </c>
      <c r="E2781" s="39">
        <v>14.08</v>
      </c>
      <c r="F2781" s="11">
        <v>0</v>
      </c>
      <c r="G2781" s="11">
        <v>14.213760000000001</v>
      </c>
      <c r="H2781" s="8">
        <f t="shared" si="95"/>
        <v>0</v>
      </c>
      <c r="K2781" s="63"/>
      <c r="L2781" s="63"/>
      <c r="M2781" s="63"/>
    </row>
    <row r="2782" spans="2:13" outlineLevel="1">
      <c r="B2782" s="36">
        <v>42729</v>
      </c>
      <c r="C2782" s="37">
        <v>0.1875</v>
      </c>
      <c r="D2782" s="39">
        <v>0</v>
      </c>
      <c r="E2782" s="39">
        <v>14.83</v>
      </c>
      <c r="F2782" s="11">
        <v>0</v>
      </c>
      <c r="G2782" s="11">
        <v>14.970885000000001</v>
      </c>
      <c r="H2782" s="8">
        <f t="shared" si="95"/>
        <v>0</v>
      </c>
      <c r="K2782" s="63"/>
      <c r="L2782" s="63"/>
      <c r="M2782" s="63"/>
    </row>
    <row r="2783" spans="2:13" outlineLevel="1">
      <c r="B2783" s="36">
        <v>42729</v>
      </c>
      <c r="C2783" s="37">
        <v>0.20833333333333334</v>
      </c>
      <c r="D2783" s="39">
        <v>2.709E-3</v>
      </c>
      <c r="E2783" s="39">
        <v>14.41</v>
      </c>
      <c r="F2783" s="11">
        <v>2.7081873E-3</v>
      </c>
      <c r="G2783" s="11">
        <v>14.546895000000001</v>
      </c>
      <c r="H2783" s="8">
        <f t="shared" si="95"/>
        <v>0.44266162310656648</v>
      </c>
      <c r="K2783" s="63"/>
      <c r="L2783" s="63"/>
      <c r="M2783" s="63"/>
    </row>
    <row r="2784" spans="2:13" outlineLevel="1">
      <c r="B2784" s="36">
        <v>42729</v>
      </c>
      <c r="C2784" s="37">
        <v>0.22916666666666666</v>
      </c>
      <c r="D2784" s="39">
        <v>0.10154099999999999</v>
      </c>
      <c r="E2784" s="39">
        <v>18.88</v>
      </c>
      <c r="F2784" s="11">
        <v>0.1015105377</v>
      </c>
      <c r="G2784" s="11">
        <v>19.059360000000002</v>
      </c>
      <c r="H2784" s="8">
        <f t="shared" si="95"/>
        <v>16.134149828782128</v>
      </c>
      <c r="K2784" s="63"/>
      <c r="L2784" s="63"/>
      <c r="M2784" s="63"/>
    </row>
    <row r="2785" spans="2:13" outlineLevel="1">
      <c r="B2785" s="36">
        <v>42729</v>
      </c>
      <c r="C2785" s="37">
        <v>0.25</v>
      </c>
      <c r="D2785" s="39">
        <v>0.31941900000000001</v>
      </c>
      <c r="E2785" s="39">
        <v>23.53</v>
      </c>
      <c r="F2785" s="11">
        <v>0.31932317430000001</v>
      </c>
      <c r="G2785" s="11">
        <v>23.753535000000003</v>
      </c>
      <c r="H2785" s="8">
        <f t="shared" si="95"/>
        <v>49.254470828353853</v>
      </c>
      <c r="K2785" s="63"/>
      <c r="L2785" s="63"/>
      <c r="M2785" s="63"/>
    </row>
    <row r="2786" spans="2:13" outlineLevel="1">
      <c r="B2786" s="36">
        <v>42729</v>
      </c>
      <c r="C2786" s="37">
        <v>0.27083333333333331</v>
      </c>
      <c r="D2786" s="39">
        <v>0.80158200000000002</v>
      </c>
      <c r="E2786" s="39">
        <v>34.119999999999997</v>
      </c>
      <c r="F2786" s="11">
        <v>0.80134152540000003</v>
      </c>
      <c r="G2786" s="11">
        <v>34.444139999999997</v>
      </c>
      <c r="H2786" s="8">
        <f t="shared" si="95"/>
        <v>115.03727183250885</v>
      </c>
      <c r="K2786" s="63"/>
      <c r="L2786" s="63"/>
      <c r="M2786" s="63"/>
    </row>
    <row r="2787" spans="2:13" outlineLevel="1">
      <c r="B2787" s="36">
        <v>42729</v>
      </c>
      <c r="C2787" s="37">
        <v>0.29166666666666669</v>
      </c>
      <c r="D2787" s="39">
        <v>1.5892090000000001</v>
      </c>
      <c r="E2787" s="39">
        <v>38.28</v>
      </c>
      <c r="F2787" s="11">
        <v>1.5887322373000001</v>
      </c>
      <c r="G2787" s="11">
        <v>38.643660000000004</v>
      </c>
      <c r="H2787" s="8">
        <f t="shared" si="95"/>
        <v>221.39990983013948</v>
      </c>
      <c r="K2787" s="63"/>
      <c r="L2787" s="63"/>
      <c r="M2787" s="63"/>
    </row>
    <row r="2788" spans="2:13" outlineLevel="1">
      <c r="B2788" s="36">
        <v>42729</v>
      </c>
      <c r="C2788" s="37">
        <v>0.3125</v>
      </c>
      <c r="D2788" s="39">
        <v>2.5037319999999998</v>
      </c>
      <c r="E2788" s="39">
        <v>40.07</v>
      </c>
      <c r="F2788" s="11">
        <v>2.5029808804</v>
      </c>
      <c r="G2788" s="11">
        <v>40.450665000000001</v>
      </c>
      <c r="H2788" s="8">
        <f t="shared" si="95"/>
        <v>344.28335561673447</v>
      </c>
      <c r="K2788" s="63"/>
      <c r="L2788" s="63"/>
      <c r="M2788" s="63"/>
    </row>
    <row r="2789" spans="2:13" outlineLevel="1">
      <c r="B2789" s="36">
        <v>42729</v>
      </c>
      <c r="C2789" s="37">
        <v>0.33333333333333331</v>
      </c>
      <c r="D2789" s="39">
        <v>3.3965990000000001</v>
      </c>
      <c r="E2789" s="39">
        <v>39.44</v>
      </c>
      <c r="F2789" s="11">
        <v>3.3955800203000002</v>
      </c>
      <c r="G2789" s="11">
        <v>39.814680000000003</v>
      </c>
      <c r="H2789" s="8">
        <f t="shared" si="95"/>
        <v>469.21931169076197</v>
      </c>
      <c r="K2789" s="63"/>
      <c r="L2789" s="63"/>
      <c r="M2789" s="63"/>
    </row>
    <row r="2790" spans="2:13" outlineLevel="1">
      <c r="B2790" s="36">
        <v>42729</v>
      </c>
      <c r="C2790" s="37">
        <v>0.35416666666666669</v>
      </c>
      <c r="D2790" s="39">
        <v>4.104531999999999</v>
      </c>
      <c r="E2790" s="39">
        <v>44.24</v>
      </c>
      <c r="F2790" s="11">
        <v>4.1033006403999988</v>
      </c>
      <c r="G2790" s="11">
        <v>44.660280000000007</v>
      </c>
      <c r="H2790" s="8">
        <f t="shared" si="95"/>
        <v>547.13295846675658</v>
      </c>
      <c r="K2790" s="63"/>
      <c r="L2790" s="63"/>
      <c r="M2790" s="63"/>
    </row>
    <row r="2791" spans="2:13" outlineLevel="1">
      <c r="B2791" s="36">
        <v>42729</v>
      </c>
      <c r="C2791" s="37">
        <v>0.375</v>
      </c>
      <c r="D2791" s="39">
        <v>4.7401260000000001</v>
      </c>
      <c r="E2791" s="39">
        <v>45.86</v>
      </c>
      <c r="F2791" s="11">
        <v>4.7387039621999998</v>
      </c>
      <c r="G2791" s="11">
        <v>46.295670000000001</v>
      </c>
      <c r="H2791" s="8">
        <f t="shared" si="95"/>
        <v>624.10783040989634</v>
      </c>
      <c r="K2791" s="63"/>
      <c r="L2791" s="63"/>
      <c r="M2791" s="63"/>
    </row>
    <row r="2792" spans="2:13" outlineLevel="1">
      <c r="B2792" s="36">
        <v>42729</v>
      </c>
      <c r="C2792" s="37">
        <v>0.39583333333333331</v>
      </c>
      <c r="D2792" s="39">
        <v>5.2795749999999995</v>
      </c>
      <c r="E2792" s="39">
        <v>45.2</v>
      </c>
      <c r="F2792" s="11">
        <v>5.2779911275</v>
      </c>
      <c r="G2792" s="11">
        <v>45.629400000000004</v>
      </c>
      <c r="H2792" s="8">
        <f t="shared" si="95"/>
        <v>698.65085234185153</v>
      </c>
      <c r="K2792" s="63"/>
      <c r="L2792" s="63"/>
      <c r="M2792" s="63"/>
    </row>
    <row r="2793" spans="2:13" outlineLevel="1">
      <c r="B2793" s="36">
        <v>42729</v>
      </c>
      <c r="C2793" s="37">
        <v>0.41666666666666669</v>
      </c>
      <c r="D2793" s="39">
        <v>5.7062580000000001</v>
      </c>
      <c r="E2793" s="39">
        <v>45.55</v>
      </c>
      <c r="F2793" s="11">
        <v>5.7045461226</v>
      </c>
      <c r="G2793" s="11">
        <v>45.982725000000002</v>
      </c>
      <c r="H2793" s="8">
        <f t="shared" si="95"/>
        <v>753.09863421746786</v>
      </c>
      <c r="K2793" s="63"/>
      <c r="L2793" s="63"/>
      <c r="M2793" s="63"/>
    </row>
    <row r="2794" spans="2:13" outlineLevel="1">
      <c r="B2794" s="36">
        <v>42729</v>
      </c>
      <c r="C2794" s="37">
        <v>0.4375</v>
      </c>
      <c r="D2794" s="39">
        <v>6.0353549999999991</v>
      </c>
      <c r="E2794" s="39">
        <v>45.9</v>
      </c>
      <c r="F2794" s="11">
        <v>6.0335443934999997</v>
      </c>
      <c r="G2794" s="11">
        <v>46.33605</v>
      </c>
      <c r="H2794" s="8">
        <f t="shared" si="95"/>
        <v>794.40028734856423</v>
      </c>
      <c r="K2794" s="63"/>
      <c r="L2794" s="63"/>
      <c r="M2794" s="63"/>
    </row>
    <row r="2795" spans="2:13" outlineLevel="1">
      <c r="B2795" s="36">
        <v>42729</v>
      </c>
      <c r="C2795" s="37">
        <v>0.45833333333333331</v>
      </c>
      <c r="D2795" s="39">
        <v>6.1313069999999996</v>
      </c>
      <c r="E2795" s="39">
        <v>46.8</v>
      </c>
      <c r="F2795" s="11">
        <v>6.1294676078999997</v>
      </c>
      <c r="G2795" s="11">
        <v>47.244599999999998</v>
      </c>
      <c r="H2795" s="8">
        <f t="shared" si="95"/>
        <v>801.46098885800768</v>
      </c>
      <c r="K2795" s="63"/>
      <c r="L2795" s="63"/>
      <c r="M2795" s="63"/>
    </row>
    <row r="2796" spans="2:13" outlineLevel="1">
      <c r="B2796" s="36">
        <v>42729</v>
      </c>
      <c r="C2796" s="37">
        <v>0.47916666666666669</v>
      </c>
      <c r="D2796" s="39">
        <v>6.4350930000000011</v>
      </c>
      <c r="E2796" s="39">
        <v>45.23</v>
      </c>
      <c r="F2796" s="11">
        <v>6.4331624721000011</v>
      </c>
      <c r="G2796" s="11">
        <v>45.659685000000003</v>
      </c>
      <c r="H2796" s="8">
        <f t="shared" si="95"/>
        <v>851.36674800389289</v>
      </c>
      <c r="K2796" s="63"/>
      <c r="L2796" s="63"/>
      <c r="M2796" s="63"/>
    </row>
    <row r="2797" spans="2:13" outlineLevel="1">
      <c r="B2797" s="36">
        <v>42729</v>
      </c>
      <c r="C2797" s="37">
        <v>0.5</v>
      </c>
      <c r="D2797" s="39">
        <v>6.3669899999999995</v>
      </c>
      <c r="E2797" s="39">
        <v>45.05</v>
      </c>
      <c r="F2797" s="11">
        <v>6.3650799029999998</v>
      </c>
      <c r="G2797" s="11">
        <v>45.477975000000001</v>
      </c>
      <c r="H2797" s="8">
        <f t="shared" si="95"/>
        <v>843.51327803236347</v>
      </c>
      <c r="K2797" s="63"/>
      <c r="L2797" s="63"/>
      <c r="M2797" s="63"/>
    </row>
    <row r="2798" spans="2:13" outlineLevel="1">
      <c r="B2798" s="36">
        <v>42729</v>
      </c>
      <c r="C2798" s="37">
        <v>0.52083333333333337</v>
      </c>
      <c r="D2798" s="39">
        <v>6.2220959999999996</v>
      </c>
      <c r="E2798" s="39">
        <v>44.5</v>
      </c>
      <c r="F2798" s="11">
        <v>6.2202293711999994</v>
      </c>
      <c r="G2798" s="11">
        <v>44.922750000000001</v>
      </c>
      <c r="H2798" s="8">
        <f t="shared" si="95"/>
        <v>827.77101908852512</v>
      </c>
      <c r="K2798" s="63"/>
      <c r="L2798" s="63"/>
      <c r="M2798" s="63"/>
    </row>
    <row r="2799" spans="2:13" outlineLevel="1">
      <c r="B2799" s="36">
        <v>42729</v>
      </c>
      <c r="C2799" s="37">
        <v>0.54166666666666663</v>
      </c>
      <c r="D2799" s="39">
        <v>6.419245000000001</v>
      </c>
      <c r="E2799" s="39">
        <v>40.9</v>
      </c>
      <c r="F2799" s="11">
        <v>6.417319226500001</v>
      </c>
      <c r="G2799" s="11">
        <v>41.288550000000001</v>
      </c>
      <c r="H2799" s="8">
        <f t="shared" ref="H2799:H2862" si="96">F2799*($B$6-G2799)</f>
        <v>877.32101656769362</v>
      </c>
      <c r="K2799" s="63"/>
      <c r="L2799" s="63"/>
      <c r="M2799" s="63"/>
    </row>
    <row r="2800" spans="2:13" outlineLevel="1">
      <c r="B2800" s="36">
        <v>42729</v>
      </c>
      <c r="C2800" s="37">
        <v>0.5625</v>
      </c>
      <c r="D2800" s="39">
        <v>6.3586900000000002</v>
      </c>
      <c r="E2800" s="39">
        <v>38.119999999999997</v>
      </c>
      <c r="F2800" s="11">
        <v>6.3567823930000005</v>
      </c>
      <c r="G2800" s="11">
        <v>38.482140000000001</v>
      </c>
      <c r="H2800" s="8">
        <f t="shared" si="96"/>
        <v>886.88467595703889</v>
      </c>
      <c r="K2800" s="63"/>
      <c r="L2800" s="63"/>
      <c r="M2800" s="63"/>
    </row>
    <row r="2801" spans="2:13" outlineLevel="1">
      <c r="B2801" s="36">
        <v>42729</v>
      </c>
      <c r="C2801" s="37">
        <v>0.58333333333333337</v>
      </c>
      <c r="D2801" s="39">
        <v>6.2287189999999999</v>
      </c>
      <c r="E2801" s="39">
        <v>38.01</v>
      </c>
      <c r="F2801" s="11">
        <v>6.2268503843000005</v>
      </c>
      <c r="G2801" s="11">
        <v>38.371095000000004</v>
      </c>
      <c r="H2801" s="8">
        <f t="shared" si="96"/>
        <v>869.44830075863831</v>
      </c>
      <c r="K2801" s="63"/>
      <c r="L2801" s="63"/>
      <c r="M2801" s="63"/>
    </row>
    <row r="2802" spans="2:13" outlineLevel="1">
      <c r="B2802" s="36">
        <v>42729</v>
      </c>
      <c r="C2802" s="37">
        <v>0.60416666666666663</v>
      </c>
      <c r="D2802" s="39">
        <v>5.9596609999999997</v>
      </c>
      <c r="E2802" s="39">
        <v>44.06</v>
      </c>
      <c r="F2802" s="11">
        <v>5.9578731016999997</v>
      </c>
      <c r="G2802" s="11">
        <v>44.478570000000005</v>
      </c>
      <c r="H2802" s="8">
        <f t="shared" si="96"/>
        <v>795.50373629751948</v>
      </c>
      <c r="K2802" s="63"/>
      <c r="L2802" s="63"/>
      <c r="M2802" s="63"/>
    </row>
    <row r="2803" spans="2:13" outlineLevel="1">
      <c r="B2803" s="36">
        <v>42729</v>
      </c>
      <c r="C2803" s="37">
        <v>0.625</v>
      </c>
      <c r="D2803" s="39">
        <v>5.5064849999999996</v>
      </c>
      <c r="E2803" s="39">
        <v>44.39</v>
      </c>
      <c r="F2803" s="11">
        <v>5.5048330544999997</v>
      </c>
      <c r="G2803" s="11">
        <v>44.811705000000003</v>
      </c>
      <c r="H2803" s="8">
        <f t="shared" si="96"/>
        <v>733.17932878849695</v>
      </c>
      <c r="K2803" s="63"/>
      <c r="L2803" s="63"/>
      <c r="M2803" s="63"/>
    </row>
    <row r="2804" spans="2:13" outlineLevel="1">
      <c r="B2804" s="36">
        <v>42729</v>
      </c>
      <c r="C2804" s="37">
        <v>0.64583333333333337</v>
      </c>
      <c r="D2804" s="39">
        <v>2.8423339999999997</v>
      </c>
      <c r="E2804" s="39">
        <v>44.92</v>
      </c>
      <c r="F2804" s="11">
        <v>2.8414812997999999</v>
      </c>
      <c r="G2804" s="11">
        <v>45.346740000000004</v>
      </c>
      <c r="H2804" s="8">
        <f t="shared" si="96"/>
        <v>376.93175764750731</v>
      </c>
      <c r="K2804" s="63"/>
      <c r="L2804" s="63"/>
      <c r="M2804" s="63"/>
    </row>
    <row r="2805" spans="2:13" outlineLevel="1">
      <c r="B2805" s="36">
        <v>42729</v>
      </c>
      <c r="C2805" s="37">
        <v>0.66666666666666663</v>
      </c>
      <c r="D2805" s="39">
        <v>4.2198590000000005</v>
      </c>
      <c r="E2805" s="39">
        <v>44.59</v>
      </c>
      <c r="F2805" s="11">
        <v>4.2185930423000002</v>
      </c>
      <c r="G2805" s="11">
        <v>45.013605000000005</v>
      </c>
      <c r="H2805" s="8">
        <f t="shared" si="96"/>
        <v>561.01548066755947</v>
      </c>
      <c r="K2805" s="63"/>
      <c r="L2805" s="63"/>
      <c r="M2805" s="63"/>
    </row>
    <row r="2806" spans="2:13" outlineLevel="1">
      <c r="B2806" s="36">
        <v>42729</v>
      </c>
      <c r="C2806" s="37">
        <v>0.6875</v>
      </c>
      <c r="D2806" s="39">
        <v>3.629724</v>
      </c>
      <c r="E2806" s="39">
        <v>43.6</v>
      </c>
      <c r="F2806" s="11">
        <v>3.6286350828000002</v>
      </c>
      <c r="G2806" s="11">
        <v>44.014200000000002</v>
      </c>
      <c r="H2806" s="8">
        <f t="shared" si="96"/>
        <v>486.1855744770242</v>
      </c>
      <c r="K2806" s="63"/>
      <c r="L2806" s="63"/>
      <c r="M2806" s="63"/>
    </row>
    <row r="2807" spans="2:13" outlineLevel="1">
      <c r="B2807" s="36">
        <v>42729</v>
      </c>
      <c r="C2807" s="37">
        <v>0.70833333333333337</v>
      </c>
      <c r="D2807" s="39">
        <v>1.020729</v>
      </c>
      <c r="E2807" s="39">
        <v>45.23</v>
      </c>
      <c r="F2807" s="11">
        <v>1.0204227813</v>
      </c>
      <c r="G2807" s="11">
        <v>45.659685000000003</v>
      </c>
      <c r="H2807" s="8">
        <f t="shared" si="96"/>
        <v>135.0430723104181</v>
      </c>
      <c r="K2807" s="63"/>
      <c r="L2807" s="63"/>
      <c r="M2807" s="63"/>
    </row>
    <row r="2808" spans="2:13" outlineLevel="1">
      <c r="B2808" s="36">
        <v>42729</v>
      </c>
      <c r="C2808" s="37">
        <v>0.72916666666666663</v>
      </c>
      <c r="D2808" s="39">
        <v>0.71498499999999987</v>
      </c>
      <c r="E2808" s="39">
        <v>45.4</v>
      </c>
      <c r="F2808" s="11">
        <v>0.7147705044999999</v>
      </c>
      <c r="G2808" s="11">
        <v>45.831299999999999</v>
      </c>
      <c r="H2808" s="8">
        <f t="shared" si="96"/>
        <v>94.470288378109132</v>
      </c>
      <c r="K2808" s="63"/>
      <c r="L2808" s="63"/>
      <c r="M2808" s="63"/>
    </row>
    <row r="2809" spans="2:13" outlineLevel="1">
      <c r="B2809" s="36">
        <v>42729</v>
      </c>
      <c r="C2809" s="37">
        <v>0.75</v>
      </c>
      <c r="D2809" s="39">
        <v>0.83865499999999993</v>
      </c>
      <c r="E2809" s="39">
        <v>45.23</v>
      </c>
      <c r="F2809" s="11">
        <v>0.83840340349999998</v>
      </c>
      <c r="G2809" s="11">
        <v>45.659685000000003</v>
      </c>
      <c r="H2809" s="8">
        <f t="shared" si="96"/>
        <v>110.95457051626211</v>
      </c>
      <c r="K2809" s="63"/>
      <c r="L2809" s="63"/>
      <c r="M2809" s="63"/>
    </row>
    <row r="2810" spans="2:13" outlineLevel="1">
      <c r="B2810" s="36">
        <v>42729</v>
      </c>
      <c r="C2810" s="37">
        <v>0.77083333333333337</v>
      </c>
      <c r="D2810" s="39">
        <v>0.420875</v>
      </c>
      <c r="E2810" s="39">
        <v>45.1</v>
      </c>
      <c r="F2810" s="11">
        <v>0.42074873750000003</v>
      </c>
      <c r="G2810" s="11">
        <v>45.528450000000007</v>
      </c>
      <c r="H2810" s="8">
        <f t="shared" si="96"/>
        <v>55.737237417168117</v>
      </c>
      <c r="K2810" s="63"/>
      <c r="L2810" s="63"/>
      <c r="M2810" s="63"/>
    </row>
    <row r="2811" spans="2:13" outlineLevel="1">
      <c r="B2811" s="36">
        <v>42729</v>
      </c>
      <c r="C2811" s="37">
        <v>0.79166666666666663</v>
      </c>
      <c r="D2811" s="39">
        <v>0.17306299999999999</v>
      </c>
      <c r="E2811" s="39">
        <v>44.75</v>
      </c>
      <c r="F2811" s="11">
        <v>0.17301108109999999</v>
      </c>
      <c r="G2811" s="11">
        <v>45.175125000000001</v>
      </c>
      <c r="H2811" s="8">
        <f t="shared" si="96"/>
        <v>22.980175220722359</v>
      </c>
      <c r="K2811" s="63"/>
      <c r="L2811" s="63"/>
      <c r="M2811" s="63"/>
    </row>
    <row r="2812" spans="2:13" outlineLevel="1">
      <c r="B2812" s="36">
        <v>42729</v>
      </c>
      <c r="C2812" s="37">
        <v>0.8125</v>
      </c>
      <c r="D2812" s="39">
        <v>1.7504000000000002E-2</v>
      </c>
      <c r="E2812" s="39">
        <v>45.4</v>
      </c>
      <c r="F2812" s="11">
        <v>1.7498748800000002E-2</v>
      </c>
      <c r="G2812" s="11">
        <v>45.831299999999999</v>
      </c>
      <c r="H2812" s="8">
        <f t="shared" si="96"/>
        <v>2.3127868805225602</v>
      </c>
      <c r="K2812" s="63"/>
      <c r="L2812" s="63"/>
      <c r="M2812" s="63"/>
    </row>
    <row r="2813" spans="2:13" outlineLevel="1">
      <c r="B2813" s="36">
        <v>42729</v>
      </c>
      <c r="C2813" s="37">
        <v>0.83333333333333337</v>
      </c>
      <c r="D2813" s="39">
        <v>0</v>
      </c>
      <c r="E2813" s="39">
        <v>45.13</v>
      </c>
      <c r="F2813" s="11">
        <v>0</v>
      </c>
      <c r="G2813" s="11">
        <v>45.558735000000006</v>
      </c>
      <c r="H2813" s="8">
        <f t="shared" si="96"/>
        <v>0</v>
      </c>
      <c r="K2813" s="63"/>
      <c r="L2813" s="63"/>
      <c r="M2813" s="63"/>
    </row>
    <row r="2814" spans="2:13" outlineLevel="1">
      <c r="B2814" s="36">
        <v>42729</v>
      </c>
      <c r="C2814" s="37">
        <v>0.85416666666666663</v>
      </c>
      <c r="D2814" s="39">
        <v>0</v>
      </c>
      <c r="E2814" s="39">
        <v>44.55</v>
      </c>
      <c r="F2814" s="11">
        <v>0</v>
      </c>
      <c r="G2814" s="11">
        <v>44.973224999999999</v>
      </c>
      <c r="H2814" s="8">
        <f t="shared" si="96"/>
        <v>0</v>
      </c>
      <c r="K2814" s="63"/>
      <c r="L2814" s="63"/>
      <c r="M2814" s="63"/>
    </row>
    <row r="2815" spans="2:13" outlineLevel="1">
      <c r="B2815" s="36">
        <v>42729</v>
      </c>
      <c r="C2815" s="37">
        <v>0.875</v>
      </c>
      <c r="D2815" s="39">
        <v>0</v>
      </c>
      <c r="E2815" s="39">
        <v>44.32</v>
      </c>
      <c r="F2815" s="11">
        <v>0</v>
      </c>
      <c r="G2815" s="11">
        <v>44.741040000000005</v>
      </c>
      <c r="H2815" s="8">
        <f t="shared" si="96"/>
        <v>0</v>
      </c>
      <c r="K2815" s="63"/>
      <c r="L2815" s="63"/>
      <c r="M2815" s="63"/>
    </row>
    <row r="2816" spans="2:13" outlineLevel="1">
      <c r="B2816" s="36">
        <v>42729</v>
      </c>
      <c r="C2816" s="37">
        <v>0.89583333333333337</v>
      </c>
      <c r="D2816" s="39">
        <v>0</v>
      </c>
      <c r="E2816" s="39">
        <v>44.59</v>
      </c>
      <c r="F2816" s="11">
        <v>0</v>
      </c>
      <c r="G2816" s="11">
        <v>45.013605000000005</v>
      </c>
      <c r="H2816" s="8">
        <f t="shared" si="96"/>
        <v>0</v>
      </c>
      <c r="K2816" s="63"/>
      <c r="L2816" s="63"/>
      <c r="M2816" s="63"/>
    </row>
    <row r="2817" spans="2:13" outlineLevel="1">
      <c r="B2817" s="36">
        <v>42729</v>
      </c>
      <c r="C2817" s="37">
        <v>0.91666666666666663</v>
      </c>
      <c r="D2817" s="39">
        <v>0</v>
      </c>
      <c r="E2817" s="39">
        <v>42.06</v>
      </c>
      <c r="F2817" s="11">
        <v>0</v>
      </c>
      <c r="G2817" s="11">
        <v>42.459570000000006</v>
      </c>
      <c r="H2817" s="8">
        <f t="shared" si="96"/>
        <v>0</v>
      </c>
      <c r="K2817" s="63"/>
      <c r="L2817" s="63"/>
      <c r="M2817" s="63"/>
    </row>
    <row r="2818" spans="2:13" outlineLevel="1">
      <c r="B2818" s="36">
        <v>42729</v>
      </c>
      <c r="C2818" s="37">
        <v>0.9375</v>
      </c>
      <c r="D2818" s="39">
        <v>0</v>
      </c>
      <c r="E2818" s="39">
        <v>52.9</v>
      </c>
      <c r="F2818" s="11">
        <v>0</v>
      </c>
      <c r="G2818" s="11">
        <v>53.402550000000005</v>
      </c>
      <c r="H2818" s="8">
        <f t="shared" si="96"/>
        <v>0</v>
      </c>
      <c r="K2818" s="63"/>
      <c r="L2818" s="63"/>
      <c r="M2818" s="63"/>
    </row>
    <row r="2819" spans="2:13" outlineLevel="1">
      <c r="B2819" s="36">
        <v>42729</v>
      </c>
      <c r="C2819" s="37">
        <v>0.95833333333333337</v>
      </c>
      <c r="D2819" s="39">
        <v>0</v>
      </c>
      <c r="E2819" s="39">
        <v>41.72</v>
      </c>
      <c r="F2819" s="11">
        <v>0</v>
      </c>
      <c r="G2819" s="11">
        <v>42.116340000000001</v>
      </c>
      <c r="H2819" s="8">
        <f t="shared" si="96"/>
        <v>0</v>
      </c>
      <c r="K2819" s="63"/>
      <c r="L2819" s="63"/>
      <c r="M2819" s="63"/>
    </row>
    <row r="2820" spans="2:13" outlineLevel="1">
      <c r="B2820" s="36">
        <v>42729</v>
      </c>
      <c r="C2820" s="37">
        <v>0.97916666666666663</v>
      </c>
      <c r="D2820" s="39">
        <v>0</v>
      </c>
      <c r="E2820" s="39">
        <v>41.88</v>
      </c>
      <c r="F2820" s="11">
        <v>0</v>
      </c>
      <c r="G2820" s="11">
        <v>42.277860000000004</v>
      </c>
      <c r="H2820" s="8">
        <f t="shared" si="96"/>
        <v>0</v>
      </c>
      <c r="K2820" s="63"/>
      <c r="L2820" s="63"/>
      <c r="M2820" s="63"/>
    </row>
    <row r="2821" spans="2:13" outlineLevel="1">
      <c r="B2821" s="36">
        <v>42730</v>
      </c>
      <c r="C2821" s="37">
        <v>2.0833333333333332E-2</v>
      </c>
      <c r="D2821" s="39">
        <v>0</v>
      </c>
      <c r="E2821" s="39">
        <v>27.71</v>
      </c>
      <c r="F2821" s="11">
        <v>0</v>
      </c>
      <c r="G2821" s="11">
        <v>27.973245000000002</v>
      </c>
      <c r="H2821" s="8">
        <f t="shared" si="96"/>
        <v>0</v>
      </c>
      <c r="K2821" s="63"/>
      <c r="L2821" s="63"/>
      <c r="M2821" s="63"/>
    </row>
    <row r="2822" spans="2:13" outlineLevel="1">
      <c r="B2822" s="36">
        <v>42730</v>
      </c>
      <c r="C2822" s="37">
        <v>4.1666666666666664E-2</v>
      </c>
      <c r="D2822" s="39">
        <v>0</v>
      </c>
      <c r="E2822" s="39">
        <v>21.88</v>
      </c>
      <c r="F2822" s="11">
        <v>0</v>
      </c>
      <c r="G2822" s="11">
        <v>22.087859999999999</v>
      </c>
      <c r="H2822" s="8">
        <f t="shared" si="96"/>
        <v>0</v>
      </c>
      <c r="K2822" s="63"/>
      <c r="L2822" s="63"/>
      <c r="M2822" s="63"/>
    </row>
    <row r="2823" spans="2:13" outlineLevel="1">
      <c r="B2823" s="36">
        <v>42730</v>
      </c>
      <c r="C2823" s="37">
        <v>6.25E-2</v>
      </c>
      <c r="D2823" s="39">
        <v>0</v>
      </c>
      <c r="E2823" s="39">
        <v>25.43</v>
      </c>
      <c r="F2823" s="11">
        <v>0</v>
      </c>
      <c r="G2823" s="11">
        <v>25.671585</v>
      </c>
      <c r="H2823" s="8">
        <f t="shared" si="96"/>
        <v>0</v>
      </c>
      <c r="K2823" s="63"/>
      <c r="L2823" s="63"/>
      <c r="M2823" s="63"/>
    </row>
    <row r="2824" spans="2:13" outlineLevel="1">
      <c r="B2824" s="36">
        <v>42730</v>
      </c>
      <c r="C2824" s="37">
        <v>8.3333333333333329E-2</v>
      </c>
      <c r="D2824" s="39">
        <v>0</v>
      </c>
      <c r="E2824" s="39">
        <v>32.06</v>
      </c>
      <c r="F2824" s="11">
        <v>0</v>
      </c>
      <c r="G2824" s="11">
        <v>32.364570000000008</v>
      </c>
      <c r="H2824" s="8">
        <f t="shared" si="96"/>
        <v>0</v>
      </c>
      <c r="K2824" s="63"/>
      <c r="L2824" s="63"/>
      <c r="M2824" s="63"/>
    </row>
    <row r="2825" spans="2:13" outlineLevel="1">
      <c r="B2825" s="36">
        <v>42730</v>
      </c>
      <c r="C2825" s="37">
        <v>0.10416666666666667</v>
      </c>
      <c r="D2825" s="39">
        <v>0</v>
      </c>
      <c r="E2825" s="39">
        <v>31.63</v>
      </c>
      <c r="F2825" s="11">
        <v>0</v>
      </c>
      <c r="G2825" s="11">
        <v>31.930485000000001</v>
      </c>
      <c r="H2825" s="8">
        <f t="shared" si="96"/>
        <v>0</v>
      </c>
      <c r="K2825" s="63"/>
      <c r="L2825" s="63"/>
      <c r="M2825" s="63"/>
    </row>
    <row r="2826" spans="2:13" outlineLevel="1">
      <c r="B2826" s="36">
        <v>42730</v>
      </c>
      <c r="C2826" s="37">
        <v>0.125</v>
      </c>
      <c r="D2826" s="39">
        <v>0</v>
      </c>
      <c r="E2826" s="39">
        <v>28.79</v>
      </c>
      <c r="F2826" s="11">
        <v>0</v>
      </c>
      <c r="G2826" s="11">
        <v>29.063504999999999</v>
      </c>
      <c r="H2826" s="8">
        <f t="shared" si="96"/>
        <v>0</v>
      </c>
      <c r="K2826" s="63"/>
      <c r="L2826" s="63"/>
      <c r="M2826" s="63"/>
    </row>
    <row r="2827" spans="2:13" outlineLevel="1">
      <c r="B2827" s="36">
        <v>42730</v>
      </c>
      <c r="C2827" s="37">
        <v>0.14583333333333334</v>
      </c>
      <c r="D2827" s="39">
        <v>0</v>
      </c>
      <c r="E2827" s="39">
        <v>28.75</v>
      </c>
      <c r="F2827" s="11">
        <v>0</v>
      </c>
      <c r="G2827" s="11">
        <v>29.023125</v>
      </c>
      <c r="H2827" s="8">
        <f t="shared" si="96"/>
        <v>0</v>
      </c>
      <c r="K2827" s="63"/>
      <c r="L2827" s="63"/>
      <c r="M2827" s="63"/>
    </row>
    <row r="2828" spans="2:13" outlineLevel="1">
      <c r="B2828" s="36">
        <v>42730</v>
      </c>
      <c r="C2828" s="37">
        <v>0.16666666666666666</v>
      </c>
      <c r="D2828" s="39">
        <v>0</v>
      </c>
      <c r="E2828" s="39">
        <v>26.92</v>
      </c>
      <c r="F2828" s="11">
        <v>0</v>
      </c>
      <c r="G2828" s="11">
        <v>27.175740000000005</v>
      </c>
      <c r="H2828" s="8">
        <f t="shared" si="96"/>
        <v>0</v>
      </c>
      <c r="K2828" s="63"/>
      <c r="L2828" s="63"/>
      <c r="M2828" s="63"/>
    </row>
    <row r="2829" spans="2:13" outlineLevel="1">
      <c r="B2829" s="36">
        <v>42730</v>
      </c>
      <c r="C2829" s="37">
        <v>0.1875</v>
      </c>
      <c r="D2829" s="39">
        <v>0</v>
      </c>
      <c r="E2829" s="39">
        <v>20.64</v>
      </c>
      <c r="F2829" s="11">
        <v>0</v>
      </c>
      <c r="G2829" s="11">
        <v>20.836080000000003</v>
      </c>
      <c r="H2829" s="8">
        <f t="shared" si="96"/>
        <v>0</v>
      </c>
      <c r="K2829" s="63"/>
      <c r="L2829" s="63"/>
      <c r="M2829" s="63"/>
    </row>
    <row r="2830" spans="2:13" outlineLevel="1">
      <c r="B2830" s="36">
        <v>42730</v>
      </c>
      <c r="C2830" s="37">
        <v>0.20833333333333334</v>
      </c>
      <c r="D2830" s="39">
        <v>0</v>
      </c>
      <c r="E2830" s="39">
        <v>26.32</v>
      </c>
      <c r="F2830" s="11">
        <v>0</v>
      </c>
      <c r="G2830" s="11">
        <v>26.570040000000002</v>
      </c>
      <c r="H2830" s="8">
        <f t="shared" si="96"/>
        <v>0</v>
      </c>
      <c r="K2830" s="63"/>
      <c r="L2830" s="63"/>
      <c r="M2830" s="63"/>
    </row>
    <row r="2831" spans="2:13" outlineLevel="1">
      <c r="B2831" s="36">
        <v>42730</v>
      </c>
      <c r="C2831" s="37">
        <v>0.22916666666666666</v>
      </c>
      <c r="D2831" s="39">
        <v>0.10951900000000001</v>
      </c>
      <c r="E2831" s="39">
        <v>29.53</v>
      </c>
      <c r="F2831" s="11">
        <v>0.1094861443</v>
      </c>
      <c r="G2831" s="11">
        <v>29.810535000000002</v>
      </c>
      <c r="H2831" s="8">
        <f t="shared" si="96"/>
        <v>16.224693148729799</v>
      </c>
      <c r="K2831" s="63"/>
      <c r="L2831" s="63"/>
      <c r="M2831" s="63"/>
    </row>
    <row r="2832" spans="2:13" outlineLevel="1">
      <c r="B2832" s="36">
        <v>42730</v>
      </c>
      <c r="C2832" s="37">
        <v>0.25</v>
      </c>
      <c r="D2832" s="39">
        <v>0.34836299999999998</v>
      </c>
      <c r="E2832" s="39">
        <v>31.07</v>
      </c>
      <c r="F2832" s="11">
        <v>0.34825849110000001</v>
      </c>
      <c r="G2832" s="11">
        <v>31.365165000000001</v>
      </c>
      <c r="H2832" s="8">
        <f t="shared" si="96"/>
        <v>51.066826379797476</v>
      </c>
      <c r="K2832" s="63"/>
      <c r="L2832" s="63"/>
      <c r="M2832" s="63"/>
    </row>
    <row r="2833" spans="2:13" outlineLevel="1">
      <c r="B2833" s="36">
        <v>42730</v>
      </c>
      <c r="C2833" s="37">
        <v>0.27083333333333331</v>
      </c>
      <c r="D2833" s="39">
        <v>0.79831400000000008</v>
      </c>
      <c r="E2833" s="39">
        <v>37.24</v>
      </c>
      <c r="F2833" s="11">
        <v>0.79807450580000006</v>
      </c>
      <c r="G2833" s="11">
        <v>37.593780000000002</v>
      </c>
      <c r="H2833" s="8">
        <f t="shared" si="96"/>
        <v>112.05462463774607</v>
      </c>
      <c r="K2833" s="63"/>
      <c r="L2833" s="63"/>
      <c r="M2833" s="63"/>
    </row>
    <row r="2834" spans="2:13" outlineLevel="1">
      <c r="B2834" s="36">
        <v>42730</v>
      </c>
      <c r="C2834" s="37">
        <v>0.29166666666666669</v>
      </c>
      <c r="D2834" s="39">
        <v>1.549879</v>
      </c>
      <c r="E2834" s="39">
        <v>44.49</v>
      </c>
      <c r="F2834" s="11">
        <v>1.5494140363</v>
      </c>
      <c r="G2834" s="11">
        <v>44.912655000000008</v>
      </c>
      <c r="H2834" s="8">
        <f t="shared" si="96"/>
        <v>206.20740039690062</v>
      </c>
      <c r="K2834" s="63"/>
      <c r="L2834" s="63"/>
      <c r="M2834" s="63"/>
    </row>
    <row r="2835" spans="2:13" outlineLevel="1">
      <c r="B2835" s="36">
        <v>42730</v>
      </c>
      <c r="C2835" s="37">
        <v>0.3125</v>
      </c>
      <c r="D2835" s="39">
        <v>2.4490249999999998</v>
      </c>
      <c r="E2835" s="39">
        <v>44.77</v>
      </c>
      <c r="F2835" s="11">
        <v>2.4482902924999999</v>
      </c>
      <c r="G2835" s="11">
        <v>45.195315000000008</v>
      </c>
      <c r="H2835" s="8">
        <f t="shared" si="96"/>
        <v>325.14442108402034</v>
      </c>
      <c r="K2835" s="63"/>
      <c r="L2835" s="63"/>
      <c r="M2835" s="63"/>
    </row>
    <row r="2836" spans="2:13" outlineLevel="1">
      <c r="B2836" s="36">
        <v>42730</v>
      </c>
      <c r="C2836" s="37">
        <v>0.33333333333333331</v>
      </c>
      <c r="D2836" s="39">
        <v>3.3011430000000002</v>
      </c>
      <c r="E2836" s="39">
        <v>44.54</v>
      </c>
      <c r="F2836" s="11">
        <v>3.3001526571000004</v>
      </c>
      <c r="G2836" s="11">
        <v>44.96313</v>
      </c>
      <c r="H2836" s="8">
        <f t="shared" si="96"/>
        <v>439.04198002276729</v>
      </c>
      <c r="K2836" s="63"/>
      <c r="L2836" s="63"/>
      <c r="M2836" s="63"/>
    </row>
    <row r="2837" spans="2:13" outlineLevel="1">
      <c r="B2837" s="36">
        <v>42730</v>
      </c>
      <c r="C2837" s="37">
        <v>0.35416666666666669</v>
      </c>
      <c r="D2837" s="39">
        <v>4.072298</v>
      </c>
      <c r="E2837" s="39">
        <v>45.4</v>
      </c>
      <c r="F2837" s="11">
        <v>4.0710763106000005</v>
      </c>
      <c r="G2837" s="11">
        <v>45.831299999999999</v>
      </c>
      <c r="H2837" s="8">
        <f t="shared" si="96"/>
        <v>538.06886357279825</v>
      </c>
      <c r="K2837" s="63"/>
      <c r="L2837" s="63"/>
      <c r="M2837" s="63"/>
    </row>
    <row r="2838" spans="2:13" outlineLevel="1">
      <c r="B2838" s="36">
        <v>42730</v>
      </c>
      <c r="C2838" s="37">
        <v>0.375</v>
      </c>
      <c r="D2838" s="39">
        <v>4.7398459999999991</v>
      </c>
      <c r="E2838" s="39">
        <v>45.13</v>
      </c>
      <c r="F2838" s="11">
        <v>4.7384240461999996</v>
      </c>
      <c r="G2838" s="11">
        <v>45.558735000000006</v>
      </c>
      <c r="H2838" s="8">
        <f t="shared" si="96"/>
        <v>627.56287478514628</v>
      </c>
      <c r="K2838" s="63"/>
      <c r="L2838" s="63"/>
      <c r="M2838" s="63"/>
    </row>
    <row r="2839" spans="2:13" outlineLevel="1">
      <c r="B2839" s="36">
        <v>42730</v>
      </c>
      <c r="C2839" s="37">
        <v>0.39583333333333331</v>
      </c>
      <c r="D2839" s="39">
        <v>4.9475749999999996</v>
      </c>
      <c r="E2839" s="39">
        <v>45.05</v>
      </c>
      <c r="F2839" s="11">
        <v>4.9460907274999997</v>
      </c>
      <c r="G2839" s="11">
        <v>45.477975000000001</v>
      </c>
      <c r="H2839" s="8">
        <f t="shared" si="96"/>
        <v>655.46595904202309</v>
      </c>
      <c r="K2839" s="63"/>
      <c r="L2839" s="63"/>
      <c r="M2839" s="63"/>
    </row>
    <row r="2840" spans="2:13" outlineLevel="1">
      <c r="B2840" s="36">
        <v>42730</v>
      </c>
      <c r="C2840" s="37">
        <v>0.41666666666666669</v>
      </c>
      <c r="D2840" s="39">
        <v>5.9466939999999999</v>
      </c>
      <c r="E2840" s="39">
        <v>45.25</v>
      </c>
      <c r="F2840" s="11">
        <v>5.9449099918000003</v>
      </c>
      <c r="G2840" s="11">
        <v>45.679875000000003</v>
      </c>
      <c r="H2840" s="8">
        <f t="shared" si="96"/>
        <v>786.63123322872491</v>
      </c>
      <c r="K2840" s="63"/>
      <c r="L2840" s="63"/>
      <c r="M2840" s="63"/>
    </row>
    <row r="2841" spans="2:13" outlineLevel="1">
      <c r="B2841" s="36">
        <v>42730</v>
      </c>
      <c r="C2841" s="37">
        <v>0.4375</v>
      </c>
      <c r="D2841" s="39">
        <v>6.0174210000000006</v>
      </c>
      <c r="E2841" s="39">
        <v>40.840000000000003</v>
      </c>
      <c r="F2841" s="11">
        <v>6.0156157737000004</v>
      </c>
      <c r="G2841" s="11">
        <v>41.227980000000009</v>
      </c>
      <c r="H2841" s="8">
        <f t="shared" si="96"/>
        <v>822.76792091281197</v>
      </c>
      <c r="K2841" s="63"/>
      <c r="L2841" s="63"/>
      <c r="M2841" s="63"/>
    </row>
    <row r="2842" spans="2:13" outlineLevel="1">
      <c r="B2842" s="36">
        <v>42730</v>
      </c>
      <c r="C2842" s="37">
        <v>0.45833333333333331</v>
      </c>
      <c r="D2842" s="39">
        <v>5.7868120000000003</v>
      </c>
      <c r="E2842" s="39">
        <v>45.1</v>
      </c>
      <c r="F2842" s="11">
        <v>5.7850759564000001</v>
      </c>
      <c r="G2842" s="11">
        <v>45.528450000000007</v>
      </c>
      <c r="H2842" s="8">
        <f t="shared" si="96"/>
        <v>766.3579788120403</v>
      </c>
      <c r="K2842" s="63"/>
      <c r="L2842" s="63"/>
      <c r="M2842" s="63"/>
    </row>
    <row r="2843" spans="2:13" outlineLevel="1">
      <c r="B2843" s="36">
        <v>42730</v>
      </c>
      <c r="C2843" s="37">
        <v>0.47916666666666669</v>
      </c>
      <c r="D2843" s="39">
        <v>4.2468669999999999</v>
      </c>
      <c r="E2843" s="39">
        <v>45.25</v>
      </c>
      <c r="F2843" s="11">
        <v>4.2455929398999999</v>
      </c>
      <c r="G2843" s="11">
        <v>45.679875000000003</v>
      </c>
      <c r="H2843" s="8">
        <f t="shared" si="96"/>
        <v>561.77738850668538</v>
      </c>
      <c r="K2843" s="63"/>
      <c r="L2843" s="63"/>
      <c r="M2843" s="63"/>
    </row>
    <row r="2844" spans="2:13" outlineLevel="1">
      <c r="B2844" s="36">
        <v>42730</v>
      </c>
      <c r="C2844" s="37">
        <v>0.5</v>
      </c>
      <c r="D2844" s="39">
        <v>4.3601289999999997</v>
      </c>
      <c r="E2844" s="39">
        <v>46.02</v>
      </c>
      <c r="F2844" s="11">
        <v>4.3588209613000002</v>
      </c>
      <c r="G2844" s="11">
        <v>46.457190000000004</v>
      </c>
      <c r="H2844" s="8">
        <f t="shared" si="96"/>
        <v>573.37155753630327</v>
      </c>
      <c r="K2844" s="63"/>
      <c r="L2844" s="63"/>
      <c r="M2844" s="63"/>
    </row>
    <row r="2845" spans="2:13" outlineLevel="1">
      <c r="B2845" s="36">
        <v>42730</v>
      </c>
      <c r="C2845" s="37">
        <v>0.52083333333333337</v>
      </c>
      <c r="D2845" s="39">
        <v>4.2521360000000001</v>
      </c>
      <c r="E2845" s="39">
        <v>49.34</v>
      </c>
      <c r="F2845" s="11">
        <v>4.2508603592000007</v>
      </c>
      <c r="G2845" s="11">
        <v>49.808730000000004</v>
      </c>
      <c r="H2845" s="8">
        <f t="shared" si="96"/>
        <v>544.92318803850424</v>
      </c>
      <c r="K2845" s="63"/>
      <c r="L2845" s="63"/>
      <c r="M2845" s="63"/>
    </row>
    <row r="2846" spans="2:13" outlineLevel="1">
      <c r="B2846" s="36">
        <v>42730</v>
      </c>
      <c r="C2846" s="37">
        <v>0.54166666666666663</v>
      </c>
      <c r="D2846" s="39">
        <v>5.2122890000000002</v>
      </c>
      <c r="E2846" s="39">
        <v>47.16</v>
      </c>
      <c r="F2846" s="11">
        <v>5.2107253133000002</v>
      </c>
      <c r="G2846" s="11">
        <v>47.608019999999996</v>
      </c>
      <c r="H2846" s="8">
        <f t="shared" si="96"/>
        <v>679.43679083730729</v>
      </c>
      <c r="K2846" s="63"/>
      <c r="L2846" s="63"/>
      <c r="M2846" s="63"/>
    </row>
    <row r="2847" spans="2:13" outlineLevel="1">
      <c r="B2847" s="36">
        <v>42730</v>
      </c>
      <c r="C2847" s="37">
        <v>0.5625</v>
      </c>
      <c r="D2847" s="39">
        <v>4.1067049999999998</v>
      </c>
      <c r="E2847" s="39">
        <v>47.66</v>
      </c>
      <c r="F2847" s="11">
        <v>4.1054729884999999</v>
      </c>
      <c r="G2847" s="11">
        <v>48.112769999999998</v>
      </c>
      <c r="H2847" s="8">
        <f t="shared" si="96"/>
        <v>533.24851431608681</v>
      </c>
      <c r="K2847" s="63"/>
      <c r="L2847" s="63"/>
      <c r="M2847" s="63"/>
    </row>
    <row r="2848" spans="2:13" outlineLevel="1">
      <c r="B2848" s="36">
        <v>42730</v>
      </c>
      <c r="C2848" s="37">
        <v>0.58333333333333337</v>
      </c>
      <c r="D2848" s="39">
        <v>5.4401669999999998</v>
      </c>
      <c r="E2848" s="39">
        <v>51.33</v>
      </c>
      <c r="F2848" s="11">
        <v>5.4385349499000002</v>
      </c>
      <c r="G2848" s="11">
        <v>51.817635000000003</v>
      </c>
      <c r="H2848" s="8">
        <f t="shared" si="96"/>
        <v>686.24720211353861</v>
      </c>
      <c r="K2848" s="63"/>
      <c r="L2848" s="63"/>
      <c r="M2848" s="63"/>
    </row>
    <row r="2849" spans="2:13" outlineLevel="1">
      <c r="B2849" s="36">
        <v>42730</v>
      </c>
      <c r="C2849" s="37">
        <v>0.60416666666666663</v>
      </c>
      <c r="D2849" s="39">
        <v>4.732621</v>
      </c>
      <c r="E2849" s="39">
        <v>49.67</v>
      </c>
      <c r="F2849" s="11">
        <v>4.7312012137000004</v>
      </c>
      <c r="G2849" s="11">
        <v>50.141865000000003</v>
      </c>
      <c r="H2849" s="8">
        <f t="shared" si="96"/>
        <v>604.92256349341847</v>
      </c>
      <c r="K2849" s="63"/>
      <c r="L2849" s="63"/>
      <c r="M2849" s="63"/>
    </row>
    <row r="2850" spans="2:13" outlineLevel="1">
      <c r="B2850" s="36">
        <v>42730</v>
      </c>
      <c r="C2850" s="37">
        <v>0.625</v>
      </c>
      <c r="D2850" s="39">
        <v>3.7748119999999998</v>
      </c>
      <c r="E2850" s="39">
        <v>49.67</v>
      </c>
      <c r="F2850" s="11">
        <v>3.7736795563999999</v>
      </c>
      <c r="G2850" s="11">
        <v>50.141865000000003</v>
      </c>
      <c r="H2850" s="8">
        <f t="shared" si="96"/>
        <v>482.49563016893131</v>
      </c>
      <c r="K2850" s="63"/>
      <c r="L2850" s="63"/>
      <c r="M2850" s="63"/>
    </row>
    <row r="2851" spans="2:13" outlineLevel="1">
      <c r="B2851" s="36">
        <v>42730</v>
      </c>
      <c r="C2851" s="37">
        <v>0.64583333333333337</v>
      </c>
      <c r="D2851" s="39">
        <v>3.1659470000000001</v>
      </c>
      <c r="E2851" s="39">
        <v>48.67</v>
      </c>
      <c r="F2851" s="11">
        <v>3.1649972159000002</v>
      </c>
      <c r="G2851" s="11">
        <v>49.132365000000007</v>
      </c>
      <c r="H2851" s="8">
        <f t="shared" si="96"/>
        <v>407.86570599461743</v>
      </c>
      <c r="K2851" s="63"/>
      <c r="L2851" s="63"/>
      <c r="M2851" s="63"/>
    </row>
    <row r="2852" spans="2:13" outlineLevel="1">
      <c r="B2852" s="36">
        <v>42730</v>
      </c>
      <c r="C2852" s="37">
        <v>0.66666666666666663</v>
      </c>
      <c r="D2852" s="39">
        <v>1.9970330000000001</v>
      </c>
      <c r="E2852" s="39">
        <v>48.52</v>
      </c>
      <c r="F2852" s="11">
        <v>1.9964338901000001</v>
      </c>
      <c r="G2852" s="11">
        <v>48.980940000000004</v>
      </c>
      <c r="H2852" s="8">
        <f t="shared" si="96"/>
        <v>257.57802385284532</v>
      </c>
      <c r="K2852" s="63"/>
      <c r="L2852" s="63"/>
      <c r="M2852" s="63"/>
    </row>
    <row r="2853" spans="2:13" outlineLevel="1">
      <c r="B2853" s="36">
        <v>42730</v>
      </c>
      <c r="C2853" s="37">
        <v>0.6875</v>
      </c>
      <c r="D2853" s="39">
        <v>2.2978959999999997</v>
      </c>
      <c r="E2853" s="39">
        <v>47.39</v>
      </c>
      <c r="F2853" s="11">
        <v>2.2972066311999999</v>
      </c>
      <c r="G2853" s="11">
        <v>47.840205000000005</v>
      </c>
      <c r="H2853" s="8">
        <f t="shared" si="96"/>
        <v>299.00394418963259</v>
      </c>
      <c r="K2853" s="63"/>
      <c r="L2853" s="63"/>
      <c r="M2853" s="63"/>
    </row>
    <row r="2854" spans="2:13" outlineLevel="1">
      <c r="B2854" s="36">
        <v>42730</v>
      </c>
      <c r="C2854" s="37">
        <v>0.70833333333333337</v>
      </c>
      <c r="D2854" s="39">
        <v>2.3612890000000002</v>
      </c>
      <c r="E2854" s="39">
        <v>51.33</v>
      </c>
      <c r="F2854" s="11">
        <v>2.3605806133000002</v>
      </c>
      <c r="G2854" s="11">
        <v>51.817635000000003</v>
      </c>
      <c r="H2854" s="8">
        <f t="shared" si="96"/>
        <v>297.86364455934449</v>
      </c>
      <c r="K2854" s="63"/>
      <c r="L2854" s="63"/>
      <c r="M2854" s="63"/>
    </row>
    <row r="2855" spans="2:13" outlineLevel="1">
      <c r="B2855" s="36">
        <v>42730</v>
      </c>
      <c r="C2855" s="37">
        <v>0.72916666666666663</v>
      </c>
      <c r="D2855" s="39">
        <v>1.5138380000000002</v>
      </c>
      <c r="E2855" s="39">
        <v>46.51</v>
      </c>
      <c r="F2855" s="11">
        <v>1.5133838486000002</v>
      </c>
      <c r="G2855" s="11">
        <v>46.951844999999999</v>
      </c>
      <c r="H2855" s="8">
        <f t="shared" si="96"/>
        <v>198.32616116582938</v>
      </c>
      <c r="K2855" s="63"/>
      <c r="L2855" s="63"/>
      <c r="M2855" s="63"/>
    </row>
    <row r="2856" spans="2:13" outlineLevel="1">
      <c r="B2856" s="36">
        <v>42730</v>
      </c>
      <c r="C2856" s="37">
        <v>0.75</v>
      </c>
      <c r="D2856" s="39">
        <v>0.76614300000000002</v>
      </c>
      <c r="E2856" s="39">
        <v>45.87</v>
      </c>
      <c r="F2856" s="11">
        <v>0.76591315710000007</v>
      </c>
      <c r="G2856" s="11">
        <v>46.305765000000001</v>
      </c>
      <c r="H2856" s="8">
        <f t="shared" si="96"/>
        <v>100.86634730071933</v>
      </c>
      <c r="K2856" s="63"/>
      <c r="L2856" s="63"/>
      <c r="M2856" s="63"/>
    </row>
    <row r="2857" spans="2:13" outlineLevel="1">
      <c r="B2857" s="36">
        <v>42730</v>
      </c>
      <c r="C2857" s="37">
        <v>0.77083333333333337</v>
      </c>
      <c r="D2857" s="39">
        <v>0.41278899999999996</v>
      </c>
      <c r="E2857" s="39">
        <v>46.02</v>
      </c>
      <c r="F2857" s="11">
        <v>0.41266516329999997</v>
      </c>
      <c r="G2857" s="11">
        <v>46.457190000000004</v>
      </c>
      <c r="H2857" s="8">
        <f t="shared" si="96"/>
        <v>54.283135169590871</v>
      </c>
      <c r="K2857" s="63"/>
      <c r="L2857" s="63"/>
      <c r="M2857" s="63"/>
    </row>
    <row r="2858" spans="2:13" outlineLevel="1">
      <c r="B2858" s="36">
        <v>42730</v>
      </c>
      <c r="C2858" s="37">
        <v>0.79166666666666663</v>
      </c>
      <c r="D2858" s="39">
        <v>0.14605399999999999</v>
      </c>
      <c r="E2858" s="39">
        <v>45.87</v>
      </c>
      <c r="F2858" s="11">
        <v>0.1460101838</v>
      </c>
      <c r="G2858" s="11">
        <v>46.305765000000001</v>
      </c>
      <c r="H2858" s="8">
        <f t="shared" si="96"/>
        <v>19.228699457750391</v>
      </c>
      <c r="K2858" s="63"/>
      <c r="L2858" s="63"/>
      <c r="M2858" s="63"/>
    </row>
    <row r="2859" spans="2:13" outlineLevel="1">
      <c r="B2859" s="36">
        <v>42730</v>
      </c>
      <c r="C2859" s="37">
        <v>0.8125</v>
      </c>
      <c r="D2859" s="39">
        <v>1.6062999999999997E-2</v>
      </c>
      <c r="E2859" s="39">
        <v>45.72</v>
      </c>
      <c r="F2859" s="11">
        <v>1.6058181099999999E-2</v>
      </c>
      <c r="G2859" s="11">
        <v>46.154340000000005</v>
      </c>
      <c r="H2859" s="8">
        <f t="shared" si="96"/>
        <v>2.117201485529026</v>
      </c>
      <c r="K2859" s="63"/>
      <c r="L2859" s="63"/>
      <c r="M2859" s="63"/>
    </row>
    <row r="2860" spans="2:13" outlineLevel="1">
      <c r="B2860" s="36">
        <v>42730</v>
      </c>
      <c r="C2860" s="37">
        <v>0.83333333333333337</v>
      </c>
      <c r="D2860" s="39">
        <v>0</v>
      </c>
      <c r="E2860" s="39">
        <v>45.87</v>
      </c>
      <c r="F2860" s="11">
        <v>0</v>
      </c>
      <c r="G2860" s="11">
        <v>46.305765000000001</v>
      </c>
      <c r="H2860" s="8">
        <f t="shared" si="96"/>
        <v>0</v>
      </c>
      <c r="K2860" s="63"/>
      <c r="L2860" s="63"/>
      <c r="M2860" s="63"/>
    </row>
    <row r="2861" spans="2:13" outlineLevel="1">
      <c r="B2861" s="36">
        <v>42730</v>
      </c>
      <c r="C2861" s="37">
        <v>0.85416666666666663</v>
      </c>
      <c r="D2861" s="39">
        <v>0</v>
      </c>
      <c r="E2861" s="39">
        <v>45.87</v>
      </c>
      <c r="F2861" s="11">
        <v>0</v>
      </c>
      <c r="G2861" s="11">
        <v>46.305765000000001</v>
      </c>
      <c r="H2861" s="8">
        <f t="shared" si="96"/>
        <v>0</v>
      </c>
      <c r="K2861" s="63"/>
      <c r="L2861" s="63"/>
      <c r="M2861" s="63"/>
    </row>
    <row r="2862" spans="2:13" outlineLevel="1">
      <c r="B2862" s="36">
        <v>42730</v>
      </c>
      <c r="C2862" s="37">
        <v>0.875</v>
      </c>
      <c r="D2862" s="39">
        <v>0</v>
      </c>
      <c r="E2862" s="39">
        <v>45.58</v>
      </c>
      <c r="F2862" s="11">
        <v>0</v>
      </c>
      <c r="G2862" s="11">
        <v>46.013010000000001</v>
      </c>
      <c r="H2862" s="8">
        <f t="shared" si="96"/>
        <v>0</v>
      </c>
      <c r="K2862" s="63"/>
      <c r="L2862" s="63"/>
      <c r="M2862" s="63"/>
    </row>
    <row r="2863" spans="2:13" outlineLevel="1">
      <c r="B2863" s="36">
        <v>42730</v>
      </c>
      <c r="C2863" s="37">
        <v>0.89583333333333337</v>
      </c>
      <c r="D2863" s="39">
        <v>0</v>
      </c>
      <c r="E2863" s="39">
        <v>45.47</v>
      </c>
      <c r="F2863" s="11">
        <v>0</v>
      </c>
      <c r="G2863" s="11">
        <v>45.901965000000004</v>
      </c>
      <c r="H2863" s="8">
        <f t="shared" ref="H2863:H2926" si="97">F2863*($B$6-G2863)</f>
        <v>0</v>
      </c>
      <c r="K2863" s="63"/>
      <c r="L2863" s="63"/>
      <c r="M2863" s="63"/>
    </row>
    <row r="2864" spans="2:13" outlineLevel="1">
      <c r="B2864" s="36">
        <v>42730</v>
      </c>
      <c r="C2864" s="37">
        <v>0.91666666666666663</v>
      </c>
      <c r="D2864" s="39">
        <v>0</v>
      </c>
      <c r="E2864" s="39">
        <v>42.25</v>
      </c>
      <c r="F2864" s="11">
        <v>0</v>
      </c>
      <c r="G2864" s="11">
        <v>42.651375000000002</v>
      </c>
      <c r="H2864" s="8">
        <f t="shared" si="97"/>
        <v>0</v>
      </c>
      <c r="K2864" s="63"/>
      <c r="L2864" s="63"/>
      <c r="M2864" s="63"/>
    </row>
    <row r="2865" spans="2:13" outlineLevel="1">
      <c r="B2865" s="36">
        <v>42730</v>
      </c>
      <c r="C2865" s="37">
        <v>0.9375</v>
      </c>
      <c r="D2865" s="39">
        <v>0</v>
      </c>
      <c r="E2865" s="39">
        <v>91.95</v>
      </c>
      <c r="F2865" s="11">
        <v>0</v>
      </c>
      <c r="G2865" s="11">
        <v>92.823525000000004</v>
      </c>
      <c r="H2865" s="8">
        <f t="shared" si="97"/>
        <v>0</v>
      </c>
      <c r="K2865" s="63"/>
      <c r="L2865" s="63"/>
      <c r="M2865" s="63"/>
    </row>
    <row r="2866" spans="2:13" outlineLevel="1">
      <c r="B2866" s="36">
        <v>42730</v>
      </c>
      <c r="C2866" s="37">
        <v>0.95833333333333337</v>
      </c>
      <c r="D2866" s="39">
        <v>0</v>
      </c>
      <c r="E2866" s="39">
        <v>45.1</v>
      </c>
      <c r="F2866" s="11">
        <v>0</v>
      </c>
      <c r="G2866" s="11">
        <v>45.528450000000007</v>
      </c>
      <c r="H2866" s="8">
        <f t="shared" si="97"/>
        <v>0</v>
      </c>
      <c r="K2866" s="63"/>
      <c r="L2866" s="63"/>
      <c r="M2866" s="63"/>
    </row>
    <row r="2867" spans="2:13" outlineLevel="1">
      <c r="B2867" s="36">
        <v>42730</v>
      </c>
      <c r="C2867" s="37">
        <v>0.97916666666666663</v>
      </c>
      <c r="D2867" s="39">
        <v>0</v>
      </c>
      <c r="E2867" s="39">
        <v>39.76</v>
      </c>
      <c r="F2867" s="11">
        <v>0</v>
      </c>
      <c r="G2867" s="11">
        <v>40.137720000000002</v>
      </c>
      <c r="H2867" s="8">
        <f t="shared" si="97"/>
        <v>0</v>
      </c>
      <c r="K2867" s="63"/>
      <c r="L2867" s="63"/>
      <c r="M2867" s="63"/>
    </row>
    <row r="2868" spans="2:13" outlineLevel="1">
      <c r="B2868" s="36">
        <v>42731</v>
      </c>
      <c r="C2868" s="37">
        <v>2.0833333333333332E-2</v>
      </c>
      <c r="D2868" s="39">
        <v>0</v>
      </c>
      <c r="E2868" s="39">
        <v>40.76</v>
      </c>
      <c r="F2868" s="11">
        <v>0</v>
      </c>
      <c r="G2868" s="11">
        <v>41.147219999999997</v>
      </c>
      <c r="H2868" s="8">
        <f t="shared" si="97"/>
        <v>0</v>
      </c>
      <c r="K2868" s="63"/>
      <c r="L2868" s="63"/>
      <c r="M2868" s="63"/>
    </row>
    <row r="2869" spans="2:13" outlineLevel="1">
      <c r="B2869" s="36">
        <v>42731</v>
      </c>
      <c r="C2869" s="37">
        <v>4.1666666666666664E-2</v>
      </c>
      <c r="D2869" s="39">
        <v>0</v>
      </c>
      <c r="E2869" s="39">
        <v>42.37</v>
      </c>
      <c r="F2869" s="11">
        <v>0</v>
      </c>
      <c r="G2869" s="11">
        <v>42.772514999999999</v>
      </c>
      <c r="H2869" s="8">
        <f t="shared" si="97"/>
        <v>0</v>
      </c>
      <c r="K2869" s="63"/>
      <c r="L2869" s="63"/>
      <c r="M2869" s="63"/>
    </row>
    <row r="2870" spans="2:13" outlineLevel="1">
      <c r="B2870" s="36">
        <v>42731</v>
      </c>
      <c r="C2870" s="37">
        <v>6.25E-2</v>
      </c>
      <c r="D2870" s="39">
        <v>0</v>
      </c>
      <c r="E2870" s="39">
        <v>42.37</v>
      </c>
      <c r="F2870" s="11">
        <v>0</v>
      </c>
      <c r="G2870" s="11">
        <v>42.772514999999999</v>
      </c>
      <c r="H2870" s="8">
        <f t="shared" si="97"/>
        <v>0</v>
      </c>
      <c r="K2870" s="63"/>
      <c r="L2870" s="63"/>
      <c r="M2870" s="63"/>
    </row>
    <row r="2871" spans="2:13" outlineLevel="1">
      <c r="B2871" s="36">
        <v>42731</v>
      </c>
      <c r="C2871" s="37">
        <v>8.3333333333333329E-2</v>
      </c>
      <c r="D2871" s="39">
        <v>0</v>
      </c>
      <c r="E2871" s="39">
        <v>37.130000000000003</v>
      </c>
      <c r="F2871" s="11">
        <v>0</v>
      </c>
      <c r="G2871" s="11">
        <v>37.482735000000005</v>
      </c>
      <c r="H2871" s="8">
        <f t="shared" si="97"/>
        <v>0</v>
      </c>
      <c r="K2871" s="63"/>
      <c r="L2871" s="63"/>
      <c r="M2871" s="63"/>
    </row>
    <row r="2872" spans="2:13" outlineLevel="1">
      <c r="B2872" s="36">
        <v>42731</v>
      </c>
      <c r="C2872" s="37">
        <v>0.10416666666666667</v>
      </c>
      <c r="D2872" s="39">
        <v>0</v>
      </c>
      <c r="E2872" s="39">
        <v>31.94</v>
      </c>
      <c r="F2872" s="11">
        <v>0</v>
      </c>
      <c r="G2872" s="11">
        <v>32.243430000000004</v>
      </c>
      <c r="H2872" s="8">
        <f t="shared" si="97"/>
        <v>0</v>
      </c>
      <c r="K2872" s="63"/>
      <c r="L2872" s="63"/>
      <c r="M2872" s="63"/>
    </row>
    <row r="2873" spans="2:13" outlineLevel="1">
      <c r="B2873" s="36">
        <v>42731</v>
      </c>
      <c r="C2873" s="37">
        <v>0.125</v>
      </c>
      <c r="D2873" s="39">
        <v>0</v>
      </c>
      <c r="E2873" s="39">
        <v>34.03</v>
      </c>
      <c r="F2873" s="11">
        <v>0</v>
      </c>
      <c r="G2873" s="11">
        <v>34.353285000000007</v>
      </c>
      <c r="H2873" s="8">
        <f t="shared" si="97"/>
        <v>0</v>
      </c>
      <c r="K2873" s="63"/>
      <c r="L2873" s="63"/>
      <c r="M2873" s="63"/>
    </row>
    <row r="2874" spans="2:13" outlineLevel="1">
      <c r="B2874" s="36">
        <v>42731</v>
      </c>
      <c r="C2874" s="37">
        <v>0.14583333333333334</v>
      </c>
      <c r="D2874" s="39">
        <v>0</v>
      </c>
      <c r="E2874" s="39">
        <v>33.9</v>
      </c>
      <c r="F2874" s="11">
        <v>0</v>
      </c>
      <c r="G2874" s="11">
        <v>34.222050000000003</v>
      </c>
      <c r="H2874" s="8">
        <f t="shared" si="97"/>
        <v>0</v>
      </c>
      <c r="K2874" s="63"/>
      <c r="L2874" s="63"/>
      <c r="M2874" s="63"/>
    </row>
    <row r="2875" spans="2:13" outlineLevel="1">
      <c r="B2875" s="36">
        <v>42731</v>
      </c>
      <c r="C2875" s="37">
        <v>0.16666666666666666</v>
      </c>
      <c r="D2875" s="39">
        <v>0</v>
      </c>
      <c r="E2875" s="39">
        <v>34.340000000000003</v>
      </c>
      <c r="F2875" s="11">
        <v>0</v>
      </c>
      <c r="G2875" s="11">
        <v>34.666230000000006</v>
      </c>
      <c r="H2875" s="8">
        <f t="shared" si="97"/>
        <v>0</v>
      </c>
      <c r="K2875" s="63"/>
      <c r="L2875" s="63"/>
      <c r="M2875" s="63"/>
    </row>
    <row r="2876" spans="2:13" outlineLevel="1">
      <c r="B2876" s="36">
        <v>42731</v>
      </c>
      <c r="C2876" s="37">
        <v>0.1875</v>
      </c>
      <c r="D2876" s="39">
        <v>0</v>
      </c>
      <c r="E2876" s="39">
        <v>35.520000000000003</v>
      </c>
      <c r="F2876" s="11">
        <v>0</v>
      </c>
      <c r="G2876" s="11">
        <v>35.857440000000004</v>
      </c>
      <c r="H2876" s="8">
        <f t="shared" si="97"/>
        <v>0</v>
      </c>
      <c r="K2876" s="63"/>
      <c r="L2876" s="63"/>
      <c r="M2876" s="63"/>
    </row>
    <row r="2877" spans="2:13" outlineLevel="1">
      <c r="B2877" s="36">
        <v>42731</v>
      </c>
      <c r="C2877" s="37">
        <v>0.20833333333333334</v>
      </c>
      <c r="D2877" s="39">
        <v>0</v>
      </c>
      <c r="E2877" s="39">
        <v>31.77</v>
      </c>
      <c r="F2877" s="11">
        <v>0</v>
      </c>
      <c r="G2877" s="11">
        <v>32.071815000000001</v>
      </c>
      <c r="H2877" s="8">
        <f t="shared" si="97"/>
        <v>0</v>
      </c>
      <c r="K2877" s="63"/>
      <c r="L2877" s="63"/>
      <c r="M2877" s="63"/>
    </row>
    <row r="2878" spans="2:13" outlineLevel="1">
      <c r="B2878" s="36">
        <v>42731</v>
      </c>
      <c r="C2878" s="37">
        <v>0.22916666666666666</v>
      </c>
      <c r="D2878" s="39">
        <v>4.8362000000000002E-2</v>
      </c>
      <c r="E2878" s="39">
        <v>34.99</v>
      </c>
      <c r="F2878" s="11">
        <v>4.8347491400000005E-2</v>
      </c>
      <c r="G2878" s="11">
        <v>35.322405000000003</v>
      </c>
      <c r="H2878" s="8">
        <f t="shared" si="97"/>
        <v>6.8981037972351835</v>
      </c>
      <c r="K2878" s="63"/>
      <c r="L2878" s="63"/>
      <c r="M2878" s="63"/>
    </row>
    <row r="2879" spans="2:13" outlineLevel="1">
      <c r="B2879" s="36">
        <v>42731</v>
      </c>
      <c r="C2879" s="37">
        <v>0.25</v>
      </c>
      <c r="D2879" s="39">
        <v>0.38328699999999999</v>
      </c>
      <c r="E2879" s="39">
        <v>40.56</v>
      </c>
      <c r="F2879" s="11">
        <v>0.3831720139</v>
      </c>
      <c r="G2879" s="11">
        <v>40.945320000000002</v>
      </c>
      <c r="H2879" s="8">
        <f t="shared" si="97"/>
        <v>52.515517750020045</v>
      </c>
      <c r="K2879" s="63"/>
      <c r="L2879" s="63"/>
      <c r="M2879" s="63"/>
    </row>
    <row r="2880" spans="2:13" outlineLevel="1">
      <c r="B2880" s="36">
        <v>42731</v>
      </c>
      <c r="C2880" s="37">
        <v>0.27083333333333331</v>
      </c>
      <c r="D2880" s="39">
        <v>0.77835799999999999</v>
      </c>
      <c r="E2880" s="39">
        <v>36.78</v>
      </c>
      <c r="F2880" s="11">
        <v>0.77812449260000005</v>
      </c>
      <c r="G2880" s="11">
        <v>37.12941</v>
      </c>
      <c r="H2880" s="8">
        <f t="shared" si="97"/>
        <v>109.61485636601263</v>
      </c>
      <c r="K2880" s="63"/>
      <c r="L2880" s="63"/>
      <c r="M2880" s="63"/>
    </row>
    <row r="2881" spans="2:13" outlineLevel="1">
      <c r="B2881" s="36">
        <v>42731</v>
      </c>
      <c r="C2881" s="37">
        <v>0.29166666666666669</v>
      </c>
      <c r="D2881" s="39">
        <v>0.99124699999999999</v>
      </c>
      <c r="E2881" s="39">
        <v>42.65</v>
      </c>
      <c r="F2881" s="11">
        <v>0.99094962590000002</v>
      </c>
      <c r="G2881" s="11">
        <v>43.055174999999998</v>
      </c>
      <c r="H2881" s="8">
        <f t="shared" si="97"/>
        <v>133.72352385089098</v>
      </c>
      <c r="K2881" s="63"/>
      <c r="L2881" s="63"/>
      <c r="M2881" s="63"/>
    </row>
    <row r="2882" spans="2:13" outlineLevel="1">
      <c r="B2882" s="36">
        <v>42731</v>
      </c>
      <c r="C2882" s="37">
        <v>0.3125</v>
      </c>
      <c r="D2882" s="39">
        <v>1.461368</v>
      </c>
      <c r="E2882" s="39">
        <v>44.1</v>
      </c>
      <c r="F2882" s="11">
        <v>1.4609295896000001</v>
      </c>
      <c r="G2882" s="11">
        <v>44.518950000000004</v>
      </c>
      <c r="H2882" s="8">
        <f t="shared" si="97"/>
        <v>195.00641559587706</v>
      </c>
      <c r="K2882" s="63"/>
      <c r="L2882" s="63"/>
      <c r="M2882" s="63"/>
    </row>
    <row r="2883" spans="2:13" outlineLevel="1">
      <c r="B2883" s="36">
        <v>42731</v>
      </c>
      <c r="C2883" s="37">
        <v>0.33333333333333331</v>
      </c>
      <c r="D2883" s="39">
        <v>3.0061939999999998</v>
      </c>
      <c r="E2883" s="39">
        <v>45.13</v>
      </c>
      <c r="F2883" s="11">
        <v>3.0052921418</v>
      </c>
      <c r="G2883" s="11">
        <v>45.558735000000006</v>
      </c>
      <c r="H2883" s="8">
        <f t="shared" si="97"/>
        <v>398.02469295455137</v>
      </c>
      <c r="K2883" s="63"/>
      <c r="L2883" s="63"/>
      <c r="M2883" s="63"/>
    </row>
    <row r="2884" spans="2:13" outlineLevel="1">
      <c r="B2884" s="36">
        <v>42731</v>
      </c>
      <c r="C2884" s="37">
        <v>0.35416666666666669</v>
      </c>
      <c r="D2884" s="39">
        <v>2.0161720000000001</v>
      </c>
      <c r="E2884" s="39">
        <v>45.88</v>
      </c>
      <c r="F2884" s="11">
        <v>2.0155671484000002</v>
      </c>
      <c r="G2884" s="11">
        <v>46.315860000000008</v>
      </c>
      <c r="H2884" s="8">
        <f t="shared" si="97"/>
        <v>265.41822654930638</v>
      </c>
      <c r="K2884" s="63"/>
      <c r="L2884" s="63"/>
      <c r="M2884" s="63"/>
    </row>
    <row r="2885" spans="2:13" outlineLevel="1">
      <c r="B2885" s="36">
        <v>42731</v>
      </c>
      <c r="C2885" s="37">
        <v>0.375</v>
      </c>
      <c r="D2885" s="39">
        <v>2.2802609999999999</v>
      </c>
      <c r="E2885" s="39">
        <v>45.25</v>
      </c>
      <c r="F2885" s="11">
        <v>2.2795769216999999</v>
      </c>
      <c r="G2885" s="11">
        <v>45.679875000000003</v>
      </c>
      <c r="H2885" s="8">
        <f t="shared" si="97"/>
        <v>301.63390322645915</v>
      </c>
      <c r="K2885" s="63"/>
      <c r="L2885" s="63"/>
      <c r="M2885" s="63"/>
    </row>
    <row r="2886" spans="2:13" outlineLevel="1">
      <c r="B2886" s="36">
        <v>42731</v>
      </c>
      <c r="C2886" s="37">
        <v>0.39583333333333331</v>
      </c>
      <c r="D2886" s="39">
        <v>2.3511170000000003</v>
      </c>
      <c r="E2886" s="39">
        <v>45.84</v>
      </c>
      <c r="F2886" s="11">
        <v>2.3504116649000006</v>
      </c>
      <c r="G2886" s="11">
        <v>46.275480000000009</v>
      </c>
      <c r="H2886" s="8">
        <f t="shared" si="97"/>
        <v>309.6068483613534</v>
      </c>
      <c r="K2886" s="63"/>
      <c r="L2886" s="63"/>
      <c r="M2886" s="63"/>
    </row>
    <row r="2887" spans="2:13" outlineLevel="1">
      <c r="B2887" s="36">
        <v>42731</v>
      </c>
      <c r="C2887" s="37">
        <v>0.41666666666666669</v>
      </c>
      <c r="D2887" s="39">
        <v>2.5892750000000002</v>
      </c>
      <c r="E2887" s="39">
        <v>46.07</v>
      </c>
      <c r="F2887" s="11">
        <v>2.5884982175000002</v>
      </c>
      <c r="G2887" s="11">
        <v>46.507665000000003</v>
      </c>
      <c r="H2887" s="8">
        <f t="shared" si="97"/>
        <v>340.36767476241289</v>
      </c>
      <c r="K2887" s="63"/>
      <c r="L2887" s="63"/>
      <c r="M2887" s="63"/>
    </row>
    <row r="2888" spans="2:13" outlineLevel="1">
      <c r="B2888" s="36">
        <v>42731</v>
      </c>
      <c r="C2888" s="37">
        <v>0.4375</v>
      </c>
      <c r="D2888" s="39">
        <v>3.0249030000000001</v>
      </c>
      <c r="E2888" s="39">
        <v>46.01</v>
      </c>
      <c r="F2888" s="11">
        <v>3.0239955291</v>
      </c>
      <c r="G2888" s="11">
        <v>46.447095000000004</v>
      </c>
      <c r="H2888" s="8">
        <f t="shared" si="97"/>
        <v>397.81539656011705</v>
      </c>
      <c r="K2888" s="63"/>
      <c r="L2888" s="63"/>
      <c r="M2888" s="63"/>
    </row>
    <row r="2889" spans="2:13" outlineLevel="1">
      <c r="B2889" s="36">
        <v>42731</v>
      </c>
      <c r="C2889" s="37">
        <v>0.45833333333333331</v>
      </c>
      <c r="D2889" s="39">
        <v>4.1311109999999998</v>
      </c>
      <c r="E2889" s="39">
        <v>46.29</v>
      </c>
      <c r="F2889" s="11">
        <v>4.1298716666999997</v>
      </c>
      <c r="G2889" s="11">
        <v>46.729755000000004</v>
      </c>
      <c r="H2889" s="8">
        <f t="shared" si="97"/>
        <v>542.1292655062673</v>
      </c>
      <c r="K2889" s="63"/>
      <c r="L2889" s="63"/>
      <c r="M2889" s="63"/>
    </row>
    <row r="2890" spans="2:13" outlineLevel="1">
      <c r="B2890" s="36">
        <v>42731</v>
      </c>
      <c r="C2890" s="37">
        <v>0.47916666666666669</v>
      </c>
      <c r="D2890" s="39">
        <v>4.6359820000000003</v>
      </c>
      <c r="E2890" s="39">
        <v>46.64</v>
      </c>
      <c r="F2890" s="11">
        <v>4.6345912054000005</v>
      </c>
      <c r="G2890" s="11">
        <v>47.083080000000002</v>
      </c>
      <c r="H2890" s="8">
        <f t="shared" si="97"/>
        <v>606.7464060700554</v>
      </c>
      <c r="K2890" s="63"/>
      <c r="L2890" s="63"/>
      <c r="M2890" s="63"/>
    </row>
    <row r="2891" spans="2:13" outlineLevel="1">
      <c r="B2891" s="36">
        <v>42731</v>
      </c>
      <c r="C2891" s="37">
        <v>0.5</v>
      </c>
      <c r="D2891" s="39">
        <v>4.7184499999999998</v>
      </c>
      <c r="E2891" s="39">
        <v>48.3</v>
      </c>
      <c r="F2891" s="11">
        <v>4.7170344650000002</v>
      </c>
      <c r="G2891" s="11">
        <v>48.758850000000002</v>
      </c>
      <c r="H2891" s="8">
        <f t="shared" si="97"/>
        <v>609.63495884623478</v>
      </c>
      <c r="K2891" s="63"/>
      <c r="L2891" s="63"/>
      <c r="M2891" s="63"/>
    </row>
    <row r="2892" spans="2:13" outlineLevel="1">
      <c r="B2892" s="36">
        <v>42731</v>
      </c>
      <c r="C2892" s="37">
        <v>0.52083333333333337</v>
      </c>
      <c r="D2892" s="39">
        <v>4.4474999999999998</v>
      </c>
      <c r="E2892" s="39">
        <v>49.5</v>
      </c>
      <c r="F2892" s="11">
        <v>4.4461657499999996</v>
      </c>
      <c r="G2892" s="11">
        <v>49.97025</v>
      </c>
      <c r="H2892" s="8">
        <f t="shared" si="97"/>
        <v>569.24148943106252</v>
      </c>
      <c r="K2892" s="63"/>
      <c r="L2892" s="63"/>
      <c r="M2892" s="63"/>
    </row>
    <row r="2893" spans="2:13" outlineLevel="1">
      <c r="B2893" s="36">
        <v>42731</v>
      </c>
      <c r="C2893" s="37">
        <v>0.54166666666666663</v>
      </c>
      <c r="D2893" s="39">
        <v>4.9565640000000002</v>
      </c>
      <c r="E2893" s="39">
        <v>49.66</v>
      </c>
      <c r="F2893" s="11">
        <v>4.9550770308000001</v>
      </c>
      <c r="G2893" s="11">
        <v>50.131770000000003</v>
      </c>
      <c r="H2893" s="8">
        <f t="shared" si="97"/>
        <v>633.59692944205153</v>
      </c>
      <c r="K2893" s="63"/>
      <c r="L2893" s="63"/>
      <c r="M2893" s="63"/>
    </row>
    <row r="2894" spans="2:13" outlineLevel="1">
      <c r="B2894" s="36">
        <v>42731</v>
      </c>
      <c r="C2894" s="37">
        <v>0.5625</v>
      </c>
      <c r="D2894" s="39">
        <v>2.9855929999999997</v>
      </c>
      <c r="E2894" s="39">
        <v>49.83</v>
      </c>
      <c r="F2894" s="11">
        <v>2.9846973220999997</v>
      </c>
      <c r="G2894" s="11">
        <v>50.303384999999999</v>
      </c>
      <c r="H2894" s="8">
        <f t="shared" si="97"/>
        <v>381.13574483173466</v>
      </c>
      <c r="K2894" s="63"/>
      <c r="L2894" s="63"/>
      <c r="M2894" s="63"/>
    </row>
    <row r="2895" spans="2:13" outlineLevel="1">
      <c r="B2895" s="36">
        <v>42731</v>
      </c>
      <c r="C2895" s="37">
        <v>0.58333333333333337</v>
      </c>
      <c r="D2895" s="39">
        <v>1.3052699999999999</v>
      </c>
      <c r="E2895" s="39">
        <v>53.19</v>
      </c>
      <c r="F2895" s="11">
        <v>1.304878419</v>
      </c>
      <c r="G2895" s="11">
        <v>53.695304999999998</v>
      </c>
      <c r="H2895" s="8">
        <f t="shared" si="97"/>
        <v>162.20251388587721</v>
      </c>
      <c r="K2895" s="63"/>
      <c r="L2895" s="63"/>
      <c r="M2895" s="63"/>
    </row>
    <row r="2896" spans="2:13" outlineLevel="1">
      <c r="B2896" s="36">
        <v>42731</v>
      </c>
      <c r="C2896" s="37">
        <v>0.60416666666666663</v>
      </c>
      <c r="D2896" s="39">
        <v>1.5867359999999999</v>
      </c>
      <c r="E2896" s="39">
        <v>56.53</v>
      </c>
      <c r="F2896" s="11">
        <v>1.5862599792000001</v>
      </c>
      <c r="G2896" s="11">
        <v>57.067035000000004</v>
      </c>
      <c r="H2896" s="8">
        <f t="shared" si="97"/>
        <v>191.83112254549434</v>
      </c>
      <c r="K2896" s="63"/>
      <c r="L2896" s="63"/>
      <c r="M2896" s="63"/>
    </row>
    <row r="2897" spans="2:13" outlineLevel="1">
      <c r="B2897" s="36">
        <v>42731</v>
      </c>
      <c r="C2897" s="37">
        <v>0.625</v>
      </c>
      <c r="D2897" s="39">
        <v>2.3155929999999998</v>
      </c>
      <c r="E2897" s="39">
        <v>52.68</v>
      </c>
      <c r="F2897" s="11">
        <v>2.3148983220999999</v>
      </c>
      <c r="G2897" s="11">
        <v>53.180460000000004</v>
      </c>
      <c r="H2897" s="8">
        <f t="shared" si="97"/>
        <v>288.94454371129382</v>
      </c>
      <c r="K2897" s="63"/>
      <c r="L2897" s="63"/>
      <c r="M2897" s="63"/>
    </row>
    <row r="2898" spans="2:13" outlineLevel="1">
      <c r="B2898" s="36">
        <v>42731</v>
      </c>
      <c r="C2898" s="37">
        <v>0.64583333333333337</v>
      </c>
      <c r="D2898" s="39">
        <v>4.5350850000000005</v>
      </c>
      <c r="E2898" s="39">
        <v>55.89</v>
      </c>
      <c r="F2898" s="11">
        <v>4.5337244745000005</v>
      </c>
      <c r="G2898" s="11">
        <v>56.420955000000006</v>
      </c>
      <c r="H2898" s="8">
        <f t="shared" si="97"/>
        <v>551.20589190283692</v>
      </c>
      <c r="K2898" s="63"/>
      <c r="L2898" s="63"/>
      <c r="M2898" s="63"/>
    </row>
    <row r="2899" spans="2:13" outlineLevel="1">
      <c r="B2899" s="36">
        <v>42731</v>
      </c>
      <c r="C2899" s="37">
        <v>0.66666666666666663</v>
      </c>
      <c r="D2899" s="39">
        <v>3.057137</v>
      </c>
      <c r="E2899" s="39">
        <v>52.45</v>
      </c>
      <c r="F2899" s="11">
        <v>3.0562198589</v>
      </c>
      <c r="G2899" s="11">
        <v>52.94827500000001</v>
      </c>
      <c r="H2899" s="8">
        <f t="shared" si="97"/>
        <v>382.18556533470155</v>
      </c>
      <c r="K2899" s="63"/>
      <c r="L2899" s="63"/>
      <c r="M2899" s="63"/>
    </row>
    <row r="2900" spans="2:13" outlineLevel="1">
      <c r="B2900" s="36">
        <v>42731</v>
      </c>
      <c r="C2900" s="37">
        <v>0.6875</v>
      </c>
      <c r="D2900" s="39">
        <v>1.0734790000000001</v>
      </c>
      <c r="E2900" s="39">
        <v>56.04</v>
      </c>
      <c r="F2900" s="11">
        <v>1.0731569563000001</v>
      </c>
      <c r="G2900" s="11">
        <v>56.572380000000003</v>
      </c>
      <c r="H2900" s="8">
        <f t="shared" si="97"/>
        <v>130.31089508995299</v>
      </c>
      <c r="K2900" s="63"/>
      <c r="L2900" s="63"/>
      <c r="M2900" s="63"/>
    </row>
    <row r="2901" spans="2:13" outlineLevel="1">
      <c r="B2901" s="36">
        <v>42731</v>
      </c>
      <c r="C2901" s="37">
        <v>0.70833333333333337</v>
      </c>
      <c r="D2901" s="39">
        <v>1.6555060000000001</v>
      </c>
      <c r="E2901" s="39">
        <v>53.19</v>
      </c>
      <c r="F2901" s="11">
        <v>1.6550093482000001</v>
      </c>
      <c r="G2901" s="11">
        <v>53.695304999999998</v>
      </c>
      <c r="H2901" s="8">
        <f t="shared" si="97"/>
        <v>205.72543225014982</v>
      </c>
      <c r="K2901" s="63"/>
      <c r="L2901" s="63"/>
      <c r="M2901" s="63"/>
    </row>
    <row r="2902" spans="2:13" outlineLevel="1">
      <c r="B2902" s="36">
        <v>42731</v>
      </c>
      <c r="C2902" s="37">
        <v>0.72916666666666663</v>
      </c>
      <c r="D2902" s="39">
        <v>0.46859299999999998</v>
      </c>
      <c r="E2902" s="39">
        <v>49.99</v>
      </c>
      <c r="F2902" s="11">
        <v>0.46845242209999999</v>
      </c>
      <c r="G2902" s="11">
        <v>50.464905000000002</v>
      </c>
      <c r="H2902" s="8">
        <f t="shared" si="97"/>
        <v>59.744124155503599</v>
      </c>
      <c r="K2902" s="63"/>
      <c r="L2902" s="63"/>
      <c r="M2902" s="63"/>
    </row>
    <row r="2903" spans="2:13" outlineLevel="1">
      <c r="B2903" s="36">
        <v>42731</v>
      </c>
      <c r="C2903" s="37">
        <v>0.75</v>
      </c>
      <c r="D2903" s="39">
        <v>0.17031099999999999</v>
      </c>
      <c r="E2903" s="39">
        <v>51.37</v>
      </c>
      <c r="F2903" s="11">
        <v>0.17025990669999999</v>
      </c>
      <c r="G2903" s="11">
        <v>51.858015000000002</v>
      </c>
      <c r="H2903" s="8">
        <f t="shared" si="97"/>
        <v>21.476922597052798</v>
      </c>
      <c r="K2903" s="63"/>
      <c r="L2903" s="63"/>
      <c r="M2903" s="63"/>
    </row>
    <row r="2904" spans="2:13" outlineLevel="1">
      <c r="B2904" s="36">
        <v>42731</v>
      </c>
      <c r="C2904" s="37">
        <v>0.77083333333333337</v>
      </c>
      <c r="D2904" s="39">
        <v>0.156526</v>
      </c>
      <c r="E2904" s="39">
        <v>49.96</v>
      </c>
      <c r="F2904" s="11">
        <v>0.1564790422</v>
      </c>
      <c r="G2904" s="11">
        <v>50.434620000000002</v>
      </c>
      <c r="H2904" s="8">
        <f t="shared" si="97"/>
        <v>19.961308480279037</v>
      </c>
      <c r="K2904" s="63"/>
      <c r="L2904" s="63"/>
      <c r="M2904" s="63"/>
    </row>
    <row r="2905" spans="2:13" outlineLevel="1">
      <c r="B2905" s="36">
        <v>42731</v>
      </c>
      <c r="C2905" s="37">
        <v>0.79166666666666663</v>
      </c>
      <c r="D2905" s="39">
        <v>7.1843999999999991E-2</v>
      </c>
      <c r="E2905" s="39">
        <v>49.17</v>
      </c>
      <c r="F2905" s="11">
        <v>7.1822446799999995E-2</v>
      </c>
      <c r="G2905" s="11">
        <v>49.637115000000001</v>
      </c>
      <c r="H2905" s="8">
        <f t="shared" si="97"/>
        <v>9.2193364790070174</v>
      </c>
      <c r="K2905" s="63"/>
      <c r="L2905" s="63"/>
      <c r="M2905" s="63"/>
    </row>
    <row r="2906" spans="2:13" outlineLevel="1">
      <c r="B2906" s="36">
        <v>42731</v>
      </c>
      <c r="C2906" s="37">
        <v>0.8125</v>
      </c>
      <c r="D2906" s="39">
        <v>7.4400000000000004E-3</v>
      </c>
      <c r="E2906" s="39">
        <v>49.29</v>
      </c>
      <c r="F2906" s="11">
        <v>7.4377680000000009E-3</v>
      </c>
      <c r="G2906" s="11">
        <v>49.758255000000005</v>
      </c>
      <c r="H2906" s="8">
        <f t="shared" si="97"/>
        <v>0.95383234722515997</v>
      </c>
      <c r="K2906" s="63"/>
      <c r="L2906" s="63"/>
      <c r="M2906" s="63"/>
    </row>
    <row r="2907" spans="2:13" outlineLevel="1">
      <c r="B2907" s="36">
        <v>42731</v>
      </c>
      <c r="C2907" s="37">
        <v>0.83333333333333337</v>
      </c>
      <c r="D2907" s="39">
        <v>0</v>
      </c>
      <c r="E2907" s="39">
        <v>48.85</v>
      </c>
      <c r="F2907" s="11">
        <v>0</v>
      </c>
      <c r="G2907" s="11">
        <v>49.314075000000003</v>
      </c>
      <c r="H2907" s="8">
        <f t="shared" si="97"/>
        <v>0</v>
      </c>
      <c r="K2907" s="63"/>
      <c r="L2907" s="63"/>
      <c r="M2907" s="63"/>
    </row>
    <row r="2908" spans="2:13" outlineLevel="1">
      <c r="B2908" s="36">
        <v>42731</v>
      </c>
      <c r="C2908" s="37">
        <v>0.85416666666666663</v>
      </c>
      <c r="D2908" s="39">
        <v>0</v>
      </c>
      <c r="E2908" s="39">
        <v>47.3</v>
      </c>
      <c r="F2908" s="11">
        <v>0</v>
      </c>
      <c r="G2908" s="11">
        <v>47.74935</v>
      </c>
      <c r="H2908" s="8">
        <f t="shared" si="97"/>
        <v>0</v>
      </c>
      <c r="K2908" s="63"/>
      <c r="L2908" s="63"/>
      <c r="M2908" s="63"/>
    </row>
    <row r="2909" spans="2:13" outlineLevel="1">
      <c r="B2909" s="36">
        <v>42731</v>
      </c>
      <c r="C2909" s="37">
        <v>0.875</v>
      </c>
      <c r="D2909" s="39">
        <v>0</v>
      </c>
      <c r="E2909" s="39">
        <v>47.43</v>
      </c>
      <c r="F2909" s="11">
        <v>0</v>
      </c>
      <c r="G2909" s="11">
        <v>47.880585000000004</v>
      </c>
      <c r="H2909" s="8">
        <f t="shared" si="97"/>
        <v>0</v>
      </c>
      <c r="K2909" s="63"/>
      <c r="L2909" s="63"/>
      <c r="M2909" s="63"/>
    </row>
    <row r="2910" spans="2:13" outlineLevel="1">
      <c r="B2910" s="36">
        <v>42731</v>
      </c>
      <c r="C2910" s="37">
        <v>0.89583333333333337</v>
      </c>
      <c r="D2910" s="39">
        <v>0</v>
      </c>
      <c r="E2910" s="39">
        <v>45.57</v>
      </c>
      <c r="F2910" s="11">
        <v>0</v>
      </c>
      <c r="G2910" s="11">
        <v>46.002915000000002</v>
      </c>
      <c r="H2910" s="8">
        <f t="shared" si="97"/>
        <v>0</v>
      </c>
      <c r="K2910" s="63"/>
      <c r="L2910" s="63"/>
      <c r="M2910" s="63"/>
    </row>
    <row r="2911" spans="2:13" outlineLevel="1">
      <c r="B2911" s="36">
        <v>42731</v>
      </c>
      <c r="C2911" s="37">
        <v>0.91666666666666663</v>
      </c>
      <c r="D2911" s="39">
        <v>0</v>
      </c>
      <c r="E2911" s="39">
        <v>45.37</v>
      </c>
      <c r="F2911" s="11">
        <v>0</v>
      </c>
      <c r="G2911" s="11">
        <v>45.801015</v>
      </c>
      <c r="H2911" s="8">
        <f t="shared" si="97"/>
        <v>0</v>
      </c>
      <c r="K2911" s="63"/>
      <c r="L2911" s="63"/>
      <c r="M2911" s="63"/>
    </row>
    <row r="2912" spans="2:13" outlineLevel="1">
      <c r="B2912" s="36">
        <v>42731</v>
      </c>
      <c r="C2912" s="37">
        <v>0.9375</v>
      </c>
      <c r="D2912" s="39">
        <v>0</v>
      </c>
      <c r="E2912" s="39">
        <v>50.84</v>
      </c>
      <c r="F2912" s="11">
        <v>0</v>
      </c>
      <c r="G2912" s="11">
        <v>51.322980000000008</v>
      </c>
      <c r="H2912" s="8">
        <f t="shared" si="97"/>
        <v>0</v>
      </c>
      <c r="K2912" s="63"/>
      <c r="L2912" s="63"/>
      <c r="M2912" s="63"/>
    </row>
    <row r="2913" spans="2:13" outlineLevel="1">
      <c r="B2913" s="36">
        <v>42731</v>
      </c>
      <c r="C2913" s="37">
        <v>0.95833333333333337</v>
      </c>
      <c r="D2913" s="39">
        <v>0</v>
      </c>
      <c r="E2913" s="39">
        <v>47.36</v>
      </c>
      <c r="F2913" s="11">
        <v>0</v>
      </c>
      <c r="G2913" s="11">
        <v>47.809920000000005</v>
      </c>
      <c r="H2913" s="8">
        <f t="shared" si="97"/>
        <v>0</v>
      </c>
      <c r="K2913" s="63"/>
      <c r="L2913" s="63"/>
      <c r="M2913" s="63"/>
    </row>
    <row r="2914" spans="2:13" outlineLevel="1">
      <c r="B2914" s="36">
        <v>42731</v>
      </c>
      <c r="C2914" s="37">
        <v>0.97916666666666663</v>
      </c>
      <c r="D2914" s="39">
        <v>0</v>
      </c>
      <c r="E2914" s="39">
        <v>43.5</v>
      </c>
      <c r="F2914" s="11">
        <v>0</v>
      </c>
      <c r="G2914" s="11">
        <v>43.913250000000005</v>
      </c>
      <c r="H2914" s="8">
        <f t="shared" si="97"/>
        <v>0</v>
      </c>
      <c r="K2914" s="63"/>
      <c r="L2914" s="63"/>
      <c r="M2914" s="63"/>
    </row>
    <row r="2915" spans="2:13" outlineLevel="1">
      <c r="B2915" s="36">
        <v>42732</v>
      </c>
      <c r="C2915" s="37">
        <v>2.0833333333333332E-2</v>
      </c>
      <c r="D2915" s="39">
        <v>0</v>
      </c>
      <c r="E2915" s="39">
        <v>43.25</v>
      </c>
      <c r="F2915" s="11">
        <v>0</v>
      </c>
      <c r="G2915" s="11">
        <v>43.660875000000004</v>
      </c>
      <c r="H2915" s="8">
        <f t="shared" si="97"/>
        <v>0</v>
      </c>
      <c r="K2915" s="63"/>
      <c r="L2915" s="63"/>
      <c r="M2915" s="63"/>
    </row>
    <row r="2916" spans="2:13" outlineLevel="1">
      <c r="B2916" s="36">
        <v>42732</v>
      </c>
      <c r="C2916" s="37">
        <v>4.1666666666666664E-2</v>
      </c>
      <c r="D2916" s="39">
        <v>0</v>
      </c>
      <c r="E2916" s="39">
        <v>42.71</v>
      </c>
      <c r="F2916" s="11">
        <v>0</v>
      </c>
      <c r="G2916" s="11">
        <v>43.115745000000004</v>
      </c>
      <c r="H2916" s="8">
        <f t="shared" si="97"/>
        <v>0</v>
      </c>
      <c r="K2916" s="63"/>
      <c r="L2916" s="63"/>
      <c r="M2916" s="63"/>
    </row>
    <row r="2917" spans="2:13" outlineLevel="1">
      <c r="B2917" s="36">
        <v>42732</v>
      </c>
      <c r="C2917" s="37">
        <v>6.25E-2</v>
      </c>
      <c r="D2917" s="39">
        <v>0</v>
      </c>
      <c r="E2917" s="39">
        <v>37.92</v>
      </c>
      <c r="F2917" s="11">
        <v>0</v>
      </c>
      <c r="G2917" s="11">
        <v>38.280240000000006</v>
      </c>
      <c r="H2917" s="8">
        <f t="shared" si="97"/>
        <v>0</v>
      </c>
      <c r="K2917" s="63"/>
      <c r="L2917" s="63"/>
      <c r="M2917" s="63"/>
    </row>
    <row r="2918" spans="2:13" outlineLevel="1">
      <c r="B2918" s="36">
        <v>42732</v>
      </c>
      <c r="C2918" s="37">
        <v>8.3333333333333329E-2</v>
      </c>
      <c r="D2918" s="39">
        <v>0</v>
      </c>
      <c r="E2918" s="39">
        <v>32.85</v>
      </c>
      <c r="F2918" s="11">
        <v>0</v>
      </c>
      <c r="G2918" s="11">
        <v>33.162075000000002</v>
      </c>
      <c r="H2918" s="8">
        <f t="shared" si="97"/>
        <v>0</v>
      </c>
      <c r="K2918" s="63"/>
      <c r="L2918" s="63"/>
      <c r="M2918" s="63"/>
    </row>
    <row r="2919" spans="2:13" outlineLevel="1">
      <c r="B2919" s="36">
        <v>42732</v>
      </c>
      <c r="C2919" s="37">
        <v>0.10416666666666667</v>
      </c>
      <c r="D2919" s="39">
        <v>0</v>
      </c>
      <c r="E2919" s="39">
        <v>28.05</v>
      </c>
      <c r="F2919" s="11">
        <v>0</v>
      </c>
      <c r="G2919" s="11">
        <v>28.316475000000004</v>
      </c>
      <c r="H2919" s="8">
        <f t="shared" si="97"/>
        <v>0</v>
      </c>
      <c r="K2919" s="63"/>
      <c r="L2919" s="63"/>
      <c r="M2919" s="63"/>
    </row>
    <row r="2920" spans="2:13" outlineLevel="1">
      <c r="B2920" s="36">
        <v>42732</v>
      </c>
      <c r="C2920" s="37">
        <v>0.125</v>
      </c>
      <c r="D2920" s="39">
        <v>0</v>
      </c>
      <c r="E2920" s="39">
        <v>22.77</v>
      </c>
      <c r="F2920" s="11">
        <v>0</v>
      </c>
      <c r="G2920" s="11">
        <v>22.986315000000001</v>
      </c>
      <c r="H2920" s="8">
        <f t="shared" si="97"/>
        <v>0</v>
      </c>
      <c r="K2920" s="63"/>
      <c r="L2920" s="63"/>
      <c r="M2920" s="63"/>
    </row>
    <row r="2921" spans="2:13" outlineLevel="1">
      <c r="B2921" s="36">
        <v>42732</v>
      </c>
      <c r="C2921" s="37">
        <v>0.14583333333333334</v>
      </c>
      <c r="D2921" s="39">
        <v>0</v>
      </c>
      <c r="E2921" s="39">
        <v>30.1</v>
      </c>
      <c r="F2921" s="11">
        <v>0</v>
      </c>
      <c r="G2921" s="11">
        <v>30.385950000000005</v>
      </c>
      <c r="H2921" s="8">
        <f t="shared" si="97"/>
        <v>0</v>
      </c>
      <c r="K2921" s="63"/>
      <c r="L2921" s="63"/>
      <c r="M2921" s="63"/>
    </row>
    <row r="2922" spans="2:13" outlineLevel="1">
      <c r="B2922" s="36">
        <v>42732</v>
      </c>
      <c r="C2922" s="37">
        <v>0.16666666666666666</v>
      </c>
      <c r="D2922" s="39">
        <v>0</v>
      </c>
      <c r="E2922" s="39">
        <v>15.69</v>
      </c>
      <c r="F2922" s="11">
        <v>0</v>
      </c>
      <c r="G2922" s="11">
        <v>15.839055</v>
      </c>
      <c r="H2922" s="8">
        <f t="shared" si="97"/>
        <v>0</v>
      </c>
      <c r="K2922" s="63"/>
      <c r="L2922" s="63"/>
      <c r="M2922" s="63"/>
    </row>
    <row r="2923" spans="2:13" outlineLevel="1">
      <c r="B2923" s="36">
        <v>42732</v>
      </c>
      <c r="C2923" s="37">
        <v>0.1875</v>
      </c>
      <c r="D2923" s="39">
        <v>0</v>
      </c>
      <c r="E2923" s="39">
        <v>20.57</v>
      </c>
      <c r="F2923" s="11">
        <v>0</v>
      </c>
      <c r="G2923" s="11">
        <v>20.765415000000001</v>
      </c>
      <c r="H2923" s="8">
        <f t="shared" si="97"/>
        <v>0</v>
      </c>
      <c r="K2923" s="63"/>
      <c r="L2923" s="63"/>
      <c r="M2923" s="63"/>
    </row>
    <row r="2924" spans="2:13" outlineLevel="1">
      <c r="B2924" s="36">
        <v>42732</v>
      </c>
      <c r="C2924" s="37">
        <v>0.20833333333333334</v>
      </c>
      <c r="D2924" s="39">
        <v>0</v>
      </c>
      <c r="E2924" s="39">
        <v>23.67</v>
      </c>
      <c r="F2924" s="11">
        <v>0</v>
      </c>
      <c r="G2924" s="11">
        <v>23.894865000000003</v>
      </c>
      <c r="H2924" s="8">
        <f t="shared" si="97"/>
        <v>0</v>
      </c>
      <c r="K2924" s="63"/>
      <c r="L2924" s="63"/>
      <c r="M2924" s="63"/>
    </row>
    <row r="2925" spans="2:13" outlineLevel="1">
      <c r="B2925" s="36">
        <v>42732</v>
      </c>
      <c r="C2925" s="37">
        <v>0.22916666666666666</v>
      </c>
      <c r="D2925" s="39">
        <v>0.104186</v>
      </c>
      <c r="E2925" s="39">
        <v>34.96</v>
      </c>
      <c r="F2925" s="11">
        <v>0.10415474420000001</v>
      </c>
      <c r="G2925" s="11">
        <v>35.292120000000004</v>
      </c>
      <c r="H2925" s="8">
        <f t="shared" si="97"/>
        <v>14.863702736724296</v>
      </c>
      <c r="K2925" s="63"/>
      <c r="L2925" s="63"/>
      <c r="M2925" s="63"/>
    </row>
    <row r="2926" spans="2:13" outlineLevel="1">
      <c r="B2926" s="36">
        <v>42732</v>
      </c>
      <c r="C2926" s="37">
        <v>0.25</v>
      </c>
      <c r="D2926" s="39">
        <v>0.43506800000000001</v>
      </c>
      <c r="E2926" s="39">
        <v>42.8</v>
      </c>
      <c r="F2926" s="11">
        <v>0.43493747960000001</v>
      </c>
      <c r="G2926" s="11">
        <v>43.206600000000002</v>
      </c>
      <c r="H2926" s="8">
        <f t="shared" si="97"/>
        <v>58.626701662714638</v>
      </c>
      <c r="K2926" s="63"/>
      <c r="L2926" s="63"/>
      <c r="M2926" s="63"/>
    </row>
    <row r="2927" spans="2:13" outlineLevel="1">
      <c r="B2927" s="36">
        <v>42732</v>
      </c>
      <c r="C2927" s="37">
        <v>0.27083333333333331</v>
      </c>
      <c r="D2927" s="39">
        <v>0.55226399999999998</v>
      </c>
      <c r="E2927" s="39">
        <v>52.3</v>
      </c>
      <c r="F2927" s="11">
        <v>0.55209832079999999</v>
      </c>
      <c r="G2927" s="11">
        <v>52.796849999999999</v>
      </c>
      <c r="H2927" s="8">
        <f t="shared" ref="H2927:H2990" si="98">F2927*($B$6-G2927)</f>
        <v>69.12444887387052</v>
      </c>
      <c r="K2927" s="63"/>
      <c r="L2927" s="63"/>
      <c r="M2927" s="63"/>
    </row>
    <row r="2928" spans="2:13" outlineLevel="1">
      <c r="B2928" s="36">
        <v>42732</v>
      </c>
      <c r="C2928" s="37">
        <v>0.29166666666666669</v>
      </c>
      <c r="D2928" s="39">
        <v>1.5038809999999998</v>
      </c>
      <c r="E2928" s="39">
        <v>45.13</v>
      </c>
      <c r="F2928" s="11">
        <v>1.5034298356999998</v>
      </c>
      <c r="G2928" s="11">
        <v>45.558735000000006</v>
      </c>
      <c r="H2928" s="8">
        <f t="shared" si="98"/>
        <v>199.11614927885012</v>
      </c>
      <c r="K2928" s="63"/>
      <c r="L2928" s="63"/>
      <c r="M2928" s="63"/>
    </row>
    <row r="2929" spans="2:13" outlineLevel="1">
      <c r="B2929" s="36">
        <v>42732</v>
      </c>
      <c r="C2929" s="37">
        <v>0.3125</v>
      </c>
      <c r="D2929" s="39">
        <v>2.2605429999999997</v>
      </c>
      <c r="E2929" s="39">
        <v>31.15</v>
      </c>
      <c r="F2929" s="11">
        <v>2.2598648370999999</v>
      </c>
      <c r="G2929" s="11">
        <v>31.445924999999999</v>
      </c>
      <c r="H2929" s="8">
        <f t="shared" si="98"/>
        <v>331.19240082621621</v>
      </c>
      <c r="K2929" s="63"/>
      <c r="L2929" s="63"/>
      <c r="M2929" s="63"/>
    </row>
    <row r="2930" spans="2:13" outlineLevel="1">
      <c r="B2930" s="36">
        <v>42732</v>
      </c>
      <c r="C2930" s="37">
        <v>0.33333333333333331</v>
      </c>
      <c r="D2930" s="39">
        <v>3.1090050000000002</v>
      </c>
      <c r="E2930" s="39">
        <v>45.21</v>
      </c>
      <c r="F2930" s="11">
        <v>3.1080722985000002</v>
      </c>
      <c r="G2930" s="11">
        <v>45.639495000000004</v>
      </c>
      <c r="H2930" s="8">
        <f t="shared" si="98"/>
        <v>411.38601900597075</v>
      </c>
      <c r="K2930" s="63"/>
      <c r="L2930" s="63"/>
      <c r="M2930" s="63"/>
    </row>
    <row r="2931" spans="2:13" outlineLevel="1">
      <c r="B2931" s="36">
        <v>42732</v>
      </c>
      <c r="C2931" s="37">
        <v>0.35416666666666669</v>
      </c>
      <c r="D2931" s="39">
        <v>2.8812120000000006</v>
      </c>
      <c r="E2931" s="39">
        <v>44.86</v>
      </c>
      <c r="F2931" s="11">
        <v>2.8803476364000007</v>
      </c>
      <c r="G2931" s="11">
        <v>45.286170000000006</v>
      </c>
      <c r="H2931" s="8">
        <f t="shared" si="98"/>
        <v>382.2619665580915</v>
      </c>
      <c r="K2931" s="63"/>
      <c r="L2931" s="63"/>
      <c r="M2931" s="63"/>
    </row>
    <row r="2932" spans="2:13" outlineLevel="1">
      <c r="B2932" s="36">
        <v>42732</v>
      </c>
      <c r="C2932" s="37">
        <v>0.375</v>
      </c>
      <c r="D2932" s="39">
        <v>3.1236920000000001</v>
      </c>
      <c r="E2932" s="39">
        <v>44.79</v>
      </c>
      <c r="F2932" s="11">
        <v>3.1227548924000001</v>
      </c>
      <c r="G2932" s="11">
        <v>45.215505</v>
      </c>
      <c r="H2932" s="8">
        <f t="shared" si="98"/>
        <v>414.65343139611332</v>
      </c>
      <c r="K2932" s="63"/>
      <c r="L2932" s="63"/>
      <c r="M2932" s="63"/>
    </row>
    <row r="2933" spans="2:13" outlineLevel="1">
      <c r="B2933" s="36">
        <v>42732</v>
      </c>
      <c r="C2933" s="37">
        <v>0.39583333333333331</v>
      </c>
      <c r="D2933" s="39">
        <v>2.6207560000000005</v>
      </c>
      <c r="E2933" s="39">
        <v>44.72</v>
      </c>
      <c r="F2933" s="11">
        <v>2.6199697732000007</v>
      </c>
      <c r="G2933" s="11">
        <v>45.144840000000002</v>
      </c>
      <c r="H2933" s="8">
        <f t="shared" si="98"/>
        <v>348.07650341364985</v>
      </c>
      <c r="K2933" s="63"/>
      <c r="L2933" s="63"/>
      <c r="M2933" s="63"/>
    </row>
    <row r="2934" spans="2:13" outlineLevel="1">
      <c r="B2934" s="36">
        <v>42732</v>
      </c>
      <c r="C2934" s="37">
        <v>0.41666666666666669</v>
      </c>
      <c r="D2934" s="39">
        <v>2.5044409999999999</v>
      </c>
      <c r="E2934" s="39">
        <v>45.13</v>
      </c>
      <c r="F2934" s="11">
        <v>2.5036896676999998</v>
      </c>
      <c r="G2934" s="11">
        <v>45.558735000000006</v>
      </c>
      <c r="H2934" s="8">
        <f t="shared" si="98"/>
        <v>331.59182675761758</v>
      </c>
      <c r="K2934" s="63"/>
      <c r="L2934" s="63"/>
      <c r="M2934" s="63"/>
    </row>
    <row r="2935" spans="2:13" outlineLevel="1">
      <c r="B2935" s="36">
        <v>42732</v>
      </c>
      <c r="C2935" s="37">
        <v>0.4375</v>
      </c>
      <c r="D2935" s="39">
        <v>2.8902010000000002</v>
      </c>
      <c r="E2935" s="39">
        <v>45.43</v>
      </c>
      <c r="F2935" s="11">
        <v>2.8893339397000002</v>
      </c>
      <c r="G2935" s="11">
        <v>45.861585000000005</v>
      </c>
      <c r="H2935" s="8">
        <f t="shared" si="98"/>
        <v>381.79200719766362</v>
      </c>
      <c r="K2935" s="63"/>
      <c r="L2935" s="63"/>
      <c r="M2935" s="63"/>
    </row>
    <row r="2936" spans="2:13" outlineLevel="1">
      <c r="B2936" s="36">
        <v>42732</v>
      </c>
      <c r="C2936" s="37">
        <v>0.45833333333333331</v>
      </c>
      <c r="D2936" s="39">
        <v>6.4349860000000012</v>
      </c>
      <c r="E2936" s="39">
        <v>45.53</v>
      </c>
      <c r="F2936" s="11">
        <v>6.4330555042000013</v>
      </c>
      <c r="G2936" s="11">
        <v>45.962535000000003</v>
      </c>
      <c r="H2936" s="8">
        <f t="shared" si="98"/>
        <v>849.40434097886498</v>
      </c>
      <c r="K2936" s="63"/>
      <c r="L2936" s="63"/>
      <c r="M2936" s="63"/>
    </row>
    <row r="2937" spans="2:13" outlineLevel="1">
      <c r="B2937" s="36">
        <v>42732</v>
      </c>
      <c r="C2937" s="37">
        <v>0.47916666666666669</v>
      </c>
      <c r="D2937" s="39">
        <v>6.0781700000000001</v>
      </c>
      <c r="E2937" s="39">
        <v>44.69</v>
      </c>
      <c r="F2937" s="11">
        <v>6.0763465490000002</v>
      </c>
      <c r="G2937" s="11">
        <v>45.114555000000003</v>
      </c>
      <c r="H2937" s="8">
        <f t="shared" si="98"/>
        <v>807.4580151380793</v>
      </c>
      <c r="K2937" s="63"/>
      <c r="L2937" s="63"/>
      <c r="M2937" s="63"/>
    </row>
    <row r="2938" spans="2:13" outlineLevel="1">
      <c r="B2938" s="36">
        <v>42732</v>
      </c>
      <c r="C2938" s="37">
        <v>0.5</v>
      </c>
      <c r="D2938" s="39">
        <v>3.82341</v>
      </c>
      <c r="E2938" s="39">
        <v>48.02</v>
      </c>
      <c r="F2938" s="11">
        <v>3.8222629770000003</v>
      </c>
      <c r="G2938" s="11">
        <v>48.47619000000001</v>
      </c>
      <c r="H2938" s="8">
        <f t="shared" si="98"/>
        <v>495.07406360298239</v>
      </c>
      <c r="K2938" s="63"/>
      <c r="L2938" s="63"/>
      <c r="M2938" s="63"/>
    </row>
    <row r="2939" spans="2:13" outlineLevel="1">
      <c r="B2939" s="36">
        <v>42732</v>
      </c>
      <c r="C2939" s="37">
        <v>0.52083333333333337</v>
      </c>
      <c r="D2939" s="39">
        <v>2.3676539999999999</v>
      </c>
      <c r="E2939" s="39">
        <v>48.81</v>
      </c>
      <c r="F2939" s="11">
        <v>2.3669437038000001</v>
      </c>
      <c r="G2939" s="11">
        <v>49.273695000000004</v>
      </c>
      <c r="H2939" s="8">
        <f t="shared" si="98"/>
        <v>304.68791713318848</v>
      </c>
      <c r="K2939" s="63"/>
      <c r="L2939" s="63"/>
      <c r="M2939" s="63"/>
    </row>
    <row r="2940" spans="2:13" outlineLevel="1">
      <c r="B2940" s="36">
        <v>42732</v>
      </c>
      <c r="C2940" s="37">
        <v>0.54166666666666663</v>
      </c>
      <c r="D2940" s="39">
        <v>2.6907939999999999</v>
      </c>
      <c r="E2940" s="39">
        <v>50.69</v>
      </c>
      <c r="F2940" s="11">
        <v>2.6899867618000002</v>
      </c>
      <c r="G2940" s="11">
        <v>51.171554999999998</v>
      </c>
      <c r="H2940" s="8">
        <f t="shared" si="98"/>
        <v>341.16683806967944</v>
      </c>
      <c r="K2940" s="63"/>
      <c r="L2940" s="63"/>
      <c r="M2940" s="63"/>
    </row>
    <row r="2941" spans="2:13" outlineLevel="1">
      <c r="B2941" s="36">
        <v>42732</v>
      </c>
      <c r="C2941" s="37">
        <v>0.5625</v>
      </c>
      <c r="D2941" s="39">
        <v>3.3242159999999998</v>
      </c>
      <c r="E2941" s="39">
        <v>55.6</v>
      </c>
      <c r="F2941" s="11">
        <v>3.3232187351999998</v>
      </c>
      <c r="G2941" s="11">
        <v>56.128200000000007</v>
      </c>
      <c r="H2941" s="8">
        <f t="shared" si="98"/>
        <v>405.00664905254729</v>
      </c>
      <c r="K2941" s="63"/>
      <c r="L2941" s="63"/>
      <c r="M2941" s="63"/>
    </row>
    <row r="2942" spans="2:13" outlineLevel="1">
      <c r="B2942" s="36">
        <v>42732</v>
      </c>
      <c r="C2942" s="37">
        <v>0.58333333333333337</v>
      </c>
      <c r="D2942" s="39">
        <v>2.7814549999999998</v>
      </c>
      <c r="E2942" s="39">
        <v>56.78</v>
      </c>
      <c r="F2942" s="11">
        <v>2.7806205634999999</v>
      </c>
      <c r="G2942" s="11">
        <v>57.319410000000005</v>
      </c>
      <c r="H2942" s="8">
        <f t="shared" si="98"/>
        <v>335.56693016931246</v>
      </c>
      <c r="K2942" s="63"/>
      <c r="L2942" s="63"/>
      <c r="M2942" s="63"/>
    </row>
    <row r="2943" spans="2:13" outlineLevel="1">
      <c r="B2943" s="36">
        <v>42732</v>
      </c>
      <c r="C2943" s="37">
        <v>0.60416666666666663</v>
      </c>
      <c r="D2943" s="39">
        <v>2.6696779999999998</v>
      </c>
      <c r="E2943" s="39">
        <v>54.17</v>
      </c>
      <c r="F2943" s="11">
        <v>2.6688770965999997</v>
      </c>
      <c r="G2943" s="11">
        <v>54.684615000000008</v>
      </c>
      <c r="H2943" s="8">
        <f t="shared" si="98"/>
        <v>329.11360668491113</v>
      </c>
      <c r="K2943" s="63"/>
      <c r="L2943" s="63"/>
      <c r="M2943" s="63"/>
    </row>
    <row r="2944" spans="2:13" outlineLevel="1">
      <c r="B2944" s="36">
        <v>42732</v>
      </c>
      <c r="C2944" s="37">
        <v>0.625</v>
      </c>
      <c r="D2944" s="39">
        <v>2.9173610000000001</v>
      </c>
      <c r="E2944" s="39">
        <v>51.84</v>
      </c>
      <c r="F2944" s="11">
        <v>2.9164857917</v>
      </c>
      <c r="G2944" s="11">
        <v>52.332480000000004</v>
      </c>
      <c r="H2944" s="8">
        <f t="shared" si="98"/>
        <v>366.50753655817556</v>
      </c>
      <c r="K2944" s="63"/>
      <c r="L2944" s="63"/>
      <c r="M2944" s="63"/>
    </row>
    <row r="2945" spans="2:13" outlineLevel="1">
      <c r="B2945" s="36">
        <v>42732</v>
      </c>
      <c r="C2945" s="37">
        <v>0.64583333333333337</v>
      </c>
      <c r="D2945" s="39">
        <v>2.5189560000000002</v>
      </c>
      <c r="E2945" s="39">
        <v>53.12</v>
      </c>
      <c r="F2945" s="11">
        <v>2.5182003132000004</v>
      </c>
      <c r="G2945" s="11">
        <v>53.624639999999999</v>
      </c>
      <c r="H2945" s="8">
        <f t="shared" si="98"/>
        <v>313.20207050636282</v>
      </c>
      <c r="K2945" s="63"/>
      <c r="L2945" s="63"/>
      <c r="M2945" s="63"/>
    </row>
    <row r="2946" spans="2:13" outlineLevel="1">
      <c r="B2946" s="36">
        <v>42732</v>
      </c>
      <c r="C2946" s="37">
        <v>0.66666666666666663</v>
      </c>
      <c r="D2946" s="39">
        <v>1.792508</v>
      </c>
      <c r="E2946" s="39">
        <v>62.62</v>
      </c>
      <c r="F2946" s="11">
        <v>1.7919702476000001</v>
      </c>
      <c r="G2946" s="11">
        <v>63.214890000000004</v>
      </c>
      <c r="H2946" s="8">
        <f t="shared" si="98"/>
        <v>205.69150198749327</v>
      </c>
      <c r="K2946" s="63"/>
      <c r="L2946" s="63"/>
      <c r="M2946" s="63"/>
    </row>
    <row r="2947" spans="2:13" outlineLevel="1">
      <c r="B2947" s="36">
        <v>42732</v>
      </c>
      <c r="C2947" s="37">
        <v>0.6875</v>
      </c>
      <c r="D2947" s="39">
        <v>1.2974000000000001</v>
      </c>
      <c r="E2947" s="39">
        <v>73.31</v>
      </c>
      <c r="F2947" s="11">
        <v>1.2970107800000001</v>
      </c>
      <c r="G2947" s="11">
        <v>74.006445000000014</v>
      </c>
      <c r="H2947" s="8">
        <f t="shared" si="98"/>
        <v>134.8807618855229</v>
      </c>
      <c r="K2947" s="63"/>
      <c r="L2947" s="63"/>
      <c r="M2947" s="63"/>
    </row>
    <row r="2948" spans="2:13" outlineLevel="1">
      <c r="B2948" s="36">
        <v>42732</v>
      </c>
      <c r="C2948" s="37">
        <v>0.70833333333333337</v>
      </c>
      <c r="D2948" s="39">
        <v>2.0591360000000001</v>
      </c>
      <c r="E2948" s="39">
        <v>103.86</v>
      </c>
      <c r="F2948" s="11">
        <v>2.0585182592</v>
      </c>
      <c r="G2948" s="11">
        <v>104.84667</v>
      </c>
      <c r="H2948" s="8">
        <f t="shared" si="98"/>
        <v>150.58746552628313</v>
      </c>
      <c r="K2948" s="63"/>
      <c r="L2948" s="63"/>
      <c r="M2948" s="63"/>
    </row>
    <row r="2949" spans="2:13" outlineLevel="1">
      <c r="B2949" s="36">
        <v>42732</v>
      </c>
      <c r="C2949" s="37">
        <v>0.72916666666666663</v>
      </c>
      <c r="D2949" s="39">
        <v>1.4048340000000001</v>
      </c>
      <c r="E2949" s="39">
        <v>70.760000000000005</v>
      </c>
      <c r="F2949" s="11">
        <v>1.4044125498000002</v>
      </c>
      <c r="G2949" s="11">
        <v>71.432220000000015</v>
      </c>
      <c r="H2949" s="8">
        <f t="shared" si="98"/>
        <v>149.66512763632545</v>
      </c>
      <c r="K2949" s="63"/>
      <c r="L2949" s="63"/>
      <c r="M2949" s="63"/>
    </row>
    <row r="2950" spans="2:13" outlineLevel="1">
      <c r="B2950" s="36">
        <v>42732</v>
      </c>
      <c r="C2950" s="37">
        <v>0.75</v>
      </c>
      <c r="D2950" s="39">
        <v>0.39924300000000001</v>
      </c>
      <c r="E2950" s="39">
        <v>61.32</v>
      </c>
      <c r="F2950" s="11">
        <v>0.39912322710000003</v>
      </c>
      <c r="G2950" s="11">
        <v>61.902540000000002</v>
      </c>
      <c r="H2950" s="8">
        <f t="shared" si="98"/>
        <v>46.337192893313166</v>
      </c>
      <c r="K2950" s="63"/>
      <c r="L2950" s="63"/>
      <c r="M2950" s="63"/>
    </row>
    <row r="2951" spans="2:13" outlineLevel="1">
      <c r="B2951" s="36">
        <v>42732</v>
      </c>
      <c r="C2951" s="37">
        <v>0.77083333333333337</v>
      </c>
      <c r="D2951" s="39">
        <v>0.5444159999999999</v>
      </c>
      <c r="E2951" s="39">
        <v>57.78</v>
      </c>
      <c r="F2951" s="11">
        <v>0.54425267519999987</v>
      </c>
      <c r="G2951" s="11">
        <v>58.328910000000008</v>
      </c>
      <c r="H2951" s="8">
        <f t="shared" si="98"/>
        <v>65.131310876599954</v>
      </c>
      <c r="K2951" s="63"/>
      <c r="L2951" s="63"/>
      <c r="M2951" s="63"/>
    </row>
    <row r="2952" spans="2:13" outlineLevel="1">
      <c r="B2952" s="36">
        <v>42732</v>
      </c>
      <c r="C2952" s="37">
        <v>0.79166666666666663</v>
      </c>
      <c r="D2952" s="39">
        <v>0.34976100000000004</v>
      </c>
      <c r="E2952" s="39">
        <v>58.65</v>
      </c>
      <c r="F2952" s="11">
        <v>0.34965607170000007</v>
      </c>
      <c r="G2952" s="11">
        <v>59.207174999999999</v>
      </c>
      <c r="H2952" s="8">
        <f t="shared" si="98"/>
        <v>41.536632535645559</v>
      </c>
      <c r="K2952" s="63"/>
      <c r="L2952" s="63"/>
      <c r="M2952" s="63"/>
    </row>
    <row r="2953" spans="2:13" outlineLevel="1">
      <c r="B2953" s="36">
        <v>42732</v>
      </c>
      <c r="C2953" s="37">
        <v>0.8125</v>
      </c>
      <c r="D2953" s="39">
        <v>4.7801999999999997E-2</v>
      </c>
      <c r="E2953" s="39">
        <v>60.96</v>
      </c>
      <c r="F2953" s="11">
        <v>4.7787659400000002E-2</v>
      </c>
      <c r="G2953" s="11">
        <v>61.539120000000004</v>
      </c>
      <c r="H2953" s="8">
        <f t="shared" si="98"/>
        <v>5.565392866864272</v>
      </c>
      <c r="K2953" s="63"/>
      <c r="L2953" s="63"/>
      <c r="M2953" s="63"/>
    </row>
    <row r="2954" spans="2:13" outlineLevel="1">
      <c r="B2954" s="36">
        <v>42732</v>
      </c>
      <c r="C2954" s="37">
        <v>0.83333333333333337</v>
      </c>
      <c r="D2954" s="39">
        <v>0</v>
      </c>
      <c r="E2954" s="39">
        <v>71.41</v>
      </c>
      <c r="F2954" s="11">
        <v>0</v>
      </c>
      <c r="G2954" s="11">
        <v>72.088395000000006</v>
      </c>
      <c r="H2954" s="8">
        <f t="shared" si="98"/>
        <v>0</v>
      </c>
      <c r="K2954" s="63"/>
      <c r="L2954" s="63"/>
      <c r="M2954" s="63"/>
    </row>
    <row r="2955" spans="2:13" outlineLevel="1">
      <c r="B2955" s="36">
        <v>42732</v>
      </c>
      <c r="C2955" s="37">
        <v>0.85416666666666663</v>
      </c>
      <c r="D2955" s="39">
        <v>0</v>
      </c>
      <c r="E2955" s="39">
        <v>73.569999999999993</v>
      </c>
      <c r="F2955" s="11">
        <v>0</v>
      </c>
      <c r="G2955" s="11">
        <v>74.268914999999993</v>
      </c>
      <c r="H2955" s="8">
        <f t="shared" si="98"/>
        <v>0</v>
      </c>
      <c r="K2955" s="63"/>
      <c r="L2955" s="63"/>
      <c r="M2955" s="63"/>
    </row>
    <row r="2956" spans="2:13" outlineLevel="1">
      <c r="B2956" s="36">
        <v>42732</v>
      </c>
      <c r="C2956" s="37">
        <v>0.875</v>
      </c>
      <c r="D2956" s="39">
        <v>0</v>
      </c>
      <c r="E2956" s="39">
        <v>61.9</v>
      </c>
      <c r="F2956" s="11">
        <v>0</v>
      </c>
      <c r="G2956" s="11">
        <v>62.488050000000001</v>
      </c>
      <c r="H2956" s="8">
        <f t="shared" si="98"/>
        <v>0</v>
      </c>
      <c r="K2956" s="63"/>
      <c r="L2956" s="63"/>
      <c r="M2956" s="63"/>
    </row>
    <row r="2957" spans="2:13" outlineLevel="1">
      <c r="B2957" s="36">
        <v>42732</v>
      </c>
      <c r="C2957" s="37">
        <v>0.89583333333333337</v>
      </c>
      <c r="D2957" s="39">
        <v>0</v>
      </c>
      <c r="E2957" s="39">
        <v>49.21</v>
      </c>
      <c r="F2957" s="11">
        <v>0</v>
      </c>
      <c r="G2957" s="11">
        <v>49.677495000000008</v>
      </c>
      <c r="H2957" s="8">
        <f t="shared" si="98"/>
        <v>0</v>
      </c>
      <c r="K2957" s="63"/>
      <c r="L2957" s="63"/>
      <c r="M2957" s="63"/>
    </row>
    <row r="2958" spans="2:13" outlineLevel="1">
      <c r="B2958" s="36">
        <v>42732</v>
      </c>
      <c r="C2958" s="37">
        <v>0.91666666666666663</v>
      </c>
      <c r="D2958" s="39">
        <v>0</v>
      </c>
      <c r="E2958" s="39">
        <v>44.39</v>
      </c>
      <c r="F2958" s="11">
        <v>0</v>
      </c>
      <c r="G2958" s="11">
        <v>44.811705000000003</v>
      </c>
      <c r="H2958" s="8">
        <f t="shared" si="98"/>
        <v>0</v>
      </c>
      <c r="K2958" s="63"/>
      <c r="L2958" s="63"/>
      <c r="M2958" s="63"/>
    </row>
    <row r="2959" spans="2:13" outlineLevel="1">
      <c r="B2959" s="36">
        <v>42732</v>
      </c>
      <c r="C2959" s="37">
        <v>0.9375</v>
      </c>
      <c r="D2959" s="39">
        <v>0</v>
      </c>
      <c r="E2959" s="39">
        <v>92.44</v>
      </c>
      <c r="F2959" s="11">
        <v>0</v>
      </c>
      <c r="G2959" s="11">
        <v>93.318179999999998</v>
      </c>
      <c r="H2959" s="8">
        <f t="shared" si="98"/>
        <v>0</v>
      </c>
      <c r="K2959" s="63"/>
      <c r="L2959" s="63"/>
      <c r="M2959" s="63"/>
    </row>
    <row r="2960" spans="2:13" outlineLevel="1">
      <c r="B2960" s="36">
        <v>42732</v>
      </c>
      <c r="C2960" s="37">
        <v>0.95833333333333337</v>
      </c>
      <c r="D2960" s="39">
        <v>0</v>
      </c>
      <c r="E2960" s="39">
        <v>55.38</v>
      </c>
      <c r="F2960" s="11">
        <v>0</v>
      </c>
      <c r="G2960" s="11">
        <v>55.906110000000005</v>
      </c>
      <c r="H2960" s="8">
        <f t="shared" si="98"/>
        <v>0</v>
      </c>
      <c r="K2960" s="63"/>
      <c r="L2960" s="63"/>
      <c r="M2960" s="63"/>
    </row>
    <row r="2961" spans="2:13" outlineLevel="1">
      <c r="B2961" s="36">
        <v>42732</v>
      </c>
      <c r="C2961" s="37">
        <v>0.97916666666666663</v>
      </c>
      <c r="D2961" s="39">
        <v>0</v>
      </c>
      <c r="E2961" s="39">
        <v>46.04</v>
      </c>
      <c r="F2961" s="11">
        <v>0</v>
      </c>
      <c r="G2961" s="11">
        <v>46.477380000000004</v>
      </c>
      <c r="H2961" s="8">
        <f t="shared" si="98"/>
        <v>0</v>
      </c>
      <c r="K2961" s="63"/>
      <c r="L2961" s="63"/>
      <c r="M2961" s="63"/>
    </row>
    <row r="2962" spans="2:13" outlineLevel="1">
      <c r="B2962" s="36">
        <v>42733</v>
      </c>
      <c r="C2962" s="37">
        <v>2.0833333333333332E-2</v>
      </c>
      <c r="D2962" s="39">
        <v>0</v>
      </c>
      <c r="E2962" s="39">
        <v>44.13</v>
      </c>
      <c r="F2962" s="11">
        <v>0</v>
      </c>
      <c r="G2962" s="11">
        <v>44.549235000000003</v>
      </c>
      <c r="H2962" s="8">
        <f t="shared" si="98"/>
        <v>0</v>
      </c>
      <c r="K2962" s="63"/>
      <c r="L2962" s="63"/>
      <c r="M2962" s="63"/>
    </row>
    <row r="2963" spans="2:13" outlineLevel="1">
      <c r="B2963" s="36">
        <v>42733</v>
      </c>
      <c r="C2963" s="37">
        <v>4.1666666666666664E-2</v>
      </c>
      <c r="D2963" s="39">
        <v>0</v>
      </c>
      <c r="E2963" s="39">
        <v>43.61</v>
      </c>
      <c r="F2963" s="11">
        <v>0</v>
      </c>
      <c r="G2963" s="11">
        <v>44.024295000000002</v>
      </c>
      <c r="H2963" s="8">
        <f t="shared" si="98"/>
        <v>0</v>
      </c>
      <c r="K2963" s="63"/>
      <c r="L2963" s="63"/>
      <c r="M2963" s="63"/>
    </row>
    <row r="2964" spans="2:13" outlineLevel="1">
      <c r="B2964" s="36">
        <v>42733</v>
      </c>
      <c r="C2964" s="37">
        <v>6.25E-2</v>
      </c>
      <c r="D2964" s="39">
        <v>0</v>
      </c>
      <c r="E2964" s="39">
        <v>42.28</v>
      </c>
      <c r="F2964" s="11">
        <v>0</v>
      </c>
      <c r="G2964" s="11">
        <v>42.681660000000001</v>
      </c>
      <c r="H2964" s="8">
        <f t="shared" si="98"/>
        <v>0</v>
      </c>
      <c r="K2964" s="63"/>
      <c r="L2964" s="63"/>
      <c r="M2964" s="63"/>
    </row>
    <row r="2965" spans="2:13" outlineLevel="1">
      <c r="B2965" s="36">
        <v>42733</v>
      </c>
      <c r="C2965" s="37">
        <v>8.3333333333333329E-2</v>
      </c>
      <c r="D2965" s="39">
        <v>0</v>
      </c>
      <c r="E2965" s="39">
        <v>45.3</v>
      </c>
      <c r="F2965" s="11">
        <v>0</v>
      </c>
      <c r="G2965" s="11">
        <v>45.730350000000001</v>
      </c>
      <c r="H2965" s="8">
        <f t="shared" si="98"/>
        <v>0</v>
      </c>
      <c r="K2965" s="63"/>
      <c r="L2965" s="63"/>
      <c r="M2965" s="63"/>
    </row>
    <row r="2966" spans="2:13" outlineLevel="1">
      <c r="B2966" s="36">
        <v>42733</v>
      </c>
      <c r="C2966" s="37">
        <v>0.10416666666666667</v>
      </c>
      <c r="D2966" s="39">
        <v>0</v>
      </c>
      <c r="E2966" s="39">
        <v>45.13</v>
      </c>
      <c r="F2966" s="11">
        <v>0</v>
      </c>
      <c r="G2966" s="11">
        <v>45.558735000000006</v>
      </c>
      <c r="H2966" s="8">
        <f t="shared" si="98"/>
        <v>0</v>
      </c>
      <c r="K2966" s="63"/>
      <c r="L2966" s="63"/>
      <c r="M2966" s="63"/>
    </row>
    <row r="2967" spans="2:13" outlineLevel="1">
      <c r="B2967" s="36">
        <v>42733</v>
      </c>
      <c r="C2967" s="37">
        <v>0.125</v>
      </c>
      <c r="D2967" s="39">
        <v>0</v>
      </c>
      <c r="E2967" s="39">
        <v>42.66</v>
      </c>
      <c r="F2967" s="11">
        <v>0</v>
      </c>
      <c r="G2967" s="11">
        <v>43.065269999999998</v>
      </c>
      <c r="H2967" s="8">
        <f t="shared" si="98"/>
        <v>0</v>
      </c>
      <c r="K2967" s="63"/>
      <c r="L2967" s="63"/>
      <c r="M2967" s="63"/>
    </row>
    <row r="2968" spans="2:13" outlineLevel="1">
      <c r="B2968" s="36">
        <v>42733</v>
      </c>
      <c r="C2968" s="37">
        <v>0.14583333333333334</v>
      </c>
      <c r="D2968" s="39">
        <v>0</v>
      </c>
      <c r="E2968" s="39">
        <v>40.200000000000003</v>
      </c>
      <c r="F2968" s="11">
        <v>0</v>
      </c>
      <c r="G2968" s="11">
        <v>40.581900000000005</v>
      </c>
      <c r="H2968" s="8">
        <f t="shared" si="98"/>
        <v>0</v>
      </c>
      <c r="K2968" s="63"/>
      <c r="L2968" s="63"/>
      <c r="M2968" s="63"/>
    </row>
    <row r="2969" spans="2:13" outlineLevel="1">
      <c r="B2969" s="36">
        <v>42733</v>
      </c>
      <c r="C2969" s="37">
        <v>0.16666666666666666</v>
      </c>
      <c r="D2969" s="39">
        <v>0</v>
      </c>
      <c r="E2969" s="39">
        <v>39.979999999999997</v>
      </c>
      <c r="F2969" s="11">
        <v>0</v>
      </c>
      <c r="G2969" s="11">
        <v>40.359809999999996</v>
      </c>
      <c r="H2969" s="8">
        <f t="shared" si="98"/>
        <v>0</v>
      </c>
      <c r="K2969" s="63"/>
      <c r="L2969" s="63"/>
      <c r="M2969" s="63"/>
    </row>
    <row r="2970" spans="2:13" outlineLevel="1">
      <c r="B2970" s="36">
        <v>42733</v>
      </c>
      <c r="C2970" s="37">
        <v>0.1875</v>
      </c>
      <c r="D2970" s="39">
        <v>0</v>
      </c>
      <c r="E2970" s="39">
        <v>46.1</v>
      </c>
      <c r="F2970" s="11">
        <v>0</v>
      </c>
      <c r="G2970" s="11">
        <v>46.537950000000002</v>
      </c>
      <c r="H2970" s="8">
        <f t="shared" si="98"/>
        <v>0</v>
      </c>
      <c r="K2970" s="63"/>
      <c r="L2970" s="63"/>
      <c r="M2970" s="63"/>
    </row>
    <row r="2971" spans="2:13" outlineLevel="1">
      <c r="B2971" s="36">
        <v>42733</v>
      </c>
      <c r="C2971" s="37">
        <v>0.20833333333333334</v>
      </c>
      <c r="D2971" s="39">
        <v>0</v>
      </c>
      <c r="E2971" s="39">
        <v>46.43</v>
      </c>
      <c r="F2971" s="11">
        <v>0</v>
      </c>
      <c r="G2971" s="11">
        <v>46.871085000000001</v>
      </c>
      <c r="H2971" s="8">
        <f t="shared" si="98"/>
        <v>0</v>
      </c>
      <c r="K2971" s="63"/>
      <c r="L2971" s="63"/>
      <c r="M2971" s="63"/>
    </row>
    <row r="2972" spans="2:13" outlineLevel="1">
      <c r="B2972" s="36">
        <v>42733</v>
      </c>
      <c r="C2972" s="37">
        <v>0.22916666666666666</v>
      </c>
      <c r="D2972" s="39">
        <v>7.9989999999999992E-3</v>
      </c>
      <c r="E2972" s="39">
        <v>39.99</v>
      </c>
      <c r="F2972" s="11">
        <v>7.9966003000000001E-3</v>
      </c>
      <c r="G2972" s="11">
        <v>40.369905000000003</v>
      </c>
      <c r="H2972" s="8">
        <f t="shared" si="98"/>
        <v>1.1005728589660284</v>
      </c>
      <c r="K2972" s="63"/>
      <c r="L2972" s="63"/>
      <c r="M2972" s="63"/>
    </row>
    <row r="2973" spans="2:13" outlineLevel="1">
      <c r="B2973" s="36">
        <v>42733</v>
      </c>
      <c r="C2973" s="37">
        <v>0.25</v>
      </c>
      <c r="D2973" s="39">
        <v>0.18250400000000003</v>
      </c>
      <c r="E2973" s="39">
        <v>43.15</v>
      </c>
      <c r="F2973" s="11">
        <v>0.18244924880000005</v>
      </c>
      <c r="G2973" s="11">
        <v>43.559925</v>
      </c>
      <c r="H2973" s="8">
        <f t="shared" si="98"/>
        <v>24.528490692365668</v>
      </c>
      <c r="K2973" s="63"/>
      <c r="L2973" s="63"/>
      <c r="M2973" s="63"/>
    </row>
    <row r="2974" spans="2:13" outlineLevel="1">
      <c r="B2974" s="36">
        <v>42733</v>
      </c>
      <c r="C2974" s="37">
        <v>0.27083333333333331</v>
      </c>
      <c r="D2974" s="39">
        <v>0.60903499999999999</v>
      </c>
      <c r="E2974" s="39">
        <v>47.23</v>
      </c>
      <c r="F2974" s="11">
        <v>0.60885228950000003</v>
      </c>
      <c r="G2974" s="11">
        <v>47.678685000000002</v>
      </c>
      <c r="H2974" s="8">
        <f t="shared" si="98"/>
        <v>79.3464310084007</v>
      </c>
      <c r="K2974" s="63"/>
      <c r="L2974" s="63"/>
      <c r="M2974" s="63"/>
    </row>
    <row r="2975" spans="2:13" outlineLevel="1">
      <c r="B2975" s="36">
        <v>42733</v>
      </c>
      <c r="C2975" s="37">
        <v>0.29166666666666669</v>
      </c>
      <c r="D2975" s="39">
        <v>1.0198690000000001</v>
      </c>
      <c r="E2975" s="39">
        <v>45.72</v>
      </c>
      <c r="F2975" s="11">
        <v>1.0195630393000001</v>
      </c>
      <c r="G2975" s="11">
        <v>46.154340000000005</v>
      </c>
      <c r="H2975" s="8">
        <f t="shared" si="98"/>
        <v>134.42496182811448</v>
      </c>
      <c r="K2975" s="63"/>
      <c r="L2975" s="63"/>
      <c r="M2975" s="63"/>
    </row>
    <row r="2976" spans="2:13" outlineLevel="1">
      <c r="B2976" s="36">
        <v>42733</v>
      </c>
      <c r="C2976" s="37">
        <v>0.3125</v>
      </c>
      <c r="D2976" s="39">
        <v>0.881749</v>
      </c>
      <c r="E2976" s="39">
        <v>38.44</v>
      </c>
      <c r="F2976" s="11">
        <v>0.88148447530000007</v>
      </c>
      <c r="G2976" s="11">
        <v>38.80518</v>
      </c>
      <c r="H2976" s="8">
        <f t="shared" si="98"/>
        <v>122.69807287217795</v>
      </c>
      <c r="K2976" s="63"/>
      <c r="L2976" s="63"/>
      <c r="M2976" s="63"/>
    </row>
    <row r="2977" spans="2:13" outlineLevel="1">
      <c r="B2977" s="36">
        <v>42733</v>
      </c>
      <c r="C2977" s="37">
        <v>0.33333333333333331</v>
      </c>
      <c r="D2977" s="39">
        <v>1.665678</v>
      </c>
      <c r="E2977" s="39">
        <v>47.01</v>
      </c>
      <c r="F2977" s="11">
        <v>1.6651782965999999</v>
      </c>
      <c r="G2977" s="11">
        <v>47.456595</v>
      </c>
      <c r="H2977" s="8">
        <f t="shared" si="98"/>
        <v>217.37804477026393</v>
      </c>
      <c r="K2977" s="63"/>
      <c r="L2977" s="63"/>
      <c r="M2977" s="63"/>
    </row>
    <row r="2978" spans="2:13" outlineLevel="1">
      <c r="B2978" s="36">
        <v>42733</v>
      </c>
      <c r="C2978" s="37">
        <v>0.35416666666666669</v>
      </c>
      <c r="D2978" s="39">
        <v>1.5074940000000001</v>
      </c>
      <c r="E2978" s="39">
        <v>52.56</v>
      </c>
      <c r="F2978" s="11">
        <v>1.5070417518000001</v>
      </c>
      <c r="G2978" s="11">
        <v>53.059320000000007</v>
      </c>
      <c r="H2978" s="8">
        <f t="shared" si="98"/>
        <v>188.29082125828322</v>
      </c>
      <c r="K2978" s="63"/>
      <c r="L2978" s="63"/>
      <c r="M2978" s="63"/>
    </row>
    <row r="2979" spans="2:13" outlineLevel="1">
      <c r="B2979" s="36">
        <v>42733</v>
      </c>
      <c r="C2979" s="37">
        <v>0.375</v>
      </c>
      <c r="D2979" s="39">
        <v>1.2551880000000002</v>
      </c>
      <c r="E2979" s="39">
        <v>52.41</v>
      </c>
      <c r="F2979" s="11">
        <v>1.2548114436000002</v>
      </c>
      <c r="G2979" s="11">
        <v>52.907895000000003</v>
      </c>
      <c r="H2979" s="8">
        <f t="shared" si="98"/>
        <v>156.96700485801281</v>
      </c>
      <c r="K2979" s="63"/>
      <c r="L2979" s="63"/>
      <c r="M2979" s="63"/>
    </row>
    <row r="2980" spans="2:13" outlineLevel="1">
      <c r="B2980" s="36">
        <v>42733</v>
      </c>
      <c r="C2980" s="37">
        <v>0.39583333333333331</v>
      </c>
      <c r="D2980" s="39">
        <v>1.7115239999999998</v>
      </c>
      <c r="E2980" s="39">
        <v>56.23</v>
      </c>
      <c r="F2980" s="11">
        <v>1.7110105428</v>
      </c>
      <c r="G2980" s="11">
        <v>56.764184999999998</v>
      </c>
      <c r="H2980" s="8">
        <f t="shared" si="98"/>
        <v>207.43575762995039</v>
      </c>
      <c r="K2980" s="63"/>
      <c r="L2980" s="63"/>
      <c r="M2980" s="63"/>
    </row>
    <row r="2981" spans="2:13" outlineLevel="1">
      <c r="B2981" s="36">
        <v>42733</v>
      </c>
      <c r="C2981" s="37">
        <v>0.41666666666666669</v>
      </c>
      <c r="D2981" s="39">
        <v>1.9744970000000002</v>
      </c>
      <c r="E2981" s="39">
        <v>61.06</v>
      </c>
      <c r="F2981" s="11">
        <v>1.9739046509000002</v>
      </c>
      <c r="G2981" s="11">
        <v>61.640070000000009</v>
      </c>
      <c r="H2981" s="8">
        <f t="shared" si="98"/>
        <v>229.68340700539844</v>
      </c>
      <c r="K2981" s="63"/>
      <c r="L2981" s="63"/>
      <c r="M2981" s="63"/>
    </row>
    <row r="2982" spans="2:13" outlineLevel="1">
      <c r="B2982" s="36">
        <v>42733</v>
      </c>
      <c r="C2982" s="37">
        <v>0.4375</v>
      </c>
      <c r="D2982" s="39">
        <v>2.0365790000000001</v>
      </c>
      <c r="E2982" s="39">
        <v>50.4</v>
      </c>
      <c r="F2982" s="11">
        <v>2.0359680263000004</v>
      </c>
      <c r="G2982" s="11">
        <v>50.878799999999998</v>
      </c>
      <c r="H2982" s="8">
        <f t="shared" si="98"/>
        <v>258.8146986648876</v>
      </c>
      <c r="K2982" s="63"/>
      <c r="L2982" s="63"/>
      <c r="M2982" s="63"/>
    </row>
    <row r="2983" spans="2:13" outlineLevel="1">
      <c r="B2983" s="36">
        <v>42733</v>
      </c>
      <c r="C2983" s="37">
        <v>0.45833333333333331</v>
      </c>
      <c r="D2983" s="39">
        <v>2.4857320000000001</v>
      </c>
      <c r="E2983" s="39">
        <v>54.71</v>
      </c>
      <c r="F2983" s="11">
        <v>2.4849862804000002</v>
      </c>
      <c r="G2983" s="11">
        <v>55.229745000000001</v>
      </c>
      <c r="H2983" s="8">
        <f t="shared" si="98"/>
        <v>305.08239931620949</v>
      </c>
      <c r="K2983" s="63"/>
      <c r="L2983" s="63"/>
      <c r="M2983" s="63"/>
    </row>
    <row r="2984" spans="2:13" outlineLevel="1">
      <c r="B2984" s="36">
        <v>42733</v>
      </c>
      <c r="C2984" s="37">
        <v>0.47916666666666669</v>
      </c>
      <c r="D2984" s="39">
        <v>2.7525749999999998</v>
      </c>
      <c r="E2984" s="39">
        <v>54.92</v>
      </c>
      <c r="F2984" s="11">
        <v>2.7517492275</v>
      </c>
      <c r="G2984" s="11">
        <v>55.441740000000003</v>
      </c>
      <c r="H2984" s="8">
        <f t="shared" si="98"/>
        <v>337.24959727874409</v>
      </c>
      <c r="K2984" s="63"/>
      <c r="L2984" s="63"/>
      <c r="M2984" s="63"/>
    </row>
    <row r="2985" spans="2:13" outlineLevel="1">
      <c r="B2985" s="36">
        <v>42733</v>
      </c>
      <c r="C2985" s="37">
        <v>0.5</v>
      </c>
      <c r="D2985" s="39">
        <v>3.3373980000000003</v>
      </c>
      <c r="E2985" s="39">
        <v>55.95</v>
      </c>
      <c r="F2985" s="11">
        <v>3.3363967806000003</v>
      </c>
      <c r="G2985" s="11">
        <v>56.481525000000005</v>
      </c>
      <c r="H2985" s="8">
        <f t="shared" si="98"/>
        <v>405.43384877342163</v>
      </c>
      <c r="K2985" s="63"/>
      <c r="L2985" s="63"/>
      <c r="M2985" s="63"/>
    </row>
    <row r="2986" spans="2:13" outlineLevel="1">
      <c r="B2986" s="36">
        <v>42733</v>
      </c>
      <c r="C2986" s="37">
        <v>0.52083333333333337</v>
      </c>
      <c r="D2986" s="39">
        <v>3.1545290000000006</v>
      </c>
      <c r="E2986" s="39">
        <v>65.510000000000005</v>
      </c>
      <c r="F2986" s="11">
        <v>3.1535826413000008</v>
      </c>
      <c r="G2986" s="11">
        <v>66.132345000000015</v>
      </c>
      <c r="H2986" s="8">
        <f t="shared" si="98"/>
        <v>352.78389493093721</v>
      </c>
      <c r="K2986" s="63"/>
      <c r="L2986" s="63"/>
      <c r="M2986" s="63"/>
    </row>
    <row r="2987" spans="2:13" outlineLevel="1">
      <c r="B2987" s="36">
        <v>42733</v>
      </c>
      <c r="C2987" s="37">
        <v>0.54166666666666663</v>
      </c>
      <c r="D2987" s="39">
        <v>2.7975410000000003</v>
      </c>
      <c r="E2987" s="39">
        <v>54.85</v>
      </c>
      <c r="F2987" s="11">
        <v>2.7967017377000003</v>
      </c>
      <c r="G2987" s="11">
        <v>55.371075000000005</v>
      </c>
      <c r="H2987" s="8">
        <f t="shared" si="98"/>
        <v>342.95652763978302</v>
      </c>
      <c r="K2987" s="63"/>
      <c r="L2987" s="63"/>
      <c r="M2987" s="63"/>
    </row>
    <row r="2988" spans="2:13" outlineLevel="1">
      <c r="B2988" s="36">
        <v>42733</v>
      </c>
      <c r="C2988" s="37">
        <v>0.5625</v>
      </c>
      <c r="D2988" s="39">
        <v>2.5746519999999999</v>
      </c>
      <c r="E2988" s="39">
        <v>55.12</v>
      </c>
      <c r="F2988" s="11">
        <v>2.5738796044000001</v>
      </c>
      <c r="G2988" s="11">
        <v>55.643639999999998</v>
      </c>
      <c r="H2988" s="8">
        <f t="shared" si="98"/>
        <v>314.93053947262399</v>
      </c>
      <c r="K2988" s="63"/>
      <c r="L2988" s="63"/>
      <c r="M2988" s="63"/>
    </row>
    <row r="2989" spans="2:13" outlineLevel="1">
      <c r="B2989" s="36">
        <v>42733</v>
      </c>
      <c r="C2989" s="37">
        <v>0.58333333333333337</v>
      </c>
      <c r="D2989" s="39">
        <v>2.2397269999999998</v>
      </c>
      <c r="E2989" s="39">
        <v>65.88</v>
      </c>
      <c r="F2989" s="11">
        <v>2.2390550818999997</v>
      </c>
      <c r="G2989" s="11">
        <v>66.505859999999998</v>
      </c>
      <c r="H2989" s="8">
        <f t="shared" si="98"/>
        <v>249.64152076907004</v>
      </c>
      <c r="K2989" s="63"/>
      <c r="L2989" s="63"/>
      <c r="M2989" s="63"/>
    </row>
    <row r="2990" spans="2:13" outlineLevel="1">
      <c r="B2990" s="36">
        <v>42733</v>
      </c>
      <c r="C2990" s="37">
        <v>0.60416666666666663</v>
      </c>
      <c r="D2990" s="39">
        <v>1.4035009999999999</v>
      </c>
      <c r="E2990" s="39">
        <v>60.64</v>
      </c>
      <c r="F2990" s="11">
        <v>1.4030799496999999</v>
      </c>
      <c r="G2990" s="11">
        <v>61.216080000000005</v>
      </c>
      <c r="H2990" s="8">
        <f t="shared" si="98"/>
        <v>163.85717659936881</v>
      </c>
      <c r="K2990" s="63"/>
      <c r="L2990" s="63"/>
      <c r="M2990" s="63"/>
    </row>
    <row r="2991" spans="2:13" outlineLevel="1">
      <c r="B2991" s="36">
        <v>42733</v>
      </c>
      <c r="C2991" s="37">
        <v>0.625</v>
      </c>
      <c r="D2991" s="39">
        <v>1.505322</v>
      </c>
      <c r="E2991" s="39">
        <v>54.38</v>
      </c>
      <c r="F2991" s="11">
        <v>1.5048704034</v>
      </c>
      <c r="G2991" s="11">
        <v>54.896610000000003</v>
      </c>
      <c r="H2991" s="8">
        <f t="shared" ref="H2991:H3054" si="99">F2991*($B$6-G2991)</f>
        <v>185.25464816920751</v>
      </c>
      <c r="K2991" s="63"/>
      <c r="L2991" s="63"/>
      <c r="M2991" s="63"/>
    </row>
    <row r="2992" spans="2:13" outlineLevel="1">
      <c r="B2992" s="36">
        <v>42733</v>
      </c>
      <c r="C2992" s="37">
        <v>0.64583333333333337</v>
      </c>
      <c r="D2992" s="39">
        <v>1.2908199999999999</v>
      </c>
      <c r="E2992" s="39">
        <v>53.94</v>
      </c>
      <c r="F2992" s="11">
        <v>1.2904327539999998</v>
      </c>
      <c r="G2992" s="11">
        <v>54.45243</v>
      </c>
      <c r="H2992" s="8">
        <f t="shared" si="99"/>
        <v>159.42983100510776</v>
      </c>
      <c r="K2992" s="63"/>
      <c r="L2992" s="63"/>
      <c r="M2992" s="63"/>
    </row>
    <row r="2993" spans="2:13" outlineLevel="1">
      <c r="B2993" s="36">
        <v>42733</v>
      </c>
      <c r="C2993" s="37">
        <v>0.66666666666666663</v>
      </c>
      <c r="D2993" s="39">
        <v>1.3789650000000002</v>
      </c>
      <c r="E2993" s="39">
        <v>51.41</v>
      </c>
      <c r="F2993" s="11">
        <v>1.3785513105000002</v>
      </c>
      <c r="G2993" s="11">
        <v>51.898395000000001</v>
      </c>
      <c r="H2993" s="8">
        <f t="shared" si="99"/>
        <v>173.83753282890339</v>
      </c>
      <c r="K2993" s="63"/>
      <c r="L2993" s="63"/>
      <c r="M2993" s="63"/>
    </row>
    <row r="2994" spans="2:13" outlineLevel="1">
      <c r="B2994" s="36">
        <v>42733</v>
      </c>
      <c r="C2994" s="37">
        <v>0.6875</v>
      </c>
      <c r="D2994" s="39">
        <v>0.78169100000000002</v>
      </c>
      <c r="E2994" s="39">
        <v>173.64</v>
      </c>
      <c r="F2994" s="11">
        <v>0.78145649270000006</v>
      </c>
      <c r="G2994" s="11">
        <v>175.28958</v>
      </c>
      <c r="H2994" s="8">
        <f t="shared" si="99"/>
        <v>2.1180753069439335</v>
      </c>
      <c r="K2994" s="63"/>
      <c r="L2994" s="63"/>
      <c r="M2994" s="63"/>
    </row>
    <row r="2995" spans="2:13" outlineLevel="1">
      <c r="B2995" s="36">
        <v>42733</v>
      </c>
      <c r="C2995" s="37">
        <v>0.70833333333333337</v>
      </c>
      <c r="D2995" s="39">
        <v>0.75754199999999994</v>
      </c>
      <c r="E2995" s="39">
        <v>55.84</v>
      </c>
      <c r="F2995" s="11">
        <v>0.75731473739999999</v>
      </c>
      <c r="G2995" s="11">
        <v>56.370480000000008</v>
      </c>
      <c r="H2995" s="8">
        <f t="shared" si="99"/>
        <v>92.111827998888032</v>
      </c>
      <c r="K2995" s="63"/>
      <c r="L2995" s="63"/>
      <c r="M2995" s="63"/>
    </row>
    <row r="2996" spans="2:13" outlineLevel="1">
      <c r="B2996" s="36">
        <v>42733</v>
      </c>
      <c r="C2996" s="37">
        <v>0.72916666666666663</v>
      </c>
      <c r="D2996" s="39">
        <v>0.55372700000000008</v>
      </c>
      <c r="E2996" s="39">
        <v>46.6</v>
      </c>
      <c r="F2996" s="11">
        <v>0.55356088190000008</v>
      </c>
      <c r="G2996" s="11">
        <v>47.042700000000004</v>
      </c>
      <c r="H2996" s="8">
        <f t="shared" si="99"/>
        <v>72.492838479242877</v>
      </c>
      <c r="K2996" s="63"/>
      <c r="L2996" s="63"/>
      <c r="M2996" s="63"/>
    </row>
    <row r="2997" spans="2:13" outlineLevel="1">
      <c r="B2997" s="36">
        <v>42733</v>
      </c>
      <c r="C2997" s="37">
        <v>0.75</v>
      </c>
      <c r="D2997" s="39">
        <v>0.219856</v>
      </c>
      <c r="E2997" s="39">
        <v>53.55</v>
      </c>
      <c r="F2997" s="11">
        <v>0.21979004320000001</v>
      </c>
      <c r="G2997" s="11">
        <v>54.058725000000003</v>
      </c>
      <c r="H2997" s="8">
        <f t="shared" si="99"/>
        <v>27.241058186513079</v>
      </c>
      <c r="K2997" s="63"/>
      <c r="L2997" s="63"/>
      <c r="M2997" s="63"/>
    </row>
    <row r="2998" spans="2:13" outlineLevel="1">
      <c r="B2998" s="36">
        <v>42733</v>
      </c>
      <c r="C2998" s="37">
        <v>0.77083333333333337</v>
      </c>
      <c r="D2998" s="39">
        <v>0.111454</v>
      </c>
      <c r="E2998" s="39">
        <v>49.98</v>
      </c>
      <c r="F2998" s="11">
        <v>0.1114205638</v>
      </c>
      <c r="G2998" s="11">
        <v>50.454810000000002</v>
      </c>
      <c r="H2998" s="8">
        <f t="shared" si="99"/>
        <v>14.211156979778121</v>
      </c>
      <c r="K2998" s="63"/>
      <c r="L2998" s="63"/>
      <c r="M2998" s="63"/>
    </row>
    <row r="2999" spans="2:13" outlineLevel="1">
      <c r="B2999" s="36">
        <v>42733</v>
      </c>
      <c r="C2999" s="37">
        <v>0.79166666666666663</v>
      </c>
      <c r="D2999" s="39">
        <v>5.9135E-2</v>
      </c>
      <c r="E2999" s="39">
        <v>73.87</v>
      </c>
      <c r="F2999" s="11">
        <v>5.9117259500000005E-2</v>
      </c>
      <c r="G2999" s="11">
        <v>74.571765000000013</v>
      </c>
      <c r="H2999" s="8">
        <f t="shared" si="99"/>
        <v>6.1143938081219824</v>
      </c>
      <c r="K2999" s="63"/>
      <c r="L2999" s="63"/>
      <c r="M2999" s="63"/>
    </row>
    <row r="3000" spans="2:13" outlineLevel="1">
      <c r="B3000" s="36">
        <v>42733</v>
      </c>
      <c r="C3000" s="37">
        <v>0.8125</v>
      </c>
      <c r="D3000" s="39">
        <v>4.7300000000000007E-3</v>
      </c>
      <c r="E3000" s="39">
        <v>68.95</v>
      </c>
      <c r="F3000" s="11">
        <v>4.7285810000000008E-3</v>
      </c>
      <c r="G3000" s="11">
        <v>69.605025000000012</v>
      </c>
      <c r="H3000" s="8">
        <f t="shared" si="99"/>
        <v>0.51255441928047507</v>
      </c>
      <c r="K3000" s="63"/>
      <c r="L3000" s="63"/>
      <c r="M3000" s="63"/>
    </row>
    <row r="3001" spans="2:13" outlineLevel="1">
      <c r="B3001" s="36">
        <v>42733</v>
      </c>
      <c r="C3001" s="37">
        <v>0.83333333333333337</v>
      </c>
      <c r="D3001" s="39">
        <v>0</v>
      </c>
      <c r="E3001" s="39">
        <v>76.33</v>
      </c>
      <c r="F3001" s="11">
        <v>0</v>
      </c>
      <c r="G3001" s="11">
        <v>77.055135000000007</v>
      </c>
      <c r="H3001" s="8">
        <f t="shared" si="99"/>
        <v>0</v>
      </c>
      <c r="K3001" s="63"/>
      <c r="L3001" s="63"/>
      <c r="M3001" s="63"/>
    </row>
    <row r="3002" spans="2:13" outlineLevel="1">
      <c r="B3002" s="36">
        <v>42733</v>
      </c>
      <c r="C3002" s="37">
        <v>0.85416666666666663</v>
      </c>
      <c r="D3002" s="39">
        <v>0</v>
      </c>
      <c r="E3002" s="39">
        <v>59.9</v>
      </c>
      <c r="F3002" s="11">
        <v>0</v>
      </c>
      <c r="G3002" s="11">
        <v>60.469050000000003</v>
      </c>
      <c r="H3002" s="8">
        <f t="shared" si="99"/>
        <v>0</v>
      </c>
      <c r="K3002" s="63"/>
      <c r="L3002" s="63"/>
      <c r="M3002" s="63"/>
    </row>
    <row r="3003" spans="2:13" outlineLevel="1">
      <c r="B3003" s="36">
        <v>42733</v>
      </c>
      <c r="C3003" s="37">
        <v>0.875</v>
      </c>
      <c r="D3003" s="39">
        <v>0</v>
      </c>
      <c r="E3003" s="39">
        <v>51.92</v>
      </c>
      <c r="F3003" s="11">
        <v>0</v>
      </c>
      <c r="G3003" s="11">
        <v>52.413240000000002</v>
      </c>
      <c r="H3003" s="8">
        <f t="shared" si="99"/>
        <v>0</v>
      </c>
      <c r="K3003" s="63"/>
      <c r="L3003" s="63"/>
      <c r="M3003" s="63"/>
    </row>
    <row r="3004" spans="2:13" outlineLevel="1">
      <c r="B3004" s="36">
        <v>42733</v>
      </c>
      <c r="C3004" s="37">
        <v>0.89583333333333337</v>
      </c>
      <c r="D3004" s="39">
        <v>0</v>
      </c>
      <c r="E3004" s="39">
        <v>49.79</v>
      </c>
      <c r="F3004" s="11">
        <v>0</v>
      </c>
      <c r="G3004" s="11">
        <v>50.263005</v>
      </c>
      <c r="H3004" s="8">
        <f t="shared" si="99"/>
        <v>0</v>
      </c>
      <c r="K3004" s="63"/>
      <c r="L3004" s="63"/>
      <c r="M3004" s="63"/>
    </row>
    <row r="3005" spans="2:13" outlineLevel="1">
      <c r="B3005" s="36">
        <v>42733</v>
      </c>
      <c r="C3005" s="37">
        <v>0.91666666666666663</v>
      </c>
      <c r="D3005" s="39">
        <v>0</v>
      </c>
      <c r="E3005" s="39">
        <v>48.46</v>
      </c>
      <c r="F3005" s="11">
        <v>0</v>
      </c>
      <c r="G3005" s="11">
        <v>48.920370000000005</v>
      </c>
      <c r="H3005" s="8">
        <f t="shared" si="99"/>
        <v>0</v>
      </c>
      <c r="K3005" s="63"/>
      <c r="L3005" s="63"/>
      <c r="M3005" s="63"/>
    </row>
    <row r="3006" spans="2:13" outlineLevel="1">
      <c r="B3006" s="36">
        <v>42733</v>
      </c>
      <c r="C3006" s="37">
        <v>0.9375</v>
      </c>
      <c r="D3006" s="39">
        <v>0</v>
      </c>
      <c r="E3006" s="39">
        <v>113.55</v>
      </c>
      <c r="F3006" s="11">
        <v>0</v>
      </c>
      <c r="G3006" s="11">
        <v>114.628725</v>
      </c>
      <c r="H3006" s="8">
        <f t="shared" si="99"/>
        <v>0</v>
      </c>
      <c r="K3006" s="63"/>
      <c r="L3006" s="63"/>
      <c r="M3006" s="63"/>
    </row>
    <row r="3007" spans="2:13" outlineLevel="1">
      <c r="B3007" s="36">
        <v>42733</v>
      </c>
      <c r="C3007" s="37">
        <v>0.95833333333333337</v>
      </c>
      <c r="D3007" s="39">
        <v>0</v>
      </c>
      <c r="E3007" s="39">
        <v>71.13</v>
      </c>
      <c r="F3007" s="11">
        <v>0</v>
      </c>
      <c r="G3007" s="11">
        <v>71.805734999999999</v>
      </c>
      <c r="H3007" s="8">
        <f t="shared" si="99"/>
        <v>0</v>
      </c>
      <c r="K3007" s="63"/>
      <c r="L3007" s="63"/>
      <c r="M3007" s="63"/>
    </row>
    <row r="3008" spans="2:13" outlineLevel="1">
      <c r="B3008" s="36">
        <v>42733</v>
      </c>
      <c r="C3008" s="37">
        <v>0.97916666666666663</v>
      </c>
      <c r="D3008" s="39">
        <v>0</v>
      </c>
      <c r="E3008" s="39">
        <v>61.08</v>
      </c>
      <c r="F3008" s="11">
        <v>0</v>
      </c>
      <c r="G3008" s="11">
        <v>61.660260000000001</v>
      </c>
      <c r="H3008" s="8">
        <f t="shared" si="99"/>
        <v>0</v>
      </c>
      <c r="K3008" s="63"/>
      <c r="L3008" s="63"/>
      <c r="M3008" s="63"/>
    </row>
    <row r="3009" spans="2:13" outlineLevel="1">
      <c r="B3009" s="36">
        <v>42734</v>
      </c>
      <c r="C3009" s="37">
        <v>2.0833333333333332E-2</v>
      </c>
      <c r="D3009" s="39">
        <v>0</v>
      </c>
      <c r="E3009" s="39">
        <v>48.83</v>
      </c>
      <c r="F3009" s="11">
        <v>0</v>
      </c>
      <c r="G3009" s="11">
        <v>49.293885000000003</v>
      </c>
      <c r="H3009" s="8">
        <f t="shared" si="99"/>
        <v>0</v>
      </c>
      <c r="K3009" s="63"/>
      <c r="L3009" s="63"/>
      <c r="M3009" s="63"/>
    </row>
    <row r="3010" spans="2:13" outlineLevel="1">
      <c r="B3010" s="36">
        <v>42734</v>
      </c>
      <c r="C3010" s="37">
        <v>4.1666666666666664E-2</v>
      </c>
      <c r="D3010" s="39">
        <v>0</v>
      </c>
      <c r="E3010" s="39">
        <v>43.82</v>
      </c>
      <c r="F3010" s="11">
        <v>0</v>
      </c>
      <c r="G3010" s="11">
        <v>44.236290000000004</v>
      </c>
      <c r="H3010" s="8">
        <f t="shared" si="99"/>
        <v>0</v>
      </c>
      <c r="K3010" s="63"/>
      <c r="L3010" s="63"/>
      <c r="M3010" s="63"/>
    </row>
    <row r="3011" spans="2:13" outlineLevel="1">
      <c r="B3011" s="36">
        <v>42734</v>
      </c>
      <c r="C3011" s="37">
        <v>6.25E-2</v>
      </c>
      <c r="D3011" s="39">
        <v>0</v>
      </c>
      <c r="E3011" s="39">
        <v>40.17</v>
      </c>
      <c r="F3011" s="11">
        <v>0</v>
      </c>
      <c r="G3011" s="11">
        <v>40.551615000000005</v>
      </c>
      <c r="H3011" s="8">
        <f t="shared" si="99"/>
        <v>0</v>
      </c>
      <c r="K3011" s="63"/>
      <c r="L3011" s="63"/>
      <c r="M3011" s="63"/>
    </row>
    <row r="3012" spans="2:13" outlineLevel="1">
      <c r="B3012" s="36">
        <v>42734</v>
      </c>
      <c r="C3012" s="37">
        <v>8.3333333333333329E-2</v>
      </c>
      <c r="D3012" s="39">
        <v>0</v>
      </c>
      <c r="E3012" s="39">
        <v>45.05</v>
      </c>
      <c r="F3012" s="11">
        <v>0</v>
      </c>
      <c r="G3012" s="11">
        <v>45.477975000000001</v>
      </c>
      <c r="H3012" s="8">
        <f t="shared" si="99"/>
        <v>0</v>
      </c>
      <c r="K3012" s="63"/>
      <c r="L3012" s="63"/>
      <c r="M3012" s="63"/>
    </row>
    <row r="3013" spans="2:13" outlineLevel="1">
      <c r="B3013" s="36">
        <v>42734</v>
      </c>
      <c r="C3013" s="37">
        <v>0.10416666666666667</v>
      </c>
      <c r="D3013" s="39">
        <v>0</v>
      </c>
      <c r="E3013" s="39">
        <v>45.07</v>
      </c>
      <c r="F3013" s="11">
        <v>0</v>
      </c>
      <c r="G3013" s="11">
        <v>45.498165</v>
      </c>
      <c r="H3013" s="8">
        <f t="shared" si="99"/>
        <v>0</v>
      </c>
      <c r="K3013" s="63"/>
      <c r="L3013" s="63"/>
      <c r="M3013" s="63"/>
    </row>
    <row r="3014" spans="2:13" outlineLevel="1">
      <c r="B3014" s="36">
        <v>42734</v>
      </c>
      <c r="C3014" s="37">
        <v>0.125</v>
      </c>
      <c r="D3014" s="39">
        <v>0</v>
      </c>
      <c r="E3014" s="39">
        <v>43.07</v>
      </c>
      <c r="F3014" s="11">
        <v>0</v>
      </c>
      <c r="G3014" s="11">
        <v>43.479165000000002</v>
      </c>
      <c r="H3014" s="8">
        <f t="shared" si="99"/>
        <v>0</v>
      </c>
      <c r="K3014" s="63"/>
      <c r="L3014" s="63"/>
      <c r="M3014" s="63"/>
    </row>
    <row r="3015" spans="2:13" outlineLevel="1">
      <c r="B3015" s="36">
        <v>42734</v>
      </c>
      <c r="C3015" s="37">
        <v>0.14583333333333334</v>
      </c>
      <c r="D3015" s="39">
        <v>0</v>
      </c>
      <c r="E3015" s="39">
        <v>44.1</v>
      </c>
      <c r="F3015" s="11">
        <v>0</v>
      </c>
      <c r="G3015" s="11">
        <v>44.518950000000004</v>
      </c>
      <c r="H3015" s="8">
        <f t="shared" si="99"/>
        <v>0</v>
      </c>
      <c r="K3015" s="63"/>
      <c r="L3015" s="63"/>
      <c r="M3015" s="63"/>
    </row>
    <row r="3016" spans="2:13" outlineLevel="1">
      <c r="B3016" s="36">
        <v>42734</v>
      </c>
      <c r="C3016" s="37">
        <v>0.16666666666666666</v>
      </c>
      <c r="D3016" s="39">
        <v>0</v>
      </c>
      <c r="E3016" s="39">
        <v>44.1</v>
      </c>
      <c r="F3016" s="11">
        <v>0</v>
      </c>
      <c r="G3016" s="11">
        <v>44.518950000000004</v>
      </c>
      <c r="H3016" s="8">
        <f t="shared" si="99"/>
        <v>0</v>
      </c>
      <c r="K3016" s="63"/>
      <c r="L3016" s="63"/>
      <c r="M3016" s="63"/>
    </row>
    <row r="3017" spans="2:13" outlineLevel="1">
      <c r="B3017" s="36">
        <v>42734</v>
      </c>
      <c r="C3017" s="37">
        <v>0.1875</v>
      </c>
      <c r="D3017" s="39">
        <v>0</v>
      </c>
      <c r="E3017" s="39">
        <v>45.58</v>
      </c>
      <c r="F3017" s="11">
        <v>0</v>
      </c>
      <c r="G3017" s="11">
        <v>46.013010000000001</v>
      </c>
      <c r="H3017" s="8">
        <f t="shared" si="99"/>
        <v>0</v>
      </c>
      <c r="K3017" s="63"/>
      <c r="L3017" s="63"/>
      <c r="M3017" s="63"/>
    </row>
    <row r="3018" spans="2:13" outlineLevel="1">
      <c r="B3018" s="36">
        <v>42734</v>
      </c>
      <c r="C3018" s="37">
        <v>0.20833333333333334</v>
      </c>
      <c r="D3018" s="39">
        <v>0</v>
      </c>
      <c r="E3018" s="39">
        <v>44.4</v>
      </c>
      <c r="F3018" s="11">
        <v>0</v>
      </c>
      <c r="G3018" s="11">
        <v>44.821800000000003</v>
      </c>
      <c r="H3018" s="8">
        <f t="shared" si="99"/>
        <v>0</v>
      </c>
      <c r="K3018" s="63"/>
      <c r="L3018" s="63"/>
      <c r="M3018" s="63"/>
    </row>
    <row r="3019" spans="2:13" outlineLevel="1">
      <c r="B3019" s="36">
        <v>42734</v>
      </c>
      <c r="C3019" s="37">
        <v>0.22916666666666666</v>
      </c>
      <c r="D3019" s="39">
        <v>3.2405999999999997E-2</v>
      </c>
      <c r="E3019" s="39">
        <v>45.31</v>
      </c>
      <c r="F3019" s="11">
        <v>3.2396278199999996E-2</v>
      </c>
      <c r="G3019" s="11">
        <v>45.740445000000008</v>
      </c>
      <c r="H3019" s="8">
        <f t="shared" si="99"/>
        <v>4.2847173383881998</v>
      </c>
      <c r="K3019" s="63"/>
      <c r="L3019" s="63"/>
      <c r="M3019" s="63"/>
    </row>
    <row r="3020" spans="2:13" outlineLevel="1">
      <c r="B3020" s="36">
        <v>42734</v>
      </c>
      <c r="C3020" s="37">
        <v>0.25</v>
      </c>
      <c r="D3020" s="39">
        <v>0.20910399999999998</v>
      </c>
      <c r="E3020" s="39">
        <v>38.94</v>
      </c>
      <c r="F3020" s="11">
        <v>0.20904126879999999</v>
      </c>
      <c r="G3020" s="11">
        <v>39.309930000000001</v>
      </c>
      <c r="H3020" s="8">
        <f t="shared" si="99"/>
        <v>28.991948202760813</v>
      </c>
      <c r="K3020" s="63"/>
      <c r="L3020" s="63"/>
      <c r="M3020" s="63"/>
    </row>
    <row r="3021" spans="2:13" outlineLevel="1">
      <c r="B3021" s="36">
        <v>42734</v>
      </c>
      <c r="C3021" s="37">
        <v>0.27083333333333331</v>
      </c>
      <c r="D3021" s="39">
        <v>0.43223</v>
      </c>
      <c r="E3021" s="39">
        <v>42.81</v>
      </c>
      <c r="F3021" s="11">
        <v>0.432100331</v>
      </c>
      <c r="G3021" s="11">
        <v>43.216695000000009</v>
      </c>
      <c r="H3021" s="8">
        <f t="shared" si="99"/>
        <v>58.239910703773951</v>
      </c>
      <c r="K3021" s="63"/>
      <c r="L3021" s="63"/>
      <c r="M3021" s="63"/>
    </row>
    <row r="3022" spans="2:13" outlineLevel="1">
      <c r="B3022" s="36">
        <v>42734</v>
      </c>
      <c r="C3022" s="37">
        <v>0.29166666666666669</v>
      </c>
      <c r="D3022" s="39">
        <v>0.74696200000000001</v>
      </c>
      <c r="E3022" s="39">
        <v>50.96</v>
      </c>
      <c r="F3022" s="11">
        <v>0.74673791140000001</v>
      </c>
      <c r="G3022" s="11">
        <v>51.444120000000005</v>
      </c>
      <c r="H3022" s="8">
        <f t="shared" si="99"/>
        <v>94.504073506589037</v>
      </c>
      <c r="K3022" s="63"/>
      <c r="L3022" s="63"/>
      <c r="M3022" s="63"/>
    </row>
    <row r="3023" spans="2:13" outlineLevel="1">
      <c r="B3023" s="36">
        <v>42734</v>
      </c>
      <c r="C3023" s="37">
        <v>0.3125</v>
      </c>
      <c r="D3023" s="39">
        <v>1.1790849999999999</v>
      </c>
      <c r="E3023" s="39">
        <v>40.4</v>
      </c>
      <c r="F3023" s="11">
        <v>1.1787312745</v>
      </c>
      <c r="G3023" s="11">
        <v>40.783799999999999</v>
      </c>
      <c r="H3023" s="8">
        <f t="shared" si="99"/>
        <v>161.74102630804691</v>
      </c>
      <c r="K3023" s="63"/>
      <c r="L3023" s="63"/>
      <c r="M3023" s="63"/>
    </row>
    <row r="3024" spans="2:13" outlineLevel="1">
      <c r="B3024" s="36">
        <v>42734</v>
      </c>
      <c r="C3024" s="37">
        <v>0.33333333333333331</v>
      </c>
      <c r="D3024" s="39">
        <v>1.1645059999999998</v>
      </c>
      <c r="E3024" s="39">
        <v>45.9</v>
      </c>
      <c r="F3024" s="11">
        <v>1.1641566481999999</v>
      </c>
      <c r="G3024" s="11">
        <v>46.33605</v>
      </c>
      <c r="H3024" s="8">
        <f t="shared" si="99"/>
        <v>153.27746272077238</v>
      </c>
      <c r="K3024" s="63"/>
      <c r="L3024" s="63"/>
      <c r="M3024" s="63"/>
    </row>
    <row r="3025" spans="2:13" outlineLevel="1">
      <c r="B3025" s="36">
        <v>42734</v>
      </c>
      <c r="C3025" s="37">
        <v>0.35416666666666669</v>
      </c>
      <c r="D3025" s="39">
        <v>1.5562440000000002</v>
      </c>
      <c r="E3025" s="39">
        <v>46.16</v>
      </c>
      <c r="F3025" s="11">
        <v>1.5557771268000002</v>
      </c>
      <c r="G3025" s="11">
        <v>46.598520000000001</v>
      </c>
      <c r="H3025" s="8">
        <f t="shared" si="99"/>
        <v>204.43141701166769</v>
      </c>
      <c r="K3025" s="63"/>
      <c r="L3025" s="63"/>
      <c r="M3025" s="63"/>
    </row>
    <row r="3026" spans="2:13" outlineLevel="1">
      <c r="B3026" s="36">
        <v>42734</v>
      </c>
      <c r="C3026" s="37">
        <v>0.375</v>
      </c>
      <c r="D3026" s="39">
        <v>1.717846</v>
      </c>
      <c r="E3026" s="39">
        <v>53.36</v>
      </c>
      <c r="F3026" s="11">
        <v>1.7173306462</v>
      </c>
      <c r="G3026" s="11">
        <v>53.86692</v>
      </c>
      <c r="H3026" s="8">
        <f t="shared" si="99"/>
        <v>213.17754249119631</v>
      </c>
      <c r="K3026" s="63"/>
      <c r="L3026" s="63"/>
      <c r="M3026" s="63"/>
    </row>
    <row r="3027" spans="2:13" outlineLevel="1">
      <c r="B3027" s="36">
        <v>42734</v>
      </c>
      <c r="C3027" s="37">
        <v>0.39583333333333331</v>
      </c>
      <c r="D3027" s="39">
        <v>2.4542929999999998</v>
      </c>
      <c r="E3027" s="39">
        <v>49.3</v>
      </c>
      <c r="F3027" s="11">
        <v>2.4535567120999997</v>
      </c>
      <c r="G3027" s="11">
        <v>49.768349999999998</v>
      </c>
      <c r="H3027" s="8">
        <f t="shared" si="99"/>
        <v>314.62362556115795</v>
      </c>
      <c r="K3027" s="63"/>
      <c r="L3027" s="63"/>
      <c r="M3027" s="63"/>
    </row>
    <row r="3028" spans="2:13" outlineLevel="1">
      <c r="B3028" s="36">
        <v>42734</v>
      </c>
      <c r="C3028" s="37">
        <v>0.41666666666666669</v>
      </c>
      <c r="D3028" s="39">
        <v>3.5294719999999997</v>
      </c>
      <c r="E3028" s="39">
        <v>46.03</v>
      </c>
      <c r="F3028" s="11">
        <v>3.5284131583999998</v>
      </c>
      <c r="G3028" s="11">
        <v>46.467285000000004</v>
      </c>
      <c r="H3028" s="8">
        <f t="shared" si="99"/>
        <v>464.10176236607703</v>
      </c>
      <c r="K3028" s="63"/>
      <c r="L3028" s="63"/>
      <c r="M3028" s="63"/>
    </row>
    <row r="3029" spans="2:13" outlineLevel="1">
      <c r="B3029" s="36">
        <v>42734</v>
      </c>
      <c r="C3029" s="37">
        <v>0.4375</v>
      </c>
      <c r="D3029" s="39">
        <v>3.2158800000000003</v>
      </c>
      <c r="E3029" s="39">
        <v>51.27</v>
      </c>
      <c r="F3029" s="11">
        <v>3.2149152360000004</v>
      </c>
      <c r="G3029" s="11">
        <v>51.757065000000004</v>
      </c>
      <c r="H3029" s="8">
        <f t="shared" si="99"/>
        <v>405.86033516885766</v>
      </c>
      <c r="K3029" s="63"/>
      <c r="L3029" s="63"/>
      <c r="M3029" s="63"/>
    </row>
    <row r="3030" spans="2:13" outlineLevel="1">
      <c r="B3030" s="36">
        <v>42734</v>
      </c>
      <c r="C3030" s="37">
        <v>0.45833333333333331</v>
      </c>
      <c r="D3030" s="39">
        <v>1.651937</v>
      </c>
      <c r="E3030" s="39">
        <v>46.49</v>
      </c>
      <c r="F3030" s="11">
        <v>1.6514414189</v>
      </c>
      <c r="G3030" s="11">
        <v>46.931655000000006</v>
      </c>
      <c r="H3030" s="8">
        <f t="shared" si="99"/>
        <v>216.45169363967472</v>
      </c>
      <c r="K3030" s="63"/>
      <c r="L3030" s="63"/>
      <c r="M3030" s="63"/>
    </row>
    <row r="3031" spans="2:13" outlineLevel="1">
      <c r="B3031" s="36">
        <v>42734</v>
      </c>
      <c r="C3031" s="37">
        <v>0.47916666666666669</v>
      </c>
      <c r="D3031" s="39">
        <v>2.3292269999999999</v>
      </c>
      <c r="E3031" s="39">
        <v>45.9</v>
      </c>
      <c r="F3031" s="11">
        <v>2.3285282319</v>
      </c>
      <c r="G3031" s="11">
        <v>46.33605</v>
      </c>
      <c r="H3031" s="8">
        <f t="shared" si="99"/>
        <v>306.58322469847002</v>
      </c>
      <c r="K3031" s="63"/>
      <c r="L3031" s="63"/>
      <c r="M3031" s="63"/>
    </row>
    <row r="3032" spans="2:13" outlineLevel="1">
      <c r="B3032" s="36">
        <v>42734</v>
      </c>
      <c r="C3032" s="37">
        <v>0.5</v>
      </c>
      <c r="D3032" s="39">
        <v>4.0796950000000001</v>
      </c>
      <c r="E3032" s="39">
        <v>46.11</v>
      </c>
      <c r="F3032" s="11">
        <v>4.0784710915</v>
      </c>
      <c r="G3032" s="11">
        <v>46.548045000000002</v>
      </c>
      <c r="H3032" s="8">
        <f t="shared" si="99"/>
        <v>536.12299838865886</v>
      </c>
      <c r="K3032" s="63"/>
      <c r="L3032" s="63"/>
      <c r="M3032" s="63"/>
    </row>
    <row r="3033" spans="2:13" outlineLevel="1">
      <c r="B3033" s="36">
        <v>42734</v>
      </c>
      <c r="C3033" s="37">
        <v>0.52083333333333337</v>
      </c>
      <c r="D3033" s="39">
        <v>5.3326909999999996</v>
      </c>
      <c r="E3033" s="39">
        <v>46.05</v>
      </c>
      <c r="F3033" s="11">
        <v>5.3310911926999998</v>
      </c>
      <c r="G3033" s="11">
        <v>46.487475000000003</v>
      </c>
      <c r="H3033" s="8">
        <f t="shared" si="99"/>
        <v>701.10526375723839</v>
      </c>
      <c r="K3033" s="63"/>
      <c r="L3033" s="63"/>
      <c r="M3033" s="63"/>
    </row>
    <row r="3034" spans="2:13" outlineLevel="1">
      <c r="B3034" s="36">
        <v>42734</v>
      </c>
      <c r="C3034" s="37">
        <v>0.54166666666666663</v>
      </c>
      <c r="D3034" s="39">
        <v>4.4236940000000002</v>
      </c>
      <c r="E3034" s="39">
        <v>46.02</v>
      </c>
      <c r="F3034" s="11">
        <v>4.4223668918000003</v>
      </c>
      <c r="G3034" s="11">
        <v>46.457190000000004</v>
      </c>
      <c r="H3034" s="8">
        <f t="shared" si="99"/>
        <v>581.73056779833803</v>
      </c>
      <c r="K3034" s="63"/>
      <c r="L3034" s="63"/>
      <c r="M3034" s="63"/>
    </row>
    <row r="3035" spans="2:13" outlineLevel="1">
      <c r="B3035" s="36">
        <v>42734</v>
      </c>
      <c r="C3035" s="37">
        <v>0.5625</v>
      </c>
      <c r="D3035" s="39">
        <v>4.2425449999999998</v>
      </c>
      <c r="E3035" s="39">
        <v>46.02</v>
      </c>
      <c r="F3035" s="11">
        <v>4.2412722364999995</v>
      </c>
      <c r="G3035" s="11">
        <v>46.457190000000004</v>
      </c>
      <c r="H3035" s="8">
        <f t="shared" si="99"/>
        <v>557.90886796419454</v>
      </c>
      <c r="K3035" s="63"/>
      <c r="L3035" s="63"/>
      <c r="M3035" s="63"/>
    </row>
    <row r="3036" spans="2:13" outlineLevel="1">
      <c r="B3036" s="36">
        <v>42734</v>
      </c>
      <c r="C3036" s="37">
        <v>0.58333333333333337</v>
      </c>
      <c r="D3036" s="39">
        <v>4.1527659999999997</v>
      </c>
      <c r="E3036" s="39">
        <v>45.78</v>
      </c>
      <c r="F3036" s="11">
        <v>4.1515201701999995</v>
      </c>
      <c r="G3036" s="11">
        <v>46.214910000000003</v>
      </c>
      <c r="H3036" s="8">
        <f t="shared" si="99"/>
        <v>547.10845926662228</v>
      </c>
      <c r="K3036" s="63"/>
      <c r="L3036" s="63"/>
      <c r="M3036" s="63"/>
    </row>
    <row r="3037" spans="2:13" outlineLevel="1">
      <c r="B3037" s="36">
        <v>42734</v>
      </c>
      <c r="C3037" s="37">
        <v>0.60416666666666663</v>
      </c>
      <c r="D3037" s="39">
        <v>3.5845219999999998</v>
      </c>
      <c r="E3037" s="39">
        <v>51.05</v>
      </c>
      <c r="F3037" s="11">
        <v>3.5834466433999999</v>
      </c>
      <c r="G3037" s="11">
        <v>51.534975000000003</v>
      </c>
      <c r="H3037" s="8">
        <f t="shared" si="99"/>
        <v>453.18066934374707</v>
      </c>
      <c r="K3037" s="63"/>
      <c r="L3037" s="63"/>
      <c r="M3037" s="63"/>
    </row>
    <row r="3038" spans="2:13" outlineLevel="1">
      <c r="B3038" s="36">
        <v>42734</v>
      </c>
      <c r="C3038" s="37">
        <v>0.625</v>
      </c>
      <c r="D3038" s="39">
        <v>3.807992</v>
      </c>
      <c r="E3038" s="39">
        <v>130.66999999999999</v>
      </c>
      <c r="F3038" s="11">
        <v>3.8068496024000003</v>
      </c>
      <c r="G3038" s="11">
        <v>131.91136499999999</v>
      </c>
      <c r="H3038" s="8">
        <f t="shared" si="99"/>
        <v>175.45250182490878</v>
      </c>
      <c r="K3038" s="63"/>
      <c r="L3038" s="63"/>
      <c r="M3038" s="63"/>
    </row>
    <row r="3039" spans="2:13" outlineLevel="1">
      <c r="B3039" s="36">
        <v>42734</v>
      </c>
      <c r="C3039" s="37">
        <v>0.64583333333333337</v>
      </c>
      <c r="D3039" s="39">
        <v>3.1035209999999998</v>
      </c>
      <c r="E3039" s="39">
        <v>174.76</v>
      </c>
      <c r="F3039" s="11">
        <v>3.1025899437</v>
      </c>
      <c r="G3039" s="11">
        <v>176.42022</v>
      </c>
      <c r="H3039" s="8">
        <f t="shared" si="99"/>
        <v>4.901409541258384</v>
      </c>
      <c r="K3039" s="63"/>
      <c r="L3039" s="63"/>
      <c r="M3039" s="63"/>
    </row>
    <row r="3040" spans="2:13" outlineLevel="1">
      <c r="B3040" s="36">
        <v>42734</v>
      </c>
      <c r="C3040" s="37">
        <v>0.66666666666666663</v>
      </c>
      <c r="D3040" s="39">
        <v>3.1410670000000001</v>
      </c>
      <c r="E3040" s="39">
        <v>134.88999999999999</v>
      </c>
      <c r="F3040" s="11">
        <v>3.1401246799</v>
      </c>
      <c r="G3040" s="11">
        <v>136.17145500000001</v>
      </c>
      <c r="H3040" s="8">
        <f t="shared" si="99"/>
        <v>131.34684647880772</v>
      </c>
      <c r="K3040" s="63"/>
      <c r="L3040" s="63"/>
      <c r="M3040" s="63"/>
    </row>
    <row r="3041" spans="2:13" outlineLevel="1">
      <c r="B3041" s="36">
        <v>42734</v>
      </c>
      <c r="C3041" s="37">
        <v>0.6875</v>
      </c>
      <c r="D3041" s="39">
        <v>2.1110039999999999</v>
      </c>
      <c r="E3041" s="39">
        <v>105.96</v>
      </c>
      <c r="F3041" s="11">
        <v>2.1103706988000002</v>
      </c>
      <c r="G3041" s="11">
        <v>106.96662000000001</v>
      </c>
      <c r="H3041" s="8">
        <f t="shared" si="99"/>
        <v>149.90676378872595</v>
      </c>
      <c r="K3041" s="63"/>
      <c r="L3041" s="63"/>
      <c r="M3041" s="63"/>
    </row>
    <row r="3042" spans="2:13" outlineLevel="1">
      <c r="B3042" s="36">
        <v>42734</v>
      </c>
      <c r="C3042" s="37">
        <v>0.70833333333333337</v>
      </c>
      <c r="D3042" s="39">
        <v>0.28301300000000001</v>
      </c>
      <c r="E3042" s="39">
        <v>49</v>
      </c>
      <c r="F3042" s="11">
        <v>0.28292809610000003</v>
      </c>
      <c r="G3042" s="11">
        <v>49.465500000000006</v>
      </c>
      <c r="H3042" s="8">
        <f t="shared" si="99"/>
        <v>36.366021368165448</v>
      </c>
      <c r="K3042" s="63"/>
      <c r="L3042" s="63"/>
      <c r="M3042" s="63"/>
    </row>
    <row r="3043" spans="2:13" outlineLevel="1">
      <c r="B3043" s="36">
        <v>42734</v>
      </c>
      <c r="C3043" s="37">
        <v>0.72916666666666663</v>
      </c>
      <c r="D3043" s="39">
        <v>0.13467799999999999</v>
      </c>
      <c r="E3043" s="39">
        <v>47.49</v>
      </c>
      <c r="F3043" s="11">
        <v>0.13463759659999999</v>
      </c>
      <c r="G3043" s="11">
        <v>47.941155000000002</v>
      </c>
      <c r="H3043" s="8">
        <f t="shared" si="99"/>
        <v>17.510810307371926</v>
      </c>
      <c r="K3043" s="63"/>
      <c r="L3043" s="63"/>
      <c r="M3043" s="63"/>
    </row>
    <row r="3044" spans="2:13" outlineLevel="1">
      <c r="B3044" s="36">
        <v>42734</v>
      </c>
      <c r="C3044" s="37">
        <v>0.75</v>
      </c>
      <c r="D3044" s="39">
        <v>0</v>
      </c>
      <c r="E3044" s="39">
        <v>46.07</v>
      </c>
      <c r="F3044" s="11">
        <v>0</v>
      </c>
      <c r="G3044" s="11">
        <v>46.507665000000003</v>
      </c>
      <c r="H3044" s="8">
        <f t="shared" si="99"/>
        <v>0</v>
      </c>
      <c r="K3044" s="63"/>
      <c r="L3044" s="63"/>
      <c r="M3044" s="63"/>
    </row>
    <row r="3045" spans="2:13" outlineLevel="1">
      <c r="B3045" s="36">
        <v>42734</v>
      </c>
      <c r="C3045" s="37">
        <v>0.77083333333333337</v>
      </c>
      <c r="D3045" s="39">
        <v>0.389737</v>
      </c>
      <c r="E3045" s="39">
        <v>62.78</v>
      </c>
      <c r="F3045" s="11">
        <v>0.3896200789</v>
      </c>
      <c r="G3045" s="11">
        <v>63.376410000000007</v>
      </c>
      <c r="H3045" s="8">
        <f t="shared" si="99"/>
        <v>44.659652179601245</v>
      </c>
      <c r="K3045" s="63"/>
      <c r="L3045" s="63"/>
      <c r="M3045" s="63"/>
    </row>
    <row r="3046" spans="2:13" outlineLevel="1">
      <c r="B3046" s="36">
        <v>42734</v>
      </c>
      <c r="C3046" s="37">
        <v>0.79166666666666663</v>
      </c>
      <c r="D3046" s="39">
        <v>0.12248599999999998</v>
      </c>
      <c r="E3046" s="39">
        <v>47.92</v>
      </c>
      <c r="F3046" s="11">
        <v>0.12244925419999998</v>
      </c>
      <c r="G3046" s="11">
        <v>48.375240000000005</v>
      </c>
      <c r="H3046" s="8">
        <f t="shared" si="99"/>
        <v>15.872455187853987</v>
      </c>
      <c r="K3046" s="63"/>
      <c r="L3046" s="63"/>
      <c r="M3046" s="63"/>
    </row>
    <row r="3047" spans="2:13" outlineLevel="1">
      <c r="B3047" s="36">
        <v>42734</v>
      </c>
      <c r="C3047" s="37">
        <v>0.8125</v>
      </c>
      <c r="D3047" s="39">
        <v>1.2250000000000002E-3</v>
      </c>
      <c r="E3047" s="39">
        <v>48.18</v>
      </c>
      <c r="F3047" s="11">
        <v>1.2246325000000002E-3</v>
      </c>
      <c r="G3047" s="11">
        <v>48.637710000000006</v>
      </c>
      <c r="H3047" s="8">
        <f t="shared" si="99"/>
        <v>0.15842126460842504</v>
      </c>
      <c r="K3047" s="63"/>
      <c r="L3047" s="63"/>
      <c r="M3047" s="63"/>
    </row>
    <row r="3048" spans="2:13" outlineLevel="1">
      <c r="B3048" s="36">
        <v>42734</v>
      </c>
      <c r="C3048" s="37">
        <v>0.83333333333333337</v>
      </c>
      <c r="D3048" s="39">
        <v>0</v>
      </c>
      <c r="E3048" s="39">
        <v>52.34</v>
      </c>
      <c r="F3048" s="11">
        <v>0</v>
      </c>
      <c r="G3048" s="11">
        <v>52.837230000000005</v>
      </c>
      <c r="H3048" s="8">
        <f t="shared" si="99"/>
        <v>0</v>
      </c>
      <c r="K3048" s="63"/>
      <c r="L3048" s="63"/>
      <c r="M3048" s="63"/>
    </row>
    <row r="3049" spans="2:13" outlineLevel="1">
      <c r="B3049" s="36">
        <v>42734</v>
      </c>
      <c r="C3049" s="37">
        <v>0.85416666666666663</v>
      </c>
      <c r="D3049" s="39">
        <v>0</v>
      </c>
      <c r="E3049" s="39">
        <v>46.82</v>
      </c>
      <c r="F3049" s="11">
        <v>0</v>
      </c>
      <c r="G3049" s="11">
        <v>47.264790000000005</v>
      </c>
      <c r="H3049" s="8">
        <f t="shared" si="99"/>
        <v>0</v>
      </c>
      <c r="K3049" s="63"/>
      <c r="L3049" s="63"/>
      <c r="M3049" s="63"/>
    </row>
    <row r="3050" spans="2:13" outlineLevel="1">
      <c r="B3050" s="36">
        <v>42734</v>
      </c>
      <c r="C3050" s="37">
        <v>0.875</v>
      </c>
      <c r="D3050" s="39">
        <v>0</v>
      </c>
      <c r="E3050" s="39">
        <v>45.6</v>
      </c>
      <c r="F3050" s="11">
        <v>0</v>
      </c>
      <c r="G3050" s="11">
        <v>46.033200000000008</v>
      </c>
      <c r="H3050" s="8">
        <f t="shared" si="99"/>
        <v>0</v>
      </c>
      <c r="K3050" s="63"/>
      <c r="L3050" s="63"/>
      <c r="M3050" s="63"/>
    </row>
    <row r="3051" spans="2:13" outlineLevel="1">
      <c r="B3051" s="36">
        <v>42734</v>
      </c>
      <c r="C3051" s="37">
        <v>0.89583333333333337</v>
      </c>
      <c r="D3051" s="39">
        <v>0</v>
      </c>
      <c r="E3051" s="39">
        <v>46.94</v>
      </c>
      <c r="F3051" s="11">
        <v>0</v>
      </c>
      <c r="G3051" s="11">
        <v>47.385930000000002</v>
      </c>
      <c r="H3051" s="8">
        <f t="shared" si="99"/>
        <v>0</v>
      </c>
      <c r="K3051" s="63"/>
      <c r="L3051" s="63"/>
      <c r="M3051" s="63"/>
    </row>
    <row r="3052" spans="2:13" outlineLevel="1">
      <c r="B3052" s="36">
        <v>42734</v>
      </c>
      <c r="C3052" s="37">
        <v>0.91666666666666663</v>
      </c>
      <c r="D3052" s="39">
        <v>0</v>
      </c>
      <c r="E3052" s="39">
        <v>43.48</v>
      </c>
      <c r="F3052" s="11">
        <v>0</v>
      </c>
      <c r="G3052" s="11">
        <v>43.893059999999998</v>
      </c>
      <c r="H3052" s="8">
        <f t="shared" si="99"/>
        <v>0</v>
      </c>
      <c r="K3052" s="63"/>
      <c r="L3052" s="63"/>
      <c r="M3052" s="63"/>
    </row>
    <row r="3053" spans="2:13" outlineLevel="1">
      <c r="B3053" s="36">
        <v>42734</v>
      </c>
      <c r="C3053" s="37">
        <v>0.9375</v>
      </c>
      <c r="D3053" s="39">
        <v>0</v>
      </c>
      <c r="E3053" s="39">
        <v>99.49</v>
      </c>
      <c r="F3053" s="11">
        <v>0</v>
      </c>
      <c r="G3053" s="11">
        <v>100.43515499999999</v>
      </c>
      <c r="H3053" s="8">
        <f t="shared" si="99"/>
        <v>0</v>
      </c>
      <c r="K3053" s="63"/>
      <c r="L3053" s="63"/>
      <c r="M3053" s="63"/>
    </row>
    <row r="3054" spans="2:13" outlineLevel="1">
      <c r="B3054" s="36">
        <v>42734</v>
      </c>
      <c r="C3054" s="37">
        <v>0.95833333333333337</v>
      </c>
      <c r="D3054" s="39">
        <v>0</v>
      </c>
      <c r="E3054" s="39">
        <v>47.72</v>
      </c>
      <c r="F3054" s="11">
        <v>0</v>
      </c>
      <c r="G3054" s="11">
        <v>48.173340000000003</v>
      </c>
      <c r="H3054" s="8">
        <f t="shared" si="99"/>
        <v>0</v>
      </c>
      <c r="K3054" s="63"/>
      <c r="L3054" s="63"/>
      <c r="M3054" s="63"/>
    </row>
    <row r="3055" spans="2:13" outlineLevel="1">
      <c r="B3055" s="36">
        <v>42734</v>
      </c>
      <c r="C3055" s="37">
        <v>0.97916666666666663</v>
      </c>
      <c r="D3055" s="39">
        <v>0</v>
      </c>
      <c r="E3055" s="39">
        <v>45.75</v>
      </c>
      <c r="F3055" s="11">
        <v>0</v>
      </c>
      <c r="G3055" s="11">
        <v>46.184625000000004</v>
      </c>
      <c r="H3055" s="8">
        <f t="shared" ref="H3055:H3102" si="100">F3055*($B$6-G3055)</f>
        <v>0</v>
      </c>
      <c r="K3055" s="63"/>
      <c r="L3055" s="63"/>
      <c r="M3055" s="63"/>
    </row>
    <row r="3056" spans="2:13" outlineLevel="1">
      <c r="B3056" s="36">
        <v>42735</v>
      </c>
      <c r="C3056" s="37">
        <v>2.0833333333333332E-2</v>
      </c>
      <c r="D3056" s="39">
        <v>0</v>
      </c>
      <c r="E3056" s="39">
        <v>45.78</v>
      </c>
      <c r="F3056" s="11">
        <v>0</v>
      </c>
      <c r="G3056" s="11">
        <v>46.214910000000003</v>
      </c>
      <c r="H3056" s="8">
        <f t="shared" si="100"/>
        <v>0</v>
      </c>
      <c r="K3056" s="63"/>
      <c r="L3056" s="63"/>
      <c r="M3056" s="63"/>
    </row>
    <row r="3057" spans="2:13" outlineLevel="1">
      <c r="B3057" s="36">
        <v>42735</v>
      </c>
      <c r="C3057" s="37">
        <v>4.1666666666666664E-2</v>
      </c>
      <c r="D3057" s="39">
        <v>0</v>
      </c>
      <c r="E3057" s="39">
        <v>40.71</v>
      </c>
      <c r="F3057" s="11">
        <v>0</v>
      </c>
      <c r="G3057" s="11">
        <v>41.096745000000006</v>
      </c>
      <c r="H3057" s="8">
        <f t="shared" si="100"/>
        <v>0</v>
      </c>
      <c r="K3057" s="63"/>
      <c r="L3057" s="63"/>
      <c r="M3057" s="63"/>
    </row>
    <row r="3058" spans="2:13" outlineLevel="1">
      <c r="B3058" s="36">
        <v>42735</v>
      </c>
      <c r="C3058" s="37">
        <v>6.25E-2</v>
      </c>
      <c r="D3058" s="39">
        <v>0</v>
      </c>
      <c r="E3058" s="39">
        <v>36.979999999999997</v>
      </c>
      <c r="F3058" s="11">
        <v>0</v>
      </c>
      <c r="G3058" s="11">
        <v>37.331310000000002</v>
      </c>
      <c r="H3058" s="8">
        <f t="shared" si="100"/>
        <v>0</v>
      </c>
      <c r="K3058" s="63"/>
      <c r="L3058" s="63"/>
      <c r="M3058" s="63"/>
    </row>
    <row r="3059" spans="2:13" outlineLevel="1">
      <c r="B3059" s="36">
        <v>42735</v>
      </c>
      <c r="C3059" s="37">
        <v>8.3333333333333329E-2</v>
      </c>
      <c r="D3059" s="39">
        <v>0</v>
      </c>
      <c r="E3059" s="39">
        <v>41.28</v>
      </c>
      <c r="F3059" s="11">
        <v>0</v>
      </c>
      <c r="G3059" s="11">
        <v>41.672160000000005</v>
      </c>
      <c r="H3059" s="8">
        <f t="shared" si="100"/>
        <v>0</v>
      </c>
      <c r="K3059" s="63"/>
      <c r="L3059" s="63"/>
      <c r="M3059" s="63"/>
    </row>
    <row r="3060" spans="2:13" outlineLevel="1">
      <c r="B3060" s="36">
        <v>42735</v>
      </c>
      <c r="C3060" s="37">
        <v>0.10416666666666667</v>
      </c>
      <c r="D3060" s="39">
        <v>0</v>
      </c>
      <c r="E3060" s="39">
        <v>38.799999999999997</v>
      </c>
      <c r="F3060" s="11">
        <v>0</v>
      </c>
      <c r="G3060" s="11">
        <v>39.168599999999998</v>
      </c>
      <c r="H3060" s="8">
        <f t="shared" si="100"/>
        <v>0</v>
      </c>
      <c r="K3060" s="63"/>
      <c r="L3060" s="63"/>
      <c r="M3060" s="63"/>
    </row>
    <row r="3061" spans="2:13" outlineLevel="1">
      <c r="B3061" s="36">
        <v>42735</v>
      </c>
      <c r="C3061" s="37">
        <v>0.125</v>
      </c>
      <c r="D3061" s="39">
        <v>0</v>
      </c>
      <c r="E3061" s="39">
        <v>39.049999999999997</v>
      </c>
      <c r="F3061" s="11">
        <v>0</v>
      </c>
      <c r="G3061" s="11">
        <v>39.420974999999999</v>
      </c>
      <c r="H3061" s="8">
        <f t="shared" si="100"/>
        <v>0</v>
      </c>
      <c r="K3061" s="63"/>
      <c r="L3061" s="63"/>
      <c r="M3061" s="63"/>
    </row>
    <row r="3062" spans="2:13" outlineLevel="1">
      <c r="B3062" s="36">
        <v>42735</v>
      </c>
      <c r="C3062" s="37">
        <v>0.14583333333333334</v>
      </c>
      <c r="D3062" s="39">
        <v>0</v>
      </c>
      <c r="E3062" s="39">
        <v>45.13</v>
      </c>
      <c r="F3062" s="11">
        <v>0</v>
      </c>
      <c r="G3062" s="11">
        <v>45.558735000000006</v>
      </c>
      <c r="H3062" s="8">
        <f t="shared" si="100"/>
        <v>0</v>
      </c>
      <c r="K3062" s="63"/>
      <c r="L3062" s="63"/>
      <c r="M3062" s="63"/>
    </row>
    <row r="3063" spans="2:13" outlineLevel="1">
      <c r="B3063" s="36">
        <v>42735</v>
      </c>
      <c r="C3063" s="37">
        <v>0.16666666666666666</v>
      </c>
      <c r="D3063" s="39">
        <v>0</v>
      </c>
      <c r="E3063" s="39">
        <v>45.28</v>
      </c>
      <c r="F3063" s="11">
        <v>0</v>
      </c>
      <c r="G3063" s="11">
        <v>45.710160000000002</v>
      </c>
      <c r="H3063" s="8">
        <f t="shared" si="100"/>
        <v>0</v>
      </c>
      <c r="K3063" s="63"/>
      <c r="L3063" s="63"/>
      <c r="M3063" s="63"/>
    </row>
    <row r="3064" spans="2:13" outlineLevel="1">
      <c r="B3064" s="36">
        <v>42735</v>
      </c>
      <c r="C3064" s="37">
        <v>0.1875</v>
      </c>
      <c r="D3064" s="39">
        <v>0</v>
      </c>
      <c r="E3064" s="39">
        <v>43.15</v>
      </c>
      <c r="F3064" s="11">
        <v>0</v>
      </c>
      <c r="G3064" s="11">
        <v>43.559925</v>
      </c>
      <c r="H3064" s="8">
        <f t="shared" si="100"/>
        <v>0</v>
      </c>
      <c r="K3064" s="63"/>
      <c r="L3064" s="63"/>
      <c r="M3064" s="63"/>
    </row>
    <row r="3065" spans="2:13" outlineLevel="1">
      <c r="B3065" s="36">
        <v>42735</v>
      </c>
      <c r="C3065" s="37">
        <v>0.20833333333333334</v>
      </c>
      <c r="D3065" s="39">
        <v>0</v>
      </c>
      <c r="E3065" s="39">
        <v>43.2</v>
      </c>
      <c r="F3065" s="11">
        <v>0</v>
      </c>
      <c r="G3065" s="11">
        <v>43.610400000000006</v>
      </c>
      <c r="H3065" s="8">
        <f t="shared" si="100"/>
        <v>0</v>
      </c>
      <c r="K3065" s="63"/>
      <c r="L3065" s="63"/>
      <c r="M3065" s="63"/>
    </row>
    <row r="3066" spans="2:13" outlineLevel="1">
      <c r="B3066" s="36">
        <v>42735</v>
      </c>
      <c r="C3066" s="37">
        <v>0.22916666666666666</v>
      </c>
      <c r="D3066" s="39">
        <v>5.6533E-2</v>
      </c>
      <c r="E3066" s="39">
        <v>48.74</v>
      </c>
      <c r="F3066" s="11">
        <v>5.6516040100000005E-2</v>
      </c>
      <c r="G3066" s="11">
        <v>49.203030000000005</v>
      </c>
      <c r="H3066" s="8">
        <f t="shared" si="100"/>
        <v>7.2790947212784971</v>
      </c>
      <c r="K3066" s="63"/>
      <c r="L3066" s="63"/>
      <c r="M3066" s="63"/>
    </row>
    <row r="3067" spans="2:13" outlineLevel="1">
      <c r="B3067" s="36">
        <v>42735</v>
      </c>
      <c r="C3067" s="37">
        <v>0.25</v>
      </c>
      <c r="D3067" s="39">
        <v>0.42141300000000004</v>
      </c>
      <c r="E3067" s="39">
        <v>45.1</v>
      </c>
      <c r="F3067" s="11">
        <v>0.42128657610000003</v>
      </c>
      <c r="G3067" s="11">
        <v>45.528450000000007</v>
      </c>
      <c r="H3067" s="8">
        <f t="shared" si="100"/>
        <v>55.808485730159951</v>
      </c>
      <c r="K3067" s="63"/>
      <c r="L3067" s="63"/>
      <c r="M3067" s="63"/>
    </row>
    <row r="3068" spans="2:13" outlineLevel="1">
      <c r="B3068" s="36">
        <v>42735</v>
      </c>
      <c r="C3068" s="37">
        <v>0.27083333333333331</v>
      </c>
      <c r="D3068" s="39">
        <v>0.86908299999999994</v>
      </c>
      <c r="E3068" s="39">
        <v>43.65</v>
      </c>
      <c r="F3068" s="11">
        <v>0.86882227509999999</v>
      </c>
      <c r="G3068" s="11">
        <v>44.064675000000001</v>
      </c>
      <c r="H3068" s="8">
        <f t="shared" si="100"/>
        <v>116.36599378275791</v>
      </c>
      <c r="K3068" s="63"/>
      <c r="L3068" s="63"/>
      <c r="M3068" s="63"/>
    </row>
    <row r="3069" spans="2:13" outlineLevel="1">
      <c r="B3069" s="36">
        <v>42735</v>
      </c>
      <c r="C3069" s="37">
        <v>0.29166666666666669</v>
      </c>
      <c r="D3069" s="39">
        <v>1.6142829999999999</v>
      </c>
      <c r="E3069" s="39">
        <v>45.67</v>
      </c>
      <c r="F3069" s="11">
        <v>1.6137987150999999</v>
      </c>
      <c r="G3069" s="11">
        <v>46.103865000000006</v>
      </c>
      <c r="H3069" s="8">
        <f t="shared" si="100"/>
        <v>212.85381318965611</v>
      </c>
      <c r="K3069" s="63"/>
      <c r="L3069" s="63"/>
      <c r="M3069" s="63"/>
    </row>
    <row r="3070" spans="2:13" outlineLevel="1">
      <c r="B3070" s="36">
        <v>42735</v>
      </c>
      <c r="C3070" s="37">
        <v>0.3125</v>
      </c>
      <c r="D3070" s="39">
        <v>2.4750450000000002</v>
      </c>
      <c r="E3070" s="39">
        <v>53.65</v>
      </c>
      <c r="F3070" s="11">
        <v>2.4743024865000001</v>
      </c>
      <c r="G3070" s="11">
        <v>54.159675</v>
      </c>
      <c r="H3070" s="8">
        <f t="shared" si="100"/>
        <v>306.41842407646811</v>
      </c>
      <c r="K3070" s="63"/>
      <c r="L3070" s="63"/>
      <c r="M3070" s="63"/>
    </row>
    <row r="3071" spans="2:13" outlineLevel="1">
      <c r="B3071" s="36">
        <v>42735</v>
      </c>
      <c r="C3071" s="37">
        <v>0.33333333333333331</v>
      </c>
      <c r="D3071" s="39">
        <v>3.369246</v>
      </c>
      <c r="E3071" s="39">
        <v>49.92</v>
      </c>
      <c r="F3071" s="11">
        <v>3.3682352261999999</v>
      </c>
      <c r="G3071" s="11">
        <v>50.394240000000003</v>
      </c>
      <c r="H3071" s="8">
        <f t="shared" si="100"/>
        <v>429.80621589802291</v>
      </c>
      <c r="K3071" s="63"/>
      <c r="L3071" s="63"/>
      <c r="M3071" s="63"/>
    </row>
    <row r="3072" spans="2:13" outlineLevel="1">
      <c r="B3072" s="36">
        <v>42735</v>
      </c>
      <c r="C3072" s="37">
        <v>0.35416666666666669</v>
      </c>
      <c r="D3072" s="39">
        <v>4.1502710000000009</v>
      </c>
      <c r="E3072" s="39">
        <v>56.38</v>
      </c>
      <c r="F3072" s="11">
        <v>4.1490259187000014</v>
      </c>
      <c r="G3072" s="11">
        <v>56.915610000000008</v>
      </c>
      <c r="H3072" s="8">
        <f t="shared" si="100"/>
        <v>502.38227245997922</v>
      </c>
      <c r="K3072" s="63"/>
      <c r="L3072" s="63"/>
      <c r="M3072" s="63"/>
    </row>
    <row r="3073" spans="2:13" outlineLevel="1">
      <c r="B3073" s="36">
        <v>42735</v>
      </c>
      <c r="C3073" s="37">
        <v>0.375</v>
      </c>
      <c r="D3073" s="39">
        <v>4.8216469999999996</v>
      </c>
      <c r="E3073" s="39">
        <v>57.36</v>
      </c>
      <c r="F3073" s="11">
        <v>4.8202005058999999</v>
      </c>
      <c r="G3073" s="11">
        <v>57.904920000000004</v>
      </c>
      <c r="H3073" s="8">
        <f t="shared" si="100"/>
        <v>578.88236537210094</v>
      </c>
      <c r="K3073" s="63"/>
      <c r="L3073" s="63"/>
      <c r="M3073" s="63"/>
    </row>
    <row r="3074" spans="2:13" outlineLevel="1">
      <c r="B3074" s="36">
        <v>42735</v>
      </c>
      <c r="C3074" s="37">
        <v>0.39583333333333331</v>
      </c>
      <c r="D3074" s="39">
        <v>5.3970300000000009</v>
      </c>
      <c r="E3074" s="39">
        <v>68.150000000000006</v>
      </c>
      <c r="F3074" s="11">
        <v>5.3954108910000009</v>
      </c>
      <c r="G3074" s="11">
        <v>68.797425000000004</v>
      </c>
      <c r="H3074" s="8">
        <f t="shared" si="100"/>
        <v>589.19276248024437</v>
      </c>
      <c r="K3074" s="63"/>
      <c r="L3074" s="63"/>
      <c r="M3074" s="63"/>
    </row>
    <row r="3075" spans="2:13" outlineLevel="1">
      <c r="B3075" s="36">
        <v>42735</v>
      </c>
      <c r="C3075" s="37">
        <v>0.41666666666666669</v>
      </c>
      <c r="D3075" s="39">
        <v>5.8721180000000004</v>
      </c>
      <c r="E3075" s="39">
        <v>61.47</v>
      </c>
      <c r="F3075" s="11">
        <v>5.870356364600001</v>
      </c>
      <c r="G3075" s="11">
        <v>62.053965000000005</v>
      </c>
      <c r="H3075" s="8">
        <f t="shared" si="100"/>
        <v>680.64454451238441</v>
      </c>
      <c r="K3075" s="63"/>
      <c r="L3075" s="63"/>
      <c r="M3075" s="63"/>
    </row>
    <row r="3076" spans="2:13" outlineLevel="1">
      <c r="B3076" s="36">
        <v>42735</v>
      </c>
      <c r="C3076" s="37">
        <v>0.4375</v>
      </c>
      <c r="D3076" s="39">
        <v>6.2530400000000004</v>
      </c>
      <c r="E3076" s="39">
        <v>57.39</v>
      </c>
      <c r="F3076" s="11">
        <v>6.2511640880000003</v>
      </c>
      <c r="G3076" s="11">
        <v>57.935205000000003</v>
      </c>
      <c r="H3076" s="8">
        <f t="shared" si="100"/>
        <v>750.54473473708208</v>
      </c>
      <c r="K3076" s="63"/>
      <c r="L3076" s="63"/>
      <c r="M3076" s="63"/>
    </row>
    <row r="3077" spans="2:13" outlineLevel="1">
      <c r="B3077" s="36">
        <v>42735</v>
      </c>
      <c r="C3077" s="37">
        <v>0.45833333333333331</v>
      </c>
      <c r="D3077" s="39">
        <v>6.4361030000000001</v>
      </c>
      <c r="E3077" s="39">
        <v>58.81</v>
      </c>
      <c r="F3077" s="11">
        <v>6.4341721691</v>
      </c>
      <c r="G3077" s="11">
        <v>59.36869500000001</v>
      </c>
      <c r="H3077" s="8">
        <f t="shared" si="100"/>
        <v>763.29424101501365</v>
      </c>
      <c r="K3077" s="63"/>
      <c r="L3077" s="63"/>
      <c r="M3077" s="63"/>
    </row>
    <row r="3078" spans="2:13" outlineLevel="1">
      <c r="B3078" s="36">
        <v>42735</v>
      </c>
      <c r="C3078" s="37">
        <v>0.47916666666666669</v>
      </c>
      <c r="D3078" s="39">
        <v>6.4473710000000004</v>
      </c>
      <c r="E3078" s="39">
        <v>59.43</v>
      </c>
      <c r="F3078" s="11">
        <v>6.4454367887000004</v>
      </c>
      <c r="G3078" s="11">
        <v>59.994585000000001</v>
      </c>
      <c r="H3078" s="8">
        <f t="shared" si="100"/>
        <v>760.59644310681085</v>
      </c>
      <c r="K3078" s="63"/>
      <c r="L3078" s="63"/>
      <c r="M3078" s="63"/>
    </row>
    <row r="3079" spans="2:13" outlineLevel="1">
      <c r="B3079" s="36">
        <v>42735</v>
      </c>
      <c r="C3079" s="37">
        <v>0.5</v>
      </c>
      <c r="D3079" s="39">
        <v>6.4376300000000004</v>
      </c>
      <c r="E3079" s="39">
        <v>60.81</v>
      </c>
      <c r="F3079" s="11">
        <v>6.4356987110000006</v>
      </c>
      <c r="G3079" s="11">
        <v>61.387695000000008</v>
      </c>
      <c r="H3079" s="8">
        <f t="shared" si="100"/>
        <v>750.48166097523892</v>
      </c>
      <c r="K3079" s="63"/>
      <c r="L3079" s="63"/>
      <c r="M3079" s="63"/>
    </row>
    <row r="3080" spans="2:13" outlineLevel="1">
      <c r="B3080" s="36">
        <v>42735</v>
      </c>
      <c r="C3080" s="37">
        <v>0.52083333333333337</v>
      </c>
      <c r="D3080" s="39">
        <v>6.4304480000000002</v>
      </c>
      <c r="E3080" s="39">
        <v>66.459999999999994</v>
      </c>
      <c r="F3080" s="11">
        <v>6.4285188656000001</v>
      </c>
      <c r="G3080" s="11">
        <v>67.091369999999998</v>
      </c>
      <c r="H3080" s="8">
        <f t="shared" si="100"/>
        <v>712.97822031285011</v>
      </c>
      <c r="K3080" s="63"/>
      <c r="L3080" s="63"/>
      <c r="M3080" s="63"/>
    </row>
    <row r="3081" spans="2:13" outlineLevel="1">
      <c r="B3081" s="36">
        <v>42735</v>
      </c>
      <c r="C3081" s="37">
        <v>0.54166666666666663</v>
      </c>
      <c r="D3081" s="39">
        <v>6.4283189999999992</v>
      </c>
      <c r="E3081" s="39">
        <v>77.23</v>
      </c>
      <c r="F3081" s="11">
        <v>6.4263905042999996</v>
      </c>
      <c r="G3081" s="11">
        <v>77.963685000000012</v>
      </c>
      <c r="H3081" s="8">
        <f t="shared" si="100"/>
        <v>642.87242480116356</v>
      </c>
      <c r="K3081" s="63"/>
      <c r="L3081" s="63"/>
      <c r="M3081" s="63"/>
    </row>
    <row r="3082" spans="2:13" outlineLevel="1">
      <c r="B3082" s="36">
        <v>42735</v>
      </c>
      <c r="C3082" s="37">
        <v>0.5625</v>
      </c>
      <c r="D3082" s="39">
        <v>6.3435290000000002</v>
      </c>
      <c r="E3082" s="39">
        <v>48.63</v>
      </c>
      <c r="F3082" s="11">
        <v>6.3416259413000002</v>
      </c>
      <c r="G3082" s="11">
        <v>49.091985000000008</v>
      </c>
      <c r="H3082" s="8">
        <f t="shared" si="100"/>
        <v>817.48641196548942</v>
      </c>
      <c r="K3082" s="63"/>
      <c r="L3082" s="63"/>
      <c r="M3082" s="63"/>
    </row>
    <row r="3083" spans="2:13" outlineLevel="1">
      <c r="B3083" s="36">
        <v>42735</v>
      </c>
      <c r="C3083" s="37">
        <v>0.58333333333333337</v>
      </c>
      <c r="D3083" s="39">
        <v>6.1238440000000001</v>
      </c>
      <c r="E3083" s="39">
        <v>17.88</v>
      </c>
      <c r="F3083" s="11">
        <v>6.1220068468000006</v>
      </c>
      <c r="G3083" s="11">
        <v>18.049859999999999</v>
      </c>
      <c r="H3083" s="8">
        <f t="shared" si="100"/>
        <v>979.21585222661872</v>
      </c>
      <c r="K3083" s="63"/>
      <c r="L3083" s="63"/>
      <c r="M3083" s="63"/>
    </row>
    <row r="3084" spans="2:13" outlineLevel="1">
      <c r="B3084" s="36">
        <v>42735</v>
      </c>
      <c r="C3084" s="37">
        <v>0.60416666666666663</v>
      </c>
      <c r="D3084" s="39">
        <v>5.7418050000000003</v>
      </c>
      <c r="E3084" s="39">
        <v>48.26</v>
      </c>
      <c r="F3084" s="11">
        <v>5.7400824585000008</v>
      </c>
      <c r="G3084" s="11">
        <v>48.718470000000003</v>
      </c>
      <c r="H3084" s="8">
        <f t="shared" si="100"/>
        <v>742.08664256104157</v>
      </c>
      <c r="K3084" s="63"/>
      <c r="L3084" s="63"/>
      <c r="M3084" s="63"/>
    </row>
    <row r="3085" spans="2:13" outlineLevel="1">
      <c r="B3085" s="36">
        <v>42735</v>
      </c>
      <c r="C3085" s="37">
        <v>0.625</v>
      </c>
      <c r="D3085" s="39">
        <v>5.3026920000000004</v>
      </c>
      <c r="E3085" s="39">
        <v>50.87</v>
      </c>
      <c r="F3085" s="11">
        <v>5.3011011924000009</v>
      </c>
      <c r="G3085" s="11">
        <v>51.353265</v>
      </c>
      <c r="H3085" s="8">
        <f t="shared" si="100"/>
        <v>671.36715792206701</v>
      </c>
      <c r="K3085" s="63"/>
      <c r="L3085" s="63"/>
      <c r="M3085" s="63"/>
    </row>
    <row r="3086" spans="2:13" outlineLevel="1">
      <c r="B3086" s="36">
        <v>42735</v>
      </c>
      <c r="C3086" s="37">
        <v>0.64583333333333337</v>
      </c>
      <c r="D3086" s="39">
        <v>4.6942579999999996</v>
      </c>
      <c r="E3086" s="39">
        <v>49.99</v>
      </c>
      <c r="F3086" s="11">
        <v>4.6928497226000001</v>
      </c>
      <c r="G3086" s="11">
        <v>50.464905000000002</v>
      </c>
      <c r="H3086" s="8">
        <f t="shared" si="100"/>
        <v>598.50303519251463</v>
      </c>
      <c r="K3086" s="63"/>
      <c r="L3086" s="63"/>
      <c r="M3086" s="63"/>
    </row>
    <row r="3087" spans="2:13" outlineLevel="1">
      <c r="B3087" s="36">
        <v>42735</v>
      </c>
      <c r="C3087" s="37">
        <v>0.66666666666666663</v>
      </c>
      <c r="D3087" s="39">
        <v>4.0014419999999999</v>
      </c>
      <c r="E3087" s="39">
        <v>64.260000000000005</v>
      </c>
      <c r="F3087" s="11">
        <v>4.0002415673999998</v>
      </c>
      <c r="G3087" s="11">
        <v>64.870470000000012</v>
      </c>
      <c r="H3087" s="8">
        <f t="shared" si="100"/>
        <v>452.54544840642524</v>
      </c>
      <c r="K3087" s="63"/>
      <c r="L3087" s="63"/>
      <c r="M3087" s="63"/>
    </row>
    <row r="3088" spans="2:13" outlineLevel="1">
      <c r="B3088" s="36">
        <v>42735</v>
      </c>
      <c r="C3088" s="37">
        <v>0.6875</v>
      </c>
      <c r="D3088" s="39">
        <v>3.2454689999999999</v>
      </c>
      <c r="E3088" s="39">
        <v>50.69</v>
      </c>
      <c r="F3088" s="11">
        <v>3.2444953593000001</v>
      </c>
      <c r="G3088" s="11">
        <v>51.171554999999998</v>
      </c>
      <c r="H3088" s="8">
        <f t="shared" si="100"/>
        <v>411.4943012297353</v>
      </c>
      <c r="K3088" s="63"/>
      <c r="L3088" s="63"/>
      <c r="M3088" s="63"/>
    </row>
    <row r="3089" spans="2:13" outlineLevel="1">
      <c r="B3089" s="36">
        <v>42735</v>
      </c>
      <c r="C3089" s="37">
        <v>0.70833333333333337</v>
      </c>
      <c r="D3089" s="39">
        <v>2.3982550000000002</v>
      </c>
      <c r="E3089" s="39">
        <v>49.55</v>
      </c>
      <c r="F3089" s="11">
        <v>2.3975355235000002</v>
      </c>
      <c r="G3089" s="11">
        <v>50.020724999999999</v>
      </c>
      <c r="H3089" s="8">
        <f t="shared" si="100"/>
        <v>306.83485808427548</v>
      </c>
      <c r="K3089" s="63"/>
      <c r="L3089" s="63"/>
      <c r="M3089" s="63"/>
    </row>
    <row r="3090" spans="2:13" outlineLevel="1">
      <c r="B3090" s="36">
        <v>42735</v>
      </c>
      <c r="C3090" s="37">
        <v>0.72916666666666663</v>
      </c>
      <c r="D3090" s="39">
        <v>1.5211700000000001</v>
      </c>
      <c r="E3090" s="39">
        <v>49.94</v>
      </c>
      <c r="F3090" s="11">
        <v>1.5207136490000002</v>
      </c>
      <c r="G3090" s="11">
        <v>50.414430000000003</v>
      </c>
      <c r="H3090" s="8">
        <f t="shared" si="100"/>
        <v>194.02111771444493</v>
      </c>
      <c r="K3090" s="63"/>
      <c r="L3090" s="63"/>
      <c r="M3090" s="63"/>
    </row>
    <row r="3091" spans="2:13" outlineLevel="1">
      <c r="B3091" s="36">
        <v>42735</v>
      </c>
      <c r="C3091" s="37">
        <v>0.75</v>
      </c>
      <c r="D3091" s="39">
        <v>0.70722299999999994</v>
      </c>
      <c r="E3091" s="39">
        <v>47.39</v>
      </c>
      <c r="F3091" s="11">
        <v>0.70701083310000001</v>
      </c>
      <c r="G3091" s="11">
        <v>47.840205000000005</v>
      </c>
      <c r="H3091" s="8">
        <f t="shared" si="100"/>
        <v>92.024385099075218</v>
      </c>
      <c r="K3091" s="63"/>
      <c r="L3091" s="63"/>
      <c r="M3091" s="63"/>
    </row>
    <row r="3092" spans="2:13" outlineLevel="1">
      <c r="B3092" s="36">
        <v>42735</v>
      </c>
      <c r="C3092" s="37">
        <v>0.77083333333333337</v>
      </c>
      <c r="D3092" s="39">
        <v>0.225274</v>
      </c>
      <c r="E3092" s="39">
        <v>46.08</v>
      </c>
      <c r="F3092" s="11">
        <v>0.2252064178</v>
      </c>
      <c r="G3092" s="11">
        <v>46.517760000000003</v>
      </c>
      <c r="H3092" s="8">
        <f t="shared" si="100"/>
        <v>29.610644274719871</v>
      </c>
      <c r="K3092" s="63"/>
      <c r="L3092" s="63"/>
      <c r="M3092" s="63"/>
    </row>
    <row r="3093" spans="2:13" outlineLevel="1">
      <c r="B3093" s="36">
        <v>42735</v>
      </c>
      <c r="C3093" s="37">
        <v>0.79166666666666663</v>
      </c>
      <c r="D3093" s="39">
        <v>0.100401</v>
      </c>
      <c r="E3093" s="39">
        <v>56.04</v>
      </c>
      <c r="F3093" s="11">
        <v>0.10037087970000001</v>
      </c>
      <c r="G3093" s="11">
        <v>56.572380000000003</v>
      </c>
      <c r="H3093" s="8">
        <f t="shared" si="100"/>
        <v>12.187797039277315</v>
      </c>
      <c r="K3093" s="63"/>
      <c r="L3093" s="63"/>
      <c r="M3093" s="63"/>
    </row>
    <row r="3094" spans="2:13" outlineLevel="1">
      <c r="B3094" s="36">
        <v>42735</v>
      </c>
      <c r="C3094" s="37">
        <v>0.8125</v>
      </c>
      <c r="D3094" s="39">
        <v>1.7739999999999999E-2</v>
      </c>
      <c r="E3094" s="39">
        <v>45.52</v>
      </c>
      <c r="F3094" s="11">
        <v>1.7734678E-2</v>
      </c>
      <c r="G3094" s="11">
        <v>45.952440000000003</v>
      </c>
      <c r="H3094" s="8">
        <f t="shared" si="100"/>
        <v>2.3418209572856803</v>
      </c>
      <c r="K3094" s="63"/>
      <c r="L3094" s="63"/>
      <c r="M3094" s="63"/>
    </row>
    <row r="3095" spans="2:13" outlineLevel="1">
      <c r="B3095" s="36">
        <v>42735</v>
      </c>
      <c r="C3095" s="37">
        <v>0.83333333333333337</v>
      </c>
      <c r="D3095" s="39">
        <v>0</v>
      </c>
      <c r="E3095" s="39">
        <v>47.16</v>
      </c>
      <c r="F3095" s="11">
        <v>0</v>
      </c>
      <c r="G3095" s="11">
        <v>47.608019999999996</v>
      </c>
      <c r="H3095" s="8">
        <f t="shared" si="100"/>
        <v>0</v>
      </c>
      <c r="K3095" s="63"/>
      <c r="L3095" s="63"/>
      <c r="M3095" s="63"/>
    </row>
    <row r="3096" spans="2:13" outlineLevel="1">
      <c r="B3096" s="36">
        <v>42735</v>
      </c>
      <c r="C3096" s="37">
        <v>0.85416666666666663</v>
      </c>
      <c r="D3096" s="39">
        <v>0</v>
      </c>
      <c r="E3096" s="39">
        <v>47.34</v>
      </c>
      <c r="F3096" s="11">
        <v>0</v>
      </c>
      <c r="G3096" s="11">
        <v>47.789730000000006</v>
      </c>
      <c r="H3096" s="8">
        <f t="shared" si="100"/>
        <v>0</v>
      </c>
      <c r="K3096" s="63"/>
      <c r="L3096" s="63"/>
      <c r="M3096" s="63"/>
    </row>
    <row r="3097" spans="2:13" outlineLevel="1">
      <c r="B3097" s="36">
        <v>42735</v>
      </c>
      <c r="C3097" s="37">
        <v>0.875</v>
      </c>
      <c r="D3097" s="39">
        <v>0</v>
      </c>
      <c r="E3097" s="39">
        <v>45.49</v>
      </c>
      <c r="F3097" s="11">
        <v>0</v>
      </c>
      <c r="G3097" s="11">
        <v>45.922155000000004</v>
      </c>
      <c r="H3097" s="8">
        <f t="shared" si="100"/>
        <v>0</v>
      </c>
      <c r="K3097" s="63"/>
      <c r="L3097" s="63"/>
      <c r="M3097" s="63"/>
    </row>
    <row r="3098" spans="2:13" outlineLevel="1">
      <c r="B3098" s="36">
        <v>42735</v>
      </c>
      <c r="C3098" s="37">
        <v>0.89583333333333337</v>
      </c>
      <c r="D3098" s="39">
        <v>0</v>
      </c>
      <c r="E3098" s="39">
        <v>44.19</v>
      </c>
      <c r="F3098" s="11">
        <v>0</v>
      </c>
      <c r="G3098" s="11">
        <v>44.609805000000001</v>
      </c>
      <c r="H3098" s="8">
        <f t="shared" si="100"/>
        <v>0</v>
      </c>
      <c r="K3098" s="63"/>
      <c r="L3098" s="63"/>
      <c r="M3098" s="63"/>
    </row>
    <row r="3099" spans="2:13" outlineLevel="1">
      <c r="B3099" s="36">
        <v>42735</v>
      </c>
      <c r="C3099" s="37">
        <v>0.91666666666666663</v>
      </c>
      <c r="D3099" s="39">
        <v>0</v>
      </c>
      <c r="E3099" s="39">
        <v>42.43</v>
      </c>
      <c r="F3099" s="11">
        <v>0</v>
      </c>
      <c r="G3099" s="11">
        <v>42.833085000000004</v>
      </c>
      <c r="H3099" s="8">
        <f t="shared" si="100"/>
        <v>0</v>
      </c>
      <c r="K3099" s="63"/>
      <c r="L3099" s="63"/>
      <c r="M3099" s="63"/>
    </row>
    <row r="3100" spans="2:13" outlineLevel="1">
      <c r="B3100" s="36">
        <v>42735</v>
      </c>
      <c r="C3100" s="37">
        <v>0.9375</v>
      </c>
      <c r="D3100" s="39">
        <v>0</v>
      </c>
      <c r="E3100" s="39">
        <v>48.33</v>
      </c>
      <c r="F3100" s="11">
        <v>0</v>
      </c>
      <c r="G3100" s="11">
        <v>48.789135000000002</v>
      </c>
      <c r="H3100" s="8">
        <f t="shared" si="100"/>
        <v>0</v>
      </c>
      <c r="K3100" s="63"/>
      <c r="L3100" s="63"/>
      <c r="M3100" s="63"/>
    </row>
    <row r="3101" spans="2:13" outlineLevel="1">
      <c r="B3101" s="36">
        <v>42735</v>
      </c>
      <c r="C3101" s="37">
        <v>0.95833333333333337</v>
      </c>
      <c r="D3101" s="39">
        <v>0</v>
      </c>
      <c r="E3101" s="39">
        <v>43.31</v>
      </c>
      <c r="F3101" s="11">
        <v>0</v>
      </c>
      <c r="G3101" s="11">
        <v>43.721445000000003</v>
      </c>
      <c r="H3101" s="8">
        <f t="shared" si="100"/>
        <v>0</v>
      </c>
      <c r="K3101" s="63"/>
      <c r="L3101" s="63"/>
      <c r="M3101" s="63"/>
    </row>
    <row r="3102" spans="2:13" outlineLevel="1">
      <c r="B3102" s="36">
        <v>42735</v>
      </c>
      <c r="C3102" s="37">
        <v>0.97916666666666663</v>
      </c>
      <c r="D3102" s="39">
        <v>0</v>
      </c>
      <c r="E3102" s="39">
        <v>40.74</v>
      </c>
      <c r="F3102" s="11">
        <v>0</v>
      </c>
      <c r="G3102" s="11">
        <v>41.127030000000005</v>
      </c>
      <c r="H3102" s="8">
        <f t="shared" si="100"/>
        <v>0</v>
      </c>
      <c r="K3102" s="63"/>
      <c r="L3102" s="63"/>
      <c r="M3102" s="63"/>
    </row>
    <row r="3103" spans="2:13" ht="15.75" thickBot="1">
      <c r="B3103" s="35">
        <v>42705</v>
      </c>
      <c r="D3103" s="40">
        <f>SUM(D14:D3102)</f>
        <v>3208.1507780000052</v>
      </c>
      <c r="E3103" s="41">
        <f>AVERAGE(E14:E3102)</f>
        <v>70.961557138232422</v>
      </c>
      <c r="F3103" s="41">
        <f>SUM(F14:F3102)</f>
        <v>3207.1883327666001</v>
      </c>
      <c r="G3103" s="41">
        <f>AVERAGE(G14:G3102)</f>
        <v>71.635691931045784</v>
      </c>
      <c r="H3103" s="41">
        <f>SUM(H14:H3102)</f>
        <v>357042.05313439516</v>
      </c>
    </row>
    <row r="3107" spans="3:8">
      <c r="C3107" s="53" t="s">
        <v>36</v>
      </c>
      <c r="D3107" s="53"/>
      <c r="E3107" s="53"/>
      <c r="F3107" s="58">
        <f>+F3103</f>
        <v>3207.1883327666001</v>
      </c>
      <c r="G3107" s="53"/>
      <c r="H3107" s="58">
        <f>+H3103</f>
        <v>357042.05313439516</v>
      </c>
    </row>
    <row r="3110" spans="3:8">
      <c r="F3110" s="63"/>
      <c r="H3110" s="63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SUMMARY</vt:lpstr>
      <vt:lpstr>Royalla Oct-16 to Dec-16</vt:lpstr>
      <vt:lpstr>Coonooer BWF Oct-16 to Dec-16</vt:lpstr>
      <vt:lpstr>Mugga Lane Oct-16 to Dec 16</vt:lpstr>
      <vt:lpstr>'Coonooer BWF Oct-16 to Dec-16'!Print_Area</vt:lpstr>
    </vt:vector>
  </TitlesOfParts>
  <Company>ActewAGL Dist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Theron, Johann</dc:creator>
  <cp:lastModifiedBy>Greg Buckman</cp:lastModifiedBy>
  <dcterms:created xsi:type="dcterms:W3CDTF">2016-11-01T01:54:56Z</dcterms:created>
  <dcterms:modified xsi:type="dcterms:W3CDTF">2017-03-31T03:06:59Z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A13437651</vt:lpwstr>
  </property>
  <property fmtid="{D5CDD505-2E9C-101B-9397-08002B2CF9AE}" pid="4" name="Objective-Title">
    <vt:lpwstr>Oct to Dec 2016</vt:lpwstr>
  </property>
  <property fmtid="{D5CDD505-2E9C-101B-9397-08002B2CF9AE}" pid="5" name="Objective-Comment">
    <vt:lpwstr/>
  </property>
  <property fmtid="{D5CDD505-2E9C-101B-9397-08002B2CF9AE}" pid="6" name="Objective-CreationStamp">
    <vt:filetime>2017-03-31T04:07:08Z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2017-04-03T01:36:51Z</vt:filetime>
  </property>
  <property fmtid="{D5CDD505-2E9C-101B-9397-08002B2CF9AE}" pid="10" name="Objective-ModificationStamp">
    <vt:filetime>2017-04-03T01:36:51Z</vt:filetime>
  </property>
  <property fmtid="{D5CDD505-2E9C-101B-9397-08002B2CF9AE}" pid="11" name="Objective-Owner">
    <vt:lpwstr>Greg Buckman</vt:lpwstr>
  </property>
  <property fmtid="{D5CDD505-2E9C-101B-9397-08002B2CF9AE}" pid="12" name="Objective-Path">
    <vt:lpwstr>Whole of ACT Government:EPSDD - Environment Planning and Sustainable Development Directorate:DIVISION - Sustainability and Climate Change:BRANCH - Energy Markets and Renewables:08. Programs and/or Projects:Renewables:Renewable Energy Target Modelling:AAD FiT pass-through cost rpts:ActewAGL spreadsheets:</vt:lpwstr>
  </property>
  <property fmtid="{D5CDD505-2E9C-101B-9397-08002B2CF9AE}" pid="13" name="Objective-Parent">
    <vt:lpwstr>ActewAGL spreadsheets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1.0</vt:lpwstr>
  </property>
  <property fmtid="{D5CDD505-2E9C-101B-9397-08002B2CF9AE}" pid="16" name="Objective-VersionNumber">
    <vt:r8>2</vt:r8>
  </property>
  <property fmtid="{D5CDD505-2E9C-101B-9397-08002B2CF9AE}" pid="17" name="Objective-VersionComment">
    <vt:lpwstr>Version 2</vt:lpwstr>
  </property>
  <property fmtid="{D5CDD505-2E9C-101B-9397-08002B2CF9AE}" pid="18" name="Objective-FileNumber">
    <vt:lpwstr/>
  </property>
  <property fmtid="{D5CDD505-2E9C-101B-9397-08002B2CF9AE}" pid="19" name="Objective-Classification">
    <vt:lpwstr>[Inherited - none]</vt:lpwstr>
  </property>
  <property fmtid="{D5CDD505-2E9C-101B-9397-08002B2CF9AE}" pid="20" name="Objective-Caveats">
    <vt:lpwstr/>
  </property>
  <property fmtid="{D5CDD505-2E9C-101B-9397-08002B2CF9AE}" pid="21" name="Objective-Owner Agency [system]">
    <vt:lpwstr>EPD</vt:lpwstr>
  </property>
  <property fmtid="{D5CDD505-2E9C-101B-9397-08002B2CF9AE}" pid="22" name="Objective-Document Type [system]">
    <vt:lpwstr>0-Document</vt:lpwstr>
  </property>
  <property fmtid="{D5CDD505-2E9C-101B-9397-08002B2CF9AE}" pid="23" name="Objective-Language [system]">
    <vt:lpwstr>English (en)</vt:lpwstr>
  </property>
  <property fmtid="{D5CDD505-2E9C-101B-9397-08002B2CF9AE}" pid="24" name="Objective-Jurisdiction [system]">
    <vt:lpwstr>ACT</vt:lpwstr>
  </property>
  <property fmtid="{D5CDD505-2E9C-101B-9397-08002B2CF9AE}" pid="25" name="Objective-Customers [system]">
    <vt:lpwstr/>
  </property>
  <property fmtid="{D5CDD505-2E9C-101B-9397-08002B2CF9AE}" pid="26" name="Objective-Places [system]">
    <vt:lpwstr/>
  </property>
  <property fmtid="{D5CDD505-2E9C-101B-9397-08002B2CF9AE}" pid="27" name="Objective-Transaction Reference [system]">
    <vt:lpwstr/>
  </property>
  <property fmtid="{D5CDD505-2E9C-101B-9397-08002B2CF9AE}" pid="28" name="Objective-Document Created By [system]">
    <vt:lpwstr/>
  </property>
  <property fmtid="{D5CDD505-2E9C-101B-9397-08002B2CF9AE}" pid="29" name="Objective-Document Created On [system]">
    <vt:lpwstr/>
  </property>
  <property fmtid="{D5CDD505-2E9C-101B-9397-08002B2CF9AE}" pid="30" name="Objective-Covers Period From [system]">
    <vt:lpwstr/>
  </property>
  <property fmtid="{D5CDD505-2E9C-101B-9397-08002B2CF9AE}" pid="31" name="Objective-Covers Period To [system]">
    <vt:lpwstr/>
  </property>
</Properties>
</file>